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udrn\OneDrive\Plocha\"/>
    </mc:Choice>
  </mc:AlternateContent>
  <bookViews>
    <workbookView xWindow="0" yWindow="0" windowWidth="19410" windowHeight="6240" tabRatio="713"/>
  </bookViews>
  <sheets>
    <sheet name="SUM" sheetId="32" r:id="rId1"/>
    <sheet name="O" sheetId="11" state="hidden" r:id="rId2"/>
    <sheet name="ChR" sheetId="36" state="hidden" r:id="rId3"/>
    <sheet name="VzD" sheetId="37" state="hidden" r:id="rId4"/>
    <sheet name="DS" sheetId="5" state="hidden" r:id="rId5"/>
    <sheet name="BV" sheetId="12" state="hidden" r:id="rId6"/>
    <sheet name="KOLOSEUM" sheetId="38" state="hidden" r:id="rId7"/>
    <sheet name="AM" sheetId="8" state="hidden" r:id="rId8"/>
    <sheet name="HS" sheetId="34" state="hidden" r:id="rId9"/>
    <sheet name="CK" sheetId="4" state="hidden" r:id="rId10"/>
    <sheet name="GV" sheetId="54" state="hidden" r:id="rId11"/>
    <sheet name="BsM" sheetId="9" state="hidden" r:id="rId12"/>
    <sheet name="ND" sheetId="39" state="hidden" r:id="rId13"/>
    <sheet name="ChVB" sheetId="6" state="hidden" r:id="rId14"/>
    <sheet name="CdM" sheetId="35" state="hidden" r:id="rId15"/>
    <sheet name="DH" sheetId="7" state="hidden" r:id="rId16"/>
    <sheet name="DkPM" sheetId="10" state="hidden" r:id="rId17"/>
    <sheet name="RAH" sheetId="40" state="hidden" r:id="rId18"/>
    <sheet name="KAPITOL" sheetId="41" state="hidden" r:id="rId19"/>
    <sheet name="ChF" sheetId="1" state="hidden" r:id="rId20"/>
    <sheet name="ALCATRAZ" sheetId="3" state="hidden" r:id="rId21"/>
    <sheet name="SN" sheetId="42" state="hidden" r:id="rId22"/>
    <sheet name="ATOMIUM" sheetId="43" state="hidden" r:id="rId23"/>
    <sheet name="MC" sheetId="14" state="hidden" r:id="rId24"/>
    <sheet name="H" sheetId="44" state="hidden" r:id="rId25"/>
    <sheet name="LCh" sheetId="45" state="hidden" r:id="rId26"/>
    <sheet name="IT" sheetId="13" state="hidden" r:id="rId27"/>
    <sheet name="VS" sheetId="24" state="hidden" r:id="rId28"/>
    <sheet name="VV1" sheetId="46" state="hidden" r:id="rId29"/>
    <sheet name="ARC" sheetId="31" state="hidden" r:id="rId30"/>
    <sheet name="PDP" sheetId="22" state="hidden" r:id="rId31"/>
    <sheet name="SOCHAG" sheetId="47" state="hidden" r:id="rId32"/>
    <sheet name="AO" sheetId="33" state="hidden" r:id="rId33"/>
    <sheet name="SB" sheetId="48" state="hidden" r:id="rId34"/>
    <sheet name="MA" sheetId="49" state="hidden" r:id="rId35"/>
    <sheet name="KRAKEN" sheetId="25" state="hidden" r:id="rId36"/>
    <sheet name="MG" sheetId="50" state="hidden" r:id="rId37"/>
    <sheet name="TA" sheetId="30" state="hidden" r:id="rId38"/>
    <sheet name="HH" sheetId="51" state="hidden" r:id="rId39"/>
    <sheet name="STARG" sheetId="27" state="hidden" r:id="rId40"/>
    <sheet name="PV" sheetId="52" state="hidden" r:id="rId41"/>
    <sheet name="VT" sheetId="53" state="hidden" r:id="rId42"/>
    <sheet name="LO" sheetId="55" state="hidden" r:id="rId43"/>
    <sheet name="JUI" sheetId="56" state="hidden" r:id="rId44"/>
    <sheet name="BC" sheetId="57" state="hidden" r:id="rId45"/>
    <sheet name="BH" sheetId="58" state="hidden" r:id="rId46"/>
    <sheet name="BP" sheetId="59" state="hidden" r:id="rId47"/>
    <sheet name="Přehled" sheetId="18" r:id="rId48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4" i="59" l="1"/>
  <c r="U5" i="59"/>
  <c r="U6" i="59"/>
  <c r="U7" i="59"/>
  <c r="U8" i="59"/>
  <c r="U9" i="59"/>
  <c r="U10" i="59"/>
  <c r="U11" i="59"/>
  <c r="U12" i="59"/>
  <c r="U13" i="59"/>
  <c r="U14" i="59"/>
  <c r="U15" i="59"/>
  <c r="U16" i="59"/>
  <c r="U17" i="59"/>
  <c r="U18" i="59"/>
  <c r="U19" i="59"/>
  <c r="U20" i="59"/>
  <c r="U21" i="59"/>
  <c r="U22" i="59"/>
  <c r="U23" i="59"/>
  <c r="U24" i="59"/>
  <c r="U25" i="59"/>
  <c r="U26" i="59"/>
  <c r="U27" i="59"/>
  <c r="U28" i="59"/>
  <c r="U29" i="59"/>
  <c r="U30" i="59"/>
  <c r="U31" i="59"/>
  <c r="U32" i="59"/>
  <c r="U33" i="59"/>
  <c r="U34" i="59"/>
  <c r="U35" i="59"/>
  <c r="U36" i="59"/>
  <c r="U37" i="59"/>
  <c r="U38" i="59"/>
  <c r="U39" i="59"/>
  <c r="U40" i="59"/>
  <c r="U41" i="59"/>
  <c r="U42" i="59"/>
  <c r="U43" i="59"/>
  <c r="U44" i="59"/>
  <c r="U45" i="59"/>
  <c r="U46" i="59"/>
  <c r="U47" i="59"/>
  <c r="U48" i="59"/>
  <c r="U49" i="59"/>
  <c r="U50" i="59"/>
  <c r="U51" i="59"/>
  <c r="U52" i="59"/>
  <c r="U53" i="59"/>
  <c r="U54" i="59"/>
  <c r="U55" i="59"/>
  <c r="U56" i="59"/>
  <c r="U57" i="59"/>
  <c r="U58" i="59"/>
  <c r="U59" i="59"/>
  <c r="U60" i="59"/>
  <c r="U61" i="59"/>
  <c r="U62" i="59"/>
  <c r="U63" i="59"/>
  <c r="U64" i="59"/>
  <c r="U65" i="59"/>
  <c r="U66" i="59"/>
  <c r="U3" i="59"/>
  <c r="U4" i="58"/>
  <c r="U5" i="58"/>
  <c r="U6" i="58"/>
  <c r="U7" i="58"/>
  <c r="U8" i="58"/>
  <c r="U9" i="58"/>
  <c r="U10" i="58"/>
  <c r="U11" i="58"/>
  <c r="U12" i="58"/>
  <c r="U13" i="58"/>
  <c r="U14" i="58"/>
  <c r="U15" i="58"/>
  <c r="U16" i="58"/>
  <c r="U17" i="58"/>
  <c r="U18" i="58"/>
  <c r="U19" i="58"/>
  <c r="U20" i="58"/>
  <c r="U21" i="58"/>
  <c r="U22" i="58"/>
  <c r="U23" i="58"/>
  <c r="U24" i="58"/>
  <c r="U25" i="58"/>
  <c r="U26" i="58"/>
  <c r="U27" i="58"/>
  <c r="U28" i="58"/>
  <c r="U29" i="58"/>
  <c r="U30" i="58"/>
  <c r="U31" i="58"/>
  <c r="U32" i="58"/>
  <c r="U33" i="58"/>
  <c r="U34" i="58"/>
  <c r="U35" i="58"/>
  <c r="U36" i="58"/>
  <c r="U37" i="58"/>
  <c r="U38" i="58"/>
  <c r="U39" i="58"/>
  <c r="U40" i="58"/>
  <c r="U41" i="58"/>
  <c r="U42" i="58"/>
  <c r="U43" i="58"/>
  <c r="U44" i="58"/>
  <c r="U45" i="58"/>
  <c r="U46" i="58"/>
  <c r="U47" i="58"/>
  <c r="U48" i="58"/>
  <c r="U49" i="58"/>
  <c r="U50" i="58"/>
  <c r="U51" i="58"/>
  <c r="U52" i="58"/>
  <c r="U53" i="58"/>
  <c r="U54" i="58"/>
  <c r="U55" i="58"/>
  <c r="U56" i="58"/>
  <c r="U57" i="58"/>
  <c r="U58" i="58"/>
  <c r="U59" i="58"/>
  <c r="U60" i="58"/>
  <c r="U61" i="58"/>
  <c r="U62" i="58"/>
  <c r="U63" i="58"/>
  <c r="U64" i="58"/>
  <c r="U65" i="58"/>
  <c r="U66" i="58"/>
  <c r="U3" i="58"/>
  <c r="U4" i="57"/>
  <c r="U5" i="57"/>
  <c r="U6" i="57"/>
  <c r="U7" i="57"/>
  <c r="U8" i="57"/>
  <c r="U9" i="57"/>
  <c r="U10" i="57"/>
  <c r="U11" i="57"/>
  <c r="U12" i="57"/>
  <c r="U13" i="57"/>
  <c r="U14" i="57"/>
  <c r="U15" i="57"/>
  <c r="U16" i="57"/>
  <c r="U17" i="57"/>
  <c r="U18" i="57"/>
  <c r="U19" i="57"/>
  <c r="U20" i="57"/>
  <c r="U21" i="57"/>
  <c r="U22" i="57"/>
  <c r="U23" i="57"/>
  <c r="U24" i="57"/>
  <c r="U25" i="57"/>
  <c r="U26" i="57"/>
  <c r="U27" i="57"/>
  <c r="U28" i="57"/>
  <c r="U29" i="57"/>
  <c r="U30" i="57"/>
  <c r="U31" i="57"/>
  <c r="U32" i="57"/>
  <c r="U33" i="57"/>
  <c r="U34" i="57"/>
  <c r="U35" i="57"/>
  <c r="U36" i="57"/>
  <c r="U37" i="57"/>
  <c r="U38" i="57"/>
  <c r="U39" i="57"/>
  <c r="U40" i="57"/>
  <c r="U41" i="57"/>
  <c r="U42" i="57"/>
  <c r="U43" i="57"/>
  <c r="U44" i="57"/>
  <c r="U45" i="57"/>
  <c r="U46" i="57"/>
  <c r="U47" i="57"/>
  <c r="U48" i="57"/>
  <c r="U49" i="57"/>
  <c r="U50" i="57"/>
  <c r="U51" i="57"/>
  <c r="U52" i="57"/>
  <c r="U53" i="57"/>
  <c r="U54" i="57"/>
  <c r="U55" i="57"/>
  <c r="U56" i="57"/>
  <c r="U57" i="57"/>
  <c r="U58" i="57"/>
  <c r="U59" i="57"/>
  <c r="U60" i="57"/>
  <c r="U61" i="57"/>
  <c r="U62" i="57"/>
  <c r="U63" i="57"/>
  <c r="U64" i="57"/>
  <c r="U65" i="57"/>
  <c r="U66" i="57"/>
  <c r="U67" i="57"/>
  <c r="U68" i="57"/>
  <c r="U69" i="57"/>
  <c r="U70" i="57"/>
  <c r="U71" i="57"/>
  <c r="U72" i="57"/>
  <c r="U73" i="57"/>
  <c r="U74" i="57"/>
  <c r="U75" i="57"/>
  <c r="U76" i="57"/>
  <c r="U77" i="57"/>
  <c r="U78" i="57"/>
  <c r="U79" i="57"/>
  <c r="U80" i="57"/>
  <c r="U81" i="57"/>
  <c r="U82" i="57"/>
  <c r="U83" i="57"/>
  <c r="U3" i="57"/>
  <c r="U4" i="56"/>
  <c r="U5" i="56"/>
  <c r="U6" i="56"/>
  <c r="U7" i="56"/>
  <c r="U8" i="56"/>
  <c r="U9" i="56"/>
  <c r="U10" i="56"/>
  <c r="U11" i="56"/>
  <c r="U12" i="56"/>
  <c r="U13" i="56"/>
  <c r="U14" i="56"/>
  <c r="U15" i="56"/>
  <c r="U16" i="56"/>
  <c r="U17" i="56"/>
  <c r="U18" i="56"/>
  <c r="U19" i="56"/>
  <c r="U20" i="56"/>
  <c r="U21" i="56"/>
  <c r="U22" i="56"/>
  <c r="U23" i="56"/>
  <c r="U24" i="56"/>
  <c r="U25" i="56"/>
  <c r="U26" i="56"/>
  <c r="U27" i="56"/>
  <c r="U28" i="56"/>
  <c r="U29" i="56"/>
  <c r="U30" i="56"/>
  <c r="U31" i="56"/>
  <c r="U32" i="56"/>
  <c r="U33" i="56"/>
  <c r="U34" i="56"/>
  <c r="U35" i="56"/>
  <c r="U36" i="56"/>
  <c r="U37" i="56"/>
  <c r="U38" i="56"/>
  <c r="U39" i="56"/>
  <c r="U40" i="56"/>
  <c r="U41" i="56"/>
  <c r="U42" i="56"/>
  <c r="U43" i="56"/>
  <c r="U44" i="56"/>
  <c r="U45" i="56"/>
  <c r="U46" i="56"/>
  <c r="U47" i="56"/>
  <c r="U48" i="56"/>
  <c r="U49" i="56"/>
  <c r="U50" i="56"/>
  <c r="U51" i="56"/>
  <c r="U52" i="56"/>
  <c r="U53" i="56"/>
  <c r="U54" i="56"/>
  <c r="U55" i="56"/>
  <c r="U56" i="56"/>
  <c r="U57" i="56"/>
  <c r="U58" i="56"/>
  <c r="U59" i="56"/>
  <c r="U60" i="56"/>
  <c r="U61" i="56"/>
  <c r="U62" i="56"/>
  <c r="U63" i="56"/>
  <c r="U64" i="56"/>
  <c r="U65" i="56"/>
  <c r="U66" i="56"/>
  <c r="U67" i="56"/>
  <c r="U68" i="56"/>
  <c r="U69" i="56"/>
  <c r="U70" i="56"/>
  <c r="U71" i="56"/>
  <c r="U72" i="56"/>
  <c r="U73" i="56"/>
  <c r="U74" i="56"/>
  <c r="U75" i="56"/>
  <c r="U76" i="56"/>
  <c r="U77" i="56"/>
  <c r="U78" i="56"/>
  <c r="U79" i="56"/>
  <c r="U80" i="56"/>
  <c r="U81" i="56"/>
  <c r="U82" i="56"/>
  <c r="U83" i="56"/>
  <c r="U84" i="56"/>
  <c r="U85" i="56"/>
  <c r="U86" i="56"/>
  <c r="U87" i="56"/>
  <c r="U88" i="56"/>
  <c r="U89" i="56"/>
  <c r="U90" i="56"/>
  <c r="U91" i="56"/>
  <c r="U92" i="56"/>
  <c r="U93" i="56"/>
  <c r="U94" i="56"/>
  <c r="U95" i="56"/>
  <c r="U96" i="56"/>
  <c r="U97" i="56"/>
  <c r="U98" i="56"/>
  <c r="U99" i="56"/>
  <c r="U100" i="56"/>
  <c r="U101" i="56"/>
  <c r="U102" i="56"/>
  <c r="U103" i="56"/>
  <c r="U104" i="56"/>
  <c r="U105" i="56"/>
  <c r="U106" i="56"/>
  <c r="U107" i="56"/>
  <c r="U108" i="56"/>
  <c r="U109" i="56"/>
  <c r="U110" i="56"/>
  <c r="U111" i="56"/>
  <c r="U112" i="56"/>
  <c r="U113" i="56"/>
  <c r="U114" i="56"/>
  <c r="U115" i="56"/>
  <c r="U116" i="56"/>
  <c r="U117" i="56"/>
  <c r="U118" i="56"/>
  <c r="U119" i="56"/>
  <c r="U120" i="56"/>
  <c r="U121" i="56"/>
  <c r="U122" i="56"/>
  <c r="U123" i="56"/>
  <c r="U124" i="56"/>
  <c r="U125" i="56"/>
  <c r="U126" i="56"/>
  <c r="U127" i="56"/>
  <c r="U128" i="56"/>
  <c r="U129" i="56"/>
  <c r="U130" i="56"/>
  <c r="U131" i="56"/>
  <c r="U132" i="56"/>
  <c r="U133" i="56"/>
  <c r="U134" i="56"/>
  <c r="U135" i="56"/>
  <c r="U136" i="56"/>
  <c r="U137" i="56"/>
  <c r="U138" i="56"/>
  <c r="U139" i="56"/>
  <c r="U140" i="56"/>
  <c r="U141" i="56"/>
  <c r="U142" i="56"/>
  <c r="U143" i="56"/>
  <c r="U144" i="56"/>
  <c r="U145" i="56"/>
  <c r="U146" i="56"/>
  <c r="U147" i="56"/>
  <c r="U148" i="56"/>
  <c r="U149" i="56"/>
  <c r="U150" i="56"/>
  <c r="U151" i="56"/>
  <c r="U152" i="56"/>
  <c r="U153" i="56"/>
  <c r="U3" i="56"/>
  <c r="U4" i="55"/>
  <c r="U5" i="55"/>
  <c r="U6" i="55"/>
  <c r="U7" i="55"/>
  <c r="U8" i="55"/>
  <c r="U9" i="55"/>
  <c r="U10" i="55"/>
  <c r="U11" i="55"/>
  <c r="U12" i="55"/>
  <c r="U13" i="55"/>
  <c r="U14" i="55"/>
  <c r="U15" i="55"/>
  <c r="U16" i="55"/>
  <c r="U17" i="55"/>
  <c r="U18" i="55"/>
  <c r="U19" i="55"/>
  <c r="U20" i="55"/>
  <c r="U21" i="55"/>
  <c r="U22" i="55"/>
  <c r="U23" i="55"/>
  <c r="U24" i="55"/>
  <c r="U25" i="55"/>
  <c r="U26" i="55"/>
  <c r="U27" i="55"/>
  <c r="U28" i="55"/>
  <c r="U29" i="55"/>
  <c r="U30" i="55"/>
  <c r="U31" i="55"/>
  <c r="U32" i="55"/>
  <c r="U33" i="55"/>
  <c r="U34" i="55"/>
  <c r="U35" i="55"/>
  <c r="U36" i="55"/>
  <c r="U37" i="55"/>
  <c r="U38" i="55"/>
  <c r="U39" i="55"/>
  <c r="U40" i="55"/>
  <c r="U41" i="55"/>
  <c r="U42" i="55"/>
  <c r="U43" i="55"/>
  <c r="U44" i="55"/>
  <c r="U45" i="55"/>
  <c r="U46" i="55"/>
  <c r="U47" i="55"/>
  <c r="U48" i="55"/>
  <c r="U49" i="55"/>
  <c r="U50" i="55"/>
  <c r="U51" i="55"/>
  <c r="U52" i="55"/>
  <c r="U53" i="55"/>
  <c r="U54" i="55"/>
  <c r="U55" i="55"/>
  <c r="U56" i="55"/>
  <c r="U57" i="55"/>
  <c r="U58" i="55"/>
  <c r="U59" i="55"/>
  <c r="U60" i="55"/>
  <c r="U61" i="55"/>
  <c r="U62" i="55"/>
  <c r="U63" i="55"/>
  <c r="U64" i="55"/>
  <c r="U65" i="55"/>
  <c r="U66" i="55"/>
  <c r="U67" i="55"/>
  <c r="U68" i="55"/>
  <c r="U69" i="55"/>
  <c r="U70" i="55"/>
  <c r="U71" i="55"/>
  <c r="U72" i="55"/>
  <c r="U73" i="55"/>
  <c r="U74" i="55"/>
  <c r="U75" i="55"/>
  <c r="U76" i="55"/>
  <c r="U77" i="55"/>
  <c r="U78" i="55"/>
  <c r="U79" i="55"/>
  <c r="U80" i="55"/>
  <c r="U81" i="55"/>
  <c r="U82" i="55"/>
  <c r="U83" i="55"/>
  <c r="U84" i="55"/>
  <c r="U85" i="55"/>
  <c r="U86" i="55"/>
  <c r="U87" i="55"/>
  <c r="U88" i="55"/>
  <c r="U89" i="55"/>
  <c r="U90" i="55"/>
  <c r="U91" i="55"/>
  <c r="U92" i="55"/>
  <c r="U93" i="55"/>
  <c r="U94" i="55"/>
  <c r="U95" i="55"/>
  <c r="U96" i="55"/>
  <c r="U97" i="55"/>
  <c r="U98" i="55"/>
  <c r="U99" i="55"/>
  <c r="U100" i="55"/>
  <c r="U101" i="55"/>
  <c r="U102" i="55"/>
  <c r="U103" i="55"/>
  <c r="U104" i="55"/>
  <c r="U105" i="55"/>
  <c r="U106" i="55"/>
  <c r="U107" i="55"/>
  <c r="U108" i="55"/>
  <c r="U109" i="55"/>
  <c r="U110" i="55"/>
  <c r="U111" i="55"/>
  <c r="U112" i="55"/>
  <c r="U113" i="55"/>
  <c r="U114" i="55"/>
  <c r="U115" i="55"/>
  <c r="U116" i="55"/>
  <c r="U117" i="55"/>
  <c r="U118" i="55"/>
  <c r="U119" i="55"/>
  <c r="U120" i="55"/>
  <c r="U121" i="55"/>
  <c r="U122" i="55"/>
  <c r="U123" i="55"/>
  <c r="U124" i="55"/>
  <c r="U125" i="55"/>
  <c r="U126" i="55"/>
  <c r="U127" i="55"/>
  <c r="U128" i="55"/>
  <c r="U129" i="55"/>
  <c r="U130" i="55"/>
  <c r="U131" i="55"/>
  <c r="U132" i="55"/>
  <c r="U133" i="55"/>
  <c r="U134" i="55"/>
  <c r="U135" i="55"/>
  <c r="U136" i="55"/>
  <c r="U137" i="55"/>
  <c r="U138" i="55"/>
  <c r="U4" i="53"/>
  <c r="U5" i="53"/>
  <c r="U6" i="53"/>
  <c r="U7" i="53"/>
  <c r="U8" i="53"/>
  <c r="U9" i="53"/>
  <c r="U10" i="53"/>
  <c r="U11" i="53"/>
  <c r="U12" i="53"/>
  <c r="U13" i="53"/>
  <c r="U14" i="53"/>
  <c r="U15" i="53"/>
  <c r="U16" i="53"/>
  <c r="U17" i="53"/>
  <c r="U18" i="53"/>
  <c r="U19" i="53"/>
  <c r="U20" i="53"/>
  <c r="U21" i="53"/>
  <c r="U22" i="53"/>
  <c r="U23" i="53"/>
  <c r="U24" i="53"/>
  <c r="U25" i="53"/>
  <c r="U26" i="53"/>
  <c r="U27" i="53"/>
  <c r="U28" i="53"/>
  <c r="U29" i="53"/>
  <c r="U30" i="53"/>
  <c r="U31" i="53"/>
  <c r="U32" i="53"/>
  <c r="U33" i="53"/>
  <c r="U34" i="53"/>
  <c r="U35" i="53"/>
  <c r="U36" i="53"/>
  <c r="U37" i="53"/>
  <c r="U38" i="53"/>
  <c r="U39" i="53"/>
  <c r="U40" i="53"/>
  <c r="U41" i="53"/>
  <c r="U42" i="53"/>
  <c r="U43" i="53"/>
  <c r="U44" i="53"/>
  <c r="U45" i="53"/>
  <c r="U46" i="53"/>
  <c r="U47" i="53"/>
  <c r="U48" i="53"/>
  <c r="U49" i="53"/>
  <c r="U50" i="53"/>
  <c r="U51" i="53"/>
  <c r="U52" i="53"/>
  <c r="U53" i="53"/>
  <c r="U54" i="53"/>
  <c r="U55" i="53"/>
  <c r="U56" i="53"/>
  <c r="U57" i="53"/>
  <c r="U58" i="53"/>
  <c r="U59" i="53"/>
  <c r="U60" i="53"/>
  <c r="U61" i="53"/>
  <c r="U62" i="53"/>
  <c r="U63" i="53"/>
  <c r="U64" i="53"/>
  <c r="U65" i="53"/>
  <c r="U66" i="53"/>
  <c r="U67" i="53"/>
  <c r="U68" i="53"/>
  <c r="U69" i="53"/>
  <c r="U70" i="53"/>
  <c r="U71" i="53"/>
  <c r="U72" i="53"/>
  <c r="U73" i="53"/>
  <c r="U74" i="53"/>
  <c r="U75" i="53"/>
  <c r="U76" i="53"/>
  <c r="U77" i="53"/>
  <c r="U78" i="53"/>
  <c r="U79" i="53"/>
  <c r="U80" i="53"/>
  <c r="U81" i="53"/>
  <c r="U82" i="53"/>
  <c r="U83" i="53"/>
  <c r="U84" i="53"/>
  <c r="U85" i="53"/>
  <c r="U86" i="53"/>
  <c r="U87" i="53"/>
  <c r="U88" i="53"/>
  <c r="U89" i="53"/>
  <c r="U90" i="53"/>
  <c r="U91" i="53"/>
  <c r="U92" i="53"/>
  <c r="U93" i="53"/>
  <c r="U94" i="53"/>
  <c r="U95" i="53"/>
  <c r="U96" i="53"/>
  <c r="U97" i="53"/>
  <c r="U98" i="53"/>
  <c r="U99" i="53"/>
  <c r="U100" i="53"/>
  <c r="U101" i="53"/>
  <c r="U102" i="53"/>
  <c r="U103" i="53"/>
  <c r="U104" i="53"/>
  <c r="U105" i="53"/>
  <c r="U106" i="53"/>
  <c r="U107" i="53"/>
  <c r="U108" i="53"/>
  <c r="U109" i="53"/>
  <c r="U110" i="53"/>
  <c r="U111" i="53"/>
  <c r="U112" i="53"/>
  <c r="U113" i="53"/>
  <c r="U114" i="53"/>
  <c r="U115" i="53"/>
  <c r="U116" i="53"/>
  <c r="U117" i="53"/>
  <c r="U118" i="53"/>
  <c r="U119" i="53"/>
  <c r="U120" i="53"/>
  <c r="U121" i="53"/>
  <c r="U122" i="53"/>
  <c r="U123" i="53"/>
  <c r="U124" i="53"/>
  <c r="U125" i="53"/>
  <c r="U126" i="53"/>
  <c r="U127" i="53"/>
  <c r="U128" i="53"/>
  <c r="U129" i="53"/>
  <c r="U130" i="53"/>
  <c r="U131" i="53"/>
  <c r="U132" i="53"/>
  <c r="U4" i="52"/>
  <c r="U5" i="52"/>
  <c r="U6" i="52"/>
  <c r="U7" i="52"/>
  <c r="U8" i="52"/>
  <c r="U9" i="52"/>
  <c r="U10" i="52"/>
  <c r="U11" i="52"/>
  <c r="U12" i="52"/>
  <c r="U13" i="52"/>
  <c r="U14" i="52"/>
  <c r="U15" i="52"/>
  <c r="U16" i="52"/>
  <c r="U17" i="52"/>
  <c r="U18" i="52"/>
  <c r="U19" i="52"/>
  <c r="U20" i="52"/>
  <c r="U21" i="52"/>
  <c r="U22" i="52"/>
  <c r="U23" i="52"/>
  <c r="U24" i="52"/>
  <c r="U25" i="52"/>
  <c r="U26" i="52"/>
  <c r="U27" i="52"/>
  <c r="U28" i="52"/>
  <c r="U29" i="52"/>
  <c r="U30" i="52"/>
  <c r="U31" i="52"/>
  <c r="U32" i="52"/>
  <c r="U33" i="52"/>
  <c r="U34" i="52"/>
  <c r="U35" i="52"/>
  <c r="U36" i="52"/>
  <c r="U37" i="52"/>
  <c r="U38" i="52"/>
  <c r="U39" i="52"/>
  <c r="U40" i="52"/>
  <c r="U41" i="52"/>
  <c r="U42" i="52"/>
  <c r="U43" i="52"/>
  <c r="U44" i="52"/>
  <c r="U45" i="52"/>
  <c r="U46" i="52"/>
  <c r="U47" i="52"/>
  <c r="U48" i="52"/>
  <c r="U49" i="52"/>
  <c r="U50" i="52"/>
  <c r="U51" i="52"/>
  <c r="U52" i="52"/>
  <c r="U53" i="52"/>
  <c r="U54" i="52"/>
  <c r="U55" i="52"/>
  <c r="U56" i="52"/>
  <c r="U57" i="52"/>
  <c r="U58" i="52"/>
  <c r="U59" i="52"/>
  <c r="U60" i="52"/>
  <c r="U61" i="52"/>
  <c r="U62" i="52"/>
  <c r="U63" i="52"/>
  <c r="U64" i="52"/>
  <c r="U65" i="52"/>
  <c r="U66" i="52"/>
  <c r="U67" i="52"/>
  <c r="U68" i="52"/>
  <c r="U69" i="52"/>
  <c r="U70" i="52"/>
  <c r="U71" i="52"/>
  <c r="U72" i="52"/>
  <c r="U73" i="52"/>
  <c r="U74" i="52"/>
  <c r="U75" i="52"/>
  <c r="U76" i="52"/>
  <c r="U77" i="52"/>
  <c r="U78" i="52"/>
  <c r="U79" i="52"/>
  <c r="U80" i="52"/>
  <c r="U81" i="52"/>
  <c r="U82" i="52"/>
  <c r="U83" i="52"/>
  <c r="U84" i="52"/>
  <c r="U85" i="52"/>
  <c r="U86" i="52"/>
  <c r="U87" i="52"/>
  <c r="U88" i="52"/>
  <c r="U89" i="52"/>
  <c r="U90" i="52"/>
  <c r="U91" i="52"/>
  <c r="U92" i="52"/>
  <c r="U93" i="52"/>
  <c r="U94" i="52"/>
  <c r="U95" i="52"/>
  <c r="U96" i="52"/>
  <c r="U97" i="52"/>
  <c r="U98" i="52"/>
  <c r="U99" i="52"/>
  <c r="U100" i="52"/>
  <c r="U101" i="52"/>
  <c r="U102" i="52"/>
  <c r="U103" i="52"/>
  <c r="U104" i="52"/>
  <c r="U105" i="52"/>
  <c r="U106" i="52"/>
  <c r="U107" i="52"/>
  <c r="U108" i="52"/>
  <c r="U109" i="52"/>
  <c r="U110" i="52"/>
  <c r="U111" i="52"/>
  <c r="U112" i="52"/>
  <c r="U113" i="52"/>
  <c r="U114" i="52"/>
  <c r="U115" i="52"/>
  <c r="U116" i="52"/>
  <c r="U117" i="52"/>
  <c r="U118" i="52"/>
  <c r="U119" i="52"/>
  <c r="U120" i="52"/>
  <c r="U121" i="52"/>
  <c r="U122" i="52"/>
  <c r="U123" i="52"/>
  <c r="U124" i="52"/>
  <c r="U4" i="27"/>
  <c r="U5" i="27"/>
  <c r="U6" i="27"/>
  <c r="U7" i="27"/>
  <c r="U8" i="27"/>
  <c r="U9" i="27"/>
  <c r="U10" i="27"/>
  <c r="U11" i="27"/>
  <c r="U12" i="27"/>
  <c r="U13" i="27"/>
  <c r="U14" i="27"/>
  <c r="U15" i="27"/>
  <c r="U16" i="27"/>
  <c r="U17" i="27"/>
  <c r="U18" i="27"/>
  <c r="U19" i="27"/>
  <c r="U20" i="27"/>
  <c r="U21" i="27"/>
  <c r="U22" i="27"/>
  <c r="U23" i="27"/>
  <c r="U24" i="27"/>
  <c r="U25" i="27"/>
  <c r="U26" i="27"/>
  <c r="U27" i="27"/>
  <c r="U28" i="27"/>
  <c r="U29" i="27"/>
  <c r="U30" i="27"/>
  <c r="U31" i="27"/>
  <c r="U32" i="27"/>
  <c r="U33" i="27"/>
  <c r="U34" i="27"/>
  <c r="U35" i="27"/>
  <c r="U36" i="27"/>
  <c r="U37" i="27"/>
  <c r="U38" i="27"/>
  <c r="U39" i="27"/>
  <c r="U40" i="27"/>
  <c r="U41" i="27"/>
  <c r="U42" i="27"/>
  <c r="U43" i="27"/>
  <c r="U44" i="27"/>
  <c r="U45" i="27"/>
  <c r="U46" i="27"/>
  <c r="U47" i="27"/>
  <c r="U48" i="27"/>
  <c r="U49" i="27"/>
  <c r="U50" i="27"/>
  <c r="U51" i="27"/>
  <c r="U52" i="27"/>
  <c r="U53" i="27"/>
  <c r="U54" i="27"/>
  <c r="U55" i="27"/>
  <c r="U56" i="27"/>
  <c r="U57" i="27"/>
  <c r="U58" i="27"/>
  <c r="U59" i="27"/>
  <c r="U60" i="27"/>
  <c r="U61" i="27"/>
  <c r="U62" i="27"/>
  <c r="U63" i="27"/>
  <c r="U64" i="27"/>
  <c r="U65" i="27"/>
  <c r="U66" i="27"/>
  <c r="U67" i="27"/>
  <c r="U68" i="27"/>
  <c r="U69" i="27"/>
  <c r="U70" i="27"/>
  <c r="U71" i="27"/>
  <c r="U72" i="27"/>
  <c r="U73" i="27"/>
  <c r="U74" i="27"/>
  <c r="U75" i="27"/>
  <c r="U76" i="27"/>
  <c r="U77" i="27"/>
  <c r="U78" i="27"/>
  <c r="U79" i="27"/>
  <c r="U80" i="27"/>
  <c r="U81" i="27"/>
  <c r="U82" i="27"/>
  <c r="U83" i="27"/>
  <c r="U84" i="27"/>
  <c r="U85" i="27"/>
  <c r="U86" i="27"/>
  <c r="U87" i="27"/>
  <c r="U88" i="27"/>
  <c r="U89" i="27"/>
  <c r="U90" i="27"/>
  <c r="U91" i="27"/>
  <c r="U92" i="27"/>
  <c r="U93" i="27"/>
  <c r="U94" i="27"/>
  <c r="U95" i="27"/>
  <c r="U96" i="27"/>
  <c r="U97" i="27"/>
  <c r="U98" i="27"/>
  <c r="U99" i="27"/>
  <c r="U100" i="27"/>
  <c r="U101" i="27"/>
  <c r="U102" i="27"/>
  <c r="U103" i="27"/>
  <c r="U104" i="27"/>
  <c r="U105" i="27"/>
  <c r="U106" i="27"/>
  <c r="U107" i="27"/>
  <c r="U108" i="27"/>
  <c r="U109" i="27"/>
  <c r="U110" i="27"/>
  <c r="U111" i="27"/>
  <c r="U112" i="27"/>
  <c r="U113" i="27"/>
  <c r="U114" i="27"/>
  <c r="U115" i="27"/>
  <c r="U116" i="27"/>
  <c r="U117" i="27"/>
  <c r="U118" i="27"/>
  <c r="U119" i="27"/>
  <c r="U120" i="27"/>
  <c r="U121" i="27"/>
  <c r="U122" i="27"/>
  <c r="U123" i="27"/>
  <c r="U124" i="27"/>
  <c r="U4" i="51"/>
  <c r="U5" i="51"/>
  <c r="U6" i="51"/>
  <c r="U7" i="51"/>
  <c r="U8" i="51"/>
  <c r="U9" i="51"/>
  <c r="U10" i="51"/>
  <c r="U11" i="51"/>
  <c r="U12" i="51"/>
  <c r="U13" i="51"/>
  <c r="U14" i="51"/>
  <c r="U15" i="51"/>
  <c r="U16" i="51"/>
  <c r="U17" i="51"/>
  <c r="U18" i="51"/>
  <c r="U19" i="51"/>
  <c r="U20" i="51"/>
  <c r="U21" i="51"/>
  <c r="U22" i="51"/>
  <c r="U23" i="51"/>
  <c r="U24" i="51"/>
  <c r="U25" i="51"/>
  <c r="U26" i="51"/>
  <c r="U27" i="51"/>
  <c r="U28" i="51"/>
  <c r="U29" i="51"/>
  <c r="U30" i="51"/>
  <c r="U31" i="51"/>
  <c r="U32" i="51"/>
  <c r="U33" i="51"/>
  <c r="U34" i="51"/>
  <c r="U35" i="51"/>
  <c r="U36" i="51"/>
  <c r="U37" i="51"/>
  <c r="U38" i="51"/>
  <c r="U39" i="51"/>
  <c r="U40" i="51"/>
  <c r="U41" i="51"/>
  <c r="U42" i="51"/>
  <c r="U43" i="51"/>
  <c r="U44" i="51"/>
  <c r="U45" i="51"/>
  <c r="U46" i="51"/>
  <c r="U47" i="51"/>
  <c r="U48" i="51"/>
  <c r="U49" i="51"/>
  <c r="U50" i="51"/>
  <c r="U51" i="51"/>
  <c r="U52" i="51"/>
  <c r="U53" i="51"/>
  <c r="U54" i="51"/>
  <c r="U55" i="51"/>
  <c r="U56" i="51"/>
  <c r="U57" i="51"/>
  <c r="U58" i="51"/>
  <c r="U59" i="51"/>
  <c r="U60" i="51"/>
  <c r="U61" i="51"/>
  <c r="U62" i="51"/>
  <c r="U63" i="51"/>
  <c r="U64" i="51"/>
  <c r="U65" i="51"/>
  <c r="U66" i="51"/>
  <c r="U67" i="51"/>
  <c r="U68" i="51"/>
  <c r="U69" i="51"/>
  <c r="U70" i="51"/>
  <c r="U71" i="51"/>
  <c r="U72" i="51"/>
  <c r="U73" i="51"/>
  <c r="U74" i="51"/>
  <c r="U75" i="51"/>
  <c r="U76" i="51"/>
  <c r="U77" i="51"/>
  <c r="U78" i="51"/>
  <c r="U79" i="51"/>
  <c r="U80" i="51"/>
  <c r="U81" i="51"/>
  <c r="U82" i="51"/>
  <c r="U83" i="51"/>
  <c r="U84" i="51"/>
  <c r="U85" i="51"/>
  <c r="U86" i="51"/>
  <c r="U87" i="51"/>
  <c r="U88" i="51"/>
  <c r="U89" i="51"/>
  <c r="U90" i="51"/>
  <c r="U91" i="51"/>
  <c r="U92" i="51"/>
  <c r="U93" i="51"/>
  <c r="U94" i="51"/>
  <c r="U95" i="51"/>
  <c r="U96" i="51"/>
  <c r="U97" i="51"/>
  <c r="U98" i="51"/>
  <c r="U99" i="51"/>
  <c r="U100" i="51"/>
  <c r="U101" i="51"/>
  <c r="U102" i="51"/>
  <c r="U103" i="51"/>
  <c r="U104" i="51"/>
  <c r="U105" i="51"/>
  <c r="U106" i="51"/>
  <c r="U107" i="51"/>
  <c r="U108" i="51"/>
  <c r="U109" i="51"/>
  <c r="U110" i="51"/>
  <c r="U111" i="51"/>
  <c r="U112" i="51"/>
  <c r="U113" i="51"/>
  <c r="U114" i="51"/>
  <c r="U115" i="51"/>
  <c r="U116" i="51"/>
  <c r="U117" i="51"/>
  <c r="U118" i="51"/>
  <c r="U119" i="51"/>
  <c r="U120" i="51"/>
  <c r="U121" i="51"/>
  <c r="U122" i="51"/>
  <c r="U123" i="51"/>
  <c r="U124" i="51"/>
  <c r="U125" i="51"/>
  <c r="U126" i="51"/>
  <c r="U127" i="51"/>
  <c r="U128" i="51"/>
  <c r="U129" i="51"/>
  <c r="U130" i="51"/>
  <c r="U131" i="51"/>
  <c r="U132" i="51"/>
  <c r="U133" i="51"/>
  <c r="U134" i="51"/>
  <c r="U135" i="51"/>
  <c r="U136" i="51"/>
  <c r="U137" i="51"/>
  <c r="U138" i="51"/>
  <c r="U139" i="51"/>
  <c r="U140" i="51"/>
  <c r="U141" i="51"/>
  <c r="U142" i="51"/>
  <c r="U143" i="51"/>
  <c r="U144" i="51"/>
  <c r="U145" i="51"/>
  <c r="U146" i="51"/>
  <c r="U147" i="51"/>
  <c r="U148" i="51"/>
  <c r="U149" i="51"/>
  <c r="U150" i="51"/>
  <c r="U151" i="51"/>
  <c r="U152" i="51"/>
  <c r="U153" i="51"/>
  <c r="U154" i="51"/>
  <c r="U155" i="51"/>
  <c r="U156" i="51"/>
  <c r="U157" i="51"/>
  <c r="U158" i="51"/>
  <c r="U159" i="51"/>
  <c r="U160" i="51"/>
  <c r="U161" i="51"/>
  <c r="U162" i="51"/>
  <c r="U163" i="51"/>
  <c r="U164" i="51"/>
  <c r="U165" i="51"/>
  <c r="U166" i="51"/>
  <c r="U167" i="51"/>
  <c r="U168" i="51"/>
  <c r="U169" i="51"/>
  <c r="U170" i="51"/>
  <c r="U171" i="51"/>
  <c r="U172" i="51"/>
  <c r="U173" i="51"/>
  <c r="U174" i="51"/>
  <c r="U175" i="51"/>
  <c r="U176" i="51"/>
  <c r="U177" i="51"/>
  <c r="U178" i="51"/>
  <c r="U179" i="51"/>
  <c r="U180" i="51"/>
  <c r="U181" i="51"/>
  <c r="U182" i="51"/>
  <c r="U183" i="51"/>
  <c r="U184" i="51"/>
  <c r="U185" i="51"/>
  <c r="U186" i="51"/>
  <c r="U187" i="51"/>
  <c r="U4" i="30"/>
  <c r="U5" i="30"/>
  <c r="U6" i="30"/>
  <c r="U7" i="30"/>
  <c r="U8" i="30"/>
  <c r="U9" i="30"/>
  <c r="U10" i="30"/>
  <c r="U11" i="30"/>
  <c r="U12" i="30"/>
  <c r="U13" i="30"/>
  <c r="U14" i="30"/>
  <c r="U15" i="30"/>
  <c r="U16" i="30"/>
  <c r="U17" i="30"/>
  <c r="U18" i="30"/>
  <c r="U19" i="30"/>
  <c r="U20" i="30"/>
  <c r="U21" i="30"/>
  <c r="U22" i="30"/>
  <c r="U23" i="30"/>
  <c r="U24" i="30"/>
  <c r="U25" i="30"/>
  <c r="U26" i="30"/>
  <c r="U27" i="30"/>
  <c r="U28" i="30"/>
  <c r="U29" i="30"/>
  <c r="U30" i="30"/>
  <c r="U31" i="30"/>
  <c r="U32" i="30"/>
  <c r="U33" i="30"/>
  <c r="U34" i="30"/>
  <c r="U35" i="30"/>
  <c r="U36" i="30"/>
  <c r="U37" i="30"/>
  <c r="U38" i="30"/>
  <c r="U39" i="30"/>
  <c r="U40" i="30"/>
  <c r="U41" i="30"/>
  <c r="U42" i="30"/>
  <c r="U43" i="30"/>
  <c r="U44" i="30"/>
  <c r="U45" i="30"/>
  <c r="U46" i="30"/>
  <c r="U47" i="30"/>
  <c r="U48" i="30"/>
  <c r="U49" i="30"/>
  <c r="U50" i="30"/>
  <c r="U51" i="30"/>
  <c r="U52" i="30"/>
  <c r="U53" i="30"/>
  <c r="U54" i="30"/>
  <c r="U55" i="30"/>
  <c r="U56" i="30"/>
  <c r="U57" i="30"/>
  <c r="U58" i="30"/>
  <c r="U59" i="30"/>
  <c r="U60" i="30"/>
  <c r="U61" i="30"/>
  <c r="U62" i="30"/>
  <c r="U63" i="30"/>
  <c r="U64" i="30"/>
  <c r="U65" i="30"/>
  <c r="U66" i="30"/>
  <c r="U67" i="30"/>
  <c r="U68" i="30"/>
  <c r="U69" i="30"/>
  <c r="U70" i="30"/>
  <c r="U71" i="30"/>
  <c r="U72" i="30"/>
  <c r="U73" i="30"/>
  <c r="U74" i="30"/>
  <c r="U75" i="30"/>
  <c r="U76" i="30"/>
  <c r="U77" i="30"/>
  <c r="U78" i="30"/>
  <c r="U79" i="30"/>
  <c r="U80" i="30"/>
  <c r="U81" i="30"/>
  <c r="U82" i="30"/>
  <c r="U83" i="30"/>
  <c r="U84" i="30"/>
  <c r="U85" i="30"/>
  <c r="U86" i="30"/>
  <c r="U87" i="30"/>
  <c r="U88" i="30"/>
  <c r="U89" i="30"/>
  <c r="U90" i="30"/>
  <c r="U91" i="30"/>
  <c r="U92" i="30"/>
  <c r="U93" i="30"/>
  <c r="U94" i="30"/>
  <c r="U95" i="30"/>
  <c r="U96" i="30"/>
  <c r="U97" i="30"/>
  <c r="U98" i="30"/>
  <c r="U99" i="30"/>
  <c r="U100" i="30"/>
  <c r="U101" i="30"/>
  <c r="U102" i="30"/>
  <c r="U103" i="30"/>
  <c r="U104" i="30"/>
  <c r="U105" i="30"/>
  <c r="U106" i="30"/>
  <c r="U107" i="30"/>
  <c r="U108" i="30"/>
  <c r="U109" i="30"/>
  <c r="U110" i="30"/>
  <c r="U111" i="30"/>
  <c r="U112" i="30"/>
  <c r="U113" i="30"/>
  <c r="U114" i="30"/>
  <c r="U115" i="30"/>
  <c r="U116" i="30"/>
  <c r="U117" i="30"/>
  <c r="U118" i="30"/>
  <c r="U119" i="30"/>
  <c r="U120" i="30"/>
  <c r="U121" i="30"/>
  <c r="U122" i="30"/>
  <c r="U123" i="30"/>
  <c r="U124" i="30"/>
  <c r="U125" i="30"/>
  <c r="U126" i="30"/>
  <c r="U127" i="30"/>
  <c r="U128" i="30"/>
  <c r="U129" i="30"/>
  <c r="U130" i="30"/>
  <c r="U131" i="30"/>
  <c r="U132" i="30"/>
  <c r="U133" i="30"/>
  <c r="U134" i="30"/>
  <c r="U135" i="30"/>
  <c r="U136" i="30"/>
  <c r="U137" i="30"/>
  <c r="U138" i="30"/>
  <c r="U139" i="30"/>
  <c r="U140" i="30"/>
  <c r="U141" i="30"/>
  <c r="U142" i="30"/>
  <c r="U143" i="30"/>
  <c r="U144" i="30"/>
  <c r="U145" i="30"/>
  <c r="U146" i="30"/>
  <c r="U147" i="30"/>
  <c r="U148" i="30"/>
  <c r="U149" i="30"/>
  <c r="U150" i="30"/>
  <c r="U151" i="30"/>
  <c r="U152" i="30"/>
  <c r="U153" i="30"/>
  <c r="U154" i="30"/>
  <c r="U155" i="30"/>
  <c r="U156" i="30"/>
  <c r="U157" i="30"/>
  <c r="U158" i="30"/>
  <c r="U159" i="30"/>
  <c r="U160" i="30"/>
  <c r="U161" i="30"/>
  <c r="U162" i="30"/>
  <c r="U163" i="30"/>
  <c r="U164" i="30"/>
  <c r="U165" i="30"/>
  <c r="U166" i="30"/>
  <c r="U167" i="30"/>
  <c r="U168" i="30"/>
  <c r="U169" i="30"/>
  <c r="U170" i="30"/>
  <c r="U171" i="30"/>
  <c r="U172" i="30"/>
  <c r="U173" i="30"/>
  <c r="U174" i="30"/>
  <c r="U175" i="30"/>
  <c r="U176" i="30"/>
  <c r="U177" i="30"/>
  <c r="U178" i="30"/>
  <c r="U179" i="30"/>
  <c r="U180" i="30"/>
  <c r="U181" i="30"/>
  <c r="U182" i="30"/>
  <c r="U183" i="30"/>
  <c r="U184" i="30"/>
  <c r="U185" i="30"/>
  <c r="U186" i="30"/>
  <c r="U187" i="30"/>
  <c r="U4" i="50"/>
  <c r="U5" i="50"/>
  <c r="U6" i="50"/>
  <c r="U7" i="50"/>
  <c r="U8" i="50"/>
  <c r="U9" i="50"/>
  <c r="U10" i="50"/>
  <c r="U11" i="50"/>
  <c r="U12" i="50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U30" i="50"/>
  <c r="U31" i="50"/>
  <c r="U32" i="50"/>
  <c r="U33" i="50"/>
  <c r="U34" i="50"/>
  <c r="U35" i="50"/>
  <c r="U36" i="50"/>
  <c r="U37" i="50"/>
  <c r="U38" i="50"/>
  <c r="U39" i="50"/>
  <c r="U40" i="50"/>
  <c r="U41" i="50"/>
  <c r="U42" i="50"/>
  <c r="U43" i="50"/>
  <c r="U44" i="50"/>
  <c r="U45" i="50"/>
  <c r="U46" i="50"/>
  <c r="U47" i="50"/>
  <c r="U48" i="50"/>
  <c r="U49" i="50"/>
  <c r="U50" i="50"/>
  <c r="U51" i="50"/>
  <c r="U52" i="50"/>
  <c r="U53" i="50"/>
  <c r="U54" i="50"/>
  <c r="U55" i="50"/>
  <c r="U56" i="50"/>
  <c r="U57" i="50"/>
  <c r="U58" i="50"/>
  <c r="U59" i="50"/>
  <c r="U60" i="50"/>
  <c r="U61" i="50"/>
  <c r="U62" i="50"/>
  <c r="U63" i="50"/>
  <c r="U64" i="50"/>
  <c r="U65" i="50"/>
  <c r="U66" i="50"/>
  <c r="U67" i="50"/>
  <c r="U68" i="50"/>
  <c r="U69" i="50"/>
  <c r="U70" i="50"/>
  <c r="U71" i="50"/>
  <c r="U72" i="50"/>
  <c r="U73" i="50"/>
  <c r="U74" i="50"/>
  <c r="U75" i="50"/>
  <c r="U76" i="50"/>
  <c r="U77" i="50"/>
  <c r="U78" i="50"/>
  <c r="U79" i="50"/>
  <c r="U80" i="50"/>
  <c r="U81" i="50"/>
  <c r="U82" i="50"/>
  <c r="U83" i="50"/>
  <c r="U84" i="50"/>
  <c r="U85" i="50"/>
  <c r="U86" i="50"/>
  <c r="U87" i="50"/>
  <c r="U88" i="50"/>
  <c r="U89" i="50"/>
  <c r="U90" i="50"/>
  <c r="U91" i="50"/>
  <c r="U92" i="50"/>
  <c r="U93" i="50"/>
  <c r="U94" i="50"/>
  <c r="U95" i="50"/>
  <c r="U96" i="50"/>
  <c r="U97" i="50"/>
  <c r="U98" i="50"/>
  <c r="U99" i="50"/>
  <c r="U100" i="50"/>
  <c r="U101" i="50"/>
  <c r="U102" i="50"/>
  <c r="U103" i="50"/>
  <c r="U104" i="50"/>
  <c r="U105" i="50"/>
  <c r="U106" i="50"/>
  <c r="U107" i="50"/>
  <c r="U108" i="50"/>
  <c r="U109" i="50"/>
  <c r="U110" i="50"/>
  <c r="U111" i="50"/>
  <c r="U112" i="50"/>
  <c r="U113" i="50"/>
  <c r="U114" i="50"/>
  <c r="U115" i="50"/>
  <c r="U116" i="50"/>
  <c r="U117" i="50"/>
  <c r="U118" i="50"/>
  <c r="U119" i="50"/>
  <c r="U120" i="50"/>
  <c r="U121" i="50"/>
  <c r="U122" i="50"/>
  <c r="U123" i="50"/>
  <c r="U124" i="50"/>
  <c r="U125" i="50"/>
  <c r="U126" i="50"/>
  <c r="U127" i="50"/>
  <c r="U128" i="50"/>
  <c r="U129" i="50"/>
  <c r="U130" i="50"/>
  <c r="U131" i="50"/>
  <c r="U132" i="50"/>
  <c r="U133" i="50"/>
  <c r="U134" i="50"/>
  <c r="U135" i="50"/>
  <c r="U136" i="50"/>
  <c r="U137" i="50"/>
  <c r="U138" i="50"/>
  <c r="U139" i="50"/>
  <c r="U140" i="50"/>
  <c r="U141" i="50"/>
  <c r="U142" i="50"/>
  <c r="U143" i="50"/>
  <c r="U144" i="50"/>
  <c r="U145" i="50"/>
  <c r="U146" i="50"/>
  <c r="U147" i="50"/>
  <c r="U148" i="50"/>
  <c r="U149" i="50"/>
  <c r="U150" i="50"/>
  <c r="U151" i="50"/>
  <c r="U152" i="50"/>
  <c r="U153" i="50"/>
  <c r="U154" i="50"/>
  <c r="U155" i="50"/>
  <c r="U156" i="50"/>
  <c r="U157" i="50"/>
  <c r="U158" i="50"/>
  <c r="U159" i="50"/>
  <c r="U160" i="50"/>
  <c r="U161" i="50"/>
  <c r="U162" i="50"/>
  <c r="U163" i="50"/>
  <c r="U164" i="50"/>
  <c r="U165" i="50"/>
  <c r="U166" i="50"/>
  <c r="U167" i="50"/>
  <c r="U168" i="50"/>
  <c r="U169" i="50"/>
  <c r="U170" i="50"/>
  <c r="U171" i="50"/>
  <c r="U172" i="50"/>
  <c r="U173" i="50"/>
  <c r="U174" i="50"/>
  <c r="U175" i="50"/>
  <c r="U176" i="50"/>
  <c r="U177" i="50"/>
  <c r="U178" i="50"/>
  <c r="U179" i="50"/>
  <c r="U180" i="50"/>
  <c r="U181" i="50"/>
  <c r="U182" i="50"/>
  <c r="U183" i="50"/>
  <c r="U184" i="50"/>
  <c r="U185" i="50"/>
  <c r="U186" i="50"/>
  <c r="U187" i="50"/>
  <c r="U188" i="50"/>
  <c r="U189" i="50"/>
  <c r="U190" i="50"/>
  <c r="U191" i="50"/>
  <c r="U192" i="50"/>
  <c r="U193" i="50"/>
  <c r="U194" i="50"/>
  <c r="U195" i="50"/>
  <c r="U196" i="50"/>
  <c r="U197" i="50"/>
  <c r="U198" i="50"/>
  <c r="U199" i="50"/>
  <c r="U200" i="50"/>
  <c r="U201" i="50"/>
  <c r="U202" i="50"/>
  <c r="U203" i="50"/>
  <c r="U204" i="50"/>
  <c r="U4" i="25"/>
  <c r="U5" i="25"/>
  <c r="U6" i="25"/>
  <c r="U7" i="25"/>
  <c r="U8" i="25"/>
  <c r="U9" i="25"/>
  <c r="U10" i="25"/>
  <c r="U11" i="25"/>
  <c r="U12" i="25"/>
  <c r="U13" i="25"/>
  <c r="U14" i="25"/>
  <c r="U15" i="25"/>
  <c r="U16" i="25"/>
  <c r="U17" i="25"/>
  <c r="U18" i="25"/>
  <c r="U19" i="25"/>
  <c r="U20" i="25"/>
  <c r="U21" i="25"/>
  <c r="U22" i="25"/>
  <c r="U23" i="25"/>
  <c r="U24" i="25"/>
  <c r="U25" i="25"/>
  <c r="U26" i="25"/>
  <c r="U27" i="25"/>
  <c r="U28" i="25"/>
  <c r="U29" i="25"/>
  <c r="U30" i="25"/>
  <c r="U31" i="25"/>
  <c r="U32" i="25"/>
  <c r="U33" i="25"/>
  <c r="U34" i="25"/>
  <c r="U35" i="25"/>
  <c r="U36" i="25"/>
  <c r="U37" i="25"/>
  <c r="U38" i="25"/>
  <c r="U39" i="25"/>
  <c r="U40" i="25"/>
  <c r="U41" i="25"/>
  <c r="U42" i="25"/>
  <c r="U43" i="25"/>
  <c r="U44" i="25"/>
  <c r="U45" i="25"/>
  <c r="U46" i="25"/>
  <c r="U47" i="25"/>
  <c r="U48" i="25"/>
  <c r="U49" i="25"/>
  <c r="U50" i="25"/>
  <c r="U51" i="25"/>
  <c r="U52" i="25"/>
  <c r="U53" i="25"/>
  <c r="U54" i="25"/>
  <c r="U55" i="25"/>
  <c r="U56" i="25"/>
  <c r="U57" i="25"/>
  <c r="U58" i="25"/>
  <c r="U59" i="25"/>
  <c r="U60" i="25"/>
  <c r="U61" i="25"/>
  <c r="U62" i="25"/>
  <c r="U63" i="25"/>
  <c r="U64" i="25"/>
  <c r="U65" i="25"/>
  <c r="U66" i="25"/>
  <c r="U67" i="25"/>
  <c r="U68" i="25"/>
  <c r="U69" i="25"/>
  <c r="U70" i="25"/>
  <c r="U71" i="25"/>
  <c r="U72" i="25"/>
  <c r="U73" i="25"/>
  <c r="U74" i="25"/>
  <c r="U75" i="25"/>
  <c r="U76" i="25"/>
  <c r="U77" i="25"/>
  <c r="U78" i="25"/>
  <c r="U79" i="25"/>
  <c r="U80" i="25"/>
  <c r="U81" i="25"/>
  <c r="U82" i="25"/>
  <c r="U83" i="25"/>
  <c r="U84" i="25"/>
  <c r="U85" i="25"/>
  <c r="U86" i="25"/>
  <c r="U87" i="25"/>
  <c r="U88" i="25"/>
  <c r="U89" i="25"/>
  <c r="U90" i="25"/>
  <c r="U91" i="25"/>
  <c r="U92" i="25"/>
  <c r="U93" i="25"/>
  <c r="U94" i="25"/>
  <c r="U95" i="25"/>
  <c r="U96" i="25"/>
  <c r="U97" i="25"/>
  <c r="U98" i="25"/>
  <c r="U99" i="25"/>
  <c r="U100" i="25"/>
  <c r="U101" i="25"/>
  <c r="U102" i="25"/>
  <c r="U103" i="25"/>
  <c r="U104" i="25"/>
  <c r="U105" i="25"/>
  <c r="U106" i="25"/>
  <c r="U107" i="25"/>
  <c r="U108" i="25"/>
  <c r="U109" i="25"/>
  <c r="U110" i="25"/>
  <c r="U111" i="25"/>
  <c r="U112" i="25"/>
  <c r="U113" i="25"/>
  <c r="U114" i="25"/>
  <c r="U115" i="25"/>
  <c r="U116" i="25"/>
  <c r="U117" i="25"/>
  <c r="U118" i="25"/>
  <c r="U119" i="25"/>
  <c r="U120" i="25"/>
  <c r="U121" i="25"/>
  <c r="U122" i="25"/>
  <c r="U123" i="25"/>
  <c r="U124" i="25"/>
  <c r="U125" i="25"/>
  <c r="U126" i="25"/>
  <c r="U127" i="25"/>
  <c r="U128" i="25"/>
  <c r="U129" i="25"/>
  <c r="U130" i="25"/>
  <c r="U131" i="25"/>
  <c r="U132" i="25"/>
  <c r="U133" i="25"/>
  <c r="U134" i="25"/>
  <c r="U135" i="25"/>
  <c r="U136" i="25"/>
  <c r="U137" i="25"/>
  <c r="U138" i="25"/>
  <c r="U139" i="25"/>
  <c r="U140" i="25"/>
  <c r="U141" i="25"/>
  <c r="U142" i="25"/>
  <c r="U143" i="25"/>
  <c r="U144" i="25"/>
  <c r="U145" i="25"/>
  <c r="U146" i="25"/>
  <c r="U147" i="25"/>
  <c r="U148" i="25"/>
  <c r="U149" i="25"/>
  <c r="U150" i="25"/>
  <c r="U151" i="25"/>
  <c r="U152" i="25"/>
  <c r="U153" i="25"/>
  <c r="U154" i="25"/>
  <c r="U155" i="25"/>
  <c r="U156" i="25"/>
  <c r="U157" i="25"/>
  <c r="U158" i="25"/>
  <c r="U159" i="25"/>
  <c r="U160" i="25"/>
  <c r="U161" i="25"/>
  <c r="U162" i="25"/>
  <c r="U163" i="25"/>
  <c r="U164" i="25"/>
  <c r="U165" i="25"/>
  <c r="U166" i="25"/>
  <c r="U167" i="25"/>
  <c r="U168" i="25"/>
  <c r="U169" i="25"/>
  <c r="U170" i="25"/>
  <c r="U171" i="25"/>
  <c r="U172" i="25"/>
  <c r="U173" i="25"/>
  <c r="U174" i="25"/>
  <c r="U175" i="25"/>
  <c r="U176" i="25"/>
  <c r="U177" i="25"/>
  <c r="U178" i="25"/>
  <c r="U179" i="25"/>
  <c r="U180" i="25"/>
  <c r="U181" i="25"/>
  <c r="U182" i="25"/>
  <c r="U183" i="25"/>
  <c r="U184" i="25"/>
  <c r="U185" i="25"/>
  <c r="U186" i="25"/>
  <c r="U187" i="25"/>
  <c r="U188" i="25"/>
  <c r="U189" i="25"/>
  <c r="U190" i="25"/>
  <c r="U191" i="25"/>
  <c r="U192" i="25"/>
  <c r="U193" i="25"/>
  <c r="U194" i="25"/>
  <c r="U195" i="25"/>
  <c r="U196" i="25"/>
  <c r="U197" i="25"/>
  <c r="U198" i="25"/>
  <c r="U199" i="25"/>
  <c r="U200" i="25"/>
  <c r="U201" i="25"/>
  <c r="U202" i="25"/>
  <c r="U203" i="25"/>
  <c r="U204" i="25"/>
  <c r="U4" i="49"/>
  <c r="U5" i="49"/>
  <c r="U6" i="49"/>
  <c r="U7" i="49"/>
  <c r="U8" i="49"/>
  <c r="U9" i="49"/>
  <c r="U10" i="49"/>
  <c r="U11" i="49"/>
  <c r="U12" i="49"/>
  <c r="U13" i="49"/>
  <c r="U14" i="49"/>
  <c r="U15" i="49"/>
  <c r="U16" i="49"/>
  <c r="U17" i="49"/>
  <c r="U18" i="49"/>
  <c r="U19" i="49"/>
  <c r="U20" i="49"/>
  <c r="U21" i="49"/>
  <c r="U22" i="49"/>
  <c r="U23" i="49"/>
  <c r="U24" i="49"/>
  <c r="U25" i="49"/>
  <c r="U26" i="49"/>
  <c r="U27" i="49"/>
  <c r="U28" i="49"/>
  <c r="U29" i="49"/>
  <c r="U30" i="49"/>
  <c r="U31" i="49"/>
  <c r="U32" i="49"/>
  <c r="U33" i="49"/>
  <c r="U34" i="49"/>
  <c r="U35" i="49"/>
  <c r="U36" i="49"/>
  <c r="U37" i="49"/>
  <c r="U38" i="49"/>
  <c r="U39" i="49"/>
  <c r="U40" i="49"/>
  <c r="U41" i="49"/>
  <c r="U42" i="49"/>
  <c r="U43" i="49"/>
  <c r="U44" i="49"/>
  <c r="U45" i="49"/>
  <c r="U46" i="49"/>
  <c r="U47" i="49"/>
  <c r="U48" i="49"/>
  <c r="U49" i="49"/>
  <c r="U50" i="49"/>
  <c r="U51" i="49"/>
  <c r="U52" i="49"/>
  <c r="U53" i="49"/>
  <c r="U54" i="49"/>
  <c r="U55" i="49"/>
  <c r="U56" i="49"/>
  <c r="U57" i="49"/>
  <c r="U58" i="49"/>
  <c r="U59" i="49"/>
  <c r="U60" i="49"/>
  <c r="U61" i="49"/>
  <c r="U62" i="49"/>
  <c r="U63" i="49"/>
  <c r="U64" i="49"/>
  <c r="U65" i="49"/>
  <c r="U66" i="49"/>
  <c r="U67" i="49"/>
  <c r="U68" i="49"/>
  <c r="U69" i="49"/>
  <c r="U70" i="49"/>
  <c r="U71" i="49"/>
  <c r="U72" i="49"/>
  <c r="U73" i="49"/>
  <c r="U74" i="49"/>
  <c r="U75" i="49"/>
  <c r="U76" i="49"/>
  <c r="U77" i="49"/>
  <c r="U78" i="49"/>
  <c r="U79" i="49"/>
  <c r="U80" i="49"/>
  <c r="U81" i="49"/>
  <c r="U82" i="49"/>
  <c r="U83" i="49"/>
  <c r="U84" i="49"/>
  <c r="U85" i="49"/>
  <c r="U86" i="49"/>
  <c r="U87" i="49"/>
  <c r="U88" i="49"/>
  <c r="U89" i="49"/>
  <c r="U90" i="49"/>
  <c r="U91" i="49"/>
  <c r="U92" i="49"/>
  <c r="U93" i="49"/>
  <c r="U94" i="49"/>
  <c r="U95" i="49"/>
  <c r="U96" i="49"/>
  <c r="U97" i="49"/>
  <c r="U98" i="49"/>
  <c r="U99" i="49"/>
  <c r="U100" i="49"/>
  <c r="U101" i="49"/>
  <c r="U102" i="49"/>
  <c r="U103" i="49"/>
  <c r="U104" i="49"/>
  <c r="U105" i="49"/>
  <c r="U106" i="49"/>
  <c r="U107" i="49"/>
  <c r="U108" i="49"/>
  <c r="U109" i="49"/>
  <c r="U110" i="49"/>
  <c r="U111" i="49"/>
  <c r="U112" i="49"/>
  <c r="U113" i="49"/>
  <c r="U114" i="49"/>
  <c r="U115" i="49"/>
  <c r="U116" i="49"/>
  <c r="U117" i="49"/>
  <c r="U118" i="49"/>
  <c r="U119" i="49"/>
  <c r="U120" i="49"/>
  <c r="U121" i="49"/>
  <c r="U122" i="49"/>
  <c r="U123" i="49"/>
  <c r="U124" i="49"/>
  <c r="U125" i="49"/>
  <c r="U126" i="49"/>
  <c r="U127" i="49"/>
  <c r="U128" i="49"/>
  <c r="U129" i="49"/>
  <c r="U130" i="49"/>
  <c r="U131" i="49"/>
  <c r="U132" i="49"/>
  <c r="U133" i="49"/>
  <c r="U134" i="49"/>
  <c r="U135" i="49"/>
  <c r="U136" i="49"/>
  <c r="U137" i="49"/>
  <c r="U138" i="49"/>
  <c r="U139" i="49"/>
  <c r="U140" i="49"/>
  <c r="U141" i="49"/>
  <c r="U142" i="49"/>
  <c r="U143" i="49"/>
  <c r="U144" i="49"/>
  <c r="U145" i="49"/>
  <c r="U146" i="49"/>
  <c r="U147" i="49"/>
  <c r="U148" i="49"/>
  <c r="U149" i="49"/>
  <c r="U150" i="49"/>
  <c r="U151" i="49"/>
  <c r="U152" i="49"/>
  <c r="U153" i="49"/>
  <c r="U154" i="49"/>
  <c r="U155" i="49"/>
  <c r="U156" i="49"/>
  <c r="U157" i="49"/>
  <c r="U158" i="49"/>
  <c r="U159" i="49"/>
  <c r="U160" i="49"/>
  <c r="U161" i="49"/>
  <c r="U162" i="49"/>
  <c r="U163" i="49"/>
  <c r="U164" i="49"/>
  <c r="U165" i="49"/>
  <c r="U166" i="49"/>
  <c r="U167" i="49"/>
  <c r="U168" i="49"/>
  <c r="U169" i="49"/>
  <c r="U170" i="49"/>
  <c r="U171" i="49"/>
  <c r="U172" i="49"/>
  <c r="U173" i="49"/>
  <c r="U174" i="49"/>
  <c r="U175" i="49"/>
  <c r="U176" i="49"/>
  <c r="U177" i="49"/>
  <c r="U178" i="49"/>
  <c r="U179" i="49"/>
  <c r="U180" i="49"/>
  <c r="U181" i="49"/>
  <c r="U182" i="49"/>
  <c r="U183" i="49"/>
  <c r="U184" i="49"/>
  <c r="U185" i="49"/>
  <c r="U186" i="49"/>
  <c r="U187" i="49"/>
  <c r="U188" i="49"/>
  <c r="U189" i="49"/>
  <c r="U190" i="49"/>
  <c r="U191" i="49"/>
  <c r="U192" i="49"/>
  <c r="U193" i="49"/>
  <c r="U194" i="49"/>
  <c r="U195" i="49"/>
  <c r="U196" i="49"/>
  <c r="U197" i="49"/>
  <c r="U198" i="49"/>
  <c r="U199" i="49"/>
  <c r="U200" i="49"/>
  <c r="U201" i="49"/>
  <c r="U202" i="49"/>
  <c r="U203" i="49"/>
  <c r="U204" i="49"/>
  <c r="U4" i="48"/>
  <c r="U5" i="48"/>
  <c r="U6" i="48"/>
  <c r="U7" i="48"/>
  <c r="U8" i="48"/>
  <c r="U9" i="48"/>
  <c r="U10" i="48"/>
  <c r="U11" i="48"/>
  <c r="U12" i="48"/>
  <c r="U13" i="48"/>
  <c r="U14" i="48"/>
  <c r="U15" i="48"/>
  <c r="U16" i="48"/>
  <c r="U17" i="48"/>
  <c r="U18" i="48"/>
  <c r="U19" i="48"/>
  <c r="U20" i="48"/>
  <c r="U21" i="48"/>
  <c r="U22" i="48"/>
  <c r="U23" i="48"/>
  <c r="U24" i="48"/>
  <c r="U25" i="48"/>
  <c r="U26" i="48"/>
  <c r="U27" i="48"/>
  <c r="U28" i="48"/>
  <c r="U29" i="48"/>
  <c r="U30" i="48"/>
  <c r="U31" i="48"/>
  <c r="U32" i="48"/>
  <c r="U33" i="48"/>
  <c r="U34" i="48"/>
  <c r="U35" i="48"/>
  <c r="U36" i="48"/>
  <c r="U37" i="48"/>
  <c r="U38" i="48"/>
  <c r="U39" i="48"/>
  <c r="U40" i="48"/>
  <c r="U41" i="48"/>
  <c r="U42" i="48"/>
  <c r="U43" i="48"/>
  <c r="U44" i="48"/>
  <c r="U45" i="48"/>
  <c r="U46" i="48"/>
  <c r="U47" i="48"/>
  <c r="U48" i="48"/>
  <c r="U49" i="48"/>
  <c r="U50" i="48"/>
  <c r="U51" i="48"/>
  <c r="U52" i="48"/>
  <c r="U53" i="48"/>
  <c r="U54" i="48"/>
  <c r="U55" i="48"/>
  <c r="U56" i="48"/>
  <c r="U57" i="48"/>
  <c r="U58" i="48"/>
  <c r="U59" i="48"/>
  <c r="U60" i="48"/>
  <c r="U61" i="48"/>
  <c r="U62" i="48"/>
  <c r="U63" i="48"/>
  <c r="U64" i="48"/>
  <c r="U65" i="48"/>
  <c r="U66" i="48"/>
  <c r="U67" i="48"/>
  <c r="U68" i="48"/>
  <c r="U69" i="48"/>
  <c r="U70" i="48"/>
  <c r="U71" i="48"/>
  <c r="U72" i="48"/>
  <c r="U73" i="48"/>
  <c r="U74" i="48"/>
  <c r="U75" i="48"/>
  <c r="U76" i="48"/>
  <c r="U77" i="48"/>
  <c r="U78" i="48"/>
  <c r="U79" i="48"/>
  <c r="U80" i="48"/>
  <c r="U81" i="48"/>
  <c r="U82" i="48"/>
  <c r="U83" i="48"/>
  <c r="U84" i="48"/>
  <c r="U85" i="48"/>
  <c r="U86" i="48"/>
  <c r="U87" i="48"/>
  <c r="U88" i="48"/>
  <c r="U89" i="48"/>
  <c r="U90" i="48"/>
  <c r="U91" i="48"/>
  <c r="U92" i="48"/>
  <c r="U93" i="48"/>
  <c r="U94" i="48"/>
  <c r="U95" i="48"/>
  <c r="U96" i="48"/>
  <c r="U97" i="48"/>
  <c r="U98" i="48"/>
  <c r="U99" i="48"/>
  <c r="U100" i="48"/>
  <c r="U101" i="48"/>
  <c r="U102" i="48"/>
  <c r="U103" i="48"/>
  <c r="U104" i="48"/>
  <c r="U105" i="48"/>
  <c r="U106" i="48"/>
  <c r="U107" i="48"/>
  <c r="U108" i="48"/>
  <c r="U109" i="48"/>
  <c r="U110" i="48"/>
  <c r="U111" i="48"/>
  <c r="U112" i="48"/>
  <c r="U113" i="48"/>
  <c r="U114" i="48"/>
  <c r="U115" i="48"/>
  <c r="U116" i="48"/>
  <c r="U117" i="48"/>
  <c r="U118" i="48"/>
  <c r="U119" i="48"/>
  <c r="U120" i="48"/>
  <c r="U121" i="48"/>
  <c r="U122" i="48"/>
  <c r="U123" i="48"/>
  <c r="U124" i="48"/>
  <c r="U125" i="48"/>
  <c r="U126" i="48"/>
  <c r="U127" i="48"/>
  <c r="U128" i="48"/>
  <c r="U129" i="48"/>
  <c r="U130" i="48"/>
  <c r="U131" i="48"/>
  <c r="U132" i="48"/>
  <c r="U133" i="48"/>
  <c r="U134" i="48"/>
  <c r="U135" i="48"/>
  <c r="U136" i="48"/>
  <c r="U137" i="48"/>
  <c r="U138" i="48"/>
  <c r="U139" i="48"/>
  <c r="U140" i="48"/>
  <c r="U141" i="48"/>
  <c r="U142" i="48"/>
  <c r="U143" i="48"/>
  <c r="U144" i="48"/>
  <c r="U145" i="48"/>
  <c r="U146" i="48"/>
  <c r="U147" i="48"/>
  <c r="U148" i="48"/>
  <c r="U149" i="48"/>
  <c r="U150" i="48"/>
  <c r="U151" i="48"/>
  <c r="U152" i="48"/>
  <c r="U153" i="48"/>
  <c r="U154" i="48"/>
  <c r="U155" i="48"/>
  <c r="U156" i="48"/>
  <c r="U157" i="48"/>
  <c r="U158" i="48"/>
  <c r="U159" i="48"/>
  <c r="U160" i="48"/>
  <c r="U161" i="48"/>
  <c r="U162" i="48"/>
  <c r="U163" i="48"/>
  <c r="U164" i="48"/>
  <c r="U165" i="48"/>
  <c r="U166" i="48"/>
  <c r="U167" i="48"/>
  <c r="U168" i="48"/>
  <c r="U169" i="48"/>
  <c r="U170" i="48"/>
  <c r="U171" i="48"/>
  <c r="U172" i="48"/>
  <c r="U173" i="48"/>
  <c r="U174" i="48"/>
  <c r="U175" i="48"/>
  <c r="U176" i="48"/>
  <c r="U177" i="48"/>
  <c r="U178" i="48"/>
  <c r="U179" i="48"/>
  <c r="U180" i="48"/>
  <c r="U181" i="48"/>
  <c r="U182" i="48"/>
  <c r="U183" i="48"/>
  <c r="U184" i="48"/>
  <c r="U185" i="48"/>
  <c r="U186" i="48"/>
  <c r="U187" i="48"/>
  <c r="U188" i="48"/>
  <c r="U189" i="48"/>
  <c r="U190" i="48"/>
  <c r="U191" i="48"/>
  <c r="U192" i="48"/>
  <c r="U193" i="48"/>
  <c r="U194" i="48"/>
  <c r="U195" i="48"/>
  <c r="U196" i="48"/>
  <c r="U197" i="48"/>
  <c r="U198" i="48"/>
  <c r="U199" i="48"/>
  <c r="U200" i="48"/>
  <c r="U201" i="48"/>
  <c r="U202" i="48"/>
  <c r="U203" i="48"/>
  <c r="U204" i="48"/>
  <c r="U205" i="48"/>
  <c r="U206" i="48"/>
  <c r="U207" i="48"/>
  <c r="U208" i="48"/>
  <c r="U4" i="33"/>
  <c r="U5" i="33"/>
  <c r="U6" i="33"/>
  <c r="U7" i="33"/>
  <c r="U8" i="33"/>
  <c r="U9" i="33"/>
  <c r="U10" i="33"/>
  <c r="U11" i="33"/>
  <c r="U12" i="33"/>
  <c r="U13" i="33"/>
  <c r="U14" i="33"/>
  <c r="U15" i="33"/>
  <c r="U16" i="33"/>
  <c r="U17" i="33"/>
  <c r="U18" i="33"/>
  <c r="U19" i="33"/>
  <c r="U20" i="33"/>
  <c r="U21" i="33"/>
  <c r="U22" i="33"/>
  <c r="U23" i="33"/>
  <c r="U24" i="33"/>
  <c r="U25" i="33"/>
  <c r="U26" i="33"/>
  <c r="U27" i="33"/>
  <c r="U28" i="33"/>
  <c r="U29" i="33"/>
  <c r="U30" i="33"/>
  <c r="U31" i="33"/>
  <c r="U32" i="33"/>
  <c r="U33" i="33"/>
  <c r="U34" i="33"/>
  <c r="U35" i="33"/>
  <c r="U36" i="33"/>
  <c r="U37" i="33"/>
  <c r="U38" i="33"/>
  <c r="U39" i="33"/>
  <c r="U40" i="33"/>
  <c r="U41" i="33"/>
  <c r="U42" i="33"/>
  <c r="U43" i="33"/>
  <c r="U44" i="33"/>
  <c r="U45" i="33"/>
  <c r="U46" i="33"/>
  <c r="U47" i="33"/>
  <c r="U48" i="33"/>
  <c r="U49" i="33"/>
  <c r="U50" i="33"/>
  <c r="U51" i="33"/>
  <c r="U52" i="33"/>
  <c r="U53" i="33"/>
  <c r="U54" i="33"/>
  <c r="U55" i="33"/>
  <c r="U56" i="33"/>
  <c r="U57" i="33"/>
  <c r="U58" i="33"/>
  <c r="U59" i="33"/>
  <c r="U60" i="33"/>
  <c r="U61" i="33"/>
  <c r="U62" i="33"/>
  <c r="U63" i="33"/>
  <c r="U64" i="33"/>
  <c r="U65" i="33"/>
  <c r="U66" i="33"/>
  <c r="U67" i="33"/>
  <c r="U68" i="33"/>
  <c r="U69" i="33"/>
  <c r="U70" i="33"/>
  <c r="U71" i="33"/>
  <c r="U72" i="33"/>
  <c r="U73" i="33"/>
  <c r="U74" i="33"/>
  <c r="U75" i="33"/>
  <c r="U76" i="33"/>
  <c r="U77" i="33"/>
  <c r="U78" i="33"/>
  <c r="U79" i="33"/>
  <c r="U80" i="33"/>
  <c r="U81" i="33"/>
  <c r="U82" i="33"/>
  <c r="U83" i="33"/>
  <c r="U84" i="33"/>
  <c r="U85" i="33"/>
  <c r="U86" i="33"/>
  <c r="U87" i="33"/>
  <c r="U88" i="33"/>
  <c r="U89" i="33"/>
  <c r="U90" i="33"/>
  <c r="U91" i="33"/>
  <c r="U92" i="33"/>
  <c r="U93" i="33"/>
  <c r="U94" i="33"/>
  <c r="U95" i="33"/>
  <c r="U96" i="33"/>
  <c r="U97" i="33"/>
  <c r="U98" i="33"/>
  <c r="U99" i="33"/>
  <c r="U100" i="33"/>
  <c r="U101" i="33"/>
  <c r="U102" i="33"/>
  <c r="U103" i="33"/>
  <c r="U104" i="33"/>
  <c r="U105" i="33"/>
  <c r="U106" i="33"/>
  <c r="U107" i="33"/>
  <c r="U108" i="33"/>
  <c r="U109" i="33"/>
  <c r="U110" i="33"/>
  <c r="U111" i="33"/>
  <c r="U112" i="33"/>
  <c r="U113" i="33"/>
  <c r="U114" i="33"/>
  <c r="U115" i="33"/>
  <c r="U116" i="33"/>
  <c r="U117" i="33"/>
  <c r="U118" i="33"/>
  <c r="U119" i="33"/>
  <c r="U120" i="33"/>
  <c r="U121" i="33"/>
  <c r="U122" i="33"/>
  <c r="U123" i="33"/>
  <c r="U124" i="33"/>
  <c r="U125" i="33"/>
  <c r="U126" i="33"/>
  <c r="U127" i="33"/>
  <c r="U128" i="33"/>
  <c r="U129" i="33"/>
  <c r="U130" i="33"/>
  <c r="U131" i="33"/>
  <c r="U132" i="33"/>
  <c r="U133" i="33"/>
  <c r="U134" i="33"/>
  <c r="U135" i="33"/>
  <c r="U136" i="33"/>
  <c r="U137" i="33"/>
  <c r="U138" i="33"/>
  <c r="U139" i="33"/>
  <c r="U140" i="33"/>
  <c r="U141" i="33"/>
  <c r="U142" i="33"/>
  <c r="U143" i="33"/>
  <c r="U144" i="33"/>
  <c r="U145" i="33"/>
  <c r="U146" i="33"/>
  <c r="U147" i="33"/>
  <c r="U148" i="33"/>
  <c r="U149" i="33"/>
  <c r="U150" i="33"/>
  <c r="U151" i="33"/>
  <c r="U152" i="33"/>
  <c r="U153" i="33"/>
  <c r="U154" i="33"/>
  <c r="U155" i="33"/>
  <c r="U156" i="33"/>
  <c r="U157" i="33"/>
  <c r="U158" i="33"/>
  <c r="U159" i="33"/>
  <c r="U160" i="33"/>
  <c r="U161" i="33"/>
  <c r="U162" i="33"/>
  <c r="U163" i="33"/>
  <c r="U164" i="33"/>
  <c r="U165" i="33"/>
  <c r="U166" i="33"/>
  <c r="U167" i="33"/>
  <c r="U168" i="33"/>
  <c r="U169" i="33"/>
  <c r="U170" i="33"/>
  <c r="U171" i="33"/>
  <c r="U172" i="33"/>
  <c r="U173" i="33"/>
  <c r="U174" i="33"/>
  <c r="U175" i="33"/>
  <c r="U176" i="33"/>
  <c r="U177" i="33"/>
  <c r="U178" i="33"/>
  <c r="U179" i="33"/>
  <c r="U180" i="33"/>
  <c r="U181" i="33"/>
  <c r="U182" i="33"/>
  <c r="U183" i="33"/>
  <c r="U184" i="33"/>
  <c r="U185" i="33"/>
  <c r="U186" i="33"/>
  <c r="U187" i="33"/>
  <c r="U188" i="33"/>
  <c r="U189" i="33"/>
  <c r="U190" i="33"/>
  <c r="U191" i="33"/>
  <c r="U192" i="33"/>
  <c r="U193" i="33"/>
  <c r="U194" i="33"/>
  <c r="U195" i="33"/>
  <c r="U196" i="33"/>
  <c r="U197" i="33"/>
  <c r="U198" i="33"/>
  <c r="U199" i="33"/>
  <c r="U200" i="33"/>
  <c r="U201" i="33"/>
  <c r="U202" i="33"/>
  <c r="U203" i="33"/>
  <c r="U204" i="33"/>
  <c r="U205" i="33"/>
  <c r="U206" i="33"/>
  <c r="U207" i="33"/>
  <c r="U208" i="33"/>
  <c r="U4" i="47"/>
  <c r="U5" i="47"/>
  <c r="U6" i="47"/>
  <c r="U7" i="47"/>
  <c r="U8" i="47"/>
  <c r="U9" i="47"/>
  <c r="U10" i="47"/>
  <c r="U11" i="47"/>
  <c r="U12" i="47"/>
  <c r="U13" i="47"/>
  <c r="U14" i="47"/>
  <c r="U15" i="47"/>
  <c r="U16" i="47"/>
  <c r="U17" i="47"/>
  <c r="U18" i="47"/>
  <c r="U19" i="47"/>
  <c r="U20" i="47"/>
  <c r="U21" i="47"/>
  <c r="U22" i="47"/>
  <c r="U23" i="47"/>
  <c r="U24" i="47"/>
  <c r="U25" i="47"/>
  <c r="U26" i="47"/>
  <c r="U27" i="47"/>
  <c r="U28" i="47"/>
  <c r="U29" i="47"/>
  <c r="U30" i="47"/>
  <c r="U31" i="47"/>
  <c r="U32" i="47"/>
  <c r="U33" i="47"/>
  <c r="U34" i="47"/>
  <c r="U35" i="47"/>
  <c r="U36" i="47"/>
  <c r="U37" i="47"/>
  <c r="U38" i="47"/>
  <c r="U39" i="47"/>
  <c r="U40" i="47"/>
  <c r="U41" i="47"/>
  <c r="U42" i="47"/>
  <c r="U43" i="47"/>
  <c r="U44" i="47"/>
  <c r="U45" i="47"/>
  <c r="U46" i="47"/>
  <c r="U47" i="47"/>
  <c r="U48" i="47"/>
  <c r="U49" i="47"/>
  <c r="U50" i="47"/>
  <c r="U51" i="47"/>
  <c r="U52" i="47"/>
  <c r="U53" i="47"/>
  <c r="U54" i="47"/>
  <c r="U55" i="47"/>
  <c r="U56" i="47"/>
  <c r="U57" i="47"/>
  <c r="U58" i="47"/>
  <c r="U59" i="47"/>
  <c r="U60" i="47"/>
  <c r="U61" i="47"/>
  <c r="U62" i="47"/>
  <c r="U63" i="47"/>
  <c r="U64" i="47"/>
  <c r="U65" i="47"/>
  <c r="U66" i="47"/>
  <c r="U67" i="47"/>
  <c r="U68" i="47"/>
  <c r="U69" i="47"/>
  <c r="U70" i="47"/>
  <c r="U71" i="47"/>
  <c r="U72" i="47"/>
  <c r="U73" i="47"/>
  <c r="U74" i="47"/>
  <c r="U75" i="47"/>
  <c r="U76" i="47"/>
  <c r="U77" i="47"/>
  <c r="U78" i="47"/>
  <c r="U79" i="47"/>
  <c r="U80" i="47"/>
  <c r="U81" i="47"/>
  <c r="U82" i="47"/>
  <c r="U83" i="47"/>
  <c r="U84" i="47"/>
  <c r="U85" i="47"/>
  <c r="U86" i="47"/>
  <c r="U87" i="47"/>
  <c r="U88" i="47"/>
  <c r="U89" i="47"/>
  <c r="U90" i="47"/>
  <c r="U91" i="47"/>
  <c r="U92" i="47"/>
  <c r="U93" i="47"/>
  <c r="U94" i="47"/>
  <c r="U95" i="47"/>
  <c r="U96" i="47"/>
  <c r="U97" i="47"/>
  <c r="U98" i="47"/>
  <c r="U99" i="47"/>
  <c r="U100" i="47"/>
  <c r="U101" i="47"/>
  <c r="U102" i="47"/>
  <c r="U103" i="47"/>
  <c r="U104" i="47"/>
  <c r="U105" i="47"/>
  <c r="U106" i="47"/>
  <c r="U107" i="47"/>
  <c r="U108" i="47"/>
  <c r="U109" i="47"/>
  <c r="U110" i="47"/>
  <c r="U111" i="47"/>
  <c r="U112" i="47"/>
  <c r="U113" i="47"/>
  <c r="U114" i="47"/>
  <c r="U115" i="47"/>
  <c r="U116" i="47"/>
  <c r="U117" i="47"/>
  <c r="U118" i="47"/>
  <c r="U119" i="47"/>
  <c r="U120" i="47"/>
  <c r="U121" i="47"/>
  <c r="U122" i="47"/>
  <c r="U123" i="47"/>
  <c r="U124" i="47"/>
  <c r="U125" i="47"/>
  <c r="U126" i="47"/>
  <c r="U127" i="47"/>
  <c r="U128" i="47"/>
  <c r="U129" i="47"/>
  <c r="U130" i="47"/>
  <c r="U131" i="47"/>
  <c r="U132" i="47"/>
  <c r="U133" i="47"/>
  <c r="U134" i="47"/>
  <c r="U135" i="47"/>
  <c r="U136" i="47"/>
  <c r="U137" i="47"/>
  <c r="U138" i="47"/>
  <c r="U139" i="47"/>
  <c r="U140" i="47"/>
  <c r="U141" i="47"/>
  <c r="U142" i="47"/>
  <c r="U143" i="47"/>
  <c r="U144" i="47"/>
  <c r="U145" i="47"/>
  <c r="U146" i="47"/>
  <c r="U147" i="47"/>
  <c r="U148" i="47"/>
  <c r="U149" i="47"/>
  <c r="U150" i="47"/>
  <c r="U151" i="47"/>
  <c r="U152" i="47"/>
  <c r="U153" i="47"/>
  <c r="U154" i="47"/>
  <c r="U155" i="47"/>
  <c r="U156" i="47"/>
  <c r="U157" i="47"/>
  <c r="U158" i="47"/>
  <c r="U159" i="47"/>
  <c r="U160" i="47"/>
  <c r="U161" i="47"/>
  <c r="U162" i="47"/>
  <c r="U163" i="47"/>
  <c r="U164" i="47"/>
  <c r="U165" i="47"/>
  <c r="U166" i="47"/>
  <c r="U167" i="47"/>
  <c r="U168" i="47"/>
  <c r="U169" i="47"/>
  <c r="U170" i="47"/>
  <c r="U171" i="47"/>
  <c r="U172" i="47"/>
  <c r="U173" i="47"/>
  <c r="U174" i="47"/>
  <c r="U175" i="47"/>
  <c r="U176" i="47"/>
  <c r="U177" i="47"/>
  <c r="U178" i="47"/>
  <c r="U179" i="47"/>
  <c r="U180" i="47"/>
  <c r="U181" i="47"/>
  <c r="U182" i="47"/>
  <c r="U183" i="47"/>
  <c r="U184" i="47"/>
  <c r="U185" i="47"/>
  <c r="U186" i="47"/>
  <c r="U187" i="47"/>
  <c r="U188" i="47"/>
  <c r="U189" i="47"/>
  <c r="U190" i="47"/>
  <c r="U191" i="47"/>
  <c r="U192" i="47"/>
  <c r="U193" i="47"/>
  <c r="U194" i="47"/>
  <c r="U195" i="47"/>
  <c r="U196" i="47"/>
  <c r="U197" i="47"/>
  <c r="U198" i="47"/>
  <c r="U199" i="47"/>
  <c r="U200" i="47"/>
  <c r="U201" i="47"/>
  <c r="U202" i="47"/>
  <c r="U203" i="47"/>
  <c r="U204" i="47"/>
  <c r="U205" i="47"/>
  <c r="U206" i="47"/>
  <c r="U207" i="47"/>
  <c r="U208" i="47"/>
  <c r="U4" i="22"/>
  <c r="U5" i="22"/>
  <c r="U6" i="22"/>
  <c r="U7" i="22"/>
  <c r="U8" i="22"/>
  <c r="U9" i="22"/>
  <c r="U10" i="22"/>
  <c r="U11" i="22"/>
  <c r="U12" i="22"/>
  <c r="U13" i="22"/>
  <c r="U14" i="22"/>
  <c r="U15" i="22"/>
  <c r="U16" i="22"/>
  <c r="U17" i="22"/>
  <c r="U18" i="22"/>
  <c r="U19" i="22"/>
  <c r="U20" i="22"/>
  <c r="U21" i="22"/>
  <c r="U22" i="22"/>
  <c r="U23" i="22"/>
  <c r="U24" i="22"/>
  <c r="U25" i="22"/>
  <c r="U26" i="22"/>
  <c r="U27" i="22"/>
  <c r="U28" i="22"/>
  <c r="U29" i="22"/>
  <c r="U30" i="22"/>
  <c r="U31" i="22"/>
  <c r="U32" i="22"/>
  <c r="U33" i="22"/>
  <c r="U34" i="22"/>
  <c r="U35" i="22"/>
  <c r="U36" i="22"/>
  <c r="U37" i="22"/>
  <c r="U38" i="22"/>
  <c r="U39" i="22"/>
  <c r="U40" i="22"/>
  <c r="U41" i="22"/>
  <c r="U42" i="22"/>
  <c r="U43" i="22"/>
  <c r="U44" i="22"/>
  <c r="U45" i="22"/>
  <c r="U46" i="22"/>
  <c r="U47" i="22"/>
  <c r="U48" i="22"/>
  <c r="U49" i="22"/>
  <c r="U50" i="22"/>
  <c r="U51" i="22"/>
  <c r="U52" i="22"/>
  <c r="U53" i="22"/>
  <c r="U54" i="22"/>
  <c r="U55" i="22"/>
  <c r="U56" i="22"/>
  <c r="U57" i="22"/>
  <c r="U58" i="22"/>
  <c r="U59" i="22"/>
  <c r="U60" i="22"/>
  <c r="U61" i="22"/>
  <c r="U62" i="22"/>
  <c r="U63" i="22"/>
  <c r="U64" i="22"/>
  <c r="U65" i="22"/>
  <c r="U66" i="22"/>
  <c r="U67" i="22"/>
  <c r="U68" i="22"/>
  <c r="U69" i="22"/>
  <c r="U70" i="22"/>
  <c r="U71" i="22"/>
  <c r="U72" i="22"/>
  <c r="U73" i="22"/>
  <c r="U74" i="22"/>
  <c r="U75" i="22"/>
  <c r="U76" i="22"/>
  <c r="U77" i="22"/>
  <c r="U78" i="22"/>
  <c r="U79" i="22"/>
  <c r="U80" i="22"/>
  <c r="U81" i="22"/>
  <c r="U82" i="22"/>
  <c r="U83" i="22"/>
  <c r="U84" i="22"/>
  <c r="U85" i="22"/>
  <c r="U86" i="22"/>
  <c r="U87" i="22"/>
  <c r="U88" i="22"/>
  <c r="U89" i="22"/>
  <c r="U90" i="22"/>
  <c r="U91" i="22"/>
  <c r="U92" i="22"/>
  <c r="U93" i="22"/>
  <c r="U94" i="22"/>
  <c r="U95" i="22"/>
  <c r="U96" i="22"/>
  <c r="U97" i="22"/>
  <c r="U98" i="22"/>
  <c r="U99" i="22"/>
  <c r="U100" i="22"/>
  <c r="U101" i="22"/>
  <c r="U102" i="22"/>
  <c r="U103" i="22"/>
  <c r="U104" i="22"/>
  <c r="U105" i="22"/>
  <c r="U106" i="22"/>
  <c r="U107" i="22"/>
  <c r="U108" i="22"/>
  <c r="U109" i="22"/>
  <c r="U110" i="22"/>
  <c r="U111" i="22"/>
  <c r="U112" i="22"/>
  <c r="U113" i="22"/>
  <c r="U114" i="22"/>
  <c r="U115" i="22"/>
  <c r="U116" i="22"/>
  <c r="U117" i="22"/>
  <c r="U118" i="22"/>
  <c r="U119" i="22"/>
  <c r="U120" i="22"/>
  <c r="U121" i="22"/>
  <c r="U122" i="22"/>
  <c r="U123" i="22"/>
  <c r="U124" i="22"/>
  <c r="U125" i="22"/>
  <c r="U126" i="22"/>
  <c r="U127" i="22"/>
  <c r="U128" i="22"/>
  <c r="U129" i="22"/>
  <c r="U130" i="22"/>
  <c r="U131" i="22"/>
  <c r="U132" i="22"/>
  <c r="U133" i="22"/>
  <c r="U134" i="22"/>
  <c r="U135" i="22"/>
  <c r="U136" i="22"/>
  <c r="U137" i="22"/>
  <c r="U138" i="22"/>
  <c r="U139" i="22"/>
  <c r="U140" i="22"/>
  <c r="U141" i="22"/>
  <c r="U142" i="22"/>
  <c r="U143" i="22"/>
  <c r="U144" i="22"/>
  <c r="U145" i="22"/>
  <c r="U146" i="22"/>
  <c r="U147" i="22"/>
  <c r="U148" i="22"/>
  <c r="U149" i="22"/>
  <c r="U150" i="22"/>
  <c r="U151" i="22"/>
  <c r="U152" i="22"/>
  <c r="U153" i="22"/>
  <c r="U154" i="22"/>
  <c r="U155" i="22"/>
  <c r="U156" i="22"/>
  <c r="U157" i="22"/>
  <c r="U158" i="22"/>
  <c r="U159" i="22"/>
  <c r="U160" i="22"/>
  <c r="U161" i="22"/>
  <c r="U162" i="22"/>
  <c r="U163" i="22"/>
  <c r="U164" i="22"/>
  <c r="U165" i="22"/>
  <c r="U166" i="22"/>
  <c r="U167" i="22"/>
  <c r="U168" i="22"/>
  <c r="U169" i="22"/>
  <c r="U170" i="22"/>
  <c r="U171" i="22"/>
  <c r="U172" i="22"/>
  <c r="U173" i="22"/>
  <c r="U174" i="22"/>
  <c r="U175" i="22"/>
  <c r="U176" i="22"/>
  <c r="U177" i="22"/>
  <c r="U178" i="22"/>
  <c r="U179" i="22"/>
  <c r="U180" i="22"/>
  <c r="U181" i="22"/>
  <c r="U182" i="22"/>
  <c r="U183" i="22"/>
  <c r="U184" i="22"/>
  <c r="U185" i="22"/>
  <c r="U186" i="22"/>
  <c r="U187" i="22"/>
  <c r="U188" i="22"/>
  <c r="U189" i="22"/>
  <c r="U190" i="22"/>
  <c r="U191" i="22"/>
  <c r="U192" i="22"/>
  <c r="U193" i="22"/>
  <c r="U194" i="22"/>
  <c r="U195" i="22"/>
  <c r="U196" i="22"/>
  <c r="U197" i="22"/>
  <c r="U198" i="22"/>
  <c r="U199" i="22"/>
  <c r="U200" i="22"/>
  <c r="U201" i="22"/>
  <c r="U202" i="22"/>
  <c r="U203" i="22"/>
  <c r="U204" i="22"/>
  <c r="U205" i="22"/>
  <c r="U206" i="22"/>
  <c r="U207" i="22"/>
  <c r="U208" i="22"/>
  <c r="U209" i="22"/>
  <c r="U210" i="22"/>
  <c r="U211" i="22"/>
  <c r="U212" i="22"/>
  <c r="U213" i="22"/>
  <c r="U214" i="22"/>
  <c r="U215" i="22"/>
  <c r="U216" i="22"/>
  <c r="U217" i="22"/>
  <c r="U218" i="22"/>
  <c r="U219" i="22"/>
  <c r="U220" i="22"/>
  <c r="U221" i="22"/>
  <c r="U222" i="22"/>
  <c r="U223" i="22"/>
  <c r="U224" i="22"/>
  <c r="U225" i="22"/>
  <c r="U226" i="22"/>
  <c r="U227" i="22"/>
  <c r="U228" i="22"/>
  <c r="U229" i="22"/>
  <c r="U230" i="22"/>
  <c r="U231" i="22"/>
  <c r="U232" i="22"/>
  <c r="U233" i="22"/>
  <c r="U234" i="22"/>
  <c r="U235" i="22"/>
  <c r="U236" i="22"/>
  <c r="U237" i="22"/>
  <c r="U238" i="22"/>
  <c r="U239" i="22"/>
  <c r="U240" i="22"/>
  <c r="U241" i="22"/>
  <c r="U242" i="22"/>
  <c r="U243" i="22"/>
  <c r="U244" i="22"/>
  <c r="U245" i="22"/>
  <c r="U246" i="22"/>
  <c r="U247" i="22"/>
  <c r="U248" i="22"/>
  <c r="U249" i="22"/>
  <c r="U250" i="22"/>
  <c r="U251" i="22"/>
  <c r="U252" i="22"/>
  <c r="U253" i="22"/>
  <c r="U254" i="22"/>
  <c r="U255" i="22"/>
  <c r="U256" i="22"/>
  <c r="U257" i="22"/>
  <c r="U258" i="22"/>
  <c r="U259" i="22"/>
  <c r="U260" i="22"/>
  <c r="U261" i="22"/>
  <c r="U262" i="22"/>
  <c r="U263" i="22"/>
  <c r="U264" i="22"/>
  <c r="U265" i="22"/>
  <c r="U266" i="22"/>
  <c r="U267" i="22"/>
  <c r="U268" i="22"/>
  <c r="U269" i="22"/>
  <c r="U270" i="22"/>
  <c r="U271" i="22"/>
  <c r="U272" i="22"/>
  <c r="U273" i="22"/>
  <c r="U274" i="22"/>
  <c r="U275" i="22"/>
  <c r="U276" i="22"/>
  <c r="U277" i="22"/>
  <c r="U278" i="22"/>
  <c r="U279" i="22"/>
  <c r="U280" i="22"/>
  <c r="U281" i="22"/>
  <c r="U282" i="22"/>
  <c r="U283" i="22"/>
  <c r="U284" i="22"/>
  <c r="U285" i="22"/>
  <c r="U286" i="22"/>
  <c r="U287" i="22"/>
  <c r="U288" i="22"/>
  <c r="U289" i="22"/>
  <c r="U290" i="22"/>
  <c r="U291" i="22"/>
  <c r="U292" i="22"/>
  <c r="U293" i="22"/>
  <c r="U294" i="22"/>
  <c r="U295" i="22"/>
  <c r="U296" i="22"/>
  <c r="U297" i="22"/>
  <c r="U298" i="22"/>
  <c r="U299" i="22"/>
  <c r="U300" i="22"/>
  <c r="U301" i="22"/>
  <c r="U302" i="22"/>
  <c r="U303" i="22"/>
  <c r="U4" i="31"/>
  <c r="U5" i="31"/>
  <c r="U6" i="31"/>
  <c r="U7" i="31"/>
  <c r="U8" i="31"/>
  <c r="U9" i="31"/>
  <c r="U10" i="31"/>
  <c r="U11" i="31"/>
  <c r="U12" i="31"/>
  <c r="U13" i="31"/>
  <c r="U14" i="31"/>
  <c r="U15" i="31"/>
  <c r="U16" i="31"/>
  <c r="U17" i="31"/>
  <c r="U18" i="31"/>
  <c r="U19" i="31"/>
  <c r="U20" i="31"/>
  <c r="U21" i="31"/>
  <c r="U22" i="31"/>
  <c r="U23" i="31"/>
  <c r="U24" i="31"/>
  <c r="U25" i="31"/>
  <c r="U26" i="31"/>
  <c r="U27" i="31"/>
  <c r="U28" i="31"/>
  <c r="U29" i="31"/>
  <c r="U30" i="31"/>
  <c r="U31" i="31"/>
  <c r="U32" i="31"/>
  <c r="U33" i="31"/>
  <c r="U34" i="31"/>
  <c r="U35" i="31"/>
  <c r="U36" i="31"/>
  <c r="U37" i="31"/>
  <c r="U38" i="31"/>
  <c r="U39" i="31"/>
  <c r="U40" i="31"/>
  <c r="U41" i="31"/>
  <c r="U42" i="31"/>
  <c r="U43" i="31"/>
  <c r="U44" i="31"/>
  <c r="U45" i="31"/>
  <c r="U46" i="31"/>
  <c r="U47" i="31"/>
  <c r="U48" i="31"/>
  <c r="U49" i="31"/>
  <c r="U50" i="31"/>
  <c r="U51" i="31"/>
  <c r="U52" i="31"/>
  <c r="U53" i="31"/>
  <c r="U54" i="31"/>
  <c r="U55" i="31"/>
  <c r="U56" i="31"/>
  <c r="U57" i="31"/>
  <c r="U58" i="31"/>
  <c r="U59" i="31"/>
  <c r="U60" i="31"/>
  <c r="U61" i="31"/>
  <c r="U62" i="31"/>
  <c r="U63" i="31"/>
  <c r="U64" i="31"/>
  <c r="U65" i="31"/>
  <c r="U66" i="31"/>
  <c r="U67" i="31"/>
  <c r="U68" i="31"/>
  <c r="U69" i="31"/>
  <c r="U70" i="31"/>
  <c r="U71" i="31"/>
  <c r="U72" i="31"/>
  <c r="U73" i="31"/>
  <c r="U74" i="31"/>
  <c r="U75" i="31"/>
  <c r="U76" i="31"/>
  <c r="U77" i="31"/>
  <c r="U78" i="31"/>
  <c r="U79" i="31"/>
  <c r="U80" i="31"/>
  <c r="U81" i="31"/>
  <c r="U82" i="31"/>
  <c r="U83" i="31"/>
  <c r="U84" i="31"/>
  <c r="U85" i="31"/>
  <c r="U86" i="31"/>
  <c r="U87" i="31"/>
  <c r="U88" i="31"/>
  <c r="U89" i="31"/>
  <c r="U90" i="31"/>
  <c r="U91" i="31"/>
  <c r="U92" i="31"/>
  <c r="U93" i="31"/>
  <c r="U94" i="31"/>
  <c r="U95" i="31"/>
  <c r="U96" i="31"/>
  <c r="U97" i="31"/>
  <c r="U98" i="31"/>
  <c r="U99" i="31"/>
  <c r="U100" i="31"/>
  <c r="U101" i="31"/>
  <c r="U102" i="31"/>
  <c r="U103" i="31"/>
  <c r="U104" i="31"/>
  <c r="U105" i="31"/>
  <c r="U106" i="31"/>
  <c r="U107" i="31"/>
  <c r="U108" i="31"/>
  <c r="U109" i="31"/>
  <c r="U110" i="31"/>
  <c r="U111" i="31"/>
  <c r="U112" i="31"/>
  <c r="U113" i="31"/>
  <c r="U114" i="31"/>
  <c r="U115" i="31"/>
  <c r="U116" i="31"/>
  <c r="U117" i="31"/>
  <c r="U118" i="31"/>
  <c r="U119" i="31"/>
  <c r="U120" i="31"/>
  <c r="U121" i="31"/>
  <c r="U122" i="31"/>
  <c r="U123" i="31"/>
  <c r="U124" i="31"/>
  <c r="U125" i="31"/>
  <c r="U126" i="31"/>
  <c r="U127" i="31"/>
  <c r="U128" i="31"/>
  <c r="U129" i="31"/>
  <c r="U130" i="31"/>
  <c r="U131" i="31"/>
  <c r="U132" i="31"/>
  <c r="U133" i="31"/>
  <c r="U134" i="31"/>
  <c r="U135" i="31"/>
  <c r="U136" i="31"/>
  <c r="U137" i="31"/>
  <c r="U138" i="31"/>
  <c r="U139" i="31"/>
  <c r="U140" i="31"/>
  <c r="U141" i="31"/>
  <c r="U142" i="31"/>
  <c r="U143" i="31"/>
  <c r="U144" i="31"/>
  <c r="U145" i="31"/>
  <c r="U146" i="31"/>
  <c r="U147" i="31"/>
  <c r="U148" i="31"/>
  <c r="U149" i="31"/>
  <c r="U150" i="31"/>
  <c r="U151" i="31"/>
  <c r="U152" i="31"/>
  <c r="U153" i="31"/>
  <c r="U154" i="31"/>
  <c r="U155" i="31"/>
  <c r="U156" i="31"/>
  <c r="U157" i="31"/>
  <c r="U158" i="31"/>
  <c r="U159" i="31"/>
  <c r="U160" i="31"/>
  <c r="U161" i="31"/>
  <c r="U162" i="31"/>
  <c r="U163" i="31"/>
  <c r="U164" i="31"/>
  <c r="U165" i="31"/>
  <c r="U166" i="31"/>
  <c r="U167" i="31"/>
  <c r="U168" i="31"/>
  <c r="U169" i="31"/>
  <c r="U170" i="31"/>
  <c r="U171" i="31"/>
  <c r="U172" i="31"/>
  <c r="U173" i="31"/>
  <c r="U174" i="31"/>
  <c r="U175" i="31"/>
  <c r="U176" i="31"/>
  <c r="U177" i="31"/>
  <c r="U178" i="31"/>
  <c r="U179" i="31"/>
  <c r="U180" i="31"/>
  <c r="U181" i="31"/>
  <c r="U182" i="31"/>
  <c r="U183" i="31"/>
  <c r="U184" i="31"/>
  <c r="U185" i="31"/>
  <c r="U186" i="31"/>
  <c r="U187" i="31"/>
  <c r="U188" i="31"/>
  <c r="U189" i="31"/>
  <c r="U190" i="31"/>
  <c r="U191" i="31"/>
  <c r="U192" i="31"/>
  <c r="U193" i="31"/>
  <c r="U194" i="31"/>
  <c r="U195" i="31"/>
  <c r="U196" i="31"/>
  <c r="U197" i="31"/>
  <c r="U198" i="31"/>
  <c r="U199" i="31"/>
  <c r="U200" i="31"/>
  <c r="U201" i="31"/>
  <c r="U202" i="31"/>
  <c r="U203" i="31"/>
  <c r="U204" i="31"/>
  <c r="U205" i="31"/>
  <c r="U206" i="31"/>
  <c r="U207" i="31"/>
  <c r="U208" i="31"/>
  <c r="U209" i="31"/>
  <c r="U210" i="31"/>
  <c r="U211" i="31"/>
  <c r="U212" i="31"/>
  <c r="U213" i="31"/>
  <c r="U214" i="31"/>
  <c r="U215" i="31"/>
  <c r="U216" i="31"/>
  <c r="U217" i="31"/>
  <c r="U218" i="31"/>
  <c r="U219" i="31"/>
  <c r="U220" i="31"/>
  <c r="U221" i="31"/>
  <c r="U222" i="31"/>
  <c r="U223" i="31"/>
  <c r="U224" i="31"/>
  <c r="U225" i="31"/>
  <c r="U226" i="31"/>
  <c r="U227" i="31"/>
  <c r="U228" i="31"/>
  <c r="U229" i="31"/>
  <c r="U230" i="31"/>
  <c r="U231" i="31"/>
  <c r="U232" i="31"/>
  <c r="U233" i="31"/>
  <c r="U234" i="31"/>
  <c r="U235" i="31"/>
  <c r="U236" i="31"/>
  <c r="U237" i="31"/>
  <c r="U238" i="31"/>
  <c r="U239" i="31"/>
  <c r="U240" i="31"/>
  <c r="U241" i="31"/>
  <c r="U242" i="31"/>
  <c r="U243" i="31"/>
  <c r="U244" i="31"/>
  <c r="U245" i="31"/>
  <c r="U246" i="31"/>
  <c r="U247" i="31"/>
  <c r="U248" i="31"/>
  <c r="U249" i="31"/>
  <c r="U250" i="31"/>
  <c r="U251" i="31"/>
  <c r="U252" i="31"/>
  <c r="U253" i="31"/>
  <c r="U254" i="31"/>
  <c r="U255" i="31"/>
  <c r="U256" i="31"/>
  <c r="U257" i="31"/>
  <c r="U258" i="31"/>
  <c r="U259" i="31"/>
  <c r="U260" i="31"/>
  <c r="U261" i="31"/>
  <c r="U262" i="31"/>
  <c r="U263" i="31"/>
  <c r="U264" i="31"/>
  <c r="U265" i="31"/>
  <c r="U266" i="31"/>
  <c r="U267" i="31"/>
  <c r="U268" i="31"/>
  <c r="U269" i="31"/>
  <c r="U270" i="31"/>
  <c r="U271" i="31"/>
  <c r="U272" i="31"/>
  <c r="U273" i="31"/>
  <c r="U274" i="31"/>
  <c r="U275" i="31"/>
  <c r="U276" i="31"/>
  <c r="U277" i="31"/>
  <c r="U278" i="31"/>
  <c r="U279" i="31"/>
  <c r="U280" i="31"/>
  <c r="U281" i="31"/>
  <c r="U282" i="31"/>
  <c r="U283" i="31"/>
  <c r="U284" i="31"/>
  <c r="U285" i="31"/>
  <c r="U286" i="31"/>
  <c r="U287" i="31"/>
  <c r="U288" i="31"/>
  <c r="U289" i="31"/>
  <c r="U290" i="31"/>
  <c r="U291" i="31"/>
  <c r="U292" i="31"/>
  <c r="U293" i="31"/>
  <c r="U294" i="31"/>
  <c r="U295" i="31"/>
  <c r="U296" i="31"/>
  <c r="U297" i="31"/>
  <c r="U298" i="31"/>
  <c r="U299" i="31"/>
  <c r="U300" i="31"/>
  <c r="U301" i="31"/>
  <c r="U302" i="31"/>
  <c r="U303" i="31"/>
  <c r="U4" i="46"/>
  <c r="U5" i="46"/>
  <c r="U6" i="46"/>
  <c r="U7" i="46"/>
  <c r="U8" i="46"/>
  <c r="U9" i="46"/>
  <c r="U10" i="46"/>
  <c r="U11" i="46"/>
  <c r="U12" i="46"/>
  <c r="U13" i="46"/>
  <c r="U14" i="46"/>
  <c r="U15" i="46"/>
  <c r="U16" i="46"/>
  <c r="U17" i="46"/>
  <c r="U18" i="46"/>
  <c r="U19" i="46"/>
  <c r="U20" i="46"/>
  <c r="U21" i="46"/>
  <c r="U22" i="46"/>
  <c r="U23" i="46"/>
  <c r="U24" i="46"/>
  <c r="U25" i="46"/>
  <c r="U26" i="46"/>
  <c r="U27" i="46"/>
  <c r="U28" i="46"/>
  <c r="U29" i="46"/>
  <c r="U30" i="46"/>
  <c r="U31" i="46"/>
  <c r="U32" i="46"/>
  <c r="U33" i="46"/>
  <c r="U34" i="46"/>
  <c r="U35" i="46"/>
  <c r="U36" i="46"/>
  <c r="U37" i="46"/>
  <c r="U38" i="46"/>
  <c r="U39" i="46"/>
  <c r="U40" i="46"/>
  <c r="U41" i="46"/>
  <c r="U42" i="46"/>
  <c r="U43" i="46"/>
  <c r="U44" i="46"/>
  <c r="U45" i="46"/>
  <c r="U46" i="46"/>
  <c r="U47" i="46"/>
  <c r="U48" i="46"/>
  <c r="U49" i="46"/>
  <c r="U50" i="46"/>
  <c r="U51" i="46"/>
  <c r="U52" i="46"/>
  <c r="U53" i="46"/>
  <c r="U54" i="46"/>
  <c r="U55" i="46"/>
  <c r="U56" i="46"/>
  <c r="U57" i="46"/>
  <c r="U58" i="46"/>
  <c r="U59" i="46"/>
  <c r="U60" i="46"/>
  <c r="U61" i="46"/>
  <c r="U62" i="46"/>
  <c r="U63" i="46"/>
  <c r="U64" i="46"/>
  <c r="U65" i="46"/>
  <c r="U66" i="46"/>
  <c r="U67" i="46"/>
  <c r="U68" i="46"/>
  <c r="U69" i="46"/>
  <c r="U70" i="46"/>
  <c r="U71" i="46"/>
  <c r="U72" i="46"/>
  <c r="U73" i="46"/>
  <c r="U74" i="46"/>
  <c r="U75" i="46"/>
  <c r="U76" i="46"/>
  <c r="U77" i="46"/>
  <c r="U78" i="46"/>
  <c r="U79" i="46"/>
  <c r="U80" i="46"/>
  <c r="U81" i="46"/>
  <c r="U82" i="46"/>
  <c r="U83" i="46"/>
  <c r="U84" i="46"/>
  <c r="U85" i="46"/>
  <c r="U86" i="46"/>
  <c r="U87" i="46"/>
  <c r="U88" i="46"/>
  <c r="U89" i="46"/>
  <c r="U90" i="46"/>
  <c r="U91" i="46"/>
  <c r="U92" i="46"/>
  <c r="U93" i="46"/>
  <c r="U94" i="46"/>
  <c r="U95" i="46"/>
  <c r="U96" i="46"/>
  <c r="U97" i="46"/>
  <c r="U98" i="46"/>
  <c r="U99" i="46"/>
  <c r="U100" i="46"/>
  <c r="U101" i="46"/>
  <c r="U102" i="46"/>
  <c r="U103" i="46"/>
  <c r="U104" i="46"/>
  <c r="U105" i="46"/>
  <c r="U106" i="46"/>
  <c r="U107" i="46"/>
  <c r="U108" i="46"/>
  <c r="U109" i="46"/>
  <c r="U110" i="46"/>
  <c r="U111" i="46"/>
  <c r="U112" i="46"/>
  <c r="U113" i="46"/>
  <c r="U114" i="46"/>
  <c r="U115" i="46"/>
  <c r="U116" i="46"/>
  <c r="U117" i="46"/>
  <c r="U118" i="46"/>
  <c r="U119" i="46"/>
  <c r="U120" i="46"/>
  <c r="U121" i="46"/>
  <c r="U122" i="46"/>
  <c r="U123" i="46"/>
  <c r="U124" i="46"/>
  <c r="U125" i="46"/>
  <c r="U126" i="46"/>
  <c r="U127" i="46"/>
  <c r="U128" i="46"/>
  <c r="U129" i="46"/>
  <c r="U130" i="46"/>
  <c r="U131" i="46"/>
  <c r="U132" i="46"/>
  <c r="U133" i="46"/>
  <c r="U134" i="46"/>
  <c r="U135" i="46"/>
  <c r="U136" i="46"/>
  <c r="U137" i="46"/>
  <c r="U138" i="46"/>
  <c r="U139" i="46"/>
  <c r="U140" i="46"/>
  <c r="U141" i="46"/>
  <c r="U142" i="46"/>
  <c r="U143" i="46"/>
  <c r="U144" i="46"/>
  <c r="U4" i="24"/>
  <c r="U5" i="24"/>
  <c r="U6" i="24"/>
  <c r="U7" i="24"/>
  <c r="U8" i="24"/>
  <c r="U9" i="24"/>
  <c r="U10" i="24"/>
  <c r="U11" i="24"/>
  <c r="U12" i="24"/>
  <c r="U13" i="24"/>
  <c r="U14" i="24"/>
  <c r="U15" i="24"/>
  <c r="U16" i="24"/>
  <c r="U17" i="24"/>
  <c r="U18" i="24"/>
  <c r="U19" i="24"/>
  <c r="U20" i="24"/>
  <c r="U21" i="24"/>
  <c r="U22" i="24"/>
  <c r="U23" i="24"/>
  <c r="U24" i="24"/>
  <c r="U25" i="24"/>
  <c r="U26" i="24"/>
  <c r="U27" i="24"/>
  <c r="U28" i="24"/>
  <c r="U29" i="24"/>
  <c r="U30" i="24"/>
  <c r="U31" i="24"/>
  <c r="U32" i="24"/>
  <c r="U33" i="24"/>
  <c r="U34" i="24"/>
  <c r="U35" i="24"/>
  <c r="U36" i="24"/>
  <c r="U37" i="24"/>
  <c r="U38" i="24"/>
  <c r="U39" i="24"/>
  <c r="U40" i="24"/>
  <c r="U41" i="24"/>
  <c r="U42" i="24"/>
  <c r="U43" i="24"/>
  <c r="U44" i="24"/>
  <c r="U45" i="24"/>
  <c r="U46" i="24"/>
  <c r="U47" i="24"/>
  <c r="U48" i="24"/>
  <c r="U49" i="24"/>
  <c r="U50" i="24"/>
  <c r="U51" i="24"/>
  <c r="U52" i="24"/>
  <c r="U53" i="24"/>
  <c r="U54" i="24"/>
  <c r="U55" i="24"/>
  <c r="U56" i="24"/>
  <c r="U57" i="24"/>
  <c r="U58" i="24"/>
  <c r="U59" i="24"/>
  <c r="U60" i="24"/>
  <c r="U61" i="24"/>
  <c r="U62" i="24"/>
  <c r="U63" i="24"/>
  <c r="U64" i="24"/>
  <c r="U65" i="24"/>
  <c r="U66" i="24"/>
  <c r="U67" i="24"/>
  <c r="U68" i="24"/>
  <c r="U69" i="24"/>
  <c r="U70" i="24"/>
  <c r="U71" i="24"/>
  <c r="U72" i="24"/>
  <c r="U73" i="24"/>
  <c r="U74" i="24"/>
  <c r="U75" i="24"/>
  <c r="U76" i="24"/>
  <c r="U77" i="24"/>
  <c r="U78" i="24"/>
  <c r="U79" i="24"/>
  <c r="U80" i="24"/>
  <c r="U81" i="24"/>
  <c r="U82" i="24"/>
  <c r="U83" i="24"/>
  <c r="U84" i="24"/>
  <c r="U85" i="24"/>
  <c r="U86" i="24"/>
  <c r="U87" i="24"/>
  <c r="U88" i="24"/>
  <c r="U89" i="24"/>
  <c r="U90" i="24"/>
  <c r="U91" i="24"/>
  <c r="U92" i="24"/>
  <c r="U93" i="24"/>
  <c r="U94" i="24"/>
  <c r="U95" i="24"/>
  <c r="U96" i="24"/>
  <c r="U97" i="24"/>
  <c r="U98" i="24"/>
  <c r="U99" i="24"/>
  <c r="U100" i="24"/>
  <c r="U101" i="24"/>
  <c r="U102" i="24"/>
  <c r="U103" i="24"/>
  <c r="U104" i="24"/>
  <c r="U105" i="24"/>
  <c r="U106" i="24"/>
  <c r="U107" i="24"/>
  <c r="U108" i="24"/>
  <c r="U109" i="24"/>
  <c r="U110" i="24"/>
  <c r="U111" i="24"/>
  <c r="U112" i="24"/>
  <c r="U113" i="24"/>
  <c r="U114" i="24"/>
  <c r="U115" i="24"/>
  <c r="U116" i="24"/>
  <c r="U117" i="24"/>
  <c r="U118" i="24"/>
  <c r="U119" i="24"/>
  <c r="U120" i="24"/>
  <c r="U121" i="24"/>
  <c r="U122" i="24"/>
  <c r="U123" i="24"/>
  <c r="U124" i="24"/>
  <c r="U125" i="24"/>
  <c r="U126" i="24"/>
  <c r="U127" i="24"/>
  <c r="U128" i="24"/>
  <c r="U129" i="24"/>
  <c r="U130" i="24"/>
  <c r="U131" i="24"/>
  <c r="U132" i="24"/>
  <c r="U133" i="24"/>
  <c r="U134" i="24"/>
  <c r="U135" i="24"/>
  <c r="U136" i="24"/>
  <c r="U137" i="24"/>
  <c r="U138" i="24"/>
  <c r="U139" i="24"/>
  <c r="U140" i="24"/>
  <c r="U141" i="24"/>
  <c r="U142" i="24"/>
  <c r="U143" i="24"/>
  <c r="U144" i="24"/>
  <c r="U4" i="13"/>
  <c r="U5" i="13"/>
  <c r="U6" i="13"/>
  <c r="U7" i="13"/>
  <c r="U8" i="13"/>
  <c r="U9" i="13"/>
  <c r="U10" i="13"/>
  <c r="U11" i="13"/>
  <c r="U12" i="13"/>
  <c r="U13" i="13"/>
  <c r="U14" i="13"/>
  <c r="U15" i="13"/>
  <c r="U16" i="13"/>
  <c r="U17" i="13"/>
  <c r="U18" i="13"/>
  <c r="U19" i="13"/>
  <c r="U20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3" i="13"/>
  <c r="U34" i="13"/>
  <c r="U35" i="13"/>
  <c r="U36" i="13"/>
  <c r="U37" i="13"/>
  <c r="U38" i="13"/>
  <c r="U39" i="13"/>
  <c r="U40" i="13"/>
  <c r="U41" i="13"/>
  <c r="U42" i="13"/>
  <c r="U43" i="13"/>
  <c r="U44" i="13"/>
  <c r="U45" i="13"/>
  <c r="U46" i="13"/>
  <c r="U47" i="13"/>
  <c r="U48" i="13"/>
  <c r="U49" i="13"/>
  <c r="U50" i="13"/>
  <c r="U51" i="13"/>
  <c r="U52" i="13"/>
  <c r="U53" i="13"/>
  <c r="U54" i="13"/>
  <c r="U55" i="13"/>
  <c r="U56" i="13"/>
  <c r="U57" i="13"/>
  <c r="U58" i="13"/>
  <c r="U59" i="13"/>
  <c r="U60" i="13"/>
  <c r="U61" i="13"/>
  <c r="U62" i="13"/>
  <c r="U63" i="13"/>
  <c r="U64" i="13"/>
  <c r="U65" i="13"/>
  <c r="U66" i="13"/>
  <c r="U67" i="13"/>
  <c r="U68" i="13"/>
  <c r="U69" i="13"/>
  <c r="U70" i="13"/>
  <c r="U71" i="13"/>
  <c r="U72" i="13"/>
  <c r="U73" i="13"/>
  <c r="U74" i="13"/>
  <c r="U75" i="13"/>
  <c r="U76" i="13"/>
  <c r="U77" i="13"/>
  <c r="U78" i="13"/>
  <c r="U79" i="13"/>
  <c r="U80" i="13"/>
  <c r="U81" i="13"/>
  <c r="U82" i="13"/>
  <c r="U83" i="13"/>
  <c r="U84" i="13"/>
  <c r="U85" i="13"/>
  <c r="U86" i="13"/>
  <c r="U87" i="13"/>
  <c r="U88" i="13"/>
  <c r="U89" i="13"/>
  <c r="U90" i="13"/>
  <c r="U91" i="13"/>
  <c r="U92" i="13"/>
  <c r="U93" i="13"/>
  <c r="U94" i="13"/>
  <c r="U95" i="13"/>
  <c r="U96" i="13"/>
  <c r="U97" i="13"/>
  <c r="U98" i="13"/>
  <c r="U99" i="13"/>
  <c r="U100" i="13"/>
  <c r="U101" i="13"/>
  <c r="U102" i="13"/>
  <c r="U103" i="13"/>
  <c r="U104" i="13"/>
  <c r="U105" i="13"/>
  <c r="U106" i="13"/>
  <c r="U107" i="13"/>
  <c r="U108" i="13"/>
  <c r="U109" i="13"/>
  <c r="U110" i="13"/>
  <c r="U111" i="13"/>
  <c r="U112" i="13"/>
  <c r="U113" i="13"/>
  <c r="U114" i="13"/>
  <c r="U115" i="13"/>
  <c r="U116" i="13"/>
  <c r="U117" i="13"/>
  <c r="U118" i="13"/>
  <c r="U119" i="13"/>
  <c r="U120" i="13"/>
  <c r="U121" i="13"/>
  <c r="U122" i="13"/>
  <c r="U123" i="13"/>
  <c r="U124" i="13"/>
  <c r="U125" i="13"/>
  <c r="U126" i="13"/>
  <c r="U127" i="13"/>
  <c r="U128" i="13"/>
  <c r="U129" i="13"/>
  <c r="U130" i="13"/>
  <c r="U131" i="13"/>
  <c r="U132" i="13"/>
  <c r="U133" i="13"/>
  <c r="U134" i="13"/>
  <c r="U135" i="13"/>
  <c r="U136" i="13"/>
  <c r="U137" i="13"/>
  <c r="U138" i="13"/>
  <c r="U139" i="13"/>
  <c r="U140" i="13"/>
  <c r="U141" i="13"/>
  <c r="U142" i="13"/>
  <c r="U143" i="13"/>
  <c r="U144" i="13"/>
  <c r="U145" i="13"/>
  <c r="U146" i="13"/>
  <c r="U147" i="13"/>
  <c r="U148" i="13"/>
  <c r="U149" i="13"/>
  <c r="U150" i="13"/>
  <c r="U151" i="13"/>
  <c r="U152" i="13"/>
  <c r="U153" i="13"/>
  <c r="U154" i="13"/>
  <c r="U155" i="13"/>
  <c r="U156" i="13"/>
  <c r="U157" i="13"/>
  <c r="U158" i="13"/>
  <c r="U159" i="13"/>
  <c r="U160" i="13"/>
  <c r="U161" i="13"/>
  <c r="U162" i="13"/>
  <c r="U4" i="45"/>
  <c r="U5" i="45"/>
  <c r="U6" i="45"/>
  <c r="U7" i="45"/>
  <c r="U8" i="45"/>
  <c r="U9" i="45"/>
  <c r="U10" i="45"/>
  <c r="U11" i="45"/>
  <c r="U12" i="45"/>
  <c r="U13" i="45"/>
  <c r="U14" i="45"/>
  <c r="U15" i="45"/>
  <c r="U16" i="45"/>
  <c r="U17" i="45"/>
  <c r="U18" i="45"/>
  <c r="U19" i="45"/>
  <c r="U20" i="45"/>
  <c r="U21" i="45"/>
  <c r="U22" i="45"/>
  <c r="U23" i="45"/>
  <c r="U24" i="45"/>
  <c r="U25" i="45"/>
  <c r="U26" i="45"/>
  <c r="U27" i="45"/>
  <c r="U28" i="45"/>
  <c r="U29" i="45"/>
  <c r="U30" i="45"/>
  <c r="U31" i="45"/>
  <c r="U32" i="45"/>
  <c r="U33" i="45"/>
  <c r="U34" i="45"/>
  <c r="U35" i="45"/>
  <c r="U36" i="45"/>
  <c r="U37" i="45"/>
  <c r="U38" i="45"/>
  <c r="U39" i="45"/>
  <c r="U40" i="45"/>
  <c r="U41" i="45"/>
  <c r="U42" i="45"/>
  <c r="U43" i="45"/>
  <c r="U44" i="45"/>
  <c r="U45" i="45"/>
  <c r="U46" i="45"/>
  <c r="U47" i="45"/>
  <c r="U48" i="45"/>
  <c r="U49" i="45"/>
  <c r="U50" i="45"/>
  <c r="U51" i="45"/>
  <c r="U52" i="45"/>
  <c r="U53" i="45"/>
  <c r="U54" i="45"/>
  <c r="U55" i="45"/>
  <c r="U56" i="45"/>
  <c r="U57" i="45"/>
  <c r="U58" i="45"/>
  <c r="U59" i="45"/>
  <c r="U60" i="45"/>
  <c r="U61" i="45"/>
  <c r="U62" i="45"/>
  <c r="U63" i="45"/>
  <c r="U64" i="45"/>
  <c r="U65" i="45"/>
  <c r="U66" i="45"/>
  <c r="U67" i="45"/>
  <c r="U68" i="45"/>
  <c r="U69" i="45"/>
  <c r="U70" i="45"/>
  <c r="U71" i="45"/>
  <c r="U72" i="45"/>
  <c r="U73" i="45"/>
  <c r="U74" i="45"/>
  <c r="U75" i="45"/>
  <c r="U76" i="45"/>
  <c r="U77" i="45"/>
  <c r="U78" i="45"/>
  <c r="U79" i="45"/>
  <c r="U80" i="45"/>
  <c r="U81" i="45"/>
  <c r="U82" i="45"/>
  <c r="U83" i="45"/>
  <c r="U84" i="45"/>
  <c r="U85" i="45"/>
  <c r="U86" i="45"/>
  <c r="U87" i="45"/>
  <c r="U88" i="45"/>
  <c r="U89" i="45"/>
  <c r="U90" i="45"/>
  <c r="U91" i="45"/>
  <c r="U92" i="45"/>
  <c r="U93" i="45"/>
  <c r="U94" i="45"/>
  <c r="U95" i="45"/>
  <c r="U96" i="45"/>
  <c r="U97" i="45"/>
  <c r="U98" i="45"/>
  <c r="U99" i="45"/>
  <c r="U100" i="45"/>
  <c r="U101" i="45"/>
  <c r="U102" i="45"/>
  <c r="U103" i="45"/>
  <c r="U104" i="45"/>
  <c r="U105" i="45"/>
  <c r="U106" i="45"/>
  <c r="U107" i="45"/>
  <c r="U108" i="45"/>
  <c r="U109" i="45"/>
  <c r="U110" i="45"/>
  <c r="U111" i="45"/>
  <c r="U112" i="45"/>
  <c r="U113" i="45"/>
  <c r="U114" i="45"/>
  <c r="U115" i="45"/>
  <c r="U116" i="45"/>
  <c r="U117" i="45"/>
  <c r="U118" i="45"/>
  <c r="U119" i="45"/>
  <c r="U120" i="45"/>
  <c r="U121" i="45"/>
  <c r="U122" i="45"/>
  <c r="U123" i="45"/>
  <c r="U124" i="45"/>
  <c r="U125" i="45"/>
  <c r="U126" i="45"/>
  <c r="U127" i="45"/>
  <c r="U128" i="45"/>
  <c r="U129" i="45"/>
  <c r="U130" i="45"/>
  <c r="U131" i="45"/>
  <c r="U132" i="45"/>
  <c r="U133" i="45"/>
  <c r="U134" i="45"/>
  <c r="U135" i="45"/>
  <c r="U136" i="45"/>
  <c r="U137" i="45"/>
  <c r="U138" i="45"/>
  <c r="U139" i="45"/>
  <c r="U140" i="45"/>
  <c r="U141" i="45"/>
  <c r="U142" i="45"/>
  <c r="U143" i="45"/>
  <c r="U144" i="45"/>
  <c r="U145" i="45"/>
  <c r="U146" i="45"/>
  <c r="U147" i="45"/>
  <c r="U148" i="45"/>
  <c r="U149" i="45"/>
  <c r="U150" i="45"/>
  <c r="U151" i="45"/>
  <c r="U152" i="45"/>
  <c r="U153" i="45"/>
  <c r="U154" i="45"/>
  <c r="U155" i="45"/>
  <c r="U156" i="45"/>
  <c r="U157" i="45"/>
  <c r="U158" i="45"/>
  <c r="U159" i="45"/>
  <c r="U160" i="45"/>
  <c r="U161" i="45"/>
  <c r="U162" i="45"/>
  <c r="U4" i="44"/>
  <c r="U5" i="44"/>
  <c r="U6" i="44"/>
  <c r="U7" i="44"/>
  <c r="U8" i="44"/>
  <c r="U9" i="44"/>
  <c r="U10" i="44"/>
  <c r="U11" i="44"/>
  <c r="U12" i="44"/>
  <c r="U13" i="44"/>
  <c r="U14" i="44"/>
  <c r="U15" i="44"/>
  <c r="U16" i="44"/>
  <c r="U17" i="44"/>
  <c r="U18" i="44"/>
  <c r="U19" i="44"/>
  <c r="U20" i="44"/>
  <c r="U21" i="44"/>
  <c r="U22" i="44"/>
  <c r="U23" i="44"/>
  <c r="U24" i="44"/>
  <c r="U25" i="44"/>
  <c r="U26" i="44"/>
  <c r="U27" i="44"/>
  <c r="U28" i="44"/>
  <c r="U29" i="44"/>
  <c r="U30" i="44"/>
  <c r="U31" i="44"/>
  <c r="U32" i="44"/>
  <c r="U33" i="44"/>
  <c r="U34" i="44"/>
  <c r="U35" i="44"/>
  <c r="U36" i="44"/>
  <c r="U37" i="44"/>
  <c r="U38" i="44"/>
  <c r="U39" i="44"/>
  <c r="U40" i="44"/>
  <c r="U41" i="44"/>
  <c r="U42" i="44"/>
  <c r="U43" i="44"/>
  <c r="U44" i="44"/>
  <c r="U45" i="44"/>
  <c r="U46" i="44"/>
  <c r="U47" i="44"/>
  <c r="U48" i="44"/>
  <c r="U49" i="44"/>
  <c r="U50" i="44"/>
  <c r="U51" i="44"/>
  <c r="U52" i="44"/>
  <c r="U53" i="44"/>
  <c r="U54" i="44"/>
  <c r="U55" i="44"/>
  <c r="U56" i="44"/>
  <c r="U57" i="44"/>
  <c r="U58" i="44"/>
  <c r="U59" i="44"/>
  <c r="U60" i="44"/>
  <c r="U61" i="44"/>
  <c r="U62" i="44"/>
  <c r="U63" i="44"/>
  <c r="U64" i="44"/>
  <c r="U65" i="44"/>
  <c r="U66" i="44"/>
  <c r="U67" i="44"/>
  <c r="U68" i="44"/>
  <c r="U69" i="44"/>
  <c r="U70" i="44"/>
  <c r="U71" i="44"/>
  <c r="U72" i="44"/>
  <c r="U73" i="44"/>
  <c r="U74" i="44"/>
  <c r="U75" i="44"/>
  <c r="U76" i="44"/>
  <c r="U77" i="44"/>
  <c r="U78" i="44"/>
  <c r="U79" i="44"/>
  <c r="U80" i="44"/>
  <c r="U81" i="44"/>
  <c r="U82" i="44"/>
  <c r="U83" i="44"/>
  <c r="U84" i="44"/>
  <c r="U85" i="44"/>
  <c r="U86" i="44"/>
  <c r="U87" i="44"/>
  <c r="U88" i="44"/>
  <c r="U89" i="44"/>
  <c r="U90" i="44"/>
  <c r="U91" i="44"/>
  <c r="U92" i="44"/>
  <c r="U93" i="44"/>
  <c r="U94" i="44"/>
  <c r="U95" i="44"/>
  <c r="U96" i="44"/>
  <c r="U97" i="44"/>
  <c r="U98" i="44"/>
  <c r="U99" i="44"/>
  <c r="U100" i="44"/>
  <c r="U101" i="44"/>
  <c r="U102" i="44"/>
  <c r="U103" i="44"/>
  <c r="U104" i="44"/>
  <c r="U105" i="44"/>
  <c r="U106" i="44"/>
  <c r="U107" i="44"/>
  <c r="U108" i="44"/>
  <c r="U109" i="44"/>
  <c r="U110" i="44"/>
  <c r="U111" i="44"/>
  <c r="U112" i="44"/>
  <c r="U113" i="44"/>
  <c r="U114" i="44"/>
  <c r="U115" i="44"/>
  <c r="U116" i="44"/>
  <c r="U117" i="44"/>
  <c r="U118" i="44"/>
  <c r="U119" i="44"/>
  <c r="U120" i="44"/>
  <c r="U121" i="44"/>
  <c r="U122" i="44"/>
  <c r="U123" i="44"/>
  <c r="U124" i="44"/>
  <c r="U125" i="44"/>
  <c r="U126" i="44"/>
  <c r="U127" i="44"/>
  <c r="U128" i="44"/>
  <c r="U129" i="44"/>
  <c r="U130" i="44"/>
  <c r="U131" i="44"/>
  <c r="U132" i="44"/>
  <c r="U133" i="44"/>
  <c r="U134" i="44"/>
  <c r="U135" i="44"/>
  <c r="U136" i="44"/>
  <c r="U137" i="44"/>
  <c r="U138" i="44"/>
  <c r="U139" i="44"/>
  <c r="U140" i="44"/>
  <c r="U141" i="44"/>
  <c r="U142" i="44"/>
  <c r="U143" i="44"/>
  <c r="U144" i="44"/>
  <c r="U145" i="44"/>
  <c r="U146" i="44"/>
  <c r="U147" i="44"/>
  <c r="U148" i="44"/>
  <c r="U149" i="44"/>
  <c r="U150" i="44"/>
  <c r="U151" i="44"/>
  <c r="U152" i="44"/>
  <c r="U153" i="44"/>
  <c r="U154" i="44"/>
  <c r="U155" i="44"/>
  <c r="U156" i="44"/>
  <c r="U157" i="44"/>
  <c r="U158" i="44"/>
  <c r="U159" i="44"/>
  <c r="U160" i="44"/>
  <c r="U161" i="44"/>
  <c r="U162" i="44"/>
  <c r="U163" i="44"/>
  <c r="U164" i="44"/>
  <c r="U165" i="44"/>
  <c r="U166" i="44"/>
  <c r="U167" i="44"/>
  <c r="U168" i="44"/>
  <c r="U169" i="44"/>
  <c r="U170" i="44"/>
  <c r="U171" i="44"/>
  <c r="U172" i="44"/>
  <c r="U173" i="44"/>
  <c r="U174" i="44"/>
  <c r="U175" i="44"/>
  <c r="U176" i="44"/>
  <c r="U177" i="44"/>
  <c r="U178" i="44"/>
  <c r="U179" i="44"/>
  <c r="U180" i="44"/>
  <c r="U181" i="44"/>
  <c r="U182" i="44"/>
  <c r="U183" i="44"/>
  <c r="U184" i="44"/>
  <c r="U185" i="44"/>
  <c r="U186" i="44"/>
  <c r="U187" i="44"/>
  <c r="U188" i="44"/>
  <c r="U189" i="44"/>
  <c r="U190" i="44"/>
  <c r="U4" i="14"/>
  <c r="U5" i="14"/>
  <c r="U6" i="14"/>
  <c r="U7" i="14"/>
  <c r="U8" i="14"/>
  <c r="U9" i="14"/>
  <c r="U10" i="14"/>
  <c r="U11" i="14"/>
  <c r="U12" i="14"/>
  <c r="U13" i="14"/>
  <c r="U14" i="14"/>
  <c r="U15" i="14"/>
  <c r="U16" i="14"/>
  <c r="U17" i="14"/>
  <c r="U18" i="14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54" i="14"/>
  <c r="U55" i="14"/>
  <c r="U56" i="14"/>
  <c r="U57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2" i="14"/>
  <c r="U83" i="14"/>
  <c r="U84" i="14"/>
  <c r="U85" i="14"/>
  <c r="U86" i="14"/>
  <c r="U87" i="14"/>
  <c r="U88" i="14"/>
  <c r="U89" i="14"/>
  <c r="U90" i="14"/>
  <c r="U91" i="14"/>
  <c r="U92" i="14"/>
  <c r="U93" i="14"/>
  <c r="U94" i="14"/>
  <c r="U95" i="14"/>
  <c r="U96" i="14"/>
  <c r="U97" i="14"/>
  <c r="U98" i="14"/>
  <c r="U99" i="14"/>
  <c r="U100" i="14"/>
  <c r="U101" i="14"/>
  <c r="U102" i="14"/>
  <c r="U103" i="14"/>
  <c r="U104" i="14"/>
  <c r="U105" i="14"/>
  <c r="U106" i="14"/>
  <c r="U107" i="14"/>
  <c r="U108" i="14"/>
  <c r="U109" i="14"/>
  <c r="U110" i="14"/>
  <c r="U111" i="14"/>
  <c r="U112" i="14"/>
  <c r="U113" i="14"/>
  <c r="U114" i="14"/>
  <c r="U115" i="14"/>
  <c r="U116" i="14"/>
  <c r="U117" i="14"/>
  <c r="U118" i="14"/>
  <c r="U119" i="14"/>
  <c r="U120" i="14"/>
  <c r="U121" i="14"/>
  <c r="U122" i="14"/>
  <c r="U123" i="14"/>
  <c r="U124" i="14"/>
  <c r="U125" i="14"/>
  <c r="U126" i="14"/>
  <c r="U127" i="14"/>
  <c r="U128" i="14"/>
  <c r="U129" i="14"/>
  <c r="U130" i="14"/>
  <c r="U131" i="14"/>
  <c r="U132" i="14"/>
  <c r="U133" i="14"/>
  <c r="U134" i="14"/>
  <c r="U135" i="14"/>
  <c r="U136" i="14"/>
  <c r="U137" i="14"/>
  <c r="U138" i="14"/>
  <c r="U139" i="14"/>
  <c r="U140" i="14"/>
  <c r="U141" i="14"/>
  <c r="U142" i="14"/>
  <c r="U143" i="14"/>
  <c r="U144" i="14"/>
  <c r="U145" i="14"/>
  <c r="U146" i="14"/>
  <c r="U147" i="14"/>
  <c r="U148" i="14"/>
  <c r="U149" i="14"/>
  <c r="U150" i="14"/>
  <c r="U151" i="14"/>
  <c r="U152" i="14"/>
  <c r="U153" i="14"/>
  <c r="U154" i="14"/>
  <c r="U155" i="14"/>
  <c r="U156" i="14"/>
  <c r="U157" i="14"/>
  <c r="U158" i="14"/>
  <c r="U159" i="14"/>
  <c r="U160" i="14"/>
  <c r="U161" i="14"/>
  <c r="U162" i="14"/>
  <c r="U163" i="14"/>
  <c r="U164" i="14"/>
  <c r="U165" i="14"/>
  <c r="U166" i="14"/>
  <c r="U167" i="14"/>
  <c r="U168" i="14"/>
  <c r="U169" i="14"/>
  <c r="U170" i="14"/>
  <c r="U171" i="14"/>
  <c r="U172" i="14"/>
  <c r="U173" i="14"/>
  <c r="U174" i="14"/>
  <c r="U175" i="14"/>
  <c r="U176" i="14"/>
  <c r="U177" i="14"/>
  <c r="U178" i="14"/>
  <c r="U179" i="14"/>
  <c r="U180" i="14"/>
  <c r="U181" i="14"/>
  <c r="U182" i="14"/>
  <c r="U183" i="14"/>
  <c r="U184" i="14"/>
  <c r="U185" i="14"/>
  <c r="U186" i="14"/>
  <c r="U187" i="14"/>
  <c r="U188" i="14"/>
  <c r="U189" i="14"/>
  <c r="U190" i="14"/>
  <c r="U4" i="43"/>
  <c r="U5" i="43"/>
  <c r="U6" i="43"/>
  <c r="U7" i="43"/>
  <c r="U8" i="43"/>
  <c r="U9" i="43"/>
  <c r="U10" i="43"/>
  <c r="U11" i="43"/>
  <c r="U12" i="43"/>
  <c r="U13" i="43"/>
  <c r="U14" i="43"/>
  <c r="U15" i="43"/>
  <c r="U16" i="43"/>
  <c r="U17" i="43"/>
  <c r="U18" i="43"/>
  <c r="U19" i="43"/>
  <c r="U20" i="43"/>
  <c r="U21" i="43"/>
  <c r="U22" i="43"/>
  <c r="U23" i="43"/>
  <c r="U24" i="43"/>
  <c r="U25" i="43"/>
  <c r="U26" i="43"/>
  <c r="U27" i="43"/>
  <c r="U28" i="43"/>
  <c r="U29" i="43"/>
  <c r="U30" i="43"/>
  <c r="U31" i="43"/>
  <c r="U32" i="43"/>
  <c r="U33" i="43"/>
  <c r="U34" i="43"/>
  <c r="U35" i="43"/>
  <c r="U36" i="43"/>
  <c r="U37" i="43"/>
  <c r="U38" i="43"/>
  <c r="U39" i="43"/>
  <c r="U40" i="43"/>
  <c r="U41" i="43"/>
  <c r="U42" i="43"/>
  <c r="U43" i="43"/>
  <c r="U44" i="43"/>
  <c r="U45" i="43"/>
  <c r="U46" i="43"/>
  <c r="U47" i="43"/>
  <c r="U48" i="43"/>
  <c r="U49" i="43"/>
  <c r="U50" i="43"/>
  <c r="U51" i="43"/>
  <c r="U52" i="43"/>
  <c r="U53" i="43"/>
  <c r="U54" i="43"/>
  <c r="U55" i="43"/>
  <c r="U56" i="43"/>
  <c r="U57" i="43"/>
  <c r="U58" i="43"/>
  <c r="U59" i="43"/>
  <c r="U60" i="43"/>
  <c r="U61" i="43"/>
  <c r="U62" i="43"/>
  <c r="U63" i="43"/>
  <c r="U64" i="43"/>
  <c r="U65" i="43"/>
  <c r="U66" i="43"/>
  <c r="U67" i="43"/>
  <c r="U68" i="43"/>
  <c r="U69" i="43"/>
  <c r="U70" i="43"/>
  <c r="U71" i="43"/>
  <c r="U72" i="43"/>
  <c r="U73" i="43"/>
  <c r="U74" i="43"/>
  <c r="U75" i="43"/>
  <c r="U76" i="43"/>
  <c r="U77" i="43"/>
  <c r="U78" i="43"/>
  <c r="U79" i="43"/>
  <c r="U80" i="43"/>
  <c r="U81" i="43"/>
  <c r="U82" i="43"/>
  <c r="U83" i="43"/>
  <c r="U84" i="43"/>
  <c r="U85" i="43"/>
  <c r="U86" i="43"/>
  <c r="U87" i="43"/>
  <c r="U88" i="43"/>
  <c r="U89" i="43"/>
  <c r="U90" i="43"/>
  <c r="U91" i="43"/>
  <c r="U92" i="43"/>
  <c r="U93" i="43"/>
  <c r="U94" i="43"/>
  <c r="U95" i="43"/>
  <c r="U96" i="43"/>
  <c r="U97" i="43"/>
  <c r="U98" i="43"/>
  <c r="U99" i="43"/>
  <c r="U100" i="43"/>
  <c r="U101" i="43"/>
  <c r="U102" i="43"/>
  <c r="U103" i="43"/>
  <c r="U104" i="43"/>
  <c r="U105" i="43"/>
  <c r="U106" i="43"/>
  <c r="U107" i="43"/>
  <c r="U108" i="43"/>
  <c r="U109" i="43"/>
  <c r="U110" i="43"/>
  <c r="U111" i="43"/>
  <c r="U112" i="43"/>
  <c r="U113" i="43"/>
  <c r="U114" i="43"/>
  <c r="U115" i="43"/>
  <c r="U116" i="43"/>
  <c r="U117" i="43"/>
  <c r="U118" i="43"/>
  <c r="U119" i="43"/>
  <c r="U120" i="43"/>
  <c r="U121" i="43"/>
  <c r="U122" i="43"/>
  <c r="U123" i="43"/>
  <c r="U124" i="43"/>
  <c r="U125" i="43"/>
  <c r="U126" i="43"/>
  <c r="U127" i="43"/>
  <c r="U128" i="43"/>
  <c r="U129" i="43"/>
  <c r="U130" i="43"/>
  <c r="U131" i="43"/>
  <c r="U132" i="43"/>
  <c r="U133" i="43"/>
  <c r="U134" i="43"/>
  <c r="U135" i="43"/>
  <c r="U136" i="43"/>
  <c r="U137" i="43"/>
  <c r="U138" i="43"/>
  <c r="U139" i="43"/>
  <c r="U140" i="43"/>
  <c r="U141" i="43"/>
  <c r="U142" i="43"/>
  <c r="U143" i="43"/>
  <c r="U144" i="43"/>
  <c r="U145" i="43"/>
  <c r="U146" i="43"/>
  <c r="U147" i="43"/>
  <c r="U148" i="43"/>
  <c r="U149" i="43"/>
  <c r="U150" i="43"/>
  <c r="U4" i="42"/>
  <c r="U5" i="42"/>
  <c r="U6" i="42"/>
  <c r="U7" i="42"/>
  <c r="U8" i="42"/>
  <c r="U9" i="42"/>
  <c r="U10" i="42"/>
  <c r="U11" i="42"/>
  <c r="U12" i="42"/>
  <c r="U13" i="42"/>
  <c r="U14" i="42"/>
  <c r="U15" i="42"/>
  <c r="U16" i="42"/>
  <c r="U17" i="42"/>
  <c r="U18" i="42"/>
  <c r="U19" i="42"/>
  <c r="U20" i="42"/>
  <c r="U21" i="42"/>
  <c r="U22" i="42"/>
  <c r="U23" i="42"/>
  <c r="U24" i="42"/>
  <c r="U25" i="42"/>
  <c r="U26" i="42"/>
  <c r="U27" i="42"/>
  <c r="U28" i="42"/>
  <c r="U29" i="42"/>
  <c r="U30" i="42"/>
  <c r="U31" i="42"/>
  <c r="U32" i="42"/>
  <c r="U33" i="42"/>
  <c r="U34" i="42"/>
  <c r="U35" i="42"/>
  <c r="U36" i="42"/>
  <c r="U37" i="42"/>
  <c r="U38" i="42"/>
  <c r="U39" i="42"/>
  <c r="U40" i="42"/>
  <c r="U41" i="42"/>
  <c r="U42" i="42"/>
  <c r="U43" i="42"/>
  <c r="U44" i="42"/>
  <c r="U45" i="42"/>
  <c r="U46" i="42"/>
  <c r="U47" i="42"/>
  <c r="U48" i="42"/>
  <c r="U49" i="42"/>
  <c r="U50" i="42"/>
  <c r="U51" i="42"/>
  <c r="U52" i="42"/>
  <c r="U53" i="42"/>
  <c r="U54" i="42"/>
  <c r="U55" i="42"/>
  <c r="U56" i="42"/>
  <c r="U57" i="42"/>
  <c r="U58" i="42"/>
  <c r="U59" i="42"/>
  <c r="U60" i="42"/>
  <c r="U61" i="42"/>
  <c r="U62" i="42"/>
  <c r="U63" i="42"/>
  <c r="U64" i="42"/>
  <c r="U65" i="42"/>
  <c r="U66" i="42"/>
  <c r="U67" i="42"/>
  <c r="U68" i="42"/>
  <c r="U69" i="42"/>
  <c r="U70" i="42"/>
  <c r="U71" i="42"/>
  <c r="U72" i="42"/>
  <c r="U73" i="42"/>
  <c r="U74" i="42"/>
  <c r="U75" i="42"/>
  <c r="U76" i="42"/>
  <c r="U77" i="42"/>
  <c r="U78" i="42"/>
  <c r="U79" i="42"/>
  <c r="U80" i="42"/>
  <c r="U81" i="42"/>
  <c r="U82" i="42"/>
  <c r="U83" i="42"/>
  <c r="U84" i="42"/>
  <c r="U85" i="42"/>
  <c r="U86" i="42"/>
  <c r="U87" i="42"/>
  <c r="U88" i="42"/>
  <c r="U89" i="42"/>
  <c r="U90" i="42"/>
  <c r="U91" i="42"/>
  <c r="U92" i="42"/>
  <c r="U93" i="42"/>
  <c r="U94" i="42"/>
  <c r="U95" i="42"/>
  <c r="U96" i="42"/>
  <c r="U97" i="42"/>
  <c r="U98" i="42"/>
  <c r="U99" i="42"/>
  <c r="U100" i="42"/>
  <c r="U101" i="42"/>
  <c r="U102" i="42"/>
  <c r="U103" i="42"/>
  <c r="U104" i="42"/>
  <c r="U105" i="42"/>
  <c r="U106" i="42"/>
  <c r="U107" i="42"/>
  <c r="U108" i="42"/>
  <c r="U109" i="42"/>
  <c r="U110" i="42"/>
  <c r="U111" i="42"/>
  <c r="U112" i="42"/>
  <c r="U113" i="42"/>
  <c r="U114" i="42"/>
  <c r="U115" i="42"/>
  <c r="U116" i="42"/>
  <c r="U117" i="42"/>
  <c r="U118" i="42"/>
  <c r="U119" i="42"/>
  <c r="U120" i="42"/>
  <c r="U121" i="42"/>
  <c r="U122" i="42"/>
  <c r="U123" i="42"/>
  <c r="U124" i="42"/>
  <c r="U125" i="42"/>
  <c r="U126" i="42"/>
  <c r="U127" i="42"/>
  <c r="U128" i="42"/>
  <c r="U129" i="42"/>
  <c r="U130" i="42"/>
  <c r="U131" i="42"/>
  <c r="U132" i="42"/>
  <c r="U133" i="42"/>
  <c r="U134" i="42"/>
  <c r="U135" i="42"/>
  <c r="U136" i="42"/>
  <c r="U137" i="42"/>
  <c r="U138" i="42"/>
  <c r="U139" i="42"/>
  <c r="U140" i="42"/>
  <c r="U141" i="42"/>
  <c r="U142" i="42"/>
  <c r="U143" i="42"/>
  <c r="U144" i="42"/>
  <c r="U145" i="42"/>
  <c r="U146" i="42"/>
  <c r="U147" i="42"/>
  <c r="U148" i="42"/>
  <c r="U149" i="42"/>
  <c r="U150" i="42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4" i="41"/>
  <c r="U5" i="41"/>
  <c r="U6" i="41"/>
  <c r="U7" i="41"/>
  <c r="U8" i="41"/>
  <c r="U9" i="41"/>
  <c r="U10" i="41"/>
  <c r="U11" i="41"/>
  <c r="U12" i="41"/>
  <c r="U13" i="41"/>
  <c r="U14" i="41"/>
  <c r="U15" i="41"/>
  <c r="U16" i="41"/>
  <c r="U17" i="41"/>
  <c r="U18" i="41"/>
  <c r="U19" i="41"/>
  <c r="U20" i="41"/>
  <c r="U21" i="41"/>
  <c r="U22" i="41"/>
  <c r="U23" i="41"/>
  <c r="U24" i="41"/>
  <c r="U25" i="41"/>
  <c r="U26" i="41"/>
  <c r="U27" i="41"/>
  <c r="U28" i="41"/>
  <c r="U29" i="41"/>
  <c r="U30" i="41"/>
  <c r="U31" i="41"/>
  <c r="U32" i="41"/>
  <c r="U33" i="41"/>
  <c r="U34" i="41"/>
  <c r="U35" i="41"/>
  <c r="U36" i="41"/>
  <c r="U37" i="41"/>
  <c r="U38" i="41"/>
  <c r="U39" i="41"/>
  <c r="U40" i="41"/>
  <c r="U41" i="41"/>
  <c r="U42" i="41"/>
  <c r="U43" i="41"/>
  <c r="U44" i="41"/>
  <c r="U45" i="41"/>
  <c r="U46" i="41"/>
  <c r="U47" i="41"/>
  <c r="U48" i="41"/>
  <c r="U49" i="41"/>
  <c r="U50" i="41"/>
  <c r="U51" i="41"/>
  <c r="U52" i="41"/>
  <c r="U53" i="41"/>
  <c r="U54" i="41"/>
  <c r="U55" i="41"/>
  <c r="U56" i="41"/>
  <c r="U57" i="41"/>
  <c r="U58" i="41"/>
  <c r="U59" i="41"/>
  <c r="U60" i="41"/>
  <c r="U61" i="41"/>
  <c r="U62" i="41"/>
  <c r="U63" i="41"/>
  <c r="U64" i="41"/>
  <c r="U65" i="41"/>
  <c r="U66" i="41"/>
  <c r="U67" i="41"/>
  <c r="U68" i="41"/>
  <c r="U69" i="41"/>
  <c r="U70" i="41"/>
  <c r="U71" i="41"/>
  <c r="U72" i="41"/>
  <c r="U73" i="41"/>
  <c r="U74" i="41"/>
  <c r="U75" i="41"/>
  <c r="U76" i="41"/>
  <c r="U77" i="41"/>
  <c r="U78" i="41"/>
  <c r="U79" i="41"/>
  <c r="U80" i="41"/>
  <c r="U81" i="41"/>
  <c r="U82" i="41"/>
  <c r="U83" i="41"/>
  <c r="U84" i="41"/>
  <c r="U85" i="41"/>
  <c r="U86" i="41"/>
  <c r="U87" i="41"/>
  <c r="U88" i="41"/>
  <c r="U89" i="41"/>
  <c r="U90" i="41"/>
  <c r="U91" i="41"/>
  <c r="U92" i="41"/>
  <c r="U93" i="41"/>
  <c r="U94" i="41"/>
  <c r="U95" i="41"/>
  <c r="U96" i="41"/>
  <c r="U97" i="41"/>
  <c r="U98" i="41"/>
  <c r="U99" i="41"/>
  <c r="U100" i="41"/>
  <c r="U101" i="41"/>
  <c r="U102" i="41"/>
  <c r="U103" i="41"/>
  <c r="U104" i="41"/>
  <c r="U105" i="41"/>
  <c r="U106" i="41"/>
  <c r="U107" i="41"/>
  <c r="U108" i="41"/>
  <c r="U109" i="41"/>
  <c r="U110" i="41"/>
  <c r="U111" i="41"/>
  <c r="U112" i="41"/>
  <c r="U113" i="41"/>
  <c r="U114" i="41"/>
  <c r="U115" i="41"/>
  <c r="U116" i="41"/>
  <c r="U117" i="41"/>
  <c r="U118" i="41"/>
  <c r="U119" i="41"/>
  <c r="U120" i="41"/>
  <c r="U121" i="41"/>
  <c r="U122" i="41"/>
  <c r="U123" i="41"/>
  <c r="U124" i="41"/>
  <c r="U125" i="41"/>
  <c r="U126" i="41"/>
  <c r="U4" i="40"/>
  <c r="U5" i="40"/>
  <c r="U6" i="40"/>
  <c r="U7" i="40"/>
  <c r="U8" i="40"/>
  <c r="U9" i="40"/>
  <c r="U10" i="40"/>
  <c r="U11" i="40"/>
  <c r="U12" i="40"/>
  <c r="U13" i="40"/>
  <c r="U14" i="40"/>
  <c r="U15" i="40"/>
  <c r="U16" i="40"/>
  <c r="U17" i="40"/>
  <c r="U18" i="40"/>
  <c r="U19" i="40"/>
  <c r="U20" i="40"/>
  <c r="U21" i="40"/>
  <c r="U22" i="40"/>
  <c r="U23" i="40"/>
  <c r="U24" i="40"/>
  <c r="U25" i="40"/>
  <c r="U26" i="40"/>
  <c r="U27" i="40"/>
  <c r="U28" i="40"/>
  <c r="U29" i="40"/>
  <c r="U30" i="40"/>
  <c r="U31" i="40"/>
  <c r="U32" i="40"/>
  <c r="U33" i="40"/>
  <c r="U34" i="40"/>
  <c r="U35" i="40"/>
  <c r="U36" i="40"/>
  <c r="U37" i="40"/>
  <c r="U38" i="40"/>
  <c r="U39" i="40"/>
  <c r="U40" i="40"/>
  <c r="U41" i="40"/>
  <c r="U42" i="40"/>
  <c r="U43" i="40"/>
  <c r="U44" i="40"/>
  <c r="U45" i="40"/>
  <c r="U46" i="40"/>
  <c r="U47" i="40"/>
  <c r="U48" i="40"/>
  <c r="U49" i="40"/>
  <c r="U50" i="40"/>
  <c r="U51" i="40"/>
  <c r="U52" i="40"/>
  <c r="U53" i="40"/>
  <c r="U54" i="40"/>
  <c r="U55" i="40"/>
  <c r="U56" i="40"/>
  <c r="U57" i="40"/>
  <c r="U58" i="40"/>
  <c r="U59" i="40"/>
  <c r="U60" i="40"/>
  <c r="U61" i="40"/>
  <c r="U62" i="40"/>
  <c r="U63" i="40"/>
  <c r="U64" i="40"/>
  <c r="U65" i="40"/>
  <c r="U66" i="40"/>
  <c r="U67" i="40"/>
  <c r="U68" i="40"/>
  <c r="U69" i="40"/>
  <c r="U70" i="40"/>
  <c r="U71" i="40"/>
  <c r="U72" i="40"/>
  <c r="U73" i="40"/>
  <c r="U74" i="40"/>
  <c r="U75" i="40"/>
  <c r="U76" i="40"/>
  <c r="U77" i="40"/>
  <c r="U78" i="40"/>
  <c r="U79" i="40"/>
  <c r="U80" i="40"/>
  <c r="U81" i="40"/>
  <c r="U82" i="40"/>
  <c r="U83" i="40"/>
  <c r="U84" i="40"/>
  <c r="U85" i="40"/>
  <c r="U86" i="40"/>
  <c r="U87" i="40"/>
  <c r="U88" i="40"/>
  <c r="U89" i="40"/>
  <c r="U90" i="40"/>
  <c r="U91" i="40"/>
  <c r="U92" i="40"/>
  <c r="U93" i="40"/>
  <c r="U94" i="40"/>
  <c r="U95" i="40"/>
  <c r="U96" i="40"/>
  <c r="U97" i="40"/>
  <c r="U98" i="40"/>
  <c r="U99" i="40"/>
  <c r="U100" i="40"/>
  <c r="U101" i="40"/>
  <c r="U102" i="40"/>
  <c r="U103" i="40"/>
  <c r="U104" i="40"/>
  <c r="U105" i="40"/>
  <c r="U106" i="40"/>
  <c r="U107" i="40"/>
  <c r="U108" i="40"/>
  <c r="U109" i="40"/>
  <c r="U110" i="40"/>
  <c r="U111" i="40"/>
  <c r="U112" i="40"/>
  <c r="U113" i="40"/>
  <c r="U114" i="40"/>
  <c r="U115" i="40"/>
  <c r="U116" i="40"/>
  <c r="U117" i="40"/>
  <c r="U118" i="40"/>
  <c r="U119" i="40"/>
  <c r="U120" i="40"/>
  <c r="U121" i="40"/>
  <c r="U122" i="40"/>
  <c r="U123" i="40"/>
  <c r="U124" i="40"/>
  <c r="U125" i="40"/>
  <c r="U126" i="40"/>
  <c r="U4" i="10"/>
  <c r="U5" i="10"/>
  <c r="U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U99" i="10"/>
  <c r="U100" i="10"/>
  <c r="U101" i="10"/>
  <c r="U102" i="10"/>
  <c r="U103" i="10"/>
  <c r="U104" i="10"/>
  <c r="U105" i="10"/>
  <c r="U106" i="10"/>
  <c r="U107" i="10"/>
  <c r="U108" i="10"/>
  <c r="U109" i="10"/>
  <c r="U110" i="10"/>
  <c r="U111" i="10"/>
  <c r="U112" i="10"/>
  <c r="U113" i="10"/>
  <c r="U114" i="10"/>
  <c r="U115" i="10"/>
  <c r="U116" i="10"/>
  <c r="U117" i="10"/>
  <c r="U118" i="10"/>
  <c r="U119" i="10"/>
  <c r="U120" i="10"/>
  <c r="U121" i="10"/>
  <c r="U122" i="10"/>
  <c r="U123" i="10"/>
  <c r="U124" i="10"/>
  <c r="U125" i="10"/>
  <c r="U126" i="10"/>
  <c r="U127" i="10"/>
  <c r="U128" i="10"/>
  <c r="U129" i="10"/>
  <c r="U130" i="10"/>
  <c r="U131" i="10"/>
  <c r="U132" i="10"/>
  <c r="U133" i="10"/>
  <c r="U134" i="10"/>
  <c r="U135" i="10"/>
  <c r="U136" i="10"/>
  <c r="U137" i="10"/>
  <c r="U138" i="10"/>
  <c r="U139" i="10"/>
  <c r="U140" i="10"/>
  <c r="U141" i="10"/>
  <c r="U142" i="10"/>
  <c r="U143" i="10"/>
  <c r="U144" i="10"/>
  <c r="U145" i="10"/>
  <c r="U146" i="10"/>
  <c r="U147" i="10"/>
  <c r="U148" i="10"/>
  <c r="U149" i="10"/>
  <c r="U150" i="10"/>
  <c r="U151" i="10"/>
  <c r="U152" i="10"/>
  <c r="U153" i="10"/>
  <c r="U154" i="10"/>
  <c r="U155" i="10"/>
  <c r="U156" i="10"/>
  <c r="U4" i="7"/>
  <c r="U5" i="7"/>
  <c r="U6" i="7"/>
  <c r="U7" i="7"/>
  <c r="U8" i="7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U143" i="7"/>
  <c r="U144" i="7"/>
  <c r="U145" i="7"/>
  <c r="U146" i="7"/>
  <c r="U147" i="7"/>
  <c r="U148" i="7"/>
  <c r="U149" i="7"/>
  <c r="U150" i="7"/>
  <c r="U151" i="7"/>
  <c r="U152" i="7"/>
  <c r="U153" i="7"/>
  <c r="U154" i="7"/>
  <c r="U155" i="7"/>
  <c r="U156" i="7"/>
  <c r="U4" i="35"/>
  <c r="U5" i="35"/>
  <c r="U6" i="35"/>
  <c r="U7" i="35"/>
  <c r="U8" i="35"/>
  <c r="U9" i="35"/>
  <c r="U10" i="35"/>
  <c r="U11" i="35"/>
  <c r="U12" i="35"/>
  <c r="U13" i="35"/>
  <c r="U14" i="35"/>
  <c r="U15" i="35"/>
  <c r="U16" i="35"/>
  <c r="U17" i="35"/>
  <c r="U18" i="35"/>
  <c r="U19" i="35"/>
  <c r="U20" i="35"/>
  <c r="U21" i="35"/>
  <c r="U22" i="35"/>
  <c r="U23" i="35"/>
  <c r="U24" i="35"/>
  <c r="U25" i="35"/>
  <c r="U26" i="35"/>
  <c r="U27" i="35"/>
  <c r="U28" i="35"/>
  <c r="U29" i="35"/>
  <c r="U30" i="35"/>
  <c r="U31" i="35"/>
  <c r="U32" i="35"/>
  <c r="U33" i="35"/>
  <c r="U34" i="35"/>
  <c r="U35" i="35"/>
  <c r="U36" i="35"/>
  <c r="U37" i="35"/>
  <c r="U38" i="35"/>
  <c r="U39" i="35"/>
  <c r="U40" i="35"/>
  <c r="U41" i="35"/>
  <c r="U42" i="35"/>
  <c r="U43" i="35"/>
  <c r="U44" i="35"/>
  <c r="U45" i="35"/>
  <c r="U46" i="35"/>
  <c r="U47" i="35"/>
  <c r="U48" i="35"/>
  <c r="U49" i="35"/>
  <c r="U50" i="35"/>
  <c r="U51" i="35"/>
  <c r="U52" i="35"/>
  <c r="U53" i="35"/>
  <c r="U54" i="35"/>
  <c r="U55" i="35"/>
  <c r="U56" i="35"/>
  <c r="U57" i="35"/>
  <c r="U58" i="35"/>
  <c r="U59" i="35"/>
  <c r="U60" i="35"/>
  <c r="U61" i="35"/>
  <c r="U62" i="35"/>
  <c r="U63" i="35"/>
  <c r="U64" i="35"/>
  <c r="U65" i="35"/>
  <c r="U66" i="35"/>
  <c r="U67" i="35"/>
  <c r="U68" i="35"/>
  <c r="U69" i="35"/>
  <c r="U70" i="35"/>
  <c r="U71" i="35"/>
  <c r="U72" i="35"/>
  <c r="U73" i="35"/>
  <c r="U74" i="35"/>
  <c r="U75" i="35"/>
  <c r="U76" i="35"/>
  <c r="U77" i="35"/>
  <c r="U78" i="35"/>
  <c r="U79" i="35"/>
  <c r="U80" i="35"/>
  <c r="U81" i="35"/>
  <c r="U82" i="35"/>
  <c r="U83" i="35"/>
  <c r="U84" i="35"/>
  <c r="U85" i="35"/>
  <c r="U86" i="35"/>
  <c r="U87" i="35"/>
  <c r="U88" i="35"/>
  <c r="U89" i="35"/>
  <c r="U90" i="35"/>
  <c r="U91" i="35"/>
  <c r="U92" i="35"/>
  <c r="U93" i="35"/>
  <c r="U94" i="35"/>
  <c r="U95" i="35"/>
  <c r="U96" i="35"/>
  <c r="U97" i="35"/>
  <c r="U98" i="35"/>
  <c r="U99" i="35"/>
  <c r="U100" i="35"/>
  <c r="U101" i="35"/>
  <c r="U102" i="35"/>
  <c r="U103" i="35"/>
  <c r="U104" i="35"/>
  <c r="U105" i="35"/>
  <c r="U106" i="35"/>
  <c r="U107" i="35"/>
  <c r="U108" i="35"/>
  <c r="U109" i="35"/>
  <c r="U110" i="35"/>
  <c r="U111" i="35"/>
  <c r="U112" i="35"/>
  <c r="U113" i="35"/>
  <c r="U114" i="35"/>
  <c r="U115" i="35"/>
  <c r="U116" i="35"/>
  <c r="U117" i="35"/>
  <c r="U118" i="35"/>
  <c r="U119" i="35"/>
  <c r="U120" i="35"/>
  <c r="U121" i="35"/>
  <c r="U122" i="35"/>
  <c r="U123" i="35"/>
  <c r="U124" i="35"/>
  <c r="U125" i="35"/>
  <c r="U126" i="35"/>
  <c r="U127" i="35"/>
  <c r="U128" i="35"/>
  <c r="U129" i="35"/>
  <c r="U130" i="35"/>
  <c r="U131" i="35"/>
  <c r="U132" i="35"/>
  <c r="U133" i="35"/>
  <c r="U134" i="35"/>
  <c r="U135" i="35"/>
  <c r="U136" i="35"/>
  <c r="U137" i="35"/>
  <c r="U138" i="35"/>
  <c r="U139" i="35"/>
  <c r="U140" i="35"/>
  <c r="U141" i="35"/>
  <c r="U142" i="35"/>
  <c r="U143" i="35"/>
  <c r="U144" i="35"/>
  <c r="U145" i="35"/>
  <c r="U146" i="35"/>
  <c r="U147" i="35"/>
  <c r="U148" i="35"/>
  <c r="U149" i="35"/>
  <c r="U150" i="35"/>
  <c r="U151" i="35"/>
  <c r="U152" i="35"/>
  <c r="U153" i="35"/>
  <c r="U154" i="35"/>
  <c r="U155" i="35"/>
  <c r="U156" i="35"/>
  <c r="U157" i="35"/>
  <c r="U158" i="35"/>
  <c r="U159" i="35"/>
  <c r="U160" i="35"/>
  <c r="U161" i="35"/>
  <c r="U162" i="35"/>
  <c r="U163" i="35"/>
  <c r="U164" i="35"/>
  <c r="U165" i="35"/>
  <c r="U166" i="35"/>
  <c r="U167" i="35"/>
  <c r="U168" i="35"/>
  <c r="U169" i="35"/>
  <c r="U170" i="35"/>
  <c r="U171" i="35"/>
  <c r="U172" i="35"/>
  <c r="U173" i="35"/>
  <c r="U174" i="35"/>
  <c r="U175" i="35"/>
  <c r="U176" i="35"/>
  <c r="U177" i="35"/>
  <c r="U178" i="35"/>
  <c r="U179" i="35"/>
  <c r="U180" i="35"/>
  <c r="U181" i="35"/>
  <c r="U182" i="35"/>
  <c r="U183" i="35"/>
  <c r="U184" i="35"/>
  <c r="U185" i="35"/>
  <c r="U186" i="35"/>
  <c r="U187" i="35"/>
  <c r="U188" i="35"/>
  <c r="U189" i="35"/>
  <c r="U190" i="35"/>
  <c r="U191" i="35"/>
  <c r="U192" i="35"/>
  <c r="U193" i="35"/>
  <c r="U194" i="35"/>
  <c r="U195" i="35"/>
  <c r="U196" i="35"/>
  <c r="U197" i="35"/>
  <c r="U198" i="35"/>
  <c r="U199" i="35"/>
  <c r="U200" i="35"/>
  <c r="U201" i="35"/>
  <c r="U202" i="35"/>
  <c r="U203" i="35"/>
  <c r="U204" i="35"/>
  <c r="U205" i="35"/>
  <c r="U206" i="35"/>
  <c r="U207" i="35"/>
  <c r="U208" i="35"/>
  <c r="U209" i="35"/>
  <c r="U210" i="35"/>
  <c r="U211" i="35"/>
  <c r="U212" i="35"/>
  <c r="U213" i="35"/>
  <c r="U214" i="35"/>
  <c r="U215" i="35"/>
  <c r="U216" i="35"/>
  <c r="U217" i="35"/>
  <c r="U4" i="6"/>
  <c r="U5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4" i="39"/>
  <c r="U5" i="39"/>
  <c r="U6" i="39"/>
  <c r="U7" i="39"/>
  <c r="U8" i="39"/>
  <c r="U9" i="39"/>
  <c r="U10" i="39"/>
  <c r="U11" i="39"/>
  <c r="U12" i="39"/>
  <c r="U13" i="39"/>
  <c r="U14" i="39"/>
  <c r="U15" i="39"/>
  <c r="U16" i="39"/>
  <c r="U17" i="39"/>
  <c r="U18" i="39"/>
  <c r="U19" i="39"/>
  <c r="U20" i="39"/>
  <c r="U21" i="39"/>
  <c r="U22" i="39"/>
  <c r="U23" i="39"/>
  <c r="U24" i="39"/>
  <c r="U25" i="39"/>
  <c r="U26" i="39"/>
  <c r="U27" i="39"/>
  <c r="U28" i="39"/>
  <c r="U29" i="39"/>
  <c r="U30" i="39"/>
  <c r="U31" i="39"/>
  <c r="U32" i="39"/>
  <c r="U33" i="39"/>
  <c r="U34" i="39"/>
  <c r="U35" i="39"/>
  <c r="U36" i="39"/>
  <c r="U37" i="39"/>
  <c r="U38" i="39"/>
  <c r="U39" i="39"/>
  <c r="U40" i="39"/>
  <c r="U41" i="39"/>
  <c r="U42" i="39"/>
  <c r="U43" i="39"/>
  <c r="U44" i="39"/>
  <c r="U45" i="39"/>
  <c r="U46" i="39"/>
  <c r="U47" i="39"/>
  <c r="U48" i="39"/>
  <c r="U49" i="39"/>
  <c r="U50" i="39"/>
  <c r="U51" i="39"/>
  <c r="U52" i="39"/>
  <c r="U53" i="39"/>
  <c r="U54" i="39"/>
  <c r="U55" i="39"/>
  <c r="U56" i="39"/>
  <c r="U57" i="39"/>
  <c r="U58" i="39"/>
  <c r="U59" i="39"/>
  <c r="U60" i="39"/>
  <c r="U61" i="39"/>
  <c r="U62" i="39"/>
  <c r="U63" i="39"/>
  <c r="U64" i="39"/>
  <c r="U65" i="39"/>
  <c r="U66" i="39"/>
  <c r="U67" i="39"/>
  <c r="U68" i="39"/>
  <c r="U69" i="39"/>
  <c r="U70" i="39"/>
  <c r="U71" i="39"/>
  <c r="U72" i="39"/>
  <c r="U73" i="39"/>
  <c r="U74" i="39"/>
  <c r="U75" i="39"/>
  <c r="U76" i="39"/>
  <c r="U77" i="39"/>
  <c r="U78" i="39"/>
  <c r="U79" i="39"/>
  <c r="U80" i="39"/>
  <c r="U81" i="39"/>
  <c r="U82" i="39"/>
  <c r="U83" i="39"/>
  <c r="U84" i="39"/>
  <c r="U85" i="39"/>
  <c r="U86" i="39"/>
  <c r="U87" i="39"/>
  <c r="U88" i="39"/>
  <c r="U89" i="39"/>
  <c r="U90" i="39"/>
  <c r="U91" i="39"/>
  <c r="U92" i="39"/>
  <c r="U93" i="39"/>
  <c r="U94" i="39"/>
  <c r="U95" i="39"/>
  <c r="U96" i="39"/>
  <c r="U97" i="39"/>
  <c r="U98" i="39"/>
  <c r="U99" i="39"/>
  <c r="U100" i="39"/>
  <c r="U101" i="39"/>
  <c r="U102" i="39"/>
  <c r="U103" i="39"/>
  <c r="U104" i="39"/>
  <c r="U105" i="39"/>
  <c r="U106" i="39"/>
  <c r="U107" i="39"/>
  <c r="U108" i="39"/>
  <c r="U109" i="39"/>
  <c r="U110" i="39"/>
  <c r="U111" i="39"/>
  <c r="U112" i="39"/>
  <c r="U113" i="39"/>
  <c r="U114" i="39"/>
  <c r="U115" i="39"/>
  <c r="U116" i="39"/>
  <c r="U117" i="39"/>
  <c r="U118" i="39"/>
  <c r="U119" i="39"/>
  <c r="U120" i="39"/>
  <c r="U121" i="39"/>
  <c r="U122" i="39"/>
  <c r="U123" i="39"/>
  <c r="U124" i="39"/>
  <c r="U125" i="39"/>
  <c r="U126" i="39"/>
  <c r="U127" i="39"/>
  <c r="U128" i="39"/>
  <c r="U129" i="39"/>
  <c r="U130" i="39"/>
  <c r="U131" i="39"/>
  <c r="U132" i="39"/>
  <c r="U133" i="39"/>
  <c r="U134" i="39"/>
  <c r="U135" i="39"/>
  <c r="U136" i="39"/>
  <c r="U137" i="39"/>
  <c r="U138" i="39"/>
  <c r="U139" i="39"/>
  <c r="U140" i="39"/>
  <c r="U141" i="39"/>
  <c r="U142" i="39"/>
  <c r="U143" i="39"/>
  <c r="U144" i="39"/>
  <c r="U145" i="39"/>
  <c r="U146" i="39"/>
  <c r="U147" i="39"/>
  <c r="U148" i="39"/>
  <c r="U149" i="39"/>
  <c r="U150" i="39"/>
  <c r="U151" i="39"/>
  <c r="U152" i="39"/>
  <c r="U153" i="39"/>
  <c r="U154" i="39"/>
  <c r="U155" i="39"/>
  <c r="U156" i="39"/>
  <c r="U157" i="39"/>
  <c r="U158" i="39"/>
  <c r="U159" i="39"/>
  <c r="U160" i="39"/>
  <c r="U161" i="39"/>
  <c r="U162" i="39"/>
  <c r="U163" i="39"/>
  <c r="U164" i="39"/>
  <c r="U165" i="39"/>
  <c r="U166" i="39"/>
  <c r="U167" i="39"/>
  <c r="U168" i="39"/>
  <c r="U169" i="39"/>
  <c r="U170" i="39"/>
  <c r="U171" i="39"/>
  <c r="U172" i="39"/>
  <c r="U173" i="39"/>
  <c r="U174" i="39"/>
  <c r="U175" i="39"/>
  <c r="U176" i="39"/>
  <c r="U177" i="39"/>
  <c r="U178" i="39"/>
  <c r="U179" i="39"/>
  <c r="U180" i="39"/>
  <c r="U181" i="39"/>
  <c r="U182" i="39"/>
  <c r="U183" i="39"/>
  <c r="U184" i="39"/>
  <c r="U185" i="39"/>
  <c r="U186" i="39"/>
  <c r="U187" i="39"/>
  <c r="U188" i="39"/>
  <c r="U189" i="39"/>
  <c r="U4" i="9"/>
  <c r="U5" i="9"/>
  <c r="U6" i="9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2" i="9"/>
  <c r="U153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U173" i="9"/>
  <c r="U174" i="9"/>
  <c r="U175" i="9"/>
  <c r="U176" i="9"/>
  <c r="U177" i="9"/>
  <c r="U178" i="9"/>
  <c r="U179" i="9"/>
  <c r="U180" i="9"/>
  <c r="U181" i="9"/>
  <c r="U182" i="9"/>
  <c r="U183" i="9"/>
  <c r="U184" i="9"/>
  <c r="U185" i="9"/>
  <c r="U186" i="9"/>
  <c r="U187" i="9"/>
  <c r="U188" i="9"/>
  <c r="U189" i="9"/>
  <c r="U4" i="54"/>
  <c r="U5" i="54"/>
  <c r="U6" i="54"/>
  <c r="U7" i="54"/>
  <c r="U8" i="54"/>
  <c r="U9" i="54"/>
  <c r="U10" i="54"/>
  <c r="U11" i="54"/>
  <c r="U12" i="54"/>
  <c r="U13" i="54"/>
  <c r="U14" i="54"/>
  <c r="U15" i="54"/>
  <c r="U16" i="54"/>
  <c r="U17" i="54"/>
  <c r="U18" i="54"/>
  <c r="U19" i="54"/>
  <c r="U20" i="54"/>
  <c r="U21" i="54"/>
  <c r="U22" i="54"/>
  <c r="U23" i="54"/>
  <c r="U24" i="54"/>
  <c r="U25" i="54"/>
  <c r="U26" i="54"/>
  <c r="U27" i="54"/>
  <c r="U28" i="54"/>
  <c r="U29" i="54"/>
  <c r="U30" i="54"/>
  <c r="U31" i="54"/>
  <c r="U32" i="54"/>
  <c r="U33" i="54"/>
  <c r="U34" i="54"/>
  <c r="U35" i="54"/>
  <c r="U36" i="54"/>
  <c r="U37" i="54"/>
  <c r="U38" i="54"/>
  <c r="U39" i="54"/>
  <c r="U40" i="54"/>
  <c r="U41" i="54"/>
  <c r="U42" i="54"/>
  <c r="U43" i="54"/>
  <c r="U44" i="54"/>
  <c r="U45" i="54"/>
  <c r="U46" i="54"/>
  <c r="U47" i="54"/>
  <c r="U48" i="54"/>
  <c r="U49" i="54"/>
  <c r="U50" i="54"/>
  <c r="U51" i="54"/>
  <c r="U52" i="54"/>
  <c r="U53" i="54"/>
  <c r="U54" i="54"/>
  <c r="U55" i="54"/>
  <c r="U56" i="54"/>
  <c r="U57" i="54"/>
  <c r="U58" i="54"/>
  <c r="U59" i="54"/>
  <c r="U60" i="54"/>
  <c r="U61" i="54"/>
  <c r="U62" i="54"/>
  <c r="U63" i="54"/>
  <c r="U64" i="54"/>
  <c r="U65" i="54"/>
  <c r="U66" i="54"/>
  <c r="U67" i="54"/>
  <c r="U68" i="54"/>
  <c r="U69" i="54"/>
  <c r="U70" i="54"/>
  <c r="U71" i="54"/>
  <c r="U72" i="54"/>
  <c r="U73" i="54"/>
  <c r="U74" i="54"/>
  <c r="U75" i="54"/>
  <c r="U76" i="54"/>
  <c r="U77" i="54"/>
  <c r="U78" i="54"/>
  <c r="U79" i="54"/>
  <c r="U80" i="54"/>
  <c r="U81" i="54"/>
  <c r="U82" i="54"/>
  <c r="U83" i="54"/>
  <c r="U84" i="54"/>
  <c r="U85" i="54"/>
  <c r="U86" i="54"/>
  <c r="U87" i="54"/>
  <c r="U88" i="54"/>
  <c r="U89" i="54"/>
  <c r="U90" i="54"/>
  <c r="U91" i="54"/>
  <c r="U92" i="54"/>
  <c r="U93" i="54"/>
  <c r="U94" i="54"/>
  <c r="U95" i="54"/>
  <c r="U96" i="54"/>
  <c r="U97" i="54"/>
  <c r="U98" i="54"/>
  <c r="U99" i="54"/>
  <c r="U100" i="54"/>
  <c r="U101" i="54"/>
  <c r="U102" i="54"/>
  <c r="U103" i="54"/>
  <c r="U104" i="54"/>
  <c r="U105" i="54"/>
  <c r="U106" i="54"/>
  <c r="U107" i="54"/>
  <c r="U108" i="54"/>
  <c r="U109" i="54"/>
  <c r="U110" i="54"/>
  <c r="U111" i="54"/>
  <c r="U112" i="54"/>
  <c r="U113" i="54"/>
  <c r="U114" i="54"/>
  <c r="U115" i="54"/>
  <c r="U116" i="54"/>
  <c r="U117" i="54"/>
  <c r="U118" i="54"/>
  <c r="U119" i="54"/>
  <c r="U120" i="54"/>
  <c r="U121" i="54"/>
  <c r="U122" i="54"/>
  <c r="U123" i="54"/>
  <c r="U124" i="54"/>
  <c r="U125" i="54"/>
  <c r="U126" i="54"/>
  <c r="U127" i="54"/>
  <c r="U128" i="54"/>
  <c r="U129" i="54"/>
  <c r="U130" i="54"/>
  <c r="U131" i="54"/>
  <c r="U132" i="54"/>
  <c r="U133" i="54"/>
  <c r="U134" i="54"/>
  <c r="U135" i="54"/>
  <c r="U136" i="54"/>
  <c r="U137" i="54"/>
  <c r="U138" i="54"/>
  <c r="U139" i="54"/>
  <c r="U140" i="54"/>
  <c r="U141" i="54"/>
  <c r="U142" i="54"/>
  <c r="U143" i="54"/>
  <c r="U144" i="54"/>
  <c r="U145" i="54"/>
  <c r="U146" i="54"/>
  <c r="U147" i="54"/>
  <c r="U148" i="54"/>
  <c r="U149" i="54"/>
  <c r="U150" i="54"/>
  <c r="U151" i="54"/>
  <c r="U152" i="54"/>
  <c r="U153" i="54"/>
  <c r="U154" i="54"/>
  <c r="U155" i="54"/>
  <c r="U156" i="54"/>
  <c r="U157" i="54"/>
  <c r="U158" i="54"/>
  <c r="U159" i="54"/>
  <c r="U160" i="54"/>
  <c r="U161" i="54"/>
  <c r="U162" i="54"/>
  <c r="U163" i="54"/>
  <c r="U164" i="54"/>
  <c r="U165" i="54"/>
  <c r="U166" i="54"/>
  <c r="U167" i="54"/>
  <c r="U168" i="54"/>
  <c r="U169" i="54"/>
  <c r="U170" i="54"/>
  <c r="U171" i="54"/>
  <c r="U172" i="54"/>
  <c r="U173" i="54"/>
  <c r="U4" i="4"/>
  <c r="U5" i="4"/>
  <c r="U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4" i="34"/>
  <c r="U5" i="34"/>
  <c r="U6" i="34"/>
  <c r="U7" i="34"/>
  <c r="U8" i="34"/>
  <c r="U9" i="34"/>
  <c r="U10" i="34"/>
  <c r="U11" i="34"/>
  <c r="U12" i="34"/>
  <c r="U13" i="34"/>
  <c r="U14" i="34"/>
  <c r="U15" i="34"/>
  <c r="U16" i="34"/>
  <c r="U17" i="34"/>
  <c r="U18" i="34"/>
  <c r="U19" i="34"/>
  <c r="U20" i="34"/>
  <c r="U21" i="34"/>
  <c r="U22" i="34"/>
  <c r="U23" i="34"/>
  <c r="U24" i="34"/>
  <c r="U25" i="34"/>
  <c r="U26" i="34"/>
  <c r="U27" i="34"/>
  <c r="U28" i="34"/>
  <c r="U29" i="34"/>
  <c r="U30" i="34"/>
  <c r="U31" i="34"/>
  <c r="U32" i="34"/>
  <c r="U33" i="34"/>
  <c r="U34" i="34"/>
  <c r="U35" i="34"/>
  <c r="U36" i="34"/>
  <c r="U37" i="34"/>
  <c r="U38" i="34"/>
  <c r="U39" i="34"/>
  <c r="U40" i="34"/>
  <c r="U41" i="34"/>
  <c r="U42" i="34"/>
  <c r="U43" i="34"/>
  <c r="U44" i="34"/>
  <c r="U45" i="34"/>
  <c r="U46" i="34"/>
  <c r="U47" i="34"/>
  <c r="U48" i="34"/>
  <c r="U49" i="34"/>
  <c r="U50" i="34"/>
  <c r="U51" i="34"/>
  <c r="U52" i="34"/>
  <c r="U53" i="34"/>
  <c r="U54" i="34"/>
  <c r="U55" i="34"/>
  <c r="U56" i="34"/>
  <c r="U57" i="34"/>
  <c r="U58" i="34"/>
  <c r="U59" i="34"/>
  <c r="U60" i="34"/>
  <c r="U61" i="34"/>
  <c r="U62" i="34"/>
  <c r="U63" i="34"/>
  <c r="U64" i="34"/>
  <c r="U65" i="34"/>
  <c r="U66" i="34"/>
  <c r="U67" i="34"/>
  <c r="U68" i="34"/>
  <c r="U69" i="34"/>
  <c r="U70" i="34"/>
  <c r="U71" i="34"/>
  <c r="U72" i="34"/>
  <c r="U73" i="34"/>
  <c r="U74" i="34"/>
  <c r="U75" i="34"/>
  <c r="U76" i="34"/>
  <c r="U77" i="34"/>
  <c r="U78" i="34"/>
  <c r="U79" i="34"/>
  <c r="U80" i="34"/>
  <c r="U81" i="34"/>
  <c r="U82" i="34"/>
  <c r="U83" i="34"/>
  <c r="U84" i="34"/>
  <c r="U85" i="34"/>
  <c r="U86" i="34"/>
  <c r="U87" i="34"/>
  <c r="U88" i="34"/>
  <c r="U89" i="34"/>
  <c r="U90" i="34"/>
  <c r="U91" i="34"/>
  <c r="U92" i="34"/>
  <c r="U93" i="34"/>
  <c r="U94" i="34"/>
  <c r="U95" i="34"/>
  <c r="U96" i="34"/>
  <c r="U97" i="34"/>
  <c r="U98" i="34"/>
  <c r="U99" i="34"/>
  <c r="U100" i="34"/>
  <c r="U101" i="34"/>
  <c r="U102" i="34"/>
  <c r="U103" i="34"/>
  <c r="U104" i="34"/>
  <c r="U105" i="34"/>
  <c r="U106" i="34"/>
  <c r="U107" i="34"/>
  <c r="U108" i="34"/>
  <c r="U109" i="34"/>
  <c r="U110" i="34"/>
  <c r="U111" i="34"/>
  <c r="U112" i="34"/>
  <c r="U113" i="34"/>
  <c r="U114" i="34"/>
  <c r="U115" i="34"/>
  <c r="U116" i="34"/>
  <c r="U117" i="34"/>
  <c r="U118" i="34"/>
  <c r="U119" i="34"/>
  <c r="U120" i="34"/>
  <c r="U121" i="34"/>
  <c r="U122" i="34"/>
  <c r="U123" i="34"/>
  <c r="U124" i="34"/>
  <c r="U125" i="34"/>
  <c r="U126" i="34"/>
  <c r="U127" i="34"/>
  <c r="U128" i="34"/>
  <c r="U129" i="34"/>
  <c r="U130" i="34"/>
  <c r="U131" i="34"/>
  <c r="U132" i="34"/>
  <c r="U133" i="34"/>
  <c r="U134" i="34"/>
  <c r="U135" i="34"/>
  <c r="U136" i="34"/>
  <c r="U137" i="34"/>
  <c r="U138" i="34"/>
  <c r="U139" i="34"/>
  <c r="U140" i="34"/>
  <c r="U141" i="34"/>
  <c r="U142" i="34"/>
  <c r="U143" i="34"/>
  <c r="U144" i="34"/>
  <c r="U145" i="34"/>
  <c r="U146" i="34"/>
  <c r="U147" i="34"/>
  <c r="U148" i="34"/>
  <c r="U149" i="34"/>
  <c r="U150" i="34"/>
  <c r="U151" i="34"/>
  <c r="U152" i="34"/>
  <c r="U153" i="34"/>
  <c r="U154" i="34"/>
  <c r="U155" i="34"/>
  <c r="U156" i="34"/>
  <c r="U157" i="34"/>
  <c r="U158" i="34"/>
  <c r="U159" i="34"/>
  <c r="U160" i="34"/>
  <c r="U161" i="34"/>
  <c r="U162" i="34"/>
  <c r="U163" i="34"/>
  <c r="U164" i="34"/>
  <c r="U165" i="34"/>
  <c r="U166" i="34"/>
  <c r="U167" i="34"/>
  <c r="U168" i="34"/>
  <c r="U169" i="34"/>
  <c r="U170" i="34"/>
  <c r="U171" i="34"/>
  <c r="U172" i="34"/>
  <c r="U173" i="34"/>
  <c r="U174" i="34"/>
  <c r="U175" i="34"/>
  <c r="U176" i="34"/>
  <c r="U177" i="34"/>
  <c r="U178" i="34"/>
  <c r="U179" i="34"/>
  <c r="U180" i="34"/>
  <c r="U181" i="34"/>
  <c r="U182" i="34"/>
  <c r="U183" i="34"/>
  <c r="U184" i="34"/>
  <c r="U185" i="34"/>
  <c r="U186" i="34"/>
  <c r="U187" i="34"/>
  <c r="U188" i="34"/>
  <c r="U189" i="34"/>
  <c r="U190" i="34"/>
  <c r="U191" i="34"/>
  <c r="U192" i="34"/>
  <c r="U193" i="34"/>
  <c r="U194" i="34"/>
  <c r="U195" i="34"/>
  <c r="U196" i="34"/>
  <c r="U197" i="34"/>
  <c r="U198" i="34"/>
  <c r="U199" i="34"/>
  <c r="U200" i="34"/>
  <c r="U201" i="34"/>
  <c r="U202" i="34"/>
  <c r="U203" i="34"/>
  <c r="U204" i="34"/>
  <c r="U4" i="8"/>
  <c r="U5" i="8"/>
  <c r="U6" i="8"/>
  <c r="U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54" i="8"/>
  <c r="U55" i="8"/>
  <c r="U56" i="8"/>
  <c r="U57" i="8"/>
  <c r="U58" i="8"/>
  <c r="U59" i="8"/>
  <c r="U60" i="8"/>
  <c r="U61" i="8"/>
  <c r="U62" i="8"/>
  <c r="U63" i="8"/>
  <c r="U64" i="8"/>
  <c r="U65" i="8"/>
  <c r="U66" i="8"/>
  <c r="U67" i="8"/>
  <c r="U68" i="8"/>
  <c r="U69" i="8"/>
  <c r="U70" i="8"/>
  <c r="U71" i="8"/>
  <c r="U72" i="8"/>
  <c r="U73" i="8"/>
  <c r="U74" i="8"/>
  <c r="U75" i="8"/>
  <c r="U76" i="8"/>
  <c r="U77" i="8"/>
  <c r="U78" i="8"/>
  <c r="U79" i="8"/>
  <c r="U80" i="8"/>
  <c r="U81" i="8"/>
  <c r="U82" i="8"/>
  <c r="U83" i="8"/>
  <c r="U84" i="8"/>
  <c r="U85" i="8"/>
  <c r="U86" i="8"/>
  <c r="U87" i="8"/>
  <c r="U88" i="8"/>
  <c r="U89" i="8"/>
  <c r="U90" i="8"/>
  <c r="U91" i="8"/>
  <c r="U92" i="8"/>
  <c r="U93" i="8"/>
  <c r="U94" i="8"/>
  <c r="U95" i="8"/>
  <c r="U96" i="8"/>
  <c r="U97" i="8"/>
  <c r="U98" i="8"/>
  <c r="U99" i="8"/>
  <c r="U100" i="8"/>
  <c r="U101" i="8"/>
  <c r="U102" i="8"/>
  <c r="U103" i="8"/>
  <c r="U104" i="8"/>
  <c r="U105" i="8"/>
  <c r="U106" i="8"/>
  <c r="U107" i="8"/>
  <c r="U108" i="8"/>
  <c r="U109" i="8"/>
  <c r="U110" i="8"/>
  <c r="U111" i="8"/>
  <c r="U112" i="8"/>
  <c r="U113" i="8"/>
  <c r="U114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U127" i="8"/>
  <c r="U128" i="8"/>
  <c r="U129" i="8"/>
  <c r="U130" i="8"/>
  <c r="U131" i="8"/>
  <c r="U132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U145" i="8"/>
  <c r="U146" i="8"/>
  <c r="U147" i="8"/>
  <c r="U148" i="8"/>
  <c r="U149" i="8"/>
  <c r="U150" i="8"/>
  <c r="U151" i="8"/>
  <c r="U152" i="8"/>
  <c r="U153" i="8"/>
  <c r="U154" i="8"/>
  <c r="U4" i="38"/>
  <c r="U5" i="38"/>
  <c r="U6" i="38"/>
  <c r="U7" i="38"/>
  <c r="U8" i="38"/>
  <c r="U9" i="38"/>
  <c r="U10" i="38"/>
  <c r="U11" i="38"/>
  <c r="U12" i="38"/>
  <c r="U13" i="38"/>
  <c r="U14" i="38"/>
  <c r="U15" i="38"/>
  <c r="U16" i="38"/>
  <c r="U17" i="38"/>
  <c r="U18" i="38"/>
  <c r="U19" i="38"/>
  <c r="U20" i="38"/>
  <c r="U21" i="38"/>
  <c r="U22" i="38"/>
  <c r="U23" i="38"/>
  <c r="U24" i="38"/>
  <c r="U25" i="38"/>
  <c r="U26" i="38"/>
  <c r="U27" i="38"/>
  <c r="U28" i="38"/>
  <c r="U29" i="38"/>
  <c r="U30" i="38"/>
  <c r="U31" i="38"/>
  <c r="U32" i="38"/>
  <c r="U33" i="38"/>
  <c r="U34" i="38"/>
  <c r="U35" i="38"/>
  <c r="U36" i="38"/>
  <c r="U37" i="38"/>
  <c r="U38" i="38"/>
  <c r="U39" i="38"/>
  <c r="U40" i="38"/>
  <c r="U41" i="38"/>
  <c r="U42" i="38"/>
  <c r="U43" i="38"/>
  <c r="U44" i="38"/>
  <c r="U45" i="38"/>
  <c r="U46" i="38"/>
  <c r="U47" i="38"/>
  <c r="U48" i="38"/>
  <c r="U49" i="38"/>
  <c r="U50" i="38"/>
  <c r="U51" i="38"/>
  <c r="U52" i="38"/>
  <c r="U53" i="38"/>
  <c r="U54" i="38"/>
  <c r="U55" i="38"/>
  <c r="U56" i="38"/>
  <c r="U57" i="38"/>
  <c r="U58" i="38"/>
  <c r="U59" i="38"/>
  <c r="U60" i="38"/>
  <c r="U61" i="38"/>
  <c r="U62" i="38"/>
  <c r="U63" i="38"/>
  <c r="U64" i="38"/>
  <c r="U65" i="38"/>
  <c r="U66" i="38"/>
  <c r="U67" i="38"/>
  <c r="U68" i="38"/>
  <c r="U69" i="38"/>
  <c r="U70" i="38"/>
  <c r="U71" i="38"/>
  <c r="U72" i="38"/>
  <c r="U73" i="38"/>
  <c r="U74" i="38"/>
  <c r="U75" i="38"/>
  <c r="U76" i="38"/>
  <c r="U77" i="38"/>
  <c r="U78" i="38"/>
  <c r="U79" i="38"/>
  <c r="U80" i="38"/>
  <c r="U81" i="38"/>
  <c r="U82" i="38"/>
  <c r="U83" i="38"/>
  <c r="U84" i="38"/>
  <c r="U85" i="38"/>
  <c r="U86" i="38"/>
  <c r="U87" i="38"/>
  <c r="U88" i="38"/>
  <c r="U89" i="38"/>
  <c r="U90" i="38"/>
  <c r="U91" i="38"/>
  <c r="U92" i="38"/>
  <c r="U93" i="38"/>
  <c r="U94" i="38"/>
  <c r="U95" i="38"/>
  <c r="U96" i="38"/>
  <c r="U97" i="38"/>
  <c r="U98" i="38"/>
  <c r="U99" i="38"/>
  <c r="U100" i="38"/>
  <c r="U101" i="38"/>
  <c r="U102" i="38"/>
  <c r="U103" i="38"/>
  <c r="U104" i="38"/>
  <c r="U105" i="38"/>
  <c r="U106" i="38"/>
  <c r="U107" i="38"/>
  <c r="U108" i="38"/>
  <c r="U109" i="38"/>
  <c r="U110" i="38"/>
  <c r="U111" i="38"/>
  <c r="U112" i="38"/>
  <c r="U113" i="38"/>
  <c r="U114" i="38"/>
  <c r="U115" i="38"/>
  <c r="U116" i="38"/>
  <c r="U117" i="38"/>
  <c r="U118" i="38"/>
  <c r="U119" i="38"/>
  <c r="U120" i="38"/>
  <c r="U121" i="38"/>
  <c r="U122" i="38"/>
  <c r="U123" i="38"/>
  <c r="U124" i="38"/>
  <c r="U125" i="38"/>
  <c r="U126" i="38"/>
  <c r="U127" i="38"/>
  <c r="U128" i="38"/>
  <c r="U129" i="38"/>
  <c r="U130" i="38"/>
  <c r="U131" i="38"/>
  <c r="U132" i="38"/>
  <c r="U133" i="38"/>
  <c r="U134" i="38"/>
  <c r="U135" i="38"/>
  <c r="U136" i="38"/>
  <c r="U137" i="38"/>
  <c r="U138" i="38"/>
  <c r="U139" i="38"/>
  <c r="U140" i="38"/>
  <c r="U141" i="38"/>
  <c r="U142" i="38"/>
  <c r="U143" i="38"/>
  <c r="U144" i="38"/>
  <c r="U145" i="38"/>
  <c r="U146" i="38"/>
  <c r="U147" i="38"/>
  <c r="U148" i="38"/>
  <c r="U149" i="38"/>
  <c r="U150" i="38"/>
  <c r="U151" i="38"/>
  <c r="U152" i="38"/>
  <c r="U153" i="38"/>
  <c r="U154" i="38"/>
  <c r="U4" i="12"/>
  <c r="U5" i="12"/>
  <c r="U6" i="12"/>
  <c r="U7" i="12"/>
  <c r="U8" i="12"/>
  <c r="U9" i="12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9" i="12"/>
  <c r="U30" i="12"/>
  <c r="U31" i="12"/>
  <c r="U32" i="12"/>
  <c r="U33" i="12"/>
  <c r="U34" i="12"/>
  <c r="U35" i="12"/>
  <c r="U36" i="12"/>
  <c r="U37" i="12"/>
  <c r="U38" i="12"/>
  <c r="U39" i="12"/>
  <c r="U40" i="12"/>
  <c r="U41" i="12"/>
  <c r="U42" i="12"/>
  <c r="U43" i="12"/>
  <c r="U44" i="12"/>
  <c r="U45" i="12"/>
  <c r="U46" i="12"/>
  <c r="U47" i="12"/>
  <c r="U48" i="12"/>
  <c r="U49" i="12"/>
  <c r="U50" i="12"/>
  <c r="U51" i="12"/>
  <c r="U52" i="12"/>
  <c r="U53" i="12"/>
  <c r="U54" i="12"/>
  <c r="U55" i="12"/>
  <c r="U56" i="12"/>
  <c r="U57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U70" i="12"/>
  <c r="U71" i="12"/>
  <c r="U72" i="12"/>
  <c r="U73" i="12"/>
  <c r="U74" i="12"/>
  <c r="U75" i="12"/>
  <c r="U76" i="12"/>
  <c r="U77" i="12"/>
  <c r="U78" i="12"/>
  <c r="U79" i="12"/>
  <c r="U80" i="12"/>
  <c r="U81" i="12"/>
  <c r="U82" i="12"/>
  <c r="U83" i="12"/>
  <c r="U84" i="12"/>
  <c r="U85" i="12"/>
  <c r="U86" i="12"/>
  <c r="U87" i="12"/>
  <c r="U88" i="12"/>
  <c r="U89" i="12"/>
  <c r="U90" i="12"/>
  <c r="U91" i="12"/>
  <c r="U92" i="12"/>
  <c r="U93" i="12"/>
  <c r="U94" i="12"/>
  <c r="U95" i="12"/>
  <c r="U96" i="12"/>
  <c r="U97" i="12"/>
  <c r="U98" i="12"/>
  <c r="U99" i="12"/>
  <c r="U100" i="12"/>
  <c r="U101" i="12"/>
  <c r="U102" i="12"/>
  <c r="U103" i="12"/>
  <c r="U104" i="12"/>
  <c r="U105" i="12"/>
  <c r="U106" i="12"/>
  <c r="U107" i="12"/>
  <c r="U108" i="12"/>
  <c r="U109" i="12"/>
  <c r="U110" i="12"/>
  <c r="U111" i="12"/>
  <c r="U112" i="12"/>
  <c r="U113" i="12"/>
  <c r="U114" i="12"/>
  <c r="U115" i="12"/>
  <c r="U116" i="12"/>
  <c r="U117" i="12"/>
  <c r="U118" i="12"/>
  <c r="U119" i="12"/>
  <c r="U120" i="12"/>
  <c r="U121" i="12"/>
  <c r="U122" i="12"/>
  <c r="U123" i="12"/>
  <c r="U124" i="12"/>
  <c r="U125" i="12"/>
  <c r="U126" i="12"/>
  <c r="U127" i="12"/>
  <c r="U128" i="12"/>
  <c r="U129" i="12"/>
  <c r="U130" i="12"/>
  <c r="U131" i="12"/>
  <c r="U132" i="12"/>
  <c r="U133" i="12"/>
  <c r="U134" i="12"/>
  <c r="U135" i="12"/>
  <c r="U136" i="12"/>
  <c r="U137" i="12"/>
  <c r="U138" i="12"/>
  <c r="U139" i="12"/>
  <c r="U140" i="12"/>
  <c r="U141" i="12"/>
  <c r="U142" i="12"/>
  <c r="U143" i="12"/>
  <c r="U144" i="12"/>
  <c r="U145" i="12"/>
  <c r="U146" i="12"/>
  <c r="U147" i="12"/>
  <c r="U148" i="12"/>
  <c r="U149" i="12"/>
  <c r="U150" i="12"/>
  <c r="U151" i="12"/>
  <c r="U152" i="12"/>
  <c r="U153" i="12"/>
  <c r="U154" i="12"/>
  <c r="U155" i="12"/>
  <c r="U156" i="12"/>
  <c r="U157" i="12"/>
  <c r="U158" i="12"/>
  <c r="U159" i="12"/>
  <c r="U160" i="12"/>
  <c r="U161" i="12"/>
  <c r="U162" i="12"/>
  <c r="U163" i="12"/>
  <c r="U164" i="12"/>
  <c r="U165" i="12"/>
  <c r="U166" i="12"/>
  <c r="U167" i="12"/>
  <c r="U168" i="12"/>
  <c r="U169" i="12"/>
  <c r="U170" i="12"/>
  <c r="U171" i="12"/>
  <c r="U172" i="12"/>
  <c r="U173" i="12"/>
  <c r="U174" i="12"/>
  <c r="U175" i="12"/>
  <c r="U176" i="12"/>
  <c r="U177" i="12"/>
  <c r="U178" i="12"/>
  <c r="U179" i="12"/>
  <c r="U180" i="12"/>
  <c r="U181" i="12"/>
  <c r="U182" i="12"/>
  <c r="U183" i="12"/>
  <c r="U184" i="12"/>
  <c r="U185" i="12"/>
  <c r="U186" i="12"/>
  <c r="U187" i="12"/>
  <c r="U188" i="12"/>
  <c r="U189" i="12"/>
  <c r="U190" i="12"/>
  <c r="U191" i="12"/>
  <c r="U192" i="12"/>
  <c r="U193" i="12"/>
  <c r="U194" i="12"/>
  <c r="U195" i="12"/>
  <c r="U196" i="12"/>
  <c r="U197" i="12"/>
  <c r="U198" i="12"/>
  <c r="U199" i="12"/>
  <c r="U200" i="12"/>
  <c r="U201" i="12"/>
  <c r="U202" i="12"/>
  <c r="U203" i="12"/>
  <c r="U204" i="12"/>
  <c r="U205" i="12"/>
  <c r="U4" i="5"/>
  <c r="U5" i="5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U174" i="5"/>
  <c r="U175" i="5"/>
  <c r="U176" i="5"/>
  <c r="U177" i="5"/>
  <c r="U178" i="5"/>
  <c r="U179" i="5"/>
  <c r="U180" i="5"/>
  <c r="U181" i="5"/>
  <c r="U182" i="5"/>
  <c r="U183" i="5"/>
  <c r="U184" i="5"/>
  <c r="U185" i="5"/>
  <c r="U186" i="5"/>
  <c r="U187" i="5"/>
  <c r="U188" i="5"/>
  <c r="U189" i="5"/>
  <c r="U190" i="5"/>
  <c r="U191" i="5"/>
  <c r="U192" i="5"/>
  <c r="U193" i="5"/>
  <c r="U194" i="5"/>
  <c r="U195" i="5"/>
  <c r="U196" i="5"/>
  <c r="U197" i="5"/>
  <c r="U198" i="5"/>
  <c r="U199" i="5"/>
  <c r="U200" i="5"/>
  <c r="U201" i="5"/>
  <c r="U202" i="5"/>
  <c r="U203" i="5"/>
  <c r="U204" i="5"/>
  <c r="U205" i="5"/>
  <c r="U4" i="37"/>
  <c r="U5" i="37"/>
  <c r="U6" i="37"/>
  <c r="U7" i="37"/>
  <c r="U8" i="37"/>
  <c r="U9" i="37"/>
  <c r="U10" i="37"/>
  <c r="U11" i="37"/>
  <c r="U12" i="37"/>
  <c r="U13" i="37"/>
  <c r="U14" i="37"/>
  <c r="U15" i="37"/>
  <c r="U16" i="37"/>
  <c r="U17" i="37"/>
  <c r="U18" i="37"/>
  <c r="U19" i="37"/>
  <c r="U20" i="37"/>
  <c r="U21" i="37"/>
  <c r="U22" i="37"/>
  <c r="U23" i="37"/>
  <c r="U24" i="37"/>
  <c r="U25" i="37"/>
  <c r="U26" i="37"/>
  <c r="U27" i="37"/>
  <c r="U28" i="37"/>
  <c r="U29" i="37"/>
  <c r="U30" i="37"/>
  <c r="U31" i="37"/>
  <c r="U32" i="37"/>
  <c r="U33" i="37"/>
  <c r="U34" i="37"/>
  <c r="U35" i="37"/>
  <c r="U36" i="37"/>
  <c r="U37" i="37"/>
  <c r="U38" i="37"/>
  <c r="U39" i="37"/>
  <c r="U40" i="37"/>
  <c r="U41" i="37"/>
  <c r="U42" i="37"/>
  <c r="U43" i="37"/>
  <c r="U44" i="37"/>
  <c r="U45" i="37"/>
  <c r="U46" i="37"/>
  <c r="U47" i="37"/>
  <c r="U48" i="37"/>
  <c r="U49" i="37"/>
  <c r="U50" i="37"/>
  <c r="U51" i="37"/>
  <c r="U52" i="37"/>
  <c r="U53" i="37"/>
  <c r="U54" i="37"/>
  <c r="U55" i="37"/>
  <c r="U56" i="37"/>
  <c r="U57" i="37"/>
  <c r="U58" i="37"/>
  <c r="U59" i="37"/>
  <c r="U60" i="37"/>
  <c r="U61" i="37"/>
  <c r="U62" i="37"/>
  <c r="U63" i="37"/>
  <c r="U64" i="37"/>
  <c r="U65" i="37"/>
  <c r="U66" i="37"/>
  <c r="U67" i="37"/>
  <c r="U68" i="37"/>
  <c r="U69" i="37"/>
  <c r="U70" i="37"/>
  <c r="U71" i="37"/>
  <c r="U72" i="37"/>
  <c r="U73" i="37"/>
  <c r="U74" i="37"/>
  <c r="U75" i="37"/>
  <c r="U76" i="37"/>
  <c r="U77" i="37"/>
  <c r="U78" i="37"/>
  <c r="U79" i="37"/>
  <c r="U80" i="37"/>
  <c r="U81" i="37"/>
  <c r="U82" i="37"/>
  <c r="U83" i="37"/>
  <c r="U84" i="37"/>
  <c r="U85" i="37"/>
  <c r="U86" i="37"/>
  <c r="U87" i="37"/>
  <c r="U88" i="37"/>
  <c r="U89" i="37"/>
  <c r="U90" i="37"/>
  <c r="U91" i="37"/>
  <c r="U92" i="37"/>
  <c r="U93" i="37"/>
  <c r="U94" i="37"/>
  <c r="U95" i="37"/>
  <c r="U96" i="37"/>
  <c r="U97" i="37"/>
  <c r="U98" i="37"/>
  <c r="U99" i="37"/>
  <c r="U100" i="37"/>
  <c r="U101" i="37"/>
  <c r="U102" i="37"/>
  <c r="U103" i="37"/>
  <c r="U104" i="37"/>
  <c r="U105" i="37"/>
  <c r="U106" i="37"/>
  <c r="U107" i="37"/>
  <c r="U108" i="37"/>
  <c r="U109" i="37"/>
  <c r="U110" i="37"/>
  <c r="U111" i="37"/>
  <c r="U112" i="37"/>
  <c r="U113" i="37"/>
  <c r="U114" i="37"/>
  <c r="U115" i="37"/>
  <c r="U116" i="37"/>
  <c r="U117" i="37"/>
  <c r="U118" i="37"/>
  <c r="U119" i="37"/>
  <c r="U120" i="37"/>
  <c r="U121" i="37"/>
  <c r="U122" i="37"/>
  <c r="U123" i="37"/>
  <c r="U124" i="37"/>
  <c r="U125" i="37"/>
  <c r="U126" i="37"/>
  <c r="U127" i="37"/>
  <c r="U128" i="37"/>
  <c r="U129" i="37"/>
  <c r="U130" i="37"/>
  <c r="U131" i="37"/>
  <c r="U132" i="37"/>
  <c r="U133" i="37"/>
  <c r="U134" i="37"/>
  <c r="U135" i="37"/>
  <c r="U136" i="37"/>
  <c r="U137" i="37"/>
  <c r="U138" i="37"/>
  <c r="U139" i="37"/>
  <c r="U140" i="37"/>
  <c r="U141" i="37"/>
  <c r="U142" i="37"/>
  <c r="U143" i="37"/>
  <c r="U144" i="37"/>
  <c r="U145" i="37"/>
  <c r="U146" i="37"/>
  <c r="U147" i="37"/>
  <c r="U148" i="37"/>
  <c r="U149" i="37"/>
  <c r="U150" i="37"/>
  <c r="U151" i="37"/>
  <c r="U152" i="37"/>
  <c r="U153" i="37"/>
  <c r="U154" i="37"/>
  <c r="U155" i="37"/>
  <c r="U156" i="37"/>
  <c r="U157" i="37"/>
  <c r="U158" i="37"/>
  <c r="U159" i="37"/>
  <c r="U160" i="37"/>
  <c r="U161" i="37"/>
  <c r="U162" i="37"/>
  <c r="U163" i="37"/>
  <c r="U164" i="37"/>
  <c r="U165" i="37"/>
  <c r="U166" i="37"/>
  <c r="U167" i="37"/>
  <c r="U168" i="37"/>
  <c r="U169" i="37"/>
  <c r="U170" i="37"/>
  <c r="U171" i="37"/>
  <c r="U172" i="37"/>
  <c r="U173" i="37"/>
  <c r="U174" i="37"/>
  <c r="U175" i="37"/>
  <c r="U176" i="37"/>
  <c r="U177" i="37"/>
  <c r="U178" i="37"/>
  <c r="U179" i="37"/>
  <c r="U180" i="37"/>
  <c r="U181" i="37"/>
  <c r="U182" i="37"/>
  <c r="U183" i="37"/>
  <c r="U184" i="37"/>
  <c r="U185" i="37"/>
  <c r="U186" i="37"/>
  <c r="U187" i="37"/>
  <c r="U188" i="37"/>
  <c r="U189" i="37"/>
  <c r="U4" i="36"/>
  <c r="U5" i="36"/>
  <c r="U6" i="36"/>
  <c r="U7" i="36"/>
  <c r="U8" i="36"/>
  <c r="U9" i="36"/>
  <c r="U10" i="36"/>
  <c r="U11" i="36"/>
  <c r="U12" i="36"/>
  <c r="U13" i="36"/>
  <c r="U14" i="36"/>
  <c r="U15" i="36"/>
  <c r="U16" i="36"/>
  <c r="U17" i="36"/>
  <c r="U18" i="36"/>
  <c r="U19" i="36"/>
  <c r="U20" i="36"/>
  <c r="U21" i="36"/>
  <c r="U22" i="36"/>
  <c r="U23" i="36"/>
  <c r="U24" i="36"/>
  <c r="U25" i="36"/>
  <c r="U26" i="36"/>
  <c r="U27" i="36"/>
  <c r="U28" i="36"/>
  <c r="U29" i="36"/>
  <c r="U30" i="36"/>
  <c r="U31" i="36"/>
  <c r="U32" i="36"/>
  <c r="U33" i="36"/>
  <c r="U34" i="36"/>
  <c r="U35" i="36"/>
  <c r="U36" i="36"/>
  <c r="U37" i="36"/>
  <c r="U38" i="36"/>
  <c r="U39" i="36"/>
  <c r="U40" i="36"/>
  <c r="U41" i="36"/>
  <c r="U42" i="36"/>
  <c r="U43" i="36"/>
  <c r="U44" i="36"/>
  <c r="U45" i="36"/>
  <c r="U46" i="36"/>
  <c r="U47" i="36"/>
  <c r="U48" i="36"/>
  <c r="U49" i="36"/>
  <c r="U50" i="36"/>
  <c r="U51" i="36"/>
  <c r="U52" i="36"/>
  <c r="U53" i="36"/>
  <c r="U54" i="36"/>
  <c r="U55" i="36"/>
  <c r="U56" i="36"/>
  <c r="U57" i="36"/>
  <c r="U58" i="36"/>
  <c r="U59" i="36"/>
  <c r="U60" i="36"/>
  <c r="U61" i="36"/>
  <c r="U62" i="36"/>
  <c r="U63" i="36"/>
  <c r="U64" i="36"/>
  <c r="U65" i="36"/>
  <c r="U66" i="36"/>
  <c r="U67" i="36"/>
  <c r="U68" i="36"/>
  <c r="U69" i="36"/>
  <c r="U70" i="36"/>
  <c r="U71" i="36"/>
  <c r="U72" i="36"/>
  <c r="U73" i="36"/>
  <c r="U74" i="36"/>
  <c r="U75" i="36"/>
  <c r="U76" i="36"/>
  <c r="U77" i="36"/>
  <c r="U78" i="36"/>
  <c r="U79" i="36"/>
  <c r="U80" i="36"/>
  <c r="U81" i="36"/>
  <c r="U82" i="36"/>
  <c r="U83" i="36"/>
  <c r="U84" i="36"/>
  <c r="U85" i="36"/>
  <c r="U86" i="36"/>
  <c r="U87" i="36"/>
  <c r="U88" i="36"/>
  <c r="U89" i="36"/>
  <c r="U90" i="36"/>
  <c r="U91" i="36"/>
  <c r="U92" i="36"/>
  <c r="U93" i="36"/>
  <c r="U94" i="36"/>
  <c r="U95" i="36"/>
  <c r="U96" i="36"/>
  <c r="U97" i="36"/>
  <c r="U98" i="36"/>
  <c r="U99" i="36"/>
  <c r="U100" i="36"/>
  <c r="U101" i="36"/>
  <c r="U102" i="36"/>
  <c r="U103" i="36"/>
  <c r="U104" i="36"/>
  <c r="U105" i="36"/>
  <c r="U106" i="36"/>
  <c r="U107" i="36"/>
  <c r="U108" i="36"/>
  <c r="U109" i="36"/>
  <c r="U110" i="36"/>
  <c r="U111" i="36"/>
  <c r="U112" i="36"/>
  <c r="U113" i="36"/>
  <c r="U114" i="36"/>
  <c r="U115" i="36"/>
  <c r="U116" i="36"/>
  <c r="U117" i="36"/>
  <c r="U118" i="36"/>
  <c r="U119" i="36"/>
  <c r="U120" i="36"/>
  <c r="U121" i="36"/>
  <c r="U122" i="36"/>
  <c r="U123" i="36"/>
  <c r="U124" i="36"/>
  <c r="U125" i="36"/>
  <c r="U126" i="36"/>
  <c r="U127" i="36"/>
  <c r="U128" i="36"/>
  <c r="U129" i="36"/>
  <c r="U130" i="36"/>
  <c r="U131" i="36"/>
  <c r="U132" i="36"/>
  <c r="U133" i="36"/>
  <c r="U134" i="36"/>
  <c r="U135" i="36"/>
  <c r="U136" i="36"/>
  <c r="U137" i="36"/>
  <c r="U138" i="36"/>
  <c r="U139" i="36"/>
  <c r="U140" i="36"/>
  <c r="U141" i="36"/>
  <c r="U142" i="36"/>
  <c r="U143" i="36"/>
  <c r="U144" i="36"/>
  <c r="U145" i="36"/>
  <c r="U146" i="36"/>
  <c r="U147" i="36"/>
  <c r="U148" i="36"/>
  <c r="U149" i="36"/>
  <c r="U150" i="36"/>
  <c r="U151" i="36"/>
  <c r="U152" i="36"/>
  <c r="U153" i="36"/>
  <c r="U154" i="36"/>
  <c r="U155" i="36"/>
  <c r="U156" i="36"/>
  <c r="U157" i="36"/>
  <c r="U158" i="36"/>
  <c r="U159" i="36"/>
  <c r="U160" i="36"/>
  <c r="U161" i="36"/>
  <c r="U162" i="36"/>
  <c r="U163" i="36"/>
  <c r="U164" i="36"/>
  <c r="U165" i="36"/>
  <c r="U166" i="36"/>
  <c r="U167" i="36"/>
  <c r="U168" i="36"/>
  <c r="U169" i="36"/>
  <c r="U170" i="36"/>
  <c r="U171" i="36"/>
  <c r="U172" i="36"/>
  <c r="U173" i="36"/>
  <c r="U174" i="36"/>
  <c r="U175" i="36"/>
  <c r="U176" i="36"/>
  <c r="U177" i="36"/>
  <c r="U178" i="36"/>
  <c r="U179" i="36"/>
  <c r="U180" i="36"/>
  <c r="U181" i="36"/>
  <c r="U182" i="36"/>
  <c r="U183" i="36"/>
  <c r="U184" i="36"/>
  <c r="U185" i="36"/>
  <c r="U186" i="36"/>
  <c r="U187" i="36"/>
  <c r="U188" i="36"/>
  <c r="U189" i="36"/>
  <c r="U4" i="11"/>
  <c r="U5" i="11"/>
  <c r="U6" i="11"/>
  <c r="U7" i="11"/>
  <c r="U8" i="11"/>
  <c r="U9" i="11"/>
  <c r="U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80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108" i="11"/>
  <c r="U109" i="11"/>
  <c r="U110" i="11"/>
  <c r="U111" i="11"/>
  <c r="U112" i="11"/>
  <c r="U113" i="11"/>
  <c r="U114" i="11"/>
  <c r="U115" i="11"/>
  <c r="U116" i="11"/>
  <c r="U117" i="11"/>
  <c r="U118" i="11"/>
  <c r="U119" i="11"/>
  <c r="U120" i="11"/>
  <c r="U121" i="11"/>
  <c r="U122" i="11"/>
  <c r="U123" i="11"/>
  <c r="U124" i="11"/>
  <c r="U125" i="11"/>
  <c r="U126" i="11"/>
  <c r="U127" i="11"/>
  <c r="U128" i="11"/>
  <c r="U129" i="11"/>
  <c r="U130" i="11"/>
  <c r="U131" i="11"/>
  <c r="U132" i="11"/>
  <c r="U133" i="11"/>
  <c r="U134" i="11"/>
  <c r="U135" i="11"/>
  <c r="U136" i="11"/>
  <c r="U137" i="11"/>
  <c r="U138" i="11"/>
  <c r="U139" i="11"/>
  <c r="U140" i="11"/>
  <c r="U141" i="11"/>
  <c r="U142" i="11"/>
  <c r="U143" i="11"/>
  <c r="U144" i="11"/>
  <c r="U145" i="11"/>
  <c r="U146" i="11"/>
  <c r="U147" i="11"/>
  <c r="U148" i="11"/>
  <c r="U149" i="11"/>
  <c r="U150" i="11"/>
  <c r="U151" i="11"/>
  <c r="U152" i="11"/>
  <c r="U153" i="11"/>
  <c r="U154" i="11"/>
  <c r="U155" i="11"/>
  <c r="U156" i="11"/>
  <c r="U157" i="11"/>
  <c r="U158" i="11"/>
  <c r="U159" i="11"/>
  <c r="U160" i="11"/>
  <c r="U161" i="11"/>
  <c r="U162" i="11"/>
  <c r="U163" i="11"/>
  <c r="U164" i="11"/>
  <c r="U165" i="11"/>
  <c r="U166" i="11"/>
  <c r="U167" i="11"/>
  <c r="U168" i="11"/>
  <c r="U169" i="11"/>
  <c r="U170" i="11"/>
  <c r="U171" i="11"/>
  <c r="U172" i="11"/>
  <c r="U173" i="11"/>
  <c r="U174" i="11"/>
  <c r="U175" i="11"/>
  <c r="U176" i="11"/>
  <c r="U177" i="11"/>
  <c r="U178" i="11"/>
  <c r="U179" i="11"/>
  <c r="U180" i="11"/>
  <c r="U181" i="11"/>
  <c r="U182" i="11"/>
  <c r="U183" i="11"/>
  <c r="U184" i="11"/>
  <c r="U185" i="11"/>
  <c r="U186" i="11"/>
  <c r="U187" i="11"/>
  <c r="U188" i="11"/>
  <c r="U189" i="11"/>
  <c r="O66" i="59"/>
  <c r="J66" i="59"/>
  <c r="I66" i="59"/>
  <c r="F66" i="59"/>
  <c r="E66" i="59"/>
  <c r="I65" i="59"/>
  <c r="E65" i="59"/>
  <c r="O64" i="59"/>
  <c r="J64" i="59"/>
  <c r="I64" i="59"/>
  <c r="F64" i="59"/>
  <c r="E64" i="59"/>
  <c r="I63" i="59"/>
  <c r="E63" i="59"/>
  <c r="O62" i="59"/>
  <c r="J62" i="59"/>
  <c r="I62" i="59"/>
  <c r="F62" i="59"/>
  <c r="E62" i="59"/>
  <c r="I61" i="59"/>
  <c r="E61" i="59"/>
  <c r="O60" i="59"/>
  <c r="J60" i="59"/>
  <c r="I60" i="59"/>
  <c r="F60" i="59"/>
  <c r="E60" i="59"/>
  <c r="I59" i="59"/>
  <c r="E59" i="59"/>
  <c r="O58" i="59"/>
  <c r="J58" i="59"/>
  <c r="I58" i="59"/>
  <c r="F58" i="59"/>
  <c r="E58" i="59"/>
  <c r="I57" i="59"/>
  <c r="E57" i="59"/>
  <c r="O56" i="59"/>
  <c r="J56" i="59"/>
  <c r="I56" i="59"/>
  <c r="F56" i="59"/>
  <c r="E56" i="59"/>
  <c r="I55" i="59"/>
  <c r="E55" i="59"/>
  <c r="O54" i="59"/>
  <c r="J54" i="59"/>
  <c r="I54" i="59"/>
  <c r="F54" i="59"/>
  <c r="E54" i="59"/>
  <c r="O53" i="59"/>
  <c r="J53" i="59"/>
  <c r="I53" i="59"/>
  <c r="F53" i="59"/>
  <c r="E53" i="59"/>
  <c r="I52" i="59"/>
  <c r="E52" i="59"/>
  <c r="O51" i="59"/>
  <c r="J51" i="59"/>
  <c r="I51" i="59"/>
  <c r="F51" i="59"/>
  <c r="E51" i="59"/>
  <c r="I50" i="59"/>
  <c r="E50" i="59"/>
  <c r="O49" i="59"/>
  <c r="J49" i="59"/>
  <c r="I49" i="59"/>
  <c r="F49" i="59"/>
  <c r="E49" i="59"/>
  <c r="I48" i="59"/>
  <c r="E48" i="59"/>
  <c r="O47" i="59"/>
  <c r="J47" i="59"/>
  <c r="I47" i="59"/>
  <c r="F47" i="59"/>
  <c r="E47" i="59"/>
  <c r="I46" i="59"/>
  <c r="E46" i="59"/>
  <c r="O45" i="59"/>
  <c r="J45" i="59"/>
  <c r="I45" i="59"/>
  <c r="F45" i="59"/>
  <c r="E45" i="59"/>
  <c r="I44" i="59"/>
  <c r="E44" i="59"/>
  <c r="O43" i="59"/>
  <c r="J43" i="59"/>
  <c r="I43" i="59"/>
  <c r="F43" i="59"/>
  <c r="E43" i="59"/>
  <c r="I42" i="59"/>
  <c r="E42" i="59"/>
  <c r="O41" i="59"/>
  <c r="J41" i="59"/>
  <c r="I41" i="59"/>
  <c r="F41" i="59"/>
  <c r="E41" i="59"/>
  <c r="I40" i="59"/>
  <c r="E40" i="59"/>
  <c r="O39" i="59"/>
  <c r="J39" i="59"/>
  <c r="I39" i="59"/>
  <c r="F39" i="59"/>
  <c r="E39" i="59"/>
  <c r="I38" i="59"/>
  <c r="E38" i="59"/>
  <c r="O37" i="59"/>
  <c r="J37" i="59"/>
  <c r="I37" i="59"/>
  <c r="F37" i="59"/>
  <c r="E37" i="59"/>
  <c r="I36" i="59"/>
  <c r="E36" i="59"/>
  <c r="O35" i="59"/>
  <c r="J35" i="59"/>
  <c r="I35" i="59"/>
  <c r="F35" i="59"/>
  <c r="E35" i="59"/>
  <c r="I34" i="59"/>
  <c r="E34" i="59"/>
  <c r="O33" i="59"/>
  <c r="J33" i="59"/>
  <c r="I33" i="59"/>
  <c r="F33" i="59"/>
  <c r="E33" i="59"/>
  <c r="I32" i="59"/>
  <c r="E32" i="59"/>
  <c r="O31" i="59"/>
  <c r="J31" i="59"/>
  <c r="I31" i="59"/>
  <c r="F31" i="59"/>
  <c r="E31" i="59"/>
  <c r="I30" i="59"/>
  <c r="E30" i="59"/>
  <c r="O29" i="59"/>
  <c r="J29" i="59"/>
  <c r="I29" i="59"/>
  <c r="F29" i="59"/>
  <c r="E29" i="59"/>
  <c r="I28" i="59"/>
  <c r="E28" i="59"/>
  <c r="O27" i="59"/>
  <c r="J27" i="59"/>
  <c r="I27" i="59"/>
  <c r="F27" i="59"/>
  <c r="E27" i="59"/>
  <c r="I26" i="59"/>
  <c r="E26" i="59"/>
  <c r="O25" i="59"/>
  <c r="J25" i="59"/>
  <c r="I25" i="59"/>
  <c r="F25" i="59"/>
  <c r="E25" i="59"/>
  <c r="I24" i="59"/>
  <c r="E24" i="59"/>
  <c r="O23" i="59"/>
  <c r="J23" i="59"/>
  <c r="I23" i="59"/>
  <c r="F23" i="59"/>
  <c r="E23" i="59"/>
  <c r="I22" i="59"/>
  <c r="E22" i="59"/>
  <c r="O21" i="59"/>
  <c r="J21" i="59"/>
  <c r="I21" i="59"/>
  <c r="F21" i="59"/>
  <c r="E21" i="59"/>
  <c r="I20" i="59"/>
  <c r="E20" i="59"/>
  <c r="O19" i="59"/>
  <c r="J19" i="59"/>
  <c r="I19" i="59"/>
  <c r="F19" i="59"/>
  <c r="E19" i="59"/>
  <c r="I18" i="59"/>
  <c r="E18" i="59"/>
  <c r="O17" i="59"/>
  <c r="J17" i="59"/>
  <c r="I17" i="59"/>
  <c r="F17" i="59"/>
  <c r="E17" i="59"/>
  <c r="I16" i="59"/>
  <c r="E16" i="59"/>
  <c r="O15" i="59"/>
  <c r="J15" i="59"/>
  <c r="I15" i="59"/>
  <c r="F15" i="59"/>
  <c r="E15" i="59"/>
  <c r="I14" i="59"/>
  <c r="E14" i="59"/>
  <c r="O13" i="59"/>
  <c r="J13" i="59"/>
  <c r="I13" i="59"/>
  <c r="F13" i="59"/>
  <c r="E13" i="59"/>
  <c r="I12" i="59"/>
  <c r="E12" i="59"/>
  <c r="O11" i="59"/>
  <c r="J11" i="59"/>
  <c r="I11" i="59"/>
  <c r="F11" i="59"/>
  <c r="E11" i="59"/>
  <c r="I10" i="59"/>
  <c r="E10" i="59"/>
  <c r="O9" i="59"/>
  <c r="J9" i="59"/>
  <c r="I9" i="59"/>
  <c r="F9" i="59"/>
  <c r="E9" i="59"/>
  <c r="I8" i="59"/>
  <c r="E8" i="59"/>
  <c r="O7" i="59"/>
  <c r="J7" i="59"/>
  <c r="I7" i="59"/>
  <c r="F7" i="59"/>
  <c r="E7" i="59"/>
  <c r="I6" i="59"/>
  <c r="E6" i="59"/>
  <c r="O5" i="59"/>
  <c r="J5" i="59"/>
  <c r="I5" i="59"/>
  <c r="F5" i="59"/>
  <c r="E5" i="59"/>
  <c r="I4" i="59"/>
  <c r="E4" i="59"/>
  <c r="O3" i="59"/>
  <c r="J3" i="59"/>
  <c r="I3" i="59"/>
  <c r="F3" i="59"/>
  <c r="E3" i="59"/>
  <c r="I66" i="58"/>
  <c r="E66" i="58"/>
  <c r="J66" i="58" s="1"/>
  <c r="O65" i="58"/>
  <c r="J65" i="58"/>
  <c r="I65" i="58"/>
  <c r="F65" i="58"/>
  <c r="K65" i="58" s="1"/>
  <c r="E65" i="58"/>
  <c r="I64" i="58"/>
  <c r="E64" i="58"/>
  <c r="J64" i="58" s="1"/>
  <c r="O63" i="58"/>
  <c r="J63" i="58"/>
  <c r="I63" i="58"/>
  <c r="F63" i="58"/>
  <c r="K63" i="58" s="1"/>
  <c r="E63" i="58"/>
  <c r="I62" i="58"/>
  <c r="E62" i="58"/>
  <c r="J62" i="58" s="1"/>
  <c r="O61" i="58"/>
  <c r="J61" i="58"/>
  <c r="I61" i="58"/>
  <c r="F61" i="58"/>
  <c r="K61" i="58" s="1"/>
  <c r="E61" i="58"/>
  <c r="I60" i="58"/>
  <c r="E60" i="58"/>
  <c r="J60" i="58" s="1"/>
  <c r="O59" i="58"/>
  <c r="J59" i="58"/>
  <c r="I59" i="58"/>
  <c r="F59" i="58"/>
  <c r="K59" i="58" s="1"/>
  <c r="E59" i="58"/>
  <c r="I58" i="58"/>
  <c r="E58" i="58"/>
  <c r="J58" i="58" s="1"/>
  <c r="O57" i="58"/>
  <c r="J57" i="58"/>
  <c r="I57" i="58"/>
  <c r="F57" i="58"/>
  <c r="E57" i="58"/>
  <c r="I56" i="58"/>
  <c r="E56" i="58"/>
  <c r="O55" i="58"/>
  <c r="J55" i="58"/>
  <c r="I55" i="58"/>
  <c r="F55" i="58"/>
  <c r="E55" i="58"/>
  <c r="I54" i="58"/>
  <c r="E54" i="58"/>
  <c r="I53" i="58"/>
  <c r="E53" i="58"/>
  <c r="O52" i="58"/>
  <c r="J52" i="58"/>
  <c r="I52" i="58"/>
  <c r="F52" i="58"/>
  <c r="E52" i="58"/>
  <c r="I51" i="58"/>
  <c r="E51" i="58"/>
  <c r="O50" i="58"/>
  <c r="J50" i="58"/>
  <c r="I50" i="58"/>
  <c r="F50" i="58"/>
  <c r="E50" i="58"/>
  <c r="I49" i="58"/>
  <c r="E49" i="58"/>
  <c r="O48" i="58"/>
  <c r="J48" i="58"/>
  <c r="I48" i="58"/>
  <c r="F48" i="58"/>
  <c r="E48" i="58"/>
  <c r="I47" i="58"/>
  <c r="E47" i="58"/>
  <c r="O46" i="58"/>
  <c r="J46" i="58"/>
  <c r="I46" i="58"/>
  <c r="F46" i="58"/>
  <c r="E46" i="58"/>
  <c r="I45" i="58"/>
  <c r="E45" i="58"/>
  <c r="O44" i="58"/>
  <c r="J44" i="58"/>
  <c r="I44" i="58"/>
  <c r="F44" i="58"/>
  <c r="E44" i="58"/>
  <c r="I43" i="58"/>
  <c r="E43" i="58"/>
  <c r="J43" i="58" s="1"/>
  <c r="O42" i="58"/>
  <c r="J42" i="58"/>
  <c r="I42" i="58"/>
  <c r="F42" i="58"/>
  <c r="K42" i="58" s="1"/>
  <c r="E42" i="58"/>
  <c r="I41" i="58"/>
  <c r="E41" i="58"/>
  <c r="J41" i="58" s="1"/>
  <c r="O40" i="58"/>
  <c r="J40" i="58"/>
  <c r="I40" i="58"/>
  <c r="F40" i="58"/>
  <c r="K40" i="58" s="1"/>
  <c r="E40" i="58"/>
  <c r="I39" i="58"/>
  <c r="E39" i="58"/>
  <c r="J39" i="58" s="1"/>
  <c r="O38" i="58"/>
  <c r="J38" i="58"/>
  <c r="I38" i="58"/>
  <c r="F38" i="58"/>
  <c r="K38" i="58" s="1"/>
  <c r="E38" i="58"/>
  <c r="I37" i="58"/>
  <c r="E37" i="58"/>
  <c r="J37" i="58" s="1"/>
  <c r="O36" i="58"/>
  <c r="J36" i="58"/>
  <c r="I36" i="58"/>
  <c r="F36" i="58"/>
  <c r="K36" i="58" s="1"/>
  <c r="E36" i="58"/>
  <c r="I35" i="58"/>
  <c r="E35" i="58"/>
  <c r="J35" i="58" s="1"/>
  <c r="O34" i="58"/>
  <c r="J34" i="58"/>
  <c r="I34" i="58"/>
  <c r="F34" i="58"/>
  <c r="K34" i="58" s="1"/>
  <c r="E34" i="58"/>
  <c r="I33" i="58"/>
  <c r="E33" i="58"/>
  <c r="J33" i="58" s="1"/>
  <c r="O32" i="58"/>
  <c r="J32" i="58"/>
  <c r="I32" i="58"/>
  <c r="F32" i="58"/>
  <c r="K32" i="58" s="1"/>
  <c r="E32" i="58"/>
  <c r="I31" i="58"/>
  <c r="E31" i="58"/>
  <c r="J31" i="58" s="1"/>
  <c r="O30" i="58"/>
  <c r="J30" i="58"/>
  <c r="I30" i="58"/>
  <c r="F30" i="58"/>
  <c r="K30" i="58" s="1"/>
  <c r="E30" i="58"/>
  <c r="I29" i="58"/>
  <c r="E29" i="58"/>
  <c r="O28" i="58"/>
  <c r="J28" i="58"/>
  <c r="I28" i="58"/>
  <c r="F28" i="58"/>
  <c r="E28" i="58"/>
  <c r="I27" i="58"/>
  <c r="E27" i="58"/>
  <c r="O26" i="58"/>
  <c r="J26" i="58"/>
  <c r="I26" i="58"/>
  <c r="F26" i="58"/>
  <c r="E26" i="58"/>
  <c r="I25" i="58"/>
  <c r="E25" i="58"/>
  <c r="O24" i="58"/>
  <c r="J24" i="58"/>
  <c r="I24" i="58"/>
  <c r="F24" i="58"/>
  <c r="E24" i="58"/>
  <c r="I23" i="58"/>
  <c r="E23" i="58"/>
  <c r="J23" i="58" s="1"/>
  <c r="O22" i="58"/>
  <c r="J22" i="58"/>
  <c r="I22" i="58"/>
  <c r="F22" i="58"/>
  <c r="K22" i="58" s="1"/>
  <c r="E22" i="58"/>
  <c r="I21" i="58"/>
  <c r="E21" i="58"/>
  <c r="J21" i="58" s="1"/>
  <c r="O20" i="58"/>
  <c r="J20" i="58"/>
  <c r="I20" i="58"/>
  <c r="F20" i="58"/>
  <c r="K20" i="58" s="1"/>
  <c r="E20" i="58"/>
  <c r="I19" i="58"/>
  <c r="E19" i="58"/>
  <c r="J19" i="58" s="1"/>
  <c r="O18" i="58"/>
  <c r="J18" i="58"/>
  <c r="I18" i="58"/>
  <c r="F18" i="58"/>
  <c r="K18" i="58" s="1"/>
  <c r="E18" i="58"/>
  <c r="I17" i="58"/>
  <c r="E17" i="58"/>
  <c r="J17" i="58" s="1"/>
  <c r="O16" i="58"/>
  <c r="J16" i="58"/>
  <c r="I16" i="58"/>
  <c r="F16" i="58"/>
  <c r="K16" i="58" s="1"/>
  <c r="E16" i="58"/>
  <c r="I15" i="58"/>
  <c r="E15" i="58"/>
  <c r="J15" i="58" s="1"/>
  <c r="O14" i="58"/>
  <c r="J14" i="58"/>
  <c r="I14" i="58"/>
  <c r="F14" i="58"/>
  <c r="K14" i="58" s="1"/>
  <c r="E14" i="58"/>
  <c r="I13" i="58"/>
  <c r="E13" i="58"/>
  <c r="J13" i="58" s="1"/>
  <c r="O12" i="58"/>
  <c r="J12" i="58"/>
  <c r="I12" i="58"/>
  <c r="F12" i="58"/>
  <c r="K12" i="58" s="1"/>
  <c r="E12" i="58"/>
  <c r="I11" i="58"/>
  <c r="E11" i="58"/>
  <c r="J11" i="58" s="1"/>
  <c r="O10" i="58"/>
  <c r="J10" i="58"/>
  <c r="I10" i="58"/>
  <c r="F10" i="58"/>
  <c r="K10" i="58" s="1"/>
  <c r="E10" i="58"/>
  <c r="I9" i="58"/>
  <c r="E9" i="58"/>
  <c r="J9" i="58" s="1"/>
  <c r="O8" i="58"/>
  <c r="J8" i="58"/>
  <c r="I8" i="58"/>
  <c r="F8" i="58"/>
  <c r="K8" i="58" s="1"/>
  <c r="E8" i="58"/>
  <c r="I7" i="58"/>
  <c r="E7" i="58"/>
  <c r="J7" i="58" s="1"/>
  <c r="O6" i="58"/>
  <c r="J6" i="58"/>
  <c r="I6" i="58"/>
  <c r="F6" i="58"/>
  <c r="K6" i="58" s="1"/>
  <c r="E6" i="58"/>
  <c r="I5" i="58"/>
  <c r="E5" i="58"/>
  <c r="J5" i="58" s="1"/>
  <c r="O4" i="58"/>
  <c r="J4" i="58"/>
  <c r="I4" i="58"/>
  <c r="F4" i="58"/>
  <c r="K4" i="58" s="1"/>
  <c r="E4" i="58"/>
  <c r="I3" i="58"/>
  <c r="E3" i="58"/>
  <c r="J3" i="58" s="1"/>
  <c r="O83" i="57"/>
  <c r="J83" i="57"/>
  <c r="I83" i="57"/>
  <c r="F83" i="57"/>
  <c r="E83" i="57"/>
  <c r="I82" i="57"/>
  <c r="E82" i="57"/>
  <c r="O81" i="57"/>
  <c r="J81" i="57"/>
  <c r="I81" i="57"/>
  <c r="F81" i="57"/>
  <c r="E81" i="57"/>
  <c r="I80" i="57"/>
  <c r="E80" i="57"/>
  <c r="O79" i="57"/>
  <c r="J79" i="57"/>
  <c r="I79" i="57"/>
  <c r="F79" i="57"/>
  <c r="E79" i="57"/>
  <c r="I78" i="57"/>
  <c r="E78" i="57"/>
  <c r="O77" i="57"/>
  <c r="J77" i="57"/>
  <c r="I77" i="57"/>
  <c r="F77" i="57"/>
  <c r="E77" i="57"/>
  <c r="I76" i="57"/>
  <c r="E76" i="57"/>
  <c r="O75" i="57"/>
  <c r="J75" i="57"/>
  <c r="I75" i="57"/>
  <c r="F75" i="57"/>
  <c r="E75" i="57"/>
  <c r="I74" i="57"/>
  <c r="E74" i="57"/>
  <c r="O73" i="57"/>
  <c r="J73" i="57"/>
  <c r="I73" i="57"/>
  <c r="F73" i="57"/>
  <c r="E73" i="57"/>
  <c r="I72" i="57"/>
  <c r="E72" i="57"/>
  <c r="O71" i="57"/>
  <c r="J71" i="57"/>
  <c r="I71" i="57"/>
  <c r="F71" i="57"/>
  <c r="E71" i="57"/>
  <c r="O70" i="57"/>
  <c r="J70" i="57"/>
  <c r="I70" i="57"/>
  <c r="F70" i="57"/>
  <c r="E70" i="57"/>
  <c r="I69" i="57"/>
  <c r="E69" i="57"/>
  <c r="O68" i="57"/>
  <c r="J68" i="57"/>
  <c r="I68" i="57"/>
  <c r="F68" i="57"/>
  <c r="E68" i="57"/>
  <c r="I67" i="57"/>
  <c r="E67" i="57"/>
  <c r="O66" i="57"/>
  <c r="J66" i="57"/>
  <c r="I66" i="57"/>
  <c r="F66" i="57"/>
  <c r="E66" i="57"/>
  <c r="I65" i="57"/>
  <c r="E65" i="57"/>
  <c r="O64" i="57"/>
  <c r="J64" i="57"/>
  <c r="I64" i="57"/>
  <c r="F64" i="57"/>
  <c r="E64" i="57"/>
  <c r="I63" i="57"/>
  <c r="E63" i="57"/>
  <c r="O62" i="57"/>
  <c r="J62" i="57"/>
  <c r="I62" i="57"/>
  <c r="F62" i="57"/>
  <c r="E62" i="57"/>
  <c r="I61" i="57"/>
  <c r="E61" i="57"/>
  <c r="O60" i="57"/>
  <c r="J60" i="57"/>
  <c r="I60" i="57"/>
  <c r="F60" i="57"/>
  <c r="E60" i="57"/>
  <c r="I59" i="57"/>
  <c r="E59" i="57"/>
  <c r="O58" i="57"/>
  <c r="J58" i="57"/>
  <c r="I58" i="57"/>
  <c r="F58" i="57"/>
  <c r="E58" i="57"/>
  <c r="I57" i="57"/>
  <c r="E57" i="57"/>
  <c r="O56" i="57"/>
  <c r="J56" i="57"/>
  <c r="I56" i="57"/>
  <c r="F56" i="57"/>
  <c r="E56" i="57"/>
  <c r="I55" i="57"/>
  <c r="E55" i="57"/>
  <c r="O54" i="57"/>
  <c r="J54" i="57"/>
  <c r="I54" i="57"/>
  <c r="F54" i="57"/>
  <c r="E54" i="57"/>
  <c r="I53" i="57"/>
  <c r="E53" i="57"/>
  <c r="O52" i="57"/>
  <c r="J52" i="57"/>
  <c r="I52" i="57"/>
  <c r="F52" i="57"/>
  <c r="E52" i="57"/>
  <c r="I51" i="57"/>
  <c r="E51" i="57"/>
  <c r="O50" i="57"/>
  <c r="J50" i="57"/>
  <c r="I50" i="57"/>
  <c r="F50" i="57"/>
  <c r="E50" i="57"/>
  <c r="I49" i="57"/>
  <c r="E49" i="57"/>
  <c r="O48" i="57"/>
  <c r="J48" i="57"/>
  <c r="I48" i="57"/>
  <c r="F48" i="57"/>
  <c r="E48" i="57"/>
  <c r="I47" i="57"/>
  <c r="E47" i="57"/>
  <c r="O46" i="57"/>
  <c r="J46" i="57"/>
  <c r="I46" i="57"/>
  <c r="F46" i="57"/>
  <c r="E46" i="57"/>
  <c r="I45" i="57"/>
  <c r="E45" i="57"/>
  <c r="O44" i="57"/>
  <c r="J44" i="57"/>
  <c r="I44" i="57"/>
  <c r="F44" i="57"/>
  <c r="E44" i="57"/>
  <c r="I43" i="57"/>
  <c r="E43" i="57"/>
  <c r="O42" i="57"/>
  <c r="J42" i="57"/>
  <c r="I42" i="57"/>
  <c r="F42" i="57"/>
  <c r="E42" i="57"/>
  <c r="I41" i="57"/>
  <c r="E41" i="57"/>
  <c r="O40" i="57"/>
  <c r="J40" i="57"/>
  <c r="I40" i="57"/>
  <c r="F40" i="57"/>
  <c r="E40" i="57"/>
  <c r="I39" i="57"/>
  <c r="E39" i="57"/>
  <c r="O38" i="57"/>
  <c r="J38" i="57"/>
  <c r="I38" i="57"/>
  <c r="F38" i="57"/>
  <c r="E38" i="57"/>
  <c r="I37" i="57"/>
  <c r="E37" i="57"/>
  <c r="O36" i="57"/>
  <c r="J36" i="57"/>
  <c r="I36" i="57"/>
  <c r="F36" i="57"/>
  <c r="E36" i="57"/>
  <c r="I35" i="57"/>
  <c r="E35" i="57"/>
  <c r="O34" i="57"/>
  <c r="J34" i="57"/>
  <c r="I34" i="57"/>
  <c r="F34" i="57"/>
  <c r="E34" i="57"/>
  <c r="I33" i="57"/>
  <c r="E33" i="57"/>
  <c r="O32" i="57"/>
  <c r="J32" i="57"/>
  <c r="I32" i="57"/>
  <c r="F32" i="57"/>
  <c r="E32" i="57"/>
  <c r="I31" i="57"/>
  <c r="E31" i="57"/>
  <c r="O30" i="57"/>
  <c r="J30" i="57"/>
  <c r="I30" i="57"/>
  <c r="F30" i="57"/>
  <c r="E30" i="57"/>
  <c r="I29" i="57"/>
  <c r="E29" i="57"/>
  <c r="O28" i="57"/>
  <c r="J28" i="57"/>
  <c r="I28" i="57"/>
  <c r="F28" i="57"/>
  <c r="E28" i="57"/>
  <c r="I27" i="57"/>
  <c r="E27" i="57"/>
  <c r="O26" i="57"/>
  <c r="J26" i="57"/>
  <c r="I26" i="57"/>
  <c r="F26" i="57"/>
  <c r="E26" i="57"/>
  <c r="I25" i="57"/>
  <c r="E25" i="57"/>
  <c r="O24" i="57"/>
  <c r="J24" i="57"/>
  <c r="I24" i="57"/>
  <c r="F24" i="57"/>
  <c r="E24" i="57"/>
  <c r="I23" i="57"/>
  <c r="E23" i="57"/>
  <c r="O22" i="57"/>
  <c r="J22" i="57"/>
  <c r="I22" i="57"/>
  <c r="F22" i="57"/>
  <c r="E22" i="57"/>
  <c r="I21" i="57"/>
  <c r="E21" i="57"/>
  <c r="O20" i="57"/>
  <c r="J20" i="57"/>
  <c r="I20" i="57"/>
  <c r="F20" i="57"/>
  <c r="E20" i="57"/>
  <c r="I19" i="57"/>
  <c r="E19" i="57"/>
  <c r="O18" i="57"/>
  <c r="J18" i="57"/>
  <c r="I18" i="57"/>
  <c r="F18" i="57"/>
  <c r="E18" i="57"/>
  <c r="I17" i="57"/>
  <c r="E17" i="57"/>
  <c r="O16" i="57"/>
  <c r="J16" i="57"/>
  <c r="I16" i="57"/>
  <c r="F16" i="57"/>
  <c r="E16" i="57"/>
  <c r="I15" i="57"/>
  <c r="E15" i="57"/>
  <c r="O14" i="57"/>
  <c r="J14" i="57"/>
  <c r="I14" i="57"/>
  <c r="F14" i="57"/>
  <c r="E14" i="57"/>
  <c r="I13" i="57"/>
  <c r="E13" i="57"/>
  <c r="O12" i="57"/>
  <c r="J12" i="57"/>
  <c r="I12" i="57"/>
  <c r="F12" i="57"/>
  <c r="E12" i="57"/>
  <c r="I11" i="57"/>
  <c r="E11" i="57"/>
  <c r="J10" i="57"/>
  <c r="I10" i="57"/>
  <c r="F10" i="57"/>
  <c r="K10" i="57" s="1"/>
  <c r="E10" i="57"/>
  <c r="I9" i="57"/>
  <c r="E9" i="57"/>
  <c r="J9" i="57" s="1"/>
  <c r="O8" i="57"/>
  <c r="J8" i="57"/>
  <c r="I8" i="57"/>
  <c r="F8" i="57"/>
  <c r="K8" i="57" s="1"/>
  <c r="E8" i="57"/>
  <c r="I7" i="57"/>
  <c r="E7" i="57"/>
  <c r="J7" i="57" s="1"/>
  <c r="O6" i="57"/>
  <c r="J6" i="57"/>
  <c r="I6" i="57"/>
  <c r="F6" i="57"/>
  <c r="K6" i="57" s="1"/>
  <c r="E6" i="57"/>
  <c r="I5" i="57"/>
  <c r="E5" i="57"/>
  <c r="J5" i="57" s="1"/>
  <c r="O4" i="57"/>
  <c r="J4" i="57"/>
  <c r="I4" i="57"/>
  <c r="F4" i="57"/>
  <c r="K4" i="57" s="1"/>
  <c r="E4" i="57"/>
  <c r="I3" i="57"/>
  <c r="E3" i="57"/>
  <c r="J3" i="57" s="1"/>
  <c r="I153" i="56"/>
  <c r="E153" i="56"/>
  <c r="J153" i="56" s="1"/>
  <c r="O152" i="56"/>
  <c r="J152" i="56"/>
  <c r="I152" i="56"/>
  <c r="F152" i="56"/>
  <c r="K152" i="56" s="1"/>
  <c r="E152" i="56"/>
  <c r="I151" i="56"/>
  <c r="E151" i="56"/>
  <c r="J151" i="56" s="1"/>
  <c r="O150" i="56"/>
  <c r="J150" i="56"/>
  <c r="I150" i="56"/>
  <c r="F150" i="56"/>
  <c r="K150" i="56" s="1"/>
  <c r="E150" i="56"/>
  <c r="I149" i="56"/>
  <c r="E149" i="56"/>
  <c r="J149" i="56" s="1"/>
  <c r="O148" i="56"/>
  <c r="J148" i="56"/>
  <c r="I148" i="56"/>
  <c r="F148" i="56"/>
  <c r="K148" i="56" s="1"/>
  <c r="E148" i="56"/>
  <c r="I147" i="56"/>
  <c r="E147" i="56"/>
  <c r="J147" i="56" s="1"/>
  <c r="O146" i="56"/>
  <c r="J146" i="56"/>
  <c r="I146" i="56"/>
  <c r="F146" i="56"/>
  <c r="K146" i="56" s="1"/>
  <c r="E146" i="56"/>
  <c r="I145" i="56"/>
  <c r="E145" i="56"/>
  <c r="J145" i="56" s="1"/>
  <c r="O144" i="56"/>
  <c r="J144" i="56"/>
  <c r="I144" i="56"/>
  <c r="F144" i="56"/>
  <c r="K144" i="56" s="1"/>
  <c r="E144" i="56"/>
  <c r="I143" i="56"/>
  <c r="E143" i="56"/>
  <c r="O142" i="56"/>
  <c r="J142" i="56"/>
  <c r="I142" i="56"/>
  <c r="F142" i="56"/>
  <c r="E142" i="56"/>
  <c r="I141" i="56"/>
  <c r="E141" i="56"/>
  <c r="O140" i="56"/>
  <c r="J140" i="56"/>
  <c r="I140" i="56"/>
  <c r="F140" i="56"/>
  <c r="K140" i="56" s="1"/>
  <c r="E140" i="56"/>
  <c r="I139" i="56"/>
  <c r="E139" i="56"/>
  <c r="J139" i="56" s="1"/>
  <c r="O138" i="56"/>
  <c r="J138" i="56"/>
  <c r="I138" i="56"/>
  <c r="F138" i="56"/>
  <c r="K138" i="56" s="1"/>
  <c r="E138" i="56"/>
  <c r="I137" i="56"/>
  <c r="E137" i="56"/>
  <c r="J137" i="56" s="1"/>
  <c r="O136" i="56"/>
  <c r="J136" i="56"/>
  <c r="I136" i="56"/>
  <c r="F136" i="56"/>
  <c r="K136" i="56" s="1"/>
  <c r="E136" i="56"/>
  <c r="I135" i="56"/>
  <c r="E135" i="56"/>
  <c r="J135" i="56" s="1"/>
  <c r="O134" i="56"/>
  <c r="J134" i="56"/>
  <c r="I134" i="56"/>
  <c r="F134" i="56"/>
  <c r="E134" i="56"/>
  <c r="I133" i="56"/>
  <c r="E133" i="56"/>
  <c r="O132" i="56"/>
  <c r="J132" i="56"/>
  <c r="I132" i="56"/>
  <c r="F132" i="56"/>
  <c r="E132" i="56"/>
  <c r="I131" i="56"/>
  <c r="E131" i="56"/>
  <c r="I130" i="56"/>
  <c r="E130" i="56"/>
  <c r="J130" i="56" s="1"/>
  <c r="O129" i="56"/>
  <c r="I129" i="56"/>
  <c r="F129" i="56"/>
  <c r="K129" i="56" s="1"/>
  <c r="E129" i="56"/>
  <c r="J129" i="56" s="1"/>
  <c r="I128" i="56"/>
  <c r="E128" i="56"/>
  <c r="J128" i="56" s="1"/>
  <c r="O127" i="56"/>
  <c r="J127" i="56"/>
  <c r="I127" i="56"/>
  <c r="F127" i="56"/>
  <c r="K127" i="56" s="1"/>
  <c r="E127" i="56"/>
  <c r="I126" i="56"/>
  <c r="E126" i="56"/>
  <c r="J126" i="56" s="1"/>
  <c r="O125" i="56"/>
  <c r="J125" i="56"/>
  <c r="I125" i="56"/>
  <c r="F125" i="56"/>
  <c r="K125" i="56" s="1"/>
  <c r="E125" i="56"/>
  <c r="I124" i="56"/>
  <c r="E124" i="56"/>
  <c r="J124" i="56" s="1"/>
  <c r="O123" i="56"/>
  <c r="J123" i="56"/>
  <c r="I123" i="56"/>
  <c r="F123" i="56"/>
  <c r="K123" i="56" s="1"/>
  <c r="E123" i="56"/>
  <c r="I122" i="56"/>
  <c r="E122" i="56"/>
  <c r="J122" i="56" s="1"/>
  <c r="O121" i="56"/>
  <c r="J121" i="56"/>
  <c r="I121" i="56"/>
  <c r="F121" i="56"/>
  <c r="K121" i="56" s="1"/>
  <c r="E121" i="56"/>
  <c r="I120" i="56"/>
  <c r="E120" i="56"/>
  <c r="J120" i="56" s="1"/>
  <c r="O119" i="56"/>
  <c r="J119" i="56"/>
  <c r="I119" i="56"/>
  <c r="F119" i="56"/>
  <c r="K119" i="56" s="1"/>
  <c r="E119" i="56"/>
  <c r="I118" i="56"/>
  <c r="E118" i="56"/>
  <c r="J118" i="56" s="1"/>
  <c r="O117" i="56"/>
  <c r="J117" i="56"/>
  <c r="I117" i="56"/>
  <c r="F117" i="56"/>
  <c r="K117" i="56" s="1"/>
  <c r="E117" i="56"/>
  <c r="I116" i="56"/>
  <c r="E116" i="56"/>
  <c r="J116" i="56" s="1"/>
  <c r="O115" i="56"/>
  <c r="J115" i="56"/>
  <c r="I115" i="56"/>
  <c r="F115" i="56"/>
  <c r="K115" i="56" s="1"/>
  <c r="E115" i="56"/>
  <c r="I114" i="56"/>
  <c r="E114" i="56"/>
  <c r="J114" i="56" s="1"/>
  <c r="O113" i="56"/>
  <c r="J113" i="56"/>
  <c r="I113" i="56"/>
  <c r="F113" i="56"/>
  <c r="K113" i="56" s="1"/>
  <c r="E113" i="56"/>
  <c r="I112" i="56"/>
  <c r="E112" i="56"/>
  <c r="O111" i="56"/>
  <c r="J111" i="56"/>
  <c r="I111" i="56"/>
  <c r="F111" i="56"/>
  <c r="E111" i="56"/>
  <c r="I110" i="56"/>
  <c r="E110" i="56"/>
  <c r="O109" i="56"/>
  <c r="J109" i="56"/>
  <c r="I109" i="56"/>
  <c r="F109" i="56"/>
  <c r="E109" i="56"/>
  <c r="I108" i="56"/>
  <c r="E108" i="56"/>
  <c r="I107" i="56"/>
  <c r="E107" i="56"/>
  <c r="J107" i="56" s="1"/>
  <c r="O106" i="56"/>
  <c r="J106" i="56"/>
  <c r="I106" i="56"/>
  <c r="F106" i="56"/>
  <c r="K106" i="56" s="1"/>
  <c r="E106" i="56"/>
  <c r="I105" i="56"/>
  <c r="E105" i="56"/>
  <c r="J105" i="56" s="1"/>
  <c r="O104" i="56"/>
  <c r="J104" i="56"/>
  <c r="I104" i="56"/>
  <c r="F104" i="56"/>
  <c r="K104" i="56" s="1"/>
  <c r="E104" i="56"/>
  <c r="I103" i="56"/>
  <c r="E103" i="56"/>
  <c r="J103" i="56" s="1"/>
  <c r="O102" i="56"/>
  <c r="J102" i="56"/>
  <c r="I102" i="56"/>
  <c r="F102" i="56"/>
  <c r="K102" i="56" s="1"/>
  <c r="E102" i="56"/>
  <c r="I101" i="56"/>
  <c r="E101" i="56"/>
  <c r="J101" i="56" s="1"/>
  <c r="O100" i="56"/>
  <c r="J100" i="56"/>
  <c r="I100" i="56"/>
  <c r="F100" i="56"/>
  <c r="K100" i="56" s="1"/>
  <c r="E100" i="56"/>
  <c r="I99" i="56"/>
  <c r="E99" i="56"/>
  <c r="J99" i="56" s="1"/>
  <c r="O98" i="56"/>
  <c r="J98" i="56"/>
  <c r="I98" i="56"/>
  <c r="F98" i="56"/>
  <c r="K98" i="56" s="1"/>
  <c r="E98" i="56"/>
  <c r="I97" i="56"/>
  <c r="E97" i="56"/>
  <c r="J97" i="56" s="1"/>
  <c r="O96" i="56"/>
  <c r="J96" i="56"/>
  <c r="I96" i="56"/>
  <c r="F96" i="56"/>
  <c r="K96" i="56" s="1"/>
  <c r="E96" i="56"/>
  <c r="I95" i="56"/>
  <c r="E95" i="56"/>
  <c r="J95" i="56" s="1"/>
  <c r="O94" i="56"/>
  <c r="J94" i="56"/>
  <c r="I94" i="56"/>
  <c r="F94" i="56"/>
  <c r="K94" i="56" s="1"/>
  <c r="E94" i="56"/>
  <c r="I93" i="56"/>
  <c r="E93" i="56"/>
  <c r="J93" i="56" s="1"/>
  <c r="O92" i="56"/>
  <c r="J92" i="56"/>
  <c r="I92" i="56"/>
  <c r="F92" i="56"/>
  <c r="K92" i="56" s="1"/>
  <c r="E92" i="56"/>
  <c r="I91" i="56"/>
  <c r="E91" i="56"/>
  <c r="J91" i="56" s="1"/>
  <c r="O90" i="56"/>
  <c r="J90" i="56"/>
  <c r="I90" i="56"/>
  <c r="F90" i="56"/>
  <c r="K90" i="56" s="1"/>
  <c r="E90" i="56"/>
  <c r="I89" i="56"/>
  <c r="E89" i="56"/>
  <c r="J89" i="56" s="1"/>
  <c r="O88" i="56"/>
  <c r="J88" i="56"/>
  <c r="I88" i="56"/>
  <c r="F88" i="56"/>
  <c r="K88" i="56" s="1"/>
  <c r="E88" i="56"/>
  <c r="I87" i="56"/>
  <c r="E87" i="56"/>
  <c r="J87" i="56" s="1"/>
  <c r="O86" i="56"/>
  <c r="J86" i="56"/>
  <c r="I86" i="56"/>
  <c r="F86" i="56"/>
  <c r="K86" i="56" s="1"/>
  <c r="E86" i="56"/>
  <c r="I85" i="56"/>
  <c r="E85" i="56"/>
  <c r="J85" i="56" s="1"/>
  <c r="O84" i="56"/>
  <c r="J84" i="56"/>
  <c r="I84" i="56"/>
  <c r="F84" i="56"/>
  <c r="K84" i="56" s="1"/>
  <c r="E84" i="56"/>
  <c r="I83" i="56"/>
  <c r="E83" i="56"/>
  <c r="O82" i="56"/>
  <c r="J82" i="56"/>
  <c r="I82" i="56"/>
  <c r="F82" i="56"/>
  <c r="E82" i="56"/>
  <c r="I81" i="56"/>
  <c r="E81" i="56"/>
  <c r="O80" i="56"/>
  <c r="J80" i="56"/>
  <c r="I80" i="56"/>
  <c r="F80" i="56"/>
  <c r="E80" i="56"/>
  <c r="I79" i="56"/>
  <c r="E79" i="56"/>
  <c r="O78" i="56"/>
  <c r="J78" i="56"/>
  <c r="I78" i="56"/>
  <c r="F78" i="56"/>
  <c r="E78" i="56"/>
  <c r="I77" i="56"/>
  <c r="E77" i="56"/>
  <c r="O76" i="56"/>
  <c r="J76" i="56"/>
  <c r="I76" i="56"/>
  <c r="F76" i="56"/>
  <c r="E76" i="56"/>
  <c r="I75" i="56"/>
  <c r="E75" i="56"/>
  <c r="O74" i="56"/>
  <c r="J74" i="56"/>
  <c r="I74" i="56"/>
  <c r="F74" i="56"/>
  <c r="E74" i="56"/>
  <c r="I73" i="56"/>
  <c r="E73" i="56"/>
  <c r="O72" i="56"/>
  <c r="J72" i="56"/>
  <c r="I72" i="56"/>
  <c r="F72" i="56"/>
  <c r="E72" i="56"/>
  <c r="I71" i="56"/>
  <c r="E71" i="56"/>
  <c r="O70" i="56"/>
  <c r="J70" i="56"/>
  <c r="I70" i="56"/>
  <c r="F70" i="56"/>
  <c r="E70" i="56"/>
  <c r="I69" i="56"/>
  <c r="E69" i="56"/>
  <c r="O68" i="56"/>
  <c r="J68" i="56"/>
  <c r="I68" i="56"/>
  <c r="F68" i="56"/>
  <c r="E68" i="56"/>
  <c r="I67" i="56"/>
  <c r="E67" i="56"/>
  <c r="O66" i="56"/>
  <c r="J66" i="56"/>
  <c r="I66" i="56"/>
  <c r="F66" i="56"/>
  <c r="E66" i="56"/>
  <c r="I65" i="56"/>
  <c r="E65" i="56"/>
  <c r="O64" i="56"/>
  <c r="J64" i="56"/>
  <c r="I64" i="56"/>
  <c r="F64" i="56"/>
  <c r="E64" i="56"/>
  <c r="I63" i="56"/>
  <c r="E63" i="56"/>
  <c r="O62" i="56"/>
  <c r="J62" i="56"/>
  <c r="I62" i="56"/>
  <c r="F62" i="56"/>
  <c r="E62" i="56"/>
  <c r="I61" i="56"/>
  <c r="E61" i="56"/>
  <c r="O60" i="56"/>
  <c r="J60" i="56"/>
  <c r="I60" i="56"/>
  <c r="F60" i="56"/>
  <c r="E60" i="56"/>
  <c r="I59" i="56"/>
  <c r="E59" i="56"/>
  <c r="O58" i="56"/>
  <c r="J58" i="56"/>
  <c r="I58" i="56"/>
  <c r="F58" i="56"/>
  <c r="E58" i="56"/>
  <c r="I57" i="56"/>
  <c r="E57" i="56"/>
  <c r="I56" i="56"/>
  <c r="E56" i="56"/>
  <c r="J56" i="56" s="1"/>
  <c r="O55" i="56"/>
  <c r="J55" i="56"/>
  <c r="I55" i="56"/>
  <c r="F55" i="56"/>
  <c r="K55" i="56" s="1"/>
  <c r="E55" i="56"/>
  <c r="I54" i="56"/>
  <c r="E54" i="56"/>
  <c r="J54" i="56" s="1"/>
  <c r="O53" i="56"/>
  <c r="J53" i="56"/>
  <c r="I53" i="56"/>
  <c r="F53" i="56"/>
  <c r="K53" i="56" s="1"/>
  <c r="E53" i="56"/>
  <c r="I52" i="56"/>
  <c r="E52" i="56"/>
  <c r="J52" i="56" s="1"/>
  <c r="O51" i="56"/>
  <c r="J51" i="56"/>
  <c r="I51" i="56"/>
  <c r="F51" i="56"/>
  <c r="K51" i="56" s="1"/>
  <c r="E51" i="56"/>
  <c r="I50" i="56"/>
  <c r="E50" i="56"/>
  <c r="J50" i="56" s="1"/>
  <c r="O49" i="56"/>
  <c r="J49" i="56"/>
  <c r="I49" i="56"/>
  <c r="F49" i="56"/>
  <c r="K49" i="56" s="1"/>
  <c r="E49" i="56"/>
  <c r="I48" i="56"/>
  <c r="E48" i="56"/>
  <c r="J48" i="56" s="1"/>
  <c r="O47" i="56"/>
  <c r="J47" i="56"/>
  <c r="I47" i="56"/>
  <c r="F47" i="56"/>
  <c r="K47" i="56" s="1"/>
  <c r="E47" i="56"/>
  <c r="I46" i="56"/>
  <c r="E46" i="56"/>
  <c r="J46" i="56" s="1"/>
  <c r="O45" i="56"/>
  <c r="J45" i="56"/>
  <c r="I45" i="56"/>
  <c r="F45" i="56"/>
  <c r="K45" i="56" s="1"/>
  <c r="E45" i="56"/>
  <c r="I44" i="56"/>
  <c r="E44" i="56"/>
  <c r="J44" i="56" s="1"/>
  <c r="O43" i="56"/>
  <c r="J43" i="56"/>
  <c r="I43" i="56"/>
  <c r="F43" i="56"/>
  <c r="K43" i="56" s="1"/>
  <c r="E43" i="56"/>
  <c r="I42" i="56"/>
  <c r="E42" i="56"/>
  <c r="J42" i="56" s="1"/>
  <c r="O41" i="56"/>
  <c r="J41" i="56"/>
  <c r="I41" i="56"/>
  <c r="F41" i="56"/>
  <c r="E41" i="56"/>
  <c r="I40" i="56"/>
  <c r="E40" i="56"/>
  <c r="O39" i="56"/>
  <c r="J39" i="56"/>
  <c r="I39" i="56"/>
  <c r="F39" i="56"/>
  <c r="E39" i="56"/>
  <c r="I38" i="56"/>
  <c r="E38" i="56"/>
  <c r="O37" i="56"/>
  <c r="J37" i="56"/>
  <c r="I37" i="56"/>
  <c r="F37" i="56"/>
  <c r="E37" i="56"/>
  <c r="I36" i="56"/>
  <c r="E36" i="56"/>
  <c r="O35" i="56"/>
  <c r="J35" i="56"/>
  <c r="I35" i="56"/>
  <c r="F35" i="56"/>
  <c r="E35" i="56"/>
  <c r="I34" i="56"/>
  <c r="E34" i="56"/>
  <c r="O33" i="56"/>
  <c r="J33" i="56"/>
  <c r="I33" i="56"/>
  <c r="F33" i="56"/>
  <c r="E33" i="56"/>
  <c r="I32" i="56"/>
  <c r="E32" i="56"/>
  <c r="O31" i="56"/>
  <c r="J31" i="56"/>
  <c r="I31" i="56"/>
  <c r="F31" i="56"/>
  <c r="E31" i="56"/>
  <c r="I30" i="56"/>
  <c r="E30" i="56"/>
  <c r="O29" i="56"/>
  <c r="J29" i="56"/>
  <c r="I29" i="56"/>
  <c r="F29" i="56"/>
  <c r="E29" i="56"/>
  <c r="I28" i="56"/>
  <c r="E28" i="56"/>
  <c r="O27" i="56"/>
  <c r="J27" i="56"/>
  <c r="I27" i="56"/>
  <c r="F27" i="56"/>
  <c r="E27" i="56"/>
  <c r="I26" i="56"/>
  <c r="E26" i="56"/>
  <c r="O25" i="56"/>
  <c r="J25" i="56"/>
  <c r="I25" i="56"/>
  <c r="F25" i="56"/>
  <c r="E25" i="56"/>
  <c r="I24" i="56"/>
  <c r="E24" i="56"/>
  <c r="I23" i="56"/>
  <c r="E23" i="56"/>
  <c r="J23" i="56" s="1"/>
  <c r="O22" i="56"/>
  <c r="J22" i="56"/>
  <c r="I22" i="56"/>
  <c r="F22" i="56"/>
  <c r="K22" i="56" s="1"/>
  <c r="E22" i="56"/>
  <c r="I21" i="56"/>
  <c r="E21" i="56"/>
  <c r="J21" i="56" s="1"/>
  <c r="O20" i="56"/>
  <c r="J20" i="56"/>
  <c r="I20" i="56"/>
  <c r="F20" i="56"/>
  <c r="K20" i="56" s="1"/>
  <c r="E20" i="56"/>
  <c r="I19" i="56"/>
  <c r="E19" i="56"/>
  <c r="J19" i="56" s="1"/>
  <c r="O18" i="56"/>
  <c r="J18" i="56"/>
  <c r="I18" i="56"/>
  <c r="F18" i="56"/>
  <c r="K18" i="56" s="1"/>
  <c r="E18" i="56"/>
  <c r="I17" i="56"/>
  <c r="E17" i="56"/>
  <c r="J17" i="56" s="1"/>
  <c r="O16" i="56"/>
  <c r="J16" i="56"/>
  <c r="I16" i="56"/>
  <c r="F16" i="56"/>
  <c r="K16" i="56" s="1"/>
  <c r="E16" i="56"/>
  <c r="I15" i="56"/>
  <c r="E15" i="56"/>
  <c r="J15" i="56" s="1"/>
  <c r="O14" i="56"/>
  <c r="J14" i="56"/>
  <c r="I14" i="56"/>
  <c r="F14" i="56"/>
  <c r="K14" i="56" s="1"/>
  <c r="E14" i="56"/>
  <c r="I13" i="56"/>
  <c r="E13" i="56"/>
  <c r="J13" i="56" s="1"/>
  <c r="O12" i="56"/>
  <c r="J12" i="56"/>
  <c r="I12" i="56"/>
  <c r="F12" i="56"/>
  <c r="K12" i="56" s="1"/>
  <c r="E12" i="56"/>
  <c r="I11" i="56"/>
  <c r="E11" i="56"/>
  <c r="J11" i="56" s="1"/>
  <c r="O10" i="56"/>
  <c r="J10" i="56"/>
  <c r="I10" i="56"/>
  <c r="F10" i="56"/>
  <c r="K10" i="56" s="1"/>
  <c r="E10" i="56"/>
  <c r="I9" i="56"/>
  <c r="E9" i="56"/>
  <c r="J9" i="56" s="1"/>
  <c r="O8" i="56"/>
  <c r="J8" i="56"/>
  <c r="I8" i="56"/>
  <c r="F8" i="56"/>
  <c r="K8" i="56" s="1"/>
  <c r="E8" i="56"/>
  <c r="I7" i="56"/>
  <c r="E7" i="56"/>
  <c r="J7" i="56" s="1"/>
  <c r="O6" i="56"/>
  <c r="J6" i="56"/>
  <c r="I6" i="56"/>
  <c r="F6" i="56"/>
  <c r="K6" i="56" s="1"/>
  <c r="E6" i="56"/>
  <c r="I5" i="56"/>
  <c r="E5" i="56"/>
  <c r="J5" i="56" s="1"/>
  <c r="O4" i="56"/>
  <c r="J4" i="56"/>
  <c r="I4" i="56"/>
  <c r="F4" i="56"/>
  <c r="K4" i="56" s="1"/>
  <c r="E4" i="56"/>
  <c r="I3" i="56"/>
  <c r="E3" i="56"/>
  <c r="J3" i="56" s="1"/>
  <c r="O138" i="55"/>
  <c r="J138" i="55"/>
  <c r="I138" i="55"/>
  <c r="F138" i="55"/>
  <c r="E138" i="55"/>
  <c r="I137" i="55"/>
  <c r="E137" i="55"/>
  <c r="O136" i="55"/>
  <c r="J136" i="55"/>
  <c r="I136" i="55"/>
  <c r="F136" i="55"/>
  <c r="E136" i="55"/>
  <c r="I135" i="55"/>
  <c r="E135" i="55"/>
  <c r="O134" i="55"/>
  <c r="J134" i="55"/>
  <c r="I134" i="55"/>
  <c r="F134" i="55"/>
  <c r="E134" i="55"/>
  <c r="I133" i="55"/>
  <c r="E133" i="55"/>
  <c r="O132" i="55"/>
  <c r="J132" i="55"/>
  <c r="I132" i="55"/>
  <c r="F132" i="55"/>
  <c r="E132" i="55"/>
  <c r="I131" i="55"/>
  <c r="E131" i="55"/>
  <c r="O130" i="55"/>
  <c r="J130" i="55"/>
  <c r="I130" i="55"/>
  <c r="F130" i="55"/>
  <c r="E130" i="55"/>
  <c r="I129" i="55"/>
  <c r="E129" i="55"/>
  <c r="O128" i="55"/>
  <c r="J128" i="55"/>
  <c r="I128" i="55"/>
  <c r="F128" i="55"/>
  <c r="E128" i="55"/>
  <c r="I127" i="55"/>
  <c r="E127" i="55"/>
  <c r="O126" i="55"/>
  <c r="J126" i="55"/>
  <c r="I126" i="55"/>
  <c r="F126" i="55"/>
  <c r="E126" i="55"/>
  <c r="O125" i="55"/>
  <c r="J125" i="55"/>
  <c r="I125" i="55"/>
  <c r="F125" i="55"/>
  <c r="E125" i="55"/>
  <c r="I124" i="55"/>
  <c r="E124" i="55"/>
  <c r="O123" i="55"/>
  <c r="J123" i="55"/>
  <c r="I123" i="55"/>
  <c r="F123" i="55"/>
  <c r="E123" i="55"/>
  <c r="I122" i="55"/>
  <c r="E122" i="55"/>
  <c r="O121" i="55"/>
  <c r="J121" i="55"/>
  <c r="I121" i="55"/>
  <c r="F121" i="55"/>
  <c r="E121" i="55"/>
  <c r="I120" i="55"/>
  <c r="E120" i="55"/>
  <c r="O119" i="55"/>
  <c r="J119" i="55"/>
  <c r="I119" i="55"/>
  <c r="F119" i="55"/>
  <c r="E119" i="55"/>
  <c r="I118" i="55"/>
  <c r="E118" i="55"/>
  <c r="O117" i="55"/>
  <c r="J117" i="55"/>
  <c r="I117" i="55"/>
  <c r="F117" i="55"/>
  <c r="E117" i="55"/>
  <c r="I116" i="55"/>
  <c r="E116" i="55"/>
  <c r="O115" i="55"/>
  <c r="J115" i="55"/>
  <c r="I115" i="55"/>
  <c r="F115" i="55"/>
  <c r="E115" i="55"/>
  <c r="I114" i="55"/>
  <c r="E114" i="55"/>
  <c r="O113" i="55"/>
  <c r="J113" i="55"/>
  <c r="I113" i="55"/>
  <c r="F113" i="55"/>
  <c r="E113" i="55"/>
  <c r="O112" i="55"/>
  <c r="J112" i="55"/>
  <c r="I112" i="55"/>
  <c r="F112" i="55"/>
  <c r="E112" i="55"/>
  <c r="I111" i="55"/>
  <c r="E111" i="55"/>
  <c r="O110" i="55"/>
  <c r="J110" i="55"/>
  <c r="I110" i="55"/>
  <c r="F110" i="55"/>
  <c r="E110" i="55"/>
  <c r="I109" i="55"/>
  <c r="E109" i="55"/>
  <c r="O108" i="55"/>
  <c r="J108" i="55"/>
  <c r="I108" i="55"/>
  <c r="F108" i="55"/>
  <c r="E108" i="55"/>
  <c r="I107" i="55"/>
  <c r="E107" i="55"/>
  <c r="O106" i="55"/>
  <c r="J106" i="55"/>
  <c r="I106" i="55"/>
  <c r="F106" i="55"/>
  <c r="E106" i="55"/>
  <c r="I105" i="55"/>
  <c r="E105" i="55"/>
  <c r="J105" i="55" s="1"/>
  <c r="O104" i="55"/>
  <c r="J104" i="55"/>
  <c r="I104" i="55"/>
  <c r="F104" i="55"/>
  <c r="K104" i="55" s="1"/>
  <c r="E104" i="55"/>
  <c r="I103" i="55"/>
  <c r="E103" i="55"/>
  <c r="J103" i="55" s="1"/>
  <c r="I102" i="55"/>
  <c r="E102" i="55"/>
  <c r="J102" i="55" s="1"/>
  <c r="O101" i="55"/>
  <c r="J101" i="55"/>
  <c r="I101" i="55"/>
  <c r="F101" i="55"/>
  <c r="K101" i="55" s="1"/>
  <c r="E101" i="55"/>
  <c r="I100" i="55"/>
  <c r="E100" i="55"/>
  <c r="J100" i="55" s="1"/>
  <c r="O99" i="55"/>
  <c r="J99" i="55"/>
  <c r="I99" i="55"/>
  <c r="F99" i="55"/>
  <c r="K99" i="55" s="1"/>
  <c r="E99" i="55"/>
  <c r="I98" i="55"/>
  <c r="E98" i="55"/>
  <c r="J98" i="55" s="1"/>
  <c r="O97" i="55"/>
  <c r="J97" i="55"/>
  <c r="I97" i="55"/>
  <c r="F97" i="55"/>
  <c r="K97" i="55" s="1"/>
  <c r="E97" i="55"/>
  <c r="I96" i="55"/>
  <c r="E96" i="55"/>
  <c r="J96" i="55" s="1"/>
  <c r="O95" i="55"/>
  <c r="J95" i="55"/>
  <c r="I95" i="55"/>
  <c r="F95" i="55"/>
  <c r="K95" i="55" s="1"/>
  <c r="E95" i="55"/>
  <c r="I94" i="55"/>
  <c r="E94" i="55"/>
  <c r="J94" i="55" s="1"/>
  <c r="O132" i="53"/>
  <c r="J132" i="53"/>
  <c r="I132" i="53"/>
  <c r="F132" i="53"/>
  <c r="K132" i="53" s="1"/>
  <c r="E132" i="53"/>
  <c r="I131" i="53"/>
  <c r="E131" i="53"/>
  <c r="J131" i="53" s="1"/>
  <c r="O130" i="53"/>
  <c r="J130" i="53"/>
  <c r="I130" i="53"/>
  <c r="F130" i="53"/>
  <c r="K130" i="53" s="1"/>
  <c r="E130" i="53"/>
  <c r="I129" i="53"/>
  <c r="E129" i="53"/>
  <c r="J129" i="53" s="1"/>
  <c r="O128" i="53"/>
  <c r="J128" i="53"/>
  <c r="I128" i="53"/>
  <c r="F128" i="53"/>
  <c r="K128" i="53" s="1"/>
  <c r="E128" i="53"/>
  <c r="I127" i="53"/>
  <c r="E127" i="53"/>
  <c r="O126" i="53"/>
  <c r="J126" i="53"/>
  <c r="I126" i="53"/>
  <c r="F126" i="53"/>
  <c r="E126" i="53"/>
  <c r="I125" i="53"/>
  <c r="E125" i="53"/>
  <c r="O124" i="53"/>
  <c r="J124" i="53"/>
  <c r="I124" i="53"/>
  <c r="F124" i="53"/>
  <c r="E124" i="53"/>
  <c r="O124" i="52"/>
  <c r="J124" i="52"/>
  <c r="I124" i="52"/>
  <c r="F124" i="52"/>
  <c r="K124" i="52" s="1"/>
  <c r="E124" i="52"/>
  <c r="I123" i="52"/>
  <c r="E123" i="52"/>
  <c r="J123" i="52" s="1"/>
  <c r="O122" i="52"/>
  <c r="J122" i="52"/>
  <c r="I122" i="52"/>
  <c r="F122" i="52"/>
  <c r="E122" i="52"/>
  <c r="I121" i="52"/>
  <c r="E121" i="52"/>
  <c r="O120" i="52"/>
  <c r="J120" i="52"/>
  <c r="I120" i="52"/>
  <c r="F120" i="52"/>
  <c r="E120" i="52"/>
  <c r="I119" i="52"/>
  <c r="E119" i="52"/>
  <c r="O118" i="52"/>
  <c r="J118" i="52"/>
  <c r="I118" i="52"/>
  <c r="F118" i="52"/>
  <c r="E118" i="52"/>
  <c r="I117" i="52"/>
  <c r="E117" i="52"/>
  <c r="O116" i="52"/>
  <c r="J116" i="52"/>
  <c r="I116" i="52"/>
  <c r="F116" i="52"/>
  <c r="E116" i="52"/>
  <c r="I115" i="52"/>
  <c r="E115" i="52"/>
  <c r="O114" i="52"/>
  <c r="J114" i="52"/>
  <c r="I114" i="52"/>
  <c r="F114" i="52"/>
  <c r="E114" i="52"/>
  <c r="I124" i="27"/>
  <c r="E124" i="27"/>
  <c r="J124" i="27" s="1"/>
  <c r="I123" i="27"/>
  <c r="E123" i="27"/>
  <c r="J123" i="27" s="1"/>
  <c r="O122" i="27"/>
  <c r="J122" i="27"/>
  <c r="I122" i="27"/>
  <c r="F122" i="27"/>
  <c r="K122" i="27" s="1"/>
  <c r="E122" i="27"/>
  <c r="I121" i="27"/>
  <c r="E121" i="27"/>
  <c r="J121" i="27" s="1"/>
  <c r="O120" i="27"/>
  <c r="J120" i="27"/>
  <c r="I120" i="27"/>
  <c r="F120" i="27"/>
  <c r="K120" i="27" s="1"/>
  <c r="E120" i="27"/>
  <c r="I119" i="27"/>
  <c r="E119" i="27"/>
  <c r="J119" i="27" s="1"/>
  <c r="O118" i="27"/>
  <c r="J118" i="27"/>
  <c r="I118" i="27"/>
  <c r="F118" i="27"/>
  <c r="K118" i="27" s="1"/>
  <c r="E118" i="27"/>
  <c r="I117" i="27"/>
  <c r="E117" i="27"/>
  <c r="J117" i="27" s="1"/>
  <c r="O116" i="27"/>
  <c r="J116" i="27"/>
  <c r="I116" i="27"/>
  <c r="F116" i="27"/>
  <c r="K116" i="27" s="1"/>
  <c r="E116" i="27"/>
  <c r="I115" i="27"/>
  <c r="E115" i="27"/>
  <c r="J115" i="27" s="1"/>
  <c r="O114" i="27"/>
  <c r="J114" i="27"/>
  <c r="I114" i="27"/>
  <c r="F114" i="27"/>
  <c r="K114" i="27" s="1"/>
  <c r="E114" i="27"/>
  <c r="O187" i="51"/>
  <c r="J187" i="51"/>
  <c r="I187" i="51"/>
  <c r="F187" i="51"/>
  <c r="E187" i="51"/>
  <c r="I186" i="51"/>
  <c r="E186" i="51"/>
  <c r="O185" i="51"/>
  <c r="J185" i="51"/>
  <c r="I185" i="51"/>
  <c r="F185" i="51"/>
  <c r="E185" i="51"/>
  <c r="I184" i="51"/>
  <c r="E184" i="51"/>
  <c r="O183" i="51"/>
  <c r="J183" i="51"/>
  <c r="I183" i="51"/>
  <c r="F183" i="51"/>
  <c r="E183" i="51"/>
  <c r="I182" i="51"/>
  <c r="E182" i="51"/>
  <c r="O181" i="51"/>
  <c r="J181" i="51"/>
  <c r="I181" i="51"/>
  <c r="F181" i="51"/>
  <c r="E181" i="51"/>
  <c r="I180" i="51"/>
  <c r="E180" i="51"/>
  <c r="O179" i="51"/>
  <c r="J179" i="51"/>
  <c r="I179" i="51"/>
  <c r="F179" i="51"/>
  <c r="E179" i="51"/>
  <c r="I178" i="51"/>
  <c r="E178" i="51"/>
  <c r="O177" i="51"/>
  <c r="J177" i="51"/>
  <c r="I177" i="51"/>
  <c r="F177" i="51"/>
  <c r="E177" i="51"/>
  <c r="I176" i="51"/>
  <c r="E176" i="51"/>
  <c r="O175" i="51"/>
  <c r="J175" i="51"/>
  <c r="I175" i="51"/>
  <c r="F175" i="51"/>
  <c r="E175" i="51"/>
  <c r="O174" i="51"/>
  <c r="J174" i="51"/>
  <c r="I174" i="51"/>
  <c r="F174" i="51"/>
  <c r="E174" i="51"/>
  <c r="I173" i="51"/>
  <c r="E173" i="51"/>
  <c r="O172" i="51"/>
  <c r="J172" i="51"/>
  <c r="I172" i="51"/>
  <c r="F172" i="51"/>
  <c r="E172" i="51"/>
  <c r="I171" i="51"/>
  <c r="E171" i="51"/>
  <c r="O170" i="51"/>
  <c r="J170" i="51"/>
  <c r="I170" i="51"/>
  <c r="F170" i="51"/>
  <c r="E170" i="51"/>
  <c r="I169" i="51"/>
  <c r="E169" i="51"/>
  <c r="O168" i="51"/>
  <c r="J168" i="51"/>
  <c r="I168" i="51"/>
  <c r="F168" i="51"/>
  <c r="E168" i="51"/>
  <c r="I167" i="51"/>
  <c r="E167" i="51"/>
  <c r="O166" i="51"/>
  <c r="J166" i="51"/>
  <c r="I166" i="51"/>
  <c r="F166" i="51"/>
  <c r="E166" i="51"/>
  <c r="I165" i="51"/>
  <c r="E165" i="51"/>
  <c r="O164" i="51"/>
  <c r="J164" i="51"/>
  <c r="I164" i="51"/>
  <c r="F164" i="51"/>
  <c r="E164" i="51"/>
  <c r="I163" i="51"/>
  <c r="E163" i="51"/>
  <c r="O162" i="51"/>
  <c r="J162" i="51"/>
  <c r="I162" i="51"/>
  <c r="F162" i="51"/>
  <c r="E162" i="51"/>
  <c r="I161" i="51"/>
  <c r="E161" i="51"/>
  <c r="O160" i="51"/>
  <c r="J160" i="51"/>
  <c r="I160" i="51"/>
  <c r="F160" i="51"/>
  <c r="E160" i="51"/>
  <c r="I159" i="51"/>
  <c r="E159" i="51"/>
  <c r="O158" i="51"/>
  <c r="J158" i="51"/>
  <c r="I158" i="51"/>
  <c r="F158" i="51"/>
  <c r="E158" i="51"/>
  <c r="I157" i="51"/>
  <c r="E157" i="51"/>
  <c r="O156" i="51"/>
  <c r="J156" i="51"/>
  <c r="I156" i="51"/>
  <c r="F156" i="51"/>
  <c r="E156" i="51"/>
  <c r="I155" i="51"/>
  <c r="E155" i="51"/>
  <c r="O154" i="51"/>
  <c r="J154" i="51"/>
  <c r="I154" i="51"/>
  <c r="F154" i="51"/>
  <c r="K154" i="51" s="1"/>
  <c r="E154" i="51"/>
  <c r="I153" i="51"/>
  <c r="E153" i="51"/>
  <c r="J153" i="51" s="1"/>
  <c r="O152" i="51"/>
  <c r="J152" i="51"/>
  <c r="I152" i="51"/>
  <c r="F152" i="51"/>
  <c r="K152" i="51" s="1"/>
  <c r="E152" i="51"/>
  <c r="I151" i="51"/>
  <c r="E151" i="51"/>
  <c r="J151" i="51" s="1"/>
  <c r="O150" i="51"/>
  <c r="J150" i="51"/>
  <c r="I150" i="51"/>
  <c r="F150" i="51"/>
  <c r="K150" i="51" s="1"/>
  <c r="E150" i="51"/>
  <c r="I149" i="51"/>
  <c r="E149" i="51"/>
  <c r="J149" i="51" s="1"/>
  <c r="O148" i="51"/>
  <c r="J148" i="51"/>
  <c r="I148" i="51"/>
  <c r="F148" i="51"/>
  <c r="K148" i="51" s="1"/>
  <c r="E148" i="51"/>
  <c r="O187" i="30"/>
  <c r="J187" i="30"/>
  <c r="I187" i="30"/>
  <c r="F187" i="30"/>
  <c r="E187" i="30"/>
  <c r="I186" i="30"/>
  <c r="E186" i="30"/>
  <c r="O185" i="30"/>
  <c r="J185" i="30"/>
  <c r="I185" i="30"/>
  <c r="F185" i="30"/>
  <c r="E185" i="30"/>
  <c r="I184" i="30"/>
  <c r="E184" i="30"/>
  <c r="O183" i="30"/>
  <c r="J183" i="30"/>
  <c r="I183" i="30"/>
  <c r="F183" i="30"/>
  <c r="E183" i="30"/>
  <c r="I182" i="30"/>
  <c r="E182" i="30"/>
  <c r="O181" i="30"/>
  <c r="J181" i="30"/>
  <c r="I181" i="30"/>
  <c r="F181" i="30"/>
  <c r="E181" i="30"/>
  <c r="I180" i="30"/>
  <c r="E180" i="30"/>
  <c r="O179" i="30"/>
  <c r="J179" i="30"/>
  <c r="I179" i="30"/>
  <c r="F179" i="30"/>
  <c r="E179" i="30"/>
  <c r="I178" i="30"/>
  <c r="E178" i="30"/>
  <c r="O177" i="30"/>
  <c r="J177" i="30"/>
  <c r="I177" i="30"/>
  <c r="F177" i="30"/>
  <c r="E177" i="30"/>
  <c r="I176" i="30"/>
  <c r="E176" i="30"/>
  <c r="O175" i="30"/>
  <c r="J175" i="30"/>
  <c r="I175" i="30"/>
  <c r="F175" i="30"/>
  <c r="E175" i="30"/>
  <c r="O174" i="30"/>
  <c r="J174" i="30"/>
  <c r="I174" i="30"/>
  <c r="F174" i="30"/>
  <c r="E174" i="30"/>
  <c r="I173" i="30"/>
  <c r="E173" i="30"/>
  <c r="O172" i="30"/>
  <c r="J172" i="30"/>
  <c r="I172" i="30"/>
  <c r="F172" i="30"/>
  <c r="E172" i="30"/>
  <c r="I171" i="30"/>
  <c r="E171" i="30"/>
  <c r="O170" i="30"/>
  <c r="J170" i="30"/>
  <c r="I170" i="30"/>
  <c r="F170" i="30"/>
  <c r="E170" i="30"/>
  <c r="I169" i="30"/>
  <c r="E169" i="30"/>
  <c r="O168" i="30"/>
  <c r="J168" i="30"/>
  <c r="I168" i="30"/>
  <c r="F168" i="30"/>
  <c r="E168" i="30"/>
  <c r="I167" i="30"/>
  <c r="E167" i="30"/>
  <c r="O166" i="30"/>
  <c r="J166" i="30"/>
  <c r="I166" i="30"/>
  <c r="F166" i="30"/>
  <c r="E166" i="30"/>
  <c r="I165" i="30"/>
  <c r="E165" i="30"/>
  <c r="O164" i="30"/>
  <c r="J164" i="30"/>
  <c r="I164" i="30"/>
  <c r="F164" i="30"/>
  <c r="E164" i="30"/>
  <c r="I163" i="30"/>
  <c r="E163" i="30"/>
  <c r="O162" i="30"/>
  <c r="J162" i="30"/>
  <c r="I162" i="30"/>
  <c r="F162" i="30"/>
  <c r="E162" i="30"/>
  <c r="I161" i="30"/>
  <c r="E161" i="30"/>
  <c r="O160" i="30"/>
  <c r="J160" i="30"/>
  <c r="I160" i="30"/>
  <c r="F160" i="30"/>
  <c r="E160" i="30"/>
  <c r="I159" i="30"/>
  <c r="E159" i="30"/>
  <c r="O158" i="30"/>
  <c r="J158" i="30"/>
  <c r="I158" i="30"/>
  <c r="F158" i="30"/>
  <c r="E158" i="30"/>
  <c r="I157" i="30"/>
  <c r="E157" i="30"/>
  <c r="O156" i="30"/>
  <c r="J156" i="30"/>
  <c r="I156" i="30"/>
  <c r="F156" i="30"/>
  <c r="E156" i="30"/>
  <c r="I155" i="30"/>
  <c r="E155" i="30"/>
  <c r="O154" i="30"/>
  <c r="J154" i="30"/>
  <c r="I154" i="30"/>
  <c r="F154" i="30"/>
  <c r="K154" i="30" s="1"/>
  <c r="E154" i="30"/>
  <c r="I153" i="30"/>
  <c r="E153" i="30"/>
  <c r="J153" i="30" s="1"/>
  <c r="O152" i="30"/>
  <c r="J152" i="30"/>
  <c r="I152" i="30"/>
  <c r="F152" i="30"/>
  <c r="K152" i="30" s="1"/>
  <c r="E152" i="30"/>
  <c r="I151" i="30"/>
  <c r="E151" i="30"/>
  <c r="J151" i="30" s="1"/>
  <c r="O150" i="30"/>
  <c r="J150" i="30"/>
  <c r="I150" i="30"/>
  <c r="F150" i="30"/>
  <c r="K150" i="30" s="1"/>
  <c r="E150" i="30"/>
  <c r="I149" i="30"/>
  <c r="E149" i="30"/>
  <c r="J149" i="30" s="1"/>
  <c r="O148" i="30"/>
  <c r="J148" i="30"/>
  <c r="I148" i="30"/>
  <c r="F148" i="30"/>
  <c r="K148" i="30" s="1"/>
  <c r="E148" i="30"/>
  <c r="O204" i="50"/>
  <c r="J204" i="50"/>
  <c r="I204" i="50"/>
  <c r="F204" i="50"/>
  <c r="E204" i="50"/>
  <c r="I203" i="50"/>
  <c r="E203" i="50"/>
  <c r="O202" i="50"/>
  <c r="J202" i="50"/>
  <c r="I202" i="50"/>
  <c r="F202" i="50"/>
  <c r="E202" i="50"/>
  <c r="I201" i="50"/>
  <c r="E201" i="50"/>
  <c r="O200" i="50"/>
  <c r="J200" i="50"/>
  <c r="I200" i="50"/>
  <c r="F200" i="50"/>
  <c r="E200" i="50"/>
  <c r="I199" i="50"/>
  <c r="E199" i="50"/>
  <c r="O198" i="50"/>
  <c r="J198" i="50"/>
  <c r="I198" i="50"/>
  <c r="F198" i="50"/>
  <c r="E198" i="50"/>
  <c r="I197" i="50"/>
  <c r="E197" i="50"/>
  <c r="O196" i="50"/>
  <c r="J196" i="50"/>
  <c r="I196" i="50"/>
  <c r="F196" i="50"/>
  <c r="E196" i="50"/>
  <c r="I195" i="50"/>
  <c r="E195" i="50"/>
  <c r="O194" i="50"/>
  <c r="J194" i="50"/>
  <c r="I194" i="50"/>
  <c r="F194" i="50"/>
  <c r="E194" i="50"/>
  <c r="I193" i="50"/>
  <c r="E193" i="50"/>
  <c r="O192" i="50"/>
  <c r="J192" i="50"/>
  <c r="I192" i="50"/>
  <c r="F192" i="50"/>
  <c r="E192" i="50"/>
  <c r="O191" i="50"/>
  <c r="J191" i="50"/>
  <c r="I191" i="50"/>
  <c r="F191" i="50"/>
  <c r="E191" i="50"/>
  <c r="I190" i="50"/>
  <c r="E190" i="50"/>
  <c r="O189" i="50"/>
  <c r="J189" i="50"/>
  <c r="I189" i="50"/>
  <c r="F189" i="50"/>
  <c r="E189" i="50"/>
  <c r="I188" i="50"/>
  <c r="E188" i="50"/>
  <c r="O187" i="50"/>
  <c r="J187" i="50"/>
  <c r="I187" i="50"/>
  <c r="F187" i="50"/>
  <c r="E187" i="50"/>
  <c r="I186" i="50"/>
  <c r="E186" i="50"/>
  <c r="O185" i="50"/>
  <c r="J185" i="50"/>
  <c r="I185" i="50"/>
  <c r="F185" i="50"/>
  <c r="E185" i="50"/>
  <c r="I184" i="50"/>
  <c r="E184" i="50"/>
  <c r="O183" i="50"/>
  <c r="J183" i="50"/>
  <c r="I183" i="50"/>
  <c r="F183" i="50"/>
  <c r="E183" i="50"/>
  <c r="I182" i="50"/>
  <c r="E182" i="50"/>
  <c r="O181" i="50"/>
  <c r="J181" i="50"/>
  <c r="I181" i="50"/>
  <c r="F181" i="50"/>
  <c r="E181" i="50"/>
  <c r="I180" i="50"/>
  <c r="E180" i="50"/>
  <c r="O179" i="50"/>
  <c r="J179" i="50"/>
  <c r="I179" i="50"/>
  <c r="F179" i="50"/>
  <c r="E179" i="50"/>
  <c r="I178" i="50"/>
  <c r="E178" i="50"/>
  <c r="O177" i="50"/>
  <c r="J177" i="50"/>
  <c r="I177" i="50"/>
  <c r="F177" i="50"/>
  <c r="E177" i="50"/>
  <c r="I176" i="50"/>
  <c r="E176" i="50"/>
  <c r="O175" i="50"/>
  <c r="J175" i="50"/>
  <c r="I175" i="50"/>
  <c r="F175" i="50"/>
  <c r="E175" i="50"/>
  <c r="I174" i="50"/>
  <c r="E174" i="50"/>
  <c r="O173" i="50"/>
  <c r="J173" i="50"/>
  <c r="I173" i="50"/>
  <c r="F173" i="50"/>
  <c r="E173" i="50"/>
  <c r="I172" i="50"/>
  <c r="E172" i="50"/>
  <c r="O171" i="50"/>
  <c r="J171" i="50"/>
  <c r="I171" i="50"/>
  <c r="F171" i="50"/>
  <c r="E171" i="50"/>
  <c r="I170" i="50"/>
  <c r="E170" i="50"/>
  <c r="O169" i="50"/>
  <c r="J169" i="50"/>
  <c r="I169" i="50"/>
  <c r="F169" i="50"/>
  <c r="E169" i="50"/>
  <c r="I168" i="50"/>
  <c r="E168" i="50"/>
  <c r="O167" i="50"/>
  <c r="J167" i="50"/>
  <c r="I167" i="50"/>
  <c r="F167" i="50"/>
  <c r="E167" i="50"/>
  <c r="I166" i="50"/>
  <c r="E166" i="50"/>
  <c r="O165" i="50"/>
  <c r="J165" i="50"/>
  <c r="I165" i="50"/>
  <c r="F165" i="50"/>
  <c r="E165" i="50"/>
  <c r="I164" i="50"/>
  <c r="E164" i="50"/>
  <c r="O163" i="50"/>
  <c r="J163" i="50"/>
  <c r="I163" i="50"/>
  <c r="F163" i="50"/>
  <c r="E163" i="50"/>
  <c r="I162" i="50"/>
  <c r="E162" i="50"/>
  <c r="O161" i="50"/>
  <c r="J161" i="50"/>
  <c r="I161" i="50"/>
  <c r="F161" i="50"/>
  <c r="E161" i="50"/>
  <c r="I160" i="50"/>
  <c r="E160" i="50"/>
  <c r="O159" i="50"/>
  <c r="J159" i="50"/>
  <c r="I159" i="50"/>
  <c r="F159" i="50"/>
  <c r="E159" i="50"/>
  <c r="I158" i="50"/>
  <c r="E158" i="50"/>
  <c r="O157" i="50"/>
  <c r="J157" i="50"/>
  <c r="I157" i="50"/>
  <c r="F157" i="50"/>
  <c r="E157" i="50"/>
  <c r="I156" i="50"/>
  <c r="E156" i="50"/>
  <c r="O155" i="50"/>
  <c r="J155" i="50"/>
  <c r="I155" i="50"/>
  <c r="F155" i="50"/>
  <c r="E155" i="50"/>
  <c r="I154" i="50"/>
  <c r="E154" i="50"/>
  <c r="O153" i="50"/>
  <c r="J153" i="50"/>
  <c r="I153" i="50"/>
  <c r="F153" i="50"/>
  <c r="E153" i="50"/>
  <c r="I152" i="50"/>
  <c r="E152" i="50"/>
  <c r="O151" i="50"/>
  <c r="J151" i="50"/>
  <c r="I151" i="50"/>
  <c r="F151" i="50"/>
  <c r="E151" i="50"/>
  <c r="I150" i="50"/>
  <c r="E150" i="50"/>
  <c r="O149" i="50"/>
  <c r="J149" i="50"/>
  <c r="I149" i="50"/>
  <c r="F149" i="50"/>
  <c r="E149" i="50"/>
  <c r="I148" i="50"/>
  <c r="E148" i="50"/>
  <c r="O147" i="50"/>
  <c r="J147" i="50"/>
  <c r="I147" i="50"/>
  <c r="F147" i="50"/>
  <c r="E147" i="50"/>
  <c r="I146" i="50"/>
  <c r="E146" i="50"/>
  <c r="O145" i="50"/>
  <c r="J145" i="50"/>
  <c r="I145" i="50"/>
  <c r="F145" i="50"/>
  <c r="E145" i="50"/>
  <c r="I144" i="50"/>
  <c r="E144" i="50"/>
  <c r="O143" i="50"/>
  <c r="J143" i="50"/>
  <c r="I143" i="50"/>
  <c r="F143" i="50"/>
  <c r="E143" i="50"/>
  <c r="I142" i="50"/>
  <c r="E142" i="50"/>
  <c r="O141" i="50"/>
  <c r="J141" i="50"/>
  <c r="I141" i="50"/>
  <c r="F141" i="50"/>
  <c r="E141" i="50"/>
  <c r="I140" i="50"/>
  <c r="E140" i="50"/>
  <c r="O139" i="50"/>
  <c r="J139" i="50"/>
  <c r="I139" i="50"/>
  <c r="F139" i="50"/>
  <c r="E139" i="50"/>
  <c r="O204" i="25"/>
  <c r="J204" i="25"/>
  <c r="I204" i="25"/>
  <c r="F204" i="25"/>
  <c r="E204" i="25"/>
  <c r="I203" i="25"/>
  <c r="E203" i="25"/>
  <c r="O202" i="25"/>
  <c r="J202" i="25"/>
  <c r="I202" i="25"/>
  <c r="F202" i="25"/>
  <c r="E202" i="25"/>
  <c r="I201" i="25"/>
  <c r="E201" i="25"/>
  <c r="O200" i="25"/>
  <c r="J200" i="25"/>
  <c r="I200" i="25"/>
  <c r="F200" i="25"/>
  <c r="E200" i="25"/>
  <c r="I199" i="25"/>
  <c r="E199" i="25"/>
  <c r="O198" i="25"/>
  <c r="J198" i="25"/>
  <c r="I198" i="25"/>
  <c r="F198" i="25"/>
  <c r="E198" i="25"/>
  <c r="I197" i="25"/>
  <c r="E197" i="25"/>
  <c r="O196" i="25"/>
  <c r="J196" i="25"/>
  <c r="I196" i="25"/>
  <c r="F196" i="25"/>
  <c r="E196" i="25"/>
  <c r="I195" i="25"/>
  <c r="E195" i="25"/>
  <c r="O194" i="25"/>
  <c r="J194" i="25"/>
  <c r="I194" i="25"/>
  <c r="F194" i="25"/>
  <c r="E194" i="25"/>
  <c r="I193" i="25"/>
  <c r="E193" i="25"/>
  <c r="O192" i="25"/>
  <c r="J192" i="25"/>
  <c r="I192" i="25"/>
  <c r="F192" i="25"/>
  <c r="E192" i="25"/>
  <c r="O191" i="25"/>
  <c r="J191" i="25"/>
  <c r="I191" i="25"/>
  <c r="F191" i="25"/>
  <c r="E191" i="25"/>
  <c r="I190" i="25"/>
  <c r="E190" i="25"/>
  <c r="O189" i="25"/>
  <c r="J189" i="25"/>
  <c r="I189" i="25"/>
  <c r="F189" i="25"/>
  <c r="E189" i="25"/>
  <c r="I188" i="25"/>
  <c r="E188" i="25"/>
  <c r="O187" i="25"/>
  <c r="J187" i="25"/>
  <c r="I187" i="25"/>
  <c r="F187" i="25"/>
  <c r="E187" i="25"/>
  <c r="I186" i="25"/>
  <c r="E186" i="25"/>
  <c r="O185" i="25"/>
  <c r="J185" i="25"/>
  <c r="I185" i="25"/>
  <c r="F185" i="25"/>
  <c r="E185" i="25"/>
  <c r="I184" i="25"/>
  <c r="E184" i="25"/>
  <c r="O183" i="25"/>
  <c r="J183" i="25"/>
  <c r="I183" i="25"/>
  <c r="F183" i="25"/>
  <c r="E183" i="25"/>
  <c r="I182" i="25"/>
  <c r="E182" i="25"/>
  <c r="O181" i="25"/>
  <c r="J181" i="25"/>
  <c r="I181" i="25"/>
  <c r="F181" i="25"/>
  <c r="E181" i="25"/>
  <c r="I180" i="25"/>
  <c r="E180" i="25"/>
  <c r="O179" i="25"/>
  <c r="J179" i="25"/>
  <c r="I179" i="25"/>
  <c r="F179" i="25"/>
  <c r="E179" i="25"/>
  <c r="I178" i="25"/>
  <c r="E178" i="25"/>
  <c r="O177" i="25"/>
  <c r="J177" i="25"/>
  <c r="I177" i="25"/>
  <c r="F177" i="25"/>
  <c r="E177" i="25"/>
  <c r="I176" i="25"/>
  <c r="E176" i="25"/>
  <c r="O175" i="25"/>
  <c r="J175" i="25"/>
  <c r="I175" i="25"/>
  <c r="F175" i="25"/>
  <c r="E175" i="25"/>
  <c r="I174" i="25"/>
  <c r="E174" i="25"/>
  <c r="O173" i="25"/>
  <c r="J173" i="25"/>
  <c r="I173" i="25"/>
  <c r="F173" i="25"/>
  <c r="E173" i="25"/>
  <c r="I172" i="25"/>
  <c r="E172" i="25"/>
  <c r="O171" i="25"/>
  <c r="J171" i="25"/>
  <c r="I171" i="25"/>
  <c r="F171" i="25"/>
  <c r="E171" i="25"/>
  <c r="I170" i="25"/>
  <c r="E170" i="25"/>
  <c r="O169" i="25"/>
  <c r="J169" i="25"/>
  <c r="I169" i="25"/>
  <c r="F169" i="25"/>
  <c r="E169" i="25"/>
  <c r="I168" i="25"/>
  <c r="E168" i="25"/>
  <c r="O167" i="25"/>
  <c r="J167" i="25"/>
  <c r="I167" i="25"/>
  <c r="F167" i="25"/>
  <c r="E167" i="25"/>
  <c r="I166" i="25"/>
  <c r="E166" i="25"/>
  <c r="O165" i="25"/>
  <c r="J165" i="25"/>
  <c r="I165" i="25"/>
  <c r="F165" i="25"/>
  <c r="E165" i="25"/>
  <c r="I164" i="25"/>
  <c r="E164" i="25"/>
  <c r="O163" i="25"/>
  <c r="J163" i="25"/>
  <c r="I163" i="25"/>
  <c r="F163" i="25"/>
  <c r="E163" i="25"/>
  <c r="I162" i="25"/>
  <c r="E162" i="25"/>
  <c r="O161" i="25"/>
  <c r="J161" i="25"/>
  <c r="I161" i="25"/>
  <c r="F161" i="25"/>
  <c r="E161" i="25"/>
  <c r="I160" i="25"/>
  <c r="E160" i="25"/>
  <c r="O159" i="25"/>
  <c r="J159" i="25"/>
  <c r="I159" i="25"/>
  <c r="F159" i="25"/>
  <c r="E159" i="25"/>
  <c r="I158" i="25"/>
  <c r="E158" i="25"/>
  <c r="O157" i="25"/>
  <c r="J157" i="25"/>
  <c r="I157" i="25"/>
  <c r="F157" i="25"/>
  <c r="E157" i="25"/>
  <c r="I156" i="25"/>
  <c r="E156" i="25"/>
  <c r="O155" i="25"/>
  <c r="J155" i="25"/>
  <c r="I155" i="25"/>
  <c r="F155" i="25"/>
  <c r="E155" i="25"/>
  <c r="I154" i="25"/>
  <c r="E154" i="25"/>
  <c r="O153" i="25"/>
  <c r="J153" i="25"/>
  <c r="I153" i="25"/>
  <c r="F153" i="25"/>
  <c r="E153" i="25"/>
  <c r="I152" i="25"/>
  <c r="E152" i="25"/>
  <c r="O151" i="25"/>
  <c r="J151" i="25"/>
  <c r="I151" i="25"/>
  <c r="F151" i="25"/>
  <c r="E151" i="25"/>
  <c r="I150" i="25"/>
  <c r="E150" i="25"/>
  <c r="O149" i="25"/>
  <c r="J149" i="25"/>
  <c r="I149" i="25"/>
  <c r="F149" i="25"/>
  <c r="E149" i="25"/>
  <c r="I148" i="25"/>
  <c r="E148" i="25"/>
  <c r="O147" i="25"/>
  <c r="J147" i="25"/>
  <c r="I147" i="25"/>
  <c r="F147" i="25"/>
  <c r="E147" i="25"/>
  <c r="I146" i="25"/>
  <c r="E146" i="25"/>
  <c r="O145" i="25"/>
  <c r="J145" i="25"/>
  <c r="I145" i="25"/>
  <c r="F145" i="25"/>
  <c r="E145" i="25"/>
  <c r="I144" i="25"/>
  <c r="E144" i="25"/>
  <c r="O143" i="25"/>
  <c r="J143" i="25"/>
  <c r="I143" i="25"/>
  <c r="F143" i="25"/>
  <c r="E143" i="25"/>
  <c r="I142" i="25"/>
  <c r="E142" i="25"/>
  <c r="O141" i="25"/>
  <c r="J141" i="25"/>
  <c r="I141" i="25"/>
  <c r="F141" i="25"/>
  <c r="E141" i="25"/>
  <c r="I140" i="25"/>
  <c r="E140" i="25"/>
  <c r="O139" i="25"/>
  <c r="J139" i="25"/>
  <c r="I139" i="25"/>
  <c r="F139" i="25"/>
  <c r="E139" i="25"/>
  <c r="O204" i="49"/>
  <c r="J204" i="49"/>
  <c r="I204" i="49"/>
  <c r="F204" i="49"/>
  <c r="E204" i="49"/>
  <c r="I203" i="49"/>
  <c r="E203" i="49"/>
  <c r="O202" i="49"/>
  <c r="J202" i="49"/>
  <c r="I202" i="49"/>
  <c r="F202" i="49"/>
  <c r="E202" i="49"/>
  <c r="I201" i="49"/>
  <c r="E201" i="49"/>
  <c r="O200" i="49"/>
  <c r="J200" i="49"/>
  <c r="I200" i="49"/>
  <c r="F200" i="49"/>
  <c r="E200" i="49"/>
  <c r="I199" i="49"/>
  <c r="E199" i="49"/>
  <c r="O198" i="49"/>
  <c r="J198" i="49"/>
  <c r="I198" i="49"/>
  <c r="F198" i="49"/>
  <c r="E198" i="49"/>
  <c r="I197" i="49"/>
  <c r="E197" i="49"/>
  <c r="O196" i="49"/>
  <c r="J196" i="49"/>
  <c r="I196" i="49"/>
  <c r="F196" i="49"/>
  <c r="E196" i="49"/>
  <c r="I195" i="49"/>
  <c r="E195" i="49"/>
  <c r="O194" i="49"/>
  <c r="J194" i="49"/>
  <c r="I194" i="49"/>
  <c r="F194" i="49"/>
  <c r="E194" i="49"/>
  <c r="I193" i="49"/>
  <c r="E193" i="49"/>
  <c r="O192" i="49"/>
  <c r="J192" i="49"/>
  <c r="I192" i="49"/>
  <c r="F192" i="49"/>
  <c r="E192" i="49"/>
  <c r="O191" i="49"/>
  <c r="J191" i="49"/>
  <c r="I191" i="49"/>
  <c r="F191" i="49"/>
  <c r="E191" i="49"/>
  <c r="I190" i="49"/>
  <c r="E190" i="49"/>
  <c r="O189" i="49"/>
  <c r="J189" i="49"/>
  <c r="I189" i="49"/>
  <c r="F189" i="49"/>
  <c r="E189" i="49"/>
  <c r="I188" i="49"/>
  <c r="E188" i="49"/>
  <c r="O187" i="49"/>
  <c r="J187" i="49"/>
  <c r="I187" i="49"/>
  <c r="F187" i="49"/>
  <c r="E187" i="49"/>
  <c r="I186" i="49"/>
  <c r="E186" i="49"/>
  <c r="O185" i="49"/>
  <c r="J185" i="49"/>
  <c r="I185" i="49"/>
  <c r="F185" i="49"/>
  <c r="E185" i="49"/>
  <c r="I184" i="49"/>
  <c r="E184" i="49"/>
  <c r="O183" i="49"/>
  <c r="J183" i="49"/>
  <c r="I183" i="49"/>
  <c r="F183" i="49"/>
  <c r="E183" i="49"/>
  <c r="I182" i="49"/>
  <c r="E182" i="49"/>
  <c r="O181" i="49"/>
  <c r="J181" i="49"/>
  <c r="I181" i="49"/>
  <c r="F181" i="49"/>
  <c r="E181" i="49"/>
  <c r="I180" i="49"/>
  <c r="E180" i="49"/>
  <c r="O179" i="49"/>
  <c r="J179" i="49"/>
  <c r="I179" i="49"/>
  <c r="F179" i="49"/>
  <c r="E179" i="49"/>
  <c r="I178" i="49"/>
  <c r="E178" i="49"/>
  <c r="O177" i="49"/>
  <c r="J177" i="49"/>
  <c r="I177" i="49"/>
  <c r="F177" i="49"/>
  <c r="E177" i="49"/>
  <c r="I176" i="49"/>
  <c r="E176" i="49"/>
  <c r="O175" i="49"/>
  <c r="J175" i="49"/>
  <c r="I175" i="49"/>
  <c r="F175" i="49"/>
  <c r="E175" i="49"/>
  <c r="I174" i="49"/>
  <c r="E174" i="49"/>
  <c r="O173" i="49"/>
  <c r="J173" i="49"/>
  <c r="I173" i="49"/>
  <c r="F173" i="49"/>
  <c r="E173" i="49"/>
  <c r="I172" i="49"/>
  <c r="E172" i="49"/>
  <c r="O171" i="49"/>
  <c r="J171" i="49"/>
  <c r="I171" i="49"/>
  <c r="F171" i="49"/>
  <c r="E171" i="49"/>
  <c r="I170" i="49"/>
  <c r="E170" i="49"/>
  <c r="O169" i="49"/>
  <c r="J169" i="49"/>
  <c r="I169" i="49"/>
  <c r="F169" i="49"/>
  <c r="E169" i="49"/>
  <c r="I168" i="49"/>
  <c r="E168" i="49"/>
  <c r="O167" i="49"/>
  <c r="J167" i="49"/>
  <c r="I167" i="49"/>
  <c r="F167" i="49"/>
  <c r="E167" i="49"/>
  <c r="I166" i="49"/>
  <c r="E166" i="49"/>
  <c r="O165" i="49"/>
  <c r="J165" i="49"/>
  <c r="I165" i="49"/>
  <c r="F165" i="49"/>
  <c r="E165" i="49"/>
  <c r="I164" i="49"/>
  <c r="E164" i="49"/>
  <c r="O163" i="49"/>
  <c r="J163" i="49"/>
  <c r="I163" i="49"/>
  <c r="F163" i="49"/>
  <c r="E163" i="49"/>
  <c r="I162" i="49"/>
  <c r="E162" i="49"/>
  <c r="O161" i="49"/>
  <c r="J161" i="49"/>
  <c r="I161" i="49"/>
  <c r="F161" i="49"/>
  <c r="E161" i="49"/>
  <c r="I160" i="49"/>
  <c r="E160" i="49"/>
  <c r="O159" i="49"/>
  <c r="J159" i="49"/>
  <c r="I159" i="49"/>
  <c r="F159" i="49"/>
  <c r="E159" i="49"/>
  <c r="I158" i="49"/>
  <c r="E158" i="49"/>
  <c r="O157" i="49"/>
  <c r="J157" i="49"/>
  <c r="I157" i="49"/>
  <c r="F157" i="49"/>
  <c r="E157" i="49"/>
  <c r="I156" i="49"/>
  <c r="E156" i="49"/>
  <c r="O155" i="49"/>
  <c r="J155" i="49"/>
  <c r="I155" i="49"/>
  <c r="F155" i="49"/>
  <c r="E155" i="49"/>
  <c r="I154" i="49"/>
  <c r="E154" i="49"/>
  <c r="O153" i="49"/>
  <c r="J153" i="49"/>
  <c r="I153" i="49"/>
  <c r="F153" i="49"/>
  <c r="E153" i="49"/>
  <c r="I152" i="49"/>
  <c r="E152" i="49"/>
  <c r="O151" i="49"/>
  <c r="J151" i="49"/>
  <c r="I151" i="49"/>
  <c r="F151" i="49"/>
  <c r="E151" i="49"/>
  <c r="I150" i="49"/>
  <c r="E150" i="49"/>
  <c r="O149" i="49"/>
  <c r="J149" i="49"/>
  <c r="I149" i="49"/>
  <c r="F149" i="49"/>
  <c r="E149" i="49"/>
  <c r="I148" i="49"/>
  <c r="E148" i="49"/>
  <c r="O147" i="49"/>
  <c r="J147" i="49"/>
  <c r="I147" i="49"/>
  <c r="F147" i="49"/>
  <c r="E147" i="49"/>
  <c r="I146" i="49"/>
  <c r="E146" i="49"/>
  <c r="O145" i="49"/>
  <c r="J145" i="49"/>
  <c r="I145" i="49"/>
  <c r="F145" i="49"/>
  <c r="E145" i="49"/>
  <c r="I144" i="49"/>
  <c r="E144" i="49"/>
  <c r="O143" i="49"/>
  <c r="J143" i="49"/>
  <c r="I143" i="49"/>
  <c r="F143" i="49"/>
  <c r="E143" i="49"/>
  <c r="I142" i="49"/>
  <c r="E142" i="49"/>
  <c r="O141" i="49"/>
  <c r="J141" i="49"/>
  <c r="I141" i="49"/>
  <c r="F141" i="49"/>
  <c r="E141" i="49"/>
  <c r="I140" i="49"/>
  <c r="E140" i="49"/>
  <c r="O139" i="49"/>
  <c r="J139" i="49"/>
  <c r="I139" i="49"/>
  <c r="F139" i="49"/>
  <c r="E139" i="49"/>
  <c r="O208" i="48"/>
  <c r="J208" i="48"/>
  <c r="I208" i="48"/>
  <c r="F208" i="48"/>
  <c r="E208" i="48"/>
  <c r="I207" i="48"/>
  <c r="E207" i="48"/>
  <c r="O206" i="48"/>
  <c r="J206" i="48"/>
  <c r="I206" i="48"/>
  <c r="F206" i="48"/>
  <c r="E206" i="48"/>
  <c r="I205" i="48"/>
  <c r="E205" i="48"/>
  <c r="O204" i="48"/>
  <c r="J204" i="48"/>
  <c r="I204" i="48"/>
  <c r="F204" i="48"/>
  <c r="E204" i="48"/>
  <c r="I203" i="48"/>
  <c r="E203" i="48"/>
  <c r="O202" i="48"/>
  <c r="J202" i="48"/>
  <c r="I202" i="48"/>
  <c r="F202" i="48"/>
  <c r="E202" i="48"/>
  <c r="I201" i="48"/>
  <c r="E201" i="48"/>
  <c r="O200" i="48"/>
  <c r="J200" i="48"/>
  <c r="I200" i="48"/>
  <c r="F200" i="48"/>
  <c r="E200" i="48"/>
  <c r="I199" i="48"/>
  <c r="E199" i="48"/>
  <c r="O198" i="48"/>
  <c r="J198" i="48"/>
  <c r="I198" i="48"/>
  <c r="F198" i="48"/>
  <c r="E198" i="48"/>
  <c r="I197" i="48"/>
  <c r="E197" i="48"/>
  <c r="O196" i="48"/>
  <c r="J196" i="48"/>
  <c r="I196" i="48"/>
  <c r="F196" i="48"/>
  <c r="E196" i="48"/>
  <c r="O195" i="48"/>
  <c r="J195" i="48"/>
  <c r="I195" i="48"/>
  <c r="F195" i="48"/>
  <c r="E195" i="48"/>
  <c r="I194" i="48"/>
  <c r="E194" i="48"/>
  <c r="O193" i="48"/>
  <c r="J193" i="48"/>
  <c r="I193" i="48"/>
  <c r="F193" i="48"/>
  <c r="E193" i="48"/>
  <c r="I192" i="48"/>
  <c r="E192" i="48"/>
  <c r="O191" i="48"/>
  <c r="J191" i="48"/>
  <c r="I191" i="48"/>
  <c r="F191" i="48"/>
  <c r="E191" i="48"/>
  <c r="I190" i="48"/>
  <c r="E190" i="48"/>
  <c r="O189" i="48"/>
  <c r="J189" i="48"/>
  <c r="I189" i="48"/>
  <c r="F189" i="48"/>
  <c r="E189" i="48"/>
  <c r="I188" i="48"/>
  <c r="E188" i="48"/>
  <c r="O187" i="48"/>
  <c r="J187" i="48"/>
  <c r="I187" i="48"/>
  <c r="F187" i="48"/>
  <c r="E187" i="48"/>
  <c r="I186" i="48"/>
  <c r="E186" i="48"/>
  <c r="O185" i="48"/>
  <c r="J185" i="48"/>
  <c r="I185" i="48"/>
  <c r="F185" i="48"/>
  <c r="E185" i="48"/>
  <c r="I184" i="48"/>
  <c r="E184" i="48"/>
  <c r="O183" i="48"/>
  <c r="J183" i="48"/>
  <c r="I183" i="48"/>
  <c r="F183" i="48"/>
  <c r="E183" i="48"/>
  <c r="I182" i="48"/>
  <c r="E182" i="48"/>
  <c r="I208" i="33"/>
  <c r="E208" i="33"/>
  <c r="J208" i="33" s="1"/>
  <c r="O207" i="33"/>
  <c r="J207" i="33"/>
  <c r="I207" i="33"/>
  <c r="F207" i="33"/>
  <c r="K207" i="33" s="1"/>
  <c r="E207" i="33"/>
  <c r="I206" i="33"/>
  <c r="E206" i="33"/>
  <c r="J206" i="33" s="1"/>
  <c r="O205" i="33"/>
  <c r="J205" i="33"/>
  <c r="I205" i="33"/>
  <c r="F205" i="33"/>
  <c r="K205" i="33" s="1"/>
  <c r="E205" i="33"/>
  <c r="I204" i="33"/>
  <c r="E204" i="33"/>
  <c r="J204" i="33" s="1"/>
  <c r="O203" i="33"/>
  <c r="J203" i="33"/>
  <c r="I203" i="33"/>
  <c r="F203" i="33"/>
  <c r="K203" i="33" s="1"/>
  <c r="E203" i="33"/>
  <c r="I202" i="33"/>
  <c r="E202" i="33"/>
  <c r="J202" i="33" s="1"/>
  <c r="O201" i="33"/>
  <c r="J201" i="33"/>
  <c r="I201" i="33"/>
  <c r="F201" i="33"/>
  <c r="K201" i="33" s="1"/>
  <c r="E201" i="33"/>
  <c r="I200" i="33"/>
  <c r="E200" i="33"/>
  <c r="J200" i="33" s="1"/>
  <c r="O199" i="33"/>
  <c r="J199" i="33"/>
  <c r="I199" i="33"/>
  <c r="F199" i="33"/>
  <c r="E199" i="33"/>
  <c r="I198" i="33"/>
  <c r="E198" i="33"/>
  <c r="O197" i="33"/>
  <c r="J197" i="33"/>
  <c r="I197" i="33"/>
  <c r="F197" i="33"/>
  <c r="E197" i="33"/>
  <c r="I196" i="33"/>
  <c r="E196" i="33"/>
  <c r="O195" i="33"/>
  <c r="J195" i="33"/>
  <c r="I195" i="33"/>
  <c r="F195" i="33"/>
  <c r="K195" i="33" s="1"/>
  <c r="E195" i="33"/>
  <c r="I194" i="33"/>
  <c r="E194" i="33"/>
  <c r="J194" i="33" s="1"/>
  <c r="O193" i="33"/>
  <c r="J193" i="33"/>
  <c r="I193" i="33"/>
  <c r="F193" i="33"/>
  <c r="K193" i="33" s="1"/>
  <c r="E193" i="33"/>
  <c r="I192" i="33"/>
  <c r="E192" i="33"/>
  <c r="J192" i="33" s="1"/>
  <c r="O191" i="33"/>
  <c r="J191" i="33"/>
  <c r="I191" i="33"/>
  <c r="F191" i="33"/>
  <c r="K191" i="33" s="1"/>
  <c r="E191" i="33"/>
  <c r="I190" i="33"/>
  <c r="E190" i="33"/>
  <c r="J190" i="33" s="1"/>
  <c r="O189" i="33"/>
  <c r="J189" i="33"/>
  <c r="I189" i="33"/>
  <c r="F189" i="33"/>
  <c r="K189" i="33" s="1"/>
  <c r="E189" i="33"/>
  <c r="I188" i="33"/>
  <c r="E188" i="33"/>
  <c r="O187" i="33"/>
  <c r="J187" i="33"/>
  <c r="I187" i="33"/>
  <c r="F187" i="33"/>
  <c r="E187" i="33"/>
  <c r="I186" i="33"/>
  <c r="E186" i="33"/>
  <c r="O185" i="33"/>
  <c r="J185" i="33"/>
  <c r="I185" i="33"/>
  <c r="F185" i="33"/>
  <c r="K185" i="33" s="1"/>
  <c r="E185" i="33"/>
  <c r="I184" i="33"/>
  <c r="E184" i="33"/>
  <c r="J184" i="33" s="1"/>
  <c r="O183" i="33"/>
  <c r="J183" i="33"/>
  <c r="I183" i="33"/>
  <c r="F183" i="33"/>
  <c r="K183" i="33" s="1"/>
  <c r="E183" i="33"/>
  <c r="I182" i="33"/>
  <c r="E182" i="33"/>
  <c r="J182" i="33" s="1"/>
  <c r="I208" i="47"/>
  <c r="E208" i="47"/>
  <c r="J208" i="47" s="1"/>
  <c r="O207" i="47"/>
  <c r="J207" i="47"/>
  <c r="I207" i="47"/>
  <c r="F207" i="47"/>
  <c r="K207" i="47" s="1"/>
  <c r="E207" i="47"/>
  <c r="I206" i="47"/>
  <c r="E206" i="47"/>
  <c r="J206" i="47" s="1"/>
  <c r="O205" i="47"/>
  <c r="J205" i="47"/>
  <c r="I205" i="47"/>
  <c r="F205" i="47"/>
  <c r="K205" i="47" s="1"/>
  <c r="E205" i="47"/>
  <c r="I204" i="47"/>
  <c r="E204" i="47"/>
  <c r="J204" i="47" s="1"/>
  <c r="O203" i="47"/>
  <c r="J203" i="47"/>
  <c r="I203" i="47"/>
  <c r="F203" i="47"/>
  <c r="K203" i="47" s="1"/>
  <c r="E203" i="47"/>
  <c r="I202" i="47"/>
  <c r="E202" i="47"/>
  <c r="J202" i="47" s="1"/>
  <c r="O201" i="47"/>
  <c r="J201" i="47"/>
  <c r="I201" i="47"/>
  <c r="F201" i="47"/>
  <c r="K201" i="47" s="1"/>
  <c r="E201" i="47"/>
  <c r="I200" i="47"/>
  <c r="E200" i="47"/>
  <c r="J200" i="47" s="1"/>
  <c r="O199" i="47"/>
  <c r="J199" i="47"/>
  <c r="I199" i="47"/>
  <c r="F199" i="47"/>
  <c r="E199" i="47"/>
  <c r="I198" i="47"/>
  <c r="E198" i="47"/>
  <c r="O197" i="47"/>
  <c r="J197" i="47"/>
  <c r="I197" i="47"/>
  <c r="F197" i="47"/>
  <c r="E197" i="47"/>
  <c r="I196" i="47"/>
  <c r="E196" i="47"/>
  <c r="O195" i="47"/>
  <c r="J195" i="47"/>
  <c r="I195" i="47"/>
  <c r="F195" i="47"/>
  <c r="K195" i="47" s="1"/>
  <c r="E195" i="47"/>
  <c r="I194" i="47"/>
  <c r="E194" i="47"/>
  <c r="J194" i="47" s="1"/>
  <c r="O193" i="47"/>
  <c r="J193" i="47"/>
  <c r="I193" i="47"/>
  <c r="F193" i="47"/>
  <c r="K193" i="47" s="1"/>
  <c r="E193" i="47"/>
  <c r="I192" i="47"/>
  <c r="E192" i="47"/>
  <c r="J192" i="47" s="1"/>
  <c r="O191" i="47"/>
  <c r="J191" i="47"/>
  <c r="I191" i="47"/>
  <c r="F191" i="47"/>
  <c r="K191" i="47" s="1"/>
  <c r="E191" i="47"/>
  <c r="I190" i="47"/>
  <c r="E190" i="47"/>
  <c r="O189" i="47"/>
  <c r="J189" i="47"/>
  <c r="I189" i="47"/>
  <c r="F189" i="47"/>
  <c r="E189" i="47"/>
  <c r="I188" i="47"/>
  <c r="E188" i="47"/>
  <c r="O187" i="47"/>
  <c r="J187" i="47"/>
  <c r="I187" i="47"/>
  <c r="F187" i="47"/>
  <c r="E187" i="47"/>
  <c r="I186" i="47"/>
  <c r="E186" i="47"/>
  <c r="O185" i="47"/>
  <c r="J185" i="47"/>
  <c r="I185" i="47"/>
  <c r="F185" i="47"/>
  <c r="K185" i="47" s="1"/>
  <c r="E185" i="47"/>
  <c r="I184" i="47"/>
  <c r="E184" i="47"/>
  <c r="J184" i="47" s="1"/>
  <c r="O183" i="47"/>
  <c r="J183" i="47"/>
  <c r="I183" i="47"/>
  <c r="F183" i="47"/>
  <c r="K183" i="47" s="1"/>
  <c r="E183" i="47"/>
  <c r="I182" i="47"/>
  <c r="E182" i="47"/>
  <c r="J182" i="47" s="1"/>
  <c r="O303" i="22"/>
  <c r="J303" i="22"/>
  <c r="I303" i="22"/>
  <c r="F303" i="22"/>
  <c r="E303" i="22"/>
  <c r="I302" i="22"/>
  <c r="E302" i="22"/>
  <c r="O301" i="22"/>
  <c r="J301" i="22"/>
  <c r="I301" i="22"/>
  <c r="F301" i="22"/>
  <c r="E301" i="22"/>
  <c r="I300" i="22"/>
  <c r="E300" i="22"/>
  <c r="O299" i="22"/>
  <c r="J299" i="22"/>
  <c r="I299" i="22"/>
  <c r="F299" i="22"/>
  <c r="E299" i="22"/>
  <c r="I298" i="22"/>
  <c r="E298" i="22"/>
  <c r="O297" i="22"/>
  <c r="J297" i="22"/>
  <c r="I297" i="22"/>
  <c r="F297" i="22"/>
  <c r="E297" i="22"/>
  <c r="I296" i="22"/>
  <c r="E296" i="22"/>
  <c r="O295" i="22"/>
  <c r="J295" i="22"/>
  <c r="I295" i="22"/>
  <c r="F295" i="22"/>
  <c r="E295" i="22"/>
  <c r="I294" i="22"/>
  <c r="E294" i="22"/>
  <c r="O293" i="22"/>
  <c r="J293" i="22"/>
  <c r="I293" i="22"/>
  <c r="F293" i="22"/>
  <c r="E293" i="22"/>
  <c r="I292" i="22"/>
  <c r="E292" i="22"/>
  <c r="O291" i="22"/>
  <c r="J291" i="22"/>
  <c r="I291" i="22"/>
  <c r="F291" i="22"/>
  <c r="E291" i="22"/>
  <c r="O290" i="22"/>
  <c r="J290" i="22"/>
  <c r="I290" i="22"/>
  <c r="F290" i="22"/>
  <c r="E290" i="22"/>
  <c r="I289" i="22"/>
  <c r="E289" i="22"/>
  <c r="O288" i="22"/>
  <c r="J288" i="22"/>
  <c r="I288" i="22"/>
  <c r="F288" i="22"/>
  <c r="E288" i="22"/>
  <c r="I287" i="22"/>
  <c r="E287" i="22"/>
  <c r="O286" i="22"/>
  <c r="J286" i="22"/>
  <c r="I286" i="22"/>
  <c r="F286" i="22"/>
  <c r="E286" i="22"/>
  <c r="I285" i="22"/>
  <c r="E285" i="22"/>
  <c r="O284" i="22"/>
  <c r="J284" i="22"/>
  <c r="I284" i="22"/>
  <c r="F284" i="22"/>
  <c r="E284" i="22"/>
  <c r="I283" i="22"/>
  <c r="E283" i="22"/>
  <c r="O282" i="22"/>
  <c r="J282" i="22"/>
  <c r="I282" i="22"/>
  <c r="F282" i="22"/>
  <c r="E282" i="22"/>
  <c r="I281" i="22"/>
  <c r="E281" i="22"/>
  <c r="O280" i="22"/>
  <c r="J280" i="22"/>
  <c r="I280" i="22"/>
  <c r="F280" i="22"/>
  <c r="E280" i="22"/>
  <c r="I279" i="22"/>
  <c r="E279" i="22"/>
  <c r="O278" i="22"/>
  <c r="J278" i="22"/>
  <c r="I278" i="22"/>
  <c r="F278" i="22"/>
  <c r="E278" i="22"/>
  <c r="I277" i="22"/>
  <c r="E277" i="22"/>
  <c r="O276" i="22"/>
  <c r="J276" i="22"/>
  <c r="I276" i="22"/>
  <c r="F276" i="22"/>
  <c r="E276" i="22"/>
  <c r="I275" i="22"/>
  <c r="E275" i="22"/>
  <c r="O274" i="22"/>
  <c r="J274" i="22"/>
  <c r="I274" i="22"/>
  <c r="F274" i="22"/>
  <c r="E274" i="22"/>
  <c r="I273" i="22"/>
  <c r="E273" i="22"/>
  <c r="O272" i="22"/>
  <c r="J272" i="22"/>
  <c r="I272" i="22"/>
  <c r="F272" i="22"/>
  <c r="E272" i="22"/>
  <c r="I271" i="22"/>
  <c r="E271" i="22"/>
  <c r="O270" i="22"/>
  <c r="J270" i="22"/>
  <c r="I270" i="22"/>
  <c r="F270" i="22"/>
  <c r="E270" i="22"/>
  <c r="I269" i="22"/>
  <c r="E269" i="22"/>
  <c r="O268" i="22"/>
  <c r="J268" i="22"/>
  <c r="I268" i="22"/>
  <c r="F268" i="22"/>
  <c r="E268" i="22"/>
  <c r="I267" i="22"/>
  <c r="E267" i="22"/>
  <c r="O266" i="22"/>
  <c r="J266" i="22"/>
  <c r="I266" i="22"/>
  <c r="F266" i="22"/>
  <c r="E266" i="22"/>
  <c r="I265" i="22"/>
  <c r="E265" i="22"/>
  <c r="O264" i="22"/>
  <c r="J264" i="22"/>
  <c r="I264" i="22"/>
  <c r="F264" i="22"/>
  <c r="E264" i="22"/>
  <c r="I263" i="22"/>
  <c r="E263" i="22"/>
  <c r="O262" i="22"/>
  <c r="J262" i="22"/>
  <c r="I262" i="22"/>
  <c r="F262" i="22"/>
  <c r="E262" i="22"/>
  <c r="I261" i="22"/>
  <c r="E261" i="22"/>
  <c r="O260" i="22"/>
  <c r="J260" i="22"/>
  <c r="I260" i="22"/>
  <c r="F260" i="22"/>
  <c r="E260" i="22"/>
  <c r="I259" i="22"/>
  <c r="E259" i="22"/>
  <c r="O258" i="22"/>
  <c r="J258" i="22"/>
  <c r="I258" i="22"/>
  <c r="F258" i="22"/>
  <c r="E258" i="22"/>
  <c r="I257" i="22"/>
  <c r="E257" i="22"/>
  <c r="O256" i="22"/>
  <c r="J256" i="22"/>
  <c r="I256" i="22"/>
  <c r="F256" i="22"/>
  <c r="E256" i="22"/>
  <c r="I255" i="22"/>
  <c r="E255" i="22"/>
  <c r="O254" i="22"/>
  <c r="J254" i="22"/>
  <c r="I254" i="22"/>
  <c r="F254" i="22"/>
  <c r="E254" i="22"/>
  <c r="I253" i="22"/>
  <c r="E253" i="22"/>
  <c r="O252" i="22"/>
  <c r="J252" i="22"/>
  <c r="I252" i="22"/>
  <c r="F252" i="22"/>
  <c r="E252" i="22"/>
  <c r="I251" i="22"/>
  <c r="E251" i="22"/>
  <c r="O250" i="22"/>
  <c r="J250" i="22"/>
  <c r="I250" i="22"/>
  <c r="F250" i="22"/>
  <c r="E250" i="22"/>
  <c r="I249" i="22"/>
  <c r="E249" i="22"/>
  <c r="O248" i="22"/>
  <c r="J248" i="22"/>
  <c r="I248" i="22"/>
  <c r="F248" i="22"/>
  <c r="E248" i="22"/>
  <c r="I247" i="22"/>
  <c r="E247" i="22"/>
  <c r="O246" i="22"/>
  <c r="J246" i="22"/>
  <c r="I246" i="22"/>
  <c r="F246" i="22"/>
  <c r="E246" i="22"/>
  <c r="I245" i="22"/>
  <c r="E245" i="22"/>
  <c r="O244" i="22"/>
  <c r="J244" i="22"/>
  <c r="I244" i="22"/>
  <c r="F244" i="22"/>
  <c r="E244" i="22"/>
  <c r="I243" i="22"/>
  <c r="E243" i="22"/>
  <c r="O242" i="22"/>
  <c r="J242" i="22"/>
  <c r="I242" i="22"/>
  <c r="F242" i="22"/>
  <c r="E242" i="22"/>
  <c r="I241" i="22"/>
  <c r="E241" i="22"/>
  <c r="O240" i="22"/>
  <c r="J240" i="22"/>
  <c r="I240" i="22"/>
  <c r="F240" i="22"/>
  <c r="E240" i="22"/>
  <c r="I239" i="22"/>
  <c r="E239" i="22"/>
  <c r="O238" i="22"/>
  <c r="J238" i="22"/>
  <c r="I238" i="22"/>
  <c r="F238" i="22"/>
  <c r="E238" i="22"/>
  <c r="I237" i="22"/>
  <c r="E237" i="22"/>
  <c r="O236" i="22"/>
  <c r="J236" i="22"/>
  <c r="I236" i="22"/>
  <c r="F236" i="22"/>
  <c r="E236" i="22"/>
  <c r="I235" i="22"/>
  <c r="E235" i="22"/>
  <c r="O234" i="22"/>
  <c r="J234" i="22"/>
  <c r="I234" i="22"/>
  <c r="F234" i="22"/>
  <c r="E234" i="22"/>
  <c r="I233" i="22"/>
  <c r="E233" i="22"/>
  <c r="O232" i="22"/>
  <c r="J232" i="22"/>
  <c r="I232" i="22"/>
  <c r="F232" i="22"/>
  <c r="E232" i="22"/>
  <c r="I231" i="22"/>
  <c r="E231" i="22"/>
  <c r="J230" i="22"/>
  <c r="I230" i="22"/>
  <c r="F230" i="22"/>
  <c r="K230" i="22" s="1"/>
  <c r="E230" i="22"/>
  <c r="I229" i="22"/>
  <c r="E229" i="22"/>
  <c r="J229" i="22" s="1"/>
  <c r="O228" i="22"/>
  <c r="J228" i="22"/>
  <c r="I228" i="22"/>
  <c r="F228" i="22"/>
  <c r="K228" i="22" s="1"/>
  <c r="E228" i="22"/>
  <c r="I227" i="22"/>
  <c r="E227" i="22"/>
  <c r="J227" i="22" s="1"/>
  <c r="O226" i="22"/>
  <c r="J226" i="22"/>
  <c r="I226" i="22"/>
  <c r="F226" i="22"/>
  <c r="K226" i="22" s="1"/>
  <c r="E226" i="22"/>
  <c r="I225" i="22"/>
  <c r="E225" i="22"/>
  <c r="J225" i="22" s="1"/>
  <c r="O224" i="22"/>
  <c r="J224" i="22"/>
  <c r="I224" i="22"/>
  <c r="F224" i="22"/>
  <c r="K224" i="22" s="1"/>
  <c r="E224" i="22"/>
  <c r="I223" i="22"/>
  <c r="E223" i="22"/>
  <c r="J223" i="22" s="1"/>
  <c r="O222" i="22"/>
  <c r="J222" i="22"/>
  <c r="I222" i="22"/>
  <c r="F222" i="22"/>
  <c r="K222" i="22" s="1"/>
  <c r="E222" i="22"/>
  <c r="I221" i="22"/>
  <c r="E221" i="22"/>
  <c r="J221" i="22" s="1"/>
  <c r="O220" i="22"/>
  <c r="J220" i="22"/>
  <c r="I220" i="22"/>
  <c r="F220" i="22"/>
  <c r="K220" i="22" s="1"/>
  <c r="E220" i="22"/>
  <c r="I219" i="22"/>
  <c r="E219" i="22"/>
  <c r="J219" i="22" s="1"/>
  <c r="O218" i="22"/>
  <c r="J218" i="22"/>
  <c r="I218" i="22"/>
  <c r="F218" i="22"/>
  <c r="K218" i="22" s="1"/>
  <c r="E218" i="22"/>
  <c r="I217" i="22"/>
  <c r="E217" i="22"/>
  <c r="J217" i="22" s="1"/>
  <c r="O216" i="22"/>
  <c r="J216" i="22"/>
  <c r="I216" i="22"/>
  <c r="F216" i="22"/>
  <c r="K216" i="22" s="1"/>
  <c r="E216" i="22"/>
  <c r="I215" i="22"/>
  <c r="E215" i="22"/>
  <c r="J215" i="22" s="1"/>
  <c r="O214" i="22"/>
  <c r="J214" i="22"/>
  <c r="I214" i="22"/>
  <c r="F214" i="22"/>
  <c r="K214" i="22" s="1"/>
  <c r="E214" i="22"/>
  <c r="I213" i="22"/>
  <c r="E213" i="22"/>
  <c r="J213" i="22" s="1"/>
  <c r="O212" i="22"/>
  <c r="J212" i="22"/>
  <c r="I212" i="22"/>
  <c r="F212" i="22"/>
  <c r="K212" i="22" s="1"/>
  <c r="E212" i="22"/>
  <c r="I211" i="22"/>
  <c r="E211" i="22"/>
  <c r="J211" i="22" s="1"/>
  <c r="O210" i="22"/>
  <c r="J210" i="22"/>
  <c r="I210" i="22"/>
  <c r="F210" i="22"/>
  <c r="K210" i="22" s="1"/>
  <c r="E210" i="22"/>
  <c r="I209" i="22"/>
  <c r="E209" i="22"/>
  <c r="J209" i="22" s="1"/>
  <c r="O208" i="22"/>
  <c r="J208" i="22"/>
  <c r="I208" i="22"/>
  <c r="F208" i="22"/>
  <c r="E208" i="22"/>
  <c r="I207" i="22"/>
  <c r="E207" i="22"/>
  <c r="O206" i="22"/>
  <c r="J206" i="22"/>
  <c r="I206" i="22"/>
  <c r="F206" i="22"/>
  <c r="E206" i="22"/>
  <c r="I205" i="22"/>
  <c r="E205" i="22"/>
  <c r="O204" i="22"/>
  <c r="J204" i="22"/>
  <c r="I204" i="22"/>
  <c r="F204" i="22"/>
  <c r="E204" i="22"/>
  <c r="I203" i="22"/>
  <c r="E203" i="22"/>
  <c r="O202" i="22"/>
  <c r="J202" i="22"/>
  <c r="I202" i="22"/>
  <c r="F202" i="22"/>
  <c r="E202" i="22"/>
  <c r="I201" i="22"/>
  <c r="E201" i="22"/>
  <c r="O200" i="22"/>
  <c r="J200" i="22"/>
  <c r="I200" i="22"/>
  <c r="F200" i="22"/>
  <c r="E200" i="22"/>
  <c r="I199" i="22"/>
  <c r="E199" i="22"/>
  <c r="O198" i="22"/>
  <c r="J198" i="22"/>
  <c r="I198" i="22"/>
  <c r="F198" i="22"/>
  <c r="E198" i="22"/>
  <c r="I197" i="22"/>
  <c r="E197" i="22"/>
  <c r="O196" i="22"/>
  <c r="J196" i="22"/>
  <c r="I196" i="22"/>
  <c r="F196" i="22"/>
  <c r="E196" i="22"/>
  <c r="I195" i="22"/>
  <c r="E195" i="22"/>
  <c r="O194" i="22"/>
  <c r="J194" i="22"/>
  <c r="I194" i="22"/>
  <c r="F194" i="22"/>
  <c r="E194" i="22"/>
  <c r="I193" i="22"/>
  <c r="E193" i="22"/>
  <c r="O303" i="31"/>
  <c r="J303" i="31"/>
  <c r="I303" i="31"/>
  <c r="F303" i="31"/>
  <c r="E303" i="31"/>
  <c r="I302" i="31"/>
  <c r="E302" i="31"/>
  <c r="O301" i="31"/>
  <c r="J301" i="31"/>
  <c r="I301" i="31"/>
  <c r="F301" i="31"/>
  <c r="E301" i="31"/>
  <c r="I300" i="31"/>
  <c r="E300" i="31"/>
  <c r="O299" i="31"/>
  <c r="J299" i="31"/>
  <c r="I299" i="31"/>
  <c r="F299" i="31"/>
  <c r="E299" i="31"/>
  <c r="I298" i="31"/>
  <c r="E298" i="31"/>
  <c r="O297" i="31"/>
  <c r="J297" i="31"/>
  <c r="I297" i="31"/>
  <c r="F297" i="31"/>
  <c r="E297" i="31"/>
  <c r="I296" i="31"/>
  <c r="E296" i="31"/>
  <c r="O295" i="31"/>
  <c r="J295" i="31"/>
  <c r="I295" i="31"/>
  <c r="F295" i="31"/>
  <c r="E295" i="31"/>
  <c r="I294" i="31"/>
  <c r="E294" i="31"/>
  <c r="O293" i="31"/>
  <c r="J293" i="31"/>
  <c r="I293" i="31"/>
  <c r="F293" i="31"/>
  <c r="E293" i="31"/>
  <c r="I292" i="31"/>
  <c r="E292" i="31"/>
  <c r="O291" i="31"/>
  <c r="J291" i="31"/>
  <c r="I291" i="31"/>
  <c r="F291" i="31"/>
  <c r="E291" i="31"/>
  <c r="O290" i="31"/>
  <c r="J290" i="31"/>
  <c r="I290" i="31"/>
  <c r="F290" i="31"/>
  <c r="E290" i="31"/>
  <c r="I289" i="31"/>
  <c r="E289" i="31"/>
  <c r="O288" i="31"/>
  <c r="J288" i="31"/>
  <c r="I288" i="31"/>
  <c r="F288" i="31"/>
  <c r="E288" i="31"/>
  <c r="I287" i="31"/>
  <c r="E287" i="31"/>
  <c r="O286" i="31"/>
  <c r="J286" i="31"/>
  <c r="I286" i="31"/>
  <c r="F286" i="31"/>
  <c r="E286" i="31"/>
  <c r="I285" i="31"/>
  <c r="E285" i="31"/>
  <c r="O284" i="31"/>
  <c r="J284" i="31"/>
  <c r="I284" i="31"/>
  <c r="F284" i="31"/>
  <c r="E284" i="31"/>
  <c r="I283" i="31"/>
  <c r="E283" i="31"/>
  <c r="O282" i="31"/>
  <c r="J282" i="31"/>
  <c r="I282" i="31"/>
  <c r="F282" i="31"/>
  <c r="E282" i="31"/>
  <c r="I281" i="31"/>
  <c r="E281" i="31"/>
  <c r="O280" i="31"/>
  <c r="J280" i="31"/>
  <c r="I280" i="31"/>
  <c r="F280" i="31"/>
  <c r="E280" i="31"/>
  <c r="I279" i="31"/>
  <c r="E279" i="31"/>
  <c r="O278" i="31"/>
  <c r="J278" i="31"/>
  <c r="I278" i="31"/>
  <c r="F278" i="31"/>
  <c r="E278" i="31"/>
  <c r="I277" i="31"/>
  <c r="E277" i="31"/>
  <c r="O276" i="31"/>
  <c r="J276" i="31"/>
  <c r="I276" i="31"/>
  <c r="F276" i="31"/>
  <c r="E276" i="31"/>
  <c r="I275" i="31"/>
  <c r="E275" i="31"/>
  <c r="O274" i="31"/>
  <c r="J274" i="31"/>
  <c r="I274" i="31"/>
  <c r="F274" i="31"/>
  <c r="E274" i="31"/>
  <c r="I273" i="31"/>
  <c r="E273" i="31"/>
  <c r="O272" i="31"/>
  <c r="J272" i="31"/>
  <c r="I272" i="31"/>
  <c r="F272" i="31"/>
  <c r="E272" i="31"/>
  <c r="I271" i="31"/>
  <c r="E271" i="31"/>
  <c r="O270" i="31"/>
  <c r="J270" i="31"/>
  <c r="I270" i="31"/>
  <c r="F270" i="31"/>
  <c r="E270" i="31"/>
  <c r="I269" i="31"/>
  <c r="E269" i="31"/>
  <c r="O268" i="31"/>
  <c r="J268" i="31"/>
  <c r="I268" i="31"/>
  <c r="F268" i="31"/>
  <c r="E268" i="31"/>
  <c r="I267" i="31"/>
  <c r="E267" i="31"/>
  <c r="O266" i="31"/>
  <c r="J266" i="31"/>
  <c r="I266" i="31"/>
  <c r="F266" i="31"/>
  <c r="E266" i="31"/>
  <c r="I265" i="31"/>
  <c r="E265" i="31"/>
  <c r="O264" i="31"/>
  <c r="J264" i="31"/>
  <c r="I264" i="31"/>
  <c r="F264" i="31"/>
  <c r="E264" i="31"/>
  <c r="I263" i="31"/>
  <c r="E263" i="31"/>
  <c r="O262" i="31"/>
  <c r="J262" i="31"/>
  <c r="I262" i="31"/>
  <c r="F262" i="31"/>
  <c r="E262" i="31"/>
  <c r="I261" i="31"/>
  <c r="E261" i="31"/>
  <c r="O260" i="31"/>
  <c r="J260" i="31"/>
  <c r="I260" i="31"/>
  <c r="F260" i="31"/>
  <c r="E260" i="31"/>
  <c r="I259" i="31"/>
  <c r="E259" i="31"/>
  <c r="O258" i="31"/>
  <c r="J258" i="31"/>
  <c r="I258" i="31"/>
  <c r="F258" i="31"/>
  <c r="E258" i="31"/>
  <c r="I257" i="31"/>
  <c r="E257" i="31"/>
  <c r="O256" i="31"/>
  <c r="J256" i="31"/>
  <c r="I256" i="31"/>
  <c r="F256" i="31"/>
  <c r="E256" i="31"/>
  <c r="I255" i="31"/>
  <c r="E255" i="31"/>
  <c r="O254" i="31"/>
  <c r="J254" i="31"/>
  <c r="I254" i="31"/>
  <c r="F254" i="31"/>
  <c r="E254" i="31"/>
  <c r="I253" i="31"/>
  <c r="E253" i="31"/>
  <c r="O252" i="31"/>
  <c r="J252" i="31"/>
  <c r="I252" i="31"/>
  <c r="F252" i="31"/>
  <c r="E252" i="31"/>
  <c r="I251" i="31"/>
  <c r="E251" i="31"/>
  <c r="O250" i="31"/>
  <c r="J250" i="31"/>
  <c r="I250" i="31"/>
  <c r="F250" i="31"/>
  <c r="E250" i="31"/>
  <c r="I249" i="31"/>
  <c r="E249" i="31"/>
  <c r="O248" i="31"/>
  <c r="J248" i="31"/>
  <c r="I248" i="31"/>
  <c r="F248" i="31"/>
  <c r="E248" i="31"/>
  <c r="I247" i="31"/>
  <c r="E247" i="31"/>
  <c r="O246" i="31"/>
  <c r="J246" i="31"/>
  <c r="I246" i="31"/>
  <c r="F246" i="31"/>
  <c r="E246" i="31"/>
  <c r="I245" i="31"/>
  <c r="E245" i="31"/>
  <c r="O244" i="31"/>
  <c r="J244" i="31"/>
  <c r="I244" i="31"/>
  <c r="F244" i="31"/>
  <c r="E244" i="31"/>
  <c r="I243" i="31"/>
  <c r="E243" i="31"/>
  <c r="O242" i="31"/>
  <c r="J242" i="31"/>
  <c r="I242" i="31"/>
  <c r="F242" i="31"/>
  <c r="E242" i="31"/>
  <c r="I241" i="31"/>
  <c r="E241" i="31"/>
  <c r="O240" i="31"/>
  <c r="J240" i="31"/>
  <c r="I240" i="31"/>
  <c r="F240" i="31"/>
  <c r="E240" i="31"/>
  <c r="I239" i="31"/>
  <c r="E239" i="31"/>
  <c r="O238" i="31"/>
  <c r="J238" i="31"/>
  <c r="I238" i="31"/>
  <c r="F238" i="31"/>
  <c r="E238" i="31"/>
  <c r="I237" i="31"/>
  <c r="E237" i="31"/>
  <c r="O236" i="31"/>
  <c r="J236" i="31"/>
  <c r="I236" i="31"/>
  <c r="F236" i="31"/>
  <c r="E236" i="31"/>
  <c r="I235" i="31"/>
  <c r="E235" i="31"/>
  <c r="O234" i="31"/>
  <c r="J234" i="31"/>
  <c r="I234" i="31"/>
  <c r="F234" i="31"/>
  <c r="E234" i="31"/>
  <c r="I233" i="31"/>
  <c r="E233" i="31"/>
  <c r="O232" i="31"/>
  <c r="J232" i="31"/>
  <c r="I232" i="31"/>
  <c r="F232" i="31"/>
  <c r="E232" i="31"/>
  <c r="I231" i="31"/>
  <c r="E231" i="31"/>
  <c r="J230" i="31"/>
  <c r="I230" i="31"/>
  <c r="F230" i="31"/>
  <c r="K230" i="31" s="1"/>
  <c r="E230" i="31"/>
  <c r="I229" i="31"/>
  <c r="E229" i="31"/>
  <c r="J229" i="31" s="1"/>
  <c r="O228" i="31"/>
  <c r="J228" i="31"/>
  <c r="I228" i="31"/>
  <c r="F228" i="31"/>
  <c r="K228" i="31" s="1"/>
  <c r="E228" i="31"/>
  <c r="I227" i="31"/>
  <c r="E227" i="31"/>
  <c r="J227" i="31" s="1"/>
  <c r="O226" i="31"/>
  <c r="J226" i="31"/>
  <c r="I226" i="31"/>
  <c r="F226" i="31"/>
  <c r="K226" i="31" s="1"/>
  <c r="E226" i="31"/>
  <c r="I225" i="31"/>
  <c r="E225" i="31"/>
  <c r="J225" i="31" s="1"/>
  <c r="O224" i="31"/>
  <c r="J224" i="31"/>
  <c r="I224" i="31"/>
  <c r="F224" i="31"/>
  <c r="K224" i="31" s="1"/>
  <c r="E224" i="31"/>
  <c r="I223" i="31"/>
  <c r="E223" i="31"/>
  <c r="J223" i="31" s="1"/>
  <c r="O222" i="31"/>
  <c r="J222" i="31"/>
  <c r="I222" i="31"/>
  <c r="F222" i="31"/>
  <c r="K222" i="31" s="1"/>
  <c r="E222" i="31"/>
  <c r="I221" i="31"/>
  <c r="E221" i="31"/>
  <c r="J221" i="31" s="1"/>
  <c r="O220" i="31"/>
  <c r="J220" i="31"/>
  <c r="I220" i="31"/>
  <c r="F220" i="31"/>
  <c r="K220" i="31" s="1"/>
  <c r="E220" i="31"/>
  <c r="I219" i="31"/>
  <c r="E219" i="31"/>
  <c r="J219" i="31" s="1"/>
  <c r="O218" i="31"/>
  <c r="J218" i="31"/>
  <c r="I218" i="31"/>
  <c r="F218" i="31"/>
  <c r="K218" i="31" s="1"/>
  <c r="E218" i="31"/>
  <c r="I217" i="31"/>
  <c r="E217" i="31"/>
  <c r="J217" i="31" s="1"/>
  <c r="O216" i="31"/>
  <c r="J216" i="31"/>
  <c r="I216" i="31"/>
  <c r="F216" i="31"/>
  <c r="K216" i="31" s="1"/>
  <c r="E216" i="31"/>
  <c r="I215" i="31"/>
  <c r="E215" i="31"/>
  <c r="J215" i="31" s="1"/>
  <c r="O214" i="31"/>
  <c r="J214" i="31"/>
  <c r="I214" i="31"/>
  <c r="F214" i="31"/>
  <c r="K214" i="31" s="1"/>
  <c r="E214" i="31"/>
  <c r="I213" i="31"/>
  <c r="E213" i="31"/>
  <c r="J213" i="31" s="1"/>
  <c r="O212" i="31"/>
  <c r="J212" i="31"/>
  <c r="I212" i="31"/>
  <c r="F212" i="31"/>
  <c r="K212" i="31" s="1"/>
  <c r="E212" i="31"/>
  <c r="I211" i="31"/>
  <c r="E211" i="31"/>
  <c r="J211" i="31" s="1"/>
  <c r="O210" i="31"/>
  <c r="J210" i="31"/>
  <c r="I210" i="31"/>
  <c r="F210" i="31"/>
  <c r="K210" i="31" s="1"/>
  <c r="E210" i="31"/>
  <c r="I209" i="31"/>
  <c r="E209" i="31"/>
  <c r="J209" i="31" s="1"/>
  <c r="O208" i="31"/>
  <c r="J208" i="31"/>
  <c r="I208" i="31"/>
  <c r="F208" i="31"/>
  <c r="E208" i="31"/>
  <c r="I207" i="31"/>
  <c r="E207" i="31"/>
  <c r="O206" i="31"/>
  <c r="J206" i="31"/>
  <c r="I206" i="31"/>
  <c r="F206" i="31"/>
  <c r="E206" i="31"/>
  <c r="I205" i="31"/>
  <c r="E205" i="31"/>
  <c r="O204" i="31"/>
  <c r="J204" i="31"/>
  <c r="I204" i="31"/>
  <c r="F204" i="31"/>
  <c r="E204" i="31"/>
  <c r="I203" i="31"/>
  <c r="E203" i="31"/>
  <c r="O202" i="31"/>
  <c r="J202" i="31"/>
  <c r="I202" i="31"/>
  <c r="F202" i="31"/>
  <c r="E202" i="31"/>
  <c r="I201" i="31"/>
  <c r="E201" i="31"/>
  <c r="O200" i="31"/>
  <c r="J200" i="31"/>
  <c r="I200" i="31"/>
  <c r="F200" i="31"/>
  <c r="E200" i="31"/>
  <c r="I199" i="31"/>
  <c r="E199" i="31"/>
  <c r="O198" i="31"/>
  <c r="J198" i="31"/>
  <c r="I198" i="31"/>
  <c r="F198" i="31"/>
  <c r="E198" i="31"/>
  <c r="I197" i="31"/>
  <c r="E197" i="31"/>
  <c r="O196" i="31"/>
  <c r="J196" i="31"/>
  <c r="I196" i="31"/>
  <c r="F196" i="31"/>
  <c r="E196" i="31"/>
  <c r="I195" i="31"/>
  <c r="E195" i="31"/>
  <c r="O194" i="31"/>
  <c r="J194" i="31"/>
  <c r="I194" i="31"/>
  <c r="F194" i="31"/>
  <c r="E194" i="31"/>
  <c r="I193" i="31"/>
  <c r="E193" i="31"/>
  <c r="O144" i="46"/>
  <c r="J144" i="46"/>
  <c r="I144" i="46"/>
  <c r="F144" i="46"/>
  <c r="E144" i="46"/>
  <c r="I143" i="46"/>
  <c r="E143" i="46"/>
  <c r="O142" i="46"/>
  <c r="J142" i="46"/>
  <c r="I142" i="46"/>
  <c r="F142" i="46"/>
  <c r="E142" i="46"/>
  <c r="I141" i="46"/>
  <c r="E141" i="46"/>
  <c r="O140" i="46"/>
  <c r="J140" i="46"/>
  <c r="I140" i="46"/>
  <c r="F140" i="46"/>
  <c r="E140" i="46"/>
  <c r="I139" i="46"/>
  <c r="E139" i="46"/>
  <c r="O138" i="46"/>
  <c r="J138" i="46"/>
  <c r="I138" i="46"/>
  <c r="F138" i="46"/>
  <c r="E138" i="46"/>
  <c r="I137" i="46"/>
  <c r="E137" i="46"/>
  <c r="O136" i="46"/>
  <c r="J136" i="46"/>
  <c r="I136" i="46"/>
  <c r="F136" i="46"/>
  <c r="E136" i="46"/>
  <c r="I135" i="46"/>
  <c r="E135" i="46"/>
  <c r="O134" i="46"/>
  <c r="J134" i="46"/>
  <c r="I134" i="46"/>
  <c r="F134" i="46"/>
  <c r="E134" i="46"/>
  <c r="I133" i="46"/>
  <c r="E133" i="46"/>
  <c r="O132" i="46"/>
  <c r="J132" i="46"/>
  <c r="I132" i="46"/>
  <c r="F132" i="46"/>
  <c r="E132" i="46"/>
  <c r="O131" i="46"/>
  <c r="J131" i="46"/>
  <c r="I131" i="46"/>
  <c r="F131" i="46"/>
  <c r="E131" i="46"/>
  <c r="I130" i="46"/>
  <c r="E130" i="46"/>
  <c r="O129" i="46"/>
  <c r="J129" i="46"/>
  <c r="I129" i="46"/>
  <c r="F129" i="46"/>
  <c r="E129" i="46"/>
  <c r="I128" i="46"/>
  <c r="E128" i="46"/>
  <c r="O127" i="46"/>
  <c r="J127" i="46"/>
  <c r="I127" i="46"/>
  <c r="F127" i="46"/>
  <c r="E127" i="46"/>
  <c r="I126" i="46"/>
  <c r="E126" i="46"/>
  <c r="O125" i="46"/>
  <c r="J125" i="46"/>
  <c r="I125" i="46"/>
  <c r="F125" i="46"/>
  <c r="E125" i="46"/>
  <c r="I124" i="46"/>
  <c r="E124" i="46"/>
  <c r="O123" i="46"/>
  <c r="J123" i="46"/>
  <c r="I123" i="46"/>
  <c r="F123" i="46"/>
  <c r="E123" i="46"/>
  <c r="I122" i="46"/>
  <c r="E122" i="46"/>
  <c r="O121" i="46"/>
  <c r="J121" i="46"/>
  <c r="I121" i="46"/>
  <c r="F121" i="46"/>
  <c r="E121" i="46"/>
  <c r="I120" i="46"/>
  <c r="E120" i="46"/>
  <c r="O119" i="46"/>
  <c r="J119" i="46"/>
  <c r="I119" i="46"/>
  <c r="F119" i="46"/>
  <c r="E119" i="46"/>
  <c r="I118" i="46"/>
  <c r="E118" i="46"/>
  <c r="O117" i="46"/>
  <c r="J117" i="46"/>
  <c r="I117" i="46"/>
  <c r="F117" i="46"/>
  <c r="E117" i="46"/>
  <c r="O144" i="24"/>
  <c r="J144" i="24"/>
  <c r="I144" i="24"/>
  <c r="F144" i="24"/>
  <c r="E144" i="24"/>
  <c r="I143" i="24"/>
  <c r="E143" i="24"/>
  <c r="O142" i="24"/>
  <c r="J142" i="24"/>
  <c r="I142" i="24"/>
  <c r="F142" i="24"/>
  <c r="E142" i="24"/>
  <c r="I141" i="24"/>
  <c r="E141" i="24"/>
  <c r="O140" i="24"/>
  <c r="J140" i="24"/>
  <c r="I140" i="24"/>
  <c r="F140" i="24"/>
  <c r="E140" i="24"/>
  <c r="I139" i="24"/>
  <c r="E139" i="24"/>
  <c r="O138" i="24"/>
  <c r="J138" i="24"/>
  <c r="I138" i="24"/>
  <c r="F138" i="24"/>
  <c r="E138" i="24"/>
  <c r="I137" i="24"/>
  <c r="E137" i="24"/>
  <c r="O136" i="24"/>
  <c r="J136" i="24"/>
  <c r="I136" i="24"/>
  <c r="F136" i="24"/>
  <c r="E136" i="24"/>
  <c r="I135" i="24"/>
  <c r="E135" i="24"/>
  <c r="O134" i="24"/>
  <c r="J134" i="24"/>
  <c r="I134" i="24"/>
  <c r="F134" i="24"/>
  <c r="E134" i="24"/>
  <c r="I133" i="24"/>
  <c r="E133" i="24"/>
  <c r="O132" i="24"/>
  <c r="J132" i="24"/>
  <c r="I132" i="24"/>
  <c r="F132" i="24"/>
  <c r="E132" i="24"/>
  <c r="O131" i="24"/>
  <c r="J131" i="24"/>
  <c r="I131" i="24"/>
  <c r="F131" i="24"/>
  <c r="E131" i="24"/>
  <c r="I130" i="24"/>
  <c r="E130" i="24"/>
  <c r="O129" i="24"/>
  <c r="J129" i="24"/>
  <c r="I129" i="24"/>
  <c r="F129" i="24"/>
  <c r="E129" i="24"/>
  <c r="I128" i="24"/>
  <c r="E128" i="24"/>
  <c r="O127" i="24"/>
  <c r="J127" i="24"/>
  <c r="I127" i="24"/>
  <c r="F127" i="24"/>
  <c r="E127" i="24"/>
  <c r="I126" i="24"/>
  <c r="E126" i="24"/>
  <c r="O125" i="24"/>
  <c r="J125" i="24"/>
  <c r="I125" i="24"/>
  <c r="F125" i="24"/>
  <c r="E125" i="24"/>
  <c r="I124" i="24"/>
  <c r="E124" i="24"/>
  <c r="O123" i="24"/>
  <c r="J123" i="24"/>
  <c r="I123" i="24"/>
  <c r="F123" i="24"/>
  <c r="E123" i="24"/>
  <c r="I122" i="24"/>
  <c r="E122" i="24"/>
  <c r="O121" i="24"/>
  <c r="J121" i="24"/>
  <c r="I121" i="24"/>
  <c r="F121" i="24"/>
  <c r="E121" i="24"/>
  <c r="I120" i="24"/>
  <c r="E120" i="24"/>
  <c r="O119" i="24"/>
  <c r="J119" i="24"/>
  <c r="I119" i="24"/>
  <c r="F119" i="24"/>
  <c r="E119" i="24"/>
  <c r="I118" i="24"/>
  <c r="E118" i="24"/>
  <c r="O117" i="24"/>
  <c r="J117" i="24"/>
  <c r="I117" i="24"/>
  <c r="F117" i="24"/>
  <c r="E117" i="24"/>
  <c r="O162" i="13"/>
  <c r="J162" i="13"/>
  <c r="I162" i="13"/>
  <c r="F162" i="13"/>
  <c r="E162" i="13"/>
  <c r="I161" i="13"/>
  <c r="E161" i="13"/>
  <c r="O160" i="13"/>
  <c r="J160" i="13"/>
  <c r="I160" i="13"/>
  <c r="F160" i="13"/>
  <c r="E160" i="13"/>
  <c r="I159" i="13"/>
  <c r="E159" i="13"/>
  <c r="O158" i="13"/>
  <c r="J158" i="13"/>
  <c r="I158" i="13"/>
  <c r="F158" i="13"/>
  <c r="E158" i="13"/>
  <c r="I157" i="13"/>
  <c r="E157" i="13"/>
  <c r="O156" i="13"/>
  <c r="J156" i="13"/>
  <c r="I156" i="13"/>
  <c r="F156" i="13"/>
  <c r="E156" i="13"/>
  <c r="I155" i="13"/>
  <c r="E155" i="13"/>
  <c r="O154" i="13"/>
  <c r="J154" i="13"/>
  <c r="I154" i="13"/>
  <c r="F154" i="13"/>
  <c r="E154" i="13"/>
  <c r="I153" i="13"/>
  <c r="E153" i="13"/>
  <c r="O152" i="13"/>
  <c r="J152" i="13"/>
  <c r="I152" i="13"/>
  <c r="F152" i="13"/>
  <c r="E152" i="13"/>
  <c r="I151" i="13"/>
  <c r="E151" i="13"/>
  <c r="O150" i="13"/>
  <c r="J150" i="13"/>
  <c r="I150" i="13"/>
  <c r="F150" i="13"/>
  <c r="E150" i="13"/>
  <c r="O149" i="13"/>
  <c r="J149" i="13"/>
  <c r="I149" i="13"/>
  <c r="F149" i="13"/>
  <c r="K149" i="13" s="1"/>
  <c r="E149" i="13"/>
  <c r="I148" i="13"/>
  <c r="E148" i="13"/>
  <c r="J148" i="13" s="1"/>
  <c r="O147" i="13"/>
  <c r="J147" i="13"/>
  <c r="I147" i="13"/>
  <c r="F147" i="13"/>
  <c r="K147" i="13" s="1"/>
  <c r="E147" i="13"/>
  <c r="I146" i="13"/>
  <c r="E146" i="13"/>
  <c r="O145" i="13"/>
  <c r="J145" i="13"/>
  <c r="I145" i="13"/>
  <c r="F145" i="13"/>
  <c r="E145" i="13"/>
  <c r="I144" i="13"/>
  <c r="E144" i="13"/>
  <c r="O143" i="13"/>
  <c r="J143" i="13"/>
  <c r="I143" i="13"/>
  <c r="F143" i="13"/>
  <c r="E143" i="13"/>
  <c r="I142" i="13"/>
  <c r="E142" i="13"/>
  <c r="O141" i="13"/>
  <c r="J141" i="13"/>
  <c r="I141" i="13"/>
  <c r="F141" i="13"/>
  <c r="E141" i="13"/>
  <c r="I140" i="13"/>
  <c r="E140" i="13"/>
  <c r="O139" i="13"/>
  <c r="J139" i="13"/>
  <c r="I139" i="13"/>
  <c r="F139" i="13"/>
  <c r="E139" i="13"/>
  <c r="I138" i="13"/>
  <c r="E138" i="13"/>
  <c r="O162" i="45"/>
  <c r="J162" i="45"/>
  <c r="I162" i="45"/>
  <c r="F162" i="45"/>
  <c r="E162" i="45"/>
  <c r="I161" i="45"/>
  <c r="E161" i="45"/>
  <c r="O160" i="45"/>
  <c r="J160" i="45"/>
  <c r="I160" i="45"/>
  <c r="F160" i="45"/>
  <c r="E160" i="45"/>
  <c r="I159" i="45"/>
  <c r="E159" i="45"/>
  <c r="O158" i="45"/>
  <c r="J158" i="45"/>
  <c r="I158" i="45"/>
  <c r="F158" i="45"/>
  <c r="E158" i="45"/>
  <c r="I157" i="45"/>
  <c r="E157" i="45"/>
  <c r="O156" i="45"/>
  <c r="J156" i="45"/>
  <c r="I156" i="45"/>
  <c r="F156" i="45"/>
  <c r="E156" i="45"/>
  <c r="I155" i="45"/>
  <c r="E155" i="45"/>
  <c r="O154" i="45"/>
  <c r="J154" i="45"/>
  <c r="I154" i="45"/>
  <c r="F154" i="45"/>
  <c r="E154" i="45"/>
  <c r="I153" i="45"/>
  <c r="E153" i="45"/>
  <c r="O152" i="45"/>
  <c r="J152" i="45"/>
  <c r="I152" i="45"/>
  <c r="F152" i="45"/>
  <c r="E152" i="45"/>
  <c r="I151" i="45"/>
  <c r="E151" i="45"/>
  <c r="O150" i="45"/>
  <c r="J150" i="45"/>
  <c r="I150" i="45"/>
  <c r="F150" i="45"/>
  <c r="E150" i="45"/>
  <c r="O149" i="45"/>
  <c r="J149" i="45"/>
  <c r="I149" i="45"/>
  <c r="F149" i="45"/>
  <c r="K149" i="45" s="1"/>
  <c r="E149" i="45"/>
  <c r="I148" i="45"/>
  <c r="E148" i="45"/>
  <c r="J148" i="45" s="1"/>
  <c r="O147" i="45"/>
  <c r="J147" i="45"/>
  <c r="I147" i="45"/>
  <c r="F147" i="45"/>
  <c r="K147" i="45" s="1"/>
  <c r="E147" i="45"/>
  <c r="I146" i="45"/>
  <c r="E146" i="45"/>
  <c r="O145" i="45"/>
  <c r="J145" i="45"/>
  <c r="I145" i="45"/>
  <c r="F145" i="45"/>
  <c r="E145" i="45"/>
  <c r="I144" i="45"/>
  <c r="E144" i="45"/>
  <c r="O143" i="45"/>
  <c r="J143" i="45"/>
  <c r="I143" i="45"/>
  <c r="F143" i="45"/>
  <c r="E143" i="45"/>
  <c r="I142" i="45"/>
  <c r="E142" i="45"/>
  <c r="O141" i="45"/>
  <c r="J141" i="45"/>
  <c r="I141" i="45"/>
  <c r="F141" i="45"/>
  <c r="E141" i="45"/>
  <c r="I140" i="45"/>
  <c r="E140" i="45"/>
  <c r="O139" i="45"/>
  <c r="J139" i="45"/>
  <c r="I139" i="45"/>
  <c r="F139" i="45"/>
  <c r="E139" i="45"/>
  <c r="I138" i="45"/>
  <c r="E138" i="45"/>
  <c r="I190" i="44"/>
  <c r="E190" i="44"/>
  <c r="J190" i="44" s="1"/>
  <c r="O189" i="44"/>
  <c r="J189" i="44"/>
  <c r="I189" i="44"/>
  <c r="F189" i="44"/>
  <c r="K189" i="44" s="1"/>
  <c r="E189" i="44"/>
  <c r="I188" i="44"/>
  <c r="E188" i="44"/>
  <c r="J188" i="44" s="1"/>
  <c r="O187" i="44"/>
  <c r="J187" i="44"/>
  <c r="I187" i="44"/>
  <c r="F187" i="44"/>
  <c r="K187" i="44" s="1"/>
  <c r="E187" i="44"/>
  <c r="I186" i="44"/>
  <c r="E186" i="44"/>
  <c r="J186" i="44" s="1"/>
  <c r="O185" i="44"/>
  <c r="J185" i="44"/>
  <c r="I185" i="44"/>
  <c r="F185" i="44"/>
  <c r="K185" i="44" s="1"/>
  <c r="E185" i="44"/>
  <c r="I184" i="44"/>
  <c r="E184" i="44"/>
  <c r="J184" i="44" s="1"/>
  <c r="O183" i="44"/>
  <c r="J183" i="44"/>
  <c r="I183" i="44"/>
  <c r="F183" i="44"/>
  <c r="K183" i="44" s="1"/>
  <c r="E183" i="44"/>
  <c r="I182" i="44"/>
  <c r="E182" i="44"/>
  <c r="J182" i="44" s="1"/>
  <c r="O181" i="44"/>
  <c r="J181" i="44"/>
  <c r="I181" i="44"/>
  <c r="F181" i="44"/>
  <c r="E181" i="44"/>
  <c r="I180" i="44"/>
  <c r="E180" i="44"/>
  <c r="O179" i="44"/>
  <c r="J179" i="44"/>
  <c r="I179" i="44"/>
  <c r="F179" i="44"/>
  <c r="E179" i="44"/>
  <c r="I178" i="44"/>
  <c r="E178" i="44"/>
  <c r="O177" i="44"/>
  <c r="J177" i="44"/>
  <c r="I177" i="44"/>
  <c r="F177" i="44"/>
  <c r="K177" i="44" s="1"/>
  <c r="E177" i="44"/>
  <c r="I176" i="44"/>
  <c r="E176" i="44"/>
  <c r="J176" i="44" s="1"/>
  <c r="O175" i="44"/>
  <c r="J175" i="44"/>
  <c r="I175" i="44"/>
  <c r="F175" i="44"/>
  <c r="K175" i="44" s="1"/>
  <c r="E175" i="44"/>
  <c r="I174" i="44"/>
  <c r="E174" i="44"/>
  <c r="J174" i="44" s="1"/>
  <c r="O173" i="44"/>
  <c r="J173" i="44"/>
  <c r="I173" i="44"/>
  <c r="F173" i="44"/>
  <c r="K173" i="44" s="1"/>
  <c r="E173" i="44"/>
  <c r="I172" i="44"/>
  <c r="E172" i="44"/>
  <c r="O171" i="44"/>
  <c r="J171" i="44"/>
  <c r="I171" i="44"/>
  <c r="F171" i="44"/>
  <c r="E171" i="44"/>
  <c r="I170" i="44"/>
  <c r="E170" i="44"/>
  <c r="O169" i="44"/>
  <c r="J169" i="44"/>
  <c r="I169" i="44"/>
  <c r="F169" i="44"/>
  <c r="E169" i="44"/>
  <c r="I168" i="44"/>
  <c r="E168" i="44"/>
  <c r="I167" i="44"/>
  <c r="E167" i="44"/>
  <c r="J167" i="44" s="1"/>
  <c r="O166" i="44"/>
  <c r="J166" i="44"/>
  <c r="I166" i="44"/>
  <c r="F166" i="44"/>
  <c r="K166" i="44" s="1"/>
  <c r="E166" i="44"/>
  <c r="I165" i="44"/>
  <c r="E165" i="44"/>
  <c r="J165" i="44" s="1"/>
  <c r="O164" i="44"/>
  <c r="J164" i="44"/>
  <c r="I164" i="44"/>
  <c r="F164" i="44"/>
  <c r="K164" i="44" s="1"/>
  <c r="E164" i="44"/>
  <c r="I163" i="44"/>
  <c r="E163" i="44"/>
  <c r="J163" i="44" s="1"/>
  <c r="O162" i="44"/>
  <c r="J162" i="44"/>
  <c r="I162" i="44"/>
  <c r="F162" i="44"/>
  <c r="K162" i="44" s="1"/>
  <c r="E162" i="44"/>
  <c r="I161" i="44"/>
  <c r="E161" i="44"/>
  <c r="J161" i="44" s="1"/>
  <c r="O160" i="44"/>
  <c r="J160" i="44"/>
  <c r="I160" i="44"/>
  <c r="F160" i="44"/>
  <c r="K160" i="44" s="1"/>
  <c r="E160" i="44"/>
  <c r="I159" i="44"/>
  <c r="E159" i="44"/>
  <c r="J159" i="44" s="1"/>
  <c r="O158" i="44"/>
  <c r="J158" i="44"/>
  <c r="I158" i="44"/>
  <c r="F158" i="44"/>
  <c r="K158" i="44" s="1"/>
  <c r="E158" i="44"/>
  <c r="I157" i="44"/>
  <c r="E157" i="44"/>
  <c r="J157" i="44" s="1"/>
  <c r="O156" i="44"/>
  <c r="J156" i="44"/>
  <c r="I156" i="44"/>
  <c r="F156" i="44"/>
  <c r="K156" i="44" s="1"/>
  <c r="E156" i="44"/>
  <c r="I155" i="44"/>
  <c r="E155" i="44"/>
  <c r="J155" i="44" s="1"/>
  <c r="O154" i="44"/>
  <c r="J154" i="44"/>
  <c r="I154" i="44"/>
  <c r="F154" i="44"/>
  <c r="K154" i="44" s="1"/>
  <c r="E154" i="44"/>
  <c r="I190" i="14"/>
  <c r="E190" i="14"/>
  <c r="J190" i="14" s="1"/>
  <c r="O189" i="14"/>
  <c r="J189" i="14"/>
  <c r="I189" i="14"/>
  <c r="F189" i="14"/>
  <c r="K189" i="14" s="1"/>
  <c r="E189" i="14"/>
  <c r="I188" i="14"/>
  <c r="E188" i="14"/>
  <c r="J188" i="14" s="1"/>
  <c r="O187" i="14"/>
  <c r="J187" i="14"/>
  <c r="I187" i="14"/>
  <c r="F187" i="14"/>
  <c r="K187" i="14" s="1"/>
  <c r="E187" i="14"/>
  <c r="I186" i="14"/>
  <c r="E186" i="14"/>
  <c r="J186" i="14" s="1"/>
  <c r="O185" i="14"/>
  <c r="J185" i="14"/>
  <c r="I185" i="14"/>
  <c r="F185" i="14"/>
  <c r="K185" i="14" s="1"/>
  <c r="E185" i="14"/>
  <c r="I184" i="14"/>
  <c r="E184" i="14"/>
  <c r="J184" i="14" s="1"/>
  <c r="O183" i="14"/>
  <c r="J183" i="14"/>
  <c r="I183" i="14"/>
  <c r="F183" i="14"/>
  <c r="K183" i="14" s="1"/>
  <c r="E183" i="14"/>
  <c r="I182" i="14"/>
  <c r="E182" i="14"/>
  <c r="J182" i="14" s="1"/>
  <c r="O181" i="14"/>
  <c r="J181" i="14"/>
  <c r="I181" i="14"/>
  <c r="F181" i="14"/>
  <c r="E181" i="14"/>
  <c r="I180" i="14"/>
  <c r="E180" i="14"/>
  <c r="O179" i="14"/>
  <c r="J179" i="14"/>
  <c r="I179" i="14"/>
  <c r="F179" i="14"/>
  <c r="E179" i="14"/>
  <c r="I178" i="14"/>
  <c r="E178" i="14"/>
  <c r="O177" i="14"/>
  <c r="J177" i="14"/>
  <c r="I177" i="14"/>
  <c r="F177" i="14"/>
  <c r="K177" i="14" s="1"/>
  <c r="E177" i="14"/>
  <c r="I176" i="14"/>
  <c r="E176" i="14"/>
  <c r="J176" i="14" s="1"/>
  <c r="O175" i="14"/>
  <c r="J175" i="14"/>
  <c r="I175" i="14"/>
  <c r="F175" i="14"/>
  <c r="K175" i="14" s="1"/>
  <c r="E175" i="14"/>
  <c r="I174" i="14"/>
  <c r="E174" i="14"/>
  <c r="J174" i="14" s="1"/>
  <c r="O173" i="14"/>
  <c r="J173" i="14"/>
  <c r="I173" i="14"/>
  <c r="F173" i="14"/>
  <c r="E173" i="14"/>
  <c r="I172" i="14"/>
  <c r="E172" i="14"/>
  <c r="O171" i="14"/>
  <c r="J171" i="14"/>
  <c r="I171" i="14"/>
  <c r="F171" i="14"/>
  <c r="E171" i="14"/>
  <c r="I170" i="14"/>
  <c r="E170" i="14"/>
  <c r="O169" i="14"/>
  <c r="J169" i="14"/>
  <c r="I169" i="14"/>
  <c r="F169" i="14"/>
  <c r="E169" i="14"/>
  <c r="I168" i="14"/>
  <c r="E168" i="14"/>
  <c r="I167" i="14"/>
  <c r="E167" i="14"/>
  <c r="J167" i="14" s="1"/>
  <c r="O166" i="14"/>
  <c r="J166" i="14"/>
  <c r="I166" i="14"/>
  <c r="F166" i="14"/>
  <c r="K166" i="14" s="1"/>
  <c r="E166" i="14"/>
  <c r="I165" i="14"/>
  <c r="E165" i="14"/>
  <c r="J165" i="14" s="1"/>
  <c r="O164" i="14"/>
  <c r="J164" i="14"/>
  <c r="I164" i="14"/>
  <c r="F164" i="14"/>
  <c r="K164" i="14" s="1"/>
  <c r="E164" i="14"/>
  <c r="I163" i="14"/>
  <c r="E163" i="14"/>
  <c r="J163" i="14" s="1"/>
  <c r="O162" i="14"/>
  <c r="J162" i="14"/>
  <c r="I162" i="14"/>
  <c r="F162" i="14"/>
  <c r="K162" i="14" s="1"/>
  <c r="E162" i="14"/>
  <c r="I161" i="14"/>
  <c r="E161" i="14"/>
  <c r="J161" i="14" s="1"/>
  <c r="O160" i="14"/>
  <c r="J160" i="14"/>
  <c r="I160" i="14"/>
  <c r="F160" i="14"/>
  <c r="K160" i="14" s="1"/>
  <c r="E160" i="14"/>
  <c r="I159" i="14"/>
  <c r="E159" i="14"/>
  <c r="J159" i="14" s="1"/>
  <c r="O158" i="14"/>
  <c r="J158" i="14"/>
  <c r="I158" i="14"/>
  <c r="F158" i="14"/>
  <c r="K158" i="14" s="1"/>
  <c r="E158" i="14"/>
  <c r="I157" i="14"/>
  <c r="E157" i="14"/>
  <c r="J157" i="14" s="1"/>
  <c r="O156" i="14"/>
  <c r="J156" i="14"/>
  <c r="I156" i="14"/>
  <c r="F156" i="14"/>
  <c r="K156" i="14" s="1"/>
  <c r="E156" i="14"/>
  <c r="I155" i="14"/>
  <c r="E155" i="14"/>
  <c r="J155" i="14" s="1"/>
  <c r="O154" i="14"/>
  <c r="J154" i="14"/>
  <c r="I154" i="14"/>
  <c r="F154" i="14"/>
  <c r="K154" i="14" s="1"/>
  <c r="E154" i="14"/>
  <c r="O150" i="43"/>
  <c r="J150" i="43"/>
  <c r="I150" i="43"/>
  <c r="F150" i="43"/>
  <c r="E150" i="43"/>
  <c r="I149" i="43"/>
  <c r="E149" i="43"/>
  <c r="O148" i="43"/>
  <c r="J148" i="43"/>
  <c r="I148" i="43"/>
  <c r="F148" i="43"/>
  <c r="E148" i="43"/>
  <c r="I147" i="43"/>
  <c r="E147" i="43"/>
  <c r="O146" i="43"/>
  <c r="J146" i="43"/>
  <c r="I146" i="43"/>
  <c r="F146" i="43"/>
  <c r="E146" i="43"/>
  <c r="I145" i="43"/>
  <c r="E145" i="43"/>
  <c r="O144" i="43"/>
  <c r="J144" i="43"/>
  <c r="I144" i="43"/>
  <c r="F144" i="43"/>
  <c r="E144" i="43"/>
  <c r="I143" i="43"/>
  <c r="E143" i="43"/>
  <c r="O142" i="43"/>
  <c r="J142" i="43"/>
  <c r="I142" i="43"/>
  <c r="F142" i="43"/>
  <c r="E142" i="43"/>
  <c r="I141" i="43"/>
  <c r="E141" i="43"/>
  <c r="O140" i="43"/>
  <c r="J140" i="43"/>
  <c r="I140" i="43"/>
  <c r="F140" i="43"/>
  <c r="E140" i="43"/>
  <c r="I139" i="43"/>
  <c r="E139" i="43"/>
  <c r="O138" i="43"/>
  <c r="J138" i="43"/>
  <c r="I138" i="43"/>
  <c r="F138" i="43"/>
  <c r="E138" i="43"/>
  <c r="O137" i="43"/>
  <c r="J137" i="43"/>
  <c r="I137" i="43"/>
  <c r="F137" i="43"/>
  <c r="K137" i="43" s="1"/>
  <c r="E137" i="43"/>
  <c r="I136" i="43"/>
  <c r="E136" i="43"/>
  <c r="J136" i="43" s="1"/>
  <c r="O135" i="43"/>
  <c r="J135" i="43"/>
  <c r="I135" i="43"/>
  <c r="F135" i="43"/>
  <c r="K135" i="43" s="1"/>
  <c r="E135" i="43"/>
  <c r="I134" i="43"/>
  <c r="E134" i="43"/>
  <c r="J134" i="43" s="1"/>
  <c r="O133" i="43"/>
  <c r="J133" i="43"/>
  <c r="I133" i="43"/>
  <c r="F133" i="43"/>
  <c r="K133" i="43" s="1"/>
  <c r="E133" i="43"/>
  <c r="I132" i="43"/>
  <c r="E132" i="43"/>
  <c r="J132" i="43" s="1"/>
  <c r="O131" i="43"/>
  <c r="J131" i="43"/>
  <c r="I131" i="43"/>
  <c r="F131" i="43"/>
  <c r="K131" i="43" s="1"/>
  <c r="E131" i="43"/>
  <c r="I130" i="43"/>
  <c r="E130" i="43"/>
  <c r="O129" i="43"/>
  <c r="J129" i="43"/>
  <c r="I129" i="43"/>
  <c r="F129" i="43"/>
  <c r="E129" i="43"/>
  <c r="I150" i="42"/>
  <c r="E150" i="42"/>
  <c r="J150" i="42" s="1"/>
  <c r="O149" i="42"/>
  <c r="J149" i="42"/>
  <c r="I149" i="42"/>
  <c r="F149" i="42"/>
  <c r="K149" i="42" s="1"/>
  <c r="E149" i="42"/>
  <c r="I148" i="42"/>
  <c r="E148" i="42"/>
  <c r="J148" i="42" s="1"/>
  <c r="O147" i="42"/>
  <c r="J147" i="42"/>
  <c r="I147" i="42"/>
  <c r="F147" i="42"/>
  <c r="K147" i="42" s="1"/>
  <c r="E147" i="42"/>
  <c r="I146" i="42"/>
  <c r="E146" i="42"/>
  <c r="J146" i="42" s="1"/>
  <c r="O145" i="42"/>
  <c r="J145" i="42"/>
  <c r="I145" i="42"/>
  <c r="F145" i="42"/>
  <c r="K145" i="42" s="1"/>
  <c r="E145" i="42"/>
  <c r="I144" i="42"/>
  <c r="E144" i="42"/>
  <c r="J144" i="42" s="1"/>
  <c r="O143" i="42"/>
  <c r="J143" i="42"/>
  <c r="I143" i="42"/>
  <c r="F143" i="42"/>
  <c r="K143" i="42" s="1"/>
  <c r="E143" i="42"/>
  <c r="I142" i="42"/>
  <c r="E142" i="42"/>
  <c r="O141" i="42"/>
  <c r="J141" i="42"/>
  <c r="I141" i="42"/>
  <c r="F141" i="42"/>
  <c r="E141" i="42"/>
  <c r="I140" i="42"/>
  <c r="E140" i="42"/>
  <c r="O139" i="42"/>
  <c r="J139" i="42"/>
  <c r="I139" i="42"/>
  <c r="F139" i="42"/>
  <c r="E139" i="42"/>
  <c r="I138" i="42"/>
  <c r="E138" i="42"/>
  <c r="I137" i="42"/>
  <c r="E137" i="42"/>
  <c r="J137" i="42" s="1"/>
  <c r="O136" i="42"/>
  <c r="J136" i="42"/>
  <c r="I136" i="42"/>
  <c r="F136" i="42"/>
  <c r="K136" i="42" s="1"/>
  <c r="E136" i="42"/>
  <c r="I135" i="42"/>
  <c r="E135" i="42"/>
  <c r="J135" i="42" s="1"/>
  <c r="O134" i="42"/>
  <c r="J134" i="42"/>
  <c r="I134" i="42"/>
  <c r="F134" i="42"/>
  <c r="K134" i="42" s="1"/>
  <c r="E134" i="42"/>
  <c r="I133" i="42"/>
  <c r="E133" i="42"/>
  <c r="J133" i="42" s="1"/>
  <c r="O132" i="42"/>
  <c r="J132" i="42"/>
  <c r="I132" i="42"/>
  <c r="F132" i="42"/>
  <c r="K132" i="42" s="1"/>
  <c r="E132" i="42"/>
  <c r="I131" i="42"/>
  <c r="E131" i="42"/>
  <c r="J131" i="42" s="1"/>
  <c r="O130" i="42"/>
  <c r="J130" i="42"/>
  <c r="I130" i="42"/>
  <c r="F130" i="42"/>
  <c r="K130" i="42" s="1"/>
  <c r="E130" i="42"/>
  <c r="I129" i="42"/>
  <c r="E129" i="42"/>
  <c r="J129" i="42" s="1"/>
  <c r="O221" i="1"/>
  <c r="J221" i="1"/>
  <c r="I221" i="1"/>
  <c r="F221" i="1"/>
  <c r="E221" i="1"/>
  <c r="I220" i="1"/>
  <c r="E220" i="1"/>
  <c r="O219" i="1"/>
  <c r="J219" i="1"/>
  <c r="I219" i="1"/>
  <c r="F219" i="1"/>
  <c r="E219" i="1"/>
  <c r="I218" i="1"/>
  <c r="E218" i="1"/>
  <c r="O217" i="1"/>
  <c r="J217" i="1"/>
  <c r="I217" i="1"/>
  <c r="F217" i="1"/>
  <c r="E217" i="1"/>
  <c r="I216" i="1"/>
  <c r="E216" i="1"/>
  <c r="O215" i="1"/>
  <c r="J215" i="1"/>
  <c r="I215" i="1"/>
  <c r="F215" i="1"/>
  <c r="E215" i="1"/>
  <c r="I214" i="1"/>
  <c r="E214" i="1"/>
  <c r="O213" i="1"/>
  <c r="J213" i="1"/>
  <c r="I213" i="1"/>
  <c r="F213" i="1"/>
  <c r="E213" i="1"/>
  <c r="I212" i="1"/>
  <c r="E212" i="1"/>
  <c r="O211" i="1"/>
  <c r="J211" i="1"/>
  <c r="I211" i="1"/>
  <c r="F211" i="1"/>
  <c r="E211" i="1"/>
  <c r="I210" i="1"/>
  <c r="E210" i="1"/>
  <c r="O209" i="1"/>
  <c r="J209" i="1"/>
  <c r="I209" i="1"/>
  <c r="F209" i="1"/>
  <c r="E209" i="1"/>
  <c r="O208" i="1"/>
  <c r="J208" i="1"/>
  <c r="I208" i="1"/>
  <c r="F208" i="1"/>
  <c r="K208" i="1" s="1"/>
  <c r="E208" i="1"/>
  <c r="I207" i="1"/>
  <c r="E207" i="1"/>
  <c r="J207" i="1" s="1"/>
  <c r="O206" i="1"/>
  <c r="J206" i="1"/>
  <c r="I206" i="1"/>
  <c r="F206" i="1"/>
  <c r="K206" i="1" s="1"/>
  <c r="E206" i="1"/>
  <c r="I205" i="1"/>
  <c r="E205" i="1"/>
  <c r="J205" i="1" s="1"/>
  <c r="O221" i="3"/>
  <c r="J221" i="3"/>
  <c r="I221" i="3"/>
  <c r="F221" i="3"/>
  <c r="E221" i="3"/>
  <c r="I220" i="3"/>
  <c r="E220" i="3"/>
  <c r="O219" i="3"/>
  <c r="J219" i="3"/>
  <c r="I219" i="3"/>
  <c r="F219" i="3"/>
  <c r="E219" i="3"/>
  <c r="I218" i="3"/>
  <c r="E218" i="3"/>
  <c r="O217" i="3"/>
  <c r="J217" i="3"/>
  <c r="I217" i="3"/>
  <c r="F217" i="3"/>
  <c r="E217" i="3"/>
  <c r="I216" i="3"/>
  <c r="E216" i="3"/>
  <c r="O215" i="3"/>
  <c r="J215" i="3"/>
  <c r="I215" i="3"/>
  <c r="F215" i="3"/>
  <c r="E215" i="3"/>
  <c r="I214" i="3"/>
  <c r="E214" i="3"/>
  <c r="O213" i="3"/>
  <c r="J213" i="3"/>
  <c r="I213" i="3"/>
  <c r="F213" i="3"/>
  <c r="E213" i="3"/>
  <c r="I212" i="3"/>
  <c r="E212" i="3"/>
  <c r="O211" i="3"/>
  <c r="J211" i="3"/>
  <c r="I211" i="3"/>
  <c r="F211" i="3"/>
  <c r="E211" i="3"/>
  <c r="I210" i="3"/>
  <c r="E210" i="3"/>
  <c r="O209" i="3"/>
  <c r="J209" i="3"/>
  <c r="I209" i="3"/>
  <c r="F209" i="3"/>
  <c r="E209" i="3"/>
  <c r="I208" i="3"/>
  <c r="E208" i="3"/>
  <c r="O207" i="3"/>
  <c r="J207" i="3"/>
  <c r="I207" i="3"/>
  <c r="F207" i="3"/>
  <c r="E207" i="3"/>
  <c r="I206" i="3"/>
  <c r="E206" i="3"/>
  <c r="O205" i="3"/>
  <c r="J205" i="3"/>
  <c r="I205" i="3"/>
  <c r="F205" i="3"/>
  <c r="E205" i="3"/>
  <c r="O126" i="41"/>
  <c r="J126" i="41"/>
  <c r="I126" i="41"/>
  <c r="F126" i="41"/>
  <c r="K126" i="41" s="1"/>
  <c r="E126" i="41"/>
  <c r="I125" i="41"/>
  <c r="E125" i="41"/>
  <c r="J125" i="41" s="1"/>
  <c r="O124" i="41"/>
  <c r="J124" i="41"/>
  <c r="I124" i="41"/>
  <c r="F124" i="41"/>
  <c r="E124" i="41"/>
  <c r="I123" i="41"/>
  <c r="E123" i="41"/>
  <c r="O122" i="41"/>
  <c r="J122" i="41"/>
  <c r="I122" i="41"/>
  <c r="F122" i="41"/>
  <c r="E122" i="41"/>
  <c r="I121" i="41"/>
  <c r="E121" i="41"/>
  <c r="O120" i="41"/>
  <c r="J120" i="41"/>
  <c r="I120" i="41"/>
  <c r="F120" i="41"/>
  <c r="E120" i="41"/>
  <c r="I119" i="41"/>
  <c r="E119" i="41"/>
  <c r="O118" i="41"/>
  <c r="J118" i="41"/>
  <c r="I118" i="41"/>
  <c r="F118" i="41"/>
  <c r="E118" i="41"/>
  <c r="I117" i="41"/>
  <c r="E117" i="41"/>
  <c r="O116" i="41"/>
  <c r="J116" i="41"/>
  <c r="I116" i="41"/>
  <c r="F116" i="41"/>
  <c r="E116" i="41"/>
  <c r="O126" i="40"/>
  <c r="J126" i="40"/>
  <c r="I126" i="40"/>
  <c r="F126" i="40"/>
  <c r="K126" i="40" s="1"/>
  <c r="E126" i="40"/>
  <c r="I125" i="40"/>
  <c r="E125" i="40"/>
  <c r="J125" i="40" s="1"/>
  <c r="O124" i="40"/>
  <c r="J124" i="40"/>
  <c r="I124" i="40"/>
  <c r="F124" i="40"/>
  <c r="E124" i="40"/>
  <c r="I123" i="40"/>
  <c r="E123" i="40"/>
  <c r="O122" i="40"/>
  <c r="J122" i="40"/>
  <c r="I122" i="40"/>
  <c r="F122" i="40"/>
  <c r="E122" i="40"/>
  <c r="I121" i="40"/>
  <c r="E121" i="40"/>
  <c r="O120" i="40"/>
  <c r="J120" i="40"/>
  <c r="I120" i="40"/>
  <c r="F120" i="40"/>
  <c r="E120" i="40"/>
  <c r="I119" i="40"/>
  <c r="E119" i="40"/>
  <c r="O118" i="40"/>
  <c r="J118" i="40"/>
  <c r="I118" i="40"/>
  <c r="F118" i="40"/>
  <c r="E118" i="40"/>
  <c r="I117" i="40"/>
  <c r="E117" i="40"/>
  <c r="O116" i="40"/>
  <c r="J116" i="40"/>
  <c r="I116" i="40"/>
  <c r="F116" i="40"/>
  <c r="E116" i="40"/>
  <c r="O156" i="10"/>
  <c r="J156" i="10"/>
  <c r="I156" i="10"/>
  <c r="F156" i="10"/>
  <c r="E156" i="10"/>
  <c r="I155" i="10"/>
  <c r="E155" i="10"/>
  <c r="O154" i="10"/>
  <c r="J154" i="10"/>
  <c r="I154" i="10"/>
  <c r="F154" i="10"/>
  <c r="E154" i="10"/>
  <c r="I153" i="10"/>
  <c r="E153" i="10"/>
  <c r="O152" i="10"/>
  <c r="J152" i="10"/>
  <c r="I152" i="10"/>
  <c r="F152" i="10"/>
  <c r="E152" i="10"/>
  <c r="I151" i="10"/>
  <c r="E151" i="10"/>
  <c r="O150" i="10"/>
  <c r="J150" i="10"/>
  <c r="I150" i="10"/>
  <c r="F150" i="10"/>
  <c r="E150" i="10"/>
  <c r="I149" i="10"/>
  <c r="E149" i="10"/>
  <c r="O148" i="10"/>
  <c r="J148" i="10"/>
  <c r="I148" i="10"/>
  <c r="F148" i="10"/>
  <c r="E148" i="10"/>
  <c r="I147" i="10"/>
  <c r="E147" i="10"/>
  <c r="O146" i="10"/>
  <c r="J146" i="10"/>
  <c r="I146" i="10"/>
  <c r="F146" i="10"/>
  <c r="E146" i="10"/>
  <c r="I145" i="10"/>
  <c r="E145" i="10"/>
  <c r="O144" i="10"/>
  <c r="J144" i="10"/>
  <c r="I144" i="10"/>
  <c r="F144" i="10"/>
  <c r="E144" i="10"/>
  <c r="O143" i="10"/>
  <c r="J143" i="10"/>
  <c r="I143" i="10"/>
  <c r="F143" i="10"/>
  <c r="E143" i="10"/>
  <c r="I142" i="10"/>
  <c r="E142" i="10"/>
  <c r="O141" i="10"/>
  <c r="J141" i="10"/>
  <c r="I141" i="10"/>
  <c r="F141" i="10"/>
  <c r="E141" i="10"/>
  <c r="I140" i="10"/>
  <c r="E140" i="10"/>
  <c r="O139" i="10"/>
  <c r="J139" i="10"/>
  <c r="I139" i="10"/>
  <c r="F139" i="10"/>
  <c r="E139" i="10"/>
  <c r="I138" i="10"/>
  <c r="E138" i="10"/>
  <c r="O137" i="10"/>
  <c r="J137" i="10"/>
  <c r="I137" i="10"/>
  <c r="F137" i="10"/>
  <c r="E137" i="10"/>
  <c r="I136" i="10"/>
  <c r="E136" i="10"/>
  <c r="O135" i="10"/>
  <c r="J135" i="10"/>
  <c r="I135" i="10"/>
  <c r="F135" i="10"/>
  <c r="E135" i="10"/>
  <c r="I134" i="10"/>
  <c r="E134" i="10"/>
  <c r="O133" i="10"/>
  <c r="J133" i="10"/>
  <c r="I133" i="10"/>
  <c r="F133" i="10"/>
  <c r="E133" i="10"/>
  <c r="I132" i="10"/>
  <c r="E132" i="10"/>
  <c r="O131" i="10"/>
  <c r="J131" i="10"/>
  <c r="I131" i="10"/>
  <c r="F131" i="10"/>
  <c r="E131" i="10"/>
  <c r="I130" i="10"/>
  <c r="E130" i="10"/>
  <c r="O129" i="10"/>
  <c r="J129" i="10"/>
  <c r="I129" i="10"/>
  <c r="F129" i="10"/>
  <c r="E129" i="10"/>
  <c r="I128" i="10"/>
  <c r="E128" i="10"/>
  <c r="O127" i="10"/>
  <c r="J127" i="10"/>
  <c r="I127" i="10"/>
  <c r="F127" i="10"/>
  <c r="E127" i="10"/>
  <c r="I126" i="10"/>
  <c r="E126" i="10"/>
  <c r="O125" i="10"/>
  <c r="J125" i="10"/>
  <c r="I125" i="10"/>
  <c r="F125" i="10"/>
  <c r="E125" i="10"/>
  <c r="I124" i="10"/>
  <c r="E124" i="10"/>
  <c r="O123" i="10"/>
  <c r="J123" i="10"/>
  <c r="I123" i="10"/>
  <c r="F123" i="10"/>
  <c r="K123" i="10" s="1"/>
  <c r="E123" i="10"/>
  <c r="I122" i="10"/>
  <c r="E122" i="10"/>
  <c r="J122" i="10" s="1"/>
  <c r="O156" i="7"/>
  <c r="J156" i="7"/>
  <c r="I156" i="7"/>
  <c r="F156" i="7"/>
  <c r="E156" i="7"/>
  <c r="I155" i="7"/>
  <c r="E155" i="7"/>
  <c r="O154" i="7"/>
  <c r="J154" i="7"/>
  <c r="I154" i="7"/>
  <c r="F154" i="7"/>
  <c r="E154" i="7"/>
  <c r="I153" i="7"/>
  <c r="E153" i="7"/>
  <c r="O152" i="7"/>
  <c r="J152" i="7"/>
  <c r="I152" i="7"/>
  <c r="F152" i="7"/>
  <c r="E152" i="7"/>
  <c r="I151" i="7"/>
  <c r="E151" i="7"/>
  <c r="O150" i="7"/>
  <c r="J150" i="7"/>
  <c r="I150" i="7"/>
  <c r="F150" i="7"/>
  <c r="E150" i="7"/>
  <c r="I149" i="7"/>
  <c r="E149" i="7"/>
  <c r="O148" i="7"/>
  <c r="J148" i="7"/>
  <c r="I148" i="7"/>
  <c r="F148" i="7"/>
  <c r="E148" i="7"/>
  <c r="I147" i="7"/>
  <c r="E147" i="7"/>
  <c r="O146" i="7"/>
  <c r="J146" i="7"/>
  <c r="I146" i="7"/>
  <c r="F146" i="7"/>
  <c r="E146" i="7"/>
  <c r="I145" i="7"/>
  <c r="E145" i="7"/>
  <c r="O144" i="7"/>
  <c r="J144" i="7"/>
  <c r="I144" i="7"/>
  <c r="F144" i="7"/>
  <c r="E144" i="7"/>
  <c r="I143" i="7"/>
  <c r="E143" i="7"/>
  <c r="J143" i="7" s="1"/>
  <c r="I142" i="7"/>
  <c r="E142" i="7"/>
  <c r="J142" i="7" s="1"/>
  <c r="I141" i="7"/>
  <c r="E141" i="7"/>
  <c r="J141" i="7" s="1"/>
  <c r="I140" i="7"/>
  <c r="E140" i="7"/>
  <c r="J140" i="7" s="1"/>
  <c r="I139" i="7"/>
  <c r="E139" i="7"/>
  <c r="J139" i="7" s="1"/>
  <c r="I138" i="7"/>
  <c r="E138" i="7"/>
  <c r="J138" i="7" s="1"/>
  <c r="I137" i="7"/>
  <c r="E137" i="7"/>
  <c r="J137" i="7" s="1"/>
  <c r="I136" i="7"/>
  <c r="E136" i="7"/>
  <c r="J136" i="7" s="1"/>
  <c r="O135" i="7"/>
  <c r="J135" i="7"/>
  <c r="I135" i="7"/>
  <c r="F135" i="7"/>
  <c r="K135" i="7" s="1"/>
  <c r="E135" i="7"/>
  <c r="I134" i="7"/>
  <c r="E134" i="7"/>
  <c r="J134" i="7" s="1"/>
  <c r="O133" i="7"/>
  <c r="J133" i="7"/>
  <c r="I133" i="7"/>
  <c r="F133" i="7"/>
  <c r="K133" i="7" s="1"/>
  <c r="E133" i="7"/>
  <c r="I132" i="7"/>
  <c r="E132" i="7"/>
  <c r="J132" i="7" s="1"/>
  <c r="O131" i="7"/>
  <c r="J131" i="7"/>
  <c r="I131" i="7"/>
  <c r="F131" i="7"/>
  <c r="K131" i="7" s="1"/>
  <c r="E131" i="7"/>
  <c r="I130" i="7"/>
  <c r="E130" i="7"/>
  <c r="J130" i="7" s="1"/>
  <c r="O129" i="7"/>
  <c r="J129" i="7"/>
  <c r="I129" i="7"/>
  <c r="F129" i="7"/>
  <c r="K129" i="7" s="1"/>
  <c r="E129" i="7"/>
  <c r="I128" i="7"/>
  <c r="E128" i="7"/>
  <c r="J128" i="7" s="1"/>
  <c r="O127" i="7"/>
  <c r="J127" i="7"/>
  <c r="I127" i="7"/>
  <c r="F127" i="7"/>
  <c r="K127" i="7" s="1"/>
  <c r="E127" i="7"/>
  <c r="I126" i="7"/>
  <c r="E126" i="7"/>
  <c r="J126" i="7" s="1"/>
  <c r="O125" i="7"/>
  <c r="J125" i="7"/>
  <c r="I125" i="7"/>
  <c r="F125" i="7"/>
  <c r="K125" i="7" s="1"/>
  <c r="E125" i="7"/>
  <c r="I124" i="7"/>
  <c r="E124" i="7"/>
  <c r="J124" i="7" s="1"/>
  <c r="O123" i="7"/>
  <c r="J123" i="7"/>
  <c r="I123" i="7"/>
  <c r="F123" i="7"/>
  <c r="K123" i="7" s="1"/>
  <c r="E123" i="7"/>
  <c r="I122" i="7"/>
  <c r="E122" i="7"/>
  <c r="J122" i="7" s="1"/>
  <c r="O217" i="35"/>
  <c r="J217" i="35"/>
  <c r="I217" i="35"/>
  <c r="F217" i="35"/>
  <c r="E217" i="35"/>
  <c r="I216" i="35"/>
  <c r="E216" i="35"/>
  <c r="O215" i="35"/>
  <c r="J215" i="35"/>
  <c r="I215" i="35"/>
  <c r="F215" i="35"/>
  <c r="E215" i="35"/>
  <c r="I214" i="35"/>
  <c r="E214" i="35"/>
  <c r="O213" i="35"/>
  <c r="J213" i="35"/>
  <c r="I213" i="35"/>
  <c r="F213" i="35"/>
  <c r="E213" i="35"/>
  <c r="I212" i="35"/>
  <c r="E212" i="35"/>
  <c r="O211" i="35"/>
  <c r="J211" i="35"/>
  <c r="I211" i="35"/>
  <c r="F211" i="35"/>
  <c r="E211" i="35"/>
  <c r="I210" i="35"/>
  <c r="E210" i="35"/>
  <c r="O209" i="35"/>
  <c r="J209" i="35"/>
  <c r="I209" i="35"/>
  <c r="F209" i="35"/>
  <c r="E209" i="35"/>
  <c r="I208" i="35"/>
  <c r="E208" i="35"/>
  <c r="O207" i="35"/>
  <c r="J207" i="35"/>
  <c r="I207" i="35"/>
  <c r="F207" i="35"/>
  <c r="E207" i="35"/>
  <c r="I206" i="35"/>
  <c r="E206" i="35"/>
  <c r="O205" i="35"/>
  <c r="J205" i="35"/>
  <c r="I205" i="35"/>
  <c r="F205" i="35"/>
  <c r="E205" i="35"/>
  <c r="O204" i="35"/>
  <c r="J204" i="35"/>
  <c r="I204" i="35"/>
  <c r="F204" i="35"/>
  <c r="E204" i="35"/>
  <c r="I203" i="35"/>
  <c r="E203" i="35"/>
  <c r="O202" i="35"/>
  <c r="J202" i="35"/>
  <c r="I202" i="35"/>
  <c r="F202" i="35"/>
  <c r="E202" i="35"/>
  <c r="I201" i="35"/>
  <c r="E201" i="35"/>
  <c r="O200" i="35"/>
  <c r="J200" i="35"/>
  <c r="I200" i="35"/>
  <c r="F200" i="35"/>
  <c r="E200" i="35"/>
  <c r="I199" i="35"/>
  <c r="E199" i="35"/>
  <c r="O198" i="35"/>
  <c r="J198" i="35"/>
  <c r="I198" i="35"/>
  <c r="F198" i="35"/>
  <c r="E198" i="35"/>
  <c r="I197" i="35"/>
  <c r="E197" i="35"/>
  <c r="O196" i="35"/>
  <c r="J196" i="35"/>
  <c r="I196" i="35"/>
  <c r="F196" i="35"/>
  <c r="E196" i="35"/>
  <c r="I195" i="35"/>
  <c r="E195" i="35"/>
  <c r="O194" i="35"/>
  <c r="J194" i="35"/>
  <c r="I194" i="35"/>
  <c r="F194" i="35"/>
  <c r="E194" i="35"/>
  <c r="I193" i="35"/>
  <c r="E193" i="35"/>
  <c r="O192" i="35"/>
  <c r="J192" i="35"/>
  <c r="I192" i="35"/>
  <c r="F192" i="35"/>
  <c r="E192" i="35"/>
  <c r="I191" i="35"/>
  <c r="E191" i="35"/>
  <c r="O190" i="35"/>
  <c r="J190" i="35"/>
  <c r="I190" i="35"/>
  <c r="F190" i="35"/>
  <c r="E190" i="35"/>
  <c r="I189" i="35"/>
  <c r="E189" i="35"/>
  <c r="O188" i="35"/>
  <c r="J188" i="35"/>
  <c r="I188" i="35"/>
  <c r="F188" i="35"/>
  <c r="E188" i="35"/>
  <c r="I187" i="35"/>
  <c r="E187" i="35"/>
  <c r="O186" i="35"/>
  <c r="J186" i="35"/>
  <c r="I186" i="35"/>
  <c r="F186" i="35"/>
  <c r="E186" i="35"/>
  <c r="I185" i="35"/>
  <c r="E185" i="35"/>
  <c r="O184" i="35"/>
  <c r="J184" i="35"/>
  <c r="I184" i="35"/>
  <c r="F184" i="35"/>
  <c r="K184" i="35" s="1"/>
  <c r="E184" i="35"/>
  <c r="I183" i="35"/>
  <c r="E183" i="35"/>
  <c r="J183" i="35" s="1"/>
  <c r="O182" i="35"/>
  <c r="J182" i="35"/>
  <c r="I182" i="35"/>
  <c r="F182" i="35"/>
  <c r="K182" i="35" s="1"/>
  <c r="E182" i="35"/>
  <c r="I181" i="35"/>
  <c r="E181" i="35"/>
  <c r="J181" i="35" s="1"/>
  <c r="O180" i="35"/>
  <c r="J180" i="35"/>
  <c r="I180" i="35"/>
  <c r="F180" i="35"/>
  <c r="K180" i="35" s="1"/>
  <c r="E180" i="35"/>
  <c r="I179" i="35"/>
  <c r="E179" i="35"/>
  <c r="J179" i="35" s="1"/>
  <c r="O178" i="35"/>
  <c r="J178" i="35"/>
  <c r="I178" i="35"/>
  <c r="F178" i="35"/>
  <c r="K178" i="35" s="1"/>
  <c r="E178" i="35"/>
  <c r="I177" i="35"/>
  <c r="E177" i="35"/>
  <c r="J177" i="35" s="1"/>
  <c r="O176" i="35"/>
  <c r="J176" i="35"/>
  <c r="I176" i="35"/>
  <c r="F176" i="35"/>
  <c r="K176" i="35" s="1"/>
  <c r="E176" i="35"/>
  <c r="I175" i="35"/>
  <c r="E175" i="35"/>
  <c r="J175" i="35" s="1"/>
  <c r="O174" i="35"/>
  <c r="J174" i="35"/>
  <c r="I174" i="35"/>
  <c r="F174" i="35"/>
  <c r="K174" i="35" s="1"/>
  <c r="E174" i="35"/>
  <c r="I173" i="35"/>
  <c r="E173" i="35"/>
  <c r="J173" i="35" s="1"/>
  <c r="O172" i="35"/>
  <c r="J172" i="35"/>
  <c r="I172" i="35"/>
  <c r="F172" i="35"/>
  <c r="K172" i="35" s="1"/>
  <c r="E172" i="35"/>
  <c r="O217" i="6"/>
  <c r="J217" i="6"/>
  <c r="I217" i="6"/>
  <c r="F217" i="6"/>
  <c r="E217" i="6"/>
  <c r="I216" i="6"/>
  <c r="E216" i="6"/>
  <c r="O215" i="6"/>
  <c r="J215" i="6"/>
  <c r="I215" i="6"/>
  <c r="F215" i="6"/>
  <c r="E215" i="6"/>
  <c r="I214" i="6"/>
  <c r="E214" i="6"/>
  <c r="O213" i="6"/>
  <c r="J213" i="6"/>
  <c r="I213" i="6"/>
  <c r="F213" i="6"/>
  <c r="E213" i="6"/>
  <c r="I212" i="6"/>
  <c r="E212" i="6"/>
  <c r="O211" i="6"/>
  <c r="J211" i="6"/>
  <c r="I211" i="6"/>
  <c r="F211" i="6"/>
  <c r="E211" i="6"/>
  <c r="I210" i="6"/>
  <c r="E210" i="6"/>
  <c r="O209" i="6"/>
  <c r="J209" i="6"/>
  <c r="I209" i="6"/>
  <c r="F209" i="6"/>
  <c r="E209" i="6"/>
  <c r="I208" i="6"/>
  <c r="E208" i="6"/>
  <c r="O207" i="6"/>
  <c r="J207" i="6"/>
  <c r="I207" i="6"/>
  <c r="F207" i="6"/>
  <c r="E207" i="6"/>
  <c r="I206" i="6"/>
  <c r="E206" i="6"/>
  <c r="O205" i="6"/>
  <c r="J205" i="6"/>
  <c r="I205" i="6"/>
  <c r="F205" i="6"/>
  <c r="E205" i="6"/>
  <c r="O204" i="6"/>
  <c r="J204" i="6"/>
  <c r="I204" i="6"/>
  <c r="F204" i="6"/>
  <c r="E204" i="6"/>
  <c r="I203" i="6"/>
  <c r="E203" i="6"/>
  <c r="O202" i="6"/>
  <c r="J202" i="6"/>
  <c r="I202" i="6"/>
  <c r="F202" i="6"/>
  <c r="E202" i="6"/>
  <c r="I201" i="6"/>
  <c r="E201" i="6"/>
  <c r="O200" i="6"/>
  <c r="J200" i="6"/>
  <c r="I200" i="6"/>
  <c r="F200" i="6"/>
  <c r="E200" i="6"/>
  <c r="I199" i="6"/>
  <c r="E199" i="6"/>
  <c r="O198" i="6"/>
  <c r="J198" i="6"/>
  <c r="I198" i="6"/>
  <c r="F198" i="6"/>
  <c r="E198" i="6"/>
  <c r="I197" i="6"/>
  <c r="E197" i="6"/>
  <c r="O196" i="6"/>
  <c r="J196" i="6"/>
  <c r="I196" i="6"/>
  <c r="F196" i="6"/>
  <c r="E196" i="6"/>
  <c r="I195" i="6"/>
  <c r="E195" i="6"/>
  <c r="O194" i="6"/>
  <c r="J194" i="6"/>
  <c r="I194" i="6"/>
  <c r="F194" i="6"/>
  <c r="E194" i="6"/>
  <c r="I193" i="6"/>
  <c r="E193" i="6"/>
  <c r="O192" i="6"/>
  <c r="J192" i="6"/>
  <c r="I192" i="6"/>
  <c r="F192" i="6"/>
  <c r="E192" i="6"/>
  <c r="I191" i="6"/>
  <c r="E191" i="6"/>
  <c r="O190" i="6"/>
  <c r="J190" i="6"/>
  <c r="I190" i="6"/>
  <c r="F190" i="6"/>
  <c r="E190" i="6"/>
  <c r="I189" i="6"/>
  <c r="E189" i="6"/>
  <c r="O188" i="6"/>
  <c r="J188" i="6"/>
  <c r="I188" i="6"/>
  <c r="F188" i="6"/>
  <c r="E188" i="6"/>
  <c r="I187" i="6"/>
  <c r="E187" i="6"/>
  <c r="O186" i="6"/>
  <c r="J186" i="6"/>
  <c r="I186" i="6"/>
  <c r="F186" i="6"/>
  <c r="E186" i="6"/>
  <c r="I185" i="6"/>
  <c r="E185" i="6"/>
  <c r="O184" i="6"/>
  <c r="J184" i="6"/>
  <c r="I184" i="6"/>
  <c r="F184" i="6"/>
  <c r="E184" i="6"/>
  <c r="I183" i="6"/>
  <c r="E183" i="6"/>
  <c r="O182" i="6"/>
  <c r="J182" i="6"/>
  <c r="I182" i="6"/>
  <c r="F182" i="6"/>
  <c r="E182" i="6"/>
  <c r="I181" i="6"/>
  <c r="E181" i="6"/>
  <c r="O180" i="6"/>
  <c r="J180" i="6"/>
  <c r="I180" i="6"/>
  <c r="F180" i="6"/>
  <c r="E180" i="6"/>
  <c r="I179" i="6"/>
  <c r="E179" i="6"/>
  <c r="O178" i="6"/>
  <c r="J178" i="6"/>
  <c r="I178" i="6"/>
  <c r="F178" i="6"/>
  <c r="E178" i="6"/>
  <c r="I177" i="6"/>
  <c r="E177" i="6"/>
  <c r="O176" i="6"/>
  <c r="J176" i="6"/>
  <c r="I176" i="6"/>
  <c r="F176" i="6"/>
  <c r="E176" i="6"/>
  <c r="I175" i="6"/>
  <c r="E175" i="6"/>
  <c r="O174" i="6"/>
  <c r="J174" i="6"/>
  <c r="I174" i="6"/>
  <c r="F174" i="6"/>
  <c r="E174" i="6"/>
  <c r="I173" i="6"/>
  <c r="E173" i="6"/>
  <c r="O172" i="6"/>
  <c r="J172" i="6"/>
  <c r="I172" i="6"/>
  <c r="F172" i="6"/>
  <c r="E172" i="6"/>
  <c r="O189" i="39"/>
  <c r="J189" i="39"/>
  <c r="I189" i="39"/>
  <c r="F189" i="39"/>
  <c r="E189" i="39"/>
  <c r="I188" i="39"/>
  <c r="E188" i="39"/>
  <c r="O187" i="39"/>
  <c r="J187" i="39"/>
  <c r="I187" i="39"/>
  <c r="F187" i="39"/>
  <c r="E187" i="39"/>
  <c r="I186" i="39"/>
  <c r="E186" i="39"/>
  <c r="O185" i="39"/>
  <c r="J185" i="39"/>
  <c r="I185" i="39"/>
  <c r="F185" i="39"/>
  <c r="E185" i="39"/>
  <c r="I184" i="39"/>
  <c r="E184" i="39"/>
  <c r="O183" i="39"/>
  <c r="J183" i="39"/>
  <c r="I183" i="39"/>
  <c r="F183" i="39"/>
  <c r="E183" i="39"/>
  <c r="I182" i="39"/>
  <c r="E182" i="39"/>
  <c r="O181" i="39"/>
  <c r="J181" i="39"/>
  <c r="I181" i="39"/>
  <c r="F181" i="39"/>
  <c r="E181" i="39"/>
  <c r="I180" i="39"/>
  <c r="E180" i="39"/>
  <c r="O179" i="39"/>
  <c r="J179" i="39"/>
  <c r="I179" i="39"/>
  <c r="F179" i="39"/>
  <c r="E179" i="39"/>
  <c r="I178" i="39"/>
  <c r="E178" i="39"/>
  <c r="O177" i="39"/>
  <c r="J177" i="39"/>
  <c r="I177" i="39"/>
  <c r="F177" i="39"/>
  <c r="E177" i="39"/>
  <c r="O176" i="39"/>
  <c r="J176" i="39"/>
  <c r="I176" i="39"/>
  <c r="F176" i="39"/>
  <c r="E176" i="39"/>
  <c r="I175" i="39"/>
  <c r="E175" i="39"/>
  <c r="O174" i="39"/>
  <c r="J174" i="39"/>
  <c r="I174" i="39"/>
  <c r="F174" i="39"/>
  <c r="E174" i="39"/>
  <c r="I173" i="39"/>
  <c r="E173" i="39"/>
  <c r="O172" i="39"/>
  <c r="J172" i="39"/>
  <c r="I172" i="39"/>
  <c r="F172" i="39"/>
  <c r="E172" i="39"/>
  <c r="I171" i="39"/>
  <c r="E171" i="39"/>
  <c r="O170" i="39"/>
  <c r="J170" i="39"/>
  <c r="I170" i="39"/>
  <c r="F170" i="39"/>
  <c r="E170" i="39"/>
  <c r="I169" i="39"/>
  <c r="E169" i="39"/>
  <c r="O168" i="39"/>
  <c r="J168" i="39"/>
  <c r="I168" i="39"/>
  <c r="F168" i="39"/>
  <c r="E168" i="39"/>
  <c r="I167" i="39"/>
  <c r="E167" i="39"/>
  <c r="O166" i="39"/>
  <c r="J166" i="39"/>
  <c r="I166" i="39"/>
  <c r="F166" i="39"/>
  <c r="E166" i="39"/>
  <c r="I165" i="39"/>
  <c r="E165" i="39"/>
  <c r="O164" i="39"/>
  <c r="J164" i="39"/>
  <c r="I164" i="39"/>
  <c r="F164" i="39"/>
  <c r="E164" i="39"/>
  <c r="I163" i="39"/>
  <c r="E163" i="39"/>
  <c r="O162" i="39"/>
  <c r="J162" i="39"/>
  <c r="I162" i="39"/>
  <c r="F162" i="39"/>
  <c r="E162" i="39"/>
  <c r="O189" i="9"/>
  <c r="J189" i="9"/>
  <c r="I189" i="9"/>
  <c r="F189" i="9"/>
  <c r="E189" i="9"/>
  <c r="I188" i="9"/>
  <c r="E188" i="9"/>
  <c r="O187" i="9"/>
  <c r="J187" i="9"/>
  <c r="I187" i="9"/>
  <c r="F187" i="9"/>
  <c r="E187" i="9"/>
  <c r="I186" i="9"/>
  <c r="E186" i="9"/>
  <c r="O185" i="9"/>
  <c r="J185" i="9"/>
  <c r="I185" i="9"/>
  <c r="F185" i="9"/>
  <c r="E185" i="9"/>
  <c r="I184" i="9"/>
  <c r="E184" i="9"/>
  <c r="O183" i="9"/>
  <c r="J183" i="9"/>
  <c r="I183" i="9"/>
  <c r="F183" i="9"/>
  <c r="E183" i="9"/>
  <c r="I182" i="9"/>
  <c r="E182" i="9"/>
  <c r="O181" i="9"/>
  <c r="J181" i="9"/>
  <c r="I181" i="9"/>
  <c r="F181" i="9"/>
  <c r="E181" i="9"/>
  <c r="I180" i="9"/>
  <c r="E180" i="9"/>
  <c r="O179" i="9"/>
  <c r="J179" i="9"/>
  <c r="I179" i="9"/>
  <c r="F179" i="9"/>
  <c r="E179" i="9"/>
  <c r="I178" i="9"/>
  <c r="E178" i="9"/>
  <c r="O177" i="9"/>
  <c r="J177" i="9"/>
  <c r="I177" i="9"/>
  <c r="F177" i="9"/>
  <c r="E177" i="9"/>
  <c r="O176" i="9"/>
  <c r="J176" i="9"/>
  <c r="I176" i="9"/>
  <c r="F176" i="9"/>
  <c r="E176" i="9"/>
  <c r="I175" i="9"/>
  <c r="E175" i="9"/>
  <c r="O174" i="9"/>
  <c r="J174" i="9"/>
  <c r="I174" i="9"/>
  <c r="F174" i="9"/>
  <c r="E174" i="9"/>
  <c r="I173" i="9"/>
  <c r="E173" i="9"/>
  <c r="O172" i="9"/>
  <c r="J172" i="9"/>
  <c r="I172" i="9"/>
  <c r="F172" i="9"/>
  <c r="E172" i="9"/>
  <c r="I171" i="9"/>
  <c r="E171" i="9"/>
  <c r="O170" i="9"/>
  <c r="J170" i="9"/>
  <c r="I170" i="9"/>
  <c r="F170" i="9"/>
  <c r="E170" i="9"/>
  <c r="I169" i="9"/>
  <c r="E169" i="9"/>
  <c r="O168" i="9"/>
  <c r="J168" i="9"/>
  <c r="I168" i="9"/>
  <c r="F168" i="9"/>
  <c r="E168" i="9"/>
  <c r="I167" i="9"/>
  <c r="E167" i="9"/>
  <c r="O166" i="9"/>
  <c r="J166" i="9"/>
  <c r="I166" i="9"/>
  <c r="F166" i="9"/>
  <c r="E166" i="9"/>
  <c r="I165" i="9"/>
  <c r="E165" i="9"/>
  <c r="O164" i="9"/>
  <c r="J164" i="9"/>
  <c r="I164" i="9"/>
  <c r="F164" i="9"/>
  <c r="E164" i="9"/>
  <c r="I163" i="9"/>
  <c r="E163" i="9"/>
  <c r="O162" i="9"/>
  <c r="J162" i="9"/>
  <c r="I162" i="9"/>
  <c r="F162" i="9"/>
  <c r="E162" i="9"/>
  <c r="O204" i="4"/>
  <c r="J204" i="4"/>
  <c r="I204" i="4"/>
  <c r="F204" i="4"/>
  <c r="E204" i="4"/>
  <c r="I203" i="4"/>
  <c r="E203" i="4"/>
  <c r="O202" i="4"/>
  <c r="J202" i="4"/>
  <c r="I202" i="4"/>
  <c r="F202" i="4"/>
  <c r="E202" i="4"/>
  <c r="I201" i="4"/>
  <c r="E201" i="4"/>
  <c r="O200" i="4"/>
  <c r="J200" i="4"/>
  <c r="I200" i="4"/>
  <c r="F200" i="4"/>
  <c r="E200" i="4"/>
  <c r="I199" i="4"/>
  <c r="E199" i="4"/>
  <c r="O198" i="4"/>
  <c r="J198" i="4"/>
  <c r="I198" i="4"/>
  <c r="F198" i="4"/>
  <c r="E198" i="4"/>
  <c r="I197" i="4"/>
  <c r="E197" i="4"/>
  <c r="O196" i="4"/>
  <c r="J196" i="4"/>
  <c r="I196" i="4"/>
  <c r="F196" i="4"/>
  <c r="E196" i="4"/>
  <c r="I195" i="4"/>
  <c r="E195" i="4"/>
  <c r="O194" i="4"/>
  <c r="J194" i="4"/>
  <c r="I194" i="4"/>
  <c r="F194" i="4"/>
  <c r="E194" i="4"/>
  <c r="I193" i="4"/>
  <c r="E193" i="4"/>
  <c r="O192" i="4"/>
  <c r="J192" i="4"/>
  <c r="I192" i="4"/>
  <c r="F192" i="4"/>
  <c r="E192" i="4"/>
  <c r="O191" i="4"/>
  <c r="J191" i="4"/>
  <c r="I191" i="4"/>
  <c r="F191" i="4"/>
  <c r="E191" i="4"/>
  <c r="I190" i="4"/>
  <c r="E190" i="4"/>
  <c r="O189" i="4"/>
  <c r="J189" i="4"/>
  <c r="I189" i="4"/>
  <c r="F189" i="4"/>
  <c r="E189" i="4"/>
  <c r="I188" i="4"/>
  <c r="E188" i="4"/>
  <c r="O187" i="4"/>
  <c r="J187" i="4"/>
  <c r="I187" i="4"/>
  <c r="F187" i="4"/>
  <c r="E187" i="4"/>
  <c r="I186" i="4"/>
  <c r="E186" i="4"/>
  <c r="O185" i="4"/>
  <c r="J185" i="4"/>
  <c r="I185" i="4"/>
  <c r="F185" i="4"/>
  <c r="E185" i="4"/>
  <c r="I184" i="4"/>
  <c r="E184" i="4"/>
  <c r="O183" i="4"/>
  <c r="J183" i="4"/>
  <c r="I183" i="4"/>
  <c r="F183" i="4"/>
  <c r="E183" i="4"/>
  <c r="I182" i="4"/>
  <c r="E182" i="4"/>
  <c r="O181" i="4"/>
  <c r="J181" i="4"/>
  <c r="I181" i="4"/>
  <c r="F181" i="4"/>
  <c r="E181" i="4"/>
  <c r="I180" i="4"/>
  <c r="E180" i="4"/>
  <c r="O179" i="4"/>
  <c r="J179" i="4"/>
  <c r="I179" i="4"/>
  <c r="F179" i="4"/>
  <c r="E179" i="4"/>
  <c r="I178" i="4"/>
  <c r="E178" i="4"/>
  <c r="O177" i="4"/>
  <c r="J177" i="4"/>
  <c r="I177" i="4"/>
  <c r="F177" i="4"/>
  <c r="E177" i="4"/>
  <c r="I176" i="4"/>
  <c r="E176" i="4"/>
  <c r="O175" i="4"/>
  <c r="J175" i="4"/>
  <c r="I175" i="4"/>
  <c r="F175" i="4"/>
  <c r="E175" i="4"/>
  <c r="I174" i="4"/>
  <c r="E174" i="4"/>
  <c r="O173" i="4"/>
  <c r="J173" i="4"/>
  <c r="I173" i="4"/>
  <c r="F173" i="4"/>
  <c r="E173" i="4"/>
  <c r="O204" i="34"/>
  <c r="J204" i="34"/>
  <c r="I204" i="34"/>
  <c r="F204" i="34"/>
  <c r="E204" i="34"/>
  <c r="I203" i="34"/>
  <c r="E203" i="34"/>
  <c r="O202" i="34"/>
  <c r="J202" i="34"/>
  <c r="I202" i="34"/>
  <c r="F202" i="34"/>
  <c r="E202" i="34"/>
  <c r="I201" i="34"/>
  <c r="E201" i="34"/>
  <c r="O200" i="34"/>
  <c r="J200" i="34"/>
  <c r="I200" i="34"/>
  <c r="F200" i="34"/>
  <c r="E200" i="34"/>
  <c r="I199" i="34"/>
  <c r="E199" i="34"/>
  <c r="O198" i="34"/>
  <c r="J198" i="34"/>
  <c r="I198" i="34"/>
  <c r="F198" i="34"/>
  <c r="E198" i="34"/>
  <c r="I197" i="34"/>
  <c r="E197" i="34"/>
  <c r="O196" i="34"/>
  <c r="J196" i="34"/>
  <c r="I196" i="34"/>
  <c r="F196" i="34"/>
  <c r="E196" i="34"/>
  <c r="I195" i="34"/>
  <c r="E195" i="34"/>
  <c r="O194" i="34"/>
  <c r="J194" i="34"/>
  <c r="I194" i="34"/>
  <c r="F194" i="34"/>
  <c r="E194" i="34"/>
  <c r="I193" i="34"/>
  <c r="E193" i="34"/>
  <c r="O192" i="34"/>
  <c r="J192" i="34"/>
  <c r="I192" i="34"/>
  <c r="F192" i="34"/>
  <c r="E192" i="34"/>
  <c r="I191" i="34"/>
  <c r="E191" i="34"/>
  <c r="J191" i="34" s="1"/>
  <c r="O190" i="34"/>
  <c r="J190" i="34"/>
  <c r="I190" i="34"/>
  <c r="F190" i="34"/>
  <c r="K190" i="34" s="1"/>
  <c r="E190" i="34"/>
  <c r="I189" i="34"/>
  <c r="E189" i="34"/>
  <c r="J189" i="34" s="1"/>
  <c r="O188" i="34"/>
  <c r="J188" i="34"/>
  <c r="I188" i="34"/>
  <c r="F188" i="34"/>
  <c r="K188" i="34" s="1"/>
  <c r="E188" i="34"/>
  <c r="I187" i="34"/>
  <c r="E187" i="34"/>
  <c r="J187" i="34" s="1"/>
  <c r="O186" i="34"/>
  <c r="J186" i="34"/>
  <c r="I186" i="34"/>
  <c r="F186" i="34"/>
  <c r="E186" i="34"/>
  <c r="I185" i="34"/>
  <c r="E185" i="34"/>
  <c r="I184" i="34"/>
  <c r="E184" i="34"/>
  <c r="J184" i="34" s="1"/>
  <c r="O183" i="34"/>
  <c r="J183" i="34"/>
  <c r="I183" i="34"/>
  <c r="F183" i="34"/>
  <c r="K183" i="34" s="1"/>
  <c r="E183" i="34"/>
  <c r="I182" i="34"/>
  <c r="E182" i="34"/>
  <c r="J182" i="34" s="1"/>
  <c r="O181" i="34"/>
  <c r="J181" i="34"/>
  <c r="I181" i="34"/>
  <c r="F181" i="34"/>
  <c r="K181" i="34" s="1"/>
  <c r="E181" i="34"/>
  <c r="I180" i="34"/>
  <c r="E180" i="34"/>
  <c r="J180" i="34" s="1"/>
  <c r="O179" i="34"/>
  <c r="J179" i="34"/>
  <c r="I179" i="34"/>
  <c r="F179" i="34"/>
  <c r="K179" i="34" s="1"/>
  <c r="E179" i="34"/>
  <c r="I178" i="34"/>
  <c r="E178" i="34"/>
  <c r="J178" i="34" s="1"/>
  <c r="O177" i="34"/>
  <c r="J177" i="34"/>
  <c r="I177" i="34"/>
  <c r="F177" i="34"/>
  <c r="K177" i="34" s="1"/>
  <c r="E177" i="34"/>
  <c r="I176" i="34"/>
  <c r="E176" i="34"/>
  <c r="J176" i="34" s="1"/>
  <c r="O175" i="34"/>
  <c r="J175" i="34"/>
  <c r="I175" i="34"/>
  <c r="F175" i="34"/>
  <c r="K175" i="34" s="1"/>
  <c r="E175" i="34"/>
  <c r="I174" i="34"/>
  <c r="E174" i="34"/>
  <c r="J174" i="34" s="1"/>
  <c r="O173" i="34"/>
  <c r="J173" i="34"/>
  <c r="I173" i="34"/>
  <c r="F173" i="34"/>
  <c r="K173" i="34" s="1"/>
  <c r="E173" i="34"/>
  <c r="I154" i="8"/>
  <c r="E154" i="8"/>
  <c r="J154" i="8" s="1"/>
  <c r="O153" i="8"/>
  <c r="J153" i="8"/>
  <c r="I153" i="8"/>
  <c r="F153" i="8"/>
  <c r="K153" i="8" s="1"/>
  <c r="E153" i="8"/>
  <c r="I152" i="8"/>
  <c r="E152" i="8"/>
  <c r="J152" i="8" s="1"/>
  <c r="O151" i="8"/>
  <c r="J151" i="8"/>
  <c r="I151" i="8"/>
  <c r="F151" i="8"/>
  <c r="K151" i="8" s="1"/>
  <c r="E151" i="8"/>
  <c r="I150" i="8"/>
  <c r="E150" i="8"/>
  <c r="J150" i="8" s="1"/>
  <c r="O149" i="8"/>
  <c r="J149" i="8"/>
  <c r="I149" i="8"/>
  <c r="F149" i="8"/>
  <c r="K149" i="8" s="1"/>
  <c r="E149" i="8"/>
  <c r="I148" i="8"/>
  <c r="E148" i="8"/>
  <c r="J148" i="8" s="1"/>
  <c r="O147" i="8"/>
  <c r="J147" i="8"/>
  <c r="I147" i="8"/>
  <c r="F147" i="8"/>
  <c r="K147" i="8" s="1"/>
  <c r="E147" i="8"/>
  <c r="I146" i="8"/>
  <c r="E146" i="8"/>
  <c r="J146" i="8" s="1"/>
  <c r="O145" i="8"/>
  <c r="J145" i="8"/>
  <c r="I145" i="8"/>
  <c r="F145" i="8"/>
  <c r="E145" i="8"/>
  <c r="I144" i="8"/>
  <c r="E144" i="8"/>
  <c r="O143" i="8"/>
  <c r="J143" i="8"/>
  <c r="I143" i="8"/>
  <c r="F143" i="8"/>
  <c r="E143" i="8"/>
  <c r="I142" i="8"/>
  <c r="E142" i="8"/>
  <c r="O141" i="8"/>
  <c r="J141" i="8"/>
  <c r="I141" i="8"/>
  <c r="F141" i="8"/>
  <c r="K141" i="8" s="1"/>
  <c r="E141" i="8"/>
  <c r="I154" i="38"/>
  <c r="E154" i="38"/>
  <c r="J154" i="38" s="1"/>
  <c r="O153" i="38"/>
  <c r="J153" i="38"/>
  <c r="I153" i="38"/>
  <c r="F153" i="38"/>
  <c r="K153" i="38" s="1"/>
  <c r="E153" i="38"/>
  <c r="I152" i="38"/>
  <c r="E152" i="38"/>
  <c r="J152" i="38" s="1"/>
  <c r="O151" i="38"/>
  <c r="J151" i="38"/>
  <c r="I151" i="38"/>
  <c r="F151" i="38"/>
  <c r="K151" i="38" s="1"/>
  <c r="E151" i="38"/>
  <c r="I150" i="38"/>
  <c r="E150" i="38"/>
  <c r="J150" i="38" s="1"/>
  <c r="O149" i="38"/>
  <c r="J149" i="38"/>
  <c r="I149" i="38"/>
  <c r="F149" i="38"/>
  <c r="K149" i="38" s="1"/>
  <c r="E149" i="38"/>
  <c r="I148" i="38"/>
  <c r="E148" i="38"/>
  <c r="J148" i="38" s="1"/>
  <c r="O147" i="38"/>
  <c r="J147" i="38"/>
  <c r="I147" i="38"/>
  <c r="F147" i="38"/>
  <c r="K147" i="38" s="1"/>
  <c r="E147" i="38"/>
  <c r="I146" i="38"/>
  <c r="E146" i="38"/>
  <c r="J146" i="38" s="1"/>
  <c r="O145" i="38"/>
  <c r="J145" i="38"/>
  <c r="I145" i="38"/>
  <c r="F145" i="38"/>
  <c r="K145" i="38" s="1"/>
  <c r="E145" i="38"/>
  <c r="I144" i="38"/>
  <c r="E144" i="38"/>
  <c r="O143" i="38"/>
  <c r="J143" i="38"/>
  <c r="I143" i="38"/>
  <c r="F143" i="38"/>
  <c r="E143" i="38"/>
  <c r="I142" i="38"/>
  <c r="E142" i="38"/>
  <c r="O141" i="38"/>
  <c r="J141" i="38"/>
  <c r="I141" i="38"/>
  <c r="F141" i="38"/>
  <c r="K141" i="38" s="1"/>
  <c r="E141" i="38"/>
  <c r="I205" i="12"/>
  <c r="E205" i="12"/>
  <c r="J205" i="12" s="1"/>
  <c r="O204" i="12"/>
  <c r="J204" i="12"/>
  <c r="I204" i="12"/>
  <c r="F204" i="12"/>
  <c r="K204" i="12" s="1"/>
  <c r="E204" i="12"/>
  <c r="I203" i="12"/>
  <c r="E203" i="12"/>
  <c r="J203" i="12" s="1"/>
  <c r="O202" i="12"/>
  <c r="J202" i="12"/>
  <c r="I202" i="12"/>
  <c r="F202" i="12"/>
  <c r="K202" i="12" s="1"/>
  <c r="E202" i="12"/>
  <c r="I201" i="12"/>
  <c r="E201" i="12"/>
  <c r="J201" i="12" s="1"/>
  <c r="O200" i="12"/>
  <c r="J200" i="12"/>
  <c r="I200" i="12"/>
  <c r="F200" i="12"/>
  <c r="K200" i="12" s="1"/>
  <c r="E200" i="12"/>
  <c r="I199" i="12"/>
  <c r="E199" i="12"/>
  <c r="J199" i="12" s="1"/>
  <c r="O198" i="12"/>
  <c r="J198" i="12"/>
  <c r="I198" i="12"/>
  <c r="F198" i="12"/>
  <c r="K198" i="12" s="1"/>
  <c r="E198" i="12"/>
  <c r="I197" i="12"/>
  <c r="E197" i="12"/>
  <c r="J197" i="12" s="1"/>
  <c r="O196" i="12"/>
  <c r="J196" i="12"/>
  <c r="I196" i="12"/>
  <c r="F196" i="12"/>
  <c r="K196" i="12" s="1"/>
  <c r="E196" i="12"/>
  <c r="I195" i="12"/>
  <c r="E195" i="12"/>
  <c r="O194" i="12"/>
  <c r="J194" i="12"/>
  <c r="I194" i="12"/>
  <c r="F194" i="12"/>
  <c r="E194" i="12"/>
  <c r="I193" i="12"/>
  <c r="E193" i="12"/>
  <c r="O192" i="12"/>
  <c r="J192" i="12"/>
  <c r="I192" i="12"/>
  <c r="F192" i="12"/>
  <c r="K192" i="12" s="1"/>
  <c r="E192" i="12"/>
  <c r="I191" i="12"/>
  <c r="E191" i="12"/>
  <c r="J191" i="12" s="1"/>
  <c r="O190" i="12"/>
  <c r="J190" i="12"/>
  <c r="I190" i="12"/>
  <c r="F190" i="12"/>
  <c r="K190" i="12" s="1"/>
  <c r="E190" i="12"/>
  <c r="I189" i="12"/>
  <c r="E189" i="12"/>
  <c r="J189" i="12" s="1"/>
  <c r="O188" i="12"/>
  <c r="J188" i="12"/>
  <c r="I188" i="12"/>
  <c r="F188" i="12"/>
  <c r="K188" i="12" s="1"/>
  <c r="E188" i="12"/>
  <c r="I187" i="12"/>
  <c r="E187" i="12"/>
  <c r="J187" i="12" s="1"/>
  <c r="O186" i="12"/>
  <c r="J186" i="12"/>
  <c r="I186" i="12"/>
  <c r="F186" i="12"/>
  <c r="K186" i="12" s="1"/>
  <c r="E186" i="12"/>
  <c r="O205" i="5"/>
  <c r="J205" i="5"/>
  <c r="I205" i="5"/>
  <c r="F205" i="5"/>
  <c r="E205" i="5"/>
  <c r="I204" i="5"/>
  <c r="E204" i="5"/>
  <c r="O203" i="5"/>
  <c r="J203" i="5"/>
  <c r="I203" i="5"/>
  <c r="F203" i="5"/>
  <c r="E203" i="5"/>
  <c r="I202" i="5"/>
  <c r="E202" i="5"/>
  <c r="O201" i="5"/>
  <c r="J201" i="5"/>
  <c r="I201" i="5"/>
  <c r="F201" i="5"/>
  <c r="E201" i="5"/>
  <c r="I200" i="5"/>
  <c r="E200" i="5"/>
  <c r="O199" i="5"/>
  <c r="J199" i="5"/>
  <c r="I199" i="5"/>
  <c r="F199" i="5"/>
  <c r="E199" i="5"/>
  <c r="I198" i="5"/>
  <c r="E198" i="5"/>
  <c r="O197" i="5"/>
  <c r="J197" i="5"/>
  <c r="I197" i="5"/>
  <c r="F197" i="5"/>
  <c r="E197" i="5"/>
  <c r="I196" i="5"/>
  <c r="E196" i="5"/>
  <c r="O195" i="5"/>
  <c r="J195" i="5"/>
  <c r="I195" i="5"/>
  <c r="F195" i="5"/>
  <c r="E195" i="5"/>
  <c r="I194" i="5"/>
  <c r="E194" i="5"/>
  <c r="O193" i="5"/>
  <c r="J193" i="5"/>
  <c r="I193" i="5"/>
  <c r="F193" i="5"/>
  <c r="E193" i="5"/>
  <c r="O192" i="5"/>
  <c r="J192" i="5"/>
  <c r="I192" i="5"/>
  <c r="F192" i="5"/>
  <c r="K192" i="5" s="1"/>
  <c r="E192" i="5"/>
  <c r="I191" i="5"/>
  <c r="E191" i="5"/>
  <c r="J191" i="5" s="1"/>
  <c r="O190" i="5"/>
  <c r="J190" i="5"/>
  <c r="I190" i="5"/>
  <c r="F190" i="5"/>
  <c r="K190" i="5" s="1"/>
  <c r="E190" i="5"/>
  <c r="I189" i="5"/>
  <c r="E189" i="5"/>
  <c r="J189" i="5" s="1"/>
  <c r="O188" i="5"/>
  <c r="J188" i="5"/>
  <c r="I188" i="5"/>
  <c r="F188" i="5"/>
  <c r="K188" i="5" s="1"/>
  <c r="E188" i="5"/>
  <c r="I187" i="5"/>
  <c r="E187" i="5"/>
  <c r="J187" i="5" s="1"/>
  <c r="O186" i="5"/>
  <c r="J186" i="5"/>
  <c r="I186" i="5"/>
  <c r="F186" i="5"/>
  <c r="K186" i="5" s="1"/>
  <c r="E186" i="5"/>
  <c r="I189" i="37"/>
  <c r="E189" i="37"/>
  <c r="J189" i="37" s="1"/>
  <c r="I188" i="37"/>
  <c r="E188" i="37"/>
  <c r="J188" i="37" s="1"/>
  <c r="I187" i="37"/>
  <c r="E187" i="37"/>
  <c r="I186" i="37"/>
  <c r="E186" i="37"/>
  <c r="I185" i="37"/>
  <c r="E185" i="37"/>
  <c r="I184" i="37"/>
  <c r="E184" i="37"/>
  <c r="I183" i="37"/>
  <c r="E183" i="37"/>
  <c r="I182" i="37"/>
  <c r="E182" i="37"/>
  <c r="I181" i="37"/>
  <c r="E181" i="37"/>
  <c r="I180" i="37"/>
  <c r="E180" i="37"/>
  <c r="I179" i="37"/>
  <c r="E179" i="37"/>
  <c r="I178" i="37"/>
  <c r="E178" i="37"/>
  <c r="I177" i="37"/>
  <c r="E177" i="37"/>
  <c r="J177" i="37" s="1"/>
  <c r="I176" i="37"/>
  <c r="E176" i="37"/>
  <c r="J176" i="37" s="1"/>
  <c r="I175" i="37"/>
  <c r="E175" i="37"/>
  <c r="J175" i="37" s="1"/>
  <c r="I174" i="37"/>
  <c r="E174" i="37"/>
  <c r="J174" i="37" s="1"/>
  <c r="I173" i="37"/>
  <c r="E173" i="37"/>
  <c r="J173" i="37" s="1"/>
  <c r="I172" i="37"/>
  <c r="E172" i="37"/>
  <c r="J172" i="37" s="1"/>
  <c r="I171" i="37"/>
  <c r="E171" i="37"/>
  <c r="I170" i="37"/>
  <c r="E170" i="37"/>
  <c r="O169" i="37"/>
  <c r="J169" i="37"/>
  <c r="I169" i="37"/>
  <c r="F169" i="37"/>
  <c r="K169" i="37" s="1"/>
  <c r="E169" i="37"/>
  <c r="O168" i="37"/>
  <c r="J168" i="37"/>
  <c r="I168" i="37"/>
  <c r="F168" i="37"/>
  <c r="K168" i="37" s="1"/>
  <c r="E168" i="37"/>
  <c r="O167" i="37"/>
  <c r="J167" i="37"/>
  <c r="I167" i="37"/>
  <c r="F167" i="37"/>
  <c r="K167" i="37" s="1"/>
  <c r="E167" i="37"/>
  <c r="O166" i="37"/>
  <c r="J166" i="37"/>
  <c r="I166" i="37"/>
  <c r="F166" i="37"/>
  <c r="K166" i="37" s="1"/>
  <c r="E166" i="37"/>
  <c r="O165" i="37"/>
  <c r="J165" i="37"/>
  <c r="I165" i="37"/>
  <c r="F165" i="37"/>
  <c r="K165" i="37" s="1"/>
  <c r="E165" i="37"/>
  <c r="O164" i="37"/>
  <c r="J164" i="37"/>
  <c r="I164" i="37"/>
  <c r="F164" i="37"/>
  <c r="K164" i="37" s="1"/>
  <c r="E164" i="37"/>
  <c r="O163" i="37"/>
  <c r="J163" i="37"/>
  <c r="I163" i="37"/>
  <c r="F163" i="37"/>
  <c r="K163" i="37" s="1"/>
  <c r="E163" i="37"/>
  <c r="I162" i="37"/>
  <c r="E162" i="37"/>
  <c r="J162" i="37" s="1"/>
  <c r="I189" i="36"/>
  <c r="E189" i="36"/>
  <c r="I188" i="36"/>
  <c r="E188" i="36"/>
  <c r="I187" i="36"/>
  <c r="E187" i="36"/>
  <c r="I186" i="36"/>
  <c r="E186" i="36"/>
  <c r="I185" i="36"/>
  <c r="E185" i="36"/>
  <c r="I184" i="36"/>
  <c r="E184" i="36"/>
  <c r="I183" i="36"/>
  <c r="E183" i="36"/>
  <c r="I182" i="36"/>
  <c r="E182" i="36"/>
  <c r="I181" i="36"/>
  <c r="E181" i="36"/>
  <c r="I180" i="36"/>
  <c r="E180" i="36"/>
  <c r="I179" i="36"/>
  <c r="E179" i="36"/>
  <c r="I178" i="36"/>
  <c r="E178" i="36"/>
  <c r="O177" i="36"/>
  <c r="J177" i="36"/>
  <c r="I177" i="36"/>
  <c r="F177" i="36"/>
  <c r="K177" i="36" s="1"/>
  <c r="E177" i="36"/>
  <c r="O176" i="36"/>
  <c r="J176" i="36"/>
  <c r="I176" i="36"/>
  <c r="F176" i="36"/>
  <c r="K176" i="36" s="1"/>
  <c r="E176" i="36"/>
  <c r="O175" i="36"/>
  <c r="J175" i="36"/>
  <c r="I175" i="36"/>
  <c r="F175" i="36"/>
  <c r="K175" i="36" s="1"/>
  <c r="E175" i="36"/>
  <c r="O174" i="36"/>
  <c r="J174" i="36"/>
  <c r="I174" i="36"/>
  <c r="F174" i="36"/>
  <c r="K174" i="36" s="1"/>
  <c r="E174" i="36"/>
  <c r="O173" i="36"/>
  <c r="J173" i="36"/>
  <c r="I173" i="36"/>
  <c r="F173" i="36"/>
  <c r="K173" i="36" s="1"/>
  <c r="E173" i="36"/>
  <c r="O172" i="36"/>
  <c r="J172" i="36"/>
  <c r="I172" i="36"/>
  <c r="F172" i="36"/>
  <c r="E172" i="36"/>
  <c r="O171" i="36"/>
  <c r="J171" i="36"/>
  <c r="I171" i="36"/>
  <c r="F171" i="36"/>
  <c r="E171" i="36"/>
  <c r="O170" i="36"/>
  <c r="J170" i="36"/>
  <c r="I170" i="36"/>
  <c r="F170" i="36"/>
  <c r="E170" i="36"/>
  <c r="O169" i="36"/>
  <c r="J169" i="36"/>
  <c r="I169" i="36"/>
  <c r="F169" i="36"/>
  <c r="E169" i="36"/>
  <c r="O168" i="36"/>
  <c r="J168" i="36"/>
  <c r="I168" i="36"/>
  <c r="F168" i="36"/>
  <c r="E168" i="36"/>
  <c r="O167" i="36"/>
  <c r="J167" i="36"/>
  <c r="I167" i="36"/>
  <c r="F167" i="36"/>
  <c r="E167" i="36"/>
  <c r="O166" i="36"/>
  <c r="J166" i="36"/>
  <c r="I166" i="36"/>
  <c r="F166" i="36"/>
  <c r="E166" i="36"/>
  <c r="O165" i="36"/>
  <c r="J165" i="36"/>
  <c r="I165" i="36"/>
  <c r="F165" i="36"/>
  <c r="E165" i="36"/>
  <c r="O164" i="36"/>
  <c r="J164" i="36"/>
  <c r="I164" i="36"/>
  <c r="F164" i="36"/>
  <c r="E164" i="36"/>
  <c r="O163" i="36"/>
  <c r="J163" i="36"/>
  <c r="I163" i="36"/>
  <c r="F163" i="36"/>
  <c r="E163" i="36"/>
  <c r="I162" i="36"/>
  <c r="E162" i="36"/>
  <c r="I189" i="11"/>
  <c r="E189" i="11"/>
  <c r="I188" i="11"/>
  <c r="E188" i="11"/>
  <c r="I187" i="11"/>
  <c r="E187" i="11"/>
  <c r="I186" i="11"/>
  <c r="E186" i="11"/>
  <c r="I185" i="11"/>
  <c r="E185" i="11"/>
  <c r="I184" i="11"/>
  <c r="E184" i="11"/>
  <c r="I183" i="11"/>
  <c r="E183" i="11"/>
  <c r="I182" i="11"/>
  <c r="E182" i="11"/>
  <c r="I181" i="11"/>
  <c r="E181" i="11"/>
  <c r="I180" i="11"/>
  <c r="E180" i="11"/>
  <c r="I179" i="11"/>
  <c r="E179" i="11"/>
  <c r="I178" i="11"/>
  <c r="E178" i="11"/>
  <c r="O177" i="11"/>
  <c r="J177" i="11"/>
  <c r="I177" i="11"/>
  <c r="F177" i="11"/>
  <c r="K177" i="11" s="1"/>
  <c r="E177" i="11"/>
  <c r="O176" i="11"/>
  <c r="J176" i="11"/>
  <c r="I176" i="11"/>
  <c r="F176" i="11"/>
  <c r="K176" i="11" s="1"/>
  <c r="E176" i="11"/>
  <c r="O175" i="11"/>
  <c r="J175" i="11"/>
  <c r="I175" i="11"/>
  <c r="F175" i="11"/>
  <c r="K175" i="11" s="1"/>
  <c r="E175" i="11"/>
  <c r="O174" i="11"/>
  <c r="J174" i="11"/>
  <c r="I174" i="11"/>
  <c r="F174" i="11"/>
  <c r="K174" i="11" s="1"/>
  <c r="E174" i="11"/>
  <c r="O173" i="11"/>
  <c r="J173" i="11"/>
  <c r="I173" i="11"/>
  <c r="F173" i="11"/>
  <c r="K173" i="11" s="1"/>
  <c r="E173" i="11"/>
  <c r="O172" i="11"/>
  <c r="J172" i="11"/>
  <c r="I172" i="11"/>
  <c r="F172" i="11"/>
  <c r="E172" i="11"/>
  <c r="O171" i="11"/>
  <c r="J171" i="11"/>
  <c r="I171" i="11"/>
  <c r="F171" i="11"/>
  <c r="E171" i="11"/>
  <c r="O170" i="11"/>
  <c r="J170" i="11"/>
  <c r="I170" i="11"/>
  <c r="F170" i="11"/>
  <c r="E170" i="11"/>
  <c r="O169" i="11"/>
  <c r="J169" i="11"/>
  <c r="I169" i="11"/>
  <c r="F169" i="11"/>
  <c r="E169" i="11"/>
  <c r="O168" i="11"/>
  <c r="J168" i="11"/>
  <c r="I168" i="11"/>
  <c r="F168" i="11"/>
  <c r="E168" i="11"/>
  <c r="O167" i="11"/>
  <c r="J167" i="11"/>
  <c r="I167" i="11"/>
  <c r="F167" i="11"/>
  <c r="E167" i="11"/>
  <c r="O166" i="11"/>
  <c r="J166" i="11"/>
  <c r="I166" i="11"/>
  <c r="F166" i="11"/>
  <c r="E166" i="11"/>
  <c r="O165" i="11"/>
  <c r="J165" i="11"/>
  <c r="I165" i="11"/>
  <c r="F165" i="11"/>
  <c r="E165" i="11"/>
  <c r="O164" i="11"/>
  <c r="J164" i="11"/>
  <c r="I164" i="11"/>
  <c r="F164" i="11"/>
  <c r="E164" i="11"/>
  <c r="O163" i="11"/>
  <c r="J163" i="11"/>
  <c r="I163" i="11"/>
  <c r="F163" i="11"/>
  <c r="E163" i="11"/>
  <c r="I162" i="11"/>
  <c r="E162" i="11"/>
  <c r="K3" i="59" l="1"/>
  <c r="Q3" i="59" s="1"/>
  <c r="G3" i="59"/>
  <c r="J4" i="59"/>
  <c r="F4" i="59"/>
  <c r="O4" i="59"/>
  <c r="K7" i="59"/>
  <c r="Q7" i="59" s="1"/>
  <c r="G7" i="59"/>
  <c r="J8" i="59"/>
  <c r="F8" i="59"/>
  <c r="O8" i="59"/>
  <c r="P8" i="59" s="1"/>
  <c r="K11" i="59"/>
  <c r="Q11" i="59" s="1"/>
  <c r="G11" i="59"/>
  <c r="J12" i="59"/>
  <c r="F12" i="59"/>
  <c r="O12" i="59"/>
  <c r="K15" i="59"/>
  <c r="Q15" i="59" s="1"/>
  <c r="G15" i="59"/>
  <c r="J16" i="59"/>
  <c r="F16" i="59"/>
  <c r="O16" i="59"/>
  <c r="P16" i="59" s="1"/>
  <c r="K19" i="59"/>
  <c r="Q19" i="59" s="1"/>
  <c r="G19" i="59"/>
  <c r="J20" i="59"/>
  <c r="F20" i="59"/>
  <c r="O20" i="59"/>
  <c r="K23" i="59"/>
  <c r="Q23" i="59" s="1"/>
  <c r="G23" i="59"/>
  <c r="J24" i="59"/>
  <c r="F24" i="59"/>
  <c r="O24" i="59"/>
  <c r="P24" i="59" s="1"/>
  <c r="K27" i="59"/>
  <c r="Q27" i="59" s="1"/>
  <c r="G27" i="59"/>
  <c r="J28" i="59"/>
  <c r="F28" i="59"/>
  <c r="O28" i="59"/>
  <c r="K31" i="59"/>
  <c r="Q31" i="59" s="1"/>
  <c r="G31" i="59"/>
  <c r="J32" i="59"/>
  <c r="F32" i="59"/>
  <c r="O32" i="59"/>
  <c r="P32" i="59" s="1"/>
  <c r="O36" i="59"/>
  <c r="O40" i="59"/>
  <c r="P40" i="59"/>
  <c r="P4" i="59"/>
  <c r="K5" i="59"/>
  <c r="Q5" i="59" s="1"/>
  <c r="G5" i="59"/>
  <c r="J6" i="59"/>
  <c r="P6" i="59" s="1"/>
  <c r="F6" i="59"/>
  <c r="O6" i="59"/>
  <c r="K9" i="59"/>
  <c r="Q9" i="59" s="1"/>
  <c r="G9" i="59"/>
  <c r="J10" i="59"/>
  <c r="F10" i="59"/>
  <c r="O10" i="59"/>
  <c r="P12" i="59"/>
  <c r="K13" i="59"/>
  <c r="Q13" i="59" s="1"/>
  <c r="G13" i="59"/>
  <c r="J14" i="59"/>
  <c r="P14" i="59" s="1"/>
  <c r="F14" i="59"/>
  <c r="O14" i="59"/>
  <c r="K17" i="59"/>
  <c r="Q17" i="59" s="1"/>
  <c r="G17" i="59"/>
  <c r="J18" i="59"/>
  <c r="F18" i="59"/>
  <c r="O18" i="59"/>
  <c r="P20" i="59"/>
  <c r="K21" i="59"/>
  <c r="Q21" i="59" s="1"/>
  <c r="G21" i="59"/>
  <c r="J22" i="59"/>
  <c r="P22" i="59" s="1"/>
  <c r="F22" i="59"/>
  <c r="O22" i="59"/>
  <c r="K25" i="59"/>
  <c r="Q25" i="59" s="1"/>
  <c r="G25" i="59"/>
  <c r="J26" i="59"/>
  <c r="F26" i="59"/>
  <c r="O26" i="59"/>
  <c r="P28" i="59"/>
  <c r="K29" i="59"/>
  <c r="Q29" i="59" s="1"/>
  <c r="G29" i="59"/>
  <c r="J30" i="59"/>
  <c r="P30" i="59" s="1"/>
  <c r="F30" i="59"/>
  <c r="O30" i="59"/>
  <c r="K33" i="59"/>
  <c r="G33" i="59"/>
  <c r="K35" i="59"/>
  <c r="Q35" i="59" s="1"/>
  <c r="G35" i="59"/>
  <c r="J36" i="59"/>
  <c r="F36" i="59"/>
  <c r="Q37" i="59"/>
  <c r="K39" i="59"/>
  <c r="Q39" i="59" s="1"/>
  <c r="G39" i="59"/>
  <c r="J40" i="59"/>
  <c r="F40" i="59"/>
  <c r="K43" i="59"/>
  <c r="Q43" i="59" s="1"/>
  <c r="G43" i="59"/>
  <c r="J44" i="59"/>
  <c r="P44" i="59" s="1"/>
  <c r="F44" i="59"/>
  <c r="O44" i="59"/>
  <c r="K47" i="59"/>
  <c r="Q47" i="59" s="1"/>
  <c r="G47" i="59"/>
  <c r="J48" i="59"/>
  <c r="F48" i="59"/>
  <c r="O48" i="59"/>
  <c r="K51" i="59"/>
  <c r="Q51" i="59" s="1"/>
  <c r="G51" i="59"/>
  <c r="J52" i="59"/>
  <c r="P52" i="59" s="1"/>
  <c r="F52" i="59"/>
  <c r="O52" i="59"/>
  <c r="K54" i="59"/>
  <c r="Q54" i="59" s="1"/>
  <c r="G54" i="59"/>
  <c r="J55" i="59"/>
  <c r="F55" i="59"/>
  <c r="K58" i="59"/>
  <c r="Q58" i="59" s="1"/>
  <c r="G58" i="59"/>
  <c r="J59" i="59"/>
  <c r="F59" i="59"/>
  <c r="Q60" i="59"/>
  <c r="K62" i="59"/>
  <c r="Q62" i="59" s="1"/>
  <c r="G62" i="59"/>
  <c r="J63" i="59"/>
  <c r="F63" i="59"/>
  <c r="K66" i="59"/>
  <c r="Q66" i="59" s="1"/>
  <c r="G66" i="59"/>
  <c r="P3" i="59"/>
  <c r="P5" i="59"/>
  <c r="P7" i="59"/>
  <c r="P9" i="59"/>
  <c r="P11" i="59"/>
  <c r="P13" i="59"/>
  <c r="P15" i="59"/>
  <c r="P17" i="59"/>
  <c r="P19" i="59"/>
  <c r="P21" i="59"/>
  <c r="P23" i="59"/>
  <c r="P25" i="59"/>
  <c r="P27" i="59"/>
  <c r="P29" i="59"/>
  <c r="P31" i="59"/>
  <c r="P33" i="59"/>
  <c r="J34" i="59"/>
  <c r="P34" i="59" s="1"/>
  <c r="F34" i="59"/>
  <c r="O34" i="59"/>
  <c r="K37" i="59"/>
  <c r="G37" i="59"/>
  <c r="J38" i="59"/>
  <c r="P38" i="59" s="1"/>
  <c r="F38" i="59"/>
  <c r="O38" i="59"/>
  <c r="K41" i="59"/>
  <c r="Q41" i="59" s="1"/>
  <c r="G41" i="59"/>
  <c r="J42" i="59"/>
  <c r="P42" i="59" s="1"/>
  <c r="F42" i="59"/>
  <c r="O42" i="59"/>
  <c r="K45" i="59"/>
  <c r="Q45" i="59" s="1"/>
  <c r="G45" i="59"/>
  <c r="J46" i="59"/>
  <c r="F46" i="59"/>
  <c r="O46" i="59"/>
  <c r="P48" i="59"/>
  <c r="K49" i="59"/>
  <c r="Q49" i="59" s="1"/>
  <c r="G49" i="59"/>
  <c r="J50" i="59"/>
  <c r="P50" i="59" s="1"/>
  <c r="F50" i="59"/>
  <c r="O50" i="59"/>
  <c r="K53" i="59"/>
  <c r="Q53" i="59" s="1"/>
  <c r="G53" i="59"/>
  <c r="O55" i="59"/>
  <c r="P55" i="59"/>
  <c r="O59" i="59"/>
  <c r="O63" i="59"/>
  <c r="P63" i="59"/>
  <c r="P35" i="59"/>
  <c r="P37" i="59"/>
  <c r="P39" i="59"/>
  <c r="P41" i="59"/>
  <c r="P43" i="59"/>
  <c r="P45" i="59"/>
  <c r="P47" i="59"/>
  <c r="P49" i="59"/>
  <c r="P51" i="59"/>
  <c r="P53" i="59"/>
  <c r="K56" i="59"/>
  <c r="Q56" i="59" s="1"/>
  <c r="G56" i="59"/>
  <c r="J57" i="59"/>
  <c r="P57" i="59" s="1"/>
  <c r="F57" i="59"/>
  <c r="O57" i="59"/>
  <c r="K60" i="59"/>
  <c r="G60" i="59"/>
  <c r="J61" i="59"/>
  <c r="P61" i="59" s="1"/>
  <c r="F61" i="59"/>
  <c r="O61" i="59"/>
  <c r="K64" i="59"/>
  <c r="Q64" i="59" s="1"/>
  <c r="G64" i="59"/>
  <c r="J65" i="59"/>
  <c r="P65" i="59" s="1"/>
  <c r="F65" i="59"/>
  <c r="O65" i="59"/>
  <c r="P54" i="59"/>
  <c r="P56" i="59"/>
  <c r="P58" i="59"/>
  <c r="P60" i="59"/>
  <c r="P62" i="59"/>
  <c r="P64" i="59"/>
  <c r="P66" i="59"/>
  <c r="Q4" i="58"/>
  <c r="Q8" i="58"/>
  <c r="Q12" i="58"/>
  <c r="Q16" i="58"/>
  <c r="Q20" i="58"/>
  <c r="Q6" i="58"/>
  <c r="Q10" i="58"/>
  <c r="Q14" i="58"/>
  <c r="Q18" i="58"/>
  <c r="Q22" i="58"/>
  <c r="O23" i="58"/>
  <c r="K26" i="58"/>
  <c r="Q26" i="58" s="1"/>
  <c r="G26" i="58"/>
  <c r="J27" i="58"/>
  <c r="F27" i="58"/>
  <c r="O27" i="58"/>
  <c r="Q32" i="58"/>
  <c r="Q36" i="58"/>
  <c r="Q40" i="58"/>
  <c r="F3" i="58"/>
  <c r="O3" i="58"/>
  <c r="P3" i="58" s="1"/>
  <c r="G4" i="58"/>
  <c r="P4" i="58"/>
  <c r="F5" i="58"/>
  <c r="O5" i="58"/>
  <c r="P5" i="58" s="1"/>
  <c r="G6" i="58"/>
  <c r="P6" i="58"/>
  <c r="F7" i="58"/>
  <c r="O7" i="58"/>
  <c r="P7" i="58" s="1"/>
  <c r="G8" i="58"/>
  <c r="P8" i="58"/>
  <c r="F9" i="58"/>
  <c r="O9" i="58"/>
  <c r="P9" i="58" s="1"/>
  <c r="G10" i="58"/>
  <c r="P10" i="58"/>
  <c r="F11" i="58"/>
  <c r="O11" i="58"/>
  <c r="P11" i="58" s="1"/>
  <c r="G12" i="58"/>
  <c r="P12" i="58"/>
  <c r="F13" i="58"/>
  <c r="O13" i="58"/>
  <c r="P13" i="58" s="1"/>
  <c r="G14" i="58"/>
  <c r="P14" i="58"/>
  <c r="F15" i="58"/>
  <c r="O15" i="58"/>
  <c r="P15" i="58" s="1"/>
  <c r="G16" i="58"/>
  <c r="P16" i="58"/>
  <c r="F17" i="58"/>
  <c r="O17" i="58"/>
  <c r="P17" i="58" s="1"/>
  <c r="G18" i="58"/>
  <c r="P18" i="58"/>
  <c r="F19" i="58"/>
  <c r="O19" i="58"/>
  <c r="P19" i="58" s="1"/>
  <c r="G20" i="58"/>
  <c r="P20" i="58"/>
  <c r="F21" i="58"/>
  <c r="O21" i="58"/>
  <c r="P21" i="58" s="1"/>
  <c r="G22" i="58"/>
  <c r="P22" i="58"/>
  <c r="F23" i="58"/>
  <c r="P23" i="58"/>
  <c r="K24" i="58"/>
  <c r="Q24" i="58" s="1"/>
  <c r="G24" i="58"/>
  <c r="J25" i="58"/>
  <c r="F25" i="58"/>
  <c r="O25" i="58"/>
  <c r="P27" i="58"/>
  <c r="K28" i="58"/>
  <c r="Q28" i="58" s="1"/>
  <c r="G28" i="58"/>
  <c r="J29" i="58"/>
  <c r="P29" i="58" s="1"/>
  <c r="F29" i="58"/>
  <c r="Q30" i="58"/>
  <c r="Q34" i="58"/>
  <c r="Q38" i="58"/>
  <c r="Q42" i="58"/>
  <c r="K46" i="58"/>
  <c r="Q46" i="58" s="1"/>
  <c r="G46" i="58"/>
  <c r="J47" i="58"/>
  <c r="F47" i="58"/>
  <c r="O47" i="58"/>
  <c r="K50" i="58"/>
  <c r="Q50" i="58" s="1"/>
  <c r="G50" i="58"/>
  <c r="J51" i="58"/>
  <c r="F51" i="58"/>
  <c r="O51" i="58"/>
  <c r="K55" i="58"/>
  <c r="Q55" i="58" s="1"/>
  <c r="G55" i="58"/>
  <c r="J56" i="58"/>
  <c r="F56" i="58"/>
  <c r="Q61" i="58"/>
  <c r="P24" i="58"/>
  <c r="P26" i="58"/>
  <c r="P28" i="58"/>
  <c r="O29" i="58"/>
  <c r="G30" i="58"/>
  <c r="P30" i="58"/>
  <c r="F31" i="58"/>
  <c r="O31" i="58"/>
  <c r="P31" i="58" s="1"/>
  <c r="G32" i="58"/>
  <c r="P32" i="58"/>
  <c r="F33" i="58"/>
  <c r="O33" i="58"/>
  <c r="P33" i="58" s="1"/>
  <c r="G34" i="58"/>
  <c r="P34" i="58"/>
  <c r="F35" i="58"/>
  <c r="O35" i="58"/>
  <c r="P35" i="58" s="1"/>
  <c r="G36" i="58"/>
  <c r="P36" i="58"/>
  <c r="F37" i="58"/>
  <c r="O37" i="58"/>
  <c r="P37" i="58" s="1"/>
  <c r="G38" i="58"/>
  <c r="P38" i="58"/>
  <c r="F39" i="58"/>
  <c r="O39" i="58"/>
  <c r="P39" i="58" s="1"/>
  <c r="G40" i="58"/>
  <c r="P40" i="58"/>
  <c r="F41" i="58"/>
  <c r="O41" i="58"/>
  <c r="P41" i="58" s="1"/>
  <c r="G42" i="58"/>
  <c r="P42" i="58"/>
  <c r="F43" i="58"/>
  <c r="O43" i="58"/>
  <c r="P43" i="58" s="1"/>
  <c r="K44" i="58"/>
  <c r="Q44" i="58" s="1"/>
  <c r="G44" i="58"/>
  <c r="J45" i="58"/>
  <c r="F45" i="58"/>
  <c r="O45" i="58"/>
  <c r="P47" i="58"/>
  <c r="K48" i="58"/>
  <c r="Q48" i="58" s="1"/>
  <c r="G48" i="58"/>
  <c r="J49" i="58"/>
  <c r="F49" i="58"/>
  <c r="O49" i="58"/>
  <c r="P51" i="58"/>
  <c r="K52" i="58"/>
  <c r="Q52" i="58" s="1"/>
  <c r="G52" i="58"/>
  <c r="J53" i="58"/>
  <c r="F53" i="58"/>
  <c r="O53" i="58"/>
  <c r="O56" i="58"/>
  <c r="P56" i="58" s="1"/>
  <c r="Q65" i="58"/>
  <c r="P44" i="58"/>
  <c r="P46" i="58"/>
  <c r="P48" i="58"/>
  <c r="P50" i="58"/>
  <c r="P52" i="58"/>
  <c r="J54" i="58"/>
  <c r="F54" i="58"/>
  <c r="O54" i="58"/>
  <c r="K57" i="58"/>
  <c r="Q57" i="58" s="1"/>
  <c r="G57" i="58"/>
  <c r="Q59" i="58"/>
  <c r="Q63" i="58"/>
  <c r="P55" i="58"/>
  <c r="P57" i="58"/>
  <c r="F58" i="58"/>
  <c r="O58" i="58"/>
  <c r="G59" i="58"/>
  <c r="P59" i="58"/>
  <c r="F60" i="58"/>
  <c r="O60" i="58"/>
  <c r="G61" i="58"/>
  <c r="P61" i="58"/>
  <c r="F62" i="58"/>
  <c r="O62" i="58"/>
  <c r="G63" i="58"/>
  <c r="P63" i="58"/>
  <c r="F64" i="58"/>
  <c r="O64" i="58"/>
  <c r="G65" i="58"/>
  <c r="P65" i="58"/>
  <c r="F66" i="58"/>
  <c r="O66" i="58"/>
  <c r="P58" i="58"/>
  <c r="P60" i="58"/>
  <c r="P62" i="58"/>
  <c r="P64" i="58"/>
  <c r="P66" i="58"/>
  <c r="Q6" i="57"/>
  <c r="Q10" i="57"/>
  <c r="Q4" i="57"/>
  <c r="Q8" i="57"/>
  <c r="P3" i="57"/>
  <c r="P5" i="57"/>
  <c r="P7" i="57"/>
  <c r="P9" i="57"/>
  <c r="J11" i="57"/>
  <c r="F11" i="57"/>
  <c r="O11" i="57"/>
  <c r="K14" i="57"/>
  <c r="Q14" i="57" s="1"/>
  <c r="G14" i="57"/>
  <c r="J15" i="57"/>
  <c r="P15" i="57" s="1"/>
  <c r="F15" i="57"/>
  <c r="O15" i="57"/>
  <c r="K18" i="57"/>
  <c r="Q18" i="57" s="1"/>
  <c r="G18" i="57"/>
  <c r="J19" i="57"/>
  <c r="F19" i="57"/>
  <c r="O19" i="57"/>
  <c r="K22" i="57"/>
  <c r="Q22" i="57" s="1"/>
  <c r="G22" i="57"/>
  <c r="J23" i="57"/>
  <c r="P23" i="57" s="1"/>
  <c r="F23" i="57"/>
  <c r="O23" i="57"/>
  <c r="K26" i="57"/>
  <c r="Q26" i="57" s="1"/>
  <c r="G26" i="57"/>
  <c r="J27" i="57"/>
  <c r="F27" i="57"/>
  <c r="O27" i="57"/>
  <c r="K30" i="57"/>
  <c r="Q30" i="57" s="1"/>
  <c r="G30" i="57"/>
  <c r="J31" i="57"/>
  <c r="P31" i="57" s="1"/>
  <c r="F31" i="57"/>
  <c r="O31" i="57"/>
  <c r="K34" i="57"/>
  <c r="Q34" i="57" s="1"/>
  <c r="G34" i="57"/>
  <c r="J35" i="57"/>
  <c r="F35" i="57"/>
  <c r="O35" i="57"/>
  <c r="K38" i="57"/>
  <c r="Q38" i="57" s="1"/>
  <c r="G38" i="57"/>
  <c r="J39" i="57"/>
  <c r="P39" i="57" s="1"/>
  <c r="F39" i="57"/>
  <c r="O39" i="57"/>
  <c r="K42" i="57"/>
  <c r="Q42" i="57" s="1"/>
  <c r="G42" i="57"/>
  <c r="J43" i="57"/>
  <c r="F43" i="57"/>
  <c r="O43" i="57"/>
  <c r="K46" i="57"/>
  <c r="Q46" i="57" s="1"/>
  <c r="G46" i="57"/>
  <c r="J47" i="57"/>
  <c r="P47" i="57" s="1"/>
  <c r="F47" i="57"/>
  <c r="O47" i="57"/>
  <c r="K50" i="57"/>
  <c r="G50" i="57"/>
  <c r="K52" i="57"/>
  <c r="Q52" i="57" s="1"/>
  <c r="G52" i="57"/>
  <c r="J53" i="57"/>
  <c r="F53" i="57"/>
  <c r="K56" i="57"/>
  <c r="Q56" i="57" s="1"/>
  <c r="G56" i="57"/>
  <c r="J57" i="57"/>
  <c r="F57" i="57"/>
  <c r="Q58" i="57"/>
  <c r="K60" i="57"/>
  <c r="Q60" i="57" s="1"/>
  <c r="G60" i="57"/>
  <c r="J61" i="57"/>
  <c r="F61" i="57"/>
  <c r="K64" i="57"/>
  <c r="Q64" i="57" s="1"/>
  <c r="G64" i="57"/>
  <c r="J65" i="57"/>
  <c r="F65" i="57"/>
  <c r="Q66" i="57"/>
  <c r="K68" i="57"/>
  <c r="Q68" i="57" s="1"/>
  <c r="G68" i="57"/>
  <c r="J69" i="57"/>
  <c r="F69" i="57"/>
  <c r="K71" i="57"/>
  <c r="Q71" i="57" s="1"/>
  <c r="G71" i="57"/>
  <c r="J72" i="57"/>
  <c r="F72" i="57"/>
  <c r="K75" i="57"/>
  <c r="Q75" i="57" s="1"/>
  <c r="G75" i="57"/>
  <c r="J76" i="57"/>
  <c r="F76" i="57"/>
  <c r="K79" i="57"/>
  <c r="Q79" i="57" s="1"/>
  <c r="G79" i="57"/>
  <c r="J80" i="57"/>
  <c r="F80" i="57"/>
  <c r="K83" i="57"/>
  <c r="Q83" i="57" s="1"/>
  <c r="G83" i="57"/>
  <c r="F3" i="57"/>
  <c r="O3" i="57"/>
  <c r="G4" i="57"/>
  <c r="P4" i="57"/>
  <c r="F5" i="57"/>
  <c r="O5" i="57"/>
  <c r="G6" i="57"/>
  <c r="P6" i="57"/>
  <c r="F7" i="57"/>
  <c r="O7" i="57"/>
  <c r="G8" i="57"/>
  <c r="P8" i="57"/>
  <c r="F9" i="57"/>
  <c r="O9" i="57"/>
  <c r="G10" i="57"/>
  <c r="P10" i="57"/>
  <c r="O10" i="57"/>
  <c r="P11" i="57"/>
  <c r="K12" i="57"/>
  <c r="Q12" i="57" s="1"/>
  <c r="G12" i="57"/>
  <c r="J13" i="57"/>
  <c r="P13" i="57" s="1"/>
  <c r="F13" i="57"/>
  <c r="O13" i="57"/>
  <c r="K16" i="57"/>
  <c r="Q16" i="57" s="1"/>
  <c r="G16" i="57"/>
  <c r="J17" i="57"/>
  <c r="F17" i="57"/>
  <c r="O17" i="57"/>
  <c r="P19" i="57"/>
  <c r="K20" i="57"/>
  <c r="Q20" i="57" s="1"/>
  <c r="G20" i="57"/>
  <c r="J21" i="57"/>
  <c r="P21" i="57" s="1"/>
  <c r="F21" i="57"/>
  <c r="O21" i="57"/>
  <c r="K24" i="57"/>
  <c r="Q24" i="57" s="1"/>
  <c r="G24" i="57"/>
  <c r="J25" i="57"/>
  <c r="F25" i="57"/>
  <c r="O25" i="57"/>
  <c r="P27" i="57"/>
  <c r="K28" i="57"/>
  <c r="Q28" i="57" s="1"/>
  <c r="G28" i="57"/>
  <c r="J29" i="57"/>
  <c r="P29" i="57" s="1"/>
  <c r="F29" i="57"/>
  <c r="O29" i="57"/>
  <c r="K32" i="57"/>
  <c r="Q32" i="57" s="1"/>
  <c r="G32" i="57"/>
  <c r="J33" i="57"/>
  <c r="F33" i="57"/>
  <c r="O33" i="57"/>
  <c r="P35" i="57"/>
  <c r="K36" i="57"/>
  <c r="Q36" i="57" s="1"/>
  <c r="G36" i="57"/>
  <c r="J37" i="57"/>
  <c r="P37" i="57" s="1"/>
  <c r="F37" i="57"/>
  <c r="O37" i="57"/>
  <c r="K40" i="57"/>
  <c r="Q40" i="57" s="1"/>
  <c r="G40" i="57"/>
  <c r="J41" i="57"/>
  <c r="F41" i="57"/>
  <c r="O41" i="57"/>
  <c r="P43" i="57"/>
  <c r="K44" i="57"/>
  <c r="Q44" i="57" s="1"/>
  <c r="G44" i="57"/>
  <c r="J45" i="57"/>
  <c r="P45" i="57" s="1"/>
  <c r="F45" i="57"/>
  <c r="O45" i="57"/>
  <c r="K48" i="57"/>
  <c r="Q48" i="57" s="1"/>
  <c r="G48" i="57"/>
  <c r="J49" i="57"/>
  <c r="F49" i="57"/>
  <c r="O49" i="57"/>
  <c r="O53" i="57"/>
  <c r="P53" i="57" s="1"/>
  <c r="O57" i="57"/>
  <c r="P57" i="57"/>
  <c r="O61" i="57"/>
  <c r="P61" i="57" s="1"/>
  <c r="O65" i="57"/>
  <c r="P65" i="57"/>
  <c r="O69" i="57"/>
  <c r="P69" i="57" s="1"/>
  <c r="P12" i="57"/>
  <c r="P14" i="57"/>
  <c r="P16" i="57"/>
  <c r="P18" i="57"/>
  <c r="P20" i="57"/>
  <c r="P22" i="57"/>
  <c r="P24" i="57"/>
  <c r="P26" i="57"/>
  <c r="P28" i="57"/>
  <c r="P30" i="57"/>
  <c r="P32" i="57"/>
  <c r="P34" i="57"/>
  <c r="P36" i="57"/>
  <c r="P38" i="57"/>
  <c r="P40" i="57"/>
  <c r="P42" i="57"/>
  <c r="P44" i="57"/>
  <c r="P46" i="57"/>
  <c r="P48" i="57"/>
  <c r="P50" i="57"/>
  <c r="Q50" i="57"/>
  <c r="J51" i="57"/>
  <c r="P51" i="57" s="1"/>
  <c r="F51" i="57"/>
  <c r="O51" i="57"/>
  <c r="K54" i="57"/>
  <c r="Q54" i="57" s="1"/>
  <c r="G54" i="57"/>
  <c r="J55" i="57"/>
  <c r="P55" i="57" s="1"/>
  <c r="F55" i="57"/>
  <c r="O55" i="57"/>
  <c r="K58" i="57"/>
  <c r="G58" i="57"/>
  <c r="J59" i="57"/>
  <c r="P59" i="57" s="1"/>
  <c r="F59" i="57"/>
  <c r="O59" i="57"/>
  <c r="K62" i="57"/>
  <c r="Q62" i="57" s="1"/>
  <c r="G62" i="57"/>
  <c r="J63" i="57"/>
  <c r="P63" i="57" s="1"/>
  <c r="F63" i="57"/>
  <c r="O63" i="57"/>
  <c r="K66" i="57"/>
  <c r="G66" i="57"/>
  <c r="J67" i="57"/>
  <c r="P67" i="57" s="1"/>
  <c r="F67" i="57"/>
  <c r="O67" i="57"/>
  <c r="K70" i="57"/>
  <c r="Q70" i="57" s="1"/>
  <c r="G70" i="57"/>
  <c r="O72" i="57"/>
  <c r="O76" i="57"/>
  <c r="P76" i="57"/>
  <c r="O80" i="57"/>
  <c r="P52" i="57"/>
  <c r="P54" i="57"/>
  <c r="P56" i="57"/>
  <c r="P58" i="57"/>
  <c r="P60" i="57"/>
  <c r="P62" i="57"/>
  <c r="P64" i="57"/>
  <c r="P66" i="57"/>
  <c r="P68" i="57"/>
  <c r="P70" i="57"/>
  <c r="K73" i="57"/>
  <c r="Q73" i="57" s="1"/>
  <c r="G73" i="57"/>
  <c r="J74" i="57"/>
  <c r="F74" i="57"/>
  <c r="O74" i="57"/>
  <c r="K77" i="57"/>
  <c r="Q77" i="57" s="1"/>
  <c r="G77" i="57"/>
  <c r="J78" i="57"/>
  <c r="F78" i="57"/>
  <c r="O78" i="57"/>
  <c r="K81" i="57"/>
  <c r="Q81" i="57" s="1"/>
  <c r="G81" i="57"/>
  <c r="J82" i="57"/>
  <c r="F82" i="57"/>
  <c r="O82" i="57"/>
  <c r="P71" i="57"/>
  <c r="P73" i="57"/>
  <c r="P75" i="57"/>
  <c r="P77" i="57"/>
  <c r="P79" i="57"/>
  <c r="P81" i="57"/>
  <c r="P83" i="57"/>
  <c r="Q6" i="56"/>
  <c r="Q10" i="56"/>
  <c r="Q14" i="56"/>
  <c r="Q18" i="56"/>
  <c r="Q22" i="56"/>
  <c r="Q4" i="56"/>
  <c r="Q8" i="56"/>
  <c r="Q12" i="56"/>
  <c r="Q16" i="56"/>
  <c r="Q20" i="56"/>
  <c r="F3" i="56"/>
  <c r="O3" i="56"/>
  <c r="G4" i="56"/>
  <c r="P4" i="56"/>
  <c r="F5" i="56"/>
  <c r="O5" i="56"/>
  <c r="G6" i="56"/>
  <c r="P6" i="56"/>
  <c r="F7" i="56"/>
  <c r="O7" i="56"/>
  <c r="G8" i="56"/>
  <c r="P8" i="56"/>
  <c r="F9" i="56"/>
  <c r="O9" i="56"/>
  <c r="G10" i="56"/>
  <c r="P10" i="56"/>
  <c r="F11" i="56"/>
  <c r="O11" i="56"/>
  <c r="G12" i="56"/>
  <c r="P12" i="56"/>
  <c r="F13" i="56"/>
  <c r="O13" i="56"/>
  <c r="G14" i="56"/>
  <c r="P14" i="56"/>
  <c r="F15" i="56"/>
  <c r="O15" i="56"/>
  <c r="G16" i="56"/>
  <c r="P16" i="56"/>
  <c r="F17" i="56"/>
  <c r="O17" i="56"/>
  <c r="G18" i="56"/>
  <c r="P18" i="56"/>
  <c r="F19" i="56"/>
  <c r="O19" i="56"/>
  <c r="G20" i="56"/>
  <c r="P20" i="56"/>
  <c r="F21" i="56"/>
  <c r="O21" i="56"/>
  <c r="G22" i="56"/>
  <c r="P22" i="56"/>
  <c r="F23" i="56"/>
  <c r="O23" i="56"/>
  <c r="K25" i="56"/>
  <c r="Q25" i="56" s="1"/>
  <c r="G25" i="56"/>
  <c r="K27" i="56"/>
  <c r="Q27" i="56" s="1"/>
  <c r="G27" i="56"/>
  <c r="K29" i="56"/>
  <c r="Q29" i="56" s="1"/>
  <c r="G29" i="56"/>
  <c r="K31" i="56"/>
  <c r="Q31" i="56" s="1"/>
  <c r="G31" i="56"/>
  <c r="K33" i="56"/>
  <c r="Q33" i="56" s="1"/>
  <c r="G33" i="56"/>
  <c r="K35" i="56"/>
  <c r="Q35" i="56" s="1"/>
  <c r="G35" i="56"/>
  <c r="K37" i="56"/>
  <c r="Q37" i="56" s="1"/>
  <c r="G37" i="56"/>
  <c r="K39" i="56"/>
  <c r="Q39" i="56" s="1"/>
  <c r="G39" i="56"/>
  <c r="K41" i="56"/>
  <c r="G41" i="56"/>
  <c r="Q45" i="56"/>
  <c r="Q49" i="56"/>
  <c r="Q53" i="56"/>
  <c r="P3" i="56"/>
  <c r="P5" i="56"/>
  <c r="P7" i="56"/>
  <c r="P9" i="56"/>
  <c r="P11" i="56"/>
  <c r="P13" i="56"/>
  <c r="P15" i="56"/>
  <c r="P17" i="56"/>
  <c r="P19" i="56"/>
  <c r="P21" i="56"/>
  <c r="P23" i="56"/>
  <c r="J24" i="56"/>
  <c r="P24" i="56" s="1"/>
  <c r="F24" i="56"/>
  <c r="O24" i="56"/>
  <c r="J26" i="56"/>
  <c r="P26" i="56" s="1"/>
  <c r="F26" i="56"/>
  <c r="O26" i="56"/>
  <c r="J28" i="56"/>
  <c r="P28" i="56" s="1"/>
  <c r="F28" i="56"/>
  <c r="O28" i="56"/>
  <c r="J30" i="56"/>
  <c r="P30" i="56" s="1"/>
  <c r="F30" i="56"/>
  <c r="O30" i="56"/>
  <c r="J32" i="56"/>
  <c r="P32" i="56" s="1"/>
  <c r="F32" i="56"/>
  <c r="O32" i="56"/>
  <c r="J34" i="56"/>
  <c r="P34" i="56" s="1"/>
  <c r="F34" i="56"/>
  <c r="O34" i="56"/>
  <c r="J36" i="56"/>
  <c r="P36" i="56" s="1"/>
  <c r="F36" i="56"/>
  <c r="O36" i="56"/>
  <c r="J38" i="56"/>
  <c r="P38" i="56" s="1"/>
  <c r="F38" i="56"/>
  <c r="O38" i="56"/>
  <c r="J40" i="56"/>
  <c r="P40" i="56" s="1"/>
  <c r="F40" i="56"/>
  <c r="O40" i="56"/>
  <c r="Q41" i="56"/>
  <c r="Q43" i="56"/>
  <c r="Q47" i="56"/>
  <c r="Q51" i="56"/>
  <c r="Q55" i="56"/>
  <c r="K58" i="56"/>
  <c r="Q58" i="56" s="1"/>
  <c r="G58" i="56"/>
  <c r="K60" i="56"/>
  <c r="Q60" i="56" s="1"/>
  <c r="G60" i="56"/>
  <c r="K62" i="56"/>
  <c r="Q62" i="56" s="1"/>
  <c r="G62" i="56"/>
  <c r="K64" i="56"/>
  <c r="Q64" i="56" s="1"/>
  <c r="G64" i="56"/>
  <c r="K66" i="56"/>
  <c r="Q66" i="56" s="1"/>
  <c r="G66" i="56"/>
  <c r="K68" i="56"/>
  <c r="Q68" i="56" s="1"/>
  <c r="G68" i="56"/>
  <c r="K70" i="56"/>
  <c r="Q70" i="56" s="1"/>
  <c r="G70" i="56"/>
  <c r="K72" i="56"/>
  <c r="Q72" i="56" s="1"/>
  <c r="G72" i="56"/>
  <c r="K74" i="56"/>
  <c r="Q74" i="56" s="1"/>
  <c r="G74" i="56"/>
  <c r="K76" i="56"/>
  <c r="Q76" i="56" s="1"/>
  <c r="G76" i="56"/>
  <c r="K78" i="56"/>
  <c r="Q78" i="56" s="1"/>
  <c r="G78" i="56"/>
  <c r="K80" i="56"/>
  <c r="Q80" i="56" s="1"/>
  <c r="G80" i="56"/>
  <c r="K82" i="56"/>
  <c r="Q82" i="56" s="1"/>
  <c r="G82" i="56"/>
  <c r="Q84" i="56"/>
  <c r="Q88" i="56"/>
  <c r="Q92" i="56"/>
  <c r="Q96" i="56"/>
  <c r="Q100" i="56"/>
  <c r="Q104" i="56"/>
  <c r="P25" i="56"/>
  <c r="P27" i="56"/>
  <c r="P29" i="56"/>
  <c r="P31" i="56"/>
  <c r="P33" i="56"/>
  <c r="P35" i="56"/>
  <c r="P37" i="56"/>
  <c r="P39" i="56"/>
  <c r="P41" i="56"/>
  <c r="F42" i="56"/>
  <c r="O42" i="56"/>
  <c r="P42" i="56" s="1"/>
  <c r="G43" i="56"/>
  <c r="P43" i="56"/>
  <c r="F44" i="56"/>
  <c r="O44" i="56"/>
  <c r="P44" i="56" s="1"/>
  <c r="G45" i="56"/>
  <c r="P45" i="56"/>
  <c r="F46" i="56"/>
  <c r="O46" i="56"/>
  <c r="P46" i="56" s="1"/>
  <c r="G47" i="56"/>
  <c r="P47" i="56"/>
  <c r="F48" i="56"/>
  <c r="O48" i="56"/>
  <c r="P48" i="56" s="1"/>
  <c r="G49" i="56"/>
  <c r="P49" i="56"/>
  <c r="F50" i="56"/>
  <c r="O50" i="56"/>
  <c r="P50" i="56" s="1"/>
  <c r="G51" i="56"/>
  <c r="P51" i="56"/>
  <c r="F52" i="56"/>
  <c r="O52" i="56"/>
  <c r="P52" i="56" s="1"/>
  <c r="G53" i="56"/>
  <c r="P53" i="56"/>
  <c r="F54" i="56"/>
  <c r="O54" i="56"/>
  <c r="P54" i="56" s="1"/>
  <c r="G55" i="56"/>
  <c r="P55" i="56"/>
  <c r="F56" i="56"/>
  <c r="O56" i="56"/>
  <c r="P56" i="56" s="1"/>
  <c r="J57" i="56"/>
  <c r="F57" i="56"/>
  <c r="O57" i="56"/>
  <c r="J59" i="56"/>
  <c r="F59" i="56"/>
  <c r="O59" i="56"/>
  <c r="J61" i="56"/>
  <c r="F61" i="56"/>
  <c r="O61" i="56"/>
  <c r="J63" i="56"/>
  <c r="P63" i="56" s="1"/>
  <c r="F63" i="56"/>
  <c r="O63" i="56"/>
  <c r="J65" i="56"/>
  <c r="F65" i="56"/>
  <c r="O65" i="56"/>
  <c r="J67" i="56"/>
  <c r="P67" i="56" s="1"/>
  <c r="F67" i="56"/>
  <c r="O67" i="56"/>
  <c r="J69" i="56"/>
  <c r="F69" i="56"/>
  <c r="O69" i="56"/>
  <c r="J71" i="56"/>
  <c r="P71" i="56" s="1"/>
  <c r="F71" i="56"/>
  <c r="O71" i="56"/>
  <c r="J73" i="56"/>
  <c r="F73" i="56"/>
  <c r="O73" i="56"/>
  <c r="J75" i="56"/>
  <c r="P75" i="56" s="1"/>
  <c r="F75" i="56"/>
  <c r="O75" i="56"/>
  <c r="J77" i="56"/>
  <c r="F77" i="56"/>
  <c r="O77" i="56"/>
  <c r="J79" i="56"/>
  <c r="P79" i="56" s="1"/>
  <c r="F79" i="56"/>
  <c r="O79" i="56"/>
  <c r="J81" i="56"/>
  <c r="F81" i="56"/>
  <c r="O81" i="56"/>
  <c r="J83" i="56"/>
  <c r="F83" i="56"/>
  <c r="Q86" i="56"/>
  <c r="Q90" i="56"/>
  <c r="Q94" i="56"/>
  <c r="Q98" i="56"/>
  <c r="Q102" i="56"/>
  <c r="Q106" i="56"/>
  <c r="P107" i="56"/>
  <c r="O107" i="56"/>
  <c r="K109" i="56"/>
  <c r="Q109" i="56" s="1"/>
  <c r="G109" i="56"/>
  <c r="J110" i="56"/>
  <c r="F110" i="56"/>
  <c r="O110" i="56"/>
  <c r="Q113" i="56"/>
  <c r="Q117" i="56"/>
  <c r="Q121" i="56"/>
  <c r="Q125" i="56"/>
  <c r="P58" i="56"/>
  <c r="P60" i="56"/>
  <c r="P62" i="56"/>
  <c r="P64" i="56"/>
  <c r="P66" i="56"/>
  <c r="P68" i="56"/>
  <c r="P70" i="56"/>
  <c r="P72" i="56"/>
  <c r="P74" i="56"/>
  <c r="P76" i="56"/>
  <c r="P78" i="56"/>
  <c r="P80" i="56"/>
  <c r="P82" i="56"/>
  <c r="O83" i="56"/>
  <c r="P83" i="56" s="1"/>
  <c r="G84" i="56"/>
  <c r="P84" i="56"/>
  <c r="F85" i="56"/>
  <c r="O85" i="56"/>
  <c r="P85" i="56" s="1"/>
  <c r="G86" i="56"/>
  <c r="P86" i="56"/>
  <c r="F87" i="56"/>
  <c r="O87" i="56"/>
  <c r="P87" i="56" s="1"/>
  <c r="G88" i="56"/>
  <c r="P88" i="56"/>
  <c r="F89" i="56"/>
  <c r="O89" i="56"/>
  <c r="P89" i="56" s="1"/>
  <c r="G90" i="56"/>
  <c r="P90" i="56"/>
  <c r="F91" i="56"/>
  <c r="O91" i="56"/>
  <c r="P91" i="56" s="1"/>
  <c r="G92" i="56"/>
  <c r="P92" i="56"/>
  <c r="F93" i="56"/>
  <c r="O93" i="56"/>
  <c r="P93" i="56" s="1"/>
  <c r="G94" i="56"/>
  <c r="P94" i="56"/>
  <c r="F95" i="56"/>
  <c r="O95" i="56"/>
  <c r="P95" i="56" s="1"/>
  <c r="G96" i="56"/>
  <c r="P96" i="56"/>
  <c r="F97" i="56"/>
  <c r="O97" i="56"/>
  <c r="P97" i="56" s="1"/>
  <c r="G98" i="56"/>
  <c r="P98" i="56"/>
  <c r="F99" i="56"/>
  <c r="O99" i="56"/>
  <c r="P99" i="56" s="1"/>
  <c r="G100" i="56"/>
  <c r="P100" i="56"/>
  <c r="F101" i="56"/>
  <c r="O101" i="56"/>
  <c r="P101" i="56" s="1"/>
  <c r="G102" i="56"/>
  <c r="P102" i="56"/>
  <c r="F103" i="56"/>
  <c r="O103" i="56"/>
  <c r="P103" i="56" s="1"/>
  <c r="G104" i="56"/>
  <c r="P104" i="56"/>
  <c r="F105" i="56"/>
  <c r="O105" i="56"/>
  <c r="P105" i="56" s="1"/>
  <c r="G106" i="56"/>
  <c r="P106" i="56"/>
  <c r="F107" i="56"/>
  <c r="J108" i="56"/>
  <c r="P108" i="56" s="1"/>
  <c r="F108" i="56"/>
  <c r="O108" i="56"/>
  <c r="P110" i="56"/>
  <c r="K111" i="56"/>
  <c r="Q111" i="56" s="1"/>
  <c r="G111" i="56"/>
  <c r="J112" i="56"/>
  <c r="F112" i="56"/>
  <c r="O112" i="56"/>
  <c r="P112" i="56"/>
  <c r="Q115" i="56"/>
  <c r="Q119" i="56"/>
  <c r="Q123" i="56"/>
  <c r="Q127" i="56"/>
  <c r="Q129" i="56"/>
  <c r="K132" i="56"/>
  <c r="Q132" i="56" s="1"/>
  <c r="G132" i="56"/>
  <c r="J133" i="56"/>
  <c r="F133" i="56"/>
  <c r="O133" i="56"/>
  <c r="Q136" i="56"/>
  <c r="Q140" i="56"/>
  <c r="P109" i="56"/>
  <c r="P111" i="56"/>
  <c r="G113" i="56"/>
  <c r="P113" i="56"/>
  <c r="F114" i="56"/>
  <c r="O114" i="56"/>
  <c r="P114" i="56" s="1"/>
  <c r="G115" i="56"/>
  <c r="P115" i="56"/>
  <c r="F116" i="56"/>
  <c r="O116" i="56"/>
  <c r="P116" i="56" s="1"/>
  <c r="G117" i="56"/>
  <c r="P117" i="56"/>
  <c r="F118" i="56"/>
  <c r="O118" i="56"/>
  <c r="P118" i="56" s="1"/>
  <c r="G119" i="56"/>
  <c r="P119" i="56"/>
  <c r="F120" i="56"/>
  <c r="O120" i="56"/>
  <c r="P120" i="56" s="1"/>
  <c r="G121" i="56"/>
  <c r="P121" i="56"/>
  <c r="F122" i="56"/>
  <c r="O122" i="56"/>
  <c r="P122" i="56" s="1"/>
  <c r="G123" i="56"/>
  <c r="P123" i="56"/>
  <c r="F124" i="56"/>
  <c r="O124" i="56"/>
  <c r="P124" i="56" s="1"/>
  <c r="G125" i="56"/>
  <c r="P125" i="56"/>
  <c r="F126" i="56"/>
  <c r="O126" i="56"/>
  <c r="P126" i="56" s="1"/>
  <c r="G127" i="56"/>
  <c r="P127" i="56"/>
  <c r="F128" i="56"/>
  <c r="O128" i="56"/>
  <c r="P128" i="56" s="1"/>
  <c r="G129" i="56"/>
  <c r="P129" i="56"/>
  <c r="F130" i="56"/>
  <c r="O130" i="56"/>
  <c r="P130" i="56" s="1"/>
  <c r="J131" i="56"/>
  <c r="P131" i="56" s="1"/>
  <c r="F131" i="56"/>
  <c r="O131" i="56"/>
  <c r="P133" i="56"/>
  <c r="K134" i="56"/>
  <c r="Q134" i="56" s="1"/>
  <c r="G134" i="56"/>
  <c r="Q138" i="56"/>
  <c r="J141" i="56"/>
  <c r="F141" i="56"/>
  <c r="O141" i="56"/>
  <c r="Q144" i="56"/>
  <c r="Q148" i="56"/>
  <c r="Q152" i="56"/>
  <c r="P132" i="56"/>
  <c r="P134" i="56"/>
  <c r="F135" i="56"/>
  <c r="O135" i="56"/>
  <c r="P135" i="56" s="1"/>
  <c r="G136" i="56"/>
  <c r="P136" i="56"/>
  <c r="F137" i="56"/>
  <c r="O137" i="56"/>
  <c r="P137" i="56" s="1"/>
  <c r="G138" i="56"/>
  <c r="P138" i="56"/>
  <c r="F139" i="56"/>
  <c r="O139" i="56"/>
  <c r="P139" i="56" s="1"/>
  <c r="G140" i="56"/>
  <c r="P140" i="56"/>
  <c r="P141" i="56"/>
  <c r="K142" i="56"/>
  <c r="Q142" i="56" s="1"/>
  <c r="G142" i="56"/>
  <c r="J143" i="56"/>
  <c r="P143" i="56" s="1"/>
  <c r="F143" i="56"/>
  <c r="O143" i="56"/>
  <c r="Q146" i="56"/>
  <c r="Q150" i="56"/>
  <c r="P142" i="56"/>
  <c r="G144" i="56"/>
  <c r="P144" i="56"/>
  <c r="F145" i="56"/>
  <c r="O145" i="56"/>
  <c r="G146" i="56"/>
  <c r="P146" i="56"/>
  <c r="F147" i="56"/>
  <c r="O147" i="56"/>
  <c r="G148" i="56"/>
  <c r="P148" i="56"/>
  <c r="F149" i="56"/>
  <c r="O149" i="56"/>
  <c r="G150" i="56"/>
  <c r="P150" i="56"/>
  <c r="F151" i="56"/>
  <c r="O151" i="56"/>
  <c r="G152" i="56"/>
  <c r="P152" i="56"/>
  <c r="F153" i="56"/>
  <c r="O153" i="56"/>
  <c r="P145" i="56"/>
  <c r="P147" i="56"/>
  <c r="P149" i="56"/>
  <c r="P151" i="56"/>
  <c r="P153" i="56"/>
  <c r="Q95" i="55"/>
  <c r="Q99" i="55"/>
  <c r="Q104" i="55"/>
  <c r="Q97" i="55"/>
  <c r="Q101" i="55"/>
  <c r="Q117" i="55"/>
  <c r="Q125" i="55"/>
  <c r="O105" i="55"/>
  <c r="P105" i="55" s="1"/>
  <c r="K106" i="55"/>
  <c r="Q106" i="55" s="1"/>
  <c r="G106" i="55"/>
  <c r="J107" i="55"/>
  <c r="F107" i="55"/>
  <c r="O107" i="55"/>
  <c r="P107" i="55" s="1"/>
  <c r="K110" i="55"/>
  <c r="Q110" i="55" s="1"/>
  <c r="G110" i="55"/>
  <c r="J111" i="55"/>
  <c r="F111" i="55"/>
  <c r="O111" i="55"/>
  <c r="K115" i="55"/>
  <c r="Q115" i="55" s="1"/>
  <c r="G115" i="55"/>
  <c r="J116" i="55"/>
  <c r="F116" i="55"/>
  <c r="O116" i="55"/>
  <c r="K119" i="55"/>
  <c r="Q119" i="55" s="1"/>
  <c r="G119" i="55"/>
  <c r="J120" i="55"/>
  <c r="F120" i="55"/>
  <c r="O120" i="55"/>
  <c r="P120" i="55" s="1"/>
  <c r="K123" i="55"/>
  <c r="Q123" i="55" s="1"/>
  <c r="G123" i="55"/>
  <c r="J124" i="55"/>
  <c r="F124" i="55"/>
  <c r="O124" i="55"/>
  <c r="K126" i="55"/>
  <c r="Q126" i="55" s="1"/>
  <c r="G126" i="55"/>
  <c r="J127" i="55"/>
  <c r="F127" i="55"/>
  <c r="Q128" i="55"/>
  <c r="K130" i="55"/>
  <c r="Q130" i="55" s="1"/>
  <c r="G130" i="55"/>
  <c r="J131" i="55"/>
  <c r="F131" i="55"/>
  <c r="K134" i="55"/>
  <c r="Q134" i="55" s="1"/>
  <c r="G134" i="55"/>
  <c r="J135" i="55"/>
  <c r="F135" i="55"/>
  <c r="Q136" i="55"/>
  <c r="K138" i="55"/>
  <c r="Q138" i="55" s="1"/>
  <c r="G138" i="55"/>
  <c r="F94" i="55"/>
  <c r="O94" i="55"/>
  <c r="G95" i="55"/>
  <c r="P95" i="55"/>
  <c r="F96" i="55"/>
  <c r="O96" i="55"/>
  <c r="G97" i="55"/>
  <c r="P97" i="55"/>
  <c r="F98" i="55"/>
  <c r="O98" i="55"/>
  <c r="G99" i="55"/>
  <c r="P99" i="55"/>
  <c r="F100" i="55"/>
  <c r="O100" i="55"/>
  <c r="G101" i="55"/>
  <c r="P101" i="55"/>
  <c r="F102" i="55"/>
  <c r="O102" i="55"/>
  <c r="F103" i="55"/>
  <c r="O103" i="55"/>
  <c r="P103" i="55" s="1"/>
  <c r="G104" i="55"/>
  <c r="P104" i="55"/>
  <c r="F105" i="55"/>
  <c r="K108" i="55"/>
  <c r="Q108" i="55" s="1"/>
  <c r="G108" i="55"/>
  <c r="J109" i="55"/>
  <c r="F109" i="55"/>
  <c r="O109" i="55"/>
  <c r="P111" i="55"/>
  <c r="K112" i="55"/>
  <c r="Q112" i="55" s="1"/>
  <c r="G112" i="55"/>
  <c r="K113" i="55"/>
  <c r="Q113" i="55" s="1"/>
  <c r="G113" i="55"/>
  <c r="J114" i="55"/>
  <c r="F114" i="55"/>
  <c r="O114" i="55"/>
  <c r="P116" i="55"/>
  <c r="K117" i="55"/>
  <c r="G117" i="55"/>
  <c r="J118" i="55"/>
  <c r="P118" i="55" s="1"/>
  <c r="F118" i="55"/>
  <c r="O118" i="55"/>
  <c r="K121" i="55"/>
  <c r="Q121" i="55" s="1"/>
  <c r="G121" i="55"/>
  <c r="J122" i="55"/>
  <c r="F122" i="55"/>
  <c r="O122" i="55"/>
  <c r="P124" i="55"/>
  <c r="K125" i="55"/>
  <c r="G125" i="55"/>
  <c r="O127" i="55"/>
  <c r="O131" i="55"/>
  <c r="P131" i="55"/>
  <c r="O135" i="55"/>
  <c r="P106" i="55"/>
  <c r="P108" i="55"/>
  <c r="P110" i="55"/>
  <c r="P112" i="55"/>
  <c r="P113" i="55"/>
  <c r="P115" i="55"/>
  <c r="P117" i="55"/>
  <c r="P119" i="55"/>
  <c r="P121" i="55"/>
  <c r="P123" i="55"/>
  <c r="P125" i="55"/>
  <c r="K128" i="55"/>
  <c r="G128" i="55"/>
  <c r="J129" i="55"/>
  <c r="P129" i="55" s="1"/>
  <c r="F129" i="55"/>
  <c r="O129" i="55"/>
  <c r="K132" i="55"/>
  <c r="Q132" i="55" s="1"/>
  <c r="G132" i="55"/>
  <c r="J133" i="55"/>
  <c r="P133" i="55" s="1"/>
  <c r="F133" i="55"/>
  <c r="O133" i="55"/>
  <c r="K136" i="55"/>
  <c r="G136" i="55"/>
  <c r="J137" i="55"/>
  <c r="P137" i="55" s="1"/>
  <c r="F137" i="55"/>
  <c r="O137" i="55"/>
  <c r="P126" i="55"/>
  <c r="P128" i="55"/>
  <c r="P130" i="55"/>
  <c r="P132" i="55"/>
  <c r="P134" i="55"/>
  <c r="P136" i="55"/>
  <c r="P138" i="55"/>
  <c r="K126" i="53"/>
  <c r="Q126" i="53" s="1"/>
  <c r="G126" i="53"/>
  <c r="J127" i="53"/>
  <c r="F127" i="53"/>
  <c r="O127" i="53"/>
  <c r="P127" i="53"/>
  <c r="Q128" i="53"/>
  <c r="Q132" i="53"/>
  <c r="K124" i="53"/>
  <c r="Q124" i="53" s="1"/>
  <c r="G124" i="53"/>
  <c r="J125" i="53"/>
  <c r="P125" i="53" s="1"/>
  <c r="F125" i="53"/>
  <c r="O125" i="53"/>
  <c r="Q130" i="53"/>
  <c r="P124" i="53"/>
  <c r="P126" i="53"/>
  <c r="G128" i="53"/>
  <c r="P128" i="53"/>
  <c r="F129" i="53"/>
  <c r="O129" i="53"/>
  <c r="P129" i="53" s="1"/>
  <c r="G130" i="53"/>
  <c r="P130" i="53"/>
  <c r="F131" i="53"/>
  <c r="O131" i="53"/>
  <c r="P131" i="53" s="1"/>
  <c r="G132" i="53"/>
  <c r="P132" i="53"/>
  <c r="Q118" i="52"/>
  <c r="K116" i="52"/>
  <c r="Q116" i="52" s="1"/>
  <c r="G116" i="52"/>
  <c r="J117" i="52"/>
  <c r="F117" i="52"/>
  <c r="O117" i="52"/>
  <c r="K120" i="52"/>
  <c r="Q120" i="52" s="1"/>
  <c r="G120" i="52"/>
  <c r="J121" i="52"/>
  <c r="P121" i="52" s="1"/>
  <c r="F121" i="52"/>
  <c r="O121" i="52"/>
  <c r="Q124" i="52"/>
  <c r="K114" i="52"/>
  <c r="Q114" i="52" s="1"/>
  <c r="G114" i="52"/>
  <c r="J115" i="52"/>
  <c r="F115" i="52"/>
  <c r="O115" i="52"/>
  <c r="P117" i="52"/>
  <c r="K118" i="52"/>
  <c r="G118" i="52"/>
  <c r="J119" i="52"/>
  <c r="P119" i="52" s="1"/>
  <c r="F119" i="52"/>
  <c r="O119" i="52"/>
  <c r="K122" i="52"/>
  <c r="G122" i="52"/>
  <c r="Q122" i="52"/>
  <c r="P114" i="52"/>
  <c r="P116" i="52"/>
  <c r="P118" i="52"/>
  <c r="P120" i="52"/>
  <c r="P122" i="52"/>
  <c r="F123" i="52"/>
  <c r="O123" i="52"/>
  <c r="P123" i="52" s="1"/>
  <c r="G124" i="52"/>
  <c r="P124" i="52"/>
  <c r="Q114" i="27"/>
  <c r="Q118" i="27"/>
  <c r="Q122" i="27"/>
  <c r="Q116" i="27"/>
  <c r="Q120" i="27"/>
  <c r="F124" i="27"/>
  <c r="O124" i="27"/>
  <c r="G114" i="27"/>
  <c r="P114" i="27"/>
  <c r="F115" i="27"/>
  <c r="O115" i="27"/>
  <c r="P115" i="27" s="1"/>
  <c r="G116" i="27"/>
  <c r="P116" i="27"/>
  <c r="F117" i="27"/>
  <c r="O117" i="27"/>
  <c r="P117" i="27" s="1"/>
  <c r="G118" i="27"/>
  <c r="P118" i="27"/>
  <c r="F119" i="27"/>
  <c r="O119" i="27"/>
  <c r="P119" i="27" s="1"/>
  <c r="G120" i="27"/>
  <c r="P120" i="27"/>
  <c r="F121" i="27"/>
  <c r="O121" i="27"/>
  <c r="P121" i="27" s="1"/>
  <c r="G122" i="27"/>
  <c r="P122" i="27"/>
  <c r="F123" i="27"/>
  <c r="O123" i="27"/>
  <c r="P123" i="27" s="1"/>
  <c r="P124" i="27"/>
  <c r="Q148" i="51"/>
  <c r="Q152" i="51"/>
  <c r="Q150" i="51"/>
  <c r="K156" i="51"/>
  <c r="Q156" i="51" s="1"/>
  <c r="G156" i="51"/>
  <c r="J157" i="51"/>
  <c r="P157" i="51" s="1"/>
  <c r="F157" i="51"/>
  <c r="O157" i="51"/>
  <c r="K160" i="51"/>
  <c r="Q160" i="51" s="1"/>
  <c r="G160" i="51"/>
  <c r="J161" i="51"/>
  <c r="F161" i="51"/>
  <c r="O161" i="51"/>
  <c r="K164" i="51"/>
  <c r="Q164" i="51" s="1"/>
  <c r="G164" i="51"/>
  <c r="J165" i="51"/>
  <c r="P165" i="51" s="1"/>
  <c r="F165" i="51"/>
  <c r="O165" i="51"/>
  <c r="K168" i="51"/>
  <c r="Q168" i="51" s="1"/>
  <c r="G168" i="51"/>
  <c r="J169" i="51"/>
  <c r="F169" i="51"/>
  <c r="O169" i="51"/>
  <c r="K172" i="51"/>
  <c r="Q172" i="51" s="1"/>
  <c r="G172" i="51"/>
  <c r="J173" i="51"/>
  <c r="P173" i="51" s="1"/>
  <c r="F173" i="51"/>
  <c r="O173" i="51"/>
  <c r="K175" i="51"/>
  <c r="Q175" i="51" s="1"/>
  <c r="G175" i="51"/>
  <c r="J176" i="51"/>
  <c r="F176" i="51"/>
  <c r="K179" i="51"/>
  <c r="Q179" i="51" s="1"/>
  <c r="G179" i="51"/>
  <c r="J180" i="51"/>
  <c r="F180" i="51"/>
  <c r="Q181" i="51"/>
  <c r="K183" i="51"/>
  <c r="Q183" i="51" s="1"/>
  <c r="G183" i="51"/>
  <c r="J184" i="51"/>
  <c r="F184" i="51"/>
  <c r="K187" i="51"/>
  <c r="Q187" i="51" s="1"/>
  <c r="G187" i="51"/>
  <c r="G148" i="51"/>
  <c r="P148" i="51"/>
  <c r="F149" i="51"/>
  <c r="O149" i="51"/>
  <c r="P149" i="51" s="1"/>
  <c r="G150" i="51"/>
  <c r="P150" i="51"/>
  <c r="F151" i="51"/>
  <c r="O151" i="51"/>
  <c r="P151" i="51" s="1"/>
  <c r="G152" i="51"/>
  <c r="P152" i="51"/>
  <c r="F153" i="51"/>
  <c r="O153" i="51"/>
  <c r="P153" i="51" s="1"/>
  <c r="G154" i="51"/>
  <c r="P154" i="51"/>
  <c r="Q154" i="51"/>
  <c r="J155" i="51"/>
  <c r="P155" i="51" s="1"/>
  <c r="F155" i="51"/>
  <c r="O155" i="51"/>
  <c r="K158" i="51"/>
  <c r="Q158" i="51" s="1"/>
  <c r="G158" i="51"/>
  <c r="J159" i="51"/>
  <c r="F159" i="51"/>
  <c r="O159" i="51"/>
  <c r="P161" i="51"/>
  <c r="K162" i="51"/>
  <c r="Q162" i="51" s="1"/>
  <c r="G162" i="51"/>
  <c r="J163" i="51"/>
  <c r="P163" i="51" s="1"/>
  <c r="F163" i="51"/>
  <c r="O163" i="51"/>
  <c r="K166" i="51"/>
  <c r="Q166" i="51" s="1"/>
  <c r="G166" i="51"/>
  <c r="J167" i="51"/>
  <c r="F167" i="51"/>
  <c r="O167" i="51"/>
  <c r="P169" i="51"/>
  <c r="K170" i="51"/>
  <c r="Q170" i="51" s="1"/>
  <c r="G170" i="51"/>
  <c r="J171" i="51"/>
  <c r="P171" i="51" s="1"/>
  <c r="F171" i="51"/>
  <c r="O171" i="51"/>
  <c r="K174" i="51"/>
  <c r="Q174" i="51" s="1"/>
  <c r="G174" i="51"/>
  <c r="O176" i="51"/>
  <c r="P176" i="51"/>
  <c r="O180" i="51"/>
  <c r="O184" i="51"/>
  <c r="P184" i="51"/>
  <c r="P156" i="51"/>
  <c r="P158" i="51"/>
  <c r="P160" i="51"/>
  <c r="P162" i="51"/>
  <c r="P164" i="51"/>
  <c r="P166" i="51"/>
  <c r="P168" i="51"/>
  <c r="P170" i="51"/>
  <c r="P172" i="51"/>
  <c r="P174" i="51"/>
  <c r="K177" i="51"/>
  <c r="Q177" i="51" s="1"/>
  <c r="G177" i="51"/>
  <c r="J178" i="51"/>
  <c r="P178" i="51" s="1"/>
  <c r="F178" i="51"/>
  <c r="O178" i="51"/>
  <c r="K181" i="51"/>
  <c r="G181" i="51"/>
  <c r="J182" i="51"/>
  <c r="P182" i="51" s="1"/>
  <c r="F182" i="51"/>
  <c r="O182" i="51"/>
  <c r="K185" i="51"/>
  <c r="Q185" i="51" s="1"/>
  <c r="G185" i="51"/>
  <c r="J186" i="51"/>
  <c r="P186" i="51" s="1"/>
  <c r="F186" i="51"/>
  <c r="O186" i="51"/>
  <c r="P175" i="51"/>
  <c r="P177" i="51"/>
  <c r="P179" i="51"/>
  <c r="P181" i="51"/>
  <c r="P183" i="51"/>
  <c r="P185" i="51"/>
  <c r="P187" i="51"/>
  <c r="Q148" i="30"/>
  <c r="Q152" i="30"/>
  <c r="Q150" i="30"/>
  <c r="K156" i="30"/>
  <c r="Q156" i="30" s="1"/>
  <c r="G156" i="30"/>
  <c r="J157" i="30"/>
  <c r="P157" i="30" s="1"/>
  <c r="F157" i="30"/>
  <c r="O157" i="30"/>
  <c r="K160" i="30"/>
  <c r="Q160" i="30" s="1"/>
  <c r="G160" i="30"/>
  <c r="J161" i="30"/>
  <c r="F161" i="30"/>
  <c r="O161" i="30"/>
  <c r="K164" i="30"/>
  <c r="Q164" i="30" s="1"/>
  <c r="G164" i="30"/>
  <c r="J165" i="30"/>
  <c r="P165" i="30" s="1"/>
  <c r="F165" i="30"/>
  <c r="O165" i="30"/>
  <c r="K168" i="30"/>
  <c r="Q168" i="30" s="1"/>
  <c r="G168" i="30"/>
  <c r="J169" i="30"/>
  <c r="F169" i="30"/>
  <c r="O169" i="30"/>
  <c r="K172" i="30"/>
  <c r="Q172" i="30" s="1"/>
  <c r="G172" i="30"/>
  <c r="J173" i="30"/>
  <c r="P173" i="30" s="1"/>
  <c r="F173" i="30"/>
  <c r="O173" i="30"/>
  <c r="K175" i="30"/>
  <c r="Q175" i="30" s="1"/>
  <c r="G175" i="30"/>
  <c r="J176" i="30"/>
  <c r="F176" i="30"/>
  <c r="K179" i="30"/>
  <c r="Q179" i="30" s="1"/>
  <c r="G179" i="30"/>
  <c r="J180" i="30"/>
  <c r="F180" i="30"/>
  <c r="Q181" i="30"/>
  <c r="K183" i="30"/>
  <c r="Q183" i="30" s="1"/>
  <c r="G183" i="30"/>
  <c r="J184" i="30"/>
  <c r="F184" i="30"/>
  <c r="K187" i="30"/>
  <c r="Q187" i="30" s="1"/>
  <c r="G187" i="30"/>
  <c r="G148" i="30"/>
  <c r="P148" i="30"/>
  <c r="F149" i="30"/>
  <c r="O149" i="30"/>
  <c r="P149" i="30" s="1"/>
  <c r="G150" i="30"/>
  <c r="P150" i="30"/>
  <c r="F151" i="30"/>
  <c r="O151" i="30"/>
  <c r="P151" i="30" s="1"/>
  <c r="G152" i="30"/>
  <c r="P152" i="30"/>
  <c r="F153" i="30"/>
  <c r="O153" i="30"/>
  <c r="P153" i="30" s="1"/>
  <c r="G154" i="30"/>
  <c r="P154" i="30"/>
  <c r="Q154" i="30"/>
  <c r="J155" i="30"/>
  <c r="P155" i="30" s="1"/>
  <c r="F155" i="30"/>
  <c r="O155" i="30"/>
  <c r="K158" i="30"/>
  <c r="Q158" i="30" s="1"/>
  <c r="G158" i="30"/>
  <c r="J159" i="30"/>
  <c r="F159" i="30"/>
  <c r="O159" i="30"/>
  <c r="P161" i="30"/>
  <c r="K162" i="30"/>
  <c r="Q162" i="30" s="1"/>
  <c r="G162" i="30"/>
  <c r="J163" i="30"/>
  <c r="P163" i="30" s="1"/>
  <c r="F163" i="30"/>
  <c r="O163" i="30"/>
  <c r="K166" i="30"/>
  <c r="Q166" i="30" s="1"/>
  <c r="G166" i="30"/>
  <c r="J167" i="30"/>
  <c r="F167" i="30"/>
  <c r="O167" i="30"/>
  <c r="P169" i="30"/>
  <c r="K170" i="30"/>
  <c r="Q170" i="30" s="1"/>
  <c r="G170" i="30"/>
  <c r="J171" i="30"/>
  <c r="P171" i="30" s="1"/>
  <c r="F171" i="30"/>
  <c r="O171" i="30"/>
  <c r="K174" i="30"/>
  <c r="Q174" i="30" s="1"/>
  <c r="G174" i="30"/>
  <c r="O176" i="30"/>
  <c r="P176" i="30"/>
  <c r="O180" i="30"/>
  <c r="O184" i="30"/>
  <c r="P184" i="30"/>
  <c r="P156" i="30"/>
  <c r="P158" i="30"/>
  <c r="P160" i="30"/>
  <c r="P162" i="30"/>
  <c r="P164" i="30"/>
  <c r="P166" i="30"/>
  <c r="P168" i="30"/>
  <c r="P170" i="30"/>
  <c r="P172" i="30"/>
  <c r="P174" i="30"/>
  <c r="K177" i="30"/>
  <c r="Q177" i="30" s="1"/>
  <c r="G177" i="30"/>
  <c r="J178" i="30"/>
  <c r="P178" i="30" s="1"/>
  <c r="F178" i="30"/>
  <c r="O178" i="30"/>
  <c r="K181" i="30"/>
  <c r="G181" i="30"/>
  <c r="J182" i="30"/>
  <c r="P182" i="30" s="1"/>
  <c r="F182" i="30"/>
  <c r="O182" i="30"/>
  <c r="K185" i="30"/>
  <c r="Q185" i="30" s="1"/>
  <c r="G185" i="30"/>
  <c r="J186" i="30"/>
  <c r="P186" i="30" s="1"/>
  <c r="F186" i="30"/>
  <c r="O186" i="30"/>
  <c r="P175" i="30"/>
  <c r="P177" i="30"/>
  <c r="P179" i="30"/>
  <c r="P181" i="30"/>
  <c r="P183" i="30"/>
  <c r="P185" i="30"/>
  <c r="P187" i="30"/>
  <c r="Q145" i="50"/>
  <c r="Q153" i="50"/>
  <c r="Q161" i="50"/>
  <c r="Q169" i="50"/>
  <c r="K139" i="50"/>
  <c r="Q139" i="50" s="1"/>
  <c r="G139" i="50"/>
  <c r="J140" i="50"/>
  <c r="P140" i="50" s="1"/>
  <c r="F140" i="50"/>
  <c r="O140" i="50"/>
  <c r="K143" i="50"/>
  <c r="Q143" i="50" s="1"/>
  <c r="G143" i="50"/>
  <c r="J144" i="50"/>
  <c r="F144" i="50"/>
  <c r="O144" i="50"/>
  <c r="K147" i="50"/>
  <c r="Q147" i="50" s="1"/>
  <c r="G147" i="50"/>
  <c r="J148" i="50"/>
  <c r="P148" i="50" s="1"/>
  <c r="F148" i="50"/>
  <c r="O148" i="50"/>
  <c r="K151" i="50"/>
  <c r="Q151" i="50" s="1"/>
  <c r="G151" i="50"/>
  <c r="J152" i="50"/>
  <c r="F152" i="50"/>
  <c r="O152" i="50"/>
  <c r="K155" i="50"/>
  <c r="Q155" i="50" s="1"/>
  <c r="G155" i="50"/>
  <c r="J156" i="50"/>
  <c r="P156" i="50" s="1"/>
  <c r="F156" i="50"/>
  <c r="O156" i="50"/>
  <c r="K159" i="50"/>
  <c r="Q159" i="50" s="1"/>
  <c r="G159" i="50"/>
  <c r="J160" i="50"/>
  <c r="F160" i="50"/>
  <c r="O160" i="50"/>
  <c r="K163" i="50"/>
  <c r="Q163" i="50" s="1"/>
  <c r="G163" i="50"/>
  <c r="J164" i="50"/>
  <c r="P164" i="50" s="1"/>
  <c r="F164" i="50"/>
  <c r="O164" i="50"/>
  <c r="K167" i="50"/>
  <c r="Q167" i="50" s="1"/>
  <c r="G167" i="50"/>
  <c r="J168" i="50"/>
  <c r="F168" i="50"/>
  <c r="O168" i="50"/>
  <c r="K171" i="50"/>
  <c r="G171" i="50"/>
  <c r="K173" i="50"/>
  <c r="Q173" i="50" s="1"/>
  <c r="G173" i="50"/>
  <c r="J174" i="50"/>
  <c r="F174" i="50"/>
  <c r="K177" i="50"/>
  <c r="Q177" i="50" s="1"/>
  <c r="G177" i="50"/>
  <c r="J178" i="50"/>
  <c r="F178" i="50"/>
  <c r="K181" i="50"/>
  <c r="Q181" i="50" s="1"/>
  <c r="G181" i="50"/>
  <c r="J182" i="50"/>
  <c r="F182" i="50"/>
  <c r="K141" i="50"/>
  <c r="Q141" i="50" s="1"/>
  <c r="G141" i="50"/>
  <c r="J142" i="50"/>
  <c r="F142" i="50"/>
  <c r="O142" i="50"/>
  <c r="P144" i="50"/>
  <c r="K145" i="50"/>
  <c r="G145" i="50"/>
  <c r="J146" i="50"/>
  <c r="P146" i="50" s="1"/>
  <c r="F146" i="50"/>
  <c r="O146" i="50"/>
  <c r="K149" i="50"/>
  <c r="Q149" i="50" s="1"/>
  <c r="G149" i="50"/>
  <c r="J150" i="50"/>
  <c r="F150" i="50"/>
  <c r="O150" i="50"/>
  <c r="P152" i="50"/>
  <c r="K153" i="50"/>
  <c r="G153" i="50"/>
  <c r="J154" i="50"/>
  <c r="P154" i="50" s="1"/>
  <c r="F154" i="50"/>
  <c r="O154" i="50"/>
  <c r="K157" i="50"/>
  <c r="Q157" i="50" s="1"/>
  <c r="G157" i="50"/>
  <c r="J158" i="50"/>
  <c r="F158" i="50"/>
  <c r="O158" i="50"/>
  <c r="P160" i="50"/>
  <c r="K161" i="50"/>
  <c r="G161" i="50"/>
  <c r="J162" i="50"/>
  <c r="P162" i="50" s="1"/>
  <c r="F162" i="50"/>
  <c r="O162" i="50"/>
  <c r="K165" i="50"/>
  <c r="Q165" i="50" s="1"/>
  <c r="G165" i="50"/>
  <c r="J166" i="50"/>
  <c r="F166" i="50"/>
  <c r="O166" i="50"/>
  <c r="P168" i="50"/>
  <c r="K169" i="50"/>
  <c r="G169" i="50"/>
  <c r="J170" i="50"/>
  <c r="P170" i="50" s="1"/>
  <c r="F170" i="50"/>
  <c r="O170" i="50"/>
  <c r="O174" i="50"/>
  <c r="P174" i="50"/>
  <c r="O178" i="50"/>
  <c r="O182" i="50"/>
  <c r="P182" i="50"/>
  <c r="K185" i="50"/>
  <c r="Q185" i="50" s="1"/>
  <c r="G185" i="50"/>
  <c r="J186" i="50"/>
  <c r="F186" i="50"/>
  <c r="O186" i="50"/>
  <c r="K189" i="50"/>
  <c r="Q189" i="50" s="1"/>
  <c r="G189" i="50"/>
  <c r="J190" i="50"/>
  <c r="P190" i="50" s="1"/>
  <c r="F190" i="50"/>
  <c r="O190" i="50"/>
  <c r="K192" i="50"/>
  <c r="Q192" i="50" s="1"/>
  <c r="G192" i="50"/>
  <c r="J193" i="50"/>
  <c r="F193" i="50"/>
  <c r="K196" i="50"/>
  <c r="Q196" i="50" s="1"/>
  <c r="G196" i="50"/>
  <c r="J197" i="50"/>
  <c r="F197" i="50"/>
  <c r="Q198" i="50"/>
  <c r="K200" i="50"/>
  <c r="Q200" i="50" s="1"/>
  <c r="G200" i="50"/>
  <c r="J201" i="50"/>
  <c r="F201" i="50"/>
  <c r="K204" i="50"/>
  <c r="Q204" i="50" s="1"/>
  <c r="G204" i="50"/>
  <c r="P139" i="50"/>
  <c r="P141" i="50"/>
  <c r="P143" i="50"/>
  <c r="P145" i="50"/>
  <c r="P147" i="50"/>
  <c r="P149" i="50"/>
  <c r="P151" i="50"/>
  <c r="P153" i="50"/>
  <c r="P155" i="50"/>
  <c r="P157" i="50"/>
  <c r="P159" i="50"/>
  <c r="P161" i="50"/>
  <c r="P163" i="50"/>
  <c r="P165" i="50"/>
  <c r="P167" i="50"/>
  <c r="P169" i="50"/>
  <c r="P171" i="50"/>
  <c r="Q171" i="50"/>
  <c r="J172" i="50"/>
  <c r="F172" i="50"/>
  <c r="O172" i="50"/>
  <c r="K175" i="50"/>
  <c r="Q175" i="50" s="1"/>
  <c r="G175" i="50"/>
  <c r="J176" i="50"/>
  <c r="F176" i="50"/>
  <c r="O176" i="50"/>
  <c r="K179" i="50"/>
  <c r="Q179" i="50" s="1"/>
  <c r="G179" i="50"/>
  <c r="J180" i="50"/>
  <c r="F180" i="50"/>
  <c r="O180" i="50"/>
  <c r="K183" i="50"/>
  <c r="Q183" i="50" s="1"/>
  <c r="G183" i="50"/>
  <c r="J184" i="50"/>
  <c r="F184" i="50"/>
  <c r="O184" i="50"/>
  <c r="P186" i="50"/>
  <c r="K187" i="50"/>
  <c r="Q187" i="50" s="1"/>
  <c r="G187" i="50"/>
  <c r="J188" i="50"/>
  <c r="P188" i="50" s="1"/>
  <c r="F188" i="50"/>
  <c r="O188" i="50"/>
  <c r="K191" i="50"/>
  <c r="Q191" i="50" s="1"/>
  <c r="G191" i="50"/>
  <c r="O193" i="50"/>
  <c r="P193" i="50"/>
  <c r="O197" i="50"/>
  <c r="O201" i="50"/>
  <c r="P201" i="50"/>
  <c r="P173" i="50"/>
  <c r="P175" i="50"/>
  <c r="P177" i="50"/>
  <c r="P179" i="50"/>
  <c r="P181" i="50"/>
  <c r="P183" i="50"/>
  <c r="P185" i="50"/>
  <c r="P187" i="50"/>
  <c r="P189" i="50"/>
  <c r="P191" i="50"/>
  <c r="K194" i="50"/>
  <c r="Q194" i="50" s="1"/>
  <c r="G194" i="50"/>
  <c r="J195" i="50"/>
  <c r="P195" i="50" s="1"/>
  <c r="F195" i="50"/>
  <c r="O195" i="50"/>
  <c r="K198" i="50"/>
  <c r="G198" i="50"/>
  <c r="J199" i="50"/>
  <c r="P199" i="50" s="1"/>
  <c r="F199" i="50"/>
  <c r="O199" i="50"/>
  <c r="K202" i="50"/>
  <c r="Q202" i="50" s="1"/>
  <c r="G202" i="50"/>
  <c r="J203" i="50"/>
  <c r="P203" i="50" s="1"/>
  <c r="F203" i="50"/>
  <c r="O203" i="50"/>
  <c r="P192" i="50"/>
  <c r="P194" i="50"/>
  <c r="P196" i="50"/>
  <c r="P198" i="50"/>
  <c r="P200" i="50"/>
  <c r="P202" i="50"/>
  <c r="P204" i="50"/>
  <c r="Q145" i="25"/>
  <c r="Q153" i="25"/>
  <c r="Q161" i="25"/>
  <c r="Q169" i="25"/>
  <c r="K139" i="25"/>
  <c r="Q139" i="25" s="1"/>
  <c r="G139" i="25"/>
  <c r="J140" i="25"/>
  <c r="P140" i="25" s="1"/>
  <c r="F140" i="25"/>
  <c r="O140" i="25"/>
  <c r="K143" i="25"/>
  <c r="Q143" i="25" s="1"/>
  <c r="G143" i="25"/>
  <c r="J144" i="25"/>
  <c r="F144" i="25"/>
  <c r="O144" i="25"/>
  <c r="K147" i="25"/>
  <c r="Q147" i="25" s="1"/>
  <c r="G147" i="25"/>
  <c r="J148" i="25"/>
  <c r="P148" i="25" s="1"/>
  <c r="F148" i="25"/>
  <c r="O148" i="25"/>
  <c r="K151" i="25"/>
  <c r="Q151" i="25" s="1"/>
  <c r="G151" i="25"/>
  <c r="J152" i="25"/>
  <c r="F152" i="25"/>
  <c r="O152" i="25"/>
  <c r="K155" i="25"/>
  <c r="Q155" i="25" s="1"/>
  <c r="G155" i="25"/>
  <c r="J156" i="25"/>
  <c r="P156" i="25" s="1"/>
  <c r="F156" i="25"/>
  <c r="O156" i="25"/>
  <c r="K159" i="25"/>
  <c r="Q159" i="25" s="1"/>
  <c r="G159" i="25"/>
  <c r="J160" i="25"/>
  <c r="F160" i="25"/>
  <c r="O160" i="25"/>
  <c r="K163" i="25"/>
  <c r="Q163" i="25" s="1"/>
  <c r="G163" i="25"/>
  <c r="J164" i="25"/>
  <c r="P164" i="25" s="1"/>
  <c r="F164" i="25"/>
  <c r="O164" i="25"/>
  <c r="K167" i="25"/>
  <c r="Q167" i="25" s="1"/>
  <c r="G167" i="25"/>
  <c r="J168" i="25"/>
  <c r="F168" i="25"/>
  <c r="O168" i="25"/>
  <c r="K171" i="25"/>
  <c r="G171" i="25"/>
  <c r="K173" i="25"/>
  <c r="Q173" i="25" s="1"/>
  <c r="G173" i="25"/>
  <c r="J174" i="25"/>
  <c r="F174" i="25"/>
  <c r="K177" i="25"/>
  <c r="Q177" i="25" s="1"/>
  <c r="G177" i="25"/>
  <c r="J178" i="25"/>
  <c r="F178" i="25"/>
  <c r="K181" i="25"/>
  <c r="Q181" i="25" s="1"/>
  <c r="G181" i="25"/>
  <c r="J182" i="25"/>
  <c r="F182" i="25"/>
  <c r="K141" i="25"/>
  <c r="Q141" i="25" s="1"/>
  <c r="G141" i="25"/>
  <c r="J142" i="25"/>
  <c r="F142" i="25"/>
  <c r="O142" i="25"/>
  <c r="P144" i="25"/>
  <c r="K145" i="25"/>
  <c r="G145" i="25"/>
  <c r="J146" i="25"/>
  <c r="P146" i="25" s="1"/>
  <c r="F146" i="25"/>
  <c r="O146" i="25"/>
  <c r="K149" i="25"/>
  <c r="Q149" i="25" s="1"/>
  <c r="G149" i="25"/>
  <c r="J150" i="25"/>
  <c r="F150" i="25"/>
  <c r="O150" i="25"/>
  <c r="P152" i="25"/>
  <c r="K153" i="25"/>
  <c r="G153" i="25"/>
  <c r="J154" i="25"/>
  <c r="P154" i="25" s="1"/>
  <c r="F154" i="25"/>
  <c r="O154" i="25"/>
  <c r="K157" i="25"/>
  <c r="Q157" i="25" s="1"/>
  <c r="G157" i="25"/>
  <c r="J158" i="25"/>
  <c r="F158" i="25"/>
  <c r="O158" i="25"/>
  <c r="P160" i="25"/>
  <c r="K161" i="25"/>
  <c r="G161" i="25"/>
  <c r="J162" i="25"/>
  <c r="P162" i="25" s="1"/>
  <c r="F162" i="25"/>
  <c r="O162" i="25"/>
  <c r="K165" i="25"/>
  <c r="Q165" i="25" s="1"/>
  <c r="G165" i="25"/>
  <c r="J166" i="25"/>
  <c r="F166" i="25"/>
  <c r="O166" i="25"/>
  <c r="P168" i="25"/>
  <c r="K169" i="25"/>
  <c r="G169" i="25"/>
  <c r="J170" i="25"/>
  <c r="P170" i="25" s="1"/>
  <c r="F170" i="25"/>
  <c r="O170" i="25"/>
  <c r="O174" i="25"/>
  <c r="P174" i="25"/>
  <c r="O178" i="25"/>
  <c r="O182" i="25"/>
  <c r="P182" i="25"/>
  <c r="K185" i="25"/>
  <c r="Q185" i="25" s="1"/>
  <c r="G185" i="25"/>
  <c r="J186" i="25"/>
  <c r="F186" i="25"/>
  <c r="O186" i="25"/>
  <c r="K189" i="25"/>
  <c r="Q189" i="25" s="1"/>
  <c r="G189" i="25"/>
  <c r="J190" i="25"/>
  <c r="P190" i="25" s="1"/>
  <c r="F190" i="25"/>
  <c r="O190" i="25"/>
  <c r="K192" i="25"/>
  <c r="Q192" i="25" s="1"/>
  <c r="G192" i="25"/>
  <c r="J193" i="25"/>
  <c r="F193" i="25"/>
  <c r="K196" i="25"/>
  <c r="Q196" i="25" s="1"/>
  <c r="G196" i="25"/>
  <c r="J197" i="25"/>
  <c r="F197" i="25"/>
  <c r="Q198" i="25"/>
  <c r="K200" i="25"/>
  <c r="Q200" i="25" s="1"/>
  <c r="G200" i="25"/>
  <c r="J201" i="25"/>
  <c r="F201" i="25"/>
  <c r="K204" i="25"/>
  <c r="Q204" i="25" s="1"/>
  <c r="G204" i="25"/>
  <c r="P139" i="25"/>
  <c r="P141" i="25"/>
  <c r="P143" i="25"/>
  <c r="P145" i="25"/>
  <c r="P147" i="25"/>
  <c r="P149" i="25"/>
  <c r="P151" i="25"/>
  <c r="P153" i="25"/>
  <c r="P155" i="25"/>
  <c r="P157" i="25"/>
  <c r="P159" i="25"/>
  <c r="P161" i="25"/>
  <c r="P163" i="25"/>
  <c r="P165" i="25"/>
  <c r="P167" i="25"/>
  <c r="P169" i="25"/>
  <c r="P171" i="25"/>
  <c r="Q171" i="25"/>
  <c r="J172" i="25"/>
  <c r="F172" i="25"/>
  <c r="O172" i="25"/>
  <c r="K175" i="25"/>
  <c r="Q175" i="25" s="1"/>
  <c r="G175" i="25"/>
  <c r="J176" i="25"/>
  <c r="F176" i="25"/>
  <c r="O176" i="25"/>
  <c r="K179" i="25"/>
  <c r="Q179" i="25" s="1"/>
  <c r="G179" i="25"/>
  <c r="J180" i="25"/>
  <c r="F180" i="25"/>
  <c r="O180" i="25"/>
  <c r="K183" i="25"/>
  <c r="Q183" i="25" s="1"/>
  <c r="G183" i="25"/>
  <c r="J184" i="25"/>
  <c r="F184" i="25"/>
  <c r="O184" i="25"/>
  <c r="P186" i="25"/>
  <c r="K187" i="25"/>
  <c r="Q187" i="25" s="1"/>
  <c r="G187" i="25"/>
  <c r="J188" i="25"/>
  <c r="P188" i="25" s="1"/>
  <c r="F188" i="25"/>
  <c r="O188" i="25"/>
  <c r="K191" i="25"/>
  <c r="Q191" i="25" s="1"/>
  <c r="G191" i="25"/>
  <c r="O193" i="25"/>
  <c r="P193" i="25"/>
  <c r="O197" i="25"/>
  <c r="O201" i="25"/>
  <c r="P201" i="25"/>
  <c r="P173" i="25"/>
  <c r="P175" i="25"/>
  <c r="P177" i="25"/>
  <c r="P179" i="25"/>
  <c r="P181" i="25"/>
  <c r="P183" i="25"/>
  <c r="P185" i="25"/>
  <c r="P187" i="25"/>
  <c r="P189" i="25"/>
  <c r="P191" i="25"/>
  <c r="K194" i="25"/>
  <c r="Q194" i="25" s="1"/>
  <c r="G194" i="25"/>
  <c r="J195" i="25"/>
  <c r="P195" i="25" s="1"/>
  <c r="F195" i="25"/>
  <c r="O195" i="25"/>
  <c r="K198" i="25"/>
  <c r="G198" i="25"/>
  <c r="J199" i="25"/>
  <c r="P199" i="25" s="1"/>
  <c r="F199" i="25"/>
  <c r="O199" i="25"/>
  <c r="K202" i="25"/>
  <c r="Q202" i="25" s="1"/>
  <c r="G202" i="25"/>
  <c r="J203" i="25"/>
  <c r="P203" i="25" s="1"/>
  <c r="F203" i="25"/>
  <c r="O203" i="25"/>
  <c r="P192" i="25"/>
  <c r="P194" i="25"/>
  <c r="P196" i="25"/>
  <c r="P198" i="25"/>
  <c r="P200" i="25"/>
  <c r="P202" i="25"/>
  <c r="P204" i="25"/>
  <c r="Q145" i="49"/>
  <c r="Q153" i="49"/>
  <c r="Q161" i="49"/>
  <c r="Q169" i="49"/>
  <c r="K139" i="49"/>
  <c r="Q139" i="49" s="1"/>
  <c r="G139" i="49"/>
  <c r="J140" i="49"/>
  <c r="P140" i="49" s="1"/>
  <c r="F140" i="49"/>
  <c r="O140" i="49"/>
  <c r="K143" i="49"/>
  <c r="Q143" i="49" s="1"/>
  <c r="G143" i="49"/>
  <c r="J144" i="49"/>
  <c r="F144" i="49"/>
  <c r="O144" i="49"/>
  <c r="K147" i="49"/>
  <c r="Q147" i="49" s="1"/>
  <c r="G147" i="49"/>
  <c r="J148" i="49"/>
  <c r="P148" i="49" s="1"/>
  <c r="F148" i="49"/>
  <c r="O148" i="49"/>
  <c r="K151" i="49"/>
  <c r="Q151" i="49" s="1"/>
  <c r="G151" i="49"/>
  <c r="J152" i="49"/>
  <c r="F152" i="49"/>
  <c r="O152" i="49"/>
  <c r="K155" i="49"/>
  <c r="Q155" i="49" s="1"/>
  <c r="G155" i="49"/>
  <c r="J156" i="49"/>
  <c r="P156" i="49" s="1"/>
  <c r="F156" i="49"/>
  <c r="O156" i="49"/>
  <c r="K159" i="49"/>
  <c r="Q159" i="49" s="1"/>
  <c r="G159" i="49"/>
  <c r="J160" i="49"/>
  <c r="F160" i="49"/>
  <c r="O160" i="49"/>
  <c r="K163" i="49"/>
  <c r="Q163" i="49" s="1"/>
  <c r="G163" i="49"/>
  <c r="J164" i="49"/>
  <c r="P164" i="49" s="1"/>
  <c r="F164" i="49"/>
  <c r="O164" i="49"/>
  <c r="K167" i="49"/>
  <c r="Q167" i="49" s="1"/>
  <c r="G167" i="49"/>
  <c r="J168" i="49"/>
  <c r="F168" i="49"/>
  <c r="O168" i="49"/>
  <c r="K171" i="49"/>
  <c r="G171" i="49"/>
  <c r="K173" i="49"/>
  <c r="Q173" i="49" s="1"/>
  <c r="G173" i="49"/>
  <c r="J174" i="49"/>
  <c r="F174" i="49"/>
  <c r="K177" i="49"/>
  <c r="Q177" i="49" s="1"/>
  <c r="G177" i="49"/>
  <c r="J178" i="49"/>
  <c r="F178" i="49"/>
  <c r="K181" i="49"/>
  <c r="Q181" i="49" s="1"/>
  <c r="G181" i="49"/>
  <c r="J182" i="49"/>
  <c r="F182" i="49"/>
  <c r="K141" i="49"/>
  <c r="Q141" i="49" s="1"/>
  <c r="G141" i="49"/>
  <c r="J142" i="49"/>
  <c r="F142" i="49"/>
  <c r="O142" i="49"/>
  <c r="P144" i="49"/>
  <c r="K145" i="49"/>
  <c r="G145" i="49"/>
  <c r="J146" i="49"/>
  <c r="P146" i="49" s="1"/>
  <c r="F146" i="49"/>
  <c r="O146" i="49"/>
  <c r="K149" i="49"/>
  <c r="Q149" i="49" s="1"/>
  <c r="G149" i="49"/>
  <c r="J150" i="49"/>
  <c r="F150" i="49"/>
  <c r="O150" i="49"/>
  <c r="P152" i="49"/>
  <c r="K153" i="49"/>
  <c r="G153" i="49"/>
  <c r="J154" i="49"/>
  <c r="P154" i="49" s="1"/>
  <c r="F154" i="49"/>
  <c r="O154" i="49"/>
  <c r="K157" i="49"/>
  <c r="Q157" i="49" s="1"/>
  <c r="G157" i="49"/>
  <c r="J158" i="49"/>
  <c r="F158" i="49"/>
  <c r="O158" i="49"/>
  <c r="P160" i="49"/>
  <c r="K161" i="49"/>
  <c r="G161" i="49"/>
  <c r="J162" i="49"/>
  <c r="P162" i="49" s="1"/>
  <c r="F162" i="49"/>
  <c r="O162" i="49"/>
  <c r="K165" i="49"/>
  <c r="Q165" i="49" s="1"/>
  <c r="G165" i="49"/>
  <c r="J166" i="49"/>
  <c r="F166" i="49"/>
  <c r="O166" i="49"/>
  <c r="P168" i="49"/>
  <c r="K169" i="49"/>
  <c r="G169" i="49"/>
  <c r="J170" i="49"/>
  <c r="P170" i="49" s="1"/>
  <c r="F170" i="49"/>
  <c r="O170" i="49"/>
  <c r="O174" i="49"/>
  <c r="P174" i="49"/>
  <c r="O178" i="49"/>
  <c r="O182" i="49"/>
  <c r="P182" i="49"/>
  <c r="K185" i="49"/>
  <c r="Q185" i="49" s="1"/>
  <c r="G185" i="49"/>
  <c r="J186" i="49"/>
  <c r="F186" i="49"/>
  <c r="O186" i="49"/>
  <c r="K189" i="49"/>
  <c r="Q189" i="49" s="1"/>
  <c r="G189" i="49"/>
  <c r="J190" i="49"/>
  <c r="P190" i="49" s="1"/>
  <c r="F190" i="49"/>
  <c r="O190" i="49"/>
  <c r="K192" i="49"/>
  <c r="Q192" i="49" s="1"/>
  <c r="G192" i="49"/>
  <c r="J193" i="49"/>
  <c r="F193" i="49"/>
  <c r="K196" i="49"/>
  <c r="Q196" i="49" s="1"/>
  <c r="G196" i="49"/>
  <c r="J197" i="49"/>
  <c r="F197" i="49"/>
  <c r="Q198" i="49"/>
  <c r="K200" i="49"/>
  <c r="Q200" i="49" s="1"/>
  <c r="G200" i="49"/>
  <c r="J201" i="49"/>
  <c r="F201" i="49"/>
  <c r="K204" i="49"/>
  <c r="Q204" i="49" s="1"/>
  <c r="G204" i="49"/>
  <c r="P139" i="49"/>
  <c r="P141" i="49"/>
  <c r="P143" i="49"/>
  <c r="P145" i="49"/>
  <c r="P147" i="49"/>
  <c r="P149" i="49"/>
  <c r="P151" i="49"/>
  <c r="P153" i="49"/>
  <c r="P155" i="49"/>
  <c r="P157" i="49"/>
  <c r="P159" i="49"/>
  <c r="P161" i="49"/>
  <c r="P163" i="49"/>
  <c r="P165" i="49"/>
  <c r="P167" i="49"/>
  <c r="P169" i="49"/>
  <c r="P171" i="49"/>
  <c r="Q171" i="49"/>
  <c r="J172" i="49"/>
  <c r="F172" i="49"/>
  <c r="O172" i="49"/>
  <c r="K175" i="49"/>
  <c r="Q175" i="49" s="1"/>
  <c r="G175" i="49"/>
  <c r="J176" i="49"/>
  <c r="F176" i="49"/>
  <c r="O176" i="49"/>
  <c r="K179" i="49"/>
  <c r="Q179" i="49" s="1"/>
  <c r="G179" i="49"/>
  <c r="J180" i="49"/>
  <c r="F180" i="49"/>
  <c r="O180" i="49"/>
  <c r="K183" i="49"/>
  <c r="Q183" i="49" s="1"/>
  <c r="G183" i="49"/>
  <c r="J184" i="49"/>
  <c r="F184" i="49"/>
  <c r="O184" i="49"/>
  <c r="P186" i="49"/>
  <c r="K187" i="49"/>
  <c r="Q187" i="49" s="1"/>
  <c r="G187" i="49"/>
  <c r="J188" i="49"/>
  <c r="P188" i="49" s="1"/>
  <c r="F188" i="49"/>
  <c r="O188" i="49"/>
  <c r="K191" i="49"/>
  <c r="Q191" i="49" s="1"/>
  <c r="G191" i="49"/>
  <c r="O193" i="49"/>
  <c r="P193" i="49"/>
  <c r="O197" i="49"/>
  <c r="O201" i="49"/>
  <c r="P201" i="49"/>
  <c r="P173" i="49"/>
  <c r="P175" i="49"/>
  <c r="P177" i="49"/>
  <c r="P179" i="49"/>
  <c r="P181" i="49"/>
  <c r="P183" i="49"/>
  <c r="P185" i="49"/>
  <c r="P187" i="49"/>
  <c r="P189" i="49"/>
  <c r="P191" i="49"/>
  <c r="K194" i="49"/>
  <c r="Q194" i="49" s="1"/>
  <c r="G194" i="49"/>
  <c r="J195" i="49"/>
  <c r="P195" i="49" s="1"/>
  <c r="F195" i="49"/>
  <c r="O195" i="49"/>
  <c r="K198" i="49"/>
  <c r="G198" i="49"/>
  <c r="J199" i="49"/>
  <c r="P199" i="49" s="1"/>
  <c r="F199" i="49"/>
  <c r="O199" i="49"/>
  <c r="K202" i="49"/>
  <c r="Q202" i="49" s="1"/>
  <c r="G202" i="49"/>
  <c r="J203" i="49"/>
  <c r="P203" i="49" s="1"/>
  <c r="F203" i="49"/>
  <c r="O203" i="49"/>
  <c r="P192" i="49"/>
  <c r="P194" i="49"/>
  <c r="P196" i="49"/>
  <c r="P198" i="49"/>
  <c r="P200" i="49"/>
  <c r="P202" i="49"/>
  <c r="P204" i="49"/>
  <c r="K183" i="48"/>
  <c r="Q183" i="48" s="1"/>
  <c r="G183" i="48"/>
  <c r="J184" i="48"/>
  <c r="F184" i="48"/>
  <c r="O184" i="48"/>
  <c r="K187" i="48"/>
  <c r="Q187" i="48" s="1"/>
  <c r="G187" i="48"/>
  <c r="J188" i="48"/>
  <c r="F188" i="48"/>
  <c r="O188" i="48"/>
  <c r="P188" i="48" s="1"/>
  <c r="K191" i="48"/>
  <c r="Q191" i="48" s="1"/>
  <c r="G191" i="48"/>
  <c r="J192" i="48"/>
  <c r="F192" i="48"/>
  <c r="O192" i="48"/>
  <c r="K195" i="48"/>
  <c r="Q195" i="48" s="1"/>
  <c r="G195" i="48"/>
  <c r="J182" i="48"/>
  <c r="F182" i="48"/>
  <c r="O182" i="48"/>
  <c r="P184" i="48"/>
  <c r="K185" i="48"/>
  <c r="Q185" i="48" s="1"/>
  <c r="G185" i="48"/>
  <c r="J186" i="48"/>
  <c r="P186" i="48" s="1"/>
  <c r="F186" i="48"/>
  <c r="O186" i="48"/>
  <c r="K189" i="48"/>
  <c r="Q189" i="48" s="1"/>
  <c r="G189" i="48"/>
  <c r="J190" i="48"/>
  <c r="F190" i="48"/>
  <c r="O190" i="48"/>
  <c r="P192" i="48"/>
  <c r="K193" i="48"/>
  <c r="Q193" i="48" s="1"/>
  <c r="G193" i="48"/>
  <c r="J194" i="48"/>
  <c r="P194" i="48" s="1"/>
  <c r="F194" i="48"/>
  <c r="O194" i="48"/>
  <c r="K196" i="48"/>
  <c r="Q196" i="48" s="1"/>
  <c r="G196" i="48"/>
  <c r="J197" i="48"/>
  <c r="P197" i="48" s="1"/>
  <c r="F197" i="48"/>
  <c r="O197" i="48"/>
  <c r="K200" i="48"/>
  <c r="Q200" i="48" s="1"/>
  <c r="G200" i="48"/>
  <c r="J201" i="48"/>
  <c r="F201" i="48"/>
  <c r="O201" i="48"/>
  <c r="K204" i="48"/>
  <c r="Q204" i="48" s="1"/>
  <c r="G204" i="48"/>
  <c r="J205" i="48"/>
  <c r="P205" i="48" s="1"/>
  <c r="F205" i="48"/>
  <c r="O205" i="48"/>
  <c r="K208" i="48"/>
  <c r="Q208" i="48" s="1"/>
  <c r="G208" i="48"/>
  <c r="P183" i="48"/>
  <c r="P185" i="48"/>
  <c r="P187" i="48"/>
  <c r="P189" i="48"/>
  <c r="P191" i="48"/>
  <c r="P193" i="48"/>
  <c r="P195" i="48"/>
  <c r="K198" i="48"/>
  <c r="Q198" i="48" s="1"/>
  <c r="G198" i="48"/>
  <c r="J199" i="48"/>
  <c r="F199" i="48"/>
  <c r="O199" i="48"/>
  <c r="P201" i="48"/>
  <c r="K202" i="48"/>
  <c r="Q202" i="48" s="1"/>
  <c r="G202" i="48"/>
  <c r="J203" i="48"/>
  <c r="P203" i="48" s="1"/>
  <c r="F203" i="48"/>
  <c r="O203" i="48"/>
  <c r="K206" i="48"/>
  <c r="Q206" i="48" s="1"/>
  <c r="G206" i="48"/>
  <c r="J207" i="48"/>
  <c r="F207" i="48"/>
  <c r="O207" i="48"/>
  <c r="P196" i="48"/>
  <c r="P198" i="48"/>
  <c r="P200" i="48"/>
  <c r="P202" i="48"/>
  <c r="P204" i="48"/>
  <c r="P206" i="48"/>
  <c r="P208" i="48"/>
  <c r="Q183" i="33"/>
  <c r="Q185" i="33"/>
  <c r="K187" i="33"/>
  <c r="Q187" i="33" s="1"/>
  <c r="G187" i="33"/>
  <c r="J188" i="33"/>
  <c r="F188" i="33"/>
  <c r="Q191" i="33"/>
  <c r="Q195" i="33"/>
  <c r="F182" i="33"/>
  <c r="O182" i="33"/>
  <c r="P182" i="33" s="1"/>
  <c r="G183" i="33"/>
  <c r="P183" i="33"/>
  <c r="F184" i="33"/>
  <c r="O184" i="33"/>
  <c r="P184" i="33" s="1"/>
  <c r="G185" i="33"/>
  <c r="P185" i="33"/>
  <c r="J186" i="33"/>
  <c r="F186" i="33"/>
  <c r="O186" i="33"/>
  <c r="Q189" i="33"/>
  <c r="Q193" i="33"/>
  <c r="J196" i="33"/>
  <c r="F196" i="33"/>
  <c r="O196" i="33"/>
  <c r="P196" i="33" s="1"/>
  <c r="K199" i="33"/>
  <c r="G199" i="33"/>
  <c r="Q203" i="33"/>
  <c r="Q207" i="33"/>
  <c r="P187" i="33"/>
  <c r="O188" i="33"/>
  <c r="P188" i="33" s="1"/>
  <c r="G189" i="33"/>
  <c r="P189" i="33"/>
  <c r="F190" i="33"/>
  <c r="O190" i="33"/>
  <c r="P190" i="33" s="1"/>
  <c r="G191" i="33"/>
  <c r="P191" i="33"/>
  <c r="F192" i="33"/>
  <c r="O192" i="33"/>
  <c r="P192" i="33" s="1"/>
  <c r="G193" i="33"/>
  <c r="P193" i="33"/>
  <c r="F194" i="33"/>
  <c r="O194" i="33"/>
  <c r="P194" i="33" s="1"/>
  <c r="G195" i="33"/>
  <c r="P195" i="33"/>
  <c r="K197" i="33"/>
  <c r="Q197" i="33" s="1"/>
  <c r="G197" i="33"/>
  <c r="J198" i="33"/>
  <c r="F198" i="33"/>
  <c r="O198" i="33"/>
  <c r="Q199" i="33"/>
  <c r="Q201" i="33"/>
  <c r="Q205" i="33"/>
  <c r="P197" i="33"/>
  <c r="P199" i="33"/>
  <c r="F200" i="33"/>
  <c r="O200" i="33"/>
  <c r="G201" i="33"/>
  <c r="P201" i="33"/>
  <c r="F202" i="33"/>
  <c r="O202" i="33"/>
  <c r="G203" i="33"/>
  <c r="P203" i="33"/>
  <c r="F204" i="33"/>
  <c r="O204" i="33"/>
  <c r="G205" i="33"/>
  <c r="P205" i="33"/>
  <c r="F206" i="33"/>
  <c r="O206" i="33"/>
  <c r="G207" i="33"/>
  <c r="P207" i="33"/>
  <c r="F208" i="33"/>
  <c r="O208" i="33"/>
  <c r="P200" i="33"/>
  <c r="P202" i="33"/>
  <c r="P204" i="33"/>
  <c r="P206" i="33"/>
  <c r="P208" i="33"/>
  <c r="Q183" i="47"/>
  <c r="Q185" i="47"/>
  <c r="P182" i="47"/>
  <c r="P184" i="47"/>
  <c r="K187" i="47"/>
  <c r="Q187" i="47" s="1"/>
  <c r="G187" i="47"/>
  <c r="J188" i="47"/>
  <c r="F188" i="47"/>
  <c r="O188" i="47"/>
  <c r="P188" i="47" s="1"/>
  <c r="Q191" i="47"/>
  <c r="Q195" i="47"/>
  <c r="F182" i="47"/>
  <c r="O182" i="47"/>
  <c r="G183" i="47"/>
  <c r="P183" i="47"/>
  <c r="F184" i="47"/>
  <c r="O184" i="47"/>
  <c r="G185" i="47"/>
  <c r="P185" i="47"/>
  <c r="J186" i="47"/>
  <c r="P186" i="47" s="1"/>
  <c r="F186" i="47"/>
  <c r="O186" i="47"/>
  <c r="K189" i="47"/>
  <c r="Q189" i="47" s="1"/>
  <c r="G189" i="47"/>
  <c r="J190" i="47"/>
  <c r="F190" i="47"/>
  <c r="O190" i="47"/>
  <c r="Q193" i="47"/>
  <c r="J196" i="47"/>
  <c r="F196" i="47"/>
  <c r="O196" i="47"/>
  <c r="P196" i="47" s="1"/>
  <c r="K199" i="47"/>
  <c r="Q199" i="47" s="1"/>
  <c r="G199" i="47"/>
  <c r="Q203" i="47"/>
  <c r="Q207" i="47"/>
  <c r="P187" i="47"/>
  <c r="P189" i="47"/>
  <c r="G191" i="47"/>
  <c r="P191" i="47"/>
  <c r="F192" i="47"/>
  <c r="O192" i="47"/>
  <c r="P192" i="47" s="1"/>
  <c r="G193" i="47"/>
  <c r="P193" i="47"/>
  <c r="F194" i="47"/>
  <c r="O194" i="47"/>
  <c r="P194" i="47" s="1"/>
  <c r="G195" i="47"/>
  <c r="P195" i="47"/>
  <c r="K197" i="47"/>
  <c r="Q197" i="47" s="1"/>
  <c r="G197" i="47"/>
  <c r="J198" i="47"/>
  <c r="F198" i="47"/>
  <c r="O198" i="47"/>
  <c r="Q201" i="47"/>
  <c r="Q205" i="47"/>
  <c r="P197" i="47"/>
  <c r="P199" i="47"/>
  <c r="F200" i="47"/>
  <c r="O200" i="47"/>
  <c r="G201" i="47"/>
  <c r="P201" i="47"/>
  <c r="F202" i="47"/>
  <c r="O202" i="47"/>
  <c r="G203" i="47"/>
  <c r="P203" i="47"/>
  <c r="F204" i="47"/>
  <c r="O204" i="47"/>
  <c r="G205" i="47"/>
  <c r="P205" i="47"/>
  <c r="F206" i="47"/>
  <c r="O206" i="47"/>
  <c r="G207" i="47"/>
  <c r="P207" i="47"/>
  <c r="F208" i="47"/>
  <c r="O208" i="47"/>
  <c r="P200" i="47"/>
  <c r="P202" i="47"/>
  <c r="P204" i="47"/>
  <c r="P206" i="47"/>
  <c r="P208" i="47"/>
  <c r="Q200" i="22"/>
  <c r="K194" i="22"/>
  <c r="Q194" i="22" s="1"/>
  <c r="G194" i="22"/>
  <c r="J195" i="22"/>
  <c r="F195" i="22"/>
  <c r="O195" i="22"/>
  <c r="P195" i="22" s="1"/>
  <c r="K198" i="22"/>
  <c r="Q198" i="22" s="1"/>
  <c r="G198" i="22"/>
  <c r="J199" i="22"/>
  <c r="F199" i="22"/>
  <c r="O199" i="22"/>
  <c r="K202" i="22"/>
  <c r="Q202" i="22" s="1"/>
  <c r="G202" i="22"/>
  <c r="J203" i="22"/>
  <c r="F203" i="22"/>
  <c r="O203" i="22"/>
  <c r="P203" i="22" s="1"/>
  <c r="K206" i="22"/>
  <c r="Q206" i="22" s="1"/>
  <c r="G206" i="22"/>
  <c r="J207" i="22"/>
  <c r="F207" i="22"/>
  <c r="O207" i="22"/>
  <c r="Q208" i="22"/>
  <c r="Q210" i="22"/>
  <c r="Q214" i="22"/>
  <c r="Q218" i="22"/>
  <c r="Q222" i="22"/>
  <c r="Q226" i="22"/>
  <c r="Q230" i="22"/>
  <c r="J193" i="22"/>
  <c r="P193" i="22" s="1"/>
  <c r="F193" i="22"/>
  <c r="O193" i="22"/>
  <c r="K196" i="22"/>
  <c r="Q196" i="22" s="1"/>
  <c r="G196" i="22"/>
  <c r="J197" i="22"/>
  <c r="F197" i="22"/>
  <c r="O197" i="22"/>
  <c r="P199" i="22"/>
  <c r="K200" i="22"/>
  <c r="G200" i="22"/>
  <c r="J201" i="22"/>
  <c r="P201" i="22" s="1"/>
  <c r="F201" i="22"/>
  <c r="O201" i="22"/>
  <c r="K204" i="22"/>
  <c r="Q204" i="22" s="1"/>
  <c r="G204" i="22"/>
  <c r="J205" i="22"/>
  <c r="F205" i="22"/>
  <c r="O205" i="22"/>
  <c r="P207" i="22"/>
  <c r="K208" i="22"/>
  <c r="G208" i="22"/>
  <c r="Q212" i="22"/>
  <c r="Q216" i="22"/>
  <c r="Q220" i="22"/>
  <c r="Q224" i="22"/>
  <c r="Q228" i="22"/>
  <c r="J231" i="22"/>
  <c r="F231" i="22"/>
  <c r="O231" i="22"/>
  <c r="P231" i="22" s="1"/>
  <c r="K234" i="22"/>
  <c r="Q234" i="22" s="1"/>
  <c r="G234" i="22"/>
  <c r="J235" i="22"/>
  <c r="F235" i="22"/>
  <c r="O235" i="22"/>
  <c r="K238" i="22"/>
  <c r="Q238" i="22" s="1"/>
  <c r="G238" i="22"/>
  <c r="J239" i="22"/>
  <c r="F239" i="22"/>
  <c r="O239" i="22"/>
  <c r="P239" i="22" s="1"/>
  <c r="K242" i="22"/>
  <c r="Q242" i="22" s="1"/>
  <c r="G242" i="22"/>
  <c r="J243" i="22"/>
  <c r="F243" i="22"/>
  <c r="O243" i="22"/>
  <c r="K246" i="22"/>
  <c r="Q246" i="22" s="1"/>
  <c r="G246" i="22"/>
  <c r="J247" i="22"/>
  <c r="F247" i="22"/>
  <c r="O247" i="22"/>
  <c r="P247" i="22" s="1"/>
  <c r="K250" i="22"/>
  <c r="Q250" i="22" s="1"/>
  <c r="G250" i="22"/>
  <c r="J251" i="22"/>
  <c r="F251" i="22"/>
  <c r="O251" i="22"/>
  <c r="K254" i="22"/>
  <c r="Q254" i="22" s="1"/>
  <c r="G254" i="22"/>
  <c r="J255" i="22"/>
  <c r="F255" i="22"/>
  <c r="O255" i="22"/>
  <c r="P255" i="22" s="1"/>
  <c r="K258" i="22"/>
  <c r="Q258" i="22" s="1"/>
  <c r="G258" i="22"/>
  <c r="J259" i="22"/>
  <c r="F259" i="22"/>
  <c r="O259" i="22"/>
  <c r="K262" i="22"/>
  <c r="Q262" i="22" s="1"/>
  <c r="G262" i="22"/>
  <c r="J263" i="22"/>
  <c r="F263" i="22"/>
  <c r="O263" i="22"/>
  <c r="P263" i="22" s="1"/>
  <c r="K266" i="22"/>
  <c r="Q266" i="22" s="1"/>
  <c r="G266" i="22"/>
  <c r="J267" i="22"/>
  <c r="F267" i="22"/>
  <c r="O267" i="22"/>
  <c r="K270" i="22"/>
  <c r="G270" i="22"/>
  <c r="K272" i="22"/>
  <c r="Q272" i="22" s="1"/>
  <c r="G272" i="22"/>
  <c r="J273" i="22"/>
  <c r="F273" i="22"/>
  <c r="K276" i="22"/>
  <c r="Q276" i="22" s="1"/>
  <c r="G276" i="22"/>
  <c r="J277" i="22"/>
  <c r="F277" i="22"/>
  <c r="K280" i="22"/>
  <c r="Q280" i="22" s="1"/>
  <c r="G280" i="22"/>
  <c r="J281" i="22"/>
  <c r="F281" i="22"/>
  <c r="K284" i="22"/>
  <c r="Q284" i="22" s="1"/>
  <c r="G284" i="22"/>
  <c r="J285" i="22"/>
  <c r="F285" i="22"/>
  <c r="K288" i="22"/>
  <c r="Q288" i="22" s="1"/>
  <c r="G288" i="22"/>
  <c r="J289" i="22"/>
  <c r="F289" i="22"/>
  <c r="K291" i="22"/>
  <c r="Q291" i="22" s="1"/>
  <c r="G291" i="22"/>
  <c r="J292" i="22"/>
  <c r="F292" i="22"/>
  <c r="K295" i="22"/>
  <c r="Q295" i="22" s="1"/>
  <c r="G295" i="22"/>
  <c r="J296" i="22"/>
  <c r="F296" i="22"/>
  <c r="K299" i="22"/>
  <c r="Q299" i="22" s="1"/>
  <c r="G299" i="22"/>
  <c r="J300" i="22"/>
  <c r="F300" i="22"/>
  <c r="K303" i="22"/>
  <c r="Q303" i="22" s="1"/>
  <c r="G303" i="22"/>
  <c r="P194" i="22"/>
  <c r="P196" i="22"/>
  <c r="P198" i="22"/>
  <c r="P200" i="22"/>
  <c r="P202" i="22"/>
  <c r="P204" i="22"/>
  <c r="P206" i="22"/>
  <c r="P208" i="22"/>
  <c r="F209" i="22"/>
  <c r="O209" i="22"/>
  <c r="P209" i="22" s="1"/>
  <c r="G210" i="22"/>
  <c r="P210" i="22"/>
  <c r="F211" i="22"/>
  <c r="O211" i="22"/>
  <c r="P211" i="22" s="1"/>
  <c r="G212" i="22"/>
  <c r="P212" i="22"/>
  <c r="F213" i="22"/>
  <c r="O213" i="22"/>
  <c r="P213" i="22" s="1"/>
  <c r="G214" i="22"/>
  <c r="P214" i="22"/>
  <c r="F215" i="22"/>
  <c r="O215" i="22"/>
  <c r="P215" i="22" s="1"/>
  <c r="G216" i="22"/>
  <c r="P216" i="22"/>
  <c r="F217" i="22"/>
  <c r="O217" i="22"/>
  <c r="P217" i="22" s="1"/>
  <c r="G218" i="22"/>
  <c r="P218" i="22"/>
  <c r="F219" i="22"/>
  <c r="O219" i="22"/>
  <c r="P219" i="22" s="1"/>
  <c r="G220" i="22"/>
  <c r="P220" i="22"/>
  <c r="F221" i="22"/>
  <c r="O221" i="22"/>
  <c r="P221" i="22" s="1"/>
  <c r="G222" i="22"/>
  <c r="P222" i="22"/>
  <c r="F223" i="22"/>
  <c r="O223" i="22"/>
  <c r="P223" i="22" s="1"/>
  <c r="G224" i="22"/>
  <c r="P224" i="22"/>
  <c r="F225" i="22"/>
  <c r="O225" i="22"/>
  <c r="P225" i="22" s="1"/>
  <c r="G226" i="22"/>
  <c r="P226" i="22"/>
  <c r="F227" i="22"/>
  <c r="O227" i="22"/>
  <c r="P227" i="22" s="1"/>
  <c r="G228" i="22"/>
  <c r="P228" i="22"/>
  <c r="F229" i="22"/>
  <c r="O229" i="22"/>
  <c r="P229" i="22" s="1"/>
  <c r="G230" i="22"/>
  <c r="O230" i="22"/>
  <c r="P230" i="22" s="1"/>
  <c r="K232" i="22"/>
  <c r="Q232" i="22" s="1"/>
  <c r="G232" i="22"/>
  <c r="J233" i="22"/>
  <c r="F233" i="22"/>
  <c r="O233" i="22"/>
  <c r="P235" i="22"/>
  <c r="K236" i="22"/>
  <c r="Q236" i="22" s="1"/>
  <c r="G236" i="22"/>
  <c r="J237" i="22"/>
  <c r="P237" i="22" s="1"/>
  <c r="F237" i="22"/>
  <c r="O237" i="22"/>
  <c r="K240" i="22"/>
  <c r="Q240" i="22" s="1"/>
  <c r="G240" i="22"/>
  <c r="J241" i="22"/>
  <c r="F241" i="22"/>
  <c r="O241" i="22"/>
  <c r="P243" i="22"/>
  <c r="K244" i="22"/>
  <c r="Q244" i="22" s="1"/>
  <c r="G244" i="22"/>
  <c r="J245" i="22"/>
  <c r="P245" i="22" s="1"/>
  <c r="F245" i="22"/>
  <c r="O245" i="22"/>
  <c r="K248" i="22"/>
  <c r="Q248" i="22" s="1"/>
  <c r="G248" i="22"/>
  <c r="J249" i="22"/>
  <c r="F249" i="22"/>
  <c r="O249" i="22"/>
  <c r="P251" i="22"/>
  <c r="K252" i="22"/>
  <c r="Q252" i="22" s="1"/>
  <c r="G252" i="22"/>
  <c r="J253" i="22"/>
  <c r="P253" i="22" s="1"/>
  <c r="F253" i="22"/>
  <c r="O253" i="22"/>
  <c r="K256" i="22"/>
  <c r="Q256" i="22" s="1"/>
  <c r="G256" i="22"/>
  <c r="J257" i="22"/>
  <c r="F257" i="22"/>
  <c r="O257" i="22"/>
  <c r="P259" i="22"/>
  <c r="K260" i="22"/>
  <c r="Q260" i="22" s="1"/>
  <c r="G260" i="22"/>
  <c r="J261" i="22"/>
  <c r="P261" i="22" s="1"/>
  <c r="F261" i="22"/>
  <c r="O261" i="22"/>
  <c r="K264" i="22"/>
  <c r="Q264" i="22" s="1"/>
  <c r="G264" i="22"/>
  <c r="J265" i="22"/>
  <c r="F265" i="22"/>
  <c r="O265" i="22"/>
  <c r="P267" i="22"/>
  <c r="K268" i="22"/>
  <c r="Q268" i="22" s="1"/>
  <c r="G268" i="22"/>
  <c r="J269" i="22"/>
  <c r="P269" i="22" s="1"/>
  <c r="F269" i="22"/>
  <c r="O269" i="22"/>
  <c r="O273" i="22"/>
  <c r="P273" i="22"/>
  <c r="O277" i="22"/>
  <c r="P277" i="22" s="1"/>
  <c r="O281" i="22"/>
  <c r="P281" i="22"/>
  <c r="O285" i="22"/>
  <c r="P285" i="22" s="1"/>
  <c r="O289" i="22"/>
  <c r="P289" i="22"/>
  <c r="Q293" i="22"/>
  <c r="Q301" i="22"/>
  <c r="P232" i="22"/>
  <c r="P234" i="22"/>
  <c r="P236" i="22"/>
  <c r="P238" i="22"/>
  <c r="P240" i="22"/>
  <c r="P242" i="22"/>
  <c r="P244" i="22"/>
  <c r="P246" i="22"/>
  <c r="P248" i="22"/>
  <c r="P250" i="22"/>
  <c r="P252" i="22"/>
  <c r="P254" i="22"/>
  <c r="P256" i="22"/>
  <c r="P258" i="22"/>
  <c r="P260" i="22"/>
  <c r="P262" i="22"/>
  <c r="P264" i="22"/>
  <c r="P266" i="22"/>
  <c r="P268" i="22"/>
  <c r="P270" i="22"/>
  <c r="Q270" i="22"/>
  <c r="J271" i="22"/>
  <c r="F271" i="22"/>
  <c r="O271" i="22"/>
  <c r="K274" i="22"/>
  <c r="Q274" i="22" s="1"/>
  <c r="G274" i="22"/>
  <c r="J275" i="22"/>
  <c r="F275" i="22"/>
  <c r="O275" i="22"/>
  <c r="K278" i="22"/>
  <c r="Q278" i="22" s="1"/>
  <c r="G278" i="22"/>
  <c r="J279" i="22"/>
  <c r="F279" i="22"/>
  <c r="O279" i="22"/>
  <c r="K282" i="22"/>
  <c r="Q282" i="22" s="1"/>
  <c r="G282" i="22"/>
  <c r="J283" i="22"/>
  <c r="F283" i="22"/>
  <c r="O283" i="22"/>
  <c r="K286" i="22"/>
  <c r="Q286" i="22" s="1"/>
  <c r="G286" i="22"/>
  <c r="J287" i="22"/>
  <c r="F287" i="22"/>
  <c r="O287" i="22"/>
  <c r="K290" i="22"/>
  <c r="Q290" i="22" s="1"/>
  <c r="G290" i="22"/>
  <c r="O292" i="22"/>
  <c r="P292" i="22"/>
  <c r="O296" i="22"/>
  <c r="P296" i="22" s="1"/>
  <c r="O300" i="22"/>
  <c r="P300" i="22"/>
  <c r="P272" i="22"/>
  <c r="P274" i="22"/>
  <c r="P276" i="22"/>
  <c r="P278" i="22"/>
  <c r="P280" i="22"/>
  <c r="P282" i="22"/>
  <c r="P284" i="22"/>
  <c r="P286" i="22"/>
  <c r="P288" i="22"/>
  <c r="P290" i="22"/>
  <c r="K293" i="22"/>
  <c r="G293" i="22"/>
  <c r="J294" i="22"/>
  <c r="P294" i="22" s="1"/>
  <c r="F294" i="22"/>
  <c r="O294" i="22"/>
  <c r="K297" i="22"/>
  <c r="Q297" i="22" s="1"/>
  <c r="G297" i="22"/>
  <c r="J298" i="22"/>
  <c r="P298" i="22" s="1"/>
  <c r="F298" i="22"/>
  <c r="O298" i="22"/>
  <c r="K301" i="22"/>
  <c r="G301" i="22"/>
  <c r="J302" i="22"/>
  <c r="P302" i="22" s="1"/>
  <c r="F302" i="22"/>
  <c r="O302" i="22"/>
  <c r="P291" i="22"/>
  <c r="P293" i="22"/>
  <c r="P295" i="22"/>
  <c r="P297" i="22"/>
  <c r="P299" i="22"/>
  <c r="P301" i="22"/>
  <c r="P303" i="22"/>
  <c r="Q200" i="31"/>
  <c r="K194" i="31"/>
  <c r="Q194" i="31" s="1"/>
  <c r="G194" i="31"/>
  <c r="J195" i="31"/>
  <c r="F195" i="31"/>
  <c r="O195" i="31"/>
  <c r="P195" i="31" s="1"/>
  <c r="K198" i="31"/>
  <c r="Q198" i="31" s="1"/>
  <c r="G198" i="31"/>
  <c r="J199" i="31"/>
  <c r="F199" i="31"/>
  <c r="O199" i="31"/>
  <c r="K202" i="31"/>
  <c r="Q202" i="31" s="1"/>
  <c r="G202" i="31"/>
  <c r="J203" i="31"/>
  <c r="F203" i="31"/>
  <c r="O203" i="31"/>
  <c r="P203" i="31" s="1"/>
  <c r="K206" i="31"/>
  <c r="Q206" i="31" s="1"/>
  <c r="G206" i="31"/>
  <c r="J207" i="31"/>
  <c r="F207" i="31"/>
  <c r="O207" i="31"/>
  <c r="Q208" i="31"/>
  <c r="Q210" i="31"/>
  <c r="Q214" i="31"/>
  <c r="Q218" i="31"/>
  <c r="Q222" i="31"/>
  <c r="Q226" i="31"/>
  <c r="Q230" i="31"/>
  <c r="J193" i="31"/>
  <c r="P193" i="31" s="1"/>
  <c r="F193" i="31"/>
  <c r="O193" i="31"/>
  <c r="K196" i="31"/>
  <c r="Q196" i="31" s="1"/>
  <c r="G196" i="31"/>
  <c r="J197" i="31"/>
  <c r="F197" i="31"/>
  <c r="O197" i="31"/>
  <c r="P199" i="31"/>
  <c r="K200" i="31"/>
  <c r="G200" i="31"/>
  <c r="J201" i="31"/>
  <c r="P201" i="31" s="1"/>
  <c r="F201" i="31"/>
  <c r="O201" i="31"/>
  <c r="K204" i="31"/>
  <c r="Q204" i="31" s="1"/>
  <c r="G204" i="31"/>
  <c r="J205" i="31"/>
  <c r="F205" i="31"/>
  <c r="O205" i="31"/>
  <c r="P207" i="31"/>
  <c r="K208" i="31"/>
  <c r="G208" i="31"/>
  <c r="Q212" i="31"/>
  <c r="Q216" i="31"/>
  <c r="Q220" i="31"/>
  <c r="Q224" i="31"/>
  <c r="Q228" i="31"/>
  <c r="J231" i="31"/>
  <c r="F231" i="31"/>
  <c r="O231" i="31"/>
  <c r="P231" i="31" s="1"/>
  <c r="K234" i="31"/>
  <c r="Q234" i="31" s="1"/>
  <c r="G234" i="31"/>
  <c r="J235" i="31"/>
  <c r="F235" i="31"/>
  <c r="O235" i="31"/>
  <c r="K238" i="31"/>
  <c r="Q238" i="31" s="1"/>
  <c r="G238" i="31"/>
  <c r="J239" i="31"/>
  <c r="F239" i="31"/>
  <c r="O239" i="31"/>
  <c r="P239" i="31" s="1"/>
  <c r="K242" i="31"/>
  <c r="Q242" i="31" s="1"/>
  <c r="G242" i="31"/>
  <c r="J243" i="31"/>
  <c r="F243" i="31"/>
  <c r="O243" i="31"/>
  <c r="K246" i="31"/>
  <c r="Q246" i="31" s="1"/>
  <c r="G246" i="31"/>
  <c r="J247" i="31"/>
  <c r="F247" i="31"/>
  <c r="O247" i="31"/>
  <c r="P247" i="31" s="1"/>
  <c r="K250" i="31"/>
  <c r="Q250" i="31" s="1"/>
  <c r="G250" i="31"/>
  <c r="J251" i="31"/>
  <c r="F251" i="31"/>
  <c r="O251" i="31"/>
  <c r="K254" i="31"/>
  <c r="Q254" i="31" s="1"/>
  <c r="G254" i="31"/>
  <c r="J255" i="31"/>
  <c r="F255" i="31"/>
  <c r="O255" i="31"/>
  <c r="P255" i="31" s="1"/>
  <c r="K258" i="31"/>
  <c r="Q258" i="31" s="1"/>
  <c r="G258" i="31"/>
  <c r="J259" i="31"/>
  <c r="F259" i="31"/>
  <c r="O259" i="31"/>
  <c r="K262" i="31"/>
  <c r="Q262" i="31" s="1"/>
  <c r="G262" i="31"/>
  <c r="J263" i="31"/>
  <c r="F263" i="31"/>
  <c r="O263" i="31"/>
  <c r="P263" i="31" s="1"/>
  <c r="K266" i="31"/>
  <c r="Q266" i="31" s="1"/>
  <c r="G266" i="31"/>
  <c r="J267" i="31"/>
  <c r="F267" i="31"/>
  <c r="O267" i="31"/>
  <c r="K270" i="31"/>
  <c r="G270" i="31"/>
  <c r="K272" i="31"/>
  <c r="Q272" i="31" s="1"/>
  <c r="G272" i="31"/>
  <c r="J273" i="31"/>
  <c r="F273" i="31"/>
  <c r="K276" i="31"/>
  <c r="Q276" i="31" s="1"/>
  <c r="G276" i="31"/>
  <c r="J277" i="31"/>
  <c r="F277" i="31"/>
  <c r="K280" i="31"/>
  <c r="Q280" i="31" s="1"/>
  <c r="G280" i="31"/>
  <c r="J281" i="31"/>
  <c r="F281" i="31"/>
  <c r="K284" i="31"/>
  <c r="Q284" i="31" s="1"/>
  <c r="G284" i="31"/>
  <c r="J285" i="31"/>
  <c r="F285" i="31"/>
  <c r="K288" i="31"/>
  <c r="Q288" i="31" s="1"/>
  <c r="G288" i="31"/>
  <c r="J289" i="31"/>
  <c r="F289" i="31"/>
  <c r="K291" i="31"/>
  <c r="Q291" i="31" s="1"/>
  <c r="G291" i="31"/>
  <c r="J292" i="31"/>
  <c r="F292" i="31"/>
  <c r="K295" i="31"/>
  <c r="Q295" i="31" s="1"/>
  <c r="G295" i="31"/>
  <c r="J296" i="31"/>
  <c r="F296" i="31"/>
  <c r="K299" i="31"/>
  <c r="Q299" i="31" s="1"/>
  <c r="G299" i="31"/>
  <c r="J300" i="31"/>
  <c r="F300" i="31"/>
  <c r="K303" i="31"/>
  <c r="Q303" i="31" s="1"/>
  <c r="G303" i="31"/>
  <c r="P194" i="31"/>
  <c r="P196" i="31"/>
  <c r="P198" i="31"/>
  <c r="P200" i="31"/>
  <c r="P202" i="31"/>
  <c r="P204" i="31"/>
  <c r="P206" i="31"/>
  <c r="P208" i="31"/>
  <c r="F209" i="31"/>
  <c r="O209" i="31"/>
  <c r="P209" i="31" s="1"/>
  <c r="G210" i="31"/>
  <c r="P210" i="31"/>
  <c r="F211" i="31"/>
  <c r="O211" i="31"/>
  <c r="P211" i="31" s="1"/>
  <c r="G212" i="31"/>
  <c r="P212" i="31"/>
  <c r="F213" i="31"/>
  <c r="O213" i="31"/>
  <c r="P213" i="31" s="1"/>
  <c r="G214" i="31"/>
  <c r="P214" i="31"/>
  <c r="F215" i="31"/>
  <c r="O215" i="31"/>
  <c r="P215" i="31" s="1"/>
  <c r="G216" i="31"/>
  <c r="P216" i="31"/>
  <c r="F217" i="31"/>
  <c r="O217" i="31"/>
  <c r="P217" i="31" s="1"/>
  <c r="G218" i="31"/>
  <c r="P218" i="31"/>
  <c r="F219" i="31"/>
  <c r="O219" i="31"/>
  <c r="P219" i="31" s="1"/>
  <c r="G220" i="31"/>
  <c r="P220" i="31"/>
  <c r="F221" i="31"/>
  <c r="O221" i="31"/>
  <c r="P221" i="31" s="1"/>
  <c r="G222" i="31"/>
  <c r="P222" i="31"/>
  <c r="F223" i="31"/>
  <c r="O223" i="31"/>
  <c r="P223" i="31" s="1"/>
  <c r="G224" i="31"/>
  <c r="P224" i="31"/>
  <c r="F225" i="31"/>
  <c r="O225" i="31"/>
  <c r="P225" i="31" s="1"/>
  <c r="G226" i="31"/>
  <c r="P226" i="31"/>
  <c r="F227" i="31"/>
  <c r="O227" i="31"/>
  <c r="P227" i="31" s="1"/>
  <c r="G228" i="31"/>
  <c r="P228" i="31"/>
  <c r="F229" i="31"/>
  <c r="O229" i="31"/>
  <c r="P229" i="31" s="1"/>
  <c r="G230" i="31"/>
  <c r="O230" i="31"/>
  <c r="P230" i="31" s="1"/>
  <c r="K232" i="31"/>
  <c r="Q232" i="31" s="1"/>
  <c r="G232" i="31"/>
  <c r="J233" i="31"/>
  <c r="F233" i="31"/>
  <c r="O233" i="31"/>
  <c r="P235" i="31"/>
  <c r="K236" i="31"/>
  <c r="Q236" i="31" s="1"/>
  <c r="G236" i="31"/>
  <c r="J237" i="31"/>
  <c r="P237" i="31" s="1"/>
  <c r="F237" i="31"/>
  <c r="O237" i="31"/>
  <c r="K240" i="31"/>
  <c r="Q240" i="31" s="1"/>
  <c r="G240" i="31"/>
  <c r="J241" i="31"/>
  <c r="F241" i="31"/>
  <c r="O241" i="31"/>
  <c r="P243" i="31"/>
  <c r="K244" i="31"/>
  <c r="Q244" i="31" s="1"/>
  <c r="G244" i="31"/>
  <c r="J245" i="31"/>
  <c r="P245" i="31" s="1"/>
  <c r="F245" i="31"/>
  <c r="O245" i="31"/>
  <c r="K248" i="31"/>
  <c r="Q248" i="31" s="1"/>
  <c r="G248" i="31"/>
  <c r="J249" i="31"/>
  <c r="F249" i="31"/>
  <c r="O249" i="31"/>
  <c r="P251" i="31"/>
  <c r="K252" i="31"/>
  <c r="Q252" i="31" s="1"/>
  <c r="G252" i="31"/>
  <c r="J253" i="31"/>
  <c r="P253" i="31" s="1"/>
  <c r="F253" i="31"/>
  <c r="O253" i="31"/>
  <c r="K256" i="31"/>
  <c r="Q256" i="31" s="1"/>
  <c r="G256" i="31"/>
  <c r="J257" i="31"/>
  <c r="F257" i="31"/>
  <c r="O257" i="31"/>
  <c r="P259" i="31"/>
  <c r="K260" i="31"/>
  <c r="Q260" i="31" s="1"/>
  <c r="G260" i="31"/>
  <c r="J261" i="31"/>
  <c r="P261" i="31" s="1"/>
  <c r="F261" i="31"/>
  <c r="O261" i="31"/>
  <c r="K264" i="31"/>
  <c r="Q264" i="31" s="1"/>
  <c r="G264" i="31"/>
  <c r="J265" i="31"/>
  <c r="F265" i="31"/>
  <c r="O265" i="31"/>
  <c r="P267" i="31"/>
  <c r="K268" i="31"/>
  <c r="Q268" i="31" s="1"/>
  <c r="G268" i="31"/>
  <c r="J269" i="31"/>
  <c r="P269" i="31" s="1"/>
  <c r="F269" i="31"/>
  <c r="O269" i="31"/>
  <c r="O273" i="31"/>
  <c r="P273" i="31"/>
  <c r="O277" i="31"/>
  <c r="P277" i="31" s="1"/>
  <c r="O281" i="31"/>
  <c r="P281" i="31"/>
  <c r="O285" i="31"/>
  <c r="P285" i="31" s="1"/>
  <c r="O289" i="31"/>
  <c r="P289" i="31"/>
  <c r="Q293" i="31"/>
  <c r="Q301" i="31"/>
  <c r="P232" i="31"/>
  <c r="P234" i="31"/>
  <c r="P236" i="31"/>
  <c r="P238" i="31"/>
  <c r="P240" i="31"/>
  <c r="P242" i="31"/>
  <c r="P244" i="31"/>
  <c r="P246" i="31"/>
  <c r="P248" i="31"/>
  <c r="P250" i="31"/>
  <c r="P252" i="31"/>
  <c r="P254" i="31"/>
  <c r="P256" i="31"/>
  <c r="P258" i="31"/>
  <c r="P260" i="31"/>
  <c r="P262" i="31"/>
  <c r="P264" i="31"/>
  <c r="P266" i="31"/>
  <c r="P268" i="31"/>
  <c r="P270" i="31"/>
  <c r="Q270" i="31"/>
  <c r="J271" i="31"/>
  <c r="F271" i="31"/>
  <c r="O271" i="31"/>
  <c r="K274" i="31"/>
  <c r="Q274" i="31" s="1"/>
  <c r="G274" i="31"/>
  <c r="J275" i="31"/>
  <c r="F275" i="31"/>
  <c r="O275" i="31"/>
  <c r="K278" i="31"/>
  <c r="Q278" i="31" s="1"/>
  <c r="G278" i="31"/>
  <c r="J279" i="31"/>
  <c r="F279" i="31"/>
  <c r="O279" i="31"/>
  <c r="K282" i="31"/>
  <c r="Q282" i="31" s="1"/>
  <c r="G282" i="31"/>
  <c r="J283" i="31"/>
  <c r="F283" i="31"/>
  <c r="O283" i="31"/>
  <c r="K286" i="31"/>
  <c r="Q286" i="31" s="1"/>
  <c r="G286" i="31"/>
  <c r="J287" i="31"/>
  <c r="F287" i="31"/>
  <c r="O287" i="31"/>
  <c r="K290" i="31"/>
  <c r="Q290" i="31" s="1"/>
  <c r="G290" i="31"/>
  <c r="O292" i="31"/>
  <c r="P292" i="31"/>
  <c r="O296" i="31"/>
  <c r="P296" i="31" s="1"/>
  <c r="O300" i="31"/>
  <c r="P300" i="31"/>
  <c r="P272" i="31"/>
  <c r="P274" i="31"/>
  <c r="P276" i="31"/>
  <c r="P278" i="31"/>
  <c r="P280" i="31"/>
  <c r="P282" i="31"/>
  <c r="P284" i="31"/>
  <c r="P286" i="31"/>
  <c r="P288" i="31"/>
  <c r="P290" i="31"/>
  <c r="K293" i="31"/>
  <c r="G293" i="31"/>
  <c r="J294" i="31"/>
  <c r="P294" i="31" s="1"/>
  <c r="F294" i="31"/>
  <c r="O294" i="31"/>
  <c r="K297" i="31"/>
  <c r="Q297" i="31" s="1"/>
  <c r="G297" i="31"/>
  <c r="J298" i="31"/>
  <c r="P298" i="31" s="1"/>
  <c r="F298" i="31"/>
  <c r="O298" i="31"/>
  <c r="K301" i="31"/>
  <c r="G301" i="31"/>
  <c r="J302" i="31"/>
  <c r="P302" i="31" s="1"/>
  <c r="F302" i="31"/>
  <c r="O302" i="31"/>
  <c r="P291" i="31"/>
  <c r="P293" i="31"/>
  <c r="P295" i="31"/>
  <c r="P297" i="31"/>
  <c r="P299" i="31"/>
  <c r="P301" i="31"/>
  <c r="P303" i="31"/>
  <c r="Q123" i="46"/>
  <c r="Q131" i="46"/>
  <c r="K117" i="46"/>
  <c r="Q117" i="46" s="1"/>
  <c r="G117" i="46"/>
  <c r="J118" i="46"/>
  <c r="P118" i="46" s="1"/>
  <c r="F118" i="46"/>
  <c r="O118" i="46"/>
  <c r="K121" i="46"/>
  <c r="Q121" i="46" s="1"/>
  <c r="G121" i="46"/>
  <c r="J122" i="46"/>
  <c r="F122" i="46"/>
  <c r="O122" i="46"/>
  <c r="K125" i="46"/>
  <c r="Q125" i="46" s="1"/>
  <c r="G125" i="46"/>
  <c r="J126" i="46"/>
  <c r="P126" i="46" s="1"/>
  <c r="F126" i="46"/>
  <c r="O126" i="46"/>
  <c r="K129" i="46"/>
  <c r="Q129" i="46" s="1"/>
  <c r="G129" i="46"/>
  <c r="J130" i="46"/>
  <c r="F130" i="46"/>
  <c r="O130" i="46"/>
  <c r="K132" i="46"/>
  <c r="Q132" i="46" s="1"/>
  <c r="G132" i="46"/>
  <c r="K119" i="46"/>
  <c r="Q119" i="46" s="1"/>
  <c r="G119" i="46"/>
  <c r="J120" i="46"/>
  <c r="F120" i="46"/>
  <c r="O120" i="46"/>
  <c r="P122" i="46"/>
  <c r="K123" i="46"/>
  <c r="G123" i="46"/>
  <c r="J124" i="46"/>
  <c r="P124" i="46" s="1"/>
  <c r="F124" i="46"/>
  <c r="O124" i="46"/>
  <c r="K127" i="46"/>
  <c r="Q127" i="46" s="1"/>
  <c r="G127" i="46"/>
  <c r="J128" i="46"/>
  <c r="F128" i="46"/>
  <c r="O128" i="46"/>
  <c r="P130" i="46"/>
  <c r="K131" i="46"/>
  <c r="G131" i="46"/>
  <c r="J133" i="46"/>
  <c r="F133" i="46"/>
  <c r="O133" i="46"/>
  <c r="K136" i="46"/>
  <c r="Q136" i="46" s="1"/>
  <c r="G136" i="46"/>
  <c r="J137" i="46"/>
  <c r="P137" i="46" s="1"/>
  <c r="F137" i="46"/>
  <c r="O137" i="46"/>
  <c r="K140" i="46"/>
  <c r="Q140" i="46" s="1"/>
  <c r="G140" i="46"/>
  <c r="J141" i="46"/>
  <c r="F141" i="46"/>
  <c r="O141" i="46"/>
  <c r="K144" i="46"/>
  <c r="Q144" i="46" s="1"/>
  <c r="G144" i="46"/>
  <c r="P117" i="46"/>
  <c r="P119" i="46"/>
  <c r="P121" i="46"/>
  <c r="P123" i="46"/>
  <c r="P125" i="46"/>
  <c r="P127" i="46"/>
  <c r="P129" i="46"/>
  <c r="P131" i="46"/>
  <c r="P133" i="46"/>
  <c r="K134" i="46"/>
  <c r="Q134" i="46" s="1"/>
  <c r="G134" i="46"/>
  <c r="J135" i="46"/>
  <c r="P135" i="46" s="1"/>
  <c r="F135" i="46"/>
  <c r="O135" i="46"/>
  <c r="K138" i="46"/>
  <c r="Q138" i="46" s="1"/>
  <c r="G138" i="46"/>
  <c r="J139" i="46"/>
  <c r="F139" i="46"/>
  <c r="O139" i="46"/>
  <c r="P141" i="46"/>
  <c r="K142" i="46"/>
  <c r="Q142" i="46" s="1"/>
  <c r="G142" i="46"/>
  <c r="J143" i="46"/>
  <c r="P143" i="46" s="1"/>
  <c r="F143" i="46"/>
  <c r="O143" i="46"/>
  <c r="P132" i="46"/>
  <c r="P134" i="46"/>
  <c r="P136" i="46"/>
  <c r="P138" i="46"/>
  <c r="P140" i="46"/>
  <c r="P142" i="46"/>
  <c r="P144" i="46"/>
  <c r="Q123" i="24"/>
  <c r="Q131" i="24"/>
  <c r="K117" i="24"/>
  <c r="Q117" i="24" s="1"/>
  <c r="G117" i="24"/>
  <c r="J118" i="24"/>
  <c r="P118" i="24" s="1"/>
  <c r="F118" i="24"/>
  <c r="O118" i="24"/>
  <c r="K121" i="24"/>
  <c r="Q121" i="24" s="1"/>
  <c r="G121" i="24"/>
  <c r="J122" i="24"/>
  <c r="F122" i="24"/>
  <c r="O122" i="24"/>
  <c r="K125" i="24"/>
  <c r="Q125" i="24" s="1"/>
  <c r="G125" i="24"/>
  <c r="J126" i="24"/>
  <c r="P126" i="24" s="1"/>
  <c r="F126" i="24"/>
  <c r="O126" i="24"/>
  <c r="K129" i="24"/>
  <c r="Q129" i="24" s="1"/>
  <c r="G129" i="24"/>
  <c r="J130" i="24"/>
  <c r="F130" i="24"/>
  <c r="O130" i="24"/>
  <c r="K132" i="24"/>
  <c r="Q132" i="24" s="1"/>
  <c r="G132" i="24"/>
  <c r="K119" i="24"/>
  <c r="Q119" i="24" s="1"/>
  <c r="G119" i="24"/>
  <c r="J120" i="24"/>
  <c r="F120" i="24"/>
  <c r="O120" i="24"/>
  <c r="P122" i="24"/>
  <c r="K123" i="24"/>
  <c r="G123" i="24"/>
  <c r="J124" i="24"/>
  <c r="P124" i="24" s="1"/>
  <c r="F124" i="24"/>
  <c r="O124" i="24"/>
  <c r="K127" i="24"/>
  <c r="Q127" i="24" s="1"/>
  <c r="G127" i="24"/>
  <c r="J128" i="24"/>
  <c r="F128" i="24"/>
  <c r="O128" i="24"/>
  <c r="P130" i="24"/>
  <c r="K131" i="24"/>
  <c r="G131" i="24"/>
  <c r="J133" i="24"/>
  <c r="F133" i="24"/>
  <c r="O133" i="24"/>
  <c r="K136" i="24"/>
  <c r="Q136" i="24" s="1"/>
  <c r="G136" i="24"/>
  <c r="J137" i="24"/>
  <c r="P137" i="24" s="1"/>
  <c r="F137" i="24"/>
  <c r="O137" i="24"/>
  <c r="K140" i="24"/>
  <c r="Q140" i="24" s="1"/>
  <c r="G140" i="24"/>
  <c r="J141" i="24"/>
  <c r="F141" i="24"/>
  <c r="O141" i="24"/>
  <c r="K144" i="24"/>
  <c r="Q144" i="24" s="1"/>
  <c r="G144" i="24"/>
  <c r="P117" i="24"/>
  <c r="P119" i="24"/>
  <c r="P121" i="24"/>
  <c r="P123" i="24"/>
  <c r="P125" i="24"/>
  <c r="P127" i="24"/>
  <c r="P129" i="24"/>
  <c r="P131" i="24"/>
  <c r="P133" i="24"/>
  <c r="K134" i="24"/>
  <c r="Q134" i="24" s="1"/>
  <c r="G134" i="24"/>
  <c r="J135" i="24"/>
  <c r="P135" i="24" s="1"/>
  <c r="F135" i="24"/>
  <c r="O135" i="24"/>
  <c r="K138" i="24"/>
  <c r="Q138" i="24" s="1"/>
  <c r="G138" i="24"/>
  <c r="J139" i="24"/>
  <c r="F139" i="24"/>
  <c r="O139" i="24"/>
  <c r="P141" i="24"/>
  <c r="K142" i="24"/>
  <c r="Q142" i="24" s="1"/>
  <c r="G142" i="24"/>
  <c r="J143" i="24"/>
  <c r="P143" i="24" s="1"/>
  <c r="F143" i="24"/>
  <c r="O143" i="24"/>
  <c r="P132" i="24"/>
  <c r="P134" i="24"/>
  <c r="P136" i="24"/>
  <c r="P138" i="24"/>
  <c r="P140" i="24"/>
  <c r="P142" i="24"/>
  <c r="P144" i="24"/>
  <c r="K139" i="13"/>
  <c r="Q139" i="13" s="1"/>
  <c r="G139" i="13"/>
  <c r="J140" i="13"/>
  <c r="F140" i="13"/>
  <c r="O140" i="13"/>
  <c r="K143" i="13"/>
  <c r="Q143" i="13" s="1"/>
  <c r="G143" i="13"/>
  <c r="J144" i="13"/>
  <c r="P144" i="13" s="1"/>
  <c r="F144" i="13"/>
  <c r="O144" i="13"/>
  <c r="Q147" i="13"/>
  <c r="J138" i="13"/>
  <c r="F138" i="13"/>
  <c r="O138" i="13"/>
  <c r="P140" i="13"/>
  <c r="K141" i="13"/>
  <c r="Q141" i="13" s="1"/>
  <c r="G141" i="13"/>
  <c r="J142" i="13"/>
  <c r="P142" i="13" s="1"/>
  <c r="F142" i="13"/>
  <c r="O142" i="13"/>
  <c r="K145" i="13"/>
  <c r="Q145" i="13" s="1"/>
  <c r="G145" i="13"/>
  <c r="J146" i="13"/>
  <c r="F146" i="13"/>
  <c r="O146" i="13"/>
  <c r="Q149" i="13"/>
  <c r="Q156" i="13"/>
  <c r="K150" i="13"/>
  <c r="Q150" i="13" s="1"/>
  <c r="G150" i="13"/>
  <c r="J151" i="13"/>
  <c r="F151" i="13"/>
  <c r="O151" i="13"/>
  <c r="P151" i="13" s="1"/>
  <c r="K154" i="13"/>
  <c r="Q154" i="13" s="1"/>
  <c r="G154" i="13"/>
  <c r="J155" i="13"/>
  <c r="F155" i="13"/>
  <c r="O155" i="13"/>
  <c r="K158" i="13"/>
  <c r="Q158" i="13" s="1"/>
  <c r="G158" i="13"/>
  <c r="J159" i="13"/>
  <c r="F159" i="13"/>
  <c r="O159" i="13"/>
  <c r="P159" i="13" s="1"/>
  <c r="K162" i="13"/>
  <c r="Q162" i="13" s="1"/>
  <c r="G162" i="13"/>
  <c r="P139" i="13"/>
  <c r="P141" i="13"/>
  <c r="P143" i="13"/>
  <c r="P145" i="13"/>
  <c r="G147" i="13"/>
  <c r="P147" i="13"/>
  <c r="F148" i="13"/>
  <c r="O148" i="13"/>
  <c r="P148" i="13" s="1"/>
  <c r="G149" i="13"/>
  <c r="P149" i="13"/>
  <c r="K152" i="13"/>
  <c r="Q152" i="13" s="1"/>
  <c r="G152" i="13"/>
  <c r="J153" i="13"/>
  <c r="F153" i="13"/>
  <c r="O153" i="13"/>
  <c r="P155" i="13"/>
  <c r="K156" i="13"/>
  <c r="G156" i="13"/>
  <c r="J157" i="13"/>
  <c r="P157" i="13" s="1"/>
  <c r="F157" i="13"/>
  <c r="O157" i="13"/>
  <c r="K160" i="13"/>
  <c r="Q160" i="13" s="1"/>
  <c r="G160" i="13"/>
  <c r="J161" i="13"/>
  <c r="F161" i="13"/>
  <c r="O161" i="13"/>
  <c r="P150" i="13"/>
  <c r="P152" i="13"/>
  <c r="P154" i="13"/>
  <c r="P156" i="13"/>
  <c r="P158" i="13"/>
  <c r="P160" i="13"/>
  <c r="P162" i="13"/>
  <c r="K139" i="45"/>
  <c r="Q139" i="45" s="1"/>
  <c r="G139" i="45"/>
  <c r="J140" i="45"/>
  <c r="F140" i="45"/>
  <c r="O140" i="45"/>
  <c r="K143" i="45"/>
  <c r="Q143" i="45" s="1"/>
  <c r="G143" i="45"/>
  <c r="J144" i="45"/>
  <c r="P144" i="45" s="1"/>
  <c r="F144" i="45"/>
  <c r="O144" i="45"/>
  <c r="Q147" i="45"/>
  <c r="J138" i="45"/>
  <c r="F138" i="45"/>
  <c r="O138" i="45"/>
  <c r="P140" i="45"/>
  <c r="K141" i="45"/>
  <c r="Q141" i="45" s="1"/>
  <c r="G141" i="45"/>
  <c r="J142" i="45"/>
  <c r="P142" i="45" s="1"/>
  <c r="F142" i="45"/>
  <c r="O142" i="45"/>
  <c r="K145" i="45"/>
  <c r="Q145" i="45" s="1"/>
  <c r="G145" i="45"/>
  <c r="J146" i="45"/>
  <c r="F146" i="45"/>
  <c r="O146" i="45"/>
  <c r="Q149" i="45"/>
  <c r="Q156" i="45"/>
  <c r="K150" i="45"/>
  <c r="Q150" i="45" s="1"/>
  <c r="G150" i="45"/>
  <c r="J151" i="45"/>
  <c r="F151" i="45"/>
  <c r="O151" i="45"/>
  <c r="P151" i="45" s="1"/>
  <c r="K154" i="45"/>
  <c r="Q154" i="45" s="1"/>
  <c r="G154" i="45"/>
  <c r="J155" i="45"/>
  <c r="F155" i="45"/>
  <c r="O155" i="45"/>
  <c r="K158" i="45"/>
  <c r="Q158" i="45" s="1"/>
  <c r="G158" i="45"/>
  <c r="J159" i="45"/>
  <c r="F159" i="45"/>
  <c r="O159" i="45"/>
  <c r="P159" i="45" s="1"/>
  <c r="K162" i="45"/>
  <c r="Q162" i="45" s="1"/>
  <c r="G162" i="45"/>
  <c r="P139" i="45"/>
  <c r="P141" i="45"/>
  <c r="P143" i="45"/>
  <c r="P145" i="45"/>
  <c r="G147" i="45"/>
  <c r="P147" i="45"/>
  <c r="F148" i="45"/>
  <c r="O148" i="45"/>
  <c r="P148" i="45" s="1"/>
  <c r="G149" i="45"/>
  <c r="P149" i="45"/>
  <c r="K152" i="45"/>
  <c r="Q152" i="45" s="1"/>
  <c r="G152" i="45"/>
  <c r="J153" i="45"/>
  <c r="F153" i="45"/>
  <c r="O153" i="45"/>
  <c r="P155" i="45"/>
  <c r="K156" i="45"/>
  <c r="G156" i="45"/>
  <c r="J157" i="45"/>
  <c r="P157" i="45" s="1"/>
  <c r="F157" i="45"/>
  <c r="O157" i="45"/>
  <c r="K160" i="45"/>
  <c r="Q160" i="45" s="1"/>
  <c r="G160" i="45"/>
  <c r="J161" i="45"/>
  <c r="F161" i="45"/>
  <c r="O161" i="45"/>
  <c r="P150" i="45"/>
  <c r="P152" i="45"/>
  <c r="P154" i="45"/>
  <c r="P156" i="45"/>
  <c r="P158" i="45"/>
  <c r="P160" i="45"/>
  <c r="P162" i="45"/>
  <c r="Q156" i="44"/>
  <c r="Q160" i="44"/>
  <c r="Q164" i="44"/>
  <c r="Q154" i="44"/>
  <c r="Q158" i="44"/>
  <c r="Q162" i="44"/>
  <c r="Q166" i="44"/>
  <c r="J168" i="44"/>
  <c r="F168" i="44"/>
  <c r="O168" i="44"/>
  <c r="K171" i="44"/>
  <c r="Q171" i="44" s="1"/>
  <c r="G171" i="44"/>
  <c r="J172" i="44"/>
  <c r="F172" i="44"/>
  <c r="Q173" i="44"/>
  <c r="Q177" i="44"/>
  <c r="G154" i="44"/>
  <c r="P154" i="44"/>
  <c r="F155" i="44"/>
  <c r="O155" i="44"/>
  <c r="P155" i="44" s="1"/>
  <c r="G156" i="44"/>
  <c r="P156" i="44"/>
  <c r="F157" i="44"/>
  <c r="O157" i="44"/>
  <c r="P157" i="44" s="1"/>
  <c r="G158" i="44"/>
  <c r="P158" i="44"/>
  <c r="F159" i="44"/>
  <c r="O159" i="44"/>
  <c r="P159" i="44" s="1"/>
  <c r="G160" i="44"/>
  <c r="P160" i="44"/>
  <c r="F161" i="44"/>
  <c r="O161" i="44"/>
  <c r="P161" i="44" s="1"/>
  <c r="G162" i="44"/>
  <c r="P162" i="44"/>
  <c r="F163" i="44"/>
  <c r="O163" i="44"/>
  <c r="P163" i="44" s="1"/>
  <c r="G164" i="44"/>
  <c r="P164" i="44"/>
  <c r="F165" i="44"/>
  <c r="O165" i="44"/>
  <c r="P165" i="44" s="1"/>
  <c r="G166" i="44"/>
  <c r="P166" i="44"/>
  <c r="F167" i="44"/>
  <c r="O167" i="44"/>
  <c r="P167" i="44" s="1"/>
  <c r="P168" i="44"/>
  <c r="K169" i="44"/>
  <c r="Q169" i="44" s="1"/>
  <c r="G169" i="44"/>
  <c r="J170" i="44"/>
  <c r="F170" i="44"/>
  <c r="O170" i="44"/>
  <c r="Q175" i="44"/>
  <c r="J178" i="44"/>
  <c r="F178" i="44"/>
  <c r="O178" i="44"/>
  <c r="K181" i="44"/>
  <c r="G181" i="44"/>
  <c r="Q185" i="44"/>
  <c r="Q189" i="44"/>
  <c r="P169" i="44"/>
  <c r="P171" i="44"/>
  <c r="O172" i="44"/>
  <c r="P172" i="44" s="1"/>
  <c r="G173" i="44"/>
  <c r="P173" i="44"/>
  <c r="F174" i="44"/>
  <c r="O174" i="44"/>
  <c r="P174" i="44" s="1"/>
  <c r="G175" i="44"/>
  <c r="P175" i="44"/>
  <c r="F176" i="44"/>
  <c r="O176" i="44"/>
  <c r="P176" i="44" s="1"/>
  <c r="G177" i="44"/>
  <c r="P177" i="44"/>
  <c r="P178" i="44"/>
  <c r="K179" i="44"/>
  <c r="Q179" i="44" s="1"/>
  <c r="G179" i="44"/>
  <c r="J180" i="44"/>
  <c r="P180" i="44" s="1"/>
  <c r="F180" i="44"/>
  <c r="O180" i="44"/>
  <c r="Q181" i="44"/>
  <c r="Q183" i="44"/>
  <c r="Q187" i="44"/>
  <c r="P179" i="44"/>
  <c r="P181" i="44"/>
  <c r="F182" i="44"/>
  <c r="O182" i="44"/>
  <c r="G183" i="44"/>
  <c r="P183" i="44"/>
  <c r="F184" i="44"/>
  <c r="O184" i="44"/>
  <c r="G185" i="44"/>
  <c r="P185" i="44"/>
  <c r="F186" i="44"/>
  <c r="O186" i="44"/>
  <c r="G187" i="44"/>
  <c r="P187" i="44"/>
  <c r="F188" i="44"/>
  <c r="O188" i="44"/>
  <c r="G189" i="44"/>
  <c r="P189" i="44"/>
  <c r="F190" i="44"/>
  <c r="O190" i="44"/>
  <c r="P182" i="44"/>
  <c r="P184" i="44"/>
  <c r="P186" i="44"/>
  <c r="P188" i="44"/>
  <c r="P190" i="44"/>
  <c r="Q156" i="14"/>
  <c r="Q160" i="14"/>
  <c r="Q164" i="14"/>
  <c r="Q154" i="14"/>
  <c r="Q158" i="14"/>
  <c r="Q162" i="14"/>
  <c r="Q166" i="14"/>
  <c r="G154" i="14"/>
  <c r="P154" i="14"/>
  <c r="F155" i="14"/>
  <c r="O155" i="14"/>
  <c r="G156" i="14"/>
  <c r="P156" i="14"/>
  <c r="F157" i="14"/>
  <c r="O157" i="14"/>
  <c r="G158" i="14"/>
  <c r="P158" i="14"/>
  <c r="F159" i="14"/>
  <c r="O159" i="14"/>
  <c r="G160" i="14"/>
  <c r="P160" i="14"/>
  <c r="F161" i="14"/>
  <c r="O161" i="14"/>
  <c r="G162" i="14"/>
  <c r="P162" i="14"/>
  <c r="F163" i="14"/>
  <c r="O163" i="14"/>
  <c r="G164" i="14"/>
  <c r="P164" i="14"/>
  <c r="F165" i="14"/>
  <c r="O165" i="14"/>
  <c r="G166" i="14"/>
  <c r="P166" i="14"/>
  <c r="F167" i="14"/>
  <c r="O167" i="14"/>
  <c r="K169" i="14"/>
  <c r="Q169" i="14" s="1"/>
  <c r="G169" i="14"/>
  <c r="J170" i="14"/>
  <c r="F170" i="14"/>
  <c r="O170" i="14"/>
  <c r="K173" i="14"/>
  <c r="G173" i="14"/>
  <c r="Q177" i="14"/>
  <c r="P155" i="14"/>
  <c r="P157" i="14"/>
  <c r="P159" i="14"/>
  <c r="P161" i="14"/>
  <c r="P163" i="14"/>
  <c r="P165" i="14"/>
  <c r="P167" i="14"/>
  <c r="J168" i="14"/>
  <c r="P168" i="14" s="1"/>
  <c r="F168" i="14"/>
  <c r="O168" i="14"/>
  <c r="K171" i="14"/>
  <c r="Q171" i="14" s="1"/>
  <c r="G171" i="14"/>
  <c r="J172" i="14"/>
  <c r="P172" i="14" s="1"/>
  <c r="F172" i="14"/>
  <c r="O172" i="14"/>
  <c r="Q173" i="14"/>
  <c r="Q175" i="14"/>
  <c r="J178" i="14"/>
  <c r="F178" i="14"/>
  <c r="O178" i="14"/>
  <c r="K181" i="14"/>
  <c r="G181" i="14"/>
  <c r="Q185" i="14"/>
  <c r="Q189" i="14"/>
  <c r="P169" i="14"/>
  <c r="P171" i="14"/>
  <c r="P173" i="14"/>
  <c r="F174" i="14"/>
  <c r="O174" i="14"/>
  <c r="P174" i="14" s="1"/>
  <c r="G175" i="14"/>
  <c r="P175" i="14"/>
  <c r="F176" i="14"/>
  <c r="O176" i="14"/>
  <c r="P176" i="14" s="1"/>
  <c r="G177" i="14"/>
  <c r="P177" i="14"/>
  <c r="P178" i="14"/>
  <c r="K179" i="14"/>
  <c r="Q179" i="14" s="1"/>
  <c r="G179" i="14"/>
  <c r="J180" i="14"/>
  <c r="P180" i="14" s="1"/>
  <c r="F180" i="14"/>
  <c r="O180" i="14"/>
  <c r="Q181" i="14"/>
  <c r="Q183" i="14"/>
  <c r="Q187" i="14"/>
  <c r="P179" i="14"/>
  <c r="P181" i="14"/>
  <c r="F182" i="14"/>
  <c r="O182" i="14"/>
  <c r="G183" i="14"/>
  <c r="P183" i="14"/>
  <c r="F184" i="14"/>
  <c r="O184" i="14"/>
  <c r="G185" i="14"/>
  <c r="P185" i="14"/>
  <c r="F186" i="14"/>
  <c r="O186" i="14"/>
  <c r="G187" i="14"/>
  <c r="P187" i="14"/>
  <c r="F188" i="14"/>
  <c r="O188" i="14"/>
  <c r="G189" i="14"/>
  <c r="P189" i="14"/>
  <c r="F190" i="14"/>
  <c r="O190" i="14"/>
  <c r="P182" i="14"/>
  <c r="P184" i="14"/>
  <c r="P186" i="14"/>
  <c r="P188" i="14"/>
  <c r="P190" i="14"/>
  <c r="Q131" i="43"/>
  <c r="Q135" i="43"/>
  <c r="K129" i="43"/>
  <c r="Q129" i="43" s="1"/>
  <c r="G129" i="43"/>
  <c r="J130" i="43"/>
  <c r="P130" i="43" s="1"/>
  <c r="F130" i="43"/>
  <c r="O130" i="43"/>
  <c r="Q133" i="43"/>
  <c r="Q137" i="43"/>
  <c r="P132" i="43"/>
  <c r="P134" i="43"/>
  <c r="P136" i="43"/>
  <c r="K138" i="43"/>
  <c r="Q138" i="43" s="1"/>
  <c r="G138" i="43"/>
  <c r="J139" i="43"/>
  <c r="F139" i="43"/>
  <c r="O139" i="43"/>
  <c r="K142" i="43"/>
  <c r="Q142" i="43" s="1"/>
  <c r="G142" i="43"/>
  <c r="J143" i="43"/>
  <c r="F143" i="43"/>
  <c r="O143" i="43"/>
  <c r="P143" i="43" s="1"/>
  <c r="K146" i="43"/>
  <c r="Q146" i="43" s="1"/>
  <c r="G146" i="43"/>
  <c r="J147" i="43"/>
  <c r="F147" i="43"/>
  <c r="O147" i="43"/>
  <c r="K150" i="43"/>
  <c r="Q150" i="43" s="1"/>
  <c r="G150" i="43"/>
  <c r="P129" i="43"/>
  <c r="G131" i="43"/>
  <c r="P131" i="43"/>
  <c r="F132" i="43"/>
  <c r="O132" i="43"/>
  <c r="G133" i="43"/>
  <c r="P133" i="43"/>
  <c r="F134" i="43"/>
  <c r="O134" i="43"/>
  <c r="G135" i="43"/>
  <c r="P135" i="43"/>
  <c r="F136" i="43"/>
  <c r="O136" i="43"/>
  <c r="G137" i="43"/>
  <c r="P137" i="43"/>
  <c r="P139" i="43"/>
  <c r="K140" i="43"/>
  <c r="Q140" i="43" s="1"/>
  <c r="G140" i="43"/>
  <c r="J141" i="43"/>
  <c r="P141" i="43" s="1"/>
  <c r="F141" i="43"/>
  <c r="O141" i="43"/>
  <c r="K144" i="43"/>
  <c r="Q144" i="43" s="1"/>
  <c r="G144" i="43"/>
  <c r="J145" i="43"/>
  <c r="F145" i="43"/>
  <c r="O145" i="43"/>
  <c r="P147" i="43"/>
  <c r="K148" i="43"/>
  <c r="Q148" i="43" s="1"/>
  <c r="G148" i="43"/>
  <c r="J149" i="43"/>
  <c r="P149" i="43" s="1"/>
  <c r="F149" i="43"/>
  <c r="O149" i="43"/>
  <c r="P138" i="43"/>
  <c r="P140" i="43"/>
  <c r="P142" i="43"/>
  <c r="P144" i="43"/>
  <c r="P146" i="43"/>
  <c r="P148" i="43"/>
  <c r="P150" i="43"/>
  <c r="Q132" i="42"/>
  <c r="Q136" i="42"/>
  <c r="Q130" i="42"/>
  <c r="Q134" i="42"/>
  <c r="K139" i="42"/>
  <c r="Q139" i="42" s="1"/>
  <c r="G139" i="42"/>
  <c r="J140" i="42"/>
  <c r="F140" i="42"/>
  <c r="O140" i="42"/>
  <c r="Q145" i="42"/>
  <c r="Q149" i="42"/>
  <c r="F129" i="42"/>
  <c r="O129" i="42"/>
  <c r="P129" i="42" s="1"/>
  <c r="G130" i="42"/>
  <c r="P130" i="42"/>
  <c r="F131" i="42"/>
  <c r="O131" i="42"/>
  <c r="P131" i="42" s="1"/>
  <c r="G132" i="42"/>
  <c r="P132" i="42"/>
  <c r="F133" i="42"/>
  <c r="O133" i="42"/>
  <c r="P133" i="42" s="1"/>
  <c r="G134" i="42"/>
  <c r="P134" i="42"/>
  <c r="F135" i="42"/>
  <c r="O135" i="42"/>
  <c r="P135" i="42" s="1"/>
  <c r="G136" i="42"/>
  <c r="P136" i="42"/>
  <c r="F137" i="42"/>
  <c r="O137" i="42"/>
  <c r="P137" i="42" s="1"/>
  <c r="J138" i="42"/>
  <c r="P138" i="42" s="1"/>
  <c r="F138" i="42"/>
  <c r="O138" i="42"/>
  <c r="P140" i="42"/>
  <c r="K141" i="42"/>
  <c r="Q141" i="42" s="1"/>
  <c r="G141" i="42"/>
  <c r="J142" i="42"/>
  <c r="F142" i="42"/>
  <c r="Q143" i="42"/>
  <c r="Q147" i="42"/>
  <c r="P139" i="42"/>
  <c r="P141" i="42"/>
  <c r="O142" i="42"/>
  <c r="G143" i="42"/>
  <c r="P143" i="42"/>
  <c r="F144" i="42"/>
  <c r="O144" i="42"/>
  <c r="G145" i="42"/>
  <c r="P145" i="42"/>
  <c r="F146" i="42"/>
  <c r="O146" i="42"/>
  <c r="G147" i="42"/>
  <c r="P147" i="42"/>
  <c r="F148" i="42"/>
  <c r="O148" i="42"/>
  <c r="G149" i="42"/>
  <c r="P149" i="42"/>
  <c r="F150" i="42"/>
  <c r="O150" i="42"/>
  <c r="P142" i="42"/>
  <c r="P144" i="42"/>
  <c r="P146" i="42"/>
  <c r="P148" i="42"/>
  <c r="P150" i="42"/>
  <c r="Q206" i="1"/>
  <c r="Q208" i="1"/>
  <c r="Q215" i="1"/>
  <c r="K209" i="1"/>
  <c r="Q209" i="1" s="1"/>
  <c r="G209" i="1"/>
  <c r="J210" i="1"/>
  <c r="F210" i="1"/>
  <c r="O210" i="1"/>
  <c r="P210" i="1" s="1"/>
  <c r="K213" i="1"/>
  <c r="Q213" i="1" s="1"/>
  <c r="G213" i="1"/>
  <c r="J214" i="1"/>
  <c r="F214" i="1"/>
  <c r="O214" i="1"/>
  <c r="K217" i="1"/>
  <c r="Q217" i="1" s="1"/>
  <c r="G217" i="1"/>
  <c r="J218" i="1"/>
  <c r="F218" i="1"/>
  <c r="O218" i="1"/>
  <c r="P218" i="1" s="1"/>
  <c r="K221" i="1"/>
  <c r="Q221" i="1" s="1"/>
  <c r="G221" i="1"/>
  <c r="F205" i="1"/>
  <c r="O205" i="1"/>
  <c r="P205" i="1" s="1"/>
  <c r="G206" i="1"/>
  <c r="P206" i="1"/>
  <c r="F207" i="1"/>
  <c r="O207" i="1"/>
  <c r="P207" i="1" s="1"/>
  <c r="G208" i="1"/>
  <c r="P208" i="1"/>
  <c r="K211" i="1"/>
  <c r="Q211" i="1" s="1"/>
  <c r="G211" i="1"/>
  <c r="J212" i="1"/>
  <c r="F212" i="1"/>
  <c r="O212" i="1"/>
  <c r="P214" i="1"/>
  <c r="K215" i="1"/>
  <c r="G215" i="1"/>
  <c r="J216" i="1"/>
  <c r="P216" i="1" s="1"/>
  <c r="F216" i="1"/>
  <c r="O216" i="1"/>
  <c r="K219" i="1"/>
  <c r="Q219" i="1" s="1"/>
  <c r="G219" i="1"/>
  <c r="J220" i="1"/>
  <c r="F220" i="1"/>
  <c r="O220" i="1"/>
  <c r="P209" i="1"/>
  <c r="P211" i="1"/>
  <c r="P213" i="1"/>
  <c r="P215" i="1"/>
  <c r="P217" i="1"/>
  <c r="P219" i="1"/>
  <c r="P221" i="1"/>
  <c r="K207" i="3"/>
  <c r="Q207" i="3" s="1"/>
  <c r="G207" i="3"/>
  <c r="J208" i="3"/>
  <c r="F208" i="3"/>
  <c r="O208" i="3"/>
  <c r="P208" i="3" s="1"/>
  <c r="O212" i="3"/>
  <c r="K205" i="3"/>
  <c r="Q205" i="3" s="1"/>
  <c r="G205" i="3"/>
  <c r="J206" i="3"/>
  <c r="P206" i="3" s="1"/>
  <c r="F206" i="3"/>
  <c r="O206" i="3"/>
  <c r="K211" i="3"/>
  <c r="Q211" i="3" s="1"/>
  <c r="G211" i="3"/>
  <c r="J212" i="3"/>
  <c r="F212" i="3"/>
  <c r="K215" i="3"/>
  <c r="Q215" i="3" s="1"/>
  <c r="G215" i="3"/>
  <c r="J216" i="3"/>
  <c r="F216" i="3"/>
  <c r="O216" i="3"/>
  <c r="K219" i="3"/>
  <c r="Q219" i="3" s="1"/>
  <c r="G219" i="3"/>
  <c r="J220" i="3"/>
  <c r="F220" i="3"/>
  <c r="O220" i="3"/>
  <c r="P220" i="3" s="1"/>
  <c r="P205" i="3"/>
  <c r="P207" i="3"/>
  <c r="K209" i="3"/>
  <c r="Q209" i="3" s="1"/>
  <c r="G209" i="3"/>
  <c r="J210" i="3"/>
  <c r="F210" i="3"/>
  <c r="O210" i="3"/>
  <c r="K213" i="3"/>
  <c r="Q213" i="3" s="1"/>
  <c r="G213" i="3"/>
  <c r="J214" i="3"/>
  <c r="F214" i="3"/>
  <c r="O214" i="3"/>
  <c r="P216" i="3"/>
  <c r="K217" i="3"/>
  <c r="Q217" i="3" s="1"/>
  <c r="G217" i="3"/>
  <c r="J218" i="3"/>
  <c r="P218" i="3" s="1"/>
  <c r="F218" i="3"/>
  <c r="O218" i="3"/>
  <c r="K221" i="3"/>
  <c r="Q221" i="3" s="1"/>
  <c r="G221" i="3"/>
  <c r="P209" i="3"/>
  <c r="P211" i="3"/>
  <c r="P213" i="3"/>
  <c r="P215" i="3"/>
  <c r="P217" i="3"/>
  <c r="P219" i="3"/>
  <c r="P221" i="3"/>
  <c r="Q120" i="41"/>
  <c r="K118" i="41"/>
  <c r="Q118" i="41" s="1"/>
  <c r="G118" i="41"/>
  <c r="J119" i="41"/>
  <c r="F119" i="41"/>
  <c r="O119" i="41"/>
  <c r="K122" i="41"/>
  <c r="Q122" i="41" s="1"/>
  <c r="G122" i="41"/>
  <c r="J123" i="41"/>
  <c r="P123" i="41" s="1"/>
  <c r="F123" i="41"/>
  <c r="O123" i="41"/>
  <c r="Q126" i="41"/>
  <c r="K116" i="41"/>
  <c r="Q116" i="41" s="1"/>
  <c r="G116" i="41"/>
  <c r="J117" i="41"/>
  <c r="F117" i="41"/>
  <c r="O117" i="41"/>
  <c r="P119" i="41"/>
  <c r="K120" i="41"/>
  <c r="G120" i="41"/>
  <c r="J121" i="41"/>
  <c r="P121" i="41" s="1"/>
  <c r="F121" i="41"/>
  <c r="O121" i="41"/>
  <c r="K124" i="41"/>
  <c r="G124" i="41"/>
  <c r="Q124" i="41"/>
  <c r="P116" i="41"/>
  <c r="P118" i="41"/>
  <c r="P120" i="41"/>
  <c r="P122" i="41"/>
  <c r="P124" i="41"/>
  <c r="F125" i="41"/>
  <c r="O125" i="41"/>
  <c r="P125" i="41" s="1"/>
  <c r="G126" i="41"/>
  <c r="P126" i="41"/>
  <c r="Q120" i="40"/>
  <c r="K118" i="40"/>
  <c r="Q118" i="40" s="1"/>
  <c r="G118" i="40"/>
  <c r="J119" i="40"/>
  <c r="F119" i="40"/>
  <c r="O119" i="40"/>
  <c r="K122" i="40"/>
  <c r="Q122" i="40" s="1"/>
  <c r="G122" i="40"/>
  <c r="J123" i="40"/>
  <c r="P123" i="40" s="1"/>
  <c r="F123" i="40"/>
  <c r="O123" i="40"/>
  <c r="Q126" i="40"/>
  <c r="K116" i="40"/>
  <c r="Q116" i="40" s="1"/>
  <c r="G116" i="40"/>
  <c r="J117" i="40"/>
  <c r="F117" i="40"/>
  <c r="O117" i="40"/>
  <c r="P119" i="40"/>
  <c r="K120" i="40"/>
  <c r="G120" i="40"/>
  <c r="J121" i="40"/>
  <c r="P121" i="40" s="1"/>
  <c r="F121" i="40"/>
  <c r="O121" i="40"/>
  <c r="K124" i="40"/>
  <c r="G124" i="40"/>
  <c r="Q124" i="40"/>
  <c r="P116" i="40"/>
  <c r="P118" i="40"/>
  <c r="P120" i="40"/>
  <c r="P122" i="40"/>
  <c r="P124" i="40"/>
  <c r="F125" i="40"/>
  <c r="O125" i="40"/>
  <c r="P125" i="40" s="1"/>
  <c r="G126" i="40"/>
  <c r="P126" i="40"/>
  <c r="K125" i="10"/>
  <c r="Q125" i="10" s="1"/>
  <c r="G125" i="10"/>
  <c r="J126" i="10"/>
  <c r="P126" i="10" s="1"/>
  <c r="F126" i="10"/>
  <c r="O126" i="10"/>
  <c r="K129" i="10"/>
  <c r="Q129" i="10" s="1"/>
  <c r="G129" i="10"/>
  <c r="J130" i="10"/>
  <c r="F130" i="10"/>
  <c r="O130" i="10"/>
  <c r="K133" i="10"/>
  <c r="Q133" i="10" s="1"/>
  <c r="G133" i="10"/>
  <c r="J134" i="10"/>
  <c r="P134" i="10" s="1"/>
  <c r="F134" i="10"/>
  <c r="O134" i="10"/>
  <c r="K137" i="10"/>
  <c r="Q137" i="10" s="1"/>
  <c r="G137" i="10"/>
  <c r="J138" i="10"/>
  <c r="F138" i="10"/>
  <c r="O138" i="10"/>
  <c r="K141" i="10"/>
  <c r="Q141" i="10" s="1"/>
  <c r="G141" i="10"/>
  <c r="J142" i="10"/>
  <c r="P142" i="10" s="1"/>
  <c r="F142" i="10"/>
  <c r="O142" i="10"/>
  <c r="K144" i="10"/>
  <c r="Q144" i="10" s="1"/>
  <c r="G144" i="10"/>
  <c r="J145" i="10"/>
  <c r="F145" i="10"/>
  <c r="K148" i="10"/>
  <c r="Q148" i="10" s="1"/>
  <c r="G148" i="10"/>
  <c r="J149" i="10"/>
  <c r="F149" i="10"/>
  <c r="Q150" i="10"/>
  <c r="K152" i="10"/>
  <c r="Q152" i="10" s="1"/>
  <c r="G152" i="10"/>
  <c r="J153" i="10"/>
  <c r="F153" i="10"/>
  <c r="K156" i="10"/>
  <c r="Q156" i="10" s="1"/>
  <c r="G156" i="10"/>
  <c r="F122" i="10"/>
  <c r="O122" i="10"/>
  <c r="P122" i="10" s="1"/>
  <c r="G123" i="10"/>
  <c r="P123" i="10"/>
  <c r="Q123" i="10"/>
  <c r="J124" i="10"/>
  <c r="P124" i="10" s="1"/>
  <c r="F124" i="10"/>
  <c r="O124" i="10"/>
  <c r="K127" i="10"/>
  <c r="Q127" i="10" s="1"/>
  <c r="G127" i="10"/>
  <c r="J128" i="10"/>
  <c r="F128" i="10"/>
  <c r="O128" i="10"/>
  <c r="P130" i="10"/>
  <c r="K131" i="10"/>
  <c r="Q131" i="10" s="1"/>
  <c r="G131" i="10"/>
  <c r="J132" i="10"/>
  <c r="P132" i="10" s="1"/>
  <c r="F132" i="10"/>
  <c r="O132" i="10"/>
  <c r="K135" i="10"/>
  <c r="Q135" i="10" s="1"/>
  <c r="G135" i="10"/>
  <c r="J136" i="10"/>
  <c r="F136" i="10"/>
  <c r="O136" i="10"/>
  <c r="P138" i="10"/>
  <c r="K139" i="10"/>
  <c r="Q139" i="10" s="1"/>
  <c r="G139" i="10"/>
  <c r="J140" i="10"/>
  <c r="P140" i="10" s="1"/>
  <c r="F140" i="10"/>
  <c r="O140" i="10"/>
  <c r="K143" i="10"/>
  <c r="Q143" i="10" s="1"/>
  <c r="G143" i="10"/>
  <c r="O145" i="10"/>
  <c r="P145" i="10"/>
  <c r="O149" i="10"/>
  <c r="O153" i="10"/>
  <c r="P153" i="10"/>
  <c r="P125" i="10"/>
  <c r="P127" i="10"/>
  <c r="P129" i="10"/>
  <c r="P131" i="10"/>
  <c r="P133" i="10"/>
  <c r="P135" i="10"/>
  <c r="P137" i="10"/>
  <c r="P139" i="10"/>
  <c r="P141" i="10"/>
  <c r="P143" i="10"/>
  <c r="K146" i="10"/>
  <c r="Q146" i="10" s="1"/>
  <c r="G146" i="10"/>
  <c r="J147" i="10"/>
  <c r="P147" i="10" s="1"/>
  <c r="F147" i="10"/>
  <c r="O147" i="10"/>
  <c r="K150" i="10"/>
  <c r="G150" i="10"/>
  <c r="J151" i="10"/>
  <c r="P151" i="10" s="1"/>
  <c r="F151" i="10"/>
  <c r="O151" i="10"/>
  <c r="K154" i="10"/>
  <c r="Q154" i="10" s="1"/>
  <c r="G154" i="10"/>
  <c r="J155" i="10"/>
  <c r="P155" i="10" s="1"/>
  <c r="F155" i="10"/>
  <c r="O155" i="10"/>
  <c r="P144" i="10"/>
  <c r="P146" i="10"/>
  <c r="P148" i="10"/>
  <c r="P150" i="10"/>
  <c r="P152" i="10"/>
  <c r="P154" i="10"/>
  <c r="P156" i="10"/>
  <c r="Q125" i="7"/>
  <c r="Q129" i="7"/>
  <c r="Q133" i="7"/>
  <c r="Q123" i="7"/>
  <c r="Q127" i="7"/>
  <c r="Q131" i="7"/>
  <c r="Q135" i="7"/>
  <c r="F122" i="7"/>
  <c r="O122" i="7"/>
  <c r="P122" i="7" s="1"/>
  <c r="G123" i="7"/>
  <c r="P123" i="7"/>
  <c r="F124" i="7"/>
  <c r="O124" i="7"/>
  <c r="P124" i="7" s="1"/>
  <c r="G125" i="7"/>
  <c r="P125" i="7"/>
  <c r="F126" i="7"/>
  <c r="O126" i="7"/>
  <c r="P126" i="7" s="1"/>
  <c r="G127" i="7"/>
  <c r="P127" i="7"/>
  <c r="F128" i="7"/>
  <c r="O128" i="7"/>
  <c r="P128" i="7" s="1"/>
  <c r="G129" i="7"/>
  <c r="P129" i="7"/>
  <c r="F130" i="7"/>
  <c r="O130" i="7"/>
  <c r="P130" i="7" s="1"/>
  <c r="G131" i="7"/>
  <c r="P131" i="7"/>
  <c r="F132" i="7"/>
  <c r="O132" i="7"/>
  <c r="P132" i="7" s="1"/>
  <c r="G133" i="7"/>
  <c r="P133" i="7"/>
  <c r="F134" i="7"/>
  <c r="O134" i="7"/>
  <c r="P134" i="7" s="1"/>
  <c r="G135" i="7"/>
  <c r="P135" i="7"/>
  <c r="F136" i="7"/>
  <c r="O136" i="7"/>
  <c r="P136" i="7" s="1"/>
  <c r="F137" i="7"/>
  <c r="O137" i="7"/>
  <c r="F139" i="7"/>
  <c r="O139" i="7"/>
  <c r="F141" i="7"/>
  <c r="O141" i="7"/>
  <c r="F143" i="7"/>
  <c r="O143" i="7"/>
  <c r="K144" i="7"/>
  <c r="Q144" i="7" s="1"/>
  <c r="G144" i="7"/>
  <c r="J145" i="7"/>
  <c r="F145" i="7"/>
  <c r="O145" i="7"/>
  <c r="K148" i="7"/>
  <c r="Q148" i="7" s="1"/>
  <c r="G148" i="7"/>
  <c r="J149" i="7"/>
  <c r="F149" i="7"/>
  <c r="O149" i="7"/>
  <c r="K152" i="7"/>
  <c r="Q152" i="7" s="1"/>
  <c r="G152" i="7"/>
  <c r="J153" i="7"/>
  <c r="F153" i="7"/>
  <c r="O153" i="7"/>
  <c r="K156" i="7"/>
  <c r="Q156" i="7" s="1"/>
  <c r="G156" i="7"/>
  <c r="P137" i="7"/>
  <c r="F138" i="7"/>
  <c r="O138" i="7"/>
  <c r="P138" i="7" s="1"/>
  <c r="P139" i="7"/>
  <c r="F140" i="7"/>
  <c r="O140" i="7"/>
  <c r="P140" i="7" s="1"/>
  <c r="P141" i="7"/>
  <c r="F142" i="7"/>
  <c r="O142" i="7"/>
  <c r="P142" i="7" s="1"/>
  <c r="P143" i="7"/>
  <c r="P145" i="7"/>
  <c r="K146" i="7"/>
  <c r="Q146" i="7" s="1"/>
  <c r="G146" i="7"/>
  <c r="J147" i="7"/>
  <c r="P147" i="7" s="1"/>
  <c r="F147" i="7"/>
  <c r="O147" i="7"/>
  <c r="P149" i="7"/>
  <c r="K150" i="7"/>
  <c r="Q150" i="7" s="1"/>
  <c r="G150" i="7"/>
  <c r="J151" i="7"/>
  <c r="P151" i="7" s="1"/>
  <c r="F151" i="7"/>
  <c r="O151" i="7"/>
  <c r="P153" i="7"/>
  <c r="K154" i="7"/>
  <c r="Q154" i="7" s="1"/>
  <c r="G154" i="7"/>
  <c r="J155" i="7"/>
  <c r="P155" i="7" s="1"/>
  <c r="F155" i="7"/>
  <c r="O155" i="7"/>
  <c r="P144" i="7"/>
  <c r="P146" i="7"/>
  <c r="P148" i="7"/>
  <c r="P150" i="7"/>
  <c r="P152" i="7"/>
  <c r="P154" i="7"/>
  <c r="P156" i="7"/>
  <c r="Q174" i="35"/>
  <c r="Q178" i="35"/>
  <c r="Q182" i="35"/>
  <c r="Q172" i="35"/>
  <c r="Q176" i="35"/>
  <c r="Q180" i="35"/>
  <c r="K186" i="35"/>
  <c r="Q186" i="35" s="1"/>
  <c r="G186" i="35"/>
  <c r="J187" i="35"/>
  <c r="F187" i="35"/>
  <c r="O187" i="35"/>
  <c r="K190" i="35"/>
  <c r="Q190" i="35" s="1"/>
  <c r="G190" i="35"/>
  <c r="J191" i="35"/>
  <c r="F191" i="35"/>
  <c r="O191" i="35"/>
  <c r="P191" i="35" s="1"/>
  <c r="K194" i="35"/>
  <c r="Q194" i="35" s="1"/>
  <c r="G194" i="35"/>
  <c r="J195" i="35"/>
  <c r="F195" i="35"/>
  <c r="O195" i="35"/>
  <c r="K198" i="35"/>
  <c r="Q198" i="35" s="1"/>
  <c r="G198" i="35"/>
  <c r="J199" i="35"/>
  <c r="F199" i="35"/>
  <c r="O199" i="35"/>
  <c r="P199" i="35" s="1"/>
  <c r="K202" i="35"/>
  <c r="Q202" i="35" s="1"/>
  <c r="G202" i="35"/>
  <c r="J203" i="35"/>
  <c r="F203" i="35"/>
  <c r="O203" i="35"/>
  <c r="K205" i="35"/>
  <c r="Q205" i="35" s="1"/>
  <c r="G205" i="35"/>
  <c r="J206" i="35"/>
  <c r="F206" i="35"/>
  <c r="K209" i="35"/>
  <c r="Q209" i="35" s="1"/>
  <c r="G209" i="35"/>
  <c r="J210" i="35"/>
  <c r="F210" i="35"/>
  <c r="K213" i="35"/>
  <c r="Q213" i="35" s="1"/>
  <c r="G213" i="35"/>
  <c r="J214" i="35"/>
  <c r="F214" i="35"/>
  <c r="K217" i="35"/>
  <c r="Q217" i="35" s="1"/>
  <c r="G217" i="35"/>
  <c r="G172" i="35"/>
  <c r="P172" i="35"/>
  <c r="F173" i="35"/>
  <c r="O173" i="35"/>
  <c r="P173" i="35" s="1"/>
  <c r="G174" i="35"/>
  <c r="P174" i="35"/>
  <c r="F175" i="35"/>
  <c r="O175" i="35"/>
  <c r="P175" i="35" s="1"/>
  <c r="G176" i="35"/>
  <c r="P176" i="35"/>
  <c r="F177" i="35"/>
  <c r="O177" i="35"/>
  <c r="P177" i="35" s="1"/>
  <c r="G178" i="35"/>
  <c r="P178" i="35"/>
  <c r="F179" i="35"/>
  <c r="O179" i="35"/>
  <c r="P179" i="35" s="1"/>
  <c r="G180" i="35"/>
  <c r="P180" i="35"/>
  <c r="F181" i="35"/>
  <c r="O181" i="35"/>
  <c r="P181" i="35" s="1"/>
  <c r="G182" i="35"/>
  <c r="P182" i="35"/>
  <c r="F183" i="35"/>
  <c r="O183" i="35"/>
  <c r="P183" i="35" s="1"/>
  <c r="G184" i="35"/>
  <c r="P184" i="35"/>
  <c r="Q184" i="35"/>
  <c r="J185" i="35"/>
  <c r="F185" i="35"/>
  <c r="O185" i="35"/>
  <c r="P187" i="35"/>
  <c r="K188" i="35"/>
  <c r="Q188" i="35" s="1"/>
  <c r="G188" i="35"/>
  <c r="J189" i="35"/>
  <c r="P189" i="35" s="1"/>
  <c r="F189" i="35"/>
  <c r="O189" i="35"/>
  <c r="K192" i="35"/>
  <c r="Q192" i="35" s="1"/>
  <c r="G192" i="35"/>
  <c r="J193" i="35"/>
  <c r="F193" i="35"/>
  <c r="O193" i="35"/>
  <c r="P195" i="35"/>
  <c r="K196" i="35"/>
  <c r="Q196" i="35" s="1"/>
  <c r="G196" i="35"/>
  <c r="J197" i="35"/>
  <c r="P197" i="35" s="1"/>
  <c r="F197" i="35"/>
  <c r="O197" i="35"/>
  <c r="K200" i="35"/>
  <c r="Q200" i="35" s="1"/>
  <c r="G200" i="35"/>
  <c r="J201" i="35"/>
  <c r="F201" i="35"/>
  <c r="O201" i="35"/>
  <c r="P203" i="35"/>
  <c r="K204" i="35"/>
  <c r="Q204" i="35" s="1"/>
  <c r="G204" i="35"/>
  <c r="O206" i="35"/>
  <c r="O210" i="35"/>
  <c r="P210" i="35"/>
  <c r="O214" i="35"/>
  <c r="P186" i="35"/>
  <c r="P188" i="35"/>
  <c r="P190" i="35"/>
  <c r="P192" i="35"/>
  <c r="P194" i="35"/>
  <c r="P196" i="35"/>
  <c r="P198" i="35"/>
  <c r="P200" i="35"/>
  <c r="P202" i="35"/>
  <c r="P204" i="35"/>
  <c r="K207" i="35"/>
  <c r="Q207" i="35" s="1"/>
  <c r="G207" i="35"/>
  <c r="J208" i="35"/>
  <c r="F208" i="35"/>
  <c r="O208" i="35"/>
  <c r="K211" i="35"/>
  <c r="Q211" i="35" s="1"/>
  <c r="G211" i="35"/>
  <c r="J212" i="35"/>
  <c r="F212" i="35"/>
  <c r="O212" i="35"/>
  <c r="K215" i="35"/>
  <c r="Q215" i="35" s="1"/>
  <c r="G215" i="35"/>
  <c r="J216" i="35"/>
  <c r="F216" i="35"/>
  <c r="O216" i="35"/>
  <c r="P205" i="35"/>
  <c r="P207" i="35"/>
  <c r="P209" i="35"/>
  <c r="P211" i="35"/>
  <c r="P213" i="35"/>
  <c r="P215" i="35"/>
  <c r="P217" i="35"/>
  <c r="K172" i="6"/>
  <c r="Q172" i="6" s="1"/>
  <c r="G172" i="6"/>
  <c r="J173" i="6"/>
  <c r="P173" i="6" s="1"/>
  <c r="F173" i="6"/>
  <c r="O173" i="6"/>
  <c r="K176" i="6"/>
  <c r="Q176" i="6" s="1"/>
  <c r="G176" i="6"/>
  <c r="J177" i="6"/>
  <c r="P177" i="6" s="1"/>
  <c r="F177" i="6"/>
  <c r="O177" i="6"/>
  <c r="K180" i="6"/>
  <c r="Q180" i="6" s="1"/>
  <c r="G180" i="6"/>
  <c r="J181" i="6"/>
  <c r="P181" i="6" s="1"/>
  <c r="F181" i="6"/>
  <c r="O181" i="6"/>
  <c r="K184" i="6"/>
  <c r="G184" i="6"/>
  <c r="K174" i="6"/>
  <c r="Q174" i="6" s="1"/>
  <c r="G174" i="6"/>
  <c r="J175" i="6"/>
  <c r="P175" i="6" s="1"/>
  <c r="F175" i="6"/>
  <c r="O175" i="6"/>
  <c r="K178" i="6"/>
  <c r="Q178" i="6" s="1"/>
  <c r="G178" i="6"/>
  <c r="J179" i="6"/>
  <c r="P179" i="6" s="1"/>
  <c r="F179" i="6"/>
  <c r="O179" i="6"/>
  <c r="K182" i="6"/>
  <c r="Q182" i="6" s="1"/>
  <c r="G182" i="6"/>
  <c r="J183" i="6"/>
  <c r="P183" i="6" s="1"/>
  <c r="F183" i="6"/>
  <c r="O183" i="6"/>
  <c r="K186" i="6"/>
  <c r="Q186" i="6" s="1"/>
  <c r="G186" i="6"/>
  <c r="J187" i="6"/>
  <c r="F187" i="6"/>
  <c r="O187" i="6"/>
  <c r="K190" i="6"/>
  <c r="Q190" i="6" s="1"/>
  <c r="G190" i="6"/>
  <c r="J191" i="6"/>
  <c r="F191" i="6"/>
  <c r="O191" i="6"/>
  <c r="K194" i="6"/>
  <c r="Q194" i="6" s="1"/>
  <c r="G194" i="6"/>
  <c r="J195" i="6"/>
  <c r="F195" i="6"/>
  <c r="O195" i="6"/>
  <c r="K198" i="6"/>
  <c r="Q198" i="6" s="1"/>
  <c r="G198" i="6"/>
  <c r="J199" i="6"/>
  <c r="F199" i="6"/>
  <c r="O199" i="6"/>
  <c r="K202" i="6"/>
  <c r="Q202" i="6" s="1"/>
  <c r="G202" i="6"/>
  <c r="J203" i="6"/>
  <c r="F203" i="6"/>
  <c r="O203" i="6"/>
  <c r="K205" i="6"/>
  <c r="Q205" i="6" s="1"/>
  <c r="G205" i="6"/>
  <c r="J206" i="6"/>
  <c r="F206" i="6"/>
  <c r="K209" i="6"/>
  <c r="Q209" i="6" s="1"/>
  <c r="G209" i="6"/>
  <c r="J210" i="6"/>
  <c r="F210" i="6"/>
  <c r="K213" i="6"/>
  <c r="Q213" i="6" s="1"/>
  <c r="G213" i="6"/>
  <c r="J214" i="6"/>
  <c r="F214" i="6"/>
  <c r="K217" i="6"/>
  <c r="Q217" i="6" s="1"/>
  <c r="G217" i="6"/>
  <c r="P172" i="6"/>
  <c r="P174" i="6"/>
  <c r="P176" i="6"/>
  <c r="P178" i="6"/>
  <c r="P180" i="6"/>
  <c r="P182" i="6"/>
  <c r="P184" i="6"/>
  <c r="Q184" i="6"/>
  <c r="J185" i="6"/>
  <c r="P185" i="6" s="1"/>
  <c r="F185" i="6"/>
  <c r="O185" i="6"/>
  <c r="P187" i="6"/>
  <c r="K188" i="6"/>
  <c r="Q188" i="6" s="1"/>
  <c r="G188" i="6"/>
  <c r="J189" i="6"/>
  <c r="F189" i="6"/>
  <c r="O189" i="6"/>
  <c r="P191" i="6"/>
  <c r="K192" i="6"/>
  <c r="Q192" i="6" s="1"/>
  <c r="G192" i="6"/>
  <c r="J193" i="6"/>
  <c r="P193" i="6" s="1"/>
  <c r="F193" i="6"/>
  <c r="O193" i="6"/>
  <c r="P195" i="6"/>
  <c r="K196" i="6"/>
  <c r="Q196" i="6" s="1"/>
  <c r="G196" i="6"/>
  <c r="J197" i="6"/>
  <c r="F197" i="6"/>
  <c r="O197" i="6"/>
  <c r="P199" i="6"/>
  <c r="K200" i="6"/>
  <c r="Q200" i="6" s="1"/>
  <c r="G200" i="6"/>
  <c r="J201" i="6"/>
  <c r="P201" i="6" s="1"/>
  <c r="F201" i="6"/>
  <c r="O201" i="6"/>
  <c r="P203" i="6"/>
  <c r="K204" i="6"/>
  <c r="Q204" i="6" s="1"/>
  <c r="G204" i="6"/>
  <c r="O206" i="6"/>
  <c r="P206" i="6"/>
  <c r="O210" i="6"/>
  <c r="P210" i="6" s="1"/>
  <c r="O214" i="6"/>
  <c r="P214" i="6"/>
  <c r="P186" i="6"/>
  <c r="P188" i="6"/>
  <c r="P190" i="6"/>
  <c r="P192" i="6"/>
  <c r="P194" i="6"/>
  <c r="P196" i="6"/>
  <c r="P198" i="6"/>
  <c r="P200" i="6"/>
  <c r="P202" i="6"/>
  <c r="P204" i="6"/>
  <c r="K207" i="6"/>
  <c r="Q207" i="6" s="1"/>
  <c r="G207" i="6"/>
  <c r="J208" i="6"/>
  <c r="P208" i="6" s="1"/>
  <c r="F208" i="6"/>
  <c r="O208" i="6"/>
  <c r="K211" i="6"/>
  <c r="Q211" i="6" s="1"/>
  <c r="G211" i="6"/>
  <c r="J212" i="6"/>
  <c r="P212" i="6" s="1"/>
  <c r="F212" i="6"/>
  <c r="O212" i="6"/>
  <c r="K215" i="6"/>
  <c r="Q215" i="6" s="1"/>
  <c r="G215" i="6"/>
  <c r="J216" i="6"/>
  <c r="P216" i="6" s="1"/>
  <c r="F216" i="6"/>
  <c r="O216" i="6"/>
  <c r="P205" i="6"/>
  <c r="P207" i="6"/>
  <c r="P209" i="6"/>
  <c r="P211" i="6"/>
  <c r="P213" i="6"/>
  <c r="P215" i="6"/>
  <c r="P217" i="6"/>
  <c r="Q168" i="39"/>
  <c r="Q176" i="39"/>
  <c r="K162" i="39"/>
  <c r="Q162" i="39" s="1"/>
  <c r="G162" i="39"/>
  <c r="J163" i="39"/>
  <c r="P163" i="39" s="1"/>
  <c r="F163" i="39"/>
  <c r="O163" i="39"/>
  <c r="K166" i="39"/>
  <c r="Q166" i="39" s="1"/>
  <c r="G166" i="39"/>
  <c r="J167" i="39"/>
  <c r="F167" i="39"/>
  <c r="O167" i="39"/>
  <c r="K170" i="39"/>
  <c r="Q170" i="39" s="1"/>
  <c r="G170" i="39"/>
  <c r="J171" i="39"/>
  <c r="P171" i="39" s="1"/>
  <c r="F171" i="39"/>
  <c r="O171" i="39"/>
  <c r="K174" i="39"/>
  <c r="Q174" i="39" s="1"/>
  <c r="G174" i="39"/>
  <c r="J175" i="39"/>
  <c r="F175" i="39"/>
  <c r="O175" i="39"/>
  <c r="K177" i="39"/>
  <c r="Q177" i="39" s="1"/>
  <c r="G177" i="39"/>
  <c r="K164" i="39"/>
  <c r="Q164" i="39" s="1"/>
  <c r="G164" i="39"/>
  <c r="J165" i="39"/>
  <c r="F165" i="39"/>
  <c r="O165" i="39"/>
  <c r="P167" i="39"/>
  <c r="K168" i="39"/>
  <c r="G168" i="39"/>
  <c r="J169" i="39"/>
  <c r="P169" i="39" s="1"/>
  <c r="F169" i="39"/>
  <c r="O169" i="39"/>
  <c r="K172" i="39"/>
  <c r="Q172" i="39" s="1"/>
  <c r="G172" i="39"/>
  <c r="J173" i="39"/>
  <c r="F173" i="39"/>
  <c r="O173" i="39"/>
  <c r="P175" i="39"/>
  <c r="K176" i="39"/>
  <c r="G176" i="39"/>
  <c r="J178" i="39"/>
  <c r="F178" i="39"/>
  <c r="O178" i="39"/>
  <c r="K181" i="39"/>
  <c r="Q181" i="39" s="1"/>
  <c r="G181" i="39"/>
  <c r="J182" i="39"/>
  <c r="P182" i="39" s="1"/>
  <c r="F182" i="39"/>
  <c r="O182" i="39"/>
  <c r="K185" i="39"/>
  <c r="Q185" i="39" s="1"/>
  <c r="G185" i="39"/>
  <c r="J186" i="39"/>
  <c r="F186" i="39"/>
  <c r="O186" i="39"/>
  <c r="K189" i="39"/>
  <c r="Q189" i="39" s="1"/>
  <c r="G189" i="39"/>
  <c r="P162" i="39"/>
  <c r="P164" i="39"/>
  <c r="P166" i="39"/>
  <c r="P168" i="39"/>
  <c r="P170" i="39"/>
  <c r="P172" i="39"/>
  <c r="P174" i="39"/>
  <c r="P176" i="39"/>
  <c r="P178" i="39"/>
  <c r="K179" i="39"/>
  <c r="Q179" i="39" s="1"/>
  <c r="G179" i="39"/>
  <c r="J180" i="39"/>
  <c r="P180" i="39" s="1"/>
  <c r="F180" i="39"/>
  <c r="O180" i="39"/>
  <c r="K183" i="39"/>
  <c r="Q183" i="39" s="1"/>
  <c r="G183" i="39"/>
  <c r="J184" i="39"/>
  <c r="F184" i="39"/>
  <c r="O184" i="39"/>
  <c r="P186" i="39"/>
  <c r="K187" i="39"/>
  <c r="Q187" i="39" s="1"/>
  <c r="G187" i="39"/>
  <c r="J188" i="39"/>
  <c r="P188" i="39" s="1"/>
  <c r="F188" i="39"/>
  <c r="O188" i="39"/>
  <c r="P177" i="39"/>
  <c r="P179" i="39"/>
  <c r="P181" i="39"/>
  <c r="P183" i="39"/>
  <c r="P185" i="39"/>
  <c r="P187" i="39"/>
  <c r="P189" i="39"/>
  <c r="Q168" i="9"/>
  <c r="Q176" i="9"/>
  <c r="K162" i="9"/>
  <c r="Q162" i="9" s="1"/>
  <c r="G162" i="9"/>
  <c r="J163" i="9"/>
  <c r="P163" i="9" s="1"/>
  <c r="F163" i="9"/>
  <c r="O163" i="9"/>
  <c r="K166" i="9"/>
  <c r="Q166" i="9" s="1"/>
  <c r="G166" i="9"/>
  <c r="J167" i="9"/>
  <c r="F167" i="9"/>
  <c r="O167" i="9"/>
  <c r="K170" i="9"/>
  <c r="Q170" i="9" s="1"/>
  <c r="G170" i="9"/>
  <c r="J171" i="9"/>
  <c r="P171" i="9" s="1"/>
  <c r="F171" i="9"/>
  <c r="O171" i="9"/>
  <c r="K174" i="9"/>
  <c r="Q174" i="9" s="1"/>
  <c r="G174" i="9"/>
  <c r="J175" i="9"/>
  <c r="F175" i="9"/>
  <c r="O175" i="9"/>
  <c r="K177" i="9"/>
  <c r="Q177" i="9" s="1"/>
  <c r="G177" i="9"/>
  <c r="K164" i="9"/>
  <c r="Q164" i="9" s="1"/>
  <c r="G164" i="9"/>
  <c r="J165" i="9"/>
  <c r="F165" i="9"/>
  <c r="O165" i="9"/>
  <c r="P167" i="9"/>
  <c r="K168" i="9"/>
  <c r="G168" i="9"/>
  <c r="J169" i="9"/>
  <c r="P169" i="9" s="1"/>
  <c r="F169" i="9"/>
  <c r="O169" i="9"/>
  <c r="K172" i="9"/>
  <c r="Q172" i="9" s="1"/>
  <c r="G172" i="9"/>
  <c r="J173" i="9"/>
  <c r="F173" i="9"/>
  <c r="O173" i="9"/>
  <c r="P175" i="9"/>
  <c r="K176" i="9"/>
  <c r="G176" i="9"/>
  <c r="J178" i="9"/>
  <c r="F178" i="9"/>
  <c r="O178" i="9"/>
  <c r="K181" i="9"/>
  <c r="Q181" i="9" s="1"/>
  <c r="G181" i="9"/>
  <c r="J182" i="9"/>
  <c r="P182" i="9" s="1"/>
  <c r="F182" i="9"/>
  <c r="O182" i="9"/>
  <c r="K185" i="9"/>
  <c r="Q185" i="9" s="1"/>
  <c r="G185" i="9"/>
  <c r="J186" i="9"/>
  <c r="F186" i="9"/>
  <c r="O186" i="9"/>
  <c r="K189" i="9"/>
  <c r="Q189" i="9" s="1"/>
  <c r="G189" i="9"/>
  <c r="P162" i="9"/>
  <c r="P164" i="9"/>
  <c r="P166" i="9"/>
  <c r="P168" i="9"/>
  <c r="P170" i="9"/>
  <c r="P172" i="9"/>
  <c r="P174" i="9"/>
  <c r="P176" i="9"/>
  <c r="P178" i="9"/>
  <c r="K179" i="9"/>
  <c r="Q179" i="9" s="1"/>
  <c r="G179" i="9"/>
  <c r="J180" i="9"/>
  <c r="P180" i="9" s="1"/>
  <c r="F180" i="9"/>
  <c r="O180" i="9"/>
  <c r="K183" i="9"/>
  <c r="Q183" i="9" s="1"/>
  <c r="G183" i="9"/>
  <c r="J184" i="9"/>
  <c r="F184" i="9"/>
  <c r="O184" i="9"/>
  <c r="P186" i="9"/>
  <c r="K187" i="9"/>
  <c r="Q187" i="9" s="1"/>
  <c r="G187" i="9"/>
  <c r="J188" i="9"/>
  <c r="P188" i="9" s="1"/>
  <c r="F188" i="9"/>
  <c r="O188" i="9"/>
  <c r="P177" i="9"/>
  <c r="P179" i="9"/>
  <c r="P181" i="9"/>
  <c r="P183" i="9"/>
  <c r="P185" i="9"/>
  <c r="P187" i="9"/>
  <c r="P189" i="9"/>
  <c r="Q177" i="4"/>
  <c r="Q185" i="4"/>
  <c r="K175" i="4"/>
  <c r="Q175" i="4" s="1"/>
  <c r="G175" i="4"/>
  <c r="J176" i="4"/>
  <c r="F176" i="4"/>
  <c r="O176" i="4"/>
  <c r="K179" i="4"/>
  <c r="Q179" i="4" s="1"/>
  <c r="G179" i="4"/>
  <c r="J180" i="4"/>
  <c r="F180" i="4"/>
  <c r="O180" i="4"/>
  <c r="P180" i="4" s="1"/>
  <c r="K183" i="4"/>
  <c r="Q183" i="4" s="1"/>
  <c r="G183" i="4"/>
  <c r="J184" i="4"/>
  <c r="F184" i="4"/>
  <c r="O184" i="4"/>
  <c r="K187" i="4"/>
  <c r="Q187" i="4" s="1"/>
  <c r="G187" i="4"/>
  <c r="J188" i="4"/>
  <c r="F188" i="4"/>
  <c r="O188" i="4"/>
  <c r="P188" i="4" s="1"/>
  <c r="K191" i="4"/>
  <c r="Q191" i="4" s="1"/>
  <c r="G191" i="4"/>
  <c r="O193" i="4"/>
  <c r="O197" i="4"/>
  <c r="O201" i="4"/>
  <c r="K173" i="4"/>
  <c r="Q173" i="4" s="1"/>
  <c r="G173" i="4"/>
  <c r="J174" i="4"/>
  <c r="F174" i="4"/>
  <c r="O174" i="4"/>
  <c r="P176" i="4"/>
  <c r="K177" i="4"/>
  <c r="G177" i="4"/>
  <c r="J178" i="4"/>
  <c r="P178" i="4" s="1"/>
  <c r="F178" i="4"/>
  <c r="O178" i="4"/>
  <c r="K181" i="4"/>
  <c r="Q181" i="4" s="1"/>
  <c r="G181" i="4"/>
  <c r="J182" i="4"/>
  <c r="F182" i="4"/>
  <c r="O182" i="4"/>
  <c r="P184" i="4"/>
  <c r="K185" i="4"/>
  <c r="G185" i="4"/>
  <c r="J186" i="4"/>
  <c r="P186" i="4" s="1"/>
  <c r="F186" i="4"/>
  <c r="O186" i="4"/>
  <c r="K189" i="4"/>
  <c r="Q189" i="4" s="1"/>
  <c r="G189" i="4"/>
  <c r="J190" i="4"/>
  <c r="F190" i="4"/>
  <c r="O190" i="4"/>
  <c r="K192" i="4"/>
  <c r="Q192" i="4" s="1"/>
  <c r="G192" i="4"/>
  <c r="J193" i="4"/>
  <c r="F193" i="4"/>
  <c r="K196" i="4"/>
  <c r="Q196" i="4" s="1"/>
  <c r="G196" i="4"/>
  <c r="J197" i="4"/>
  <c r="F197" i="4"/>
  <c r="K200" i="4"/>
  <c r="Q200" i="4" s="1"/>
  <c r="G200" i="4"/>
  <c r="J201" i="4"/>
  <c r="F201" i="4"/>
  <c r="K204" i="4"/>
  <c r="Q204" i="4" s="1"/>
  <c r="G204" i="4"/>
  <c r="P173" i="4"/>
  <c r="P175" i="4"/>
  <c r="P177" i="4"/>
  <c r="P179" i="4"/>
  <c r="P181" i="4"/>
  <c r="P183" i="4"/>
  <c r="P185" i="4"/>
  <c r="P187" i="4"/>
  <c r="P189" i="4"/>
  <c r="P191" i="4"/>
  <c r="K194" i="4"/>
  <c r="Q194" i="4" s="1"/>
  <c r="G194" i="4"/>
  <c r="J195" i="4"/>
  <c r="F195" i="4"/>
  <c r="O195" i="4"/>
  <c r="K198" i="4"/>
  <c r="Q198" i="4" s="1"/>
  <c r="G198" i="4"/>
  <c r="J199" i="4"/>
  <c r="F199" i="4"/>
  <c r="O199" i="4"/>
  <c r="K202" i="4"/>
  <c r="Q202" i="4" s="1"/>
  <c r="G202" i="4"/>
  <c r="J203" i="4"/>
  <c r="F203" i="4"/>
  <c r="O203" i="4"/>
  <c r="P192" i="4"/>
  <c r="P194" i="4"/>
  <c r="P196" i="4"/>
  <c r="P198" i="4"/>
  <c r="P200" i="4"/>
  <c r="P202" i="4"/>
  <c r="P204" i="4"/>
  <c r="Q175" i="34"/>
  <c r="Q179" i="34"/>
  <c r="Q183" i="34"/>
  <c r="Q173" i="34"/>
  <c r="Q177" i="34"/>
  <c r="Q181" i="34"/>
  <c r="K186" i="34"/>
  <c r="Q186" i="34" s="1"/>
  <c r="G186" i="34"/>
  <c r="Q188" i="34"/>
  <c r="G173" i="34"/>
  <c r="P173" i="34"/>
  <c r="F174" i="34"/>
  <c r="O174" i="34"/>
  <c r="P174" i="34" s="1"/>
  <c r="G175" i="34"/>
  <c r="P175" i="34"/>
  <c r="F176" i="34"/>
  <c r="O176" i="34"/>
  <c r="P176" i="34" s="1"/>
  <c r="G177" i="34"/>
  <c r="P177" i="34"/>
  <c r="F178" i="34"/>
  <c r="O178" i="34"/>
  <c r="P178" i="34" s="1"/>
  <c r="G179" i="34"/>
  <c r="P179" i="34"/>
  <c r="F180" i="34"/>
  <c r="O180" i="34"/>
  <c r="P180" i="34" s="1"/>
  <c r="G181" i="34"/>
  <c r="P181" i="34"/>
  <c r="F182" i="34"/>
  <c r="O182" i="34"/>
  <c r="P182" i="34" s="1"/>
  <c r="G183" i="34"/>
  <c r="P183" i="34"/>
  <c r="F184" i="34"/>
  <c r="O184" i="34"/>
  <c r="P184" i="34" s="1"/>
  <c r="J185" i="34"/>
  <c r="P185" i="34" s="1"/>
  <c r="F185" i="34"/>
  <c r="O185" i="34"/>
  <c r="Q190" i="34"/>
  <c r="P186" i="34"/>
  <c r="F187" i="34"/>
  <c r="O187" i="34"/>
  <c r="G188" i="34"/>
  <c r="P188" i="34"/>
  <c r="F189" i="34"/>
  <c r="O189" i="34"/>
  <c r="G190" i="34"/>
  <c r="P190" i="34"/>
  <c r="F191" i="34"/>
  <c r="O191" i="34"/>
  <c r="K192" i="34"/>
  <c r="Q192" i="34" s="1"/>
  <c r="G192" i="34"/>
  <c r="J193" i="34"/>
  <c r="F193" i="34"/>
  <c r="O193" i="34"/>
  <c r="K196" i="34"/>
  <c r="Q196" i="34" s="1"/>
  <c r="G196" i="34"/>
  <c r="J197" i="34"/>
  <c r="F197" i="34"/>
  <c r="O197" i="34"/>
  <c r="K200" i="34"/>
  <c r="Q200" i="34" s="1"/>
  <c r="G200" i="34"/>
  <c r="J201" i="34"/>
  <c r="F201" i="34"/>
  <c r="O201" i="34"/>
  <c r="K204" i="34"/>
  <c r="Q204" i="34" s="1"/>
  <c r="G204" i="34"/>
  <c r="P187" i="34"/>
  <c r="P189" i="34"/>
  <c r="P191" i="34"/>
  <c r="K194" i="34"/>
  <c r="Q194" i="34" s="1"/>
  <c r="G194" i="34"/>
  <c r="J195" i="34"/>
  <c r="P195" i="34" s="1"/>
  <c r="F195" i="34"/>
  <c r="O195" i="34"/>
  <c r="K198" i="34"/>
  <c r="Q198" i="34" s="1"/>
  <c r="G198" i="34"/>
  <c r="J199" i="34"/>
  <c r="P199" i="34" s="1"/>
  <c r="F199" i="34"/>
  <c r="O199" i="34"/>
  <c r="K202" i="34"/>
  <c r="Q202" i="34" s="1"/>
  <c r="G202" i="34"/>
  <c r="J203" i="34"/>
  <c r="P203" i="34" s="1"/>
  <c r="F203" i="34"/>
  <c r="O203" i="34"/>
  <c r="P192" i="34"/>
  <c r="P194" i="34"/>
  <c r="P196" i="34"/>
  <c r="P198" i="34"/>
  <c r="P200" i="34"/>
  <c r="P202" i="34"/>
  <c r="P204" i="34"/>
  <c r="Q141" i="8"/>
  <c r="J142" i="8"/>
  <c r="F142" i="8"/>
  <c r="O142" i="8"/>
  <c r="K145" i="8"/>
  <c r="G145" i="8"/>
  <c r="Q145" i="8"/>
  <c r="Q149" i="8"/>
  <c r="Q153" i="8"/>
  <c r="G141" i="8"/>
  <c r="P141" i="8"/>
  <c r="P142" i="8"/>
  <c r="K143" i="8"/>
  <c r="Q143" i="8" s="1"/>
  <c r="G143" i="8"/>
  <c r="J144" i="8"/>
  <c r="P144" i="8" s="1"/>
  <c r="F144" i="8"/>
  <c r="O144" i="8"/>
  <c r="Q147" i="8"/>
  <c r="Q151" i="8"/>
  <c r="P143" i="8"/>
  <c r="P145" i="8"/>
  <c r="F146" i="8"/>
  <c r="O146" i="8"/>
  <c r="G147" i="8"/>
  <c r="P147" i="8"/>
  <c r="F148" i="8"/>
  <c r="O148" i="8"/>
  <c r="G149" i="8"/>
  <c r="P149" i="8"/>
  <c r="F150" i="8"/>
  <c r="O150" i="8"/>
  <c r="G151" i="8"/>
  <c r="P151" i="8"/>
  <c r="F152" i="8"/>
  <c r="O152" i="8"/>
  <c r="G153" i="8"/>
  <c r="P153" i="8"/>
  <c r="F154" i="8"/>
  <c r="O154" i="8"/>
  <c r="P146" i="8"/>
  <c r="P148" i="8"/>
  <c r="P150" i="8"/>
  <c r="P152" i="8"/>
  <c r="P154" i="8"/>
  <c r="Q141" i="38"/>
  <c r="J142" i="38"/>
  <c r="F142" i="38"/>
  <c r="O142" i="38"/>
  <c r="Q145" i="38"/>
  <c r="Q149" i="38"/>
  <c r="Q153" i="38"/>
  <c r="G141" i="38"/>
  <c r="P141" i="38"/>
  <c r="P142" i="38"/>
  <c r="K143" i="38"/>
  <c r="Q143" i="38" s="1"/>
  <c r="G143" i="38"/>
  <c r="J144" i="38"/>
  <c r="P144" i="38" s="1"/>
  <c r="F144" i="38"/>
  <c r="O144" i="38"/>
  <c r="Q147" i="38"/>
  <c r="Q151" i="38"/>
  <c r="P143" i="38"/>
  <c r="G145" i="38"/>
  <c r="P145" i="38"/>
  <c r="F146" i="38"/>
  <c r="O146" i="38"/>
  <c r="G147" i="38"/>
  <c r="P147" i="38"/>
  <c r="F148" i="38"/>
  <c r="O148" i="38"/>
  <c r="G149" i="38"/>
  <c r="P149" i="38"/>
  <c r="F150" i="38"/>
  <c r="O150" i="38"/>
  <c r="G151" i="38"/>
  <c r="P151" i="38"/>
  <c r="F152" i="38"/>
  <c r="O152" i="38"/>
  <c r="G153" i="38"/>
  <c r="P153" i="38"/>
  <c r="F154" i="38"/>
  <c r="O154" i="38"/>
  <c r="P146" i="38"/>
  <c r="P148" i="38"/>
  <c r="P150" i="38"/>
  <c r="P152" i="38"/>
  <c r="P154" i="38"/>
  <c r="Q188" i="12"/>
  <c r="Q192" i="12"/>
  <c r="Q186" i="12"/>
  <c r="Q190" i="12"/>
  <c r="J193" i="12"/>
  <c r="F193" i="12"/>
  <c r="O193" i="12"/>
  <c r="Q196" i="12"/>
  <c r="Q200" i="12"/>
  <c r="Q204" i="12"/>
  <c r="G186" i="12"/>
  <c r="P186" i="12"/>
  <c r="F187" i="12"/>
  <c r="O187" i="12"/>
  <c r="P187" i="12" s="1"/>
  <c r="G188" i="12"/>
  <c r="P188" i="12"/>
  <c r="F189" i="12"/>
  <c r="O189" i="12"/>
  <c r="P189" i="12" s="1"/>
  <c r="G190" i="12"/>
  <c r="P190" i="12"/>
  <c r="F191" i="12"/>
  <c r="O191" i="12"/>
  <c r="P191" i="12" s="1"/>
  <c r="G192" i="12"/>
  <c r="P192" i="12"/>
  <c r="P193" i="12"/>
  <c r="K194" i="12"/>
  <c r="Q194" i="12" s="1"/>
  <c r="G194" i="12"/>
  <c r="J195" i="12"/>
  <c r="F195" i="12"/>
  <c r="O195" i="12"/>
  <c r="P195" i="12" s="1"/>
  <c r="Q198" i="12"/>
  <c r="Q202" i="12"/>
  <c r="P194" i="12"/>
  <c r="G196" i="12"/>
  <c r="P196" i="12"/>
  <c r="F197" i="12"/>
  <c r="O197" i="12"/>
  <c r="G198" i="12"/>
  <c r="P198" i="12"/>
  <c r="F199" i="12"/>
  <c r="O199" i="12"/>
  <c r="G200" i="12"/>
  <c r="P200" i="12"/>
  <c r="F201" i="12"/>
  <c r="O201" i="12"/>
  <c r="G202" i="12"/>
  <c r="P202" i="12"/>
  <c r="F203" i="12"/>
  <c r="O203" i="12"/>
  <c r="G204" i="12"/>
  <c r="P204" i="12"/>
  <c r="F205" i="12"/>
  <c r="O205" i="12"/>
  <c r="P197" i="12"/>
  <c r="P199" i="12"/>
  <c r="P201" i="12"/>
  <c r="P203" i="12"/>
  <c r="P205" i="12"/>
  <c r="Q186" i="5"/>
  <c r="Q190" i="5"/>
  <c r="Q188" i="5"/>
  <c r="Q192" i="5"/>
  <c r="Q195" i="5"/>
  <c r="Q203" i="5"/>
  <c r="K193" i="5"/>
  <c r="Q193" i="5" s="1"/>
  <c r="G193" i="5"/>
  <c r="J194" i="5"/>
  <c r="F194" i="5"/>
  <c r="O194" i="5"/>
  <c r="K197" i="5"/>
  <c r="Q197" i="5" s="1"/>
  <c r="G197" i="5"/>
  <c r="J198" i="5"/>
  <c r="P198" i="5" s="1"/>
  <c r="F198" i="5"/>
  <c r="O198" i="5"/>
  <c r="K201" i="5"/>
  <c r="Q201" i="5" s="1"/>
  <c r="G201" i="5"/>
  <c r="J202" i="5"/>
  <c r="F202" i="5"/>
  <c r="O202" i="5"/>
  <c r="K205" i="5"/>
  <c r="Q205" i="5" s="1"/>
  <c r="G205" i="5"/>
  <c r="G186" i="5"/>
  <c r="P186" i="5"/>
  <c r="F187" i="5"/>
  <c r="O187" i="5"/>
  <c r="P187" i="5" s="1"/>
  <c r="G188" i="5"/>
  <c r="P188" i="5"/>
  <c r="F189" i="5"/>
  <c r="O189" i="5"/>
  <c r="P189" i="5" s="1"/>
  <c r="G190" i="5"/>
  <c r="P190" i="5"/>
  <c r="F191" i="5"/>
  <c r="O191" i="5"/>
  <c r="P191" i="5" s="1"/>
  <c r="G192" i="5"/>
  <c r="P192" i="5"/>
  <c r="P194" i="5"/>
  <c r="K195" i="5"/>
  <c r="G195" i="5"/>
  <c r="J196" i="5"/>
  <c r="P196" i="5" s="1"/>
  <c r="F196" i="5"/>
  <c r="O196" i="5"/>
  <c r="K199" i="5"/>
  <c r="Q199" i="5" s="1"/>
  <c r="G199" i="5"/>
  <c r="J200" i="5"/>
  <c r="F200" i="5"/>
  <c r="O200" i="5"/>
  <c r="P202" i="5"/>
  <c r="K203" i="5"/>
  <c r="G203" i="5"/>
  <c r="J204" i="5"/>
  <c r="P204" i="5" s="1"/>
  <c r="F204" i="5"/>
  <c r="O204" i="5"/>
  <c r="P193" i="5"/>
  <c r="P195" i="5"/>
  <c r="P197" i="5"/>
  <c r="P199" i="5"/>
  <c r="P201" i="5"/>
  <c r="P203" i="5"/>
  <c r="P205" i="5"/>
  <c r="Q163" i="37"/>
  <c r="Q165" i="37"/>
  <c r="Q167" i="37"/>
  <c r="Q164" i="37"/>
  <c r="Q166" i="37"/>
  <c r="Q168" i="37"/>
  <c r="J171" i="37"/>
  <c r="F171" i="37"/>
  <c r="O171" i="37"/>
  <c r="F162" i="37"/>
  <c r="O162" i="37"/>
  <c r="P162" i="37" s="1"/>
  <c r="G163" i="37"/>
  <c r="P163" i="37"/>
  <c r="G164" i="37"/>
  <c r="P164" i="37"/>
  <c r="G165" i="37"/>
  <c r="P165" i="37"/>
  <c r="G166" i="37"/>
  <c r="P166" i="37"/>
  <c r="G167" i="37"/>
  <c r="P167" i="37"/>
  <c r="G168" i="37"/>
  <c r="P168" i="37"/>
  <c r="G169" i="37"/>
  <c r="Q169" i="37"/>
  <c r="P169" i="37"/>
  <c r="J170" i="37"/>
  <c r="F170" i="37"/>
  <c r="O170" i="37"/>
  <c r="P171" i="37"/>
  <c r="F172" i="37"/>
  <c r="O172" i="37"/>
  <c r="F173" i="37"/>
  <c r="O173" i="37"/>
  <c r="F174" i="37"/>
  <c r="O174" i="37"/>
  <c r="F175" i="37"/>
  <c r="O175" i="37"/>
  <c r="F176" i="37"/>
  <c r="O176" i="37"/>
  <c r="F177" i="37"/>
  <c r="O177" i="37"/>
  <c r="J178" i="37"/>
  <c r="P178" i="37" s="1"/>
  <c r="F178" i="37"/>
  <c r="O178" i="37"/>
  <c r="J180" i="37"/>
  <c r="F180" i="37"/>
  <c r="O180" i="37"/>
  <c r="P180" i="37" s="1"/>
  <c r="J182" i="37"/>
  <c r="P182" i="37" s="1"/>
  <c r="F182" i="37"/>
  <c r="O182" i="37"/>
  <c r="J184" i="37"/>
  <c r="F184" i="37"/>
  <c r="O184" i="37"/>
  <c r="P184" i="37" s="1"/>
  <c r="J186" i="37"/>
  <c r="P186" i="37" s="1"/>
  <c r="F186" i="37"/>
  <c r="O186" i="37"/>
  <c r="P172" i="37"/>
  <c r="P173" i="37"/>
  <c r="P174" i="37"/>
  <c r="P175" i="37"/>
  <c r="P176" i="37"/>
  <c r="P177" i="37"/>
  <c r="J179" i="37"/>
  <c r="P179" i="37" s="1"/>
  <c r="F179" i="37"/>
  <c r="O179" i="37"/>
  <c r="J181" i="37"/>
  <c r="P181" i="37" s="1"/>
  <c r="F181" i="37"/>
  <c r="O181" i="37"/>
  <c r="J183" i="37"/>
  <c r="P183" i="37" s="1"/>
  <c r="F183" i="37"/>
  <c r="O183" i="37"/>
  <c r="J185" i="37"/>
  <c r="P185" i="37" s="1"/>
  <c r="F185" i="37"/>
  <c r="O185" i="37"/>
  <c r="J187" i="37"/>
  <c r="P187" i="37" s="1"/>
  <c r="F187" i="37"/>
  <c r="O187" i="37"/>
  <c r="F188" i="37"/>
  <c r="O188" i="37"/>
  <c r="P188" i="37" s="1"/>
  <c r="F189" i="37"/>
  <c r="O189" i="37"/>
  <c r="P189" i="37" s="1"/>
  <c r="Q165" i="36"/>
  <c r="Q169" i="36"/>
  <c r="J162" i="36"/>
  <c r="P162" i="36" s="1"/>
  <c r="F162" i="36"/>
  <c r="O162" i="36"/>
  <c r="K164" i="36"/>
  <c r="Q164" i="36" s="1"/>
  <c r="G164" i="36"/>
  <c r="K166" i="36"/>
  <c r="Q166" i="36" s="1"/>
  <c r="G166" i="36"/>
  <c r="K168" i="36"/>
  <c r="Q168" i="36" s="1"/>
  <c r="G168" i="36"/>
  <c r="K170" i="36"/>
  <c r="Q170" i="36" s="1"/>
  <c r="G170" i="36"/>
  <c r="K172" i="36"/>
  <c r="Q172" i="36" s="1"/>
  <c r="G172" i="36"/>
  <c r="Q173" i="36"/>
  <c r="Q175" i="36"/>
  <c r="Q177" i="36"/>
  <c r="K163" i="36"/>
  <c r="Q163" i="36" s="1"/>
  <c r="G163" i="36"/>
  <c r="K165" i="36"/>
  <c r="G165" i="36"/>
  <c r="K167" i="36"/>
  <c r="Q167" i="36" s="1"/>
  <c r="G167" i="36"/>
  <c r="K169" i="36"/>
  <c r="G169" i="36"/>
  <c r="K171" i="36"/>
  <c r="Q171" i="36" s="1"/>
  <c r="G171" i="36"/>
  <c r="Q174" i="36"/>
  <c r="Q176" i="36"/>
  <c r="J178" i="36"/>
  <c r="F178" i="36"/>
  <c r="O178" i="36"/>
  <c r="J180" i="36"/>
  <c r="F180" i="36"/>
  <c r="O180" i="36"/>
  <c r="J182" i="36"/>
  <c r="F182" i="36"/>
  <c r="O182" i="36"/>
  <c r="J184" i="36"/>
  <c r="F184" i="36"/>
  <c r="O184" i="36"/>
  <c r="J186" i="36"/>
  <c r="F186" i="36"/>
  <c r="O186" i="36"/>
  <c r="J188" i="36"/>
  <c r="F188" i="36"/>
  <c r="O188" i="36"/>
  <c r="P163" i="36"/>
  <c r="P164" i="36"/>
  <c r="P165" i="36"/>
  <c r="P166" i="36"/>
  <c r="P167" i="36"/>
  <c r="P168" i="36"/>
  <c r="P169" i="36"/>
  <c r="P170" i="36"/>
  <c r="P171" i="36"/>
  <c r="P172" i="36"/>
  <c r="G173" i="36"/>
  <c r="P173" i="36"/>
  <c r="G174" i="36"/>
  <c r="P174" i="36"/>
  <c r="G175" i="36"/>
  <c r="P175" i="36"/>
  <c r="G176" i="36"/>
  <c r="P176" i="36"/>
  <c r="G177" i="36"/>
  <c r="P177" i="36"/>
  <c r="P178" i="36"/>
  <c r="J179" i="36"/>
  <c r="F179" i="36"/>
  <c r="O179" i="36"/>
  <c r="P180" i="36"/>
  <c r="J181" i="36"/>
  <c r="F181" i="36"/>
  <c r="O181" i="36"/>
  <c r="P182" i="36"/>
  <c r="J183" i="36"/>
  <c r="F183" i="36"/>
  <c r="O183" i="36"/>
  <c r="P184" i="36"/>
  <c r="J185" i="36"/>
  <c r="F185" i="36"/>
  <c r="O185" i="36"/>
  <c r="P186" i="36"/>
  <c r="J187" i="36"/>
  <c r="F187" i="36"/>
  <c r="O187" i="36"/>
  <c r="P188" i="36"/>
  <c r="J189" i="36"/>
  <c r="F189" i="36"/>
  <c r="O189" i="36"/>
  <c r="Q165" i="11"/>
  <c r="Q169" i="11"/>
  <c r="J162" i="11"/>
  <c r="P162" i="11" s="1"/>
  <c r="F162" i="11"/>
  <c r="O162" i="11"/>
  <c r="K164" i="11"/>
  <c r="Q164" i="11" s="1"/>
  <c r="G164" i="11"/>
  <c r="K166" i="11"/>
  <c r="Q166" i="11" s="1"/>
  <c r="G166" i="11"/>
  <c r="K168" i="11"/>
  <c r="Q168" i="11" s="1"/>
  <c r="G168" i="11"/>
  <c r="K170" i="11"/>
  <c r="Q170" i="11" s="1"/>
  <c r="G170" i="11"/>
  <c r="K172" i="11"/>
  <c r="Q172" i="11" s="1"/>
  <c r="G172" i="11"/>
  <c r="Q173" i="11"/>
  <c r="Q175" i="11"/>
  <c r="Q177" i="11"/>
  <c r="K163" i="11"/>
  <c r="Q163" i="11" s="1"/>
  <c r="G163" i="11"/>
  <c r="K165" i="11"/>
  <c r="G165" i="11"/>
  <c r="K167" i="11"/>
  <c r="Q167" i="11" s="1"/>
  <c r="G167" i="11"/>
  <c r="K169" i="11"/>
  <c r="G169" i="11"/>
  <c r="K171" i="11"/>
  <c r="Q171" i="11" s="1"/>
  <c r="G171" i="11"/>
  <c r="Q174" i="11"/>
  <c r="Q176" i="11"/>
  <c r="J178" i="11"/>
  <c r="F178" i="11"/>
  <c r="O178" i="11"/>
  <c r="J180" i="11"/>
  <c r="F180" i="11"/>
  <c r="O180" i="11"/>
  <c r="J182" i="11"/>
  <c r="F182" i="11"/>
  <c r="O182" i="11"/>
  <c r="J184" i="11"/>
  <c r="F184" i="11"/>
  <c r="O184" i="11"/>
  <c r="J186" i="11"/>
  <c r="F186" i="11"/>
  <c r="O186" i="11"/>
  <c r="J188" i="11"/>
  <c r="F188" i="11"/>
  <c r="O188" i="11"/>
  <c r="P163" i="11"/>
  <c r="P164" i="11"/>
  <c r="P165" i="11"/>
  <c r="P166" i="11"/>
  <c r="P167" i="11"/>
  <c r="P168" i="11"/>
  <c r="P169" i="11"/>
  <c r="P170" i="11"/>
  <c r="P171" i="11"/>
  <c r="P172" i="11"/>
  <c r="G173" i="11"/>
  <c r="P173" i="11"/>
  <c r="G174" i="11"/>
  <c r="P174" i="11"/>
  <c r="G175" i="11"/>
  <c r="P175" i="11"/>
  <c r="G176" i="11"/>
  <c r="P176" i="11"/>
  <c r="G177" i="11"/>
  <c r="P177" i="11"/>
  <c r="P178" i="11"/>
  <c r="J179" i="11"/>
  <c r="F179" i="11"/>
  <c r="O179" i="11"/>
  <c r="P180" i="11"/>
  <c r="J181" i="11"/>
  <c r="F181" i="11"/>
  <c r="O181" i="11"/>
  <c r="P182" i="11"/>
  <c r="J183" i="11"/>
  <c r="F183" i="11"/>
  <c r="O183" i="11"/>
  <c r="P184" i="11"/>
  <c r="J185" i="11"/>
  <c r="F185" i="11"/>
  <c r="O185" i="11"/>
  <c r="P186" i="11"/>
  <c r="J187" i="11"/>
  <c r="F187" i="11"/>
  <c r="O187" i="11"/>
  <c r="P188" i="11"/>
  <c r="J189" i="11"/>
  <c r="F189" i="11"/>
  <c r="O189" i="11"/>
  <c r="J123" i="53"/>
  <c r="I123" i="53"/>
  <c r="O123" i="53" s="1"/>
  <c r="F123" i="53"/>
  <c r="K123" i="53" s="1"/>
  <c r="E123" i="53"/>
  <c r="I122" i="53"/>
  <c r="E122" i="53"/>
  <c r="J122" i="53" s="1"/>
  <c r="I121" i="53"/>
  <c r="O121" i="53" s="1"/>
  <c r="E121" i="53"/>
  <c r="J121" i="53" s="1"/>
  <c r="I120" i="53"/>
  <c r="E120" i="53"/>
  <c r="J120" i="53" s="1"/>
  <c r="J119" i="53"/>
  <c r="I119" i="53"/>
  <c r="O119" i="53" s="1"/>
  <c r="F119" i="53"/>
  <c r="K119" i="53" s="1"/>
  <c r="E119" i="53"/>
  <c r="I118" i="53"/>
  <c r="E118" i="53"/>
  <c r="J118" i="53" s="1"/>
  <c r="I113" i="52"/>
  <c r="E113" i="52"/>
  <c r="J113" i="52" s="1"/>
  <c r="I112" i="52"/>
  <c r="O112" i="52" s="1"/>
  <c r="E112" i="52"/>
  <c r="J112" i="52" s="1"/>
  <c r="I111" i="52"/>
  <c r="E111" i="52"/>
  <c r="J111" i="52" s="1"/>
  <c r="I113" i="27"/>
  <c r="O113" i="27" s="1"/>
  <c r="E113" i="27"/>
  <c r="J113" i="27" s="1"/>
  <c r="I112" i="27"/>
  <c r="E112" i="27"/>
  <c r="J112" i="27" s="1"/>
  <c r="J111" i="27"/>
  <c r="I111" i="27"/>
  <c r="O111" i="27" s="1"/>
  <c r="F111" i="27"/>
  <c r="K111" i="27" s="1"/>
  <c r="E111" i="27"/>
  <c r="I147" i="51"/>
  <c r="O147" i="51" s="1"/>
  <c r="E147" i="51"/>
  <c r="J147" i="51" s="1"/>
  <c r="I146" i="51"/>
  <c r="E146" i="51"/>
  <c r="J146" i="51" s="1"/>
  <c r="I145" i="51"/>
  <c r="O145" i="51" s="1"/>
  <c r="F145" i="51"/>
  <c r="K145" i="51" s="1"/>
  <c r="E145" i="51"/>
  <c r="J145" i="51" s="1"/>
  <c r="I144" i="51"/>
  <c r="E144" i="51"/>
  <c r="J144" i="51" s="1"/>
  <c r="I143" i="51"/>
  <c r="O143" i="51" s="1"/>
  <c r="E143" i="51"/>
  <c r="J143" i="51" s="1"/>
  <c r="I147" i="30"/>
  <c r="O147" i="30" s="1"/>
  <c r="E147" i="30"/>
  <c r="J147" i="30" s="1"/>
  <c r="I146" i="30"/>
  <c r="E146" i="30"/>
  <c r="J146" i="30" s="1"/>
  <c r="I145" i="30"/>
  <c r="O145" i="30" s="1"/>
  <c r="E145" i="30"/>
  <c r="J145" i="30" s="1"/>
  <c r="I144" i="30"/>
  <c r="E144" i="30"/>
  <c r="J144" i="30" s="1"/>
  <c r="I143" i="30"/>
  <c r="O143" i="30" s="1"/>
  <c r="E143" i="30"/>
  <c r="J143" i="30" s="1"/>
  <c r="I138" i="50"/>
  <c r="E138" i="50"/>
  <c r="I137" i="50"/>
  <c r="O137" i="50" s="1"/>
  <c r="E137" i="50"/>
  <c r="J137" i="50" s="1"/>
  <c r="I136" i="50"/>
  <c r="E136" i="50"/>
  <c r="I135" i="50"/>
  <c r="O135" i="50" s="1"/>
  <c r="E135" i="50"/>
  <c r="J135" i="50" s="1"/>
  <c r="I134" i="50"/>
  <c r="E134" i="50"/>
  <c r="I133" i="50"/>
  <c r="O133" i="50" s="1"/>
  <c r="E133" i="50"/>
  <c r="J133" i="50" s="1"/>
  <c r="I132" i="50"/>
  <c r="E132" i="50"/>
  <c r="I131" i="50"/>
  <c r="O131" i="50" s="1"/>
  <c r="E131" i="50"/>
  <c r="J131" i="50" s="1"/>
  <c r="I130" i="50"/>
  <c r="E130" i="50"/>
  <c r="I129" i="50"/>
  <c r="O129" i="50" s="1"/>
  <c r="E129" i="50"/>
  <c r="J129" i="50" s="1"/>
  <c r="I128" i="50"/>
  <c r="E128" i="50"/>
  <c r="I127" i="50"/>
  <c r="O127" i="50" s="1"/>
  <c r="E127" i="50"/>
  <c r="J127" i="50" s="1"/>
  <c r="I138" i="25"/>
  <c r="E138" i="25"/>
  <c r="J138" i="25" s="1"/>
  <c r="J137" i="25"/>
  <c r="I137" i="25"/>
  <c r="O137" i="25" s="1"/>
  <c r="F137" i="25"/>
  <c r="K137" i="25" s="1"/>
  <c r="E137" i="25"/>
  <c r="I136" i="25"/>
  <c r="E136" i="25"/>
  <c r="J136" i="25" s="1"/>
  <c r="I135" i="25"/>
  <c r="O135" i="25" s="1"/>
  <c r="E135" i="25"/>
  <c r="J135" i="25" s="1"/>
  <c r="I134" i="25"/>
  <c r="E134" i="25"/>
  <c r="J134" i="25" s="1"/>
  <c r="I133" i="25"/>
  <c r="O133" i="25" s="1"/>
  <c r="E133" i="25"/>
  <c r="J133" i="25" s="1"/>
  <c r="I132" i="25"/>
  <c r="E132" i="25"/>
  <c r="J132" i="25" s="1"/>
  <c r="J131" i="25"/>
  <c r="I131" i="25"/>
  <c r="O131" i="25" s="1"/>
  <c r="F131" i="25"/>
  <c r="K131" i="25" s="1"/>
  <c r="E131" i="25"/>
  <c r="I130" i="25"/>
  <c r="E130" i="25"/>
  <c r="J130" i="25" s="1"/>
  <c r="I129" i="25"/>
  <c r="O129" i="25" s="1"/>
  <c r="E129" i="25"/>
  <c r="J129" i="25" s="1"/>
  <c r="I128" i="25"/>
  <c r="E128" i="25"/>
  <c r="J128" i="25" s="1"/>
  <c r="J127" i="25"/>
  <c r="I127" i="25"/>
  <c r="O127" i="25" s="1"/>
  <c r="F127" i="25"/>
  <c r="K127" i="25" s="1"/>
  <c r="E127" i="25"/>
  <c r="I138" i="49"/>
  <c r="O138" i="49" s="1"/>
  <c r="E138" i="49"/>
  <c r="J138" i="49" s="1"/>
  <c r="I137" i="49"/>
  <c r="E137" i="49"/>
  <c r="J137" i="49" s="1"/>
  <c r="J136" i="49"/>
  <c r="I136" i="49"/>
  <c r="O136" i="49" s="1"/>
  <c r="F136" i="49"/>
  <c r="K136" i="49" s="1"/>
  <c r="E136" i="49"/>
  <c r="I135" i="49"/>
  <c r="E135" i="49"/>
  <c r="J135" i="49" s="1"/>
  <c r="I134" i="49"/>
  <c r="O134" i="49" s="1"/>
  <c r="E134" i="49"/>
  <c r="J134" i="49" s="1"/>
  <c r="I133" i="49"/>
  <c r="E133" i="49"/>
  <c r="J133" i="49" s="1"/>
  <c r="J132" i="49"/>
  <c r="I132" i="49"/>
  <c r="O132" i="49" s="1"/>
  <c r="F132" i="49"/>
  <c r="K132" i="49" s="1"/>
  <c r="E132" i="49"/>
  <c r="I131" i="49"/>
  <c r="E131" i="49"/>
  <c r="J131" i="49" s="1"/>
  <c r="I130" i="49"/>
  <c r="O130" i="49" s="1"/>
  <c r="E130" i="49"/>
  <c r="J130" i="49" s="1"/>
  <c r="I129" i="49"/>
  <c r="E129" i="49"/>
  <c r="J128" i="49"/>
  <c r="I128" i="49"/>
  <c r="O128" i="49" s="1"/>
  <c r="F128" i="49"/>
  <c r="E128" i="49"/>
  <c r="I127" i="49"/>
  <c r="E127" i="49"/>
  <c r="I181" i="48"/>
  <c r="O181" i="48" s="1"/>
  <c r="E181" i="48"/>
  <c r="J181" i="48" s="1"/>
  <c r="I180" i="48"/>
  <c r="E180" i="48"/>
  <c r="J180" i="48" s="1"/>
  <c r="J179" i="48"/>
  <c r="I179" i="48"/>
  <c r="O179" i="48" s="1"/>
  <c r="F179" i="48"/>
  <c r="K179" i="48" s="1"/>
  <c r="E179" i="48"/>
  <c r="I178" i="48"/>
  <c r="E178" i="48"/>
  <c r="J178" i="48" s="1"/>
  <c r="I177" i="48"/>
  <c r="O177" i="48" s="1"/>
  <c r="E177" i="48"/>
  <c r="J177" i="48" s="1"/>
  <c r="I176" i="48"/>
  <c r="E176" i="48"/>
  <c r="J176" i="48" s="1"/>
  <c r="J175" i="48"/>
  <c r="I175" i="48"/>
  <c r="O175" i="48" s="1"/>
  <c r="F175" i="48"/>
  <c r="K175" i="48" s="1"/>
  <c r="E175" i="48"/>
  <c r="I174" i="48"/>
  <c r="E174" i="48"/>
  <c r="I173" i="48"/>
  <c r="O173" i="48" s="1"/>
  <c r="E173" i="48"/>
  <c r="J173" i="48" s="1"/>
  <c r="I172" i="48"/>
  <c r="E172" i="48"/>
  <c r="J171" i="48"/>
  <c r="I171" i="48"/>
  <c r="O171" i="48" s="1"/>
  <c r="F171" i="48"/>
  <c r="E171" i="48"/>
  <c r="I170" i="48"/>
  <c r="E170" i="48"/>
  <c r="J181" i="33"/>
  <c r="I181" i="33"/>
  <c r="O181" i="33" s="1"/>
  <c r="F181" i="33"/>
  <c r="K181" i="33" s="1"/>
  <c r="E181" i="33"/>
  <c r="I180" i="33"/>
  <c r="E180" i="33"/>
  <c r="J180" i="33" s="1"/>
  <c r="I179" i="33"/>
  <c r="O179" i="33" s="1"/>
  <c r="E179" i="33"/>
  <c r="J179" i="33" s="1"/>
  <c r="I178" i="33"/>
  <c r="E178" i="33"/>
  <c r="J178" i="33" s="1"/>
  <c r="J177" i="33"/>
  <c r="I177" i="33"/>
  <c r="O177" i="33" s="1"/>
  <c r="F177" i="33"/>
  <c r="K177" i="33" s="1"/>
  <c r="E177" i="33"/>
  <c r="I176" i="33"/>
  <c r="E176" i="33"/>
  <c r="J176" i="33" s="1"/>
  <c r="I175" i="33"/>
  <c r="O175" i="33" s="1"/>
  <c r="E175" i="33"/>
  <c r="J175" i="33" s="1"/>
  <c r="I174" i="33"/>
  <c r="E174" i="33"/>
  <c r="J174" i="33" s="1"/>
  <c r="J173" i="33"/>
  <c r="I173" i="33"/>
  <c r="O173" i="33" s="1"/>
  <c r="F173" i="33"/>
  <c r="E173" i="33"/>
  <c r="I172" i="33"/>
  <c r="E172" i="33"/>
  <c r="I171" i="33"/>
  <c r="O171" i="33" s="1"/>
  <c r="E171" i="33"/>
  <c r="J171" i="33" s="1"/>
  <c r="I170" i="33"/>
  <c r="E170" i="33"/>
  <c r="I181" i="47"/>
  <c r="E181" i="47"/>
  <c r="I180" i="47"/>
  <c r="O180" i="47" s="1"/>
  <c r="F180" i="47"/>
  <c r="E180" i="47"/>
  <c r="J180" i="47" s="1"/>
  <c r="I179" i="47"/>
  <c r="E179" i="47"/>
  <c r="I178" i="47"/>
  <c r="O178" i="47" s="1"/>
  <c r="E178" i="47"/>
  <c r="J178" i="47" s="1"/>
  <c r="I177" i="47"/>
  <c r="E177" i="47"/>
  <c r="I176" i="47"/>
  <c r="O176" i="47" s="1"/>
  <c r="F176" i="47"/>
  <c r="E176" i="47"/>
  <c r="J176" i="47" s="1"/>
  <c r="I175" i="47"/>
  <c r="E175" i="47"/>
  <c r="I174" i="47"/>
  <c r="O174" i="47" s="1"/>
  <c r="E174" i="47"/>
  <c r="J174" i="47" s="1"/>
  <c r="I173" i="47"/>
  <c r="E173" i="47"/>
  <c r="I172" i="47"/>
  <c r="O172" i="47" s="1"/>
  <c r="E172" i="47"/>
  <c r="J172" i="47" s="1"/>
  <c r="I171" i="47"/>
  <c r="E171" i="47"/>
  <c r="I170" i="47"/>
  <c r="O170" i="47" s="1"/>
  <c r="E170" i="47"/>
  <c r="J170" i="47" s="1"/>
  <c r="I93" i="55"/>
  <c r="E93" i="55"/>
  <c r="J93" i="55" s="1"/>
  <c r="I92" i="55"/>
  <c r="O92" i="55" s="1"/>
  <c r="E92" i="55"/>
  <c r="J92" i="55" s="1"/>
  <c r="I91" i="55"/>
  <c r="E91" i="55"/>
  <c r="I90" i="55"/>
  <c r="O90" i="55" s="1"/>
  <c r="E90" i="55"/>
  <c r="J90" i="55" s="1"/>
  <c r="I89" i="55"/>
  <c r="E89" i="55"/>
  <c r="I88" i="55"/>
  <c r="O88" i="55" s="1"/>
  <c r="E88" i="55"/>
  <c r="J88" i="55" s="1"/>
  <c r="I87" i="55"/>
  <c r="E87" i="55"/>
  <c r="J87" i="55" s="1"/>
  <c r="I86" i="55"/>
  <c r="O86" i="55" s="1"/>
  <c r="E86" i="55"/>
  <c r="J86" i="55" s="1"/>
  <c r="I85" i="55"/>
  <c r="E85" i="55"/>
  <c r="J85" i="55" s="1"/>
  <c r="I84" i="55"/>
  <c r="O84" i="55" s="1"/>
  <c r="E84" i="55"/>
  <c r="J84" i="55" s="1"/>
  <c r="I83" i="55"/>
  <c r="E83" i="55"/>
  <c r="J83" i="55" s="1"/>
  <c r="I82" i="55"/>
  <c r="O82" i="55" s="1"/>
  <c r="E82" i="55"/>
  <c r="J82" i="55" s="1"/>
  <c r="I81" i="55"/>
  <c r="E81" i="55"/>
  <c r="J81" i="55" s="1"/>
  <c r="I80" i="55"/>
  <c r="O80" i="55" s="1"/>
  <c r="E80" i="55"/>
  <c r="J80" i="55" s="1"/>
  <c r="I79" i="55"/>
  <c r="E79" i="55"/>
  <c r="J79" i="55" s="1"/>
  <c r="I78" i="55"/>
  <c r="O78" i="55" s="1"/>
  <c r="E78" i="55"/>
  <c r="J78" i="55" s="1"/>
  <c r="I77" i="55"/>
  <c r="E77" i="55"/>
  <c r="J77" i="55" s="1"/>
  <c r="I76" i="55"/>
  <c r="O76" i="55" s="1"/>
  <c r="E76" i="55"/>
  <c r="J76" i="55" s="1"/>
  <c r="I75" i="55"/>
  <c r="E75" i="55"/>
  <c r="J75" i="55" s="1"/>
  <c r="I74" i="55"/>
  <c r="O74" i="55" s="1"/>
  <c r="E74" i="55"/>
  <c r="J74" i="55" s="1"/>
  <c r="I73" i="55"/>
  <c r="E73" i="55"/>
  <c r="J73" i="55" s="1"/>
  <c r="I72" i="55"/>
  <c r="O72" i="55" s="1"/>
  <c r="E72" i="55"/>
  <c r="J72" i="55" s="1"/>
  <c r="I71" i="55"/>
  <c r="E71" i="55"/>
  <c r="J71" i="55" s="1"/>
  <c r="I70" i="55"/>
  <c r="O70" i="55" s="1"/>
  <c r="E70" i="55"/>
  <c r="J70" i="55" s="1"/>
  <c r="I69" i="55"/>
  <c r="E69" i="55"/>
  <c r="I68" i="55"/>
  <c r="O68" i="55" s="1"/>
  <c r="E68" i="55"/>
  <c r="J68" i="55" s="1"/>
  <c r="I67" i="55"/>
  <c r="E67" i="55"/>
  <c r="I66" i="55"/>
  <c r="O66" i="55" s="1"/>
  <c r="E66" i="55"/>
  <c r="J66" i="55" s="1"/>
  <c r="I65" i="55"/>
  <c r="E65" i="55"/>
  <c r="I64" i="55"/>
  <c r="E64" i="55"/>
  <c r="J64" i="55" s="1"/>
  <c r="I63" i="55"/>
  <c r="O63" i="55" s="1"/>
  <c r="E63" i="55"/>
  <c r="J63" i="55" s="1"/>
  <c r="I62" i="55"/>
  <c r="E62" i="55"/>
  <c r="J62" i="55" s="1"/>
  <c r="I61" i="55"/>
  <c r="O61" i="55" s="1"/>
  <c r="E61" i="55"/>
  <c r="J61" i="55" s="1"/>
  <c r="I60" i="55"/>
  <c r="E60" i="55"/>
  <c r="J60" i="55" s="1"/>
  <c r="I59" i="55"/>
  <c r="O59" i="55" s="1"/>
  <c r="E59" i="55"/>
  <c r="J59" i="55" s="1"/>
  <c r="I58" i="55"/>
  <c r="E58" i="55"/>
  <c r="J58" i="55" s="1"/>
  <c r="I57" i="55"/>
  <c r="O57" i="55" s="1"/>
  <c r="E57" i="55"/>
  <c r="J57" i="55" s="1"/>
  <c r="I56" i="55"/>
  <c r="E56" i="55"/>
  <c r="J56" i="55" s="1"/>
  <c r="I55" i="55"/>
  <c r="O55" i="55" s="1"/>
  <c r="E55" i="55"/>
  <c r="J55" i="55" s="1"/>
  <c r="I54" i="55"/>
  <c r="E54" i="55"/>
  <c r="J54" i="55" s="1"/>
  <c r="I53" i="55"/>
  <c r="O53" i="55" s="1"/>
  <c r="E53" i="55"/>
  <c r="J53" i="55" s="1"/>
  <c r="I52" i="55"/>
  <c r="E52" i="55"/>
  <c r="J52" i="55" s="1"/>
  <c r="I51" i="55"/>
  <c r="O51" i="55" s="1"/>
  <c r="E51" i="55"/>
  <c r="J51" i="55" s="1"/>
  <c r="I50" i="55"/>
  <c r="E50" i="55"/>
  <c r="J50" i="55" s="1"/>
  <c r="I49" i="55"/>
  <c r="O49" i="55" s="1"/>
  <c r="E49" i="55"/>
  <c r="J49" i="55" s="1"/>
  <c r="I48" i="55"/>
  <c r="E48" i="55"/>
  <c r="J48" i="55" s="1"/>
  <c r="I47" i="55"/>
  <c r="O47" i="55" s="1"/>
  <c r="E47" i="55"/>
  <c r="J47" i="55" s="1"/>
  <c r="I46" i="55"/>
  <c r="E46" i="55"/>
  <c r="J46" i="55" s="1"/>
  <c r="I45" i="55"/>
  <c r="O45" i="55" s="1"/>
  <c r="E45" i="55"/>
  <c r="J45" i="55" s="1"/>
  <c r="I44" i="55"/>
  <c r="E44" i="55"/>
  <c r="J44" i="55" s="1"/>
  <c r="I43" i="55"/>
  <c r="O43" i="55" s="1"/>
  <c r="E43" i="55"/>
  <c r="J43" i="55" s="1"/>
  <c r="I42" i="55"/>
  <c r="E42" i="55"/>
  <c r="J42" i="55" s="1"/>
  <c r="I41" i="55"/>
  <c r="O41" i="55" s="1"/>
  <c r="E41" i="55"/>
  <c r="J41" i="55" s="1"/>
  <c r="I40" i="55"/>
  <c r="E40" i="55"/>
  <c r="J40" i="55" s="1"/>
  <c r="I39" i="55"/>
  <c r="O39" i="55" s="1"/>
  <c r="E39" i="55"/>
  <c r="J39" i="55" s="1"/>
  <c r="I38" i="55"/>
  <c r="E38" i="55"/>
  <c r="J38" i="55" s="1"/>
  <c r="I37" i="55"/>
  <c r="O37" i="55" s="1"/>
  <c r="E37" i="55"/>
  <c r="J37" i="55" s="1"/>
  <c r="I36" i="55"/>
  <c r="E36" i="55"/>
  <c r="I35" i="55"/>
  <c r="O35" i="55" s="1"/>
  <c r="E35" i="55"/>
  <c r="J35" i="55" s="1"/>
  <c r="I34" i="55"/>
  <c r="E34" i="55"/>
  <c r="I33" i="55"/>
  <c r="O33" i="55" s="1"/>
  <c r="E33" i="55"/>
  <c r="J33" i="55" s="1"/>
  <c r="I32" i="55"/>
  <c r="E32" i="55"/>
  <c r="I31" i="55"/>
  <c r="O31" i="55" s="1"/>
  <c r="E31" i="55"/>
  <c r="J31" i="55" s="1"/>
  <c r="I30" i="55"/>
  <c r="E30" i="55"/>
  <c r="I29" i="55"/>
  <c r="E29" i="55"/>
  <c r="J29" i="55" s="1"/>
  <c r="I28" i="55"/>
  <c r="O28" i="55" s="1"/>
  <c r="E28" i="55"/>
  <c r="J28" i="55" s="1"/>
  <c r="I27" i="55"/>
  <c r="E27" i="55"/>
  <c r="J27" i="55" s="1"/>
  <c r="I26" i="55"/>
  <c r="O26" i="55" s="1"/>
  <c r="E26" i="55"/>
  <c r="J26" i="55" s="1"/>
  <c r="I25" i="55"/>
  <c r="E25" i="55"/>
  <c r="J25" i="55" s="1"/>
  <c r="I24" i="55"/>
  <c r="O24" i="55" s="1"/>
  <c r="E24" i="55"/>
  <c r="J24" i="55" s="1"/>
  <c r="I23" i="55"/>
  <c r="E23" i="55"/>
  <c r="J23" i="55" s="1"/>
  <c r="I22" i="55"/>
  <c r="O22" i="55" s="1"/>
  <c r="E22" i="55"/>
  <c r="J22" i="55" s="1"/>
  <c r="I21" i="55"/>
  <c r="E21" i="55"/>
  <c r="J21" i="55" s="1"/>
  <c r="I20" i="55"/>
  <c r="O20" i="55" s="1"/>
  <c r="E20" i="55"/>
  <c r="J20" i="55" s="1"/>
  <c r="I19" i="55"/>
  <c r="E19" i="55"/>
  <c r="J19" i="55" s="1"/>
  <c r="I18" i="55"/>
  <c r="O18" i="55" s="1"/>
  <c r="E18" i="55"/>
  <c r="J18" i="55" s="1"/>
  <c r="I17" i="55"/>
  <c r="E17" i="55"/>
  <c r="J17" i="55" s="1"/>
  <c r="I16" i="55"/>
  <c r="O16" i="55" s="1"/>
  <c r="E16" i="55"/>
  <c r="J16" i="55" s="1"/>
  <c r="I15" i="55"/>
  <c r="E15" i="55"/>
  <c r="J15" i="55" s="1"/>
  <c r="I14" i="55"/>
  <c r="O14" i="55" s="1"/>
  <c r="E14" i="55"/>
  <c r="J14" i="55" s="1"/>
  <c r="I13" i="55"/>
  <c r="E13" i="55"/>
  <c r="J13" i="55" s="1"/>
  <c r="I12" i="55"/>
  <c r="O12" i="55" s="1"/>
  <c r="E12" i="55"/>
  <c r="J12" i="55" s="1"/>
  <c r="I11" i="55"/>
  <c r="E11" i="55"/>
  <c r="J11" i="55" s="1"/>
  <c r="I10" i="55"/>
  <c r="O10" i="55" s="1"/>
  <c r="E10" i="55"/>
  <c r="J10" i="55" s="1"/>
  <c r="I9" i="55"/>
  <c r="E9" i="55"/>
  <c r="J9" i="55" s="1"/>
  <c r="I8" i="55"/>
  <c r="O8" i="55" s="1"/>
  <c r="E8" i="55"/>
  <c r="J8" i="55" s="1"/>
  <c r="I7" i="55"/>
  <c r="E7" i="55"/>
  <c r="J7" i="55" s="1"/>
  <c r="I6" i="55"/>
  <c r="O6" i="55" s="1"/>
  <c r="E6" i="55"/>
  <c r="J6" i="55" s="1"/>
  <c r="I5" i="55"/>
  <c r="E5" i="55"/>
  <c r="J5" i="55" s="1"/>
  <c r="I4" i="55"/>
  <c r="O4" i="55" s="1"/>
  <c r="E4" i="55"/>
  <c r="J4" i="55" s="1"/>
  <c r="I3" i="55"/>
  <c r="E3" i="55"/>
  <c r="J3" i="55" s="1"/>
  <c r="I137" i="45"/>
  <c r="E137" i="45"/>
  <c r="J137" i="45" s="1"/>
  <c r="J136" i="45"/>
  <c r="I136" i="45"/>
  <c r="O136" i="45" s="1"/>
  <c r="F136" i="45"/>
  <c r="K136" i="45" s="1"/>
  <c r="E136" i="45"/>
  <c r="I135" i="45"/>
  <c r="E135" i="45"/>
  <c r="J135" i="45" s="1"/>
  <c r="I134" i="45"/>
  <c r="O134" i="45" s="1"/>
  <c r="E134" i="45"/>
  <c r="J134" i="45" s="1"/>
  <c r="I137" i="13"/>
  <c r="E137" i="13"/>
  <c r="J137" i="13" s="1"/>
  <c r="I136" i="13"/>
  <c r="O136" i="13" s="1"/>
  <c r="F136" i="13"/>
  <c r="K136" i="13" s="1"/>
  <c r="E136" i="13"/>
  <c r="J136" i="13" s="1"/>
  <c r="I135" i="13"/>
  <c r="E135" i="13"/>
  <c r="J135" i="13" s="1"/>
  <c r="I134" i="13"/>
  <c r="O134" i="13" s="1"/>
  <c r="E134" i="13"/>
  <c r="J134" i="13" s="1"/>
  <c r="I116" i="24"/>
  <c r="E116" i="24"/>
  <c r="J116" i="24" s="1"/>
  <c r="I115" i="24"/>
  <c r="O115" i="24" s="1"/>
  <c r="E115" i="24"/>
  <c r="J115" i="24" s="1"/>
  <c r="I114" i="24"/>
  <c r="E114" i="24"/>
  <c r="J114" i="24" s="1"/>
  <c r="J113" i="24"/>
  <c r="I113" i="24"/>
  <c r="O113" i="24" s="1"/>
  <c r="F113" i="24"/>
  <c r="K113" i="24" s="1"/>
  <c r="E113" i="24"/>
  <c r="I112" i="24"/>
  <c r="E112" i="24"/>
  <c r="J112" i="24" s="1"/>
  <c r="I116" i="46"/>
  <c r="O116" i="46" s="1"/>
  <c r="E116" i="46"/>
  <c r="J116" i="46" s="1"/>
  <c r="I115" i="46"/>
  <c r="E115" i="46"/>
  <c r="J115" i="46" s="1"/>
  <c r="J114" i="46"/>
  <c r="I114" i="46"/>
  <c r="O114" i="46" s="1"/>
  <c r="F114" i="46"/>
  <c r="K114" i="46" s="1"/>
  <c r="E114" i="46"/>
  <c r="I113" i="46"/>
  <c r="E113" i="46"/>
  <c r="J113" i="46" s="1"/>
  <c r="I112" i="46"/>
  <c r="O112" i="46" s="1"/>
  <c r="E112" i="46"/>
  <c r="J112" i="46" s="1"/>
  <c r="I192" i="31"/>
  <c r="O192" i="31" s="1"/>
  <c r="E192" i="31"/>
  <c r="J192" i="31" s="1"/>
  <c r="I191" i="31"/>
  <c r="E191" i="31"/>
  <c r="J191" i="31" s="1"/>
  <c r="J190" i="31"/>
  <c r="I190" i="31"/>
  <c r="O190" i="31" s="1"/>
  <c r="F190" i="31"/>
  <c r="K190" i="31" s="1"/>
  <c r="E190" i="31"/>
  <c r="I189" i="31"/>
  <c r="E189" i="31"/>
  <c r="J189" i="31" s="1"/>
  <c r="I188" i="31"/>
  <c r="O188" i="31" s="1"/>
  <c r="E188" i="31"/>
  <c r="J188" i="31" s="1"/>
  <c r="I192" i="22"/>
  <c r="E192" i="22"/>
  <c r="J192" i="22" s="1"/>
  <c r="J191" i="22"/>
  <c r="I191" i="22"/>
  <c r="O191" i="22" s="1"/>
  <c r="F191" i="22"/>
  <c r="K191" i="22" s="1"/>
  <c r="E191" i="22"/>
  <c r="I190" i="22"/>
  <c r="E190" i="22"/>
  <c r="J190" i="22" s="1"/>
  <c r="I189" i="22"/>
  <c r="O189" i="22" s="1"/>
  <c r="E189" i="22"/>
  <c r="J189" i="22" s="1"/>
  <c r="I188" i="22"/>
  <c r="E188" i="22"/>
  <c r="J188" i="22" s="1"/>
  <c r="E141" i="44"/>
  <c r="F141" i="44"/>
  <c r="I141" i="44"/>
  <c r="J141" i="44"/>
  <c r="O141" i="44"/>
  <c r="E142" i="44"/>
  <c r="I142" i="44"/>
  <c r="E143" i="44"/>
  <c r="F143" i="44"/>
  <c r="I143" i="44"/>
  <c r="J143" i="44"/>
  <c r="O143" i="44"/>
  <c r="E144" i="44"/>
  <c r="I144" i="44"/>
  <c r="E145" i="44"/>
  <c r="F145" i="44"/>
  <c r="I145" i="44"/>
  <c r="J145" i="44"/>
  <c r="O145" i="44"/>
  <c r="E146" i="44"/>
  <c r="I146" i="44"/>
  <c r="E147" i="44"/>
  <c r="F147" i="44"/>
  <c r="I147" i="44"/>
  <c r="J147" i="44"/>
  <c r="O147" i="44"/>
  <c r="E148" i="44"/>
  <c r="I148" i="44"/>
  <c r="E149" i="44"/>
  <c r="F149" i="44"/>
  <c r="I149" i="44"/>
  <c r="J149" i="44"/>
  <c r="O149" i="44"/>
  <c r="E150" i="44"/>
  <c r="I150" i="44"/>
  <c r="E151" i="44"/>
  <c r="F151" i="44"/>
  <c r="I151" i="44"/>
  <c r="J151" i="44"/>
  <c r="O151" i="44"/>
  <c r="E152" i="44"/>
  <c r="I152" i="44"/>
  <c r="E153" i="44"/>
  <c r="F153" i="44"/>
  <c r="I153" i="44"/>
  <c r="J153" i="44"/>
  <c r="O153" i="44"/>
  <c r="I153" i="14"/>
  <c r="E153" i="14"/>
  <c r="J153" i="14" s="1"/>
  <c r="J152" i="14"/>
  <c r="I152" i="14"/>
  <c r="O152" i="14" s="1"/>
  <c r="F152" i="14"/>
  <c r="K152" i="14" s="1"/>
  <c r="E152" i="14"/>
  <c r="I151" i="14"/>
  <c r="E151" i="14"/>
  <c r="J151" i="14" s="1"/>
  <c r="I150" i="14"/>
  <c r="O150" i="14" s="1"/>
  <c r="E150" i="14"/>
  <c r="J150" i="14" s="1"/>
  <c r="I149" i="14"/>
  <c r="E149" i="14"/>
  <c r="J149" i="14" s="1"/>
  <c r="J148" i="14"/>
  <c r="I148" i="14"/>
  <c r="O148" i="14" s="1"/>
  <c r="F148" i="14"/>
  <c r="K148" i="14" s="1"/>
  <c r="E148" i="14"/>
  <c r="I147" i="14"/>
  <c r="E147" i="14"/>
  <c r="J147" i="14" s="1"/>
  <c r="I146" i="14"/>
  <c r="O146" i="14" s="1"/>
  <c r="E146" i="14"/>
  <c r="J146" i="14" s="1"/>
  <c r="I145" i="14"/>
  <c r="E145" i="14"/>
  <c r="J145" i="14" s="1"/>
  <c r="J144" i="14"/>
  <c r="I144" i="14"/>
  <c r="O144" i="14" s="1"/>
  <c r="F144" i="14"/>
  <c r="K144" i="14" s="1"/>
  <c r="E144" i="14"/>
  <c r="I143" i="14"/>
  <c r="E143" i="14"/>
  <c r="J143" i="14" s="1"/>
  <c r="I142" i="14"/>
  <c r="O142" i="14" s="1"/>
  <c r="E142" i="14"/>
  <c r="J142" i="14" s="1"/>
  <c r="I128" i="43"/>
  <c r="O128" i="43" s="1"/>
  <c r="E128" i="43"/>
  <c r="J128" i="43" s="1"/>
  <c r="I127" i="43"/>
  <c r="E127" i="43"/>
  <c r="J127" i="43" s="1"/>
  <c r="I126" i="43"/>
  <c r="O126" i="43" s="1"/>
  <c r="E126" i="43"/>
  <c r="J126" i="43" s="1"/>
  <c r="I125" i="43"/>
  <c r="E125" i="43"/>
  <c r="J125" i="43" s="1"/>
  <c r="I124" i="43"/>
  <c r="O124" i="43" s="1"/>
  <c r="E124" i="43"/>
  <c r="J124" i="43" s="1"/>
  <c r="I123" i="43"/>
  <c r="E123" i="43"/>
  <c r="J123" i="43" s="1"/>
  <c r="I122" i="43"/>
  <c r="O122" i="43" s="1"/>
  <c r="E122" i="43"/>
  <c r="J122" i="43" s="1"/>
  <c r="I121" i="43"/>
  <c r="E121" i="43"/>
  <c r="J121" i="43" s="1"/>
  <c r="I120" i="43"/>
  <c r="O120" i="43" s="1"/>
  <c r="E120" i="43"/>
  <c r="J120" i="43" s="1"/>
  <c r="I119" i="43"/>
  <c r="E119" i="43"/>
  <c r="J118" i="43"/>
  <c r="I118" i="43"/>
  <c r="O118" i="43" s="1"/>
  <c r="F118" i="43"/>
  <c r="E118" i="43"/>
  <c r="I117" i="43"/>
  <c r="E117" i="43"/>
  <c r="I116" i="43"/>
  <c r="O116" i="43" s="1"/>
  <c r="E116" i="43"/>
  <c r="J116" i="43" s="1"/>
  <c r="I115" i="43"/>
  <c r="E115" i="43"/>
  <c r="J115" i="43" s="1"/>
  <c r="I128" i="42"/>
  <c r="O128" i="42" s="1"/>
  <c r="E128" i="42"/>
  <c r="J128" i="42" s="1"/>
  <c r="I127" i="42"/>
  <c r="E127" i="42"/>
  <c r="J127" i="42" s="1"/>
  <c r="J126" i="42"/>
  <c r="I126" i="42"/>
  <c r="O126" i="42" s="1"/>
  <c r="F126" i="42"/>
  <c r="K126" i="42" s="1"/>
  <c r="E126" i="42"/>
  <c r="I125" i="42"/>
  <c r="E125" i="42"/>
  <c r="J125" i="42" s="1"/>
  <c r="I124" i="42"/>
  <c r="O124" i="42" s="1"/>
  <c r="E124" i="42"/>
  <c r="J124" i="42" s="1"/>
  <c r="I123" i="42"/>
  <c r="E123" i="42"/>
  <c r="J123" i="42" s="1"/>
  <c r="J122" i="42"/>
  <c r="I122" i="42"/>
  <c r="O122" i="42" s="1"/>
  <c r="F122" i="42"/>
  <c r="K122" i="42" s="1"/>
  <c r="E122" i="42"/>
  <c r="I121" i="42"/>
  <c r="E121" i="42"/>
  <c r="J121" i="42" s="1"/>
  <c r="I120" i="42"/>
  <c r="O120" i="42" s="1"/>
  <c r="E120" i="42"/>
  <c r="J120" i="42" s="1"/>
  <c r="I119" i="42"/>
  <c r="E119" i="42"/>
  <c r="J118" i="42"/>
  <c r="I118" i="42"/>
  <c r="O118" i="42" s="1"/>
  <c r="F118" i="42"/>
  <c r="E118" i="42"/>
  <c r="I117" i="42"/>
  <c r="E117" i="42"/>
  <c r="I116" i="42"/>
  <c r="E116" i="42"/>
  <c r="J116" i="42" s="1"/>
  <c r="I115" i="42"/>
  <c r="O115" i="42" s="1"/>
  <c r="E115" i="42"/>
  <c r="J115" i="42" s="1"/>
  <c r="I204" i="3"/>
  <c r="E204" i="3"/>
  <c r="J204" i="3" s="1"/>
  <c r="I203" i="3"/>
  <c r="O203" i="3" s="1"/>
  <c r="E203" i="3"/>
  <c r="J203" i="3" s="1"/>
  <c r="I202" i="3"/>
  <c r="E202" i="3"/>
  <c r="J202" i="3" s="1"/>
  <c r="I204" i="1"/>
  <c r="E204" i="1"/>
  <c r="J204" i="1" s="1"/>
  <c r="J203" i="1"/>
  <c r="I203" i="1"/>
  <c r="O203" i="1" s="1"/>
  <c r="F203" i="1"/>
  <c r="K203" i="1" s="1"/>
  <c r="E203" i="1"/>
  <c r="I202" i="1"/>
  <c r="E202" i="1"/>
  <c r="J202" i="1" s="1"/>
  <c r="I121" i="10"/>
  <c r="E121" i="10"/>
  <c r="J121" i="10" s="1"/>
  <c r="I120" i="10"/>
  <c r="O120" i="10" s="1"/>
  <c r="E120" i="10"/>
  <c r="J120" i="10" s="1"/>
  <c r="I119" i="10"/>
  <c r="E119" i="10"/>
  <c r="J119" i="10" s="1"/>
  <c r="J118" i="10"/>
  <c r="I118" i="10"/>
  <c r="O118" i="10" s="1"/>
  <c r="F118" i="10"/>
  <c r="K118" i="10" s="1"/>
  <c r="E118" i="10"/>
  <c r="I121" i="7"/>
  <c r="E121" i="7"/>
  <c r="J121" i="7" s="1"/>
  <c r="I120" i="7"/>
  <c r="O120" i="7" s="1"/>
  <c r="E120" i="7"/>
  <c r="J120" i="7" s="1"/>
  <c r="I119" i="7"/>
  <c r="E119" i="7"/>
  <c r="J119" i="7" s="1"/>
  <c r="J118" i="7"/>
  <c r="I118" i="7"/>
  <c r="O118" i="7" s="1"/>
  <c r="F118" i="7"/>
  <c r="K118" i="7" s="1"/>
  <c r="E118" i="7"/>
  <c r="I171" i="35"/>
  <c r="O171" i="35" s="1"/>
  <c r="F171" i="35"/>
  <c r="K171" i="35" s="1"/>
  <c r="E171" i="35"/>
  <c r="J171" i="35" s="1"/>
  <c r="I170" i="35"/>
  <c r="E170" i="35"/>
  <c r="J170" i="35" s="1"/>
  <c r="I169" i="35"/>
  <c r="O169" i="35" s="1"/>
  <c r="E169" i="35"/>
  <c r="J169" i="35" s="1"/>
  <c r="I168" i="35"/>
  <c r="E168" i="35"/>
  <c r="J168" i="35" s="1"/>
  <c r="J167" i="35"/>
  <c r="I167" i="35"/>
  <c r="O167" i="35" s="1"/>
  <c r="F167" i="35"/>
  <c r="K167" i="35" s="1"/>
  <c r="E167" i="35"/>
  <c r="I166" i="35"/>
  <c r="E166" i="35"/>
  <c r="J166" i="35" s="1"/>
  <c r="I165" i="35"/>
  <c r="O165" i="35" s="1"/>
  <c r="E165" i="35"/>
  <c r="J165" i="35" s="1"/>
  <c r="I164" i="35"/>
  <c r="E164" i="35"/>
  <c r="J164" i="35" s="1"/>
  <c r="J163" i="35"/>
  <c r="I163" i="35"/>
  <c r="O163" i="35" s="1"/>
  <c r="F163" i="35"/>
  <c r="E163" i="35"/>
  <c r="I162" i="35"/>
  <c r="E162" i="35"/>
  <c r="I161" i="35"/>
  <c r="O161" i="35" s="1"/>
  <c r="E161" i="35"/>
  <c r="J161" i="35" s="1"/>
  <c r="I160" i="35"/>
  <c r="E160" i="35"/>
  <c r="J159" i="35"/>
  <c r="I159" i="35"/>
  <c r="O159" i="35" s="1"/>
  <c r="F159" i="35"/>
  <c r="K159" i="35" s="1"/>
  <c r="E159" i="35"/>
  <c r="I171" i="6"/>
  <c r="O171" i="6" s="1"/>
  <c r="E171" i="6"/>
  <c r="J171" i="6" s="1"/>
  <c r="I170" i="6"/>
  <c r="E170" i="6"/>
  <c r="J170" i="6" s="1"/>
  <c r="I169" i="6"/>
  <c r="O169" i="6" s="1"/>
  <c r="F169" i="6"/>
  <c r="K169" i="6" s="1"/>
  <c r="E169" i="6"/>
  <c r="J169" i="6" s="1"/>
  <c r="I168" i="6"/>
  <c r="E168" i="6"/>
  <c r="J168" i="6" s="1"/>
  <c r="I167" i="6"/>
  <c r="O167" i="6" s="1"/>
  <c r="E167" i="6"/>
  <c r="J167" i="6" s="1"/>
  <c r="I166" i="6"/>
  <c r="E166" i="6"/>
  <c r="J166" i="6" s="1"/>
  <c r="J165" i="6"/>
  <c r="I165" i="6"/>
  <c r="O165" i="6" s="1"/>
  <c r="F165" i="6"/>
  <c r="K165" i="6" s="1"/>
  <c r="E165" i="6"/>
  <c r="I164" i="6"/>
  <c r="E164" i="6"/>
  <c r="J164" i="6" s="1"/>
  <c r="I163" i="6"/>
  <c r="O163" i="6" s="1"/>
  <c r="E163" i="6"/>
  <c r="J163" i="6" s="1"/>
  <c r="I162" i="6"/>
  <c r="E162" i="6"/>
  <c r="J161" i="6"/>
  <c r="I161" i="6"/>
  <c r="O161" i="6" s="1"/>
  <c r="F161" i="6"/>
  <c r="E161" i="6"/>
  <c r="I160" i="6"/>
  <c r="E160" i="6"/>
  <c r="I159" i="6"/>
  <c r="O159" i="6" s="1"/>
  <c r="E159" i="6"/>
  <c r="J159" i="6" s="1"/>
  <c r="I172" i="34"/>
  <c r="E172" i="34"/>
  <c r="J171" i="34"/>
  <c r="I171" i="34"/>
  <c r="O171" i="34" s="1"/>
  <c r="F171" i="34"/>
  <c r="E171" i="34"/>
  <c r="I170" i="34"/>
  <c r="E170" i="34"/>
  <c r="I169" i="34"/>
  <c r="O169" i="34" s="1"/>
  <c r="E169" i="34"/>
  <c r="J169" i="34" s="1"/>
  <c r="I168" i="34"/>
  <c r="E168" i="34"/>
  <c r="J167" i="34"/>
  <c r="I167" i="34"/>
  <c r="O167" i="34" s="1"/>
  <c r="F167" i="34"/>
  <c r="E167" i="34"/>
  <c r="I166" i="34"/>
  <c r="E166" i="34"/>
  <c r="I165" i="34"/>
  <c r="O165" i="34" s="1"/>
  <c r="E165" i="34"/>
  <c r="J165" i="34" s="1"/>
  <c r="I164" i="34"/>
  <c r="E164" i="34"/>
  <c r="I163" i="34"/>
  <c r="O163" i="34" s="1"/>
  <c r="E163" i="34"/>
  <c r="J163" i="34" s="1"/>
  <c r="I162" i="34"/>
  <c r="E162" i="34"/>
  <c r="I161" i="34"/>
  <c r="O161" i="34" s="1"/>
  <c r="E161" i="34"/>
  <c r="J161" i="34" s="1"/>
  <c r="I160" i="34"/>
  <c r="O160" i="34" s="1"/>
  <c r="E160" i="34"/>
  <c r="J160" i="34" s="1"/>
  <c r="I159" i="34"/>
  <c r="E159" i="34"/>
  <c r="J159" i="34" s="1"/>
  <c r="I158" i="34"/>
  <c r="O158" i="34" s="1"/>
  <c r="E158" i="34"/>
  <c r="J158" i="34" s="1"/>
  <c r="I157" i="34"/>
  <c r="E157" i="34"/>
  <c r="J157" i="34" s="1"/>
  <c r="I156" i="34"/>
  <c r="O156" i="34" s="1"/>
  <c r="E156" i="34"/>
  <c r="J156" i="34" s="1"/>
  <c r="I155" i="34"/>
  <c r="E155" i="34"/>
  <c r="J155" i="34" s="1"/>
  <c r="I154" i="34"/>
  <c r="O154" i="34" s="1"/>
  <c r="E154" i="34"/>
  <c r="J154" i="34" s="1"/>
  <c r="I172" i="4"/>
  <c r="E172" i="4"/>
  <c r="I171" i="4"/>
  <c r="O171" i="4" s="1"/>
  <c r="F171" i="4"/>
  <c r="E171" i="4"/>
  <c r="J171" i="4" s="1"/>
  <c r="I170" i="4"/>
  <c r="E170" i="4"/>
  <c r="I169" i="4"/>
  <c r="O169" i="4" s="1"/>
  <c r="E169" i="4"/>
  <c r="J169" i="4" s="1"/>
  <c r="I168" i="4"/>
  <c r="E168" i="4"/>
  <c r="I167" i="4"/>
  <c r="O167" i="4" s="1"/>
  <c r="E167" i="4"/>
  <c r="J167" i="4" s="1"/>
  <c r="I166" i="4"/>
  <c r="E166" i="4"/>
  <c r="I165" i="4"/>
  <c r="O165" i="4" s="1"/>
  <c r="E165" i="4"/>
  <c r="J165" i="4" s="1"/>
  <c r="I164" i="4"/>
  <c r="E164" i="4"/>
  <c r="I163" i="4"/>
  <c r="O163" i="4" s="1"/>
  <c r="E163" i="4"/>
  <c r="J163" i="4" s="1"/>
  <c r="I162" i="4"/>
  <c r="E162" i="4"/>
  <c r="I161" i="4"/>
  <c r="O161" i="4" s="1"/>
  <c r="E161" i="4"/>
  <c r="J161" i="4" s="1"/>
  <c r="I160" i="4"/>
  <c r="O160" i="4" s="1"/>
  <c r="E160" i="4"/>
  <c r="J160" i="4" s="1"/>
  <c r="I159" i="4"/>
  <c r="E159" i="4"/>
  <c r="J159" i="4" s="1"/>
  <c r="I158" i="4"/>
  <c r="O158" i="4" s="1"/>
  <c r="E158" i="4"/>
  <c r="J158" i="4" s="1"/>
  <c r="I157" i="4"/>
  <c r="E157" i="4"/>
  <c r="J157" i="4" s="1"/>
  <c r="I156" i="4"/>
  <c r="O156" i="4" s="1"/>
  <c r="E156" i="4"/>
  <c r="J156" i="4" s="1"/>
  <c r="I155" i="4"/>
  <c r="E155" i="4"/>
  <c r="J155" i="4" s="1"/>
  <c r="I154" i="4"/>
  <c r="O154" i="4" s="1"/>
  <c r="E154" i="4"/>
  <c r="J154" i="4" s="1"/>
  <c r="I173" i="54"/>
  <c r="E173" i="54"/>
  <c r="J173" i="54" s="1"/>
  <c r="J172" i="54"/>
  <c r="I172" i="54"/>
  <c r="O172" i="54" s="1"/>
  <c r="F172" i="54"/>
  <c r="K172" i="54" s="1"/>
  <c r="E172" i="54"/>
  <c r="I171" i="54"/>
  <c r="E171" i="54"/>
  <c r="J171" i="54" s="1"/>
  <c r="I170" i="54"/>
  <c r="O170" i="54" s="1"/>
  <c r="E170" i="54"/>
  <c r="J170" i="54" s="1"/>
  <c r="I169" i="54"/>
  <c r="E169" i="54"/>
  <c r="J168" i="54"/>
  <c r="I168" i="54"/>
  <c r="O168" i="54" s="1"/>
  <c r="F168" i="54"/>
  <c r="E168" i="54"/>
  <c r="I167" i="54"/>
  <c r="E167" i="54"/>
  <c r="I166" i="54"/>
  <c r="O166" i="54" s="1"/>
  <c r="E166" i="54"/>
  <c r="J166" i="54" s="1"/>
  <c r="I165" i="54"/>
  <c r="E165" i="54"/>
  <c r="J164" i="54"/>
  <c r="I164" i="54"/>
  <c r="O164" i="54" s="1"/>
  <c r="F164" i="54"/>
  <c r="E164" i="54"/>
  <c r="I163" i="54"/>
  <c r="E163" i="54"/>
  <c r="I162" i="54"/>
  <c r="O162" i="54" s="1"/>
  <c r="E162" i="54"/>
  <c r="J162" i="54" s="1"/>
  <c r="I161" i="54"/>
  <c r="E161" i="54"/>
  <c r="J160" i="54"/>
  <c r="I160" i="54"/>
  <c r="O160" i="54" s="1"/>
  <c r="F160" i="54"/>
  <c r="E160" i="54"/>
  <c r="I159" i="54"/>
  <c r="E159" i="54"/>
  <c r="I158" i="54"/>
  <c r="O158" i="54" s="1"/>
  <c r="E158" i="54"/>
  <c r="J158" i="54" s="1"/>
  <c r="I157" i="54"/>
  <c r="E157" i="54"/>
  <c r="J156" i="54"/>
  <c r="I156" i="54"/>
  <c r="O156" i="54" s="1"/>
  <c r="F156" i="54"/>
  <c r="E156" i="54"/>
  <c r="I155" i="54"/>
  <c r="E155" i="54"/>
  <c r="I154" i="54"/>
  <c r="O154" i="54" s="1"/>
  <c r="E154" i="54"/>
  <c r="J154" i="54" s="1"/>
  <c r="I153" i="54"/>
  <c r="E153" i="54"/>
  <c r="I152" i="54"/>
  <c r="E152" i="54"/>
  <c r="J151" i="54"/>
  <c r="I151" i="54"/>
  <c r="O151" i="54" s="1"/>
  <c r="F151" i="54"/>
  <c r="E151" i="54"/>
  <c r="I150" i="54"/>
  <c r="E150" i="54"/>
  <c r="I149" i="54"/>
  <c r="O149" i="54" s="1"/>
  <c r="E149" i="54"/>
  <c r="J149" i="54" s="1"/>
  <c r="I148" i="54"/>
  <c r="E148" i="54"/>
  <c r="J147" i="54"/>
  <c r="I147" i="54"/>
  <c r="O147" i="54" s="1"/>
  <c r="F147" i="54"/>
  <c r="E147" i="54"/>
  <c r="I146" i="54"/>
  <c r="E146" i="54"/>
  <c r="I145" i="54"/>
  <c r="O145" i="54" s="1"/>
  <c r="E145" i="54"/>
  <c r="J145" i="54" s="1"/>
  <c r="I144" i="54"/>
  <c r="E144" i="54"/>
  <c r="J143" i="54"/>
  <c r="I143" i="54"/>
  <c r="O143" i="54" s="1"/>
  <c r="F143" i="54"/>
  <c r="E143" i="54"/>
  <c r="I142" i="54"/>
  <c r="E142" i="54"/>
  <c r="I141" i="54"/>
  <c r="O141" i="54" s="1"/>
  <c r="E141" i="54"/>
  <c r="J141" i="54" s="1"/>
  <c r="I140" i="54"/>
  <c r="E140" i="54"/>
  <c r="J139" i="54"/>
  <c r="I139" i="54"/>
  <c r="O139" i="54" s="1"/>
  <c r="F139" i="54"/>
  <c r="E139" i="54"/>
  <c r="I138" i="54"/>
  <c r="E138" i="54"/>
  <c r="I161" i="9"/>
  <c r="O161" i="9" s="1"/>
  <c r="E161" i="9"/>
  <c r="J161" i="9" s="1"/>
  <c r="I160" i="9"/>
  <c r="E160" i="9"/>
  <c r="J160" i="9" s="1"/>
  <c r="J159" i="9"/>
  <c r="I159" i="9"/>
  <c r="O159" i="9" s="1"/>
  <c r="F159" i="9"/>
  <c r="K159" i="9" s="1"/>
  <c r="E159" i="9"/>
  <c r="I158" i="9"/>
  <c r="E158" i="9"/>
  <c r="J158" i="9" s="1"/>
  <c r="I157" i="9"/>
  <c r="O157" i="9" s="1"/>
  <c r="E157" i="9"/>
  <c r="J157" i="9" s="1"/>
  <c r="I156" i="9"/>
  <c r="E156" i="9"/>
  <c r="J156" i="9" s="1"/>
  <c r="J155" i="9"/>
  <c r="I155" i="9"/>
  <c r="O155" i="9" s="1"/>
  <c r="F155" i="9"/>
  <c r="K155" i="9" s="1"/>
  <c r="E155" i="9"/>
  <c r="I154" i="9"/>
  <c r="E154" i="9"/>
  <c r="J154" i="9" s="1"/>
  <c r="J153" i="9"/>
  <c r="I153" i="9"/>
  <c r="O153" i="9" s="1"/>
  <c r="F153" i="9"/>
  <c r="K153" i="9" s="1"/>
  <c r="E153" i="9"/>
  <c r="I152" i="9"/>
  <c r="E152" i="9"/>
  <c r="I151" i="9"/>
  <c r="O151" i="9" s="1"/>
  <c r="E151" i="9"/>
  <c r="J151" i="9" s="1"/>
  <c r="I150" i="9"/>
  <c r="E150" i="9"/>
  <c r="J149" i="9"/>
  <c r="I149" i="9"/>
  <c r="O149" i="9" s="1"/>
  <c r="F149" i="9"/>
  <c r="E149" i="9"/>
  <c r="I148" i="9"/>
  <c r="E148" i="9"/>
  <c r="I147" i="9"/>
  <c r="O147" i="9" s="1"/>
  <c r="E147" i="9"/>
  <c r="J147" i="9" s="1"/>
  <c r="I146" i="9"/>
  <c r="E146" i="9"/>
  <c r="J145" i="9"/>
  <c r="I145" i="9"/>
  <c r="O145" i="9" s="1"/>
  <c r="F145" i="9"/>
  <c r="E145" i="9"/>
  <c r="I144" i="9"/>
  <c r="E144" i="9"/>
  <c r="I143" i="9"/>
  <c r="O143" i="9" s="1"/>
  <c r="E143" i="9"/>
  <c r="J143" i="9" s="1"/>
  <c r="I142" i="9"/>
  <c r="E142" i="9"/>
  <c r="J141" i="9"/>
  <c r="I141" i="9"/>
  <c r="O141" i="9" s="1"/>
  <c r="F141" i="9"/>
  <c r="E141" i="9"/>
  <c r="I140" i="9"/>
  <c r="E140" i="9"/>
  <c r="I139" i="9"/>
  <c r="O139" i="9" s="1"/>
  <c r="E139" i="9"/>
  <c r="J139" i="9" s="1"/>
  <c r="I138" i="9"/>
  <c r="E138" i="9"/>
  <c r="J138" i="9" s="1"/>
  <c r="I161" i="39"/>
  <c r="O161" i="39" s="1"/>
  <c r="E161" i="39"/>
  <c r="J161" i="39" s="1"/>
  <c r="I160" i="39"/>
  <c r="E160" i="39"/>
  <c r="J160" i="39" s="1"/>
  <c r="I159" i="39"/>
  <c r="O159" i="39" s="1"/>
  <c r="E159" i="39"/>
  <c r="J159" i="39" s="1"/>
  <c r="I158" i="39"/>
  <c r="E158" i="39"/>
  <c r="J158" i="39" s="1"/>
  <c r="I157" i="39"/>
  <c r="O157" i="39" s="1"/>
  <c r="E157" i="39"/>
  <c r="J157" i="39" s="1"/>
  <c r="I156" i="39"/>
  <c r="E156" i="39"/>
  <c r="J156" i="39" s="1"/>
  <c r="I155" i="39"/>
  <c r="O155" i="39" s="1"/>
  <c r="E155" i="39"/>
  <c r="J155" i="39" s="1"/>
  <c r="I154" i="39"/>
  <c r="E154" i="39"/>
  <c r="J154" i="39" s="1"/>
  <c r="I153" i="39"/>
  <c r="O153" i="39" s="1"/>
  <c r="E153" i="39"/>
  <c r="J153" i="39" s="1"/>
  <c r="I152" i="39"/>
  <c r="E152" i="39"/>
  <c r="I151" i="39"/>
  <c r="O151" i="39" s="1"/>
  <c r="E151" i="39"/>
  <c r="J151" i="39" s="1"/>
  <c r="I150" i="39"/>
  <c r="E150" i="39"/>
  <c r="I149" i="39"/>
  <c r="E149" i="39"/>
  <c r="I148" i="39"/>
  <c r="O148" i="39" s="1"/>
  <c r="E148" i="39"/>
  <c r="J148" i="39" s="1"/>
  <c r="I147" i="39"/>
  <c r="E147" i="39"/>
  <c r="I146" i="39"/>
  <c r="O146" i="39" s="1"/>
  <c r="E146" i="39"/>
  <c r="J146" i="39" s="1"/>
  <c r="I145" i="39"/>
  <c r="E145" i="39"/>
  <c r="I144" i="39"/>
  <c r="O144" i="39" s="1"/>
  <c r="E144" i="39"/>
  <c r="J144" i="39" s="1"/>
  <c r="I143" i="39"/>
  <c r="E143" i="39"/>
  <c r="I142" i="39"/>
  <c r="O142" i="39" s="1"/>
  <c r="E142" i="39"/>
  <c r="J142" i="39" s="1"/>
  <c r="I141" i="39"/>
  <c r="E141" i="39"/>
  <c r="I140" i="39"/>
  <c r="O140" i="39" s="1"/>
  <c r="E140" i="39"/>
  <c r="J140" i="39" s="1"/>
  <c r="I139" i="39"/>
  <c r="E139" i="39"/>
  <c r="J139" i="39" s="1"/>
  <c r="I138" i="39"/>
  <c r="E138" i="39"/>
  <c r="J138" i="39" s="1"/>
  <c r="I140" i="8"/>
  <c r="E140" i="8"/>
  <c r="J140" i="8" s="1"/>
  <c r="I139" i="8"/>
  <c r="O139" i="8" s="1"/>
  <c r="E139" i="8"/>
  <c r="J139" i="8" s="1"/>
  <c r="I138" i="8"/>
  <c r="E138" i="8"/>
  <c r="J138" i="8" s="1"/>
  <c r="I137" i="8"/>
  <c r="O137" i="8" s="1"/>
  <c r="E137" i="8"/>
  <c r="J137" i="8" s="1"/>
  <c r="I136" i="8"/>
  <c r="E136" i="8"/>
  <c r="J136" i="8" s="1"/>
  <c r="I140" i="38"/>
  <c r="E140" i="38"/>
  <c r="J140" i="38" s="1"/>
  <c r="I139" i="38"/>
  <c r="O139" i="38" s="1"/>
  <c r="E139" i="38"/>
  <c r="J139" i="38" s="1"/>
  <c r="I138" i="38"/>
  <c r="E138" i="38"/>
  <c r="J138" i="38" s="1"/>
  <c r="J137" i="38"/>
  <c r="I137" i="38"/>
  <c r="O137" i="38" s="1"/>
  <c r="F137" i="38"/>
  <c r="K137" i="38" s="1"/>
  <c r="E137" i="38"/>
  <c r="I136" i="38"/>
  <c r="E136" i="38"/>
  <c r="J136" i="38" s="1"/>
  <c r="J185" i="12"/>
  <c r="I185" i="12"/>
  <c r="O185" i="12" s="1"/>
  <c r="F185" i="12"/>
  <c r="K185" i="12" s="1"/>
  <c r="E185" i="12"/>
  <c r="I184" i="12"/>
  <c r="E184" i="12"/>
  <c r="J184" i="12" s="1"/>
  <c r="I183" i="12"/>
  <c r="O183" i="12" s="1"/>
  <c r="E183" i="12"/>
  <c r="J183" i="12" s="1"/>
  <c r="I182" i="12"/>
  <c r="E182" i="12"/>
  <c r="J182" i="12" s="1"/>
  <c r="J181" i="12"/>
  <c r="I181" i="12"/>
  <c r="O181" i="12" s="1"/>
  <c r="F181" i="12"/>
  <c r="K181" i="12" s="1"/>
  <c r="E181" i="12"/>
  <c r="I180" i="12"/>
  <c r="E180" i="12"/>
  <c r="J180" i="12" s="1"/>
  <c r="I179" i="12"/>
  <c r="O179" i="12" s="1"/>
  <c r="E179" i="12"/>
  <c r="J179" i="12" s="1"/>
  <c r="I178" i="12"/>
  <c r="E178" i="12"/>
  <c r="J178" i="12" s="1"/>
  <c r="J177" i="12"/>
  <c r="I177" i="12"/>
  <c r="O177" i="12" s="1"/>
  <c r="F177" i="12"/>
  <c r="E177" i="12"/>
  <c r="I176" i="12"/>
  <c r="E176" i="12"/>
  <c r="I175" i="12"/>
  <c r="O175" i="12" s="1"/>
  <c r="E175" i="12"/>
  <c r="J175" i="12" s="1"/>
  <c r="I174" i="12"/>
  <c r="E174" i="12"/>
  <c r="I173" i="12"/>
  <c r="E173" i="12"/>
  <c r="J172" i="12"/>
  <c r="I172" i="12"/>
  <c r="O172" i="12" s="1"/>
  <c r="F172" i="12"/>
  <c r="E172" i="12"/>
  <c r="I171" i="12"/>
  <c r="E171" i="12"/>
  <c r="I170" i="12"/>
  <c r="O170" i="12" s="1"/>
  <c r="E170" i="12"/>
  <c r="J170" i="12" s="1"/>
  <c r="I169" i="12"/>
  <c r="E169" i="12"/>
  <c r="J168" i="12"/>
  <c r="I168" i="12"/>
  <c r="O168" i="12" s="1"/>
  <c r="F168" i="12"/>
  <c r="E168" i="12"/>
  <c r="I167" i="12"/>
  <c r="E167" i="12"/>
  <c r="I166" i="12"/>
  <c r="O166" i="12" s="1"/>
  <c r="E166" i="12"/>
  <c r="J166" i="12" s="1"/>
  <c r="I165" i="12"/>
  <c r="E165" i="12"/>
  <c r="J164" i="12"/>
  <c r="I164" i="12"/>
  <c r="O164" i="12" s="1"/>
  <c r="F164" i="12"/>
  <c r="E164" i="12"/>
  <c r="J163" i="12"/>
  <c r="I163" i="12"/>
  <c r="F163" i="12"/>
  <c r="E163" i="12"/>
  <c r="I162" i="12"/>
  <c r="E162" i="12"/>
  <c r="O161" i="12"/>
  <c r="J161" i="12"/>
  <c r="I161" i="12"/>
  <c r="F161" i="12"/>
  <c r="E161" i="12"/>
  <c r="I160" i="12"/>
  <c r="E160" i="12"/>
  <c r="O159" i="12"/>
  <c r="J159" i="12"/>
  <c r="I159" i="12"/>
  <c r="F159" i="12"/>
  <c r="E159" i="12"/>
  <c r="I158" i="12"/>
  <c r="E158" i="12"/>
  <c r="O157" i="12"/>
  <c r="J157" i="12"/>
  <c r="I157" i="12"/>
  <c r="F157" i="12"/>
  <c r="E157" i="12"/>
  <c r="I156" i="12"/>
  <c r="E156" i="12"/>
  <c r="O155" i="12"/>
  <c r="J155" i="12"/>
  <c r="I155" i="12"/>
  <c r="F155" i="12"/>
  <c r="E155" i="12"/>
  <c r="I154" i="12"/>
  <c r="E154" i="12"/>
  <c r="O153" i="12"/>
  <c r="J153" i="12"/>
  <c r="I153" i="12"/>
  <c r="F153" i="12"/>
  <c r="E153" i="12"/>
  <c r="I152" i="12"/>
  <c r="E152" i="12"/>
  <c r="O151" i="12"/>
  <c r="J151" i="12"/>
  <c r="I151" i="12"/>
  <c r="F151" i="12"/>
  <c r="E151" i="12"/>
  <c r="I150" i="12"/>
  <c r="E150" i="12"/>
  <c r="O149" i="12"/>
  <c r="J149" i="12"/>
  <c r="I149" i="12"/>
  <c r="F149" i="12"/>
  <c r="E149" i="12"/>
  <c r="I148" i="12"/>
  <c r="E148" i="12"/>
  <c r="O147" i="12"/>
  <c r="J147" i="12"/>
  <c r="I147" i="12"/>
  <c r="F147" i="12"/>
  <c r="E147" i="12"/>
  <c r="I146" i="12"/>
  <c r="E146" i="12"/>
  <c r="O145" i="12"/>
  <c r="J145" i="12"/>
  <c r="I145" i="12"/>
  <c r="F145" i="12"/>
  <c r="E145" i="12"/>
  <c r="I144" i="12"/>
  <c r="F144" i="12"/>
  <c r="E144" i="12"/>
  <c r="J144" i="12" s="1"/>
  <c r="I143" i="12"/>
  <c r="E143" i="12"/>
  <c r="O142" i="12"/>
  <c r="J142" i="12"/>
  <c r="I142" i="12"/>
  <c r="F142" i="12"/>
  <c r="E142" i="12"/>
  <c r="I141" i="12"/>
  <c r="E141" i="12"/>
  <c r="O140" i="12"/>
  <c r="J140" i="12"/>
  <c r="I140" i="12"/>
  <c r="F140" i="12"/>
  <c r="E140" i="12"/>
  <c r="I139" i="12"/>
  <c r="E139" i="12"/>
  <c r="O138" i="12"/>
  <c r="J138" i="12"/>
  <c r="I138" i="12"/>
  <c r="F138" i="12"/>
  <c r="E138" i="12"/>
  <c r="I137" i="12"/>
  <c r="E137" i="12"/>
  <c r="O136" i="12"/>
  <c r="J136" i="12"/>
  <c r="I136" i="12"/>
  <c r="F136" i="12"/>
  <c r="E136" i="12"/>
  <c r="I135" i="12"/>
  <c r="E135" i="12"/>
  <c r="O134" i="12"/>
  <c r="J134" i="12"/>
  <c r="I134" i="12"/>
  <c r="F134" i="12"/>
  <c r="E134" i="12"/>
  <c r="I133" i="12"/>
  <c r="E133" i="12"/>
  <c r="O132" i="12"/>
  <c r="J132" i="12"/>
  <c r="I132" i="12"/>
  <c r="F132" i="12"/>
  <c r="E132" i="12"/>
  <c r="I131" i="12"/>
  <c r="E131" i="12"/>
  <c r="O130" i="12"/>
  <c r="J130" i="12"/>
  <c r="I130" i="12"/>
  <c r="F130" i="12"/>
  <c r="E130" i="12"/>
  <c r="I129" i="12"/>
  <c r="E129" i="12"/>
  <c r="O128" i="12"/>
  <c r="J128" i="12"/>
  <c r="I128" i="12"/>
  <c r="F128" i="12"/>
  <c r="E128" i="12"/>
  <c r="I127" i="12"/>
  <c r="E127" i="12"/>
  <c r="O126" i="12"/>
  <c r="J126" i="12"/>
  <c r="I126" i="12"/>
  <c r="F126" i="12"/>
  <c r="E126" i="12"/>
  <c r="I125" i="12"/>
  <c r="E125" i="12"/>
  <c r="O124" i="12"/>
  <c r="J124" i="12"/>
  <c r="I124" i="12"/>
  <c r="F124" i="12"/>
  <c r="E124" i="12"/>
  <c r="I123" i="12"/>
  <c r="E123" i="12"/>
  <c r="O122" i="12"/>
  <c r="J122" i="12"/>
  <c r="I122" i="12"/>
  <c r="F122" i="12"/>
  <c r="E122" i="12"/>
  <c r="I121" i="12"/>
  <c r="E121" i="12"/>
  <c r="O120" i="12"/>
  <c r="J120" i="12"/>
  <c r="I120" i="12"/>
  <c r="F120" i="12"/>
  <c r="E120" i="12"/>
  <c r="I119" i="12"/>
  <c r="E119" i="12"/>
  <c r="O118" i="12"/>
  <c r="J118" i="12"/>
  <c r="I118" i="12"/>
  <c r="F118" i="12"/>
  <c r="E118" i="12"/>
  <c r="I117" i="12"/>
  <c r="E117" i="12"/>
  <c r="O116" i="12"/>
  <c r="J116" i="12"/>
  <c r="I116" i="12"/>
  <c r="F116" i="12"/>
  <c r="E116" i="12"/>
  <c r="I115" i="12"/>
  <c r="E115" i="12"/>
  <c r="O114" i="12"/>
  <c r="J114" i="12"/>
  <c r="I114" i="12"/>
  <c r="F114" i="12"/>
  <c r="E114" i="12"/>
  <c r="I113" i="12"/>
  <c r="E113" i="12"/>
  <c r="O112" i="12"/>
  <c r="J112" i="12"/>
  <c r="I112" i="12"/>
  <c r="F112" i="12"/>
  <c r="E112" i="12"/>
  <c r="I111" i="12"/>
  <c r="E111" i="12"/>
  <c r="O110" i="12"/>
  <c r="J110" i="12"/>
  <c r="I110" i="12"/>
  <c r="F110" i="12"/>
  <c r="E110" i="12"/>
  <c r="I109" i="12"/>
  <c r="E109" i="12"/>
  <c r="O108" i="12"/>
  <c r="J108" i="12"/>
  <c r="I108" i="12"/>
  <c r="F108" i="12"/>
  <c r="E108" i="12"/>
  <c r="I107" i="12"/>
  <c r="E107" i="12"/>
  <c r="O106" i="12"/>
  <c r="J106" i="12"/>
  <c r="I106" i="12"/>
  <c r="F106" i="12"/>
  <c r="E106" i="12"/>
  <c r="I105" i="12"/>
  <c r="E105" i="12"/>
  <c r="O104" i="12"/>
  <c r="J104" i="12"/>
  <c r="I104" i="12"/>
  <c r="F104" i="12"/>
  <c r="E104" i="12"/>
  <c r="I103" i="12"/>
  <c r="E103" i="12"/>
  <c r="O102" i="12"/>
  <c r="J102" i="12"/>
  <c r="I102" i="12"/>
  <c r="F102" i="12"/>
  <c r="E102" i="12"/>
  <c r="I101" i="12"/>
  <c r="E101" i="12"/>
  <c r="O100" i="12"/>
  <c r="J100" i="12"/>
  <c r="I100" i="12"/>
  <c r="F100" i="12"/>
  <c r="E100" i="12"/>
  <c r="I99" i="12"/>
  <c r="E99" i="12"/>
  <c r="O98" i="12"/>
  <c r="J98" i="12"/>
  <c r="I98" i="12"/>
  <c r="F98" i="12"/>
  <c r="E98" i="12"/>
  <c r="I97" i="12"/>
  <c r="E97" i="12"/>
  <c r="O96" i="12"/>
  <c r="J96" i="12"/>
  <c r="I96" i="12"/>
  <c r="F96" i="12"/>
  <c r="E96" i="12"/>
  <c r="I95" i="12"/>
  <c r="E95" i="12"/>
  <c r="O94" i="12"/>
  <c r="J94" i="12"/>
  <c r="I94" i="12"/>
  <c r="F94" i="12"/>
  <c r="E94" i="12"/>
  <c r="I93" i="12"/>
  <c r="E93" i="12"/>
  <c r="O92" i="12"/>
  <c r="J92" i="12"/>
  <c r="I92" i="12"/>
  <c r="F92" i="12"/>
  <c r="E92" i="12"/>
  <c r="I91" i="12"/>
  <c r="E91" i="12"/>
  <c r="O90" i="12"/>
  <c r="J90" i="12"/>
  <c r="I90" i="12"/>
  <c r="F90" i="12"/>
  <c r="E90" i="12"/>
  <c r="I89" i="12"/>
  <c r="E89" i="12"/>
  <c r="O88" i="12"/>
  <c r="J88" i="12"/>
  <c r="I88" i="12"/>
  <c r="F88" i="12"/>
  <c r="E88" i="12"/>
  <c r="I87" i="12"/>
  <c r="E87" i="12"/>
  <c r="O86" i="12"/>
  <c r="J86" i="12"/>
  <c r="I86" i="12"/>
  <c r="F86" i="12"/>
  <c r="E86" i="12"/>
  <c r="I85" i="12"/>
  <c r="E85" i="12"/>
  <c r="O84" i="12"/>
  <c r="J84" i="12"/>
  <c r="I84" i="12"/>
  <c r="F84" i="12"/>
  <c r="E84" i="12"/>
  <c r="I83" i="12"/>
  <c r="E83" i="12"/>
  <c r="O82" i="12"/>
  <c r="J82" i="12"/>
  <c r="I82" i="12"/>
  <c r="F82" i="12"/>
  <c r="E82" i="12"/>
  <c r="I81" i="12"/>
  <c r="E81" i="12"/>
  <c r="O80" i="12"/>
  <c r="J80" i="12"/>
  <c r="I80" i="12"/>
  <c r="F80" i="12"/>
  <c r="E80" i="12"/>
  <c r="I79" i="12"/>
  <c r="E79" i="12"/>
  <c r="O78" i="12"/>
  <c r="J78" i="12"/>
  <c r="I78" i="12"/>
  <c r="F78" i="12"/>
  <c r="E78" i="12"/>
  <c r="I77" i="12"/>
  <c r="E77" i="12"/>
  <c r="O76" i="12"/>
  <c r="J76" i="12"/>
  <c r="I76" i="12"/>
  <c r="F76" i="12"/>
  <c r="E76" i="12"/>
  <c r="I75" i="12"/>
  <c r="E75" i="12"/>
  <c r="O74" i="12"/>
  <c r="J74" i="12"/>
  <c r="I74" i="12"/>
  <c r="F74" i="12"/>
  <c r="E74" i="12"/>
  <c r="I73" i="12"/>
  <c r="E73" i="12"/>
  <c r="O72" i="12"/>
  <c r="J72" i="12"/>
  <c r="I72" i="12"/>
  <c r="F72" i="12"/>
  <c r="E72" i="12"/>
  <c r="I71" i="12"/>
  <c r="E71" i="12"/>
  <c r="O70" i="12"/>
  <c r="J70" i="12"/>
  <c r="I70" i="12"/>
  <c r="F70" i="12"/>
  <c r="E70" i="12"/>
  <c r="I69" i="12"/>
  <c r="E69" i="12"/>
  <c r="O68" i="12"/>
  <c r="J68" i="12"/>
  <c r="I68" i="12"/>
  <c r="F68" i="12"/>
  <c r="E68" i="12"/>
  <c r="I67" i="12"/>
  <c r="E67" i="12"/>
  <c r="O66" i="12"/>
  <c r="J66" i="12"/>
  <c r="I66" i="12"/>
  <c r="F66" i="12"/>
  <c r="E66" i="12"/>
  <c r="I65" i="12"/>
  <c r="E65" i="12"/>
  <c r="O64" i="12"/>
  <c r="J64" i="12"/>
  <c r="I64" i="12"/>
  <c r="F64" i="12"/>
  <c r="E64" i="12"/>
  <c r="J63" i="12"/>
  <c r="I63" i="12"/>
  <c r="F63" i="12"/>
  <c r="K63" i="12" s="1"/>
  <c r="E63" i="12"/>
  <c r="I62" i="12"/>
  <c r="E62" i="12"/>
  <c r="J62" i="12" s="1"/>
  <c r="O61" i="12"/>
  <c r="J61" i="12"/>
  <c r="I61" i="12"/>
  <c r="F61" i="12"/>
  <c r="K61" i="12" s="1"/>
  <c r="E61" i="12"/>
  <c r="I60" i="12"/>
  <c r="E60" i="12"/>
  <c r="J60" i="12" s="1"/>
  <c r="O59" i="12"/>
  <c r="J59" i="12"/>
  <c r="I59" i="12"/>
  <c r="F59" i="12"/>
  <c r="K59" i="12" s="1"/>
  <c r="E59" i="12"/>
  <c r="I58" i="12"/>
  <c r="E58" i="12"/>
  <c r="J58" i="12" s="1"/>
  <c r="O57" i="12"/>
  <c r="J57" i="12"/>
  <c r="I57" i="12"/>
  <c r="F57" i="12"/>
  <c r="K57" i="12" s="1"/>
  <c r="E57" i="12"/>
  <c r="I56" i="12"/>
  <c r="E56" i="12"/>
  <c r="J56" i="12" s="1"/>
  <c r="O55" i="12"/>
  <c r="J55" i="12"/>
  <c r="I55" i="12"/>
  <c r="F55" i="12"/>
  <c r="K55" i="12" s="1"/>
  <c r="E55" i="12"/>
  <c r="I54" i="12"/>
  <c r="E54" i="12"/>
  <c r="J54" i="12" s="1"/>
  <c r="O53" i="12"/>
  <c r="J53" i="12"/>
  <c r="I53" i="12"/>
  <c r="F53" i="12"/>
  <c r="K53" i="12" s="1"/>
  <c r="E53" i="12"/>
  <c r="I52" i="12"/>
  <c r="E52" i="12"/>
  <c r="J52" i="12" s="1"/>
  <c r="O51" i="12"/>
  <c r="J51" i="12"/>
  <c r="I51" i="12"/>
  <c r="F51" i="12"/>
  <c r="K51" i="12" s="1"/>
  <c r="E51" i="12"/>
  <c r="I50" i="12"/>
  <c r="E50" i="12"/>
  <c r="J50" i="12" s="1"/>
  <c r="O49" i="12"/>
  <c r="J49" i="12"/>
  <c r="I49" i="12"/>
  <c r="F49" i="12"/>
  <c r="K49" i="12" s="1"/>
  <c r="E49" i="12"/>
  <c r="I48" i="12"/>
  <c r="E48" i="12"/>
  <c r="J48" i="12" s="1"/>
  <c r="O47" i="12"/>
  <c r="J47" i="12"/>
  <c r="I47" i="12"/>
  <c r="F47" i="12"/>
  <c r="K47" i="12" s="1"/>
  <c r="E47" i="12"/>
  <c r="I46" i="12"/>
  <c r="E46" i="12"/>
  <c r="J46" i="12" s="1"/>
  <c r="O45" i="12"/>
  <c r="J45" i="12"/>
  <c r="I45" i="12"/>
  <c r="F45" i="12"/>
  <c r="K45" i="12" s="1"/>
  <c r="E45" i="12"/>
  <c r="I44" i="12"/>
  <c r="E44" i="12"/>
  <c r="J44" i="12" s="1"/>
  <c r="O43" i="12"/>
  <c r="J43" i="12"/>
  <c r="I43" i="12"/>
  <c r="F43" i="12"/>
  <c r="K43" i="12" s="1"/>
  <c r="E43" i="12"/>
  <c r="I42" i="12"/>
  <c r="E42" i="12"/>
  <c r="J42" i="12" s="1"/>
  <c r="O41" i="12"/>
  <c r="J41" i="12"/>
  <c r="I41" i="12"/>
  <c r="F41" i="12"/>
  <c r="K41" i="12" s="1"/>
  <c r="E41" i="12"/>
  <c r="I40" i="12"/>
  <c r="E40" i="12"/>
  <c r="J40" i="12" s="1"/>
  <c r="O39" i="12"/>
  <c r="J39" i="12"/>
  <c r="I39" i="12"/>
  <c r="F39" i="12"/>
  <c r="K39" i="12" s="1"/>
  <c r="E39" i="12"/>
  <c r="I38" i="12"/>
  <c r="E38" i="12"/>
  <c r="J38" i="12" s="1"/>
  <c r="O37" i="12"/>
  <c r="J37" i="12"/>
  <c r="I37" i="12"/>
  <c r="F37" i="12"/>
  <c r="K37" i="12" s="1"/>
  <c r="E37" i="12"/>
  <c r="I36" i="12"/>
  <c r="E36" i="12"/>
  <c r="J36" i="12" s="1"/>
  <c r="O35" i="12"/>
  <c r="J35" i="12"/>
  <c r="I35" i="12"/>
  <c r="F35" i="12"/>
  <c r="K35" i="12" s="1"/>
  <c r="E35" i="12"/>
  <c r="I34" i="12"/>
  <c r="E34" i="12"/>
  <c r="J34" i="12" s="1"/>
  <c r="O33" i="12"/>
  <c r="J33" i="12"/>
  <c r="I33" i="12"/>
  <c r="F33" i="12"/>
  <c r="K33" i="12" s="1"/>
  <c r="E33" i="12"/>
  <c r="I32" i="12"/>
  <c r="E32" i="12"/>
  <c r="J32" i="12" s="1"/>
  <c r="O31" i="12"/>
  <c r="J31" i="12"/>
  <c r="I31" i="12"/>
  <c r="F31" i="12"/>
  <c r="K31" i="12" s="1"/>
  <c r="E31" i="12"/>
  <c r="I30" i="12"/>
  <c r="E30" i="12"/>
  <c r="J30" i="12" s="1"/>
  <c r="O29" i="12"/>
  <c r="J29" i="12"/>
  <c r="I29" i="12"/>
  <c r="F29" i="12"/>
  <c r="K29" i="12" s="1"/>
  <c r="E29" i="12"/>
  <c r="I28" i="12"/>
  <c r="E28" i="12"/>
  <c r="J28" i="12" s="1"/>
  <c r="O27" i="12"/>
  <c r="J27" i="12"/>
  <c r="I27" i="12"/>
  <c r="F27" i="12"/>
  <c r="K27" i="12" s="1"/>
  <c r="E27" i="12"/>
  <c r="I26" i="12"/>
  <c r="E26" i="12"/>
  <c r="J26" i="12" s="1"/>
  <c r="O25" i="12"/>
  <c r="J25" i="12"/>
  <c r="I25" i="12"/>
  <c r="F25" i="12"/>
  <c r="K25" i="12" s="1"/>
  <c r="E25" i="12"/>
  <c r="I24" i="12"/>
  <c r="E24" i="12"/>
  <c r="J24" i="12" s="1"/>
  <c r="O23" i="12"/>
  <c r="J23" i="12"/>
  <c r="I23" i="12"/>
  <c r="F23" i="12"/>
  <c r="K23" i="12" s="1"/>
  <c r="E23" i="12"/>
  <c r="I22" i="12"/>
  <c r="E22" i="12"/>
  <c r="J22" i="12" s="1"/>
  <c r="O21" i="12"/>
  <c r="J21" i="12"/>
  <c r="I21" i="12"/>
  <c r="F21" i="12"/>
  <c r="K21" i="12" s="1"/>
  <c r="E21" i="12"/>
  <c r="I20" i="12"/>
  <c r="E20" i="12"/>
  <c r="J20" i="12" s="1"/>
  <c r="O19" i="12"/>
  <c r="J19" i="12"/>
  <c r="I19" i="12"/>
  <c r="F19" i="12"/>
  <c r="K19" i="12" s="1"/>
  <c r="E19" i="12"/>
  <c r="I18" i="12"/>
  <c r="E18" i="12"/>
  <c r="J18" i="12" s="1"/>
  <c r="O17" i="12"/>
  <c r="J17" i="12"/>
  <c r="I17" i="12"/>
  <c r="F17" i="12"/>
  <c r="K17" i="12" s="1"/>
  <c r="E17" i="12"/>
  <c r="I16" i="12"/>
  <c r="E16" i="12"/>
  <c r="J16" i="12" s="1"/>
  <c r="O15" i="12"/>
  <c r="J15" i="12"/>
  <c r="I15" i="12"/>
  <c r="F15" i="12"/>
  <c r="K15" i="12" s="1"/>
  <c r="E15" i="12"/>
  <c r="I14" i="12"/>
  <c r="E14" i="12"/>
  <c r="J14" i="12" s="1"/>
  <c r="O13" i="12"/>
  <c r="J13" i="12"/>
  <c r="I13" i="12"/>
  <c r="F13" i="12"/>
  <c r="K13" i="12" s="1"/>
  <c r="E13" i="12"/>
  <c r="I12" i="12"/>
  <c r="E12" i="12"/>
  <c r="J12" i="12" s="1"/>
  <c r="O11" i="12"/>
  <c r="J11" i="12"/>
  <c r="I11" i="12"/>
  <c r="F11" i="12"/>
  <c r="K11" i="12" s="1"/>
  <c r="E11" i="12"/>
  <c r="I10" i="12"/>
  <c r="E10" i="12"/>
  <c r="J10" i="12" s="1"/>
  <c r="O9" i="12"/>
  <c r="J9" i="12"/>
  <c r="I9" i="12"/>
  <c r="F9" i="12"/>
  <c r="K9" i="12" s="1"/>
  <c r="E9" i="12"/>
  <c r="I8" i="12"/>
  <c r="E8" i="12"/>
  <c r="J8" i="12" s="1"/>
  <c r="O7" i="12"/>
  <c r="J7" i="12"/>
  <c r="I7" i="12"/>
  <c r="F7" i="12"/>
  <c r="K7" i="12" s="1"/>
  <c r="E7" i="12"/>
  <c r="I6" i="12"/>
  <c r="E6" i="12"/>
  <c r="J6" i="12" s="1"/>
  <c r="O5" i="12"/>
  <c r="J5" i="12"/>
  <c r="I5" i="12"/>
  <c r="F5" i="12"/>
  <c r="K5" i="12" s="1"/>
  <c r="E5" i="12"/>
  <c r="I4" i="12"/>
  <c r="E4" i="12"/>
  <c r="J4" i="12" s="1"/>
  <c r="I185" i="5"/>
  <c r="O185" i="5" s="1"/>
  <c r="E185" i="5"/>
  <c r="J185" i="5" s="1"/>
  <c r="I184" i="5"/>
  <c r="E184" i="5"/>
  <c r="J184" i="5" s="1"/>
  <c r="I183" i="5"/>
  <c r="O183" i="5" s="1"/>
  <c r="E183" i="5"/>
  <c r="J183" i="5" s="1"/>
  <c r="I182" i="5"/>
  <c r="E182" i="5"/>
  <c r="J182" i="5" s="1"/>
  <c r="I181" i="5"/>
  <c r="O181" i="5" s="1"/>
  <c r="E181" i="5"/>
  <c r="J181" i="5" s="1"/>
  <c r="I180" i="5"/>
  <c r="E180" i="5"/>
  <c r="J180" i="5" s="1"/>
  <c r="I179" i="5"/>
  <c r="O179" i="5" s="1"/>
  <c r="E179" i="5"/>
  <c r="J179" i="5" s="1"/>
  <c r="I178" i="5"/>
  <c r="E178" i="5"/>
  <c r="J178" i="5" s="1"/>
  <c r="I177" i="5"/>
  <c r="O177" i="5" s="1"/>
  <c r="E177" i="5"/>
  <c r="J177" i="5" s="1"/>
  <c r="I176" i="5"/>
  <c r="E176" i="5"/>
  <c r="I175" i="5"/>
  <c r="O175" i="5" s="1"/>
  <c r="E175" i="5"/>
  <c r="J175" i="5" s="1"/>
  <c r="I174" i="5"/>
  <c r="E174" i="5"/>
  <c r="I173" i="5"/>
  <c r="O173" i="5" s="1"/>
  <c r="E173" i="5"/>
  <c r="J173" i="5" s="1"/>
  <c r="I172" i="5"/>
  <c r="E172" i="5"/>
  <c r="I171" i="5"/>
  <c r="O171" i="5" s="1"/>
  <c r="E171" i="5"/>
  <c r="J171" i="5" s="1"/>
  <c r="I170" i="5"/>
  <c r="E170" i="5"/>
  <c r="I169" i="5"/>
  <c r="O169" i="5" s="1"/>
  <c r="E169" i="5"/>
  <c r="J169" i="5" s="1"/>
  <c r="I168" i="5"/>
  <c r="E168" i="5"/>
  <c r="I167" i="5"/>
  <c r="O167" i="5" s="1"/>
  <c r="E167" i="5"/>
  <c r="J167" i="5" s="1"/>
  <c r="I166" i="5"/>
  <c r="E166" i="5"/>
  <c r="I165" i="5"/>
  <c r="O165" i="5" s="1"/>
  <c r="E165" i="5"/>
  <c r="J165" i="5" s="1"/>
  <c r="I164" i="5"/>
  <c r="E164" i="5"/>
  <c r="I163" i="5"/>
  <c r="E163" i="5"/>
  <c r="I162" i="5"/>
  <c r="O162" i="5" s="1"/>
  <c r="E162" i="5"/>
  <c r="J162" i="5" s="1"/>
  <c r="I161" i="5"/>
  <c r="E161" i="5"/>
  <c r="I160" i="5"/>
  <c r="O160" i="5" s="1"/>
  <c r="E160" i="5"/>
  <c r="J160" i="5" s="1"/>
  <c r="I159" i="5"/>
  <c r="E159" i="5"/>
  <c r="J158" i="5"/>
  <c r="I158" i="5"/>
  <c r="O158" i="5" s="1"/>
  <c r="F158" i="5"/>
  <c r="E158" i="5"/>
  <c r="I157" i="5"/>
  <c r="E157" i="5"/>
  <c r="I156" i="5"/>
  <c r="O156" i="5" s="1"/>
  <c r="E156" i="5"/>
  <c r="J156" i="5" s="1"/>
  <c r="I155" i="5"/>
  <c r="E155" i="5"/>
  <c r="J154" i="5"/>
  <c r="I154" i="5"/>
  <c r="O154" i="5" s="1"/>
  <c r="F154" i="5"/>
  <c r="E154" i="5"/>
  <c r="I153" i="5"/>
  <c r="E153" i="5"/>
  <c r="I152" i="5"/>
  <c r="O152" i="5" s="1"/>
  <c r="E152" i="5"/>
  <c r="J152" i="5" s="1"/>
  <c r="I151" i="5"/>
  <c r="E151" i="5"/>
  <c r="J150" i="5"/>
  <c r="I150" i="5"/>
  <c r="O150" i="5" s="1"/>
  <c r="F150" i="5"/>
  <c r="E150" i="5"/>
  <c r="I149" i="5"/>
  <c r="E149" i="5"/>
  <c r="I148" i="5"/>
  <c r="O148" i="5" s="1"/>
  <c r="E148" i="5"/>
  <c r="J148" i="5" s="1"/>
  <c r="I147" i="5"/>
  <c r="E147" i="5"/>
  <c r="J146" i="5"/>
  <c r="I146" i="5"/>
  <c r="O146" i="5" s="1"/>
  <c r="F146" i="5"/>
  <c r="E146" i="5"/>
  <c r="I145" i="5"/>
  <c r="E145" i="5"/>
  <c r="I144" i="5"/>
  <c r="O144" i="5" s="1"/>
  <c r="E144" i="5"/>
  <c r="J144" i="5" s="1"/>
  <c r="J143" i="5"/>
  <c r="I143" i="5"/>
  <c r="O143" i="5" s="1"/>
  <c r="F143" i="5"/>
  <c r="K143" i="5" s="1"/>
  <c r="E143" i="5"/>
  <c r="I142" i="5"/>
  <c r="E142" i="5"/>
  <c r="J142" i="5" s="1"/>
  <c r="I141" i="5"/>
  <c r="O141" i="5" s="1"/>
  <c r="E141" i="5"/>
  <c r="J141" i="5" s="1"/>
  <c r="I140" i="5"/>
  <c r="E140" i="5"/>
  <c r="J140" i="5" s="1"/>
  <c r="J139" i="5"/>
  <c r="I139" i="5"/>
  <c r="O139" i="5" s="1"/>
  <c r="F139" i="5"/>
  <c r="K139" i="5" s="1"/>
  <c r="E139" i="5"/>
  <c r="I138" i="5"/>
  <c r="E138" i="5"/>
  <c r="J138" i="5" s="1"/>
  <c r="I137" i="5"/>
  <c r="O137" i="5" s="1"/>
  <c r="E137" i="5"/>
  <c r="J137" i="5" s="1"/>
  <c r="I136" i="5"/>
  <c r="E136" i="5"/>
  <c r="J136" i="5" s="1"/>
  <c r="J135" i="5"/>
  <c r="I135" i="5"/>
  <c r="O135" i="5" s="1"/>
  <c r="F135" i="5"/>
  <c r="K135" i="5" s="1"/>
  <c r="E135" i="5"/>
  <c r="I134" i="5"/>
  <c r="E134" i="5"/>
  <c r="J134" i="5" s="1"/>
  <c r="I133" i="5"/>
  <c r="O133" i="5" s="1"/>
  <c r="E133" i="5"/>
  <c r="J133" i="5" s="1"/>
  <c r="I132" i="5"/>
  <c r="E132" i="5"/>
  <c r="J132" i="5" s="1"/>
  <c r="J131" i="5"/>
  <c r="I131" i="5"/>
  <c r="O131" i="5" s="1"/>
  <c r="F131" i="5"/>
  <c r="K131" i="5" s="1"/>
  <c r="E131" i="5"/>
  <c r="I130" i="5"/>
  <c r="E130" i="5"/>
  <c r="J130" i="5" s="1"/>
  <c r="I129" i="5"/>
  <c r="O129" i="5" s="1"/>
  <c r="E129" i="5"/>
  <c r="J129" i="5" s="1"/>
  <c r="I128" i="5"/>
  <c r="E128" i="5"/>
  <c r="J128" i="5" s="1"/>
  <c r="J127" i="5"/>
  <c r="I127" i="5"/>
  <c r="O127" i="5" s="1"/>
  <c r="F127" i="5"/>
  <c r="K127" i="5" s="1"/>
  <c r="E127" i="5"/>
  <c r="I126" i="5"/>
  <c r="E126" i="5"/>
  <c r="J126" i="5" s="1"/>
  <c r="I125" i="5"/>
  <c r="O125" i="5" s="1"/>
  <c r="E125" i="5"/>
  <c r="J125" i="5" s="1"/>
  <c r="I124" i="5"/>
  <c r="E124" i="5"/>
  <c r="J124" i="5" s="1"/>
  <c r="J123" i="5"/>
  <c r="I123" i="5"/>
  <c r="O123" i="5" s="1"/>
  <c r="F123" i="5"/>
  <c r="K123" i="5" s="1"/>
  <c r="E123" i="5"/>
  <c r="I122" i="5"/>
  <c r="E122" i="5"/>
  <c r="I121" i="5"/>
  <c r="O121" i="5" s="1"/>
  <c r="E121" i="5"/>
  <c r="J121" i="5" s="1"/>
  <c r="I120" i="5"/>
  <c r="E120" i="5"/>
  <c r="J119" i="5"/>
  <c r="I119" i="5"/>
  <c r="O119" i="5" s="1"/>
  <c r="F119" i="5"/>
  <c r="E119" i="5"/>
  <c r="I118" i="5"/>
  <c r="E118" i="5"/>
  <c r="I117" i="5"/>
  <c r="O117" i="5" s="1"/>
  <c r="E117" i="5"/>
  <c r="J117" i="5" s="1"/>
  <c r="I116" i="5"/>
  <c r="E116" i="5"/>
  <c r="J116" i="5" s="1"/>
  <c r="J115" i="5"/>
  <c r="I115" i="5"/>
  <c r="O115" i="5" s="1"/>
  <c r="F115" i="5"/>
  <c r="K115" i="5" s="1"/>
  <c r="E115" i="5"/>
  <c r="I114" i="5"/>
  <c r="E114" i="5"/>
  <c r="J114" i="5" s="1"/>
  <c r="I113" i="5"/>
  <c r="O113" i="5" s="1"/>
  <c r="E113" i="5"/>
  <c r="J113" i="5" s="1"/>
  <c r="I112" i="5"/>
  <c r="E112" i="5"/>
  <c r="J112" i="5" s="1"/>
  <c r="J111" i="5"/>
  <c r="I111" i="5"/>
  <c r="O111" i="5" s="1"/>
  <c r="F111" i="5"/>
  <c r="K111" i="5" s="1"/>
  <c r="E111" i="5"/>
  <c r="I110" i="5"/>
  <c r="E110" i="5"/>
  <c r="J110" i="5" s="1"/>
  <c r="I109" i="5"/>
  <c r="O109" i="5" s="1"/>
  <c r="E109" i="5"/>
  <c r="J109" i="5" s="1"/>
  <c r="I108" i="5"/>
  <c r="E108" i="5"/>
  <c r="J108" i="5" s="1"/>
  <c r="J107" i="5"/>
  <c r="I107" i="5"/>
  <c r="O107" i="5" s="1"/>
  <c r="F107" i="5"/>
  <c r="K107" i="5" s="1"/>
  <c r="E107" i="5"/>
  <c r="I106" i="5"/>
  <c r="E106" i="5"/>
  <c r="J106" i="5" s="1"/>
  <c r="I105" i="5"/>
  <c r="O105" i="5" s="1"/>
  <c r="E105" i="5"/>
  <c r="J105" i="5" s="1"/>
  <c r="I104" i="5"/>
  <c r="E104" i="5"/>
  <c r="J104" i="5" s="1"/>
  <c r="J103" i="5"/>
  <c r="I103" i="5"/>
  <c r="O103" i="5" s="1"/>
  <c r="F103" i="5"/>
  <c r="K103" i="5" s="1"/>
  <c r="E103" i="5"/>
  <c r="I102" i="5"/>
  <c r="E102" i="5"/>
  <c r="J102" i="5" s="1"/>
  <c r="I101" i="5"/>
  <c r="O101" i="5" s="1"/>
  <c r="E101" i="5"/>
  <c r="J101" i="5" s="1"/>
  <c r="I100" i="5"/>
  <c r="E100" i="5"/>
  <c r="J100" i="5" s="1"/>
  <c r="J99" i="5"/>
  <c r="I99" i="5"/>
  <c r="O99" i="5" s="1"/>
  <c r="F99" i="5"/>
  <c r="K99" i="5" s="1"/>
  <c r="E99" i="5"/>
  <c r="I98" i="5"/>
  <c r="E98" i="5"/>
  <c r="J98" i="5" s="1"/>
  <c r="I97" i="5"/>
  <c r="O97" i="5" s="1"/>
  <c r="E97" i="5"/>
  <c r="J97" i="5" s="1"/>
  <c r="I96" i="5"/>
  <c r="E96" i="5"/>
  <c r="J96" i="5" s="1"/>
  <c r="J95" i="5"/>
  <c r="I95" i="5"/>
  <c r="O95" i="5" s="1"/>
  <c r="F95" i="5"/>
  <c r="K95" i="5" s="1"/>
  <c r="E95" i="5"/>
  <c r="I94" i="5"/>
  <c r="E94" i="5"/>
  <c r="J94" i="5" s="1"/>
  <c r="I93" i="5"/>
  <c r="O93" i="5" s="1"/>
  <c r="E93" i="5"/>
  <c r="J93" i="5" s="1"/>
  <c r="I92" i="5"/>
  <c r="E92" i="5"/>
  <c r="J92" i="5" s="1"/>
  <c r="J91" i="5"/>
  <c r="I91" i="5"/>
  <c r="O91" i="5" s="1"/>
  <c r="F91" i="5"/>
  <c r="K91" i="5" s="1"/>
  <c r="E91" i="5"/>
  <c r="I90" i="5"/>
  <c r="E90" i="5"/>
  <c r="J90" i="5" s="1"/>
  <c r="I89" i="5"/>
  <c r="O89" i="5" s="1"/>
  <c r="E89" i="5"/>
  <c r="J89" i="5" s="1"/>
  <c r="I88" i="5"/>
  <c r="E88" i="5"/>
  <c r="J88" i="5" s="1"/>
  <c r="J87" i="5"/>
  <c r="I87" i="5"/>
  <c r="O87" i="5" s="1"/>
  <c r="F87" i="5"/>
  <c r="K87" i="5" s="1"/>
  <c r="E87" i="5"/>
  <c r="I86" i="5"/>
  <c r="E86" i="5"/>
  <c r="J86" i="5" s="1"/>
  <c r="I85" i="5"/>
  <c r="O85" i="5" s="1"/>
  <c r="E85" i="5"/>
  <c r="J85" i="5" s="1"/>
  <c r="I84" i="5"/>
  <c r="E84" i="5"/>
  <c r="J84" i="5" s="1"/>
  <c r="J83" i="5"/>
  <c r="I83" i="5"/>
  <c r="O83" i="5" s="1"/>
  <c r="F83" i="5"/>
  <c r="K83" i="5" s="1"/>
  <c r="E83" i="5"/>
  <c r="I82" i="5"/>
  <c r="E82" i="5"/>
  <c r="J82" i="5" s="1"/>
  <c r="I81" i="5"/>
  <c r="O81" i="5" s="1"/>
  <c r="E81" i="5"/>
  <c r="I80" i="5"/>
  <c r="E80" i="5"/>
  <c r="J79" i="5"/>
  <c r="I79" i="5"/>
  <c r="O79" i="5" s="1"/>
  <c r="F79" i="5"/>
  <c r="E79" i="5"/>
  <c r="I78" i="5"/>
  <c r="E78" i="5"/>
  <c r="O77" i="5"/>
  <c r="I77" i="5"/>
  <c r="E77" i="5"/>
  <c r="I76" i="5"/>
  <c r="E76" i="5"/>
  <c r="J75" i="5"/>
  <c r="I75" i="5"/>
  <c r="O75" i="5" s="1"/>
  <c r="F75" i="5"/>
  <c r="E75" i="5"/>
  <c r="I74" i="5"/>
  <c r="E74" i="5"/>
  <c r="I73" i="5"/>
  <c r="O73" i="5" s="1"/>
  <c r="E73" i="5"/>
  <c r="J73" i="5" s="1"/>
  <c r="I72" i="5"/>
  <c r="E72" i="5"/>
  <c r="J71" i="5"/>
  <c r="I71" i="5"/>
  <c r="O71" i="5" s="1"/>
  <c r="F71" i="5"/>
  <c r="E71" i="5"/>
  <c r="I70" i="5"/>
  <c r="E70" i="5"/>
  <c r="I69" i="5"/>
  <c r="O69" i="5" s="1"/>
  <c r="E69" i="5"/>
  <c r="J69" i="5" s="1"/>
  <c r="I68" i="5"/>
  <c r="E68" i="5"/>
  <c r="J68" i="5" s="1"/>
  <c r="J67" i="5"/>
  <c r="I67" i="5"/>
  <c r="O67" i="5" s="1"/>
  <c r="F67" i="5"/>
  <c r="K67" i="5" s="1"/>
  <c r="E67" i="5"/>
  <c r="I66" i="5"/>
  <c r="E66" i="5"/>
  <c r="J66" i="5" s="1"/>
  <c r="I65" i="5"/>
  <c r="O65" i="5" s="1"/>
  <c r="E65" i="5"/>
  <c r="J65" i="5" s="1"/>
  <c r="I64" i="5"/>
  <c r="E64" i="5"/>
  <c r="J64" i="5" s="1"/>
  <c r="J63" i="5"/>
  <c r="I63" i="5"/>
  <c r="O63" i="5" s="1"/>
  <c r="F63" i="5"/>
  <c r="K63" i="5" s="1"/>
  <c r="E63" i="5"/>
  <c r="I62" i="5"/>
  <c r="E62" i="5"/>
  <c r="J62" i="5" s="1"/>
  <c r="I61" i="5"/>
  <c r="O61" i="5" s="1"/>
  <c r="E61" i="5"/>
  <c r="J61" i="5" s="1"/>
  <c r="I60" i="5"/>
  <c r="E60" i="5"/>
  <c r="J60" i="5" s="1"/>
  <c r="J59" i="5"/>
  <c r="I59" i="5"/>
  <c r="O59" i="5" s="1"/>
  <c r="F59" i="5"/>
  <c r="K59" i="5" s="1"/>
  <c r="E59" i="5"/>
  <c r="I58" i="5"/>
  <c r="E58" i="5"/>
  <c r="J58" i="5" s="1"/>
  <c r="I57" i="5"/>
  <c r="O57" i="5" s="1"/>
  <c r="E57" i="5"/>
  <c r="J57" i="5" s="1"/>
  <c r="I56" i="5"/>
  <c r="E56" i="5"/>
  <c r="J56" i="5" s="1"/>
  <c r="J55" i="5"/>
  <c r="I55" i="5"/>
  <c r="O55" i="5" s="1"/>
  <c r="F55" i="5"/>
  <c r="K55" i="5" s="1"/>
  <c r="E55" i="5"/>
  <c r="I54" i="5"/>
  <c r="E54" i="5"/>
  <c r="J54" i="5" s="1"/>
  <c r="I53" i="5"/>
  <c r="O53" i="5" s="1"/>
  <c r="E53" i="5"/>
  <c r="J53" i="5" s="1"/>
  <c r="I52" i="5"/>
  <c r="E52" i="5"/>
  <c r="J52" i="5" s="1"/>
  <c r="J51" i="5"/>
  <c r="I51" i="5"/>
  <c r="O51" i="5" s="1"/>
  <c r="F51" i="5"/>
  <c r="K51" i="5" s="1"/>
  <c r="E51" i="5"/>
  <c r="I50" i="5"/>
  <c r="E50" i="5"/>
  <c r="J50" i="5" s="1"/>
  <c r="I49" i="5"/>
  <c r="O49" i="5" s="1"/>
  <c r="E49" i="5"/>
  <c r="J49" i="5" s="1"/>
  <c r="I48" i="5"/>
  <c r="E48" i="5"/>
  <c r="J48" i="5" s="1"/>
  <c r="J47" i="5"/>
  <c r="I47" i="5"/>
  <c r="O47" i="5" s="1"/>
  <c r="F47" i="5"/>
  <c r="K47" i="5" s="1"/>
  <c r="E47" i="5"/>
  <c r="I46" i="5"/>
  <c r="E46" i="5"/>
  <c r="J46" i="5" s="1"/>
  <c r="I45" i="5"/>
  <c r="O45" i="5" s="1"/>
  <c r="E45" i="5"/>
  <c r="J45" i="5" s="1"/>
  <c r="I44" i="5"/>
  <c r="E44" i="5"/>
  <c r="J44" i="5" s="1"/>
  <c r="J43" i="5"/>
  <c r="I43" i="5"/>
  <c r="O43" i="5" s="1"/>
  <c r="F43" i="5"/>
  <c r="K43" i="5" s="1"/>
  <c r="E43" i="5"/>
  <c r="I42" i="5"/>
  <c r="E42" i="5"/>
  <c r="J42" i="5" s="1"/>
  <c r="I41" i="5"/>
  <c r="O41" i="5" s="1"/>
  <c r="E41" i="5"/>
  <c r="J41" i="5" s="1"/>
  <c r="I40" i="5"/>
  <c r="E40" i="5"/>
  <c r="J40" i="5" s="1"/>
  <c r="J39" i="5"/>
  <c r="I39" i="5"/>
  <c r="O39" i="5" s="1"/>
  <c r="F39" i="5"/>
  <c r="K39" i="5" s="1"/>
  <c r="E39" i="5"/>
  <c r="I38" i="5"/>
  <c r="E38" i="5"/>
  <c r="J38" i="5" s="1"/>
  <c r="I37" i="5"/>
  <c r="O37" i="5" s="1"/>
  <c r="E37" i="5"/>
  <c r="J37" i="5" s="1"/>
  <c r="I36" i="5"/>
  <c r="E36" i="5"/>
  <c r="J36" i="5" s="1"/>
  <c r="J35" i="5"/>
  <c r="I35" i="5"/>
  <c r="O35" i="5" s="1"/>
  <c r="F35" i="5"/>
  <c r="K35" i="5" s="1"/>
  <c r="E35" i="5"/>
  <c r="I34" i="5"/>
  <c r="E34" i="5"/>
  <c r="J34" i="5" s="1"/>
  <c r="I33" i="5"/>
  <c r="O33" i="5" s="1"/>
  <c r="E33" i="5"/>
  <c r="J33" i="5" s="1"/>
  <c r="I32" i="5"/>
  <c r="E32" i="5"/>
  <c r="J32" i="5" s="1"/>
  <c r="J31" i="5"/>
  <c r="I31" i="5"/>
  <c r="O31" i="5" s="1"/>
  <c r="F31" i="5"/>
  <c r="K31" i="5" s="1"/>
  <c r="E31" i="5"/>
  <c r="I30" i="5"/>
  <c r="E30" i="5"/>
  <c r="J30" i="5" s="1"/>
  <c r="I29" i="5"/>
  <c r="O29" i="5" s="1"/>
  <c r="E29" i="5"/>
  <c r="J29" i="5" s="1"/>
  <c r="I28" i="5"/>
  <c r="E28" i="5"/>
  <c r="J28" i="5" s="1"/>
  <c r="J27" i="5"/>
  <c r="I27" i="5"/>
  <c r="O27" i="5" s="1"/>
  <c r="F27" i="5"/>
  <c r="K27" i="5" s="1"/>
  <c r="E27" i="5"/>
  <c r="I26" i="5"/>
  <c r="E26" i="5"/>
  <c r="J26" i="5" s="1"/>
  <c r="I25" i="5"/>
  <c r="O25" i="5" s="1"/>
  <c r="E25" i="5"/>
  <c r="J25" i="5" s="1"/>
  <c r="I24" i="5"/>
  <c r="E24" i="5"/>
  <c r="J24" i="5" s="1"/>
  <c r="J23" i="5"/>
  <c r="I23" i="5"/>
  <c r="O23" i="5" s="1"/>
  <c r="F23" i="5"/>
  <c r="K23" i="5" s="1"/>
  <c r="E23" i="5"/>
  <c r="I22" i="5"/>
  <c r="E22" i="5"/>
  <c r="J22" i="5" s="1"/>
  <c r="I21" i="5"/>
  <c r="O21" i="5" s="1"/>
  <c r="E21" i="5"/>
  <c r="J21" i="5" s="1"/>
  <c r="I20" i="5"/>
  <c r="E20" i="5"/>
  <c r="J20" i="5" s="1"/>
  <c r="J19" i="5"/>
  <c r="I19" i="5"/>
  <c r="O19" i="5" s="1"/>
  <c r="F19" i="5"/>
  <c r="K19" i="5" s="1"/>
  <c r="E19" i="5"/>
  <c r="I18" i="5"/>
  <c r="E18" i="5"/>
  <c r="J18" i="5" s="1"/>
  <c r="I17" i="5"/>
  <c r="O17" i="5" s="1"/>
  <c r="E17" i="5"/>
  <c r="J17" i="5" s="1"/>
  <c r="I16" i="5"/>
  <c r="E16" i="5"/>
  <c r="J16" i="5" s="1"/>
  <c r="J15" i="5"/>
  <c r="I15" i="5"/>
  <c r="O15" i="5" s="1"/>
  <c r="F15" i="5"/>
  <c r="K15" i="5" s="1"/>
  <c r="E15" i="5"/>
  <c r="I14" i="5"/>
  <c r="E14" i="5"/>
  <c r="I13" i="5"/>
  <c r="O13" i="5" s="1"/>
  <c r="E13" i="5"/>
  <c r="J13" i="5" s="1"/>
  <c r="I12" i="5"/>
  <c r="E12" i="5"/>
  <c r="J11" i="5"/>
  <c r="I11" i="5"/>
  <c r="O11" i="5" s="1"/>
  <c r="F11" i="5"/>
  <c r="E11" i="5"/>
  <c r="I10" i="5"/>
  <c r="E10" i="5"/>
  <c r="I9" i="5"/>
  <c r="O9" i="5" s="1"/>
  <c r="E9" i="5"/>
  <c r="J9" i="5" s="1"/>
  <c r="I8" i="5"/>
  <c r="E8" i="5"/>
  <c r="J7" i="5"/>
  <c r="I7" i="5"/>
  <c r="O7" i="5" s="1"/>
  <c r="F7" i="5"/>
  <c r="E7" i="5"/>
  <c r="I6" i="5"/>
  <c r="E6" i="5"/>
  <c r="I5" i="5"/>
  <c r="O5" i="5" s="1"/>
  <c r="E5" i="5"/>
  <c r="J5" i="5" s="1"/>
  <c r="I4" i="5"/>
  <c r="E4" i="5"/>
  <c r="I161" i="37"/>
  <c r="E161" i="37"/>
  <c r="I160" i="37"/>
  <c r="O160" i="37" s="1"/>
  <c r="E160" i="37"/>
  <c r="J160" i="37" s="1"/>
  <c r="I159" i="37"/>
  <c r="E159" i="37"/>
  <c r="I158" i="37"/>
  <c r="O158" i="37" s="1"/>
  <c r="E158" i="37"/>
  <c r="J158" i="37" s="1"/>
  <c r="I157" i="37"/>
  <c r="E157" i="37"/>
  <c r="I156" i="37"/>
  <c r="O156" i="37" s="1"/>
  <c r="E156" i="37"/>
  <c r="J156" i="37" s="1"/>
  <c r="I155" i="37"/>
  <c r="E155" i="37"/>
  <c r="I154" i="37"/>
  <c r="O154" i="37" s="1"/>
  <c r="E154" i="37"/>
  <c r="J154" i="37" s="1"/>
  <c r="I153" i="37"/>
  <c r="E153" i="37"/>
  <c r="I152" i="37"/>
  <c r="O152" i="37" s="1"/>
  <c r="E152" i="37"/>
  <c r="J152" i="37" s="1"/>
  <c r="I151" i="37"/>
  <c r="E151" i="37"/>
  <c r="I150" i="37"/>
  <c r="O150" i="37" s="1"/>
  <c r="E150" i="37"/>
  <c r="J150" i="37" s="1"/>
  <c r="I149" i="37"/>
  <c r="O149" i="37" s="1"/>
  <c r="E149" i="37"/>
  <c r="J149" i="37" s="1"/>
  <c r="I148" i="37"/>
  <c r="E148" i="37"/>
  <c r="I147" i="37"/>
  <c r="O147" i="37" s="1"/>
  <c r="E147" i="37"/>
  <c r="J147" i="37" s="1"/>
  <c r="I146" i="37"/>
  <c r="E146" i="37"/>
  <c r="I145" i="37"/>
  <c r="O145" i="37" s="1"/>
  <c r="E145" i="37"/>
  <c r="J145" i="37" s="1"/>
  <c r="I144" i="37"/>
  <c r="E144" i="37"/>
  <c r="I143" i="37"/>
  <c r="O143" i="37" s="1"/>
  <c r="E143" i="37"/>
  <c r="J143" i="37" s="1"/>
  <c r="I142" i="37"/>
  <c r="E142" i="37"/>
  <c r="I141" i="37"/>
  <c r="O141" i="37" s="1"/>
  <c r="E141" i="37"/>
  <c r="J141" i="37" s="1"/>
  <c r="I140" i="37"/>
  <c r="E140" i="37"/>
  <c r="I139" i="37"/>
  <c r="O139" i="37" s="1"/>
  <c r="E139" i="37"/>
  <c r="J139" i="37" s="1"/>
  <c r="I138" i="37"/>
  <c r="E138" i="37"/>
  <c r="I137" i="37"/>
  <c r="O137" i="37" s="1"/>
  <c r="E137" i="37"/>
  <c r="J137" i="37" s="1"/>
  <c r="I161" i="36"/>
  <c r="E161" i="36"/>
  <c r="I160" i="36"/>
  <c r="O160" i="36" s="1"/>
  <c r="E160" i="36"/>
  <c r="J160" i="36" s="1"/>
  <c r="I159" i="36"/>
  <c r="E159" i="36"/>
  <c r="J158" i="36"/>
  <c r="I158" i="36"/>
  <c r="O158" i="36" s="1"/>
  <c r="F158" i="36"/>
  <c r="E158" i="36"/>
  <c r="I157" i="36"/>
  <c r="E157" i="36"/>
  <c r="I156" i="36"/>
  <c r="O156" i="36" s="1"/>
  <c r="E156" i="36"/>
  <c r="J156" i="36" s="1"/>
  <c r="I155" i="36"/>
  <c r="E155" i="36"/>
  <c r="J154" i="36"/>
  <c r="I154" i="36"/>
  <c r="O154" i="36" s="1"/>
  <c r="F154" i="36"/>
  <c r="E154" i="36"/>
  <c r="I153" i="36"/>
  <c r="E153" i="36"/>
  <c r="I152" i="36"/>
  <c r="O152" i="36" s="1"/>
  <c r="E152" i="36"/>
  <c r="J152" i="36" s="1"/>
  <c r="I151" i="36"/>
  <c r="E151" i="36"/>
  <c r="J150" i="36"/>
  <c r="I150" i="36"/>
  <c r="O150" i="36" s="1"/>
  <c r="F150" i="36"/>
  <c r="E150" i="36"/>
  <c r="I149" i="36"/>
  <c r="O149" i="36" s="1"/>
  <c r="E149" i="36"/>
  <c r="J149" i="36" s="1"/>
  <c r="I148" i="36"/>
  <c r="E148" i="36"/>
  <c r="J148" i="36" s="1"/>
  <c r="J147" i="36"/>
  <c r="I147" i="36"/>
  <c r="O147" i="36" s="1"/>
  <c r="F147" i="36"/>
  <c r="K147" i="36" s="1"/>
  <c r="E147" i="36"/>
  <c r="I146" i="36"/>
  <c r="E146" i="36"/>
  <c r="I145" i="36"/>
  <c r="O145" i="36" s="1"/>
  <c r="E145" i="36"/>
  <c r="J145" i="36" s="1"/>
  <c r="I144" i="36"/>
  <c r="E144" i="36"/>
  <c r="J143" i="36"/>
  <c r="I143" i="36"/>
  <c r="O143" i="36" s="1"/>
  <c r="F143" i="36"/>
  <c r="E143" i="36"/>
  <c r="I142" i="36"/>
  <c r="E142" i="36"/>
  <c r="I141" i="36"/>
  <c r="O141" i="36" s="1"/>
  <c r="E141" i="36"/>
  <c r="J141" i="36" s="1"/>
  <c r="I140" i="36"/>
  <c r="E140" i="36"/>
  <c r="J139" i="36"/>
  <c r="I139" i="36"/>
  <c r="O139" i="36" s="1"/>
  <c r="F139" i="36"/>
  <c r="E139" i="36"/>
  <c r="I138" i="36"/>
  <c r="E138" i="36"/>
  <c r="I161" i="11"/>
  <c r="O161" i="11" s="1"/>
  <c r="E161" i="11"/>
  <c r="J161" i="11" s="1"/>
  <c r="I160" i="11"/>
  <c r="E160" i="11"/>
  <c r="I159" i="11"/>
  <c r="O159" i="11" s="1"/>
  <c r="E159" i="11"/>
  <c r="J159" i="11" s="1"/>
  <c r="I158" i="11"/>
  <c r="E158" i="11"/>
  <c r="I157" i="11"/>
  <c r="O157" i="11" s="1"/>
  <c r="E157" i="11"/>
  <c r="J157" i="11" s="1"/>
  <c r="I156" i="11"/>
  <c r="E156" i="11"/>
  <c r="I155" i="11"/>
  <c r="O155" i="11" s="1"/>
  <c r="E155" i="11"/>
  <c r="J155" i="11" s="1"/>
  <c r="I154" i="11"/>
  <c r="E154" i="11"/>
  <c r="I153" i="11"/>
  <c r="O153" i="11" s="1"/>
  <c r="E153" i="11"/>
  <c r="J153" i="11" s="1"/>
  <c r="I152" i="11"/>
  <c r="E152" i="11"/>
  <c r="I151" i="11"/>
  <c r="O151" i="11" s="1"/>
  <c r="E151" i="11"/>
  <c r="J151" i="11" s="1"/>
  <c r="I150" i="11"/>
  <c r="O150" i="11" s="1"/>
  <c r="E150" i="11"/>
  <c r="J150" i="11" s="1"/>
  <c r="I149" i="11"/>
  <c r="E149" i="11"/>
  <c r="I148" i="11"/>
  <c r="O148" i="11" s="1"/>
  <c r="E148" i="11"/>
  <c r="J148" i="11" s="1"/>
  <c r="I147" i="11"/>
  <c r="E147" i="11"/>
  <c r="I146" i="11"/>
  <c r="O146" i="11" s="1"/>
  <c r="E146" i="11"/>
  <c r="J146" i="11" s="1"/>
  <c r="I145" i="11"/>
  <c r="E145" i="11"/>
  <c r="I144" i="11"/>
  <c r="O144" i="11" s="1"/>
  <c r="E144" i="11"/>
  <c r="J144" i="11" s="1"/>
  <c r="I143" i="11"/>
  <c r="E143" i="11"/>
  <c r="I142" i="11"/>
  <c r="O142" i="11" s="1"/>
  <c r="E142" i="11"/>
  <c r="J142" i="11" s="1"/>
  <c r="I141" i="11"/>
  <c r="E141" i="11"/>
  <c r="I140" i="11"/>
  <c r="O140" i="11" s="1"/>
  <c r="E140" i="11"/>
  <c r="J140" i="11" s="1"/>
  <c r="I139" i="11"/>
  <c r="E139" i="11"/>
  <c r="I138" i="11"/>
  <c r="O138" i="11" s="1"/>
  <c r="E138" i="11"/>
  <c r="J138" i="11" s="1"/>
  <c r="L64" i="59" l="1"/>
  <c r="R64" i="59" s="1"/>
  <c r="H64" i="59"/>
  <c r="L60" i="59"/>
  <c r="R60" i="59" s="1"/>
  <c r="H60" i="59"/>
  <c r="L56" i="59"/>
  <c r="R56" i="59" s="1"/>
  <c r="H56" i="59"/>
  <c r="L49" i="59"/>
  <c r="R49" i="59" s="1"/>
  <c r="H49" i="59"/>
  <c r="K46" i="59"/>
  <c r="G46" i="59"/>
  <c r="L41" i="59"/>
  <c r="R41" i="59" s="1"/>
  <c r="H41" i="59"/>
  <c r="L37" i="59"/>
  <c r="R37" i="59" s="1"/>
  <c r="H37" i="59"/>
  <c r="K63" i="59"/>
  <c r="G63" i="59"/>
  <c r="H62" i="59"/>
  <c r="L62" i="59"/>
  <c r="R62" i="59" s="1"/>
  <c r="K55" i="59"/>
  <c r="G55" i="59"/>
  <c r="H54" i="59"/>
  <c r="L54" i="59"/>
  <c r="R54" i="59" s="1"/>
  <c r="H51" i="59"/>
  <c r="L51" i="59"/>
  <c r="R51" i="59" s="1"/>
  <c r="H47" i="59"/>
  <c r="L47" i="59"/>
  <c r="R47" i="59" s="1"/>
  <c r="H43" i="59"/>
  <c r="L43" i="59"/>
  <c r="R43" i="59" s="1"/>
  <c r="K40" i="59"/>
  <c r="Q40" i="59" s="1"/>
  <c r="G40" i="59"/>
  <c r="H39" i="59"/>
  <c r="L39" i="59"/>
  <c r="R39" i="59" s="1"/>
  <c r="L29" i="59"/>
  <c r="R29" i="59" s="1"/>
  <c r="H29" i="59"/>
  <c r="K26" i="59"/>
  <c r="G26" i="59"/>
  <c r="L21" i="59"/>
  <c r="R21" i="59" s="1"/>
  <c r="H21" i="59"/>
  <c r="K18" i="59"/>
  <c r="G18" i="59"/>
  <c r="L13" i="59"/>
  <c r="R13" i="59" s="1"/>
  <c r="H13" i="59"/>
  <c r="K10" i="59"/>
  <c r="G10" i="59"/>
  <c r="L5" i="59"/>
  <c r="R5" i="59" s="1"/>
  <c r="H5" i="59"/>
  <c r="R35" i="59"/>
  <c r="K32" i="59"/>
  <c r="G32" i="59"/>
  <c r="K28" i="59"/>
  <c r="G28" i="59"/>
  <c r="K24" i="59"/>
  <c r="G24" i="59"/>
  <c r="K20" i="59"/>
  <c r="G20" i="59"/>
  <c r="K16" i="59"/>
  <c r="G16" i="59"/>
  <c r="K12" i="59"/>
  <c r="G12" i="59"/>
  <c r="K8" i="59"/>
  <c r="G8" i="59"/>
  <c r="K4" i="59"/>
  <c r="G4" i="59"/>
  <c r="K65" i="59"/>
  <c r="G65" i="59"/>
  <c r="K61" i="59"/>
  <c r="G61" i="59"/>
  <c r="K57" i="59"/>
  <c r="G57" i="59"/>
  <c r="P59" i="59"/>
  <c r="L53" i="59"/>
  <c r="R53" i="59" s="1"/>
  <c r="H53" i="59"/>
  <c r="K50" i="59"/>
  <c r="G50" i="59"/>
  <c r="P46" i="59"/>
  <c r="L45" i="59"/>
  <c r="R45" i="59" s="1"/>
  <c r="H45" i="59"/>
  <c r="K42" i="59"/>
  <c r="G42" i="59"/>
  <c r="K38" i="59"/>
  <c r="G38" i="59"/>
  <c r="K34" i="59"/>
  <c r="G34" i="59"/>
  <c r="Q33" i="59"/>
  <c r="H66" i="59"/>
  <c r="L66" i="59"/>
  <c r="R66" i="59" s="1"/>
  <c r="K59" i="59"/>
  <c r="G59" i="59"/>
  <c r="H58" i="59"/>
  <c r="L58" i="59"/>
  <c r="R58" i="59" s="1"/>
  <c r="K52" i="59"/>
  <c r="G52" i="59"/>
  <c r="K48" i="59"/>
  <c r="G48" i="59"/>
  <c r="K44" i="59"/>
  <c r="G44" i="59"/>
  <c r="K36" i="59"/>
  <c r="Q36" i="59" s="1"/>
  <c r="G36" i="59"/>
  <c r="H35" i="59"/>
  <c r="L35" i="59"/>
  <c r="L33" i="59"/>
  <c r="R33" i="59" s="1"/>
  <c r="H33" i="59"/>
  <c r="K30" i="59"/>
  <c r="G30" i="59"/>
  <c r="P26" i="59"/>
  <c r="L25" i="59"/>
  <c r="R25" i="59" s="1"/>
  <c r="H25" i="59"/>
  <c r="K22" i="59"/>
  <c r="G22" i="59"/>
  <c r="P18" i="59"/>
  <c r="L17" i="59"/>
  <c r="R17" i="59" s="1"/>
  <c r="H17" i="59"/>
  <c r="K14" i="59"/>
  <c r="G14" i="59"/>
  <c r="P10" i="59"/>
  <c r="L9" i="59"/>
  <c r="R9" i="59" s="1"/>
  <c r="H9" i="59"/>
  <c r="K6" i="59"/>
  <c r="G6" i="59"/>
  <c r="P36" i="59"/>
  <c r="H31" i="59"/>
  <c r="L31" i="59"/>
  <c r="R31" i="59" s="1"/>
  <c r="H27" i="59"/>
  <c r="L27" i="59"/>
  <c r="R27" i="59" s="1"/>
  <c r="H23" i="59"/>
  <c r="L23" i="59"/>
  <c r="R23" i="59" s="1"/>
  <c r="H19" i="59"/>
  <c r="L19" i="59"/>
  <c r="R19" i="59" s="1"/>
  <c r="H15" i="59"/>
  <c r="L15" i="59"/>
  <c r="R15" i="59" s="1"/>
  <c r="H11" i="59"/>
  <c r="L11" i="59"/>
  <c r="R11" i="59" s="1"/>
  <c r="H7" i="59"/>
  <c r="L7" i="59"/>
  <c r="R7" i="59" s="1"/>
  <c r="H3" i="59"/>
  <c r="L3" i="59"/>
  <c r="R3" i="59" s="1"/>
  <c r="K64" i="58"/>
  <c r="G64" i="58"/>
  <c r="L63" i="58"/>
  <c r="R63" i="58" s="1"/>
  <c r="H63" i="58"/>
  <c r="K60" i="58"/>
  <c r="G60" i="58"/>
  <c r="L59" i="58"/>
  <c r="R59" i="58" s="1"/>
  <c r="H59" i="58"/>
  <c r="L57" i="58"/>
  <c r="R57" i="58" s="1"/>
  <c r="H57" i="58"/>
  <c r="P54" i="58"/>
  <c r="P53" i="58"/>
  <c r="L52" i="58"/>
  <c r="R52" i="58" s="1"/>
  <c r="H52" i="58"/>
  <c r="K49" i="58"/>
  <c r="G49" i="58"/>
  <c r="P45" i="58"/>
  <c r="L44" i="58"/>
  <c r="R44" i="58" s="1"/>
  <c r="H44" i="58"/>
  <c r="K56" i="58"/>
  <c r="G56" i="58"/>
  <c r="H55" i="58"/>
  <c r="L55" i="58"/>
  <c r="R55" i="58" s="1"/>
  <c r="H50" i="58"/>
  <c r="L50" i="58"/>
  <c r="R50" i="58" s="1"/>
  <c r="H46" i="58"/>
  <c r="L46" i="58"/>
  <c r="R46" i="58" s="1"/>
  <c r="L28" i="58"/>
  <c r="R28" i="58" s="1"/>
  <c r="H28" i="58"/>
  <c r="K25" i="58"/>
  <c r="G25" i="58"/>
  <c r="K23" i="58"/>
  <c r="G23" i="58"/>
  <c r="L22" i="58"/>
  <c r="R22" i="58" s="1"/>
  <c r="H22" i="58"/>
  <c r="K21" i="58"/>
  <c r="G21" i="58"/>
  <c r="L20" i="58"/>
  <c r="R20" i="58" s="1"/>
  <c r="H20" i="58"/>
  <c r="K19" i="58"/>
  <c r="G19" i="58"/>
  <c r="L18" i="58"/>
  <c r="R18" i="58" s="1"/>
  <c r="H18" i="58"/>
  <c r="K17" i="58"/>
  <c r="G17" i="58"/>
  <c r="L16" i="58"/>
  <c r="R16" i="58" s="1"/>
  <c r="H16" i="58"/>
  <c r="K15" i="58"/>
  <c r="G15" i="58"/>
  <c r="L14" i="58"/>
  <c r="R14" i="58" s="1"/>
  <c r="H14" i="58"/>
  <c r="K13" i="58"/>
  <c r="G13" i="58"/>
  <c r="L12" i="58"/>
  <c r="R12" i="58" s="1"/>
  <c r="H12" i="58"/>
  <c r="K11" i="58"/>
  <c r="G11" i="58"/>
  <c r="L10" i="58"/>
  <c r="R10" i="58" s="1"/>
  <c r="H10" i="58"/>
  <c r="K9" i="58"/>
  <c r="G9" i="58"/>
  <c r="L8" i="58"/>
  <c r="R8" i="58" s="1"/>
  <c r="H8" i="58"/>
  <c r="K7" i="58"/>
  <c r="G7" i="58"/>
  <c r="L6" i="58"/>
  <c r="R6" i="58" s="1"/>
  <c r="H6" i="58"/>
  <c r="K5" i="58"/>
  <c r="G5" i="58"/>
  <c r="L4" i="58"/>
  <c r="R4" i="58" s="1"/>
  <c r="H4" i="58"/>
  <c r="K3" i="58"/>
  <c r="G3" i="58"/>
  <c r="K27" i="58"/>
  <c r="G27" i="58"/>
  <c r="K66" i="58"/>
  <c r="G66" i="58"/>
  <c r="L65" i="58"/>
  <c r="R65" i="58" s="1"/>
  <c r="H65" i="58"/>
  <c r="K62" i="58"/>
  <c r="G62" i="58"/>
  <c r="L61" i="58"/>
  <c r="R61" i="58" s="1"/>
  <c r="H61" i="58"/>
  <c r="K58" i="58"/>
  <c r="G58" i="58"/>
  <c r="K54" i="58"/>
  <c r="G54" i="58"/>
  <c r="K53" i="58"/>
  <c r="G53" i="58"/>
  <c r="P49" i="58"/>
  <c r="L48" i="58"/>
  <c r="R48" i="58" s="1"/>
  <c r="H48" i="58"/>
  <c r="K45" i="58"/>
  <c r="G45" i="58"/>
  <c r="K43" i="58"/>
  <c r="G43" i="58"/>
  <c r="L42" i="58"/>
  <c r="R42" i="58" s="1"/>
  <c r="H42" i="58"/>
  <c r="K41" i="58"/>
  <c r="G41" i="58"/>
  <c r="L40" i="58"/>
  <c r="R40" i="58" s="1"/>
  <c r="H40" i="58"/>
  <c r="K39" i="58"/>
  <c r="G39" i="58"/>
  <c r="L38" i="58"/>
  <c r="R38" i="58" s="1"/>
  <c r="H38" i="58"/>
  <c r="K37" i="58"/>
  <c r="G37" i="58"/>
  <c r="L36" i="58"/>
  <c r="R36" i="58" s="1"/>
  <c r="H36" i="58"/>
  <c r="K35" i="58"/>
  <c r="G35" i="58"/>
  <c r="L34" i="58"/>
  <c r="R34" i="58" s="1"/>
  <c r="H34" i="58"/>
  <c r="K33" i="58"/>
  <c r="G33" i="58"/>
  <c r="L32" i="58"/>
  <c r="R32" i="58" s="1"/>
  <c r="H32" i="58"/>
  <c r="K31" i="58"/>
  <c r="G31" i="58"/>
  <c r="L30" i="58"/>
  <c r="R30" i="58" s="1"/>
  <c r="H30" i="58"/>
  <c r="K51" i="58"/>
  <c r="G51" i="58"/>
  <c r="K47" i="58"/>
  <c r="G47" i="58"/>
  <c r="K29" i="58"/>
  <c r="G29" i="58"/>
  <c r="P25" i="58"/>
  <c r="L24" i="58"/>
  <c r="R24" i="58" s="1"/>
  <c r="H24" i="58"/>
  <c r="H26" i="58"/>
  <c r="L26" i="58"/>
  <c r="R26" i="58" s="1"/>
  <c r="K82" i="57"/>
  <c r="G82" i="57"/>
  <c r="K78" i="57"/>
  <c r="G78" i="57"/>
  <c r="K74" i="57"/>
  <c r="G74" i="57"/>
  <c r="L70" i="57"/>
  <c r="R70" i="57" s="1"/>
  <c r="H70" i="57"/>
  <c r="L66" i="57"/>
  <c r="R66" i="57" s="1"/>
  <c r="H66" i="57"/>
  <c r="L62" i="57"/>
  <c r="R62" i="57" s="1"/>
  <c r="H62" i="57"/>
  <c r="L58" i="57"/>
  <c r="R58" i="57" s="1"/>
  <c r="H58" i="57"/>
  <c r="L54" i="57"/>
  <c r="R54" i="57" s="1"/>
  <c r="H54" i="57"/>
  <c r="K49" i="57"/>
  <c r="G49" i="57"/>
  <c r="L44" i="57"/>
  <c r="R44" i="57" s="1"/>
  <c r="H44" i="57"/>
  <c r="K41" i="57"/>
  <c r="G41" i="57"/>
  <c r="L36" i="57"/>
  <c r="R36" i="57" s="1"/>
  <c r="H36" i="57"/>
  <c r="K33" i="57"/>
  <c r="G33" i="57"/>
  <c r="L28" i="57"/>
  <c r="R28" i="57" s="1"/>
  <c r="H28" i="57"/>
  <c r="K25" i="57"/>
  <c r="G25" i="57"/>
  <c r="L20" i="57"/>
  <c r="R20" i="57" s="1"/>
  <c r="H20" i="57"/>
  <c r="K17" i="57"/>
  <c r="G17" i="57"/>
  <c r="L12" i="57"/>
  <c r="R12" i="57" s="1"/>
  <c r="H12" i="57"/>
  <c r="L10" i="57"/>
  <c r="R10" i="57" s="1"/>
  <c r="H10" i="57"/>
  <c r="K9" i="57"/>
  <c r="G9" i="57"/>
  <c r="L8" i="57"/>
  <c r="R8" i="57" s="1"/>
  <c r="H8" i="57"/>
  <c r="K7" i="57"/>
  <c r="G7" i="57"/>
  <c r="L6" i="57"/>
  <c r="R6" i="57" s="1"/>
  <c r="H6" i="57"/>
  <c r="K5" i="57"/>
  <c r="G5" i="57"/>
  <c r="L4" i="57"/>
  <c r="R4" i="57" s="1"/>
  <c r="H4" i="57"/>
  <c r="K3" i="57"/>
  <c r="G3" i="57"/>
  <c r="K69" i="57"/>
  <c r="G69" i="57"/>
  <c r="H68" i="57"/>
  <c r="L68" i="57"/>
  <c r="R68" i="57" s="1"/>
  <c r="K61" i="57"/>
  <c r="G61" i="57"/>
  <c r="H60" i="57"/>
  <c r="L60" i="57"/>
  <c r="R60" i="57" s="1"/>
  <c r="K53" i="57"/>
  <c r="G53" i="57"/>
  <c r="H52" i="57"/>
  <c r="L52" i="57"/>
  <c r="R52" i="57" s="1"/>
  <c r="H50" i="57"/>
  <c r="L50" i="57"/>
  <c r="R50" i="57" s="1"/>
  <c r="H46" i="57"/>
  <c r="L46" i="57"/>
  <c r="R46" i="57" s="1"/>
  <c r="H42" i="57"/>
  <c r="L42" i="57"/>
  <c r="R42" i="57" s="1"/>
  <c r="H38" i="57"/>
  <c r="L38" i="57"/>
  <c r="R38" i="57" s="1"/>
  <c r="H34" i="57"/>
  <c r="L34" i="57"/>
  <c r="R34" i="57" s="1"/>
  <c r="H30" i="57"/>
  <c r="L30" i="57"/>
  <c r="R30" i="57" s="1"/>
  <c r="H26" i="57"/>
  <c r="L26" i="57"/>
  <c r="R26" i="57" s="1"/>
  <c r="H22" i="57"/>
  <c r="L22" i="57"/>
  <c r="R22" i="57" s="1"/>
  <c r="H18" i="57"/>
  <c r="L18" i="57"/>
  <c r="R18" i="57" s="1"/>
  <c r="H14" i="57"/>
  <c r="L14" i="57"/>
  <c r="R14" i="57" s="1"/>
  <c r="P82" i="57"/>
  <c r="L81" i="57"/>
  <c r="R81" i="57" s="1"/>
  <c r="H81" i="57"/>
  <c r="P78" i="57"/>
  <c r="L77" i="57"/>
  <c r="R77" i="57" s="1"/>
  <c r="H77" i="57"/>
  <c r="P74" i="57"/>
  <c r="L73" i="57"/>
  <c r="R73" i="57" s="1"/>
  <c r="H73" i="57"/>
  <c r="P80" i="57"/>
  <c r="P72" i="57"/>
  <c r="K67" i="57"/>
  <c r="G67" i="57"/>
  <c r="K63" i="57"/>
  <c r="G63" i="57"/>
  <c r="K59" i="57"/>
  <c r="G59" i="57"/>
  <c r="K55" i="57"/>
  <c r="G55" i="57"/>
  <c r="K51" i="57"/>
  <c r="G51" i="57"/>
  <c r="R56" i="57"/>
  <c r="P49" i="57"/>
  <c r="L48" i="57"/>
  <c r="R48" i="57" s="1"/>
  <c r="H48" i="57"/>
  <c r="K45" i="57"/>
  <c r="G45" i="57"/>
  <c r="P41" i="57"/>
  <c r="L40" i="57"/>
  <c r="R40" i="57" s="1"/>
  <c r="H40" i="57"/>
  <c r="K37" i="57"/>
  <c r="G37" i="57"/>
  <c r="P33" i="57"/>
  <c r="L32" i="57"/>
  <c r="R32" i="57" s="1"/>
  <c r="H32" i="57"/>
  <c r="K29" i="57"/>
  <c r="G29" i="57"/>
  <c r="P25" i="57"/>
  <c r="L24" i="57"/>
  <c r="R24" i="57" s="1"/>
  <c r="H24" i="57"/>
  <c r="K21" i="57"/>
  <c r="G21" i="57"/>
  <c r="P17" i="57"/>
  <c r="L16" i="57"/>
  <c r="R16" i="57" s="1"/>
  <c r="H16" i="57"/>
  <c r="K13" i="57"/>
  <c r="G13" i="57"/>
  <c r="H83" i="57"/>
  <c r="L83" i="57"/>
  <c r="R83" i="57" s="1"/>
  <c r="K80" i="57"/>
  <c r="G80" i="57"/>
  <c r="H79" i="57"/>
  <c r="L79" i="57"/>
  <c r="R79" i="57" s="1"/>
  <c r="K76" i="57"/>
  <c r="Q76" i="57" s="1"/>
  <c r="G76" i="57"/>
  <c r="H75" i="57"/>
  <c r="L75" i="57"/>
  <c r="R75" i="57" s="1"/>
  <c r="K72" i="57"/>
  <c r="G72" i="57"/>
  <c r="H71" i="57"/>
  <c r="L71" i="57"/>
  <c r="R71" i="57" s="1"/>
  <c r="K65" i="57"/>
  <c r="Q65" i="57" s="1"/>
  <c r="G65" i="57"/>
  <c r="H64" i="57"/>
  <c r="L64" i="57"/>
  <c r="R64" i="57" s="1"/>
  <c r="K57" i="57"/>
  <c r="Q57" i="57" s="1"/>
  <c r="G57" i="57"/>
  <c r="H56" i="57"/>
  <c r="L56" i="57"/>
  <c r="K47" i="57"/>
  <c r="G47" i="57"/>
  <c r="K43" i="57"/>
  <c r="G43" i="57"/>
  <c r="K39" i="57"/>
  <c r="G39" i="57"/>
  <c r="K35" i="57"/>
  <c r="G35" i="57"/>
  <c r="K31" i="57"/>
  <c r="G31" i="57"/>
  <c r="K27" i="57"/>
  <c r="G27" i="57"/>
  <c r="K23" i="57"/>
  <c r="G23" i="57"/>
  <c r="K19" i="57"/>
  <c r="G19" i="57"/>
  <c r="K15" i="57"/>
  <c r="G15" i="57"/>
  <c r="K11" i="57"/>
  <c r="G11" i="57"/>
  <c r="K151" i="56"/>
  <c r="G151" i="56"/>
  <c r="L150" i="56"/>
  <c r="R150" i="56" s="1"/>
  <c r="H150" i="56"/>
  <c r="K147" i="56"/>
  <c r="G147" i="56"/>
  <c r="L146" i="56"/>
  <c r="R146" i="56" s="1"/>
  <c r="H146" i="56"/>
  <c r="K143" i="56"/>
  <c r="G143" i="56"/>
  <c r="K141" i="56"/>
  <c r="G141" i="56"/>
  <c r="L134" i="56"/>
  <c r="R134" i="56" s="1"/>
  <c r="H134" i="56"/>
  <c r="K131" i="56"/>
  <c r="G131" i="56"/>
  <c r="K130" i="56"/>
  <c r="G130" i="56"/>
  <c r="L129" i="56"/>
  <c r="R129" i="56" s="1"/>
  <c r="H129" i="56"/>
  <c r="K128" i="56"/>
  <c r="G128" i="56"/>
  <c r="L127" i="56"/>
  <c r="R127" i="56" s="1"/>
  <c r="H127" i="56"/>
  <c r="K126" i="56"/>
  <c r="G126" i="56"/>
  <c r="L125" i="56"/>
  <c r="R125" i="56" s="1"/>
  <c r="H125" i="56"/>
  <c r="K124" i="56"/>
  <c r="G124" i="56"/>
  <c r="L123" i="56"/>
  <c r="R123" i="56" s="1"/>
  <c r="H123" i="56"/>
  <c r="K122" i="56"/>
  <c r="G122" i="56"/>
  <c r="L121" i="56"/>
  <c r="R121" i="56" s="1"/>
  <c r="H121" i="56"/>
  <c r="K120" i="56"/>
  <c r="G120" i="56"/>
  <c r="L119" i="56"/>
  <c r="R119" i="56" s="1"/>
  <c r="H119" i="56"/>
  <c r="K118" i="56"/>
  <c r="G118" i="56"/>
  <c r="L117" i="56"/>
  <c r="R117" i="56" s="1"/>
  <c r="H117" i="56"/>
  <c r="K116" i="56"/>
  <c r="G116" i="56"/>
  <c r="L115" i="56"/>
  <c r="R115" i="56" s="1"/>
  <c r="H115" i="56"/>
  <c r="K114" i="56"/>
  <c r="G114" i="56"/>
  <c r="L113" i="56"/>
  <c r="R113" i="56" s="1"/>
  <c r="H113" i="56"/>
  <c r="H132" i="56"/>
  <c r="L132" i="56"/>
  <c r="R132" i="56" s="1"/>
  <c r="L111" i="56"/>
  <c r="R111" i="56" s="1"/>
  <c r="H111" i="56"/>
  <c r="K108" i="56"/>
  <c r="G108" i="56"/>
  <c r="H109" i="56"/>
  <c r="L109" i="56"/>
  <c r="R109" i="56" s="1"/>
  <c r="K83" i="56"/>
  <c r="G83" i="56"/>
  <c r="P81" i="56"/>
  <c r="K79" i="56"/>
  <c r="G79" i="56"/>
  <c r="P77" i="56"/>
  <c r="K75" i="56"/>
  <c r="G75" i="56"/>
  <c r="P73" i="56"/>
  <c r="K71" i="56"/>
  <c r="G71" i="56"/>
  <c r="P69" i="56"/>
  <c r="K67" i="56"/>
  <c r="G67" i="56"/>
  <c r="P65" i="56"/>
  <c r="K63" i="56"/>
  <c r="G63" i="56"/>
  <c r="P61" i="56"/>
  <c r="K59" i="56"/>
  <c r="G59" i="56"/>
  <c r="P57" i="56"/>
  <c r="K56" i="56"/>
  <c r="G56" i="56"/>
  <c r="L55" i="56"/>
  <c r="R55" i="56" s="1"/>
  <c r="H55" i="56"/>
  <c r="K54" i="56"/>
  <c r="G54" i="56"/>
  <c r="L53" i="56"/>
  <c r="R53" i="56" s="1"/>
  <c r="H53" i="56"/>
  <c r="K52" i="56"/>
  <c r="G52" i="56"/>
  <c r="L51" i="56"/>
  <c r="R51" i="56" s="1"/>
  <c r="H51" i="56"/>
  <c r="K50" i="56"/>
  <c r="G50" i="56"/>
  <c r="L49" i="56"/>
  <c r="R49" i="56" s="1"/>
  <c r="H49" i="56"/>
  <c r="K48" i="56"/>
  <c r="G48" i="56"/>
  <c r="L47" i="56"/>
  <c r="R47" i="56" s="1"/>
  <c r="H47" i="56"/>
  <c r="K46" i="56"/>
  <c r="G46" i="56"/>
  <c r="L45" i="56"/>
  <c r="R45" i="56" s="1"/>
  <c r="H45" i="56"/>
  <c r="K44" i="56"/>
  <c r="G44" i="56"/>
  <c r="L43" i="56"/>
  <c r="R43" i="56" s="1"/>
  <c r="H43" i="56"/>
  <c r="K42" i="56"/>
  <c r="G42" i="56"/>
  <c r="H80" i="56"/>
  <c r="L80" i="56"/>
  <c r="R80" i="56" s="1"/>
  <c r="H76" i="56"/>
  <c r="L76" i="56"/>
  <c r="R76" i="56" s="1"/>
  <c r="H72" i="56"/>
  <c r="L72" i="56"/>
  <c r="R72" i="56" s="1"/>
  <c r="H68" i="56"/>
  <c r="L68" i="56"/>
  <c r="R68" i="56" s="1"/>
  <c r="H64" i="56"/>
  <c r="L64" i="56"/>
  <c r="R64" i="56" s="1"/>
  <c r="H60" i="56"/>
  <c r="L60" i="56"/>
  <c r="R60" i="56" s="1"/>
  <c r="K40" i="56"/>
  <c r="G40" i="56"/>
  <c r="K36" i="56"/>
  <c r="G36" i="56"/>
  <c r="K32" i="56"/>
  <c r="G32" i="56"/>
  <c r="K28" i="56"/>
  <c r="G28" i="56"/>
  <c r="K24" i="56"/>
  <c r="G24" i="56"/>
  <c r="H41" i="56"/>
  <c r="L41" i="56"/>
  <c r="R41" i="56" s="1"/>
  <c r="H37" i="56"/>
  <c r="L37" i="56"/>
  <c r="R37" i="56" s="1"/>
  <c r="H33" i="56"/>
  <c r="L33" i="56"/>
  <c r="R33" i="56" s="1"/>
  <c r="H29" i="56"/>
  <c r="L29" i="56"/>
  <c r="R29" i="56" s="1"/>
  <c r="H25" i="56"/>
  <c r="L25" i="56"/>
  <c r="R25" i="56" s="1"/>
  <c r="K21" i="56"/>
  <c r="G21" i="56"/>
  <c r="L20" i="56"/>
  <c r="R20" i="56" s="1"/>
  <c r="H20" i="56"/>
  <c r="K17" i="56"/>
  <c r="G17" i="56"/>
  <c r="L16" i="56"/>
  <c r="R16" i="56" s="1"/>
  <c r="H16" i="56"/>
  <c r="K13" i="56"/>
  <c r="G13" i="56"/>
  <c r="L12" i="56"/>
  <c r="R12" i="56" s="1"/>
  <c r="H12" i="56"/>
  <c r="K9" i="56"/>
  <c r="G9" i="56"/>
  <c r="L8" i="56"/>
  <c r="R8" i="56" s="1"/>
  <c r="H8" i="56"/>
  <c r="K5" i="56"/>
  <c r="G5" i="56"/>
  <c r="L4" i="56"/>
  <c r="R4" i="56" s="1"/>
  <c r="H4" i="56"/>
  <c r="K153" i="56"/>
  <c r="G153" i="56"/>
  <c r="L152" i="56"/>
  <c r="R152" i="56" s="1"/>
  <c r="H152" i="56"/>
  <c r="K149" i="56"/>
  <c r="G149" i="56"/>
  <c r="L148" i="56"/>
  <c r="R148" i="56" s="1"/>
  <c r="H148" i="56"/>
  <c r="K145" i="56"/>
  <c r="G145" i="56"/>
  <c r="L144" i="56"/>
  <c r="R144" i="56" s="1"/>
  <c r="H144" i="56"/>
  <c r="L142" i="56"/>
  <c r="R142" i="56" s="1"/>
  <c r="H142" i="56"/>
  <c r="L140" i="56"/>
  <c r="R140" i="56" s="1"/>
  <c r="H140" i="56"/>
  <c r="K139" i="56"/>
  <c r="G139" i="56"/>
  <c r="L138" i="56"/>
  <c r="R138" i="56" s="1"/>
  <c r="H138" i="56"/>
  <c r="K137" i="56"/>
  <c r="G137" i="56"/>
  <c r="L136" i="56"/>
  <c r="R136" i="56" s="1"/>
  <c r="H136" i="56"/>
  <c r="K135" i="56"/>
  <c r="G135" i="56"/>
  <c r="K133" i="56"/>
  <c r="G133" i="56"/>
  <c r="K112" i="56"/>
  <c r="G112" i="56"/>
  <c r="K107" i="56"/>
  <c r="G107" i="56"/>
  <c r="L106" i="56"/>
  <c r="R106" i="56" s="1"/>
  <c r="H106" i="56"/>
  <c r="K105" i="56"/>
  <c r="G105" i="56"/>
  <c r="L104" i="56"/>
  <c r="R104" i="56" s="1"/>
  <c r="H104" i="56"/>
  <c r="K103" i="56"/>
  <c r="G103" i="56"/>
  <c r="L102" i="56"/>
  <c r="R102" i="56" s="1"/>
  <c r="H102" i="56"/>
  <c r="K101" i="56"/>
  <c r="G101" i="56"/>
  <c r="L100" i="56"/>
  <c r="R100" i="56" s="1"/>
  <c r="H100" i="56"/>
  <c r="K99" i="56"/>
  <c r="G99" i="56"/>
  <c r="L98" i="56"/>
  <c r="R98" i="56" s="1"/>
  <c r="H98" i="56"/>
  <c r="K97" i="56"/>
  <c r="G97" i="56"/>
  <c r="L96" i="56"/>
  <c r="R96" i="56" s="1"/>
  <c r="H96" i="56"/>
  <c r="K95" i="56"/>
  <c r="G95" i="56"/>
  <c r="L94" i="56"/>
  <c r="R94" i="56" s="1"/>
  <c r="H94" i="56"/>
  <c r="K93" i="56"/>
  <c r="G93" i="56"/>
  <c r="L92" i="56"/>
  <c r="R92" i="56" s="1"/>
  <c r="H92" i="56"/>
  <c r="K91" i="56"/>
  <c r="G91" i="56"/>
  <c r="L90" i="56"/>
  <c r="R90" i="56" s="1"/>
  <c r="H90" i="56"/>
  <c r="K89" i="56"/>
  <c r="G89" i="56"/>
  <c r="L88" i="56"/>
  <c r="R88" i="56" s="1"/>
  <c r="H88" i="56"/>
  <c r="K87" i="56"/>
  <c r="G87" i="56"/>
  <c r="L86" i="56"/>
  <c r="R86" i="56" s="1"/>
  <c r="H86" i="56"/>
  <c r="K85" i="56"/>
  <c r="G85" i="56"/>
  <c r="L84" i="56"/>
  <c r="R84" i="56" s="1"/>
  <c r="H84" i="56"/>
  <c r="K110" i="56"/>
  <c r="G110" i="56"/>
  <c r="K81" i="56"/>
  <c r="G81" i="56"/>
  <c r="K77" i="56"/>
  <c r="G77" i="56"/>
  <c r="K73" i="56"/>
  <c r="G73" i="56"/>
  <c r="K69" i="56"/>
  <c r="G69" i="56"/>
  <c r="K65" i="56"/>
  <c r="G65" i="56"/>
  <c r="K61" i="56"/>
  <c r="G61" i="56"/>
  <c r="P59" i="56"/>
  <c r="K57" i="56"/>
  <c r="G57" i="56"/>
  <c r="H82" i="56"/>
  <c r="L82" i="56"/>
  <c r="R82" i="56" s="1"/>
  <c r="H78" i="56"/>
  <c r="L78" i="56"/>
  <c r="R78" i="56" s="1"/>
  <c r="H74" i="56"/>
  <c r="L74" i="56"/>
  <c r="R74" i="56" s="1"/>
  <c r="H70" i="56"/>
  <c r="L70" i="56"/>
  <c r="R70" i="56" s="1"/>
  <c r="H66" i="56"/>
  <c r="L66" i="56"/>
  <c r="R66" i="56" s="1"/>
  <c r="H62" i="56"/>
  <c r="L62" i="56"/>
  <c r="R62" i="56" s="1"/>
  <c r="H58" i="56"/>
  <c r="L58" i="56"/>
  <c r="R58" i="56" s="1"/>
  <c r="K38" i="56"/>
  <c r="G38" i="56"/>
  <c r="K34" i="56"/>
  <c r="G34" i="56"/>
  <c r="K30" i="56"/>
  <c r="G30" i="56"/>
  <c r="K26" i="56"/>
  <c r="G26" i="56"/>
  <c r="H39" i="56"/>
  <c r="L39" i="56"/>
  <c r="R39" i="56" s="1"/>
  <c r="H35" i="56"/>
  <c r="L35" i="56"/>
  <c r="R35" i="56" s="1"/>
  <c r="H31" i="56"/>
  <c r="L31" i="56"/>
  <c r="R31" i="56" s="1"/>
  <c r="H27" i="56"/>
  <c r="L27" i="56"/>
  <c r="R27" i="56" s="1"/>
  <c r="K23" i="56"/>
  <c r="G23" i="56"/>
  <c r="L22" i="56"/>
  <c r="R22" i="56" s="1"/>
  <c r="H22" i="56"/>
  <c r="K19" i="56"/>
  <c r="G19" i="56"/>
  <c r="L18" i="56"/>
  <c r="R18" i="56" s="1"/>
  <c r="H18" i="56"/>
  <c r="K15" i="56"/>
  <c r="G15" i="56"/>
  <c r="L14" i="56"/>
  <c r="R14" i="56" s="1"/>
  <c r="H14" i="56"/>
  <c r="K11" i="56"/>
  <c r="G11" i="56"/>
  <c r="L10" i="56"/>
  <c r="R10" i="56" s="1"/>
  <c r="H10" i="56"/>
  <c r="K7" i="56"/>
  <c r="G7" i="56"/>
  <c r="L6" i="56"/>
  <c r="R6" i="56" s="1"/>
  <c r="H6" i="56"/>
  <c r="K3" i="56"/>
  <c r="G3" i="56"/>
  <c r="Q135" i="55"/>
  <c r="L136" i="55"/>
  <c r="R136" i="55" s="1"/>
  <c r="H136" i="55"/>
  <c r="L132" i="55"/>
  <c r="R132" i="55" s="1"/>
  <c r="H132" i="55"/>
  <c r="L128" i="55"/>
  <c r="R128" i="55" s="1"/>
  <c r="H128" i="55"/>
  <c r="L125" i="55"/>
  <c r="R125" i="55" s="1"/>
  <c r="H125" i="55"/>
  <c r="K122" i="55"/>
  <c r="G122" i="55"/>
  <c r="L117" i="55"/>
  <c r="R117" i="55" s="1"/>
  <c r="H117" i="55"/>
  <c r="K114" i="55"/>
  <c r="G114" i="55"/>
  <c r="L112" i="55"/>
  <c r="R112" i="55" s="1"/>
  <c r="H112" i="55"/>
  <c r="K109" i="55"/>
  <c r="G109" i="55"/>
  <c r="H138" i="55"/>
  <c r="L138" i="55"/>
  <c r="R138" i="55" s="1"/>
  <c r="K131" i="55"/>
  <c r="G131" i="55"/>
  <c r="H130" i="55"/>
  <c r="L130" i="55"/>
  <c r="R130" i="55" s="1"/>
  <c r="K124" i="55"/>
  <c r="G124" i="55"/>
  <c r="K120" i="55"/>
  <c r="G120" i="55"/>
  <c r="K116" i="55"/>
  <c r="G116" i="55"/>
  <c r="K111" i="55"/>
  <c r="G111" i="55"/>
  <c r="K107" i="55"/>
  <c r="G107" i="55"/>
  <c r="K137" i="55"/>
  <c r="G137" i="55"/>
  <c r="K133" i="55"/>
  <c r="G133" i="55"/>
  <c r="K129" i="55"/>
  <c r="G129" i="55"/>
  <c r="P135" i="55"/>
  <c r="P127" i="55"/>
  <c r="P122" i="55"/>
  <c r="L121" i="55"/>
  <c r="R121" i="55" s="1"/>
  <c r="H121" i="55"/>
  <c r="K118" i="55"/>
  <c r="G118" i="55"/>
  <c r="P114" i="55"/>
  <c r="L113" i="55"/>
  <c r="R113" i="55" s="1"/>
  <c r="H113" i="55"/>
  <c r="P109" i="55"/>
  <c r="L108" i="55"/>
  <c r="R108" i="55" s="1"/>
  <c r="H108" i="55"/>
  <c r="K105" i="55"/>
  <c r="G105" i="55"/>
  <c r="L104" i="55"/>
  <c r="R104" i="55" s="1"/>
  <c r="H104" i="55"/>
  <c r="K103" i="55"/>
  <c r="G103" i="55"/>
  <c r="K102" i="55"/>
  <c r="G102" i="55"/>
  <c r="L101" i="55"/>
  <c r="R101" i="55" s="1"/>
  <c r="H101" i="55"/>
  <c r="K100" i="55"/>
  <c r="G100" i="55"/>
  <c r="L99" i="55"/>
  <c r="R99" i="55" s="1"/>
  <c r="H99" i="55"/>
  <c r="K98" i="55"/>
  <c r="G98" i="55"/>
  <c r="L97" i="55"/>
  <c r="R97" i="55" s="1"/>
  <c r="H97" i="55"/>
  <c r="K96" i="55"/>
  <c r="G96" i="55"/>
  <c r="L95" i="55"/>
  <c r="R95" i="55" s="1"/>
  <c r="H95" i="55"/>
  <c r="K94" i="55"/>
  <c r="G94" i="55"/>
  <c r="K135" i="55"/>
  <c r="G135" i="55"/>
  <c r="H134" i="55"/>
  <c r="L134" i="55"/>
  <c r="R134" i="55" s="1"/>
  <c r="K127" i="55"/>
  <c r="G127" i="55"/>
  <c r="H126" i="55"/>
  <c r="L126" i="55"/>
  <c r="R126" i="55" s="1"/>
  <c r="H123" i="55"/>
  <c r="L123" i="55"/>
  <c r="R123" i="55" s="1"/>
  <c r="H119" i="55"/>
  <c r="L119" i="55"/>
  <c r="R119" i="55" s="1"/>
  <c r="H115" i="55"/>
  <c r="L115" i="55"/>
  <c r="R115" i="55" s="1"/>
  <c r="H110" i="55"/>
  <c r="L110" i="55"/>
  <c r="R110" i="55" s="1"/>
  <c r="H106" i="55"/>
  <c r="L106" i="55"/>
  <c r="R106" i="55" s="1"/>
  <c r="P102" i="55"/>
  <c r="P100" i="55"/>
  <c r="P98" i="55"/>
  <c r="P96" i="55"/>
  <c r="P94" i="55"/>
  <c r="L124" i="53"/>
  <c r="R124" i="53" s="1"/>
  <c r="H124" i="53"/>
  <c r="K127" i="53"/>
  <c r="G127" i="53"/>
  <c r="L132" i="53"/>
  <c r="R132" i="53" s="1"/>
  <c r="H132" i="53"/>
  <c r="K131" i="53"/>
  <c r="G131" i="53"/>
  <c r="L130" i="53"/>
  <c r="R130" i="53" s="1"/>
  <c r="H130" i="53"/>
  <c r="K129" i="53"/>
  <c r="G129" i="53"/>
  <c r="L128" i="53"/>
  <c r="R128" i="53" s="1"/>
  <c r="H128" i="53"/>
  <c r="K125" i="53"/>
  <c r="G125" i="53"/>
  <c r="H126" i="53"/>
  <c r="L126" i="53"/>
  <c r="R126" i="53" s="1"/>
  <c r="L118" i="52"/>
  <c r="R118" i="52" s="1"/>
  <c r="H118" i="52"/>
  <c r="K115" i="52"/>
  <c r="G115" i="52"/>
  <c r="H120" i="52"/>
  <c r="L120" i="52"/>
  <c r="R120" i="52" s="1"/>
  <c r="H116" i="52"/>
  <c r="L116" i="52"/>
  <c r="R116" i="52" s="1"/>
  <c r="L124" i="52"/>
  <c r="R124" i="52" s="1"/>
  <c r="H124" i="52"/>
  <c r="K123" i="52"/>
  <c r="G123" i="52"/>
  <c r="L122" i="52"/>
  <c r="R122" i="52" s="1"/>
  <c r="H122" i="52"/>
  <c r="K119" i="52"/>
  <c r="G119" i="52"/>
  <c r="P115" i="52"/>
  <c r="L114" i="52"/>
  <c r="R114" i="52" s="1"/>
  <c r="H114" i="52"/>
  <c r="K121" i="52"/>
  <c r="G121" i="52"/>
  <c r="K117" i="52"/>
  <c r="G117" i="52"/>
  <c r="K123" i="27"/>
  <c r="G123" i="27"/>
  <c r="L122" i="27"/>
  <c r="R122" i="27" s="1"/>
  <c r="H122" i="27"/>
  <c r="K121" i="27"/>
  <c r="G121" i="27"/>
  <c r="L120" i="27"/>
  <c r="R120" i="27" s="1"/>
  <c r="H120" i="27"/>
  <c r="K119" i="27"/>
  <c r="G119" i="27"/>
  <c r="L118" i="27"/>
  <c r="R118" i="27" s="1"/>
  <c r="H118" i="27"/>
  <c r="K117" i="27"/>
  <c r="G117" i="27"/>
  <c r="L116" i="27"/>
  <c r="R116" i="27" s="1"/>
  <c r="H116" i="27"/>
  <c r="K115" i="27"/>
  <c r="G115" i="27"/>
  <c r="L114" i="27"/>
  <c r="R114" i="27" s="1"/>
  <c r="H114" i="27"/>
  <c r="K124" i="27"/>
  <c r="G124" i="27"/>
  <c r="L185" i="51"/>
  <c r="R185" i="51" s="1"/>
  <c r="H185" i="51"/>
  <c r="L181" i="51"/>
  <c r="R181" i="51" s="1"/>
  <c r="H181" i="51"/>
  <c r="L177" i="51"/>
  <c r="R177" i="51" s="1"/>
  <c r="H177" i="51"/>
  <c r="L170" i="51"/>
  <c r="R170" i="51" s="1"/>
  <c r="H170" i="51"/>
  <c r="K167" i="51"/>
  <c r="G167" i="51"/>
  <c r="L162" i="51"/>
  <c r="R162" i="51" s="1"/>
  <c r="H162" i="51"/>
  <c r="K159" i="51"/>
  <c r="G159" i="51"/>
  <c r="L154" i="51"/>
  <c r="R154" i="51" s="1"/>
  <c r="H154" i="51"/>
  <c r="K153" i="51"/>
  <c r="G153" i="51"/>
  <c r="L152" i="51"/>
  <c r="R152" i="51" s="1"/>
  <c r="H152" i="51"/>
  <c r="K151" i="51"/>
  <c r="G151" i="51"/>
  <c r="L150" i="51"/>
  <c r="R150" i="51" s="1"/>
  <c r="H150" i="51"/>
  <c r="K149" i="51"/>
  <c r="G149" i="51"/>
  <c r="L148" i="51"/>
  <c r="R148" i="51" s="1"/>
  <c r="H148" i="51"/>
  <c r="K184" i="51"/>
  <c r="G184" i="51"/>
  <c r="H183" i="51"/>
  <c r="L183" i="51"/>
  <c r="R183" i="51" s="1"/>
  <c r="K176" i="51"/>
  <c r="G176" i="51"/>
  <c r="H175" i="51"/>
  <c r="L175" i="51"/>
  <c r="R175" i="51" s="1"/>
  <c r="H172" i="51"/>
  <c r="L172" i="51"/>
  <c r="R172" i="51" s="1"/>
  <c r="H168" i="51"/>
  <c r="L168" i="51"/>
  <c r="R168" i="51" s="1"/>
  <c r="H164" i="51"/>
  <c r="L164" i="51"/>
  <c r="R164" i="51" s="1"/>
  <c r="H160" i="51"/>
  <c r="L160" i="51"/>
  <c r="R160" i="51" s="1"/>
  <c r="H156" i="51"/>
  <c r="L156" i="51"/>
  <c r="R156" i="51" s="1"/>
  <c r="K186" i="51"/>
  <c r="G186" i="51"/>
  <c r="K182" i="51"/>
  <c r="G182" i="51"/>
  <c r="K178" i="51"/>
  <c r="G178" i="51"/>
  <c r="P180" i="51"/>
  <c r="L174" i="51"/>
  <c r="R174" i="51" s="1"/>
  <c r="H174" i="51"/>
  <c r="K171" i="51"/>
  <c r="G171" i="51"/>
  <c r="P167" i="51"/>
  <c r="L166" i="51"/>
  <c r="R166" i="51" s="1"/>
  <c r="H166" i="51"/>
  <c r="K163" i="51"/>
  <c r="G163" i="51"/>
  <c r="P159" i="51"/>
  <c r="L158" i="51"/>
  <c r="R158" i="51" s="1"/>
  <c r="H158" i="51"/>
  <c r="K155" i="51"/>
  <c r="G155" i="51"/>
  <c r="H187" i="51"/>
  <c r="L187" i="51"/>
  <c r="R187" i="51" s="1"/>
  <c r="K180" i="51"/>
  <c r="G180" i="51"/>
  <c r="H179" i="51"/>
  <c r="L179" i="51"/>
  <c r="R179" i="51" s="1"/>
  <c r="K173" i="51"/>
  <c r="G173" i="51"/>
  <c r="K169" i="51"/>
  <c r="G169" i="51"/>
  <c r="K165" i="51"/>
  <c r="G165" i="51"/>
  <c r="K161" i="51"/>
  <c r="G161" i="51"/>
  <c r="K157" i="51"/>
  <c r="G157" i="51"/>
  <c r="L185" i="30"/>
  <c r="R185" i="30" s="1"/>
  <c r="H185" i="30"/>
  <c r="L181" i="30"/>
  <c r="R181" i="30" s="1"/>
  <c r="H181" i="30"/>
  <c r="L177" i="30"/>
  <c r="R177" i="30" s="1"/>
  <c r="H177" i="30"/>
  <c r="L170" i="30"/>
  <c r="R170" i="30" s="1"/>
  <c r="H170" i="30"/>
  <c r="K167" i="30"/>
  <c r="G167" i="30"/>
  <c r="L162" i="30"/>
  <c r="R162" i="30" s="1"/>
  <c r="H162" i="30"/>
  <c r="K159" i="30"/>
  <c r="G159" i="30"/>
  <c r="L154" i="30"/>
  <c r="R154" i="30" s="1"/>
  <c r="H154" i="30"/>
  <c r="K153" i="30"/>
  <c r="G153" i="30"/>
  <c r="L152" i="30"/>
  <c r="R152" i="30" s="1"/>
  <c r="H152" i="30"/>
  <c r="K151" i="30"/>
  <c r="G151" i="30"/>
  <c r="L150" i="30"/>
  <c r="R150" i="30" s="1"/>
  <c r="H150" i="30"/>
  <c r="K149" i="30"/>
  <c r="G149" i="30"/>
  <c r="L148" i="30"/>
  <c r="R148" i="30" s="1"/>
  <c r="H148" i="30"/>
  <c r="K184" i="30"/>
  <c r="G184" i="30"/>
  <c r="H183" i="30"/>
  <c r="L183" i="30"/>
  <c r="R183" i="30" s="1"/>
  <c r="K176" i="30"/>
  <c r="G176" i="30"/>
  <c r="H175" i="30"/>
  <c r="L175" i="30"/>
  <c r="R175" i="30" s="1"/>
  <c r="H172" i="30"/>
  <c r="L172" i="30"/>
  <c r="R172" i="30" s="1"/>
  <c r="H168" i="30"/>
  <c r="L168" i="30"/>
  <c r="R168" i="30" s="1"/>
  <c r="H164" i="30"/>
  <c r="L164" i="30"/>
  <c r="R164" i="30" s="1"/>
  <c r="H160" i="30"/>
  <c r="L160" i="30"/>
  <c r="R160" i="30" s="1"/>
  <c r="H156" i="30"/>
  <c r="L156" i="30"/>
  <c r="R156" i="30" s="1"/>
  <c r="K186" i="30"/>
  <c r="G186" i="30"/>
  <c r="K182" i="30"/>
  <c r="G182" i="30"/>
  <c r="K178" i="30"/>
  <c r="G178" i="30"/>
  <c r="P180" i="30"/>
  <c r="L174" i="30"/>
  <c r="R174" i="30" s="1"/>
  <c r="H174" i="30"/>
  <c r="K171" i="30"/>
  <c r="G171" i="30"/>
  <c r="P167" i="30"/>
  <c r="L166" i="30"/>
  <c r="R166" i="30" s="1"/>
  <c r="H166" i="30"/>
  <c r="K163" i="30"/>
  <c r="G163" i="30"/>
  <c r="P159" i="30"/>
  <c r="L158" i="30"/>
  <c r="R158" i="30" s="1"/>
  <c r="H158" i="30"/>
  <c r="K155" i="30"/>
  <c r="G155" i="30"/>
  <c r="H187" i="30"/>
  <c r="L187" i="30"/>
  <c r="R187" i="30" s="1"/>
  <c r="K180" i="30"/>
  <c r="G180" i="30"/>
  <c r="H179" i="30"/>
  <c r="L179" i="30"/>
  <c r="R179" i="30" s="1"/>
  <c r="K173" i="30"/>
  <c r="G173" i="30"/>
  <c r="K169" i="30"/>
  <c r="G169" i="30"/>
  <c r="K165" i="30"/>
  <c r="G165" i="30"/>
  <c r="K161" i="30"/>
  <c r="G161" i="30"/>
  <c r="K157" i="30"/>
  <c r="G157" i="30"/>
  <c r="Q178" i="50"/>
  <c r="L202" i="50"/>
  <c r="R202" i="50" s="1"/>
  <c r="H202" i="50"/>
  <c r="L198" i="50"/>
  <c r="R198" i="50" s="1"/>
  <c r="H198" i="50"/>
  <c r="L194" i="50"/>
  <c r="R194" i="50" s="1"/>
  <c r="H194" i="50"/>
  <c r="L187" i="50"/>
  <c r="R187" i="50" s="1"/>
  <c r="H187" i="50"/>
  <c r="K184" i="50"/>
  <c r="G184" i="50"/>
  <c r="K180" i="50"/>
  <c r="G180" i="50"/>
  <c r="K176" i="50"/>
  <c r="G176" i="50"/>
  <c r="K172" i="50"/>
  <c r="G172" i="50"/>
  <c r="K201" i="50"/>
  <c r="G201" i="50"/>
  <c r="H200" i="50"/>
  <c r="L200" i="50"/>
  <c r="R200" i="50" s="1"/>
  <c r="K193" i="50"/>
  <c r="G193" i="50"/>
  <c r="H192" i="50"/>
  <c r="L192" i="50"/>
  <c r="R192" i="50" s="1"/>
  <c r="H189" i="50"/>
  <c r="L189" i="50"/>
  <c r="R189" i="50" s="1"/>
  <c r="H185" i="50"/>
  <c r="L185" i="50"/>
  <c r="R185" i="50" s="1"/>
  <c r="L169" i="50"/>
  <c r="R169" i="50" s="1"/>
  <c r="H169" i="50"/>
  <c r="K166" i="50"/>
  <c r="G166" i="50"/>
  <c r="L161" i="50"/>
  <c r="R161" i="50" s="1"/>
  <c r="H161" i="50"/>
  <c r="K158" i="50"/>
  <c r="G158" i="50"/>
  <c r="L153" i="50"/>
  <c r="R153" i="50" s="1"/>
  <c r="H153" i="50"/>
  <c r="K150" i="50"/>
  <c r="G150" i="50"/>
  <c r="L145" i="50"/>
  <c r="R145" i="50" s="1"/>
  <c r="H145" i="50"/>
  <c r="K142" i="50"/>
  <c r="G142" i="50"/>
  <c r="K182" i="50"/>
  <c r="G182" i="50"/>
  <c r="H181" i="50"/>
  <c r="L181" i="50"/>
  <c r="R181" i="50" s="1"/>
  <c r="K174" i="50"/>
  <c r="G174" i="50"/>
  <c r="H173" i="50"/>
  <c r="L173" i="50"/>
  <c r="R173" i="50" s="1"/>
  <c r="H171" i="50"/>
  <c r="L171" i="50"/>
  <c r="R171" i="50" s="1"/>
  <c r="H167" i="50"/>
  <c r="L167" i="50"/>
  <c r="R167" i="50" s="1"/>
  <c r="H163" i="50"/>
  <c r="L163" i="50"/>
  <c r="R163" i="50" s="1"/>
  <c r="H159" i="50"/>
  <c r="L159" i="50"/>
  <c r="R159" i="50" s="1"/>
  <c r="H155" i="50"/>
  <c r="L155" i="50"/>
  <c r="R155" i="50" s="1"/>
  <c r="H151" i="50"/>
  <c r="L151" i="50"/>
  <c r="R151" i="50" s="1"/>
  <c r="H147" i="50"/>
  <c r="L147" i="50"/>
  <c r="R147" i="50" s="1"/>
  <c r="H143" i="50"/>
  <c r="L143" i="50"/>
  <c r="R143" i="50" s="1"/>
  <c r="H139" i="50"/>
  <c r="L139" i="50"/>
  <c r="R139" i="50" s="1"/>
  <c r="K203" i="50"/>
  <c r="G203" i="50"/>
  <c r="K199" i="50"/>
  <c r="G199" i="50"/>
  <c r="K195" i="50"/>
  <c r="G195" i="50"/>
  <c r="P197" i="50"/>
  <c r="L191" i="50"/>
  <c r="R191" i="50" s="1"/>
  <c r="H191" i="50"/>
  <c r="K188" i="50"/>
  <c r="G188" i="50"/>
  <c r="P184" i="50"/>
  <c r="L183" i="50"/>
  <c r="R183" i="50" s="1"/>
  <c r="H183" i="50"/>
  <c r="P180" i="50"/>
  <c r="L179" i="50"/>
  <c r="R179" i="50" s="1"/>
  <c r="H179" i="50"/>
  <c r="P176" i="50"/>
  <c r="L175" i="50"/>
  <c r="R175" i="50" s="1"/>
  <c r="H175" i="50"/>
  <c r="P172" i="50"/>
  <c r="H204" i="50"/>
  <c r="L204" i="50"/>
  <c r="R204" i="50" s="1"/>
  <c r="K197" i="50"/>
  <c r="G197" i="50"/>
  <c r="H196" i="50"/>
  <c r="L196" i="50"/>
  <c r="R196" i="50" s="1"/>
  <c r="K190" i="50"/>
  <c r="G190" i="50"/>
  <c r="K186" i="50"/>
  <c r="G186" i="50"/>
  <c r="P178" i="50"/>
  <c r="K170" i="50"/>
  <c r="G170" i="50"/>
  <c r="P166" i="50"/>
  <c r="L165" i="50"/>
  <c r="R165" i="50" s="1"/>
  <c r="H165" i="50"/>
  <c r="K162" i="50"/>
  <c r="G162" i="50"/>
  <c r="P158" i="50"/>
  <c r="L157" i="50"/>
  <c r="R157" i="50" s="1"/>
  <c r="H157" i="50"/>
  <c r="K154" i="50"/>
  <c r="G154" i="50"/>
  <c r="P150" i="50"/>
  <c r="L149" i="50"/>
  <c r="R149" i="50" s="1"/>
  <c r="H149" i="50"/>
  <c r="K146" i="50"/>
  <c r="G146" i="50"/>
  <c r="P142" i="50"/>
  <c r="L141" i="50"/>
  <c r="R141" i="50" s="1"/>
  <c r="H141" i="50"/>
  <c r="K178" i="50"/>
  <c r="G178" i="50"/>
  <c r="H177" i="50"/>
  <c r="L177" i="50"/>
  <c r="R177" i="50" s="1"/>
  <c r="K168" i="50"/>
  <c r="G168" i="50"/>
  <c r="K164" i="50"/>
  <c r="G164" i="50"/>
  <c r="K160" i="50"/>
  <c r="G160" i="50"/>
  <c r="K156" i="50"/>
  <c r="G156" i="50"/>
  <c r="K152" i="50"/>
  <c r="G152" i="50"/>
  <c r="K148" i="50"/>
  <c r="G148" i="50"/>
  <c r="K144" i="50"/>
  <c r="G144" i="50"/>
  <c r="K140" i="50"/>
  <c r="G140" i="50"/>
  <c r="Q178" i="25"/>
  <c r="L202" i="25"/>
  <c r="R202" i="25" s="1"/>
  <c r="H202" i="25"/>
  <c r="L198" i="25"/>
  <c r="R198" i="25" s="1"/>
  <c r="H198" i="25"/>
  <c r="L194" i="25"/>
  <c r="R194" i="25" s="1"/>
  <c r="H194" i="25"/>
  <c r="L187" i="25"/>
  <c r="R187" i="25" s="1"/>
  <c r="H187" i="25"/>
  <c r="K184" i="25"/>
  <c r="G184" i="25"/>
  <c r="K180" i="25"/>
  <c r="G180" i="25"/>
  <c r="K176" i="25"/>
  <c r="G176" i="25"/>
  <c r="K172" i="25"/>
  <c r="G172" i="25"/>
  <c r="K201" i="25"/>
  <c r="G201" i="25"/>
  <c r="H200" i="25"/>
  <c r="L200" i="25"/>
  <c r="R200" i="25" s="1"/>
  <c r="K193" i="25"/>
  <c r="G193" i="25"/>
  <c r="H192" i="25"/>
  <c r="L192" i="25"/>
  <c r="R192" i="25" s="1"/>
  <c r="H189" i="25"/>
  <c r="L189" i="25"/>
  <c r="R189" i="25" s="1"/>
  <c r="H185" i="25"/>
  <c r="L185" i="25"/>
  <c r="R185" i="25" s="1"/>
  <c r="L169" i="25"/>
  <c r="R169" i="25" s="1"/>
  <c r="H169" i="25"/>
  <c r="K166" i="25"/>
  <c r="G166" i="25"/>
  <c r="L161" i="25"/>
  <c r="R161" i="25" s="1"/>
  <c r="H161" i="25"/>
  <c r="K158" i="25"/>
  <c r="G158" i="25"/>
  <c r="L153" i="25"/>
  <c r="R153" i="25" s="1"/>
  <c r="H153" i="25"/>
  <c r="K150" i="25"/>
  <c r="G150" i="25"/>
  <c r="L145" i="25"/>
  <c r="R145" i="25" s="1"/>
  <c r="H145" i="25"/>
  <c r="K142" i="25"/>
  <c r="G142" i="25"/>
  <c r="K182" i="25"/>
  <c r="G182" i="25"/>
  <c r="H181" i="25"/>
  <c r="L181" i="25"/>
  <c r="R181" i="25" s="1"/>
  <c r="K174" i="25"/>
  <c r="G174" i="25"/>
  <c r="H173" i="25"/>
  <c r="L173" i="25"/>
  <c r="R173" i="25" s="1"/>
  <c r="H171" i="25"/>
  <c r="L171" i="25"/>
  <c r="R171" i="25" s="1"/>
  <c r="H167" i="25"/>
  <c r="L167" i="25"/>
  <c r="R167" i="25" s="1"/>
  <c r="H163" i="25"/>
  <c r="L163" i="25"/>
  <c r="R163" i="25" s="1"/>
  <c r="H159" i="25"/>
  <c r="L159" i="25"/>
  <c r="R159" i="25" s="1"/>
  <c r="H155" i="25"/>
  <c r="L155" i="25"/>
  <c r="R155" i="25" s="1"/>
  <c r="H151" i="25"/>
  <c r="L151" i="25"/>
  <c r="R151" i="25" s="1"/>
  <c r="H147" i="25"/>
  <c r="L147" i="25"/>
  <c r="R147" i="25" s="1"/>
  <c r="H143" i="25"/>
  <c r="L143" i="25"/>
  <c r="R143" i="25" s="1"/>
  <c r="H139" i="25"/>
  <c r="L139" i="25"/>
  <c r="R139" i="25" s="1"/>
  <c r="K203" i="25"/>
  <c r="G203" i="25"/>
  <c r="K199" i="25"/>
  <c r="G199" i="25"/>
  <c r="K195" i="25"/>
  <c r="G195" i="25"/>
  <c r="P197" i="25"/>
  <c r="L191" i="25"/>
  <c r="R191" i="25" s="1"/>
  <c r="H191" i="25"/>
  <c r="K188" i="25"/>
  <c r="G188" i="25"/>
  <c r="P184" i="25"/>
  <c r="L183" i="25"/>
  <c r="R183" i="25" s="1"/>
  <c r="H183" i="25"/>
  <c r="P180" i="25"/>
  <c r="L179" i="25"/>
  <c r="R179" i="25" s="1"/>
  <c r="H179" i="25"/>
  <c r="P176" i="25"/>
  <c r="L175" i="25"/>
  <c r="R175" i="25" s="1"/>
  <c r="H175" i="25"/>
  <c r="P172" i="25"/>
  <c r="H204" i="25"/>
  <c r="L204" i="25"/>
  <c r="R204" i="25" s="1"/>
  <c r="K197" i="25"/>
  <c r="G197" i="25"/>
  <c r="H196" i="25"/>
  <c r="L196" i="25"/>
  <c r="R196" i="25" s="1"/>
  <c r="K190" i="25"/>
  <c r="G190" i="25"/>
  <c r="K186" i="25"/>
  <c r="G186" i="25"/>
  <c r="P178" i="25"/>
  <c r="K170" i="25"/>
  <c r="G170" i="25"/>
  <c r="P166" i="25"/>
  <c r="L165" i="25"/>
  <c r="R165" i="25" s="1"/>
  <c r="H165" i="25"/>
  <c r="K162" i="25"/>
  <c r="G162" i="25"/>
  <c r="P158" i="25"/>
  <c r="L157" i="25"/>
  <c r="R157" i="25" s="1"/>
  <c r="H157" i="25"/>
  <c r="K154" i="25"/>
  <c r="G154" i="25"/>
  <c r="P150" i="25"/>
  <c r="L149" i="25"/>
  <c r="R149" i="25" s="1"/>
  <c r="H149" i="25"/>
  <c r="K146" i="25"/>
  <c r="G146" i="25"/>
  <c r="P142" i="25"/>
  <c r="L141" i="25"/>
  <c r="R141" i="25" s="1"/>
  <c r="H141" i="25"/>
  <c r="K178" i="25"/>
  <c r="G178" i="25"/>
  <c r="H177" i="25"/>
  <c r="L177" i="25"/>
  <c r="R177" i="25" s="1"/>
  <c r="K168" i="25"/>
  <c r="G168" i="25"/>
  <c r="K164" i="25"/>
  <c r="G164" i="25"/>
  <c r="K160" i="25"/>
  <c r="G160" i="25"/>
  <c r="K156" i="25"/>
  <c r="G156" i="25"/>
  <c r="K152" i="25"/>
  <c r="G152" i="25"/>
  <c r="K148" i="25"/>
  <c r="G148" i="25"/>
  <c r="K144" i="25"/>
  <c r="G144" i="25"/>
  <c r="K140" i="25"/>
  <c r="G140" i="25"/>
  <c r="Q178" i="49"/>
  <c r="L202" i="49"/>
  <c r="R202" i="49" s="1"/>
  <c r="H202" i="49"/>
  <c r="L198" i="49"/>
  <c r="R198" i="49" s="1"/>
  <c r="H198" i="49"/>
  <c r="L194" i="49"/>
  <c r="R194" i="49" s="1"/>
  <c r="H194" i="49"/>
  <c r="L187" i="49"/>
  <c r="R187" i="49" s="1"/>
  <c r="H187" i="49"/>
  <c r="K184" i="49"/>
  <c r="G184" i="49"/>
  <c r="K180" i="49"/>
  <c r="G180" i="49"/>
  <c r="K176" i="49"/>
  <c r="G176" i="49"/>
  <c r="K172" i="49"/>
  <c r="G172" i="49"/>
  <c r="K201" i="49"/>
  <c r="G201" i="49"/>
  <c r="H200" i="49"/>
  <c r="L200" i="49"/>
  <c r="R200" i="49" s="1"/>
  <c r="K193" i="49"/>
  <c r="G193" i="49"/>
  <c r="H192" i="49"/>
  <c r="L192" i="49"/>
  <c r="R192" i="49" s="1"/>
  <c r="H189" i="49"/>
  <c r="L189" i="49"/>
  <c r="R189" i="49" s="1"/>
  <c r="H185" i="49"/>
  <c r="L185" i="49"/>
  <c r="R185" i="49" s="1"/>
  <c r="L169" i="49"/>
  <c r="R169" i="49" s="1"/>
  <c r="H169" i="49"/>
  <c r="K166" i="49"/>
  <c r="G166" i="49"/>
  <c r="L161" i="49"/>
  <c r="R161" i="49" s="1"/>
  <c r="H161" i="49"/>
  <c r="K158" i="49"/>
  <c r="G158" i="49"/>
  <c r="L153" i="49"/>
  <c r="R153" i="49" s="1"/>
  <c r="H153" i="49"/>
  <c r="K150" i="49"/>
  <c r="G150" i="49"/>
  <c r="L145" i="49"/>
  <c r="R145" i="49" s="1"/>
  <c r="H145" i="49"/>
  <c r="K142" i="49"/>
  <c r="G142" i="49"/>
  <c r="K182" i="49"/>
  <c r="G182" i="49"/>
  <c r="H181" i="49"/>
  <c r="L181" i="49"/>
  <c r="R181" i="49" s="1"/>
  <c r="K174" i="49"/>
  <c r="G174" i="49"/>
  <c r="H173" i="49"/>
  <c r="L173" i="49"/>
  <c r="R173" i="49" s="1"/>
  <c r="H171" i="49"/>
  <c r="L171" i="49"/>
  <c r="R171" i="49" s="1"/>
  <c r="H167" i="49"/>
  <c r="L167" i="49"/>
  <c r="R167" i="49" s="1"/>
  <c r="H163" i="49"/>
  <c r="L163" i="49"/>
  <c r="R163" i="49" s="1"/>
  <c r="H159" i="49"/>
  <c r="L159" i="49"/>
  <c r="R159" i="49" s="1"/>
  <c r="H155" i="49"/>
  <c r="L155" i="49"/>
  <c r="R155" i="49" s="1"/>
  <c r="H151" i="49"/>
  <c r="L151" i="49"/>
  <c r="R151" i="49" s="1"/>
  <c r="H147" i="49"/>
  <c r="L147" i="49"/>
  <c r="R147" i="49" s="1"/>
  <c r="H143" i="49"/>
  <c r="L143" i="49"/>
  <c r="R143" i="49" s="1"/>
  <c r="H139" i="49"/>
  <c r="L139" i="49"/>
  <c r="R139" i="49" s="1"/>
  <c r="K203" i="49"/>
  <c r="G203" i="49"/>
  <c r="K199" i="49"/>
  <c r="G199" i="49"/>
  <c r="K195" i="49"/>
  <c r="G195" i="49"/>
  <c r="P197" i="49"/>
  <c r="L191" i="49"/>
  <c r="R191" i="49" s="1"/>
  <c r="H191" i="49"/>
  <c r="K188" i="49"/>
  <c r="G188" i="49"/>
  <c r="P184" i="49"/>
  <c r="L183" i="49"/>
  <c r="R183" i="49" s="1"/>
  <c r="H183" i="49"/>
  <c r="P180" i="49"/>
  <c r="L179" i="49"/>
  <c r="R179" i="49" s="1"/>
  <c r="H179" i="49"/>
  <c r="P176" i="49"/>
  <c r="L175" i="49"/>
  <c r="R175" i="49" s="1"/>
  <c r="H175" i="49"/>
  <c r="P172" i="49"/>
  <c r="H204" i="49"/>
  <c r="L204" i="49"/>
  <c r="R204" i="49" s="1"/>
  <c r="K197" i="49"/>
  <c r="G197" i="49"/>
  <c r="H196" i="49"/>
  <c r="L196" i="49"/>
  <c r="R196" i="49" s="1"/>
  <c r="K190" i="49"/>
  <c r="G190" i="49"/>
  <c r="K186" i="49"/>
  <c r="G186" i="49"/>
  <c r="P178" i="49"/>
  <c r="K170" i="49"/>
  <c r="G170" i="49"/>
  <c r="P166" i="49"/>
  <c r="L165" i="49"/>
  <c r="R165" i="49" s="1"/>
  <c r="H165" i="49"/>
  <c r="K162" i="49"/>
  <c r="G162" i="49"/>
  <c r="P158" i="49"/>
  <c r="L157" i="49"/>
  <c r="R157" i="49" s="1"/>
  <c r="H157" i="49"/>
  <c r="K154" i="49"/>
  <c r="G154" i="49"/>
  <c r="P150" i="49"/>
  <c r="L149" i="49"/>
  <c r="R149" i="49" s="1"/>
  <c r="H149" i="49"/>
  <c r="K146" i="49"/>
  <c r="G146" i="49"/>
  <c r="P142" i="49"/>
  <c r="L141" i="49"/>
  <c r="R141" i="49" s="1"/>
  <c r="H141" i="49"/>
  <c r="K178" i="49"/>
  <c r="G178" i="49"/>
  <c r="H177" i="49"/>
  <c r="L177" i="49"/>
  <c r="R177" i="49" s="1"/>
  <c r="K168" i="49"/>
  <c r="G168" i="49"/>
  <c r="K164" i="49"/>
  <c r="G164" i="49"/>
  <c r="K160" i="49"/>
  <c r="G160" i="49"/>
  <c r="K156" i="49"/>
  <c r="G156" i="49"/>
  <c r="K152" i="49"/>
  <c r="G152" i="49"/>
  <c r="K148" i="49"/>
  <c r="G148" i="49"/>
  <c r="K144" i="49"/>
  <c r="G144" i="49"/>
  <c r="K140" i="49"/>
  <c r="G140" i="49"/>
  <c r="K207" i="48"/>
  <c r="G207" i="48"/>
  <c r="L202" i="48"/>
  <c r="R202" i="48" s="1"/>
  <c r="H202" i="48"/>
  <c r="K199" i="48"/>
  <c r="G199" i="48"/>
  <c r="H208" i="48"/>
  <c r="L208" i="48"/>
  <c r="R208" i="48" s="1"/>
  <c r="H204" i="48"/>
  <c r="L204" i="48"/>
  <c r="R204" i="48" s="1"/>
  <c r="H200" i="48"/>
  <c r="L200" i="48"/>
  <c r="R200" i="48" s="1"/>
  <c r="H196" i="48"/>
  <c r="L196" i="48"/>
  <c r="R196" i="48" s="1"/>
  <c r="L193" i="48"/>
  <c r="R193" i="48" s="1"/>
  <c r="H193" i="48"/>
  <c r="K190" i="48"/>
  <c r="G190" i="48"/>
  <c r="L185" i="48"/>
  <c r="R185" i="48" s="1"/>
  <c r="H185" i="48"/>
  <c r="K182" i="48"/>
  <c r="G182" i="48"/>
  <c r="K192" i="48"/>
  <c r="G192" i="48"/>
  <c r="K188" i="48"/>
  <c r="G188" i="48"/>
  <c r="K184" i="48"/>
  <c r="G184" i="48"/>
  <c r="P207" i="48"/>
  <c r="L206" i="48"/>
  <c r="R206" i="48" s="1"/>
  <c r="H206" i="48"/>
  <c r="K203" i="48"/>
  <c r="G203" i="48"/>
  <c r="P199" i="48"/>
  <c r="L198" i="48"/>
  <c r="R198" i="48" s="1"/>
  <c r="H198" i="48"/>
  <c r="K205" i="48"/>
  <c r="G205" i="48"/>
  <c r="K201" i="48"/>
  <c r="G201" i="48"/>
  <c r="K197" i="48"/>
  <c r="G197" i="48"/>
  <c r="K194" i="48"/>
  <c r="G194" i="48"/>
  <c r="P190" i="48"/>
  <c r="L189" i="48"/>
  <c r="R189" i="48" s="1"/>
  <c r="H189" i="48"/>
  <c r="K186" i="48"/>
  <c r="G186" i="48"/>
  <c r="P182" i="48"/>
  <c r="L195" i="48"/>
  <c r="R195" i="48" s="1"/>
  <c r="H195" i="48"/>
  <c r="H191" i="48"/>
  <c r="L191" i="48"/>
  <c r="R191" i="48" s="1"/>
  <c r="H187" i="48"/>
  <c r="L187" i="48"/>
  <c r="R187" i="48" s="1"/>
  <c r="H183" i="48"/>
  <c r="L183" i="48"/>
  <c r="R183" i="48" s="1"/>
  <c r="K208" i="33"/>
  <c r="G208" i="33"/>
  <c r="L207" i="33"/>
  <c r="R207" i="33" s="1"/>
  <c r="H207" i="33"/>
  <c r="K204" i="33"/>
  <c r="G204" i="33"/>
  <c r="L203" i="33"/>
  <c r="R203" i="33" s="1"/>
  <c r="H203" i="33"/>
  <c r="K200" i="33"/>
  <c r="G200" i="33"/>
  <c r="K198" i="33"/>
  <c r="G198" i="33"/>
  <c r="K196" i="33"/>
  <c r="G196" i="33"/>
  <c r="K186" i="33"/>
  <c r="G186" i="33"/>
  <c r="K188" i="33"/>
  <c r="G188" i="33"/>
  <c r="K206" i="33"/>
  <c r="G206" i="33"/>
  <c r="L205" i="33"/>
  <c r="R205" i="33" s="1"/>
  <c r="H205" i="33"/>
  <c r="K202" i="33"/>
  <c r="G202" i="33"/>
  <c r="L201" i="33"/>
  <c r="R201" i="33" s="1"/>
  <c r="H201" i="33"/>
  <c r="P198" i="33"/>
  <c r="L197" i="33"/>
  <c r="R197" i="33" s="1"/>
  <c r="H197" i="33"/>
  <c r="L195" i="33"/>
  <c r="R195" i="33" s="1"/>
  <c r="H195" i="33"/>
  <c r="K194" i="33"/>
  <c r="G194" i="33"/>
  <c r="L193" i="33"/>
  <c r="R193" i="33" s="1"/>
  <c r="H193" i="33"/>
  <c r="K192" i="33"/>
  <c r="G192" i="33"/>
  <c r="L191" i="33"/>
  <c r="R191" i="33" s="1"/>
  <c r="H191" i="33"/>
  <c r="K190" i="33"/>
  <c r="G190" i="33"/>
  <c r="L189" i="33"/>
  <c r="R189" i="33" s="1"/>
  <c r="H189" i="33"/>
  <c r="H199" i="33"/>
  <c r="L199" i="33"/>
  <c r="R199" i="33" s="1"/>
  <c r="P186" i="33"/>
  <c r="L185" i="33"/>
  <c r="R185" i="33" s="1"/>
  <c r="H185" i="33"/>
  <c r="K184" i="33"/>
  <c r="G184" i="33"/>
  <c r="L183" i="33"/>
  <c r="R183" i="33" s="1"/>
  <c r="H183" i="33"/>
  <c r="K182" i="33"/>
  <c r="G182" i="33"/>
  <c r="H187" i="33"/>
  <c r="L187" i="33"/>
  <c r="R187" i="33" s="1"/>
  <c r="K206" i="47"/>
  <c r="G206" i="47"/>
  <c r="L205" i="47"/>
  <c r="R205" i="47" s="1"/>
  <c r="H205" i="47"/>
  <c r="K202" i="47"/>
  <c r="G202" i="47"/>
  <c r="L201" i="47"/>
  <c r="R201" i="47" s="1"/>
  <c r="H201" i="47"/>
  <c r="K198" i="47"/>
  <c r="G198" i="47"/>
  <c r="K196" i="47"/>
  <c r="G196" i="47"/>
  <c r="K190" i="47"/>
  <c r="G190" i="47"/>
  <c r="L185" i="47"/>
  <c r="R185" i="47" s="1"/>
  <c r="H185" i="47"/>
  <c r="K184" i="47"/>
  <c r="G184" i="47"/>
  <c r="L183" i="47"/>
  <c r="R183" i="47" s="1"/>
  <c r="H183" i="47"/>
  <c r="K182" i="47"/>
  <c r="G182" i="47"/>
  <c r="K188" i="47"/>
  <c r="G188" i="47"/>
  <c r="K208" i="47"/>
  <c r="G208" i="47"/>
  <c r="L207" i="47"/>
  <c r="R207" i="47" s="1"/>
  <c r="H207" i="47"/>
  <c r="K204" i="47"/>
  <c r="G204" i="47"/>
  <c r="L203" i="47"/>
  <c r="R203" i="47" s="1"/>
  <c r="H203" i="47"/>
  <c r="K200" i="47"/>
  <c r="G200" i="47"/>
  <c r="P198" i="47"/>
  <c r="L197" i="47"/>
  <c r="R197" i="47" s="1"/>
  <c r="H197" i="47"/>
  <c r="L195" i="47"/>
  <c r="R195" i="47" s="1"/>
  <c r="H195" i="47"/>
  <c r="K194" i="47"/>
  <c r="G194" i="47"/>
  <c r="L193" i="47"/>
  <c r="R193" i="47" s="1"/>
  <c r="H193" i="47"/>
  <c r="K192" i="47"/>
  <c r="G192" i="47"/>
  <c r="L191" i="47"/>
  <c r="R191" i="47" s="1"/>
  <c r="H191" i="47"/>
  <c r="H199" i="47"/>
  <c r="L199" i="47"/>
  <c r="R199" i="47" s="1"/>
  <c r="P190" i="47"/>
  <c r="L189" i="47"/>
  <c r="R189" i="47" s="1"/>
  <c r="H189" i="47"/>
  <c r="K186" i="47"/>
  <c r="G186" i="47"/>
  <c r="H187" i="47"/>
  <c r="L187" i="47"/>
  <c r="R187" i="47" s="1"/>
  <c r="L301" i="22"/>
  <c r="R301" i="22" s="1"/>
  <c r="H301" i="22"/>
  <c r="L297" i="22"/>
  <c r="R297" i="22" s="1"/>
  <c r="H297" i="22"/>
  <c r="L293" i="22"/>
  <c r="R293" i="22" s="1"/>
  <c r="H293" i="22"/>
  <c r="K287" i="22"/>
  <c r="G287" i="22"/>
  <c r="K283" i="22"/>
  <c r="G283" i="22"/>
  <c r="K279" i="22"/>
  <c r="G279" i="22"/>
  <c r="K275" i="22"/>
  <c r="G275" i="22"/>
  <c r="K271" i="22"/>
  <c r="G271" i="22"/>
  <c r="L268" i="22"/>
  <c r="R268" i="22" s="1"/>
  <c r="H268" i="22"/>
  <c r="K265" i="22"/>
  <c r="G265" i="22"/>
  <c r="L260" i="22"/>
  <c r="R260" i="22" s="1"/>
  <c r="H260" i="22"/>
  <c r="K257" i="22"/>
  <c r="G257" i="22"/>
  <c r="L252" i="22"/>
  <c r="R252" i="22" s="1"/>
  <c r="H252" i="22"/>
  <c r="K249" i="22"/>
  <c r="G249" i="22"/>
  <c r="L244" i="22"/>
  <c r="R244" i="22" s="1"/>
  <c r="H244" i="22"/>
  <c r="K241" i="22"/>
  <c r="G241" i="22"/>
  <c r="L236" i="22"/>
  <c r="R236" i="22" s="1"/>
  <c r="H236" i="22"/>
  <c r="K233" i="22"/>
  <c r="G233" i="22"/>
  <c r="H303" i="22"/>
  <c r="L303" i="22"/>
  <c r="R303" i="22" s="1"/>
  <c r="K300" i="22"/>
  <c r="G300" i="22"/>
  <c r="H299" i="22"/>
  <c r="L299" i="22"/>
  <c r="R299" i="22" s="1"/>
  <c r="K296" i="22"/>
  <c r="G296" i="22"/>
  <c r="H295" i="22"/>
  <c r="L295" i="22"/>
  <c r="R295" i="22" s="1"/>
  <c r="K292" i="22"/>
  <c r="G292" i="22"/>
  <c r="H291" i="22"/>
  <c r="L291" i="22"/>
  <c r="R291" i="22" s="1"/>
  <c r="K285" i="22"/>
  <c r="G285" i="22"/>
  <c r="H284" i="22"/>
  <c r="L284" i="22"/>
  <c r="R284" i="22" s="1"/>
  <c r="K277" i="22"/>
  <c r="G277" i="22"/>
  <c r="H276" i="22"/>
  <c r="L276" i="22"/>
  <c r="R276" i="22" s="1"/>
  <c r="K267" i="22"/>
  <c r="G267" i="22"/>
  <c r="K263" i="22"/>
  <c r="G263" i="22"/>
  <c r="K259" i="22"/>
  <c r="G259" i="22"/>
  <c r="K255" i="22"/>
  <c r="G255" i="22"/>
  <c r="K251" i="22"/>
  <c r="G251" i="22"/>
  <c r="K247" i="22"/>
  <c r="G247" i="22"/>
  <c r="K243" i="22"/>
  <c r="G243" i="22"/>
  <c r="K239" i="22"/>
  <c r="G239" i="22"/>
  <c r="K235" i="22"/>
  <c r="G235" i="22"/>
  <c r="K231" i="22"/>
  <c r="G231" i="22"/>
  <c r="L208" i="22"/>
  <c r="R208" i="22" s="1"/>
  <c r="H208" i="22"/>
  <c r="K205" i="22"/>
  <c r="G205" i="22"/>
  <c r="L200" i="22"/>
  <c r="R200" i="22" s="1"/>
  <c r="H200" i="22"/>
  <c r="K197" i="22"/>
  <c r="G197" i="22"/>
  <c r="K207" i="22"/>
  <c r="G207" i="22"/>
  <c r="K203" i="22"/>
  <c r="G203" i="22"/>
  <c r="K199" i="22"/>
  <c r="G199" i="22"/>
  <c r="K195" i="22"/>
  <c r="G195" i="22"/>
  <c r="K302" i="22"/>
  <c r="G302" i="22"/>
  <c r="K298" i="22"/>
  <c r="G298" i="22"/>
  <c r="K294" i="22"/>
  <c r="G294" i="22"/>
  <c r="L290" i="22"/>
  <c r="R290" i="22" s="1"/>
  <c r="H290" i="22"/>
  <c r="P287" i="22"/>
  <c r="L286" i="22"/>
  <c r="R286" i="22" s="1"/>
  <c r="H286" i="22"/>
  <c r="P283" i="22"/>
  <c r="L282" i="22"/>
  <c r="R282" i="22" s="1"/>
  <c r="H282" i="22"/>
  <c r="P279" i="22"/>
  <c r="L278" i="22"/>
  <c r="R278" i="22" s="1"/>
  <c r="H278" i="22"/>
  <c r="P275" i="22"/>
  <c r="L274" i="22"/>
  <c r="R274" i="22" s="1"/>
  <c r="H274" i="22"/>
  <c r="P271" i="22"/>
  <c r="K269" i="22"/>
  <c r="G269" i="22"/>
  <c r="P265" i="22"/>
  <c r="L264" i="22"/>
  <c r="R264" i="22" s="1"/>
  <c r="H264" i="22"/>
  <c r="K261" i="22"/>
  <c r="G261" i="22"/>
  <c r="P257" i="22"/>
  <c r="L256" i="22"/>
  <c r="R256" i="22" s="1"/>
  <c r="H256" i="22"/>
  <c r="K253" i="22"/>
  <c r="G253" i="22"/>
  <c r="P249" i="22"/>
  <c r="L248" i="22"/>
  <c r="R248" i="22" s="1"/>
  <c r="H248" i="22"/>
  <c r="K245" i="22"/>
  <c r="G245" i="22"/>
  <c r="P241" i="22"/>
  <c r="L240" i="22"/>
  <c r="R240" i="22" s="1"/>
  <c r="H240" i="22"/>
  <c r="K237" i="22"/>
  <c r="G237" i="22"/>
  <c r="P233" i="22"/>
  <c r="L232" i="22"/>
  <c r="R232" i="22" s="1"/>
  <c r="H232" i="22"/>
  <c r="L230" i="22"/>
  <c r="R230" i="22" s="1"/>
  <c r="H230" i="22"/>
  <c r="K229" i="22"/>
  <c r="G229" i="22"/>
  <c r="L228" i="22"/>
  <c r="R228" i="22" s="1"/>
  <c r="H228" i="22"/>
  <c r="K227" i="22"/>
  <c r="G227" i="22"/>
  <c r="L226" i="22"/>
  <c r="R226" i="22" s="1"/>
  <c r="H226" i="22"/>
  <c r="K225" i="22"/>
  <c r="G225" i="22"/>
  <c r="L224" i="22"/>
  <c r="R224" i="22" s="1"/>
  <c r="H224" i="22"/>
  <c r="K223" i="22"/>
  <c r="G223" i="22"/>
  <c r="L222" i="22"/>
  <c r="R222" i="22" s="1"/>
  <c r="H222" i="22"/>
  <c r="K221" i="22"/>
  <c r="G221" i="22"/>
  <c r="L220" i="22"/>
  <c r="R220" i="22" s="1"/>
  <c r="H220" i="22"/>
  <c r="K219" i="22"/>
  <c r="G219" i="22"/>
  <c r="L218" i="22"/>
  <c r="R218" i="22" s="1"/>
  <c r="H218" i="22"/>
  <c r="K217" i="22"/>
  <c r="G217" i="22"/>
  <c r="L216" i="22"/>
  <c r="R216" i="22" s="1"/>
  <c r="H216" i="22"/>
  <c r="K215" i="22"/>
  <c r="G215" i="22"/>
  <c r="L214" i="22"/>
  <c r="R214" i="22" s="1"/>
  <c r="H214" i="22"/>
  <c r="K213" i="22"/>
  <c r="G213" i="22"/>
  <c r="L212" i="22"/>
  <c r="R212" i="22" s="1"/>
  <c r="H212" i="22"/>
  <c r="K211" i="22"/>
  <c r="G211" i="22"/>
  <c r="L210" i="22"/>
  <c r="R210" i="22" s="1"/>
  <c r="H210" i="22"/>
  <c r="K209" i="22"/>
  <c r="G209" i="22"/>
  <c r="K289" i="22"/>
  <c r="Q289" i="22" s="1"/>
  <c r="G289" i="22"/>
  <c r="H288" i="22"/>
  <c r="L288" i="22"/>
  <c r="R288" i="22" s="1"/>
  <c r="K281" i="22"/>
  <c r="Q281" i="22" s="1"/>
  <c r="G281" i="22"/>
  <c r="H280" i="22"/>
  <c r="L280" i="22"/>
  <c r="R280" i="22" s="1"/>
  <c r="K273" i="22"/>
  <c r="Q273" i="22" s="1"/>
  <c r="G273" i="22"/>
  <c r="H272" i="22"/>
  <c r="L272" i="22"/>
  <c r="R272" i="22" s="1"/>
  <c r="H270" i="22"/>
  <c r="L270" i="22"/>
  <c r="R270" i="22" s="1"/>
  <c r="H266" i="22"/>
  <c r="L266" i="22"/>
  <c r="R266" i="22" s="1"/>
  <c r="H262" i="22"/>
  <c r="L262" i="22"/>
  <c r="R262" i="22" s="1"/>
  <c r="H258" i="22"/>
  <c r="L258" i="22"/>
  <c r="R258" i="22" s="1"/>
  <c r="H254" i="22"/>
  <c r="L254" i="22"/>
  <c r="R254" i="22" s="1"/>
  <c r="H250" i="22"/>
  <c r="L250" i="22"/>
  <c r="R250" i="22" s="1"/>
  <c r="H246" i="22"/>
  <c r="L246" i="22"/>
  <c r="R246" i="22" s="1"/>
  <c r="H242" i="22"/>
  <c r="L242" i="22"/>
  <c r="R242" i="22" s="1"/>
  <c r="H238" i="22"/>
  <c r="L238" i="22"/>
  <c r="R238" i="22" s="1"/>
  <c r="H234" i="22"/>
  <c r="L234" i="22"/>
  <c r="R234" i="22" s="1"/>
  <c r="P205" i="22"/>
  <c r="L204" i="22"/>
  <c r="R204" i="22" s="1"/>
  <c r="H204" i="22"/>
  <c r="K201" i="22"/>
  <c r="G201" i="22"/>
  <c r="P197" i="22"/>
  <c r="L196" i="22"/>
  <c r="R196" i="22" s="1"/>
  <c r="H196" i="22"/>
  <c r="K193" i="22"/>
  <c r="G193" i="22"/>
  <c r="H206" i="22"/>
  <c r="L206" i="22"/>
  <c r="R206" i="22" s="1"/>
  <c r="H202" i="22"/>
  <c r="L202" i="22"/>
  <c r="R202" i="22" s="1"/>
  <c r="H198" i="22"/>
  <c r="L198" i="22"/>
  <c r="R198" i="22" s="1"/>
  <c r="H194" i="22"/>
  <c r="L194" i="22"/>
  <c r="R194" i="22" s="1"/>
  <c r="L301" i="31"/>
  <c r="R301" i="31" s="1"/>
  <c r="H301" i="31"/>
  <c r="L297" i="31"/>
  <c r="R297" i="31" s="1"/>
  <c r="H297" i="31"/>
  <c r="L293" i="31"/>
  <c r="R293" i="31" s="1"/>
  <c r="H293" i="31"/>
  <c r="K287" i="31"/>
  <c r="G287" i="31"/>
  <c r="K283" i="31"/>
  <c r="G283" i="31"/>
  <c r="K279" i="31"/>
  <c r="G279" i="31"/>
  <c r="K275" i="31"/>
  <c r="G275" i="31"/>
  <c r="K271" i="31"/>
  <c r="G271" i="31"/>
  <c r="L268" i="31"/>
  <c r="R268" i="31" s="1"/>
  <c r="H268" i="31"/>
  <c r="K265" i="31"/>
  <c r="G265" i="31"/>
  <c r="L260" i="31"/>
  <c r="R260" i="31" s="1"/>
  <c r="H260" i="31"/>
  <c r="K257" i="31"/>
  <c r="G257" i="31"/>
  <c r="L252" i="31"/>
  <c r="R252" i="31" s="1"/>
  <c r="H252" i="31"/>
  <c r="K249" i="31"/>
  <c r="G249" i="31"/>
  <c r="L244" i="31"/>
  <c r="R244" i="31" s="1"/>
  <c r="H244" i="31"/>
  <c r="K241" i="31"/>
  <c r="G241" i="31"/>
  <c r="L236" i="31"/>
  <c r="R236" i="31" s="1"/>
  <c r="H236" i="31"/>
  <c r="K233" i="31"/>
  <c r="G233" i="31"/>
  <c r="H303" i="31"/>
  <c r="L303" i="31"/>
  <c r="R303" i="31" s="1"/>
  <c r="K300" i="31"/>
  <c r="G300" i="31"/>
  <c r="H299" i="31"/>
  <c r="L299" i="31"/>
  <c r="R299" i="31" s="1"/>
  <c r="K296" i="31"/>
  <c r="G296" i="31"/>
  <c r="H295" i="31"/>
  <c r="L295" i="31"/>
  <c r="R295" i="31" s="1"/>
  <c r="K292" i="31"/>
  <c r="G292" i="31"/>
  <c r="H291" i="31"/>
  <c r="L291" i="31"/>
  <c r="R291" i="31" s="1"/>
  <c r="K285" i="31"/>
  <c r="G285" i="31"/>
  <c r="H284" i="31"/>
  <c r="L284" i="31"/>
  <c r="R284" i="31" s="1"/>
  <c r="K277" i="31"/>
  <c r="G277" i="31"/>
  <c r="H276" i="31"/>
  <c r="L276" i="31"/>
  <c r="R276" i="31" s="1"/>
  <c r="K267" i="31"/>
  <c r="G267" i="31"/>
  <c r="K263" i="31"/>
  <c r="G263" i="31"/>
  <c r="K259" i="31"/>
  <c r="G259" i="31"/>
  <c r="K255" i="31"/>
  <c r="G255" i="31"/>
  <c r="K251" i="31"/>
  <c r="G251" i="31"/>
  <c r="K247" i="31"/>
  <c r="G247" i="31"/>
  <c r="K243" i="31"/>
  <c r="G243" i="31"/>
  <c r="K239" i="31"/>
  <c r="G239" i="31"/>
  <c r="K235" i="31"/>
  <c r="G235" i="31"/>
  <c r="K231" i="31"/>
  <c r="G231" i="31"/>
  <c r="L208" i="31"/>
  <c r="R208" i="31" s="1"/>
  <c r="H208" i="31"/>
  <c r="K205" i="31"/>
  <c r="G205" i="31"/>
  <c r="L200" i="31"/>
  <c r="R200" i="31" s="1"/>
  <c r="H200" i="31"/>
  <c r="K197" i="31"/>
  <c r="G197" i="31"/>
  <c r="K207" i="31"/>
  <c r="G207" i="31"/>
  <c r="K203" i="31"/>
  <c r="G203" i="31"/>
  <c r="K199" i="31"/>
  <c r="G199" i="31"/>
  <c r="K195" i="31"/>
  <c r="G195" i="31"/>
  <c r="K302" i="31"/>
  <c r="G302" i="31"/>
  <c r="K298" i="31"/>
  <c r="G298" i="31"/>
  <c r="K294" i="31"/>
  <c r="G294" i="31"/>
  <c r="L290" i="31"/>
  <c r="R290" i="31" s="1"/>
  <c r="H290" i="31"/>
  <c r="P287" i="31"/>
  <c r="L286" i="31"/>
  <c r="R286" i="31" s="1"/>
  <c r="H286" i="31"/>
  <c r="P283" i="31"/>
  <c r="L282" i="31"/>
  <c r="R282" i="31" s="1"/>
  <c r="H282" i="31"/>
  <c r="P279" i="31"/>
  <c r="L278" i="31"/>
  <c r="R278" i="31" s="1"/>
  <c r="H278" i="31"/>
  <c r="P275" i="31"/>
  <c r="L274" i="31"/>
  <c r="R274" i="31" s="1"/>
  <c r="H274" i="31"/>
  <c r="P271" i="31"/>
  <c r="K269" i="31"/>
  <c r="G269" i="31"/>
  <c r="P265" i="31"/>
  <c r="L264" i="31"/>
  <c r="R264" i="31" s="1"/>
  <c r="H264" i="31"/>
  <c r="K261" i="31"/>
  <c r="G261" i="31"/>
  <c r="P257" i="31"/>
  <c r="L256" i="31"/>
  <c r="R256" i="31" s="1"/>
  <c r="H256" i="31"/>
  <c r="K253" i="31"/>
  <c r="G253" i="31"/>
  <c r="P249" i="31"/>
  <c r="L248" i="31"/>
  <c r="R248" i="31" s="1"/>
  <c r="H248" i="31"/>
  <c r="K245" i="31"/>
  <c r="G245" i="31"/>
  <c r="P241" i="31"/>
  <c r="L240" i="31"/>
  <c r="R240" i="31" s="1"/>
  <c r="H240" i="31"/>
  <c r="K237" i="31"/>
  <c r="G237" i="31"/>
  <c r="P233" i="31"/>
  <c r="L232" i="31"/>
  <c r="R232" i="31" s="1"/>
  <c r="H232" i="31"/>
  <c r="L230" i="31"/>
  <c r="R230" i="31" s="1"/>
  <c r="H230" i="31"/>
  <c r="K229" i="31"/>
  <c r="G229" i="31"/>
  <c r="L228" i="31"/>
  <c r="R228" i="31" s="1"/>
  <c r="H228" i="31"/>
  <c r="K227" i="31"/>
  <c r="G227" i="31"/>
  <c r="L226" i="31"/>
  <c r="R226" i="31" s="1"/>
  <c r="H226" i="31"/>
  <c r="K225" i="31"/>
  <c r="G225" i="31"/>
  <c r="L224" i="31"/>
  <c r="R224" i="31" s="1"/>
  <c r="H224" i="31"/>
  <c r="K223" i="31"/>
  <c r="G223" i="31"/>
  <c r="L222" i="31"/>
  <c r="R222" i="31" s="1"/>
  <c r="H222" i="31"/>
  <c r="K221" i="31"/>
  <c r="G221" i="31"/>
  <c r="L220" i="31"/>
  <c r="R220" i="31" s="1"/>
  <c r="H220" i="31"/>
  <c r="K219" i="31"/>
  <c r="G219" i="31"/>
  <c r="L218" i="31"/>
  <c r="R218" i="31" s="1"/>
  <c r="H218" i="31"/>
  <c r="K217" i="31"/>
  <c r="G217" i="31"/>
  <c r="L216" i="31"/>
  <c r="R216" i="31" s="1"/>
  <c r="H216" i="31"/>
  <c r="K215" i="31"/>
  <c r="G215" i="31"/>
  <c r="L214" i="31"/>
  <c r="R214" i="31" s="1"/>
  <c r="H214" i="31"/>
  <c r="K213" i="31"/>
  <c r="G213" i="31"/>
  <c r="L212" i="31"/>
  <c r="R212" i="31" s="1"/>
  <c r="H212" i="31"/>
  <c r="K211" i="31"/>
  <c r="G211" i="31"/>
  <c r="L210" i="31"/>
  <c r="R210" i="31" s="1"/>
  <c r="H210" i="31"/>
  <c r="K209" i="31"/>
  <c r="G209" i="31"/>
  <c r="K289" i="31"/>
  <c r="Q289" i="31" s="1"/>
  <c r="G289" i="31"/>
  <c r="H288" i="31"/>
  <c r="L288" i="31"/>
  <c r="R288" i="31" s="1"/>
  <c r="K281" i="31"/>
  <c r="Q281" i="31" s="1"/>
  <c r="G281" i="31"/>
  <c r="H280" i="31"/>
  <c r="L280" i="31"/>
  <c r="R280" i="31" s="1"/>
  <c r="K273" i="31"/>
  <c r="Q273" i="31" s="1"/>
  <c r="G273" i="31"/>
  <c r="H272" i="31"/>
  <c r="L272" i="31"/>
  <c r="R272" i="31" s="1"/>
  <c r="H270" i="31"/>
  <c r="L270" i="31"/>
  <c r="R270" i="31" s="1"/>
  <c r="H266" i="31"/>
  <c r="L266" i="31"/>
  <c r="R266" i="31" s="1"/>
  <c r="H262" i="31"/>
  <c r="L262" i="31"/>
  <c r="R262" i="31" s="1"/>
  <c r="H258" i="31"/>
  <c r="L258" i="31"/>
  <c r="R258" i="31" s="1"/>
  <c r="H254" i="31"/>
  <c r="L254" i="31"/>
  <c r="R254" i="31" s="1"/>
  <c r="H250" i="31"/>
  <c r="L250" i="31"/>
  <c r="R250" i="31" s="1"/>
  <c r="H246" i="31"/>
  <c r="L246" i="31"/>
  <c r="R246" i="31" s="1"/>
  <c r="H242" i="31"/>
  <c r="L242" i="31"/>
  <c r="R242" i="31" s="1"/>
  <c r="H238" i="31"/>
  <c r="L238" i="31"/>
  <c r="R238" i="31" s="1"/>
  <c r="H234" i="31"/>
  <c r="L234" i="31"/>
  <c r="R234" i="31" s="1"/>
  <c r="P205" i="31"/>
  <c r="L204" i="31"/>
  <c r="R204" i="31" s="1"/>
  <c r="H204" i="31"/>
  <c r="K201" i="31"/>
  <c r="G201" i="31"/>
  <c r="P197" i="31"/>
  <c r="L196" i="31"/>
  <c r="R196" i="31" s="1"/>
  <c r="H196" i="31"/>
  <c r="K193" i="31"/>
  <c r="G193" i="31"/>
  <c r="H206" i="31"/>
  <c r="L206" i="31"/>
  <c r="R206" i="31" s="1"/>
  <c r="H202" i="31"/>
  <c r="L202" i="31"/>
  <c r="R202" i="31" s="1"/>
  <c r="H198" i="31"/>
  <c r="L198" i="31"/>
  <c r="R198" i="31" s="1"/>
  <c r="H194" i="31"/>
  <c r="L194" i="31"/>
  <c r="R194" i="31" s="1"/>
  <c r="L142" i="46"/>
  <c r="R142" i="46" s="1"/>
  <c r="H142" i="46"/>
  <c r="K139" i="46"/>
  <c r="G139" i="46"/>
  <c r="L134" i="46"/>
  <c r="R134" i="46" s="1"/>
  <c r="H134" i="46"/>
  <c r="H144" i="46"/>
  <c r="L144" i="46"/>
  <c r="R144" i="46" s="1"/>
  <c r="H140" i="46"/>
  <c r="L140" i="46"/>
  <c r="R140" i="46" s="1"/>
  <c r="H136" i="46"/>
  <c r="L136" i="46"/>
  <c r="R136" i="46" s="1"/>
  <c r="L131" i="46"/>
  <c r="R131" i="46" s="1"/>
  <c r="H131" i="46"/>
  <c r="K128" i="46"/>
  <c r="G128" i="46"/>
  <c r="L123" i="46"/>
  <c r="R123" i="46" s="1"/>
  <c r="H123" i="46"/>
  <c r="K120" i="46"/>
  <c r="G120" i="46"/>
  <c r="H132" i="46"/>
  <c r="L132" i="46"/>
  <c r="R132" i="46" s="1"/>
  <c r="H129" i="46"/>
  <c r="L129" i="46"/>
  <c r="R129" i="46" s="1"/>
  <c r="H125" i="46"/>
  <c r="L125" i="46"/>
  <c r="R125" i="46" s="1"/>
  <c r="H121" i="46"/>
  <c r="L121" i="46"/>
  <c r="R121" i="46" s="1"/>
  <c r="H117" i="46"/>
  <c r="L117" i="46"/>
  <c r="R117" i="46" s="1"/>
  <c r="K143" i="46"/>
  <c r="G143" i="46"/>
  <c r="P139" i="46"/>
  <c r="L138" i="46"/>
  <c r="R138" i="46" s="1"/>
  <c r="H138" i="46"/>
  <c r="K135" i="46"/>
  <c r="G135" i="46"/>
  <c r="K141" i="46"/>
  <c r="G141" i="46"/>
  <c r="K137" i="46"/>
  <c r="G137" i="46"/>
  <c r="K133" i="46"/>
  <c r="G133" i="46"/>
  <c r="P128" i="46"/>
  <c r="L127" i="46"/>
  <c r="R127" i="46" s="1"/>
  <c r="H127" i="46"/>
  <c r="K124" i="46"/>
  <c r="G124" i="46"/>
  <c r="P120" i="46"/>
  <c r="L119" i="46"/>
  <c r="R119" i="46" s="1"/>
  <c r="H119" i="46"/>
  <c r="K130" i="46"/>
  <c r="G130" i="46"/>
  <c r="K126" i="46"/>
  <c r="G126" i="46"/>
  <c r="K122" i="46"/>
  <c r="G122" i="46"/>
  <c r="K118" i="46"/>
  <c r="G118" i="46"/>
  <c r="L142" i="24"/>
  <c r="R142" i="24" s="1"/>
  <c r="H142" i="24"/>
  <c r="K139" i="24"/>
  <c r="G139" i="24"/>
  <c r="L134" i="24"/>
  <c r="R134" i="24" s="1"/>
  <c r="H134" i="24"/>
  <c r="H144" i="24"/>
  <c r="L144" i="24"/>
  <c r="R144" i="24" s="1"/>
  <c r="H140" i="24"/>
  <c r="L140" i="24"/>
  <c r="R140" i="24" s="1"/>
  <c r="H136" i="24"/>
  <c r="L136" i="24"/>
  <c r="R136" i="24" s="1"/>
  <c r="L131" i="24"/>
  <c r="R131" i="24" s="1"/>
  <c r="H131" i="24"/>
  <c r="K128" i="24"/>
  <c r="G128" i="24"/>
  <c r="L123" i="24"/>
  <c r="R123" i="24" s="1"/>
  <c r="H123" i="24"/>
  <c r="K120" i="24"/>
  <c r="G120" i="24"/>
  <c r="H132" i="24"/>
  <c r="L132" i="24"/>
  <c r="R132" i="24" s="1"/>
  <c r="H129" i="24"/>
  <c r="L129" i="24"/>
  <c r="R129" i="24" s="1"/>
  <c r="H125" i="24"/>
  <c r="L125" i="24"/>
  <c r="R125" i="24" s="1"/>
  <c r="H121" i="24"/>
  <c r="L121" i="24"/>
  <c r="R121" i="24" s="1"/>
  <c r="H117" i="24"/>
  <c r="L117" i="24"/>
  <c r="R117" i="24" s="1"/>
  <c r="K143" i="24"/>
  <c r="G143" i="24"/>
  <c r="P139" i="24"/>
  <c r="L138" i="24"/>
  <c r="R138" i="24" s="1"/>
  <c r="H138" i="24"/>
  <c r="K135" i="24"/>
  <c r="G135" i="24"/>
  <c r="K141" i="24"/>
  <c r="G141" i="24"/>
  <c r="K137" i="24"/>
  <c r="G137" i="24"/>
  <c r="K133" i="24"/>
  <c r="G133" i="24"/>
  <c r="P128" i="24"/>
  <c r="L127" i="24"/>
  <c r="R127" i="24" s="1"/>
  <c r="H127" i="24"/>
  <c r="K124" i="24"/>
  <c r="G124" i="24"/>
  <c r="P120" i="24"/>
  <c r="L119" i="24"/>
  <c r="R119" i="24" s="1"/>
  <c r="H119" i="24"/>
  <c r="K130" i="24"/>
  <c r="G130" i="24"/>
  <c r="K126" i="24"/>
  <c r="G126" i="24"/>
  <c r="K122" i="24"/>
  <c r="G122" i="24"/>
  <c r="K118" i="24"/>
  <c r="G118" i="24"/>
  <c r="K161" i="13"/>
  <c r="G161" i="13"/>
  <c r="L156" i="13"/>
  <c r="R156" i="13" s="1"/>
  <c r="H156" i="13"/>
  <c r="K153" i="13"/>
  <c r="G153" i="13"/>
  <c r="K159" i="13"/>
  <c r="G159" i="13"/>
  <c r="K155" i="13"/>
  <c r="G155" i="13"/>
  <c r="K151" i="13"/>
  <c r="G151" i="13"/>
  <c r="K146" i="13"/>
  <c r="G146" i="13"/>
  <c r="L141" i="13"/>
  <c r="R141" i="13" s="1"/>
  <c r="H141" i="13"/>
  <c r="K138" i="13"/>
  <c r="G138" i="13"/>
  <c r="H143" i="13"/>
  <c r="L143" i="13"/>
  <c r="R143" i="13" s="1"/>
  <c r="H139" i="13"/>
  <c r="L139" i="13"/>
  <c r="R139" i="13" s="1"/>
  <c r="P161" i="13"/>
  <c r="L160" i="13"/>
  <c r="R160" i="13" s="1"/>
  <c r="H160" i="13"/>
  <c r="K157" i="13"/>
  <c r="G157" i="13"/>
  <c r="P153" i="13"/>
  <c r="L152" i="13"/>
  <c r="R152" i="13" s="1"/>
  <c r="H152" i="13"/>
  <c r="L149" i="13"/>
  <c r="R149" i="13" s="1"/>
  <c r="H149" i="13"/>
  <c r="K148" i="13"/>
  <c r="G148" i="13"/>
  <c r="L147" i="13"/>
  <c r="R147" i="13" s="1"/>
  <c r="H147" i="13"/>
  <c r="H162" i="13"/>
  <c r="L162" i="13"/>
  <c r="R162" i="13" s="1"/>
  <c r="H158" i="13"/>
  <c r="L158" i="13"/>
  <c r="R158" i="13" s="1"/>
  <c r="H154" i="13"/>
  <c r="L154" i="13"/>
  <c r="R154" i="13" s="1"/>
  <c r="H150" i="13"/>
  <c r="L150" i="13"/>
  <c r="R150" i="13" s="1"/>
  <c r="P146" i="13"/>
  <c r="L145" i="13"/>
  <c r="R145" i="13" s="1"/>
  <c r="H145" i="13"/>
  <c r="K142" i="13"/>
  <c r="G142" i="13"/>
  <c r="P138" i="13"/>
  <c r="K144" i="13"/>
  <c r="G144" i="13"/>
  <c r="K140" i="13"/>
  <c r="G140" i="13"/>
  <c r="K161" i="45"/>
  <c r="G161" i="45"/>
  <c r="L156" i="45"/>
  <c r="R156" i="45" s="1"/>
  <c r="H156" i="45"/>
  <c r="K153" i="45"/>
  <c r="G153" i="45"/>
  <c r="K159" i="45"/>
  <c r="G159" i="45"/>
  <c r="K155" i="45"/>
  <c r="G155" i="45"/>
  <c r="K151" i="45"/>
  <c r="G151" i="45"/>
  <c r="K146" i="45"/>
  <c r="G146" i="45"/>
  <c r="L141" i="45"/>
  <c r="R141" i="45" s="1"/>
  <c r="H141" i="45"/>
  <c r="K138" i="45"/>
  <c r="G138" i="45"/>
  <c r="H143" i="45"/>
  <c r="L143" i="45"/>
  <c r="R143" i="45" s="1"/>
  <c r="H139" i="45"/>
  <c r="L139" i="45"/>
  <c r="R139" i="45" s="1"/>
  <c r="P161" i="45"/>
  <c r="L160" i="45"/>
  <c r="R160" i="45" s="1"/>
  <c r="H160" i="45"/>
  <c r="K157" i="45"/>
  <c r="G157" i="45"/>
  <c r="P153" i="45"/>
  <c r="L152" i="45"/>
  <c r="R152" i="45" s="1"/>
  <c r="H152" i="45"/>
  <c r="L149" i="45"/>
  <c r="R149" i="45" s="1"/>
  <c r="H149" i="45"/>
  <c r="K148" i="45"/>
  <c r="G148" i="45"/>
  <c r="L147" i="45"/>
  <c r="R147" i="45" s="1"/>
  <c r="H147" i="45"/>
  <c r="H162" i="45"/>
  <c r="L162" i="45"/>
  <c r="R162" i="45" s="1"/>
  <c r="H158" i="45"/>
  <c r="L158" i="45"/>
  <c r="R158" i="45" s="1"/>
  <c r="H154" i="45"/>
  <c r="L154" i="45"/>
  <c r="R154" i="45" s="1"/>
  <c r="H150" i="45"/>
  <c r="L150" i="45"/>
  <c r="R150" i="45" s="1"/>
  <c r="P146" i="45"/>
  <c r="L145" i="45"/>
  <c r="R145" i="45" s="1"/>
  <c r="H145" i="45"/>
  <c r="K142" i="45"/>
  <c r="G142" i="45"/>
  <c r="P138" i="45"/>
  <c r="K144" i="45"/>
  <c r="G144" i="45"/>
  <c r="K140" i="45"/>
  <c r="G140" i="45"/>
  <c r="K190" i="44"/>
  <c r="G190" i="44"/>
  <c r="L189" i="44"/>
  <c r="R189" i="44" s="1"/>
  <c r="H189" i="44"/>
  <c r="K186" i="44"/>
  <c r="G186" i="44"/>
  <c r="L185" i="44"/>
  <c r="R185" i="44" s="1"/>
  <c r="H185" i="44"/>
  <c r="K182" i="44"/>
  <c r="G182" i="44"/>
  <c r="K180" i="44"/>
  <c r="G180" i="44"/>
  <c r="H181" i="44"/>
  <c r="L181" i="44"/>
  <c r="R181" i="44" s="1"/>
  <c r="P170" i="44"/>
  <c r="L169" i="44"/>
  <c r="R169" i="44" s="1"/>
  <c r="H169" i="44"/>
  <c r="K167" i="44"/>
  <c r="G167" i="44"/>
  <c r="L166" i="44"/>
  <c r="R166" i="44" s="1"/>
  <c r="H166" i="44"/>
  <c r="K165" i="44"/>
  <c r="G165" i="44"/>
  <c r="L164" i="44"/>
  <c r="R164" i="44" s="1"/>
  <c r="H164" i="44"/>
  <c r="K163" i="44"/>
  <c r="G163" i="44"/>
  <c r="L162" i="44"/>
  <c r="R162" i="44" s="1"/>
  <c r="H162" i="44"/>
  <c r="K161" i="44"/>
  <c r="G161" i="44"/>
  <c r="L160" i="44"/>
  <c r="R160" i="44" s="1"/>
  <c r="H160" i="44"/>
  <c r="K159" i="44"/>
  <c r="G159" i="44"/>
  <c r="L158" i="44"/>
  <c r="R158" i="44" s="1"/>
  <c r="H158" i="44"/>
  <c r="K157" i="44"/>
  <c r="G157" i="44"/>
  <c r="L156" i="44"/>
  <c r="R156" i="44" s="1"/>
  <c r="H156" i="44"/>
  <c r="K155" i="44"/>
  <c r="G155" i="44"/>
  <c r="L154" i="44"/>
  <c r="R154" i="44" s="1"/>
  <c r="H154" i="44"/>
  <c r="K172" i="44"/>
  <c r="G172" i="44"/>
  <c r="K168" i="44"/>
  <c r="G168" i="44"/>
  <c r="K188" i="44"/>
  <c r="G188" i="44"/>
  <c r="L187" i="44"/>
  <c r="R187" i="44" s="1"/>
  <c r="H187" i="44"/>
  <c r="K184" i="44"/>
  <c r="G184" i="44"/>
  <c r="L183" i="44"/>
  <c r="R183" i="44" s="1"/>
  <c r="H183" i="44"/>
  <c r="L179" i="44"/>
  <c r="R179" i="44" s="1"/>
  <c r="H179" i="44"/>
  <c r="L177" i="44"/>
  <c r="R177" i="44" s="1"/>
  <c r="H177" i="44"/>
  <c r="K176" i="44"/>
  <c r="G176" i="44"/>
  <c r="L175" i="44"/>
  <c r="R175" i="44" s="1"/>
  <c r="H175" i="44"/>
  <c r="K174" i="44"/>
  <c r="G174" i="44"/>
  <c r="L173" i="44"/>
  <c r="R173" i="44" s="1"/>
  <c r="H173" i="44"/>
  <c r="K178" i="44"/>
  <c r="G178" i="44"/>
  <c r="K170" i="44"/>
  <c r="G170" i="44"/>
  <c r="H171" i="44"/>
  <c r="L171" i="44"/>
  <c r="R171" i="44" s="1"/>
  <c r="K188" i="14"/>
  <c r="G188" i="14"/>
  <c r="L187" i="14"/>
  <c r="R187" i="14" s="1"/>
  <c r="H187" i="14"/>
  <c r="K184" i="14"/>
  <c r="G184" i="14"/>
  <c r="L183" i="14"/>
  <c r="R183" i="14" s="1"/>
  <c r="H183" i="14"/>
  <c r="L179" i="14"/>
  <c r="R179" i="14" s="1"/>
  <c r="H179" i="14"/>
  <c r="L177" i="14"/>
  <c r="R177" i="14" s="1"/>
  <c r="H177" i="14"/>
  <c r="K176" i="14"/>
  <c r="G176" i="14"/>
  <c r="L175" i="14"/>
  <c r="R175" i="14" s="1"/>
  <c r="H175" i="14"/>
  <c r="K174" i="14"/>
  <c r="G174" i="14"/>
  <c r="K178" i="14"/>
  <c r="G178" i="14"/>
  <c r="K172" i="14"/>
  <c r="G172" i="14"/>
  <c r="K168" i="14"/>
  <c r="G168" i="14"/>
  <c r="K170" i="14"/>
  <c r="G170" i="14"/>
  <c r="K165" i="14"/>
  <c r="G165" i="14"/>
  <c r="L164" i="14"/>
  <c r="R164" i="14" s="1"/>
  <c r="H164" i="14"/>
  <c r="K161" i="14"/>
  <c r="G161" i="14"/>
  <c r="L160" i="14"/>
  <c r="R160" i="14" s="1"/>
  <c r="H160" i="14"/>
  <c r="K157" i="14"/>
  <c r="G157" i="14"/>
  <c r="L156" i="14"/>
  <c r="R156" i="14" s="1"/>
  <c r="H156" i="14"/>
  <c r="K190" i="14"/>
  <c r="G190" i="14"/>
  <c r="L189" i="14"/>
  <c r="R189" i="14" s="1"/>
  <c r="H189" i="14"/>
  <c r="K186" i="14"/>
  <c r="G186" i="14"/>
  <c r="L185" i="14"/>
  <c r="R185" i="14" s="1"/>
  <c r="H185" i="14"/>
  <c r="K182" i="14"/>
  <c r="G182" i="14"/>
  <c r="K180" i="14"/>
  <c r="G180" i="14"/>
  <c r="H181" i="14"/>
  <c r="L181" i="14"/>
  <c r="R181" i="14" s="1"/>
  <c r="L171" i="14"/>
  <c r="R171" i="14" s="1"/>
  <c r="H171" i="14"/>
  <c r="H173" i="14"/>
  <c r="L173" i="14"/>
  <c r="R173" i="14" s="1"/>
  <c r="P170" i="14"/>
  <c r="H169" i="14"/>
  <c r="L169" i="14"/>
  <c r="R169" i="14" s="1"/>
  <c r="K167" i="14"/>
  <c r="G167" i="14"/>
  <c r="L166" i="14"/>
  <c r="R166" i="14" s="1"/>
  <c r="H166" i="14"/>
  <c r="K163" i="14"/>
  <c r="G163" i="14"/>
  <c r="L162" i="14"/>
  <c r="R162" i="14" s="1"/>
  <c r="H162" i="14"/>
  <c r="K159" i="14"/>
  <c r="G159" i="14"/>
  <c r="L158" i="14"/>
  <c r="R158" i="14" s="1"/>
  <c r="H158" i="14"/>
  <c r="K155" i="14"/>
  <c r="G155" i="14"/>
  <c r="L154" i="14"/>
  <c r="R154" i="14" s="1"/>
  <c r="H154" i="14"/>
  <c r="L148" i="43"/>
  <c r="R148" i="43" s="1"/>
  <c r="H148" i="43"/>
  <c r="K145" i="43"/>
  <c r="G145" i="43"/>
  <c r="L140" i="43"/>
  <c r="R140" i="43" s="1"/>
  <c r="H140" i="43"/>
  <c r="L137" i="43"/>
  <c r="R137" i="43" s="1"/>
  <c r="H137" i="43"/>
  <c r="K136" i="43"/>
  <c r="G136" i="43"/>
  <c r="L135" i="43"/>
  <c r="R135" i="43" s="1"/>
  <c r="H135" i="43"/>
  <c r="K134" i="43"/>
  <c r="G134" i="43"/>
  <c r="L133" i="43"/>
  <c r="R133" i="43" s="1"/>
  <c r="H133" i="43"/>
  <c r="K132" i="43"/>
  <c r="G132" i="43"/>
  <c r="L131" i="43"/>
  <c r="R131" i="43" s="1"/>
  <c r="H131" i="43"/>
  <c r="K147" i="43"/>
  <c r="G147" i="43"/>
  <c r="K143" i="43"/>
  <c r="G143" i="43"/>
  <c r="K139" i="43"/>
  <c r="G139" i="43"/>
  <c r="L129" i="43"/>
  <c r="R129" i="43" s="1"/>
  <c r="H129" i="43"/>
  <c r="K149" i="43"/>
  <c r="G149" i="43"/>
  <c r="P145" i="43"/>
  <c r="L144" i="43"/>
  <c r="R144" i="43" s="1"/>
  <c r="H144" i="43"/>
  <c r="K141" i="43"/>
  <c r="G141" i="43"/>
  <c r="H150" i="43"/>
  <c r="L150" i="43"/>
  <c r="R150" i="43" s="1"/>
  <c r="H146" i="43"/>
  <c r="L146" i="43"/>
  <c r="R146" i="43" s="1"/>
  <c r="H142" i="43"/>
  <c r="L142" i="43"/>
  <c r="R142" i="43" s="1"/>
  <c r="H138" i="43"/>
  <c r="L138" i="43"/>
  <c r="R138" i="43" s="1"/>
  <c r="K130" i="43"/>
  <c r="G130" i="43"/>
  <c r="K150" i="42"/>
  <c r="G150" i="42"/>
  <c r="L149" i="42"/>
  <c r="R149" i="42" s="1"/>
  <c r="H149" i="42"/>
  <c r="K146" i="42"/>
  <c r="G146" i="42"/>
  <c r="L145" i="42"/>
  <c r="R145" i="42" s="1"/>
  <c r="H145" i="42"/>
  <c r="L141" i="42"/>
  <c r="R141" i="42" s="1"/>
  <c r="H141" i="42"/>
  <c r="K138" i="42"/>
  <c r="G138" i="42"/>
  <c r="H139" i="42"/>
  <c r="L139" i="42"/>
  <c r="R139" i="42" s="1"/>
  <c r="K148" i="42"/>
  <c r="G148" i="42"/>
  <c r="L147" i="42"/>
  <c r="R147" i="42" s="1"/>
  <c r="H147" i="42"/>
  <c r="K144" i="42"/>
  <c r="G144" i="42"/>
  <c r="L143" i="42"/>
  <c r="R143" i="42" s="1"/>
  <c r="H143" i="42"/>
  <c r="K142" i="42"/>
  <c r="G142" i="42"/>
  <c r="K137" i="42"/>
  <c r="G137" i="42"/>
  <c r="L136" i="42"/>
  <c r="R136" i="42" s="1"/>
  <c r="H136" i="42"/>
  <c r="K135" i="42"/>
  <c r="G135" i="42"/>
  <c r="L134" i="42"/>
  <c r="R134" i="42" s="1"/>
  <c r="H134" i="42"/>
  <c r="K133" i="42"/>
  <c r="G133" i="42"/>
  <c r="L132" i="42"/>
  <c r="R132" i="42" s="1"/>
  <c r="H132" i="42"/>
  <c r="K131" i="42"/>
  <c r="G131" i="42"/>
  <c r="L130" i="42"/>
  <c r="R130" i="42" s="1"/>
  <c r="H130" i="42"/>
  <c r="K129" i="42"/>
  <c r="G129" i="42"/>
  <c r="K140" i="42"/>
  <c r="G140" i="42"/>
  <c r="K220" i="1"/>
  <c r="G220" i="1"/>
  <c r="L215" i="1"/>
  <c r="R215" i="1" s="1"/>
  <c r="H215" i="1"/>
  <c r="K212" i="1"/>
  <c r="G212" i="1"/>
  <c r="K218" i="1"/>
  <c r="G218" i="1"/>
  <c r="K214" i="1"/>
  <c r="G214" i="1"/>
  <c r="K210" i="1"/>
  <c r="G210" i="1"/>
  <c r="P220" i="1"/>
  <c r="L219" i="1"/>
  <c r="R219" i="1" s="1"/>
  <c r="H219" i="1"/>
  <c r="K216" i="1"/>
  <c r="G216" i="1"/>
  <c r="P212" i="1"/>
  <c r="L211" i="1"/>
  <c r="R211" i="1" s="1"/>
  <c r="H211" i="1"/>
  <c r="L208" i="1"/>
  <c r="R208" i="1" s="1"/>
  <c r="H208" i="1"/>
  <c r="K207" i="1"/>
  <c r="G207" i="1"/>
  <c r="L206" i="1"/>
  <c r="R206" i="1" s="1"/>
  <c r="H206" i="1"/>
  <c r="K205" i="1"/>
  <c r="G205" i="1"/>
  <c r="H221" i="1"/>
  <c r="L221" i="1"/>
  <c r="R221" i="1" s="1"/>
  <c r="H217" i="1"/>
  <c r="L217" i="1"/>
  <c r="R217" i="1" s="1"/>
  <c r="H213" i="1"/>
  <c r="L213" i="1"/>
  <c r="R213" i="1" s="1"/>
  <c r="H209" i="1"/>
  <c r="L209" i="1"/>
  <c r="R209" i="1" s="1"/>
  <c r="L217" i="3"/>
  <c r="R217" i="3" s="1"/>
  <c r="H217" i="3"/>
  <c r="K214" i="3"/>
  <c r="G214" i="3"/>
  <c r="K210" i="3"/>
  <c r="G210" i="3"/>
  <c r="K220" i="3"/>
  <c r="G220" i="3"/>
  <c r="K216" i="3"/>
  <c r="G216" i="3"/>
  <c r="K212" i="3"/>
  <c r="G212" i="3"/>
  <c r="H211" i="3"/>
  <c r="L211" i="3"/>
  <c r="R211" i="3" s="1"/>
  <c r="L205" i="3"/>
  <c r="R205" i="3" s="1"/>
  <c r="H205" i="3"/>
  <c r="K208" i="3"/>
  <c r="G208" i="3"/>
  <c r="L221" i="3"/>
  <c r="R221" i="3" s="1"/>
  <c r="H221" i="3"/>
  <c r="K218" i="3"/>
  <c r="G218" i="3"/>
  <c r="P214" i="3"/>
  <c r="L213" i="3"/>
  <c r="R213" i="3" s="1"/>
  <c r="H213" i="3"/>
  <c r="P210" i="3"/>
  <c r="L209" i="3"/>
  <c r="R209" i="3" s="1"/>
  <c r="H209" i="3"/>
  <c r="H219" i="3"/>
  <c r="L219" i="3"/>
  <c r="R219" i="3" s="1"/>
  <c r="H215" i="3"/>
  <c r="L215" i="3"/>
  <c r="R215" i="3" s="1"/>
  <c r="K206" i="3"/>
  <c r="G206" i="3"/>
  <c r="P212" i="3"/>
  <c r="H207" i="3"/>
  <c r="L207" i="3"/>
  <c r="R207" i="3" s="1"/>
  <c r="L120" i="41"/>
  <c r="R120" i="41" s="1"/>
  <c r="H120" i="41"/>
  <c r="K117" i="41"/>
  <c r="G117" i="41"/>
  <c r="H122" i="41"/>
  <c r="L122" i="41"/>
  <c r="R122" i="41" s="1"/>
  <c r="H118" i="41"/>
  <c r="L118" i="41"/>
  <c r="R118" i="41" s="1"/>
  <c r="L126" i="41"/>
  <c r="R126" i="41" s="1"/>
  <c r="H126" i="41"/>
  <c r="K125" i="41"/>
  <c r="G125" i="41"/>
  <c r="L124" i="41"/>
  <c r="R124" i="41" s="1"/>
  <c r="H124" i="41"/>
  <c r="K121" i="41"/>
  <c r="G121" i="41"/>
  <c r="P117" i="41"/>
  <c r="L116" i="41"/>
  <c r="R116" i="41" s="1"/>
  <c r="H116" i="41"/>
  <c r="K123" i="41"/>
  <c r="G123" i="41"/>
  <c r="K119" i="41"/>
  <c r="G119" i="41"/>
  <c r="L120" i="40"/>
  <c r="R120" i="40" s="1"/>
  <c r="H120" i="40"/>
  <c r="K117" i="40"/>
  <c r="G117" i="40"/>
  <c r="H122" i="40"/>
  <c r="L122" i="40"/>
  <c r="R122" i="40" s="1"/>
  <c r="H118" i="40"/>
  <c r="L118" i="40"/>
  <c r="R118" i="40" s="1"/>
  <c r="L126" i="40"/>
  <c r="R126" i="40" s="1"/>
  <c r="H126" i="40"/>
  <c r="K125" i="40"/>
  <c r="G125" i="40"/>
  <c r="L124" i="40"/>
  <c r="R124" i="40" s="1"/>
  <c r="H124" i="40"/>
  <c r="K121" i="40"/>
  <c r="G121" i="40"/>
  <c r="P117" i="40"/>
  <c r="L116" i="40"/>
  <c r="R116" i="40" s="1"/>
  <c r="H116" i="40"/>
  <c r="K123" i="40"/>
  <c r="G123" i="40"/>
  <c r="K119" i="40"/>
  <c r="G119" i="40"/>
  <c r="L154" i="10"/>
  <c r="R154" i="10" s="1"/>
  <c r="H154" i="10"/>
  <c r="L150" i="10"/>
  <c r="R150" i="10" s="1"/>
  <c r="H150" i="10"/>
  <c r="L146" i="10"/>
  <c r="R146" i="10" s="1"/>
  <c r="H146" i="10"/>
  <c r="L139" i="10"/>
  <c r="R139" i="10" s="1"/>
  <c r="H139" i="10"/>
  <c r="K136" i="10"/>
  <c r="G136" i="10"/>
  <c r="L131" i="10"/>
  <c r="R131" i="10" s="1"/>
  <c r="H131" i="10"/>
  <c r="K128" i="10"/>
  <c r="G128" i="10"/>
  <c r="L123" i="10"/>
  <c r="R123" i="10" s="1"/>
  <c r="H123" i="10"/>
  <c r="K122" i="10"/>
  <c r="G122" i="10"/>
  <c r="K153" i="10"/>
  <c r="G153" i="10"/>
  <c r="H152" i="10"/>
  <c r="L152" i="10"/>
  <c r="R152" i="10" s="1"/>
  <c r="K145" i="10"/>
  <c r="G145" i="10"/>
  <c r="H144" i="10"/>
  <c r="L144" i="10"/>
  <c r="R144" i="10" s="1"/>
  <c r="H141" i="10"/>
  <c r="L141" i="10"/>
  <c r="R141" i="10" s="1"/>
  <c r="H137" i="10"/>
  <c r="L137" i="10"/>
  <c r="R137" i="10" s="1"/>
  <c r="H133" i="10"/>
  <c r="L133" i="10"/>
  <c r="R133" i="10" s="1"/>
  <c r="H129" i="10"/>
  <c r="L129" i="10"/>
  <c r="R129" i="10" s="1"/>
  <c r="H125" i="10"/>
  <c r="L125" i="10"/>
  <c r="R125" i="10" s="1"/>
  <c r="K155" i="10"/>
  <c r="G155" i="10"/>
  <c r="K151" i="10"/>
  <c r="G151" i="10"/>
  <c r="K147" i="10"/>
  <c r="G147" i="10"/>
  <c r="P149" i="10"/>
  <c r="L143" i="10"/>
  <c r="R143" i="10" s="1"/>
  <c r="H143" i="10"/>
  <c r="K140" i="10"/>
  <c r="G140" i="10"/>
  <c r="P136" i="10"/>
  <c r="L135" i="10"/>
  <c r="R135" i="10" s="1"/>
  <c r="H135" i="10"/>
  <c r="K132" i="10"/>
  <c r="G132" i="10"/>
  <c r="P128" i="10"/>
  <c r="L127" i="10"/>
  <c r="R127" i="10" s="1"/>
  <c r="H127" i="10"/>
  <c r="K124" i="10"/>
  <c r="G124" i="10"/>
  <c r="H156" i="10"/>
  <c r="L156" i="10"/>
  <c r="R156" i="10" s="1"/>
  <c r="K149" i="10"/>
  <c r="G149" i="10"/>
  <c r="H148" i="10"/>
  <c r="L148" i="10"/>
  <c r="R148" i="10" s="1"/>
  <c r="K142" i="10"/>
  <c r="G142" i="10"/>
  <c r="K138" i="10"/>
  <c r="G138" i="10"/>
  <c r="K134" i="10"/>
  <c r="G134" i="10"/>
  <c r="K130" i="10"/>
  <c r="G130" i="10"/>
  <c r="K126" i="10"/>
  <c r="G126" i="10"/>
  <c r="L154" i="7"/>
  <c r="R154" i="7" s="1"/>
  <c r="H154" i="7"/>
  <c r="K151" i="7"/>
  <c r="G151" i="7"/>
  <c r="L146" i="7"/>
  <c r="R146" i="7" s="1"/>
  <c r="H146" i="7"/>
  <c r="K140" i="7"/>
  <c r="G140" i="7"/>
  <c r="H156" i="7"/>
  <c r="L156" i="7"/>
  <c r="R156" i="7" s="1"/>
  <c r="H152" i="7"/>
  <c r="L152" i="7"/>
  <c r="R152" i="7" s="1"/>
  <c r="H148" i="7"/>
  <c r="L148" i="7"/>
  <c r="R148" i="7" s="1"/>
  <c r="H144" i="7"/>
  <c r="L144" i="7"/>
  <c r="R144" i="7" s="1"/>
  <c r="K143" i="7"/>
  <c r="G143" i="7"/>
  <c r="K139" i="7"/>
  <c r="G139" i="7"/>
  <c r="K136" i="7"/>
  <c r="G136" i="7"/>
  <c r="L135" i="7"/>
  <c r="R135" i="7" s="1"/>
  <c r="H135" i="7"/>
  <c r="K134" i="7"/>
  <c r="G134" i="7"/>
  <c r="L133" i="7"/>
  <c r="R133" i="7" s="1"/>
  <c r="H133" i="7"/>
  <c r="K132" i="7"/>
  <c r="G132" i="7"/>
  <c r="L131" i="7"/>
  <c r="R131" i="7" s="1"/>
  <c r="H131" i="7"/>
  <c r="K130" i="7"/>
  <c r="G130" i="7"/>
  <c r="L129" i="7"/>
  <c r="R129" i="7" s="1"/>
  <c r="H129" i="7"/>
  <c r="K128" i="7"/>
  <c r="G128" i="7"/>
  <c r="L127" i="7"/>
  <c r="R127" i="7" s="1"/>
  <c r="H127" i="7"/>
  <c r="K126" i="7"/>
  <c r="G126" i="7"/>
  <c r="L125" i="7"/>
  <c r="R125" i="7" s="1"/>
  <c r="H125" i="7"/>
  <c r="K124" i="7"/>
  <c r="G124" i="7"/>
  <c r="L123" i="7"/>
  <c r="R123" i="7" s="1"/>
  <c r="H123" i="7"/>
  <c r="K122" i="7"/>
  <c r="G122" i="7"/>
  <c r="K155" i="7"/>
  <c r="G155" i="7"/>
  <c r="L150" i="7"/>
  <c r="R150" i="7" s="1"/>
  <c r="H150" i="7"/>
  <c r="K147" i="7"/>
  <c r="G147" i="7"/>
  <c r="K142" i="7"/>
  <c r="G142" i="7"/>
  <c r="K138" i="7"/>
  <c r="G138" i="7"/>
  <c r="K153" i="7"/>
  <c r="G153" i="7"/>
  <c r="K149" i="7"/>
  <c r="G149" i="7"/>
  <c r="K145" i="7"/>
  <c r="G145" i="7"/>
  <c r="K141" i="7"/>
  <c r="G141" i="7"/>
  <c r="K137" i="7"/>
  <c r="G137" i="7"/>
  <c r="Q206" i="35"/>
  <c r="K216" i="35"/>
  <c r="G216" i="35"/>
  <c r="K212" i="35"/>
  <c r="G212" i="35"/>
  <c r="K208" i="35"/>
  <c r="G208" i="35"/>
  <c r="L204" i="35"/>
  <c r="R204" i="35" s="1"/>
  <c r="H204" i="35"/>
  <c r="K201" i="35"/>
  <c r="G201" i="35"/>
  <c r="L196" i="35"/>
  <c r="R196" i="35" s="1"/>
  <c r="H196" i="35"/>
  <c r="K193" i="35"/>
  <c r="G193" i="35"/>
  <c r="L188" i="35"/>
  <c r="R188" i="35" s="1"/>
  <c r="H188" i="35"/>
  <c r="K185" i="35"/>
  <c r="G185" i="35"/>
  <c r="H217" i="35"/>
  <c r="L217" i="35"/>
  <c r="R217" i="35" s="1"/>
  <c r="K210" i="35"/>
  <c r="G210" i="35"/>
  <c r="H209" i="35"/>
  <c r="L209" i="35"/>
  <c r="R209" i="35" s="1"/>
  <c r="K203" i="35"/>
  <c r="G203" i="35"/>
  <c r="K199" i="35"/>
  <c r="G199" i="35"/>
  <c r="K195" i="35"/>
  <c r="G195" i="35"/>
  <c r="K191" i="35"/>
  <c r="G191" i="35"/>
  <c r="K187" i="35"/>
  <c r="G187" i="35"/>
  <c r="P216" i="35"/>
  <c r="L215" i="35"/>
  <c r="R215" i="35" s="1"/>
  <c r="H215" i="35"/>
  <c r="P212" i="35"/>
  <c r="L211" i="35"/>
  <c r="R211" i="35" s="1"/>
  <c r="H211" i="35"/>
  <c r="P208" i="35"/>
  <c r="L207" i="35"/>
  <c r="R207" i="35" s="1"/>
  <c r="H207" i="35"/>
  <c r="P214" i="35"/>
  <c r="P206" i="35"/>
  <c r="P201" i="35"/>
  <c r="L200" i="35"/>
  <c r="R200" i="35" s="1"/>
  <c r="H200" i="35"/>
  <c r="K197" i="35"/>
  <c r="G197" i="35"/>
  <c r="P193" i="35"/>
  <c r="L192" i="35"/>
  <c r="R192" i="35" s="1"/>
  <c r="H192" i="35"/>
  <c r="K189" i="35"/>
  <c r="G189" i="35"/>
  <c r="P185" i="35"/>
  <c r="L184" i="35"/>
  <c r="R184" i="35" s="1"/>
  <c r="H184" i="35"/>
  <c r="K183" i="35"/>
  <c r="G183" i="35"/>
  <c r="L182" i="35"/>
  <c r="R182" i="35" s="1"/>
  <c r="H182" i="35"/>
  <c r="K181" i="35"/>
  <c r="G181" i="35"/>
  <c r="L180" i="35"/>
  <c r="R180" i="35" s="1"/>
  <c r="H180" i="35"/>
  <c r="K179" i="35"/>
  <c r="G179" i="35"/>
  <c r="L178" i="35"/>
  <c r="R178" i="35" s="1"/>
  <c r="H178" i="35"/>
  <c r="K177" i="35"/>
  <c r="G177" i="35"/>
  <c r="L176" i="35"/>
  <c r="R176" i="35" s="1"/>
  <c r="H176" i="35"/>
  <c r="K175" i="35"/>
  <c r="G175" i="35"/>
  <c r="L174" i="35"/>
  <c r="R174" i="35" s="1"/>
  <c r="H174" i="35"/>
  <c r="K173" i="35"/>
  <c r="G173" i="35"/>
  <c r="L172" i="35"/>
  <c r="R172" i="35" s="1"/>
  <c r="H172" i="35"/>
  <c r="K214" i="35"/>
  <c r="G214" i="35"/>
  <c r="H213" i="35"/>
  <c r="L213" i="35"/>
  <c r="R213" i="35" s="1"/>
  <c r="K206" i="35"/>
  <c r="G206" i="35"/>
  <c r="H205" i="35"/>
  <c r="L205" i="35"/>
  <c r="R205" i="35" s="1"/>
  <c r="H202" i="35"/>
  <c r="L202" i="35"/>
  <c r="R202" i="35" s="1"/>
  <c r="H198" i="35"/>
  <c r="L198" i="35"/>
  <c r="R198" i="35" s="1"/>
  <c r="H194" i="35"/>
  <c r="L194" i="35"/>
  <c r="R194" i="35" s="1"/>
  <c r="H190" i="35"/>
  <c r="L190" i="35"/>
  <c r="R190" i="35" s="1"/>
  <c r="H186" i="35"/>
  <c r="L186" i="35"/>
  <c r="R186" i="35" s="1"/>
  <c r="L215" i="6"/>
  <c r="R215" i="6" s="1"/>
  <c r="H215" i="6"/>
  <c r="L211" i="6"/>
  <c r="R211" i="6" s="1"/>
  <c r="H211" i="6"/>
  <c r="L207" i="6"/>
  <c r="R207" i="6" s="1"/>
  <c r="H207" i="6"/>
  <c r="L200" i="6"/>
  <c r="R200" i="6" s="1"/>
  <c r="H200" i="6"/>
  <c r="K197" i="6"/>
  <c r="G197" i="6"/>
  <c r="L192" i="6"/>
  <c r="R192" i="6" s="1"/>
  <c r="H192" i="6"/>
  <c r="K189" i="6"/>
  <c r="G189" i="6"/>
  <c r="H217" i="6"/>
  <c r="L217" i="6"/>
  <c r="R217" i="6" s="1"/>
  <c r="K210" i="6"/>
  <c r="G210" i="6"/>
  <c r="H209" i="6"/>
  <c r="L209" i="6"/>
  <c r="R209" i="6" s="1"/>
  <c r="K203" i="6"/>
  <c r="G203" i="6"/>
  <c r="K199" i="6"/>
  <c r="G199" i="6"/>
  <c r="K195" i="6"/>
  <c r="G195" i="6"/>
  <c r="K191" i="6"/>
  <c r="G191" i="6"/>
  <c r="K187" i="6"/>
  <c r="G187" i="6"/>
  <c r="L182" i="6"/>
  <c r="R182" i="6" s="1"/>
  <c r="H182" i="6"/>
  <c r="L178" i="6"/>
  <c r="R178" i="6" s="1"/>
  <c r="H178" i="6"/>
  <c r="L174" i="6"/>
  <c r="R174" i="6" s="1"/>
  <c r="H174" i="6"/>
  <c r="L184" i="6"/>
  <c r="R184" i="6" s="1"/>
  <c r="H184" i="6"/>
  <c r="H180" i="6"/>
  <c r="L180" i="6"/>
  <c r="R180" i="6" s="1"/>
  <c r="H176" i="6"/>
  <c r="L176" i="6"/>
  <c r="R176" i="6" s="1"/>
  <c r="H172" i="6"/>
  <c r="L172" i="6"/>
  <c r="R172" i="6" s="1"/>
  <c r="K216" i="6"/>
  <c r="G216" i="6"/>
  <c r="K212" i="6"/>
  <c r="G212" i="6"/>
  <c r="K208" i="6"/>
  <c r="G208" i="6"/>
  <c r="L204" i="6"/>
  <c r="R204" i="6" s="1"/>
  <c r="H204" i="6"/>
  <c r="K201" i="6"/>
  <c r="G201" i="6"/>
  <c r="P197" i="6"/>
  <c r="L196" i="6"/>
  <c r="R196" i="6" s="1"/>
  <c r="H196" i="6"/>
  <c r="K193" i="6"/>
  <c r="G193" i="6"/>
  <c r="P189" i="6"/>
  <c r="L188" i="6"/>
  <c r="R188" i="6" s="1"/>
  <c r="H188" i="6"/>
  <c r="K185" i="6"/>
  <c r="G185" i="6"/>
  <c r="K214" i="6"/>
  <c r="G214" i="6"/>
  <c r="H213" i="6"/>
  <c r="L213" i="6"/>
  <c r="R213" i="6" s="1"/>
  <c r="K206" i="6"/>
  <c r="G206" i="6"/>
  <c r="H205" i="6"/>
  <c r="L205" i="6"/>
  <c r="R205" i="6" s="1"/>
  <c r="H202" i="6"/>
  <c r="L202" i="6"/>
  <c r="R202" i="6" s="1"/>
  <c r="H198" i="6"/>
  <c r="L198" i="6"/>
  <c r="R198" i="6" s="1"/>
  <c r="H194" i="6"/>
  <c r="L194" i="6"/>
  <c r="R194" i="6" s="1"/>
  <c r="H190" i="6"/>
  <c r="L190" i="6"/>
  <c r="R190" i="6" s="1"/>
  <c r="H186" i="6"/>
  <c r="L186" i="6"/>
  <c r="R186" i="6" s="1"/>
  <c r="K183" i="6"/>
  <c r="G183" i="6"/>
  <c r="K179" i="6"/>
  <c r="G179" i="6"/>
  <c r="K175" i="6"/>
  <c r="G175" i="6"/>
  <c r="K181" i="6"/>
  <c r="G181" i="6"/>
  <c r="K177" i="6"/>
  <c r="G177" i="6"/>
  <c r="K173" i="6"/>
  <c r="G173" i="6"/>
  <c r="L187" i="39"/>
  <c r="R187" i="39" s="1"/>
  <c r="H187" i="39"/>
  <c r="K184" i="39"/>
  <c r="G184" i="39"/>
  <c r="L179" i="39"/>
  <c r="R179" i="39" s="1"/>
  <c r="H179" i="39"/>
  <c r="H189" i="39"/>
  <c r="L189" i="39"/>
  <c r="R189" i="39" s="1"/>
  <c r="H185" i="39"/>
  <c r="L185" i="39"/>
  <c r="R185" i="39" s="1"/>
  <c r="H181" i="39"/>
  <c r="L181" i="39"/>
  <c r="R181" i="39" s="1"/>
  <c r="L176" i="39"/>
  <c r="R176" i="39" s="1"/>
  <c r="H176" i="39"/>
  <c r="K173" i="39"/>
  <c r="G173" i="39"/>
  <c r="L168" i="39"/>
  <c r="R168" i="39" s="1"/>
  <c r="H168" i="39"/>
  <c r="K165" i="39"/>
  <c r="G165" i="39"/>
  <c r="H177" i="39"/>
  <c r="L177" i="39"/>
  <c r="R177" i="39" s="1"/>
  <c r="H174" i="39"/>
  <c r="L174" i="39"/>
  <c r="R174" i="39" s="1"/>
  <c r="H170" i="39"/>
  <c r="L170" i="39"/>
  <c r="R170" i="39" s="1"/>
  <c r="H166" i="39"/>
  <c r="L166" i="39"/>
  <c r="R166" i="39" s="1"/>
  <c r="H162" i="39"/>
  <c r="L162" i="39"/>
  <c r="R162" i="39" s="1"/>
  <c r="K188" i="39"/>
  <c r="G188" i="39"/>
  <c r="P184" i="39"/>
  <c r="L183" i="39"/>
  <c r="R183" i="39" s="1"/>
  <c r="H183" i="39"/>
  <c r="K180" i="39"/>
  <c r="G180" i="39"/>
  <c r="K186" i="39"/>
  <c r="G186" i="39"/>
  <c r="K182" i="39"/>
  <c r="G182" i="39"/>
  <c r="K178" i="39"/>
  <c r="G178" i="39"/>
  <c r="P173" i="39"/>
  <c r="L172" i="39"/>
  <c r="R172" i="39" s="1"/>
  <c r="H172" i="39"/>
  <c r="K169" i="39"/>
  <c r="G169" i="39"/>
  <c r="P165" i="39"/>
  <c r="L164" i="39"/>
  <c r="R164" i="39" s="1"/>
  <c r="H164" i="39"/>
  <c r="K175" i="39"/>
  <c r="G175" i="39"/>
  <c r="K171" i="39"/>
  <c r="G171" i="39"/>
  <c r="K167" i="39"/>
  <c r="G167" i="39"/>
  <c r="K163" i="39"/>
  <c r="G163" i="39"/>
  <c r="L187" i="9"/>
  <c r="R187" i="9" s="1"/>
  <c r="H187" i="9"/>
  <c r="K184" i="9"/>
  <c r="G184" i="9"/>
  <c r="L179" i="9"/>
  <c r="R179" i="9" s="1"/>
  <c r="H179" i="9"/>
  <c r="H189" i="9"/>
  <c r="L189" i="9"/>
  <c r="R189" i="9" s="1"/>
  <c r="H185" i="9"/>
  <c r="L185" i="9"/>
  <c r="R185" i="9" s="1"/>
  <c r="H181" i="9"/>
  <c r="L181" i="9"/>
  <c r="R181" i="9" s="1"/>
  <c r="L176" i="9"/>
  <c r="R176" i="9" s="1"/>
  <c r="H176" i="9"/>
  <c r="K173" i="9"/>
  <c r="G173" i="9"/>
  <c r="L168" i="9"/>
  <c r="R168" i="9" s="1"/>
  <c r="H168" i="9"/>
  <c r="K165" i="9"/>
  <c r="G165" i="9"/>
  <c r="H177" i="9"/>
  <c r="L177" i="9"/>
  <c r="R177" i="9" s="1"/>
  <c r="H174" i="9"/>
  <c r="L174" i="9"/>
  <c r="R174" i="9" s="1"/>
  <c r="H170" i="9"/>
  <c r="L170" i="9"/>
  <c r="R170" i="9" s="1"/>
  <c r="H166" i="9"/>
  <c r="L166" i="9"/>
  <c r="R166" i="9" s="1"/>
  <c r="H162" i="9"/>
  <c r="L162" i="9"/>
  <c r="R162" i="9" s="1"/>
  <c r="K188" i="9"/>
  <c r="G188" i="9"/>
  <c r="P184" i="9"/>
  <c r="L183" i="9"/>
  <c r="R183" i="9" s="1"/>
  <c r="H183" i="9"/>
  <c r="K180" i="9"/>
  <c r="G180" i="9"/>
  <c r="K186" i="9"/>
  <c r="G186" i="9"/>
  <c r="K182" i="9"/>
  <c r="G182" i="9"/>
  <c r="K178" i="9"/>
  <c r="G178" i="9"/>
  <c r="P173" i="9"/>
  <c r="L172" i="9"/>
  <c r="R172" i="9" s="1"/>
  <c r="H172" i="9"/>
  <c r="K169" i="9"/>
  <c r="G169" i="9"/>
  <c r="P165" i="9"/>
  <c r="L164" i="9"/>
  <c r="R164" i="9" s="1"/>
  <c r="H164" i="9"/>
  <c r="K175" i="9"/>
  <c r="G175" i="9"/>
  <c r="K171" i="9"/>
  <c r="G171" i="9"/>
  <c r="K167" i="9"/>
  <c r="G167" i="9"/>
  <c r="K163" i="9"/>
  <c r="G163" i="9"/>
  <c r="K203" i="4"/>
  <c r="G203" i="4"/>
  <c r="K199" i="4"/>
  <c r="G199" i="4"/>
  <c r="K195" i="4"/>
  <c r="G195" i="4"/>
  <c r="H204" i="4"/>
  <c r="L204" i="4"/>
  <c r="R204" i="4" s="1"/>
  <c r="K197" i="4"/>
  <c r="G197" i="4"/>
  <c r="H196" i="4"/>
  <c r="L196" i="4"/>
  <c r="R196" i="4" s="1"/>
  <c r="K190" i="4"/>
  <c r="G190" i="4"/>
  <c r="L185" i="4"/>
  <c r="R185" i="4" s="1"/>
  <c r="H185" i="4"/>
  <c r="K182" i="4"/>
  <c r="G182" i="4"/>
  <c r="L177" i="4"/>
  <c r="R177" i="4" s="1"/>
  <c r="H177" i="4"/>
  <c r="K174" i="4"/>
  <c r="G174" i="4"/>
  <c r="P201" i="4"/>
  <c r="P193" i="4"/>
  <c r="K188" i="4"/>
  <c r="G188" i="4"/>
  <c r="K184" i="4"/>
  <c r="G184" i="4"/>
  <c r="K180" i="4"/>
  <c r="G180" i="4"/>
  <c r="K176" i="4"/>
  <c r="G176" i="4"/>
  <c r="P203" i="4"/>
  <c r="L202" i="4"/>
  <c r="R202" i="4" s="1"/>
  <c r="H202" i="4"/>
  <c r="P199" i="4"/>
  <c r="L198" i="4"/>
  <c r="R198" i="4" s="1"/>
  <c r="H198" i="4"/>
  <c r="P195" i="4"/>
  <c r="L194" i="4"/>
  <c r="R194" i="4" s="1"/>
  <c r="H194" i="4"/>
  <c r="K201" i="4"/>
  <c r="G201" i="4"/>
  <c r="H200" i="4"/>
  <c r="L200" i="4"/>
  <c r="K193" i="4"/>
  <c r="G193" i="4"/>
  <c r="H192" i="4"/>
  <c r="L192" i="4"/>
  <c r="P190" i="4"/>
  <c r="L189" i="4"/>
  <c r="R189" i="4" s="1"/>
  <c r="H189" i="4"/>
  <c r="K186" i="4"/>
  <c r="G186" i="4"/>
  <c r="P182" i="4"/>
  <c r="L181" i="4"/>
  <c r="R181" i="4" s="1"/>
  <c r="H181" i="4"/>
  <c r="K178" i="4"/>
  <c r="G178" i="4"/>
  <c r="P174" i="4"/>
  <c r="L173" i="4"/>
  <c r="R173" i="4" s="1"/>
  <c r="H173" i="4"/>
  <c r="R200" i="4"/>
  <c r="P197" i="4"/>
  <c r="R192" i="4"/>
  <c r="H191" i="4"/>
  <c r="L191" i="4"/>
  <c r="R191" i="4" s="1"/>
  <c r="H187" i="4"/>
  <c r="L187" i="4"/>
  <c r="R187" i="4" s="1"/>
  <c r="H183" i="4"/>
  <c r="L183" i="4"/>
  <c r="R183" i="4" s="1"/>
  <c r="H179" i="4"/>
  <c r="L179" i="4"/>
  <c r="R179" i="4" s="1"/>
  <c r="H175" i="4"/>
  <c r="L175" i="4"/>
  <c r="R175" i="4" s="1"/>
  <c r="L202" i="34"/>
  <c r="R202" i="34" s="1"/>
  <c r="H202" i="34"/>
  <c r="L198" i="34"/>
  <c r="R198" i="34" s="1"/>
  <c r="H198" i="34"/>
  <c r="L194" i="34"/>
  <c r="R194" i="34" s="1"/>
  <c r="H194" i="34"/>
  <c r="H204" i="34"/>
  <c r="L204" i="34"/>
  <c r="R204" i="34" s="1"/>
  <c r="P201" i="34"/>
  <c r="H200" i="34"/>
  <c r="L200" i="34"/>
  <c r="R200" i="34" s="1"/>
  <c r="P197" i="34"/>
  <c r="H196" i="34"/>
  <c r="L196" i="34"/>
  <c r="R196" i="34" s="1"/>
  <c r="P193" i="34"/>
  <c r="H192" i="34"/>
  <c r="L192" i="34"/>
  <c r="R192" i="34" s="1"/>
  <c r="K191" i="34"/>
  <c r="G191" i="34"/>
  <c r="L190" i="34"/>
  <c r="R190" i="34" s="1"/>
  <c r="H190" i="34"/>
  <c r="K187" i="34"/>
  <c r="G187" i="34"/>
  <c r="K185" i="34"/>
  <c r="G185" i="34"/>
  <c r="H186" i="34"/>
  <c r="L186" i="34"/>
  <c r="R186" i="34" s="1"/>
  <c r="K203" i="34"/>
  <c r="G203" i="34"/>
  <c r="K199" i="34"/>
  <c r="G199" i="34"/>
  <c r="K195" i="34"/>
  <c r="G195" i="34"/>
  <c r="K201" i="34"/>
  <c r="G201" i="34"/>
  <c r="K197" i="34"/>
  <c r="G197" i="34"/>
  <c r="K193" i="34"/>
  <c r="G193" i="34"/>
  <c r="K189" i="34"/>
  <c r="G189" i="34"/>
  <c r="L188" i="34"/>
  <c r="R188" i="34" s="1"/>
  <c r="H188" i="34"/>
  <c r="K184" i="34"/>
  <c r="G184" i="34"/>
  <c r="L183" i="34"/>
  <c r="R183" i="34" s="1"/>
  <c r="H183" i="34"/>
  <c r="K182" i="34"/>
  <c r="G182" i="34"/>
  <c r="L181" i="34"/>
  <c r="R181" i="34" s="1"/>
  <c r="H181" i="34"/>
  <c r="K180" i="34"/>
  <c r="G180" i="34"/>
  <c r="L179" i="34"/>
  <c r="R179" i="34" s="1"/>
  <c r="H179" i="34"/>
  <c r="K178" i="34"/>
  <c r="G178" i="34"/>
  <c r="L177" i="34"/>
  <c r="R177" i="34" s="1"/>
  <c r="H177" i="34"/>
  <c r="K176" i="34"/>
  <c r="G176" i="34"/>
  <c r="L175" i="34"/>
  <c r="R175" i="34" s="1"/>
  <c r="H175" i="34"/>
  <c r="K174" i="34"/>
  <c r="G174" i="34"/>
  <c r="L173" i="34"/>
  <c r="R173" i="34" s="1"/>
  <c r="H173" i="34"/>
  <c r="K152" i="8"/>
  <c r="G152" i="8"/>
  <c r="L151" i="8"/>
  <c r="R151" i="8" s="1"/>
  <c r="H151" i="8"/>
  <c r="K148" i="8"/>
  <c r="G148" i="8"/>
  <c r="L147" i="8"/>
  <c r="R147" i="8" s="1"/>
  <c r="H147" i="8"/>
  <c r="L143" i="8"/>
  <c r="R143" i="8" s="1"/>
  <c r="H143" i="8"/>
  <c r="L141" i="8"/>
  <c r="R141" i="8" s="1"/>
  <c r="H141" i="8"/>
  <c r="L145" i="8"/>
  <c r="R145" i="8" s="1"/>
  <c r="H145" i="8"/>
  <c r="K154" i="8"/>
  <c r="G154" i="8"/>
  <c r="L153" i="8"/>
  <c r="R153" i="8" s="1"/>
  <c r="H153" i="8"/>
  <c r="K150" i="8"/>
  <c r="G150" i="8"/>
  <c r="L149" i="8"/>
  <c r="R149" i="8" s="1"/>
  <c r="H149" i="8"/>
  <c r="K146" i="8"/>
  <c r="G146" i="8"/>
  <c r="K144" i="8"/>
  <c r="G144" i="8"/>
  <c r="K142" i="8"/>
  <c r="G142" i="8"/>
  <c r="K154" i="38"/>
  <c r="G154" i="38"/>
  <c r="L153" i="38"/>
  <c r="R153" i="38" s="1"/>
  <c r="H153" i="38"/>
  <c r="K150" i="38"/>
  <c r="G150" i="38"/>
  <c r="L149" i="38"/>
  <c r="R149" i="38" s="1"/>
  <c r="H149" i="38"/>
  <c r="K146" i="38"/>
  <c r="G146" i="38"/>
  <c r="L145" i="38"/>
  <c r="R145" i="38" s="1"/>
  <c r="H145" i="38"/>
  <c r="L143" i="38"/>
  <c r="R143" i="38" s="1"/>
  <c r="H143" i="38"/>
  <c r="L141" i="38"/>
  <c r="R141" i="38" s="1"/>
  <c r="H141" i="38"/>
  <c r="K152" i="38"/>
  <c r="G152" i="38"/>
  <c r="L151" i="38"/>
  <c r="R151" i="38" s="1"/>
  <c r="H151" i="38"/>
  <c r="K148" i="38"/>
  <c r="G148" i="38"/>
  <c r="L147" i="38"/>
  <c r="R147" i="38" s="1"/>
  <c r="H147" i="38"/>
  <c r="K144" i="38"/>
  <c r="G144" i="38"/>
  <c r="K142" i="38"/>
  <c r="G142" i="38"/>
  <c r="K205" i="12"/>
  <c r="G205" i="12"/>
  <c r="L204" i="12"/>
  <c r="R204" i="12" s="1"/>
  <c r="H204" i="12"/>
  <c r="K201" i="12"/>
  <c r="G201" i="12"/>
  <c r="L200" i="12"/>
  <c r="R200" i="12" s="1"/>
  <c r="H200" i="12"/>
  <c r="K197" i="12"/>
  <c r="G197" i="12"/>
  <c r="L196" i="12"/>
  <c r="R196" i="12" s="1"/>
  <c r="H196" i="12"/>
  <c r="K195" i="12"/>
  <c r="G195" i="12"/>
  <c r="K193" i="12"/>
  <c r="G193" i="12"/>
  <c r="K203" i="12"/>
  <c r="G203" i="12"/>
  <c r="L202" i="12"/>
  <c r="R202" i="12" s="1"/>
  <c r="H202" i="12"/>
  <c r="K199" i="12"/>
  <c r="G199" i="12"/>
  <c r="L198" i="12"/>
  <c r="R198" i="12" s="1"/>
  <c r="H198" i="12"/>
  <c r="L194" i="12"/>
  <c r="R194" i="12" s="1"/>
  <c r="H194" i="12"/>
  <c r="L192" i="12"/>
  <c r="R192" i="12" s="1"/>
  <c r="H192" i="12"/>
  <c r="K191" i="12"/>
  <c r="G191" i="12"/>
  <c r="L190" i="12"/>
  <c r="R190" i="12" s="1"/>
  <c r="H190" i="12"/>
  <c r="K189" i="12"/>
  <c r="G189" i="12"/>
  <c r="L188" i="12"/>
  <c r="R188" i="12" s="1"/>
  <c r="H188" i="12"/>
  <c r="K187" i="12"/>
  <c r="G187" i="12"/>
  <c r="L186" i="12"/>
  <c r="R186" i="12" s="1"/>
  <c r="H186" i="12"/>
  <c r="L203" i="5"/>
  <c r="R203" i="5" s="1"/>
  <c r="H203" i="5"/>
  <c r="K200" i="5"/>
  <c r="G200" i="5"/>
  <c r="L195" i="5"/>
  <c r="R195" i="5" s="1"/>
  <c r="H195" i="5"/>
  <c r="L192" i="5"/>
  <c r="R192" i="5" s="1"/>
  <c r="H192" i="5"/>
  <c r="K191" i="5"/>
  <c r="G191" i="5"/>
  <c r="L190" i="5"/>
  <c r="R190" i="5" s="1"/>
  <c r="H190" i="5"/>
  <c r="K189" i="5"/>
  <c r="G189" i="5"/>
  <c r="L188" i="5"/>
  <c r="R188" i="5" s="1"/>
  <c r="H188" i="5"/>
  <c r="K187" i="5"/>
  <c r="G187" i="5"/>
  <c r="L186" i="5"/>
  <c r="R186" i="5" s="1"/>
  <c r="H186" i="5"/>
  <c r="H205" i="5"/>
  <c r="L205" i="5"/>
  <c r="R205" i="5" s="1"/>
  <c r="H201" i="5"/>
  <c r="L201" i="5"/>
  <c r="R201" i="5" s="1"/>
  <c r="H197" i="5"/>
  <c r="L197" i="5"/>
  <c r="R197" i="5" s="1"/>
  <c r="H193" i="5"/>
  <c r="L193" i="5"/>
  <c r="R193" i="5" s="1"/>
  <c r="K204" i="5"/>
  <c r="G204" i="5"/>
  <c r="P200" i="5"/>
  <c r="L199" i="5"/>
  <c r="R199" i="5" s="1"/>
  <c r="H199" i="5"/>
  <c r="K196" i="5"/>
  <c r="G196" i="5"/>
  <c r="K202" i="5"/>
  <c r="G202" i="5"/>
  <c r="K198" i="5"/>
  <c r="G198" i="5"/>
  <c r="K194" i="5"/>
  <c r="G194" i="5"/>
  <c r="K184" i="37"/>
  <c r="G184" i="37"/>
  <c r="K180" i="37"/>
  <c r="G180" i="37"/>
  <c r="K176" i="37"/>
  <c r="G176" i="37"/>
  <c r="K174" i="37"/>
  <c r="G174" i="37"/>
  <c r="K172" i="37"/>
  <c r="G172" i="37"/>
  <c r="K170" i="37"/>
  <c r="G170" i="37"/>
  <c r="L169" i="37"/>
  <c r="R169" i="37" s="1"/>
  <c r="H169" i="37"/>
  <c r="L168" i="37"/>
  <c r="R168" i="37" s="1"/>
  <c r="H168" i="37"/>
  <c r="L167" i="37"/>
  <c r="R167" i="37" s="1"/>
  <c r="H167" i="37"/>
  <c r="H166" i="37"/>
  <c r="L166" i="37"/>
  <c r="R166" i="37" s="1"/>
  <c r="L165" i="37"/>
  <c r="R165" i="37" s="1"/>
  <c r="H165" i="37"/>
  <c r="H164" i="37"/>
  <c r="L164" i="37"/>
  <c r="R164" i="37" s="1"/>
  <c r="L163" i="37"/>
  <c r="R163" i="37" s="1"/>
  <c r="H163" i="37"/>
  <c r="G162" i="37"/>
  <c r="K162" i="37"/>
  <c r="K171" i="37"/>
  <c r="G171" i="37"/>
  <c r="K189" i="37"/>
  <c r="G189" i="37"/>
  <c r="K188" i="37"/>
  <c r="G188" i="37"/>
  <c r="K187" i="37"/>
  <c r="G187" i="37"/>
  <c r="K185" i="37"/>
  <c r="G185" i="37"/>
  <c r="K183" i="37"/>
  <c r="G183" i="37"/>
  <c r="K181" i="37"/>
  <c r="G181" i="37"/>
  <c r="K179" i="37"/>
  <c r="G179" i="37"/>
  <c r="K186" i="37"/>
  <c r="G186" i="37"/>
  <c r="K182" i="37"/>
  <c r="G182" i="37"/>
  <c r="K178" i="37"/>
  <c r="G178" i="37"/>
  <c r="K177" i="37"/>
  <c r="G177" i="37"/>
  <c r="K175" i="37"/>
  <c r="G175" i="37"/>
  <c r="K173" i="37"/>
  <c r="G173" i="37"/>
  <c r="P170" i="37"/>
  <c r="K189" i="36"/>
  <c r="G189" i="36"/>
  <c r="K187" i="36"/>
  <c r="G187" i="36"/>
  <c r="K185" i="36"/>
  <c r="G185" i="36"/>
  <c r="K183" i="36"/>
  <c r="G183" i="36"/>
  <c r="K181" i="36"/>
  <c r="G181" i="36"/>
  <c r="K179" i="36"/>
  <c r="G179" i="36"/>
  <c r="L177" i="36"/>
  <c r="R177" i="36" s="1"/>
  <c r="H177" i="36"/>
  <c r="L176" i="36"/>
  <c r="R176" i="36" s="1"/>
  <c r="H176" i="36"/>
  <c r="L175" i="36"/>
  <c r="R175" i="36" s="1"/>
  <c r="H175" i="36"/>
  <c r="L174" i="36"/>
  <c r="R174" i="36" s="1"/>
  <c r="H174" i="36"/>
  <c r="L173" i="36"/>
  <c r="R173" i="36" s="1"/>
  <c r="H173" i="36"/>
  <c r="K188" i="36"/>
  <c r="G188" i="36"/>
  <c r="K184" i="36"/>
  <c r="G184" i="36"/>
  <c r="K180" i="36"/>
  <c r="G180" i="36"/>
  <c r="L169" i="36"/>
  <c r="R169" i="36" s="1"/>
  <c r="H169" i="36"/>
  <c r="L165" i="36"/>
  <c r="R165" i="36" s="1"/>
  <c r="H165" i="36"/>
  <c r="H172" i="36"/>
  <c r="L172" i="36"/>
  <c r="R172" i="36" s="1"/>
  <c r="H168" i="36"/>
  <c r="L168" i="36"/>
  <c r="R168" i="36" s="1"/>
  <c r="H164" i="36"/>
  <c r="L164" i="36"/>
  <c r="R164" i="36" s="1"/>
  <c r="P189" i="36"/>
  <c r="P187" i="36"/>
  <c r="P185" i="36"/>
  <c r="P183" i="36"/>
  <c r="P181" i="36"/>
  <c r="P179" i="36"/>
  <c r="K186" i="36"/>
  <c r="G186" i="36"/>
  <c r="K182" i="36"/>
  <c r="G182" i="36"/>
  <c r="K178" i="36"/>
  <c r="G178" i="36"/>
  <c r="L171" i="36"/>
  <c r="R171" i="36" s="1"/>
  <c r="H171" i="36"/>
  <c r="L167" i="36"/>
  <c r="R167" i="36" s="1"/>
  <c r="H167" i="36"/>
  <c r="L163" i="36"/>
  <c r="R163" i="36" s="1"/>
  <c r="H163" i="36"/>
  <c r="H170" i="36"/>
  <c r="L170" i="36"/>
  <c r="R170" i="36" s="1"/>
  <c r="H166" i="36"/>
  <c r="L166" i="36"/>
  <c r="R166" i="36" s="1"/>
  <c r="K162" i="36"/>
  <c r="G162" i="36"/>
  <c r="K189" i="11"/>
  <c r="G189" i="11"/>
  <c r="K187" i="11"/>
  <c r="G187" i="11"/>
  <c r="K185" i="11"/>
  <c r="G185" i="11"/>
  <c r="K183" i="11"/>
  <c r="G183" i="11"/>
  <c r="K181" i="11"/>
  <c r="G181" i="11"/>
  <c r="K179" i="11"/>
  <c r="G179" i="11"/>
  <c r="L177" i="11"/>
  <c r="R177" i="11" s="1"/>
  <c r="H177" i="11"/>
  <c r="L176" i="11"/>
  <c r="R176" i="11" s="1"/>
  <c r="H176" i="11"/>
  <c r="L175" i="11"/>
  <c r="R175" i="11" s="1"/>
  <c r="H175" i="11"/>
  <c r="L174" i="11"/>
  <c r="R174" i="11" s="1"/>
  <c r="H174" i="11"/>
  <c r="L173" i="11"/>
  <c r="R173" i="11" s="1"/>
  <c r="H173" i="11"/>
  <c r="K188" i="11"/>
  <c r="G188" i="11"/>
  <c r="K184" i="11"/>
  <c r="G184" i="11"/>
  <c r="K180" i="11"/>
  <c r="G180" i="11"/>
  <c r="L169" i="11"/>
  <c r="R169" i="11" s="1"/>
  <c r="H169" i="11"/>
  <c r="L165" i="11"/>
  <c r="R165" i="11" s="1"/>
  <c r="H165" i="11"/>
  <c r="H172" i="11"/>
  <c r="L172" i="11"/>
  <c r="R172" i="11" s="1"/>
  <c r="H168" i="11"/>
  <c r="L168" i="11"/>
  <c r="R168" i="11" s="1"/>
  <c r="H164" i="11"/>
  <c r="L164" i="11"/>
  <c r="R164" i="11" s="1"/>
  <c r="P189" i="11"/>
  <c r="P187" i="11"/>
  <c r="P185" i="11"/>
  <c r="P183" i="11"/>
  <c r="P181" i="11"/>
  <c r="P179" i="11"/>
  <c r="K186" i="11"/>
  <c r="G186" i="11"/>
  <c r="K182" i="11"/>
  <c r="G182" i="11"/>
  <c r="K178" i="11"/>
  <c r="G178" i="11"/>
  <c r="L171" i="11"/>
  <c r="R171" i="11" s="1"/>
  <c r="H171" i="11"/>
  <c r="L167" i="11"/>
  <c r="R167" i="11" s="1"/>
  <c r="H167" i="11"/>
  <c r="L163" i="11"/>
  <c r="R163" i="11" s="1"/>
  <c r="H163" i="11"/>
  <c r="H170" i="11"/>
  <c r="L170" i="11"/>
  <c r="R170" i="11" s="1"/>
  <c r="H166" i="11"/>
  <c r="L166" i="11"/>
  <c r="R166" i="11" s="1"/>
  <c r="K162" i="11"/>
  <c r="G162" i="11"/>
  <c r="F172" i="47"/>
  <c r="F170" i="47"/>
  <c r="G170" i="47" s="1"/>
  <c r="F174" i="47"/>
  <c r="F178" i="47"/>
  <c r="K178" i="47" s="1"/>
  <c r="Q178" i="47" s="1"/>
  <c r="F171" i="33"/>
  <c r="K171" i="33" s="1"/>
  <c r="Q171" i="33" s="1"/>
  <c r="F175" i="33"/>
  <c r="K175" i="33" s="1"/>
  <c r="F179" i="33"/>
  <c r="K179" i="33" s="1"/>
  <c r="Q179" i="33" s="1"/>
  <c r="F173" i="48"/>
  <c r="G173" i="48" s="1"/>
  <c r="F177" i="48"/>
  <c r="K177" i="48" s="1"/>
  <c r="F181" i="48"/>
  <c r="K181" i="48" s="1"/>
  <c r="F130" i="49"/>
  <c r="F134" i="49"/>
  <c r="K134" i="49" s="1"/>
  <c r="F138" i="49"/>
  <c r="K138" i="49" s="1"/>
  <c r="F129" i="25"/>
  <c r="K129" i="25" s="1"/>
  <c r="F133" i="25"/>
  <c r="K133" i="25" s="1"/>
  <c r="F135" i="25"/>
  <c r="K135" i="25" s="1"/>
  <c r="F129" i="50"/>
  <c r="K129" i="50" s="1"/>
  <c r="Q129" i="50" s="1"/>
  <c r="F133" i="50"/>
  <c r="F137" i="50"/>
  <c r="K137" i="50" s="1"/>
  <c r="Q137" i="50" s="1"/>
  <c r="F127" i="50"/>
  <c r="F131" i="50"/>
  <c r="G131" i="50" s="1"/>
  <c r="F135" i="50"/>
  <c r="F145" i="30"/>
  <c r="K145" i="30" s="1"/>
  <c r="Q145" i="30" s="1"/>
  <c r="F143" i="30"/>
  <c r="K143" i="30" s="1"/>
  <c r="F147" i="30"/>
  <c r="K147" i="30" s="1"/>
  <c r="F143" i="51"/>
  <c r="K143" i="51" s="1"/>
  <c r="Q143" i="51" s="1"/>
  <c r="F147" i="51"/>
  <c r="K147" i="51" s="1"/>
  <c r="F113" i="27"/>
  <c r="K113" i="27" s="1"/>
  <c r="Q113" i="27" s="1"/>
  <c r="F112" i="52"/>
  <c r="K112" i="52" s="1"/>
  <c r="Q112" i="52" s="1"/>
  <c r="F121" i="53"/>
  <c r="K121" i="53" s="1"/>
  <c r="Q121" i="53" s="1"/>
  <c r="Q119" i="53"/>
  <c r="Q123" i="53"/>
  <c r="F118" i="53"/>
  <c r="O118" i="53"/>
  <c r="G119" i="53"/>
  <c r="P119" i="53"/>
  <c r="F120" i="53"/>
  <c r="O120" i="53"/>
  <c r="P120" i="53" s="1"/>
  <c r="G121" i="53"/>
  <c r="P121" i="53"/>
  <c r="F122" i="53"/>
  <c r="O122" i="53"/>
  <c r="G123" i="53"/>
  <c r="P123" i="53"/>
  <c r="P118" i="53"/>
  <c r="P122" i="53"/>
  <c r="P111" i="52"/>
  <c r="F111" i="52"/>
  <c r="O111" i="52"/>
  <c r="G112" i="52"/>
  <c r="P112" i="52"/>
  <c r="F113" i="52"/>
  <c r="O113" i="52"/>
  <c r="P113" i="52" s="1"/>
  <c r="Q111" i="27"/>
  <c r="G111" i="27"/>
  <c r="P111" i="27"/>
  <c r="F112" i="27"/>
  <c r="O112" i="27"/>
  <c r="P112" i="27" s="1"/>
  <c r="P113" i="27"/>
  <c r="Q147" i="51"/>
  <c r="Q145" i="51"/>
  <c r="G143" i="51"/>
  <c r="P143" i="51"/>
  <c r="F144" i="51"/>
  <c r="O144" i="51"/>
  <c r="G145" i="51"/>
  <c r="P145" i="51"/>
  <c r="F146" i="51"/>
  <c r="O146" i="51"/>
  <c r="G147" i="51"/>
  <c r="P147" i="51"/>
  <c r="P144" i="51"/>
  <c r="P146" i="51"/>
  <c r="Q143" i="30"/>
  <c r="Q147" i="30"/>
  <c r="G143" i="30"/>
  <c r="P143" i="30"/>
  <c r="F144" i="30"/>
  <c r="O144" i="30"/>
  <c r="G145" i="30"/>
  <c r="P145" i="30"/>
  <c r="F146" i="30"/>
  <c r="O146" i="30"/>
  <c r="G147" i="30"/>
  <c r="P147" i="30"/>
  <c r="P144" i="30"/>
  <c r="P146" i="30"/>
  <c r="G129" i="50"/>
  <c r="J130" i="50"/>
  <c r="F130" i="50"/>
  <c r="O130" i="50"/>
  <c r="K133" i="50"/>
  <c r="Q133" i="50" s="1"/>
  <c r="G133" i="50"/>
  <c r="J134" i="50"/>
  <c r="P134" i="50" s="1"/>
  <c r="F134" i="50"/>
  <c r="O134" i="50"/>
  <c r="G137" i="50"/>
  <c r="J138" i="50"/>
  <c r="F138" i="50"/>
  <c r="O138" i="50"/>
  <c r="K127" i="50"/>
  <c r="Q127" i="50" s="1"/>
  <c r="G127" i="50"/>
  <c r="J128" i="50"/>
  <c r="F128" i="50"/>
  <c r="O128" i="50"/>
  <c r="P130" i="50"/>
  <c r="K131" i="50"/>
  <c r="Q131" i="50" s="1"/>
  <c r="J132" i="50"/>
  <c r="F132" i="50"/>
  <c r="O132" i="50"/>
  <c r="K135" i="50"/>
  <c r="Q135" i="50" s="1"/>
  <c r="G135" i="50"/>
  <c r="J136" i="50"/>
  <c r="F136" i="50"/>
  <c r="O136" i="50"/>
  <c r="P138" i="50"/>
  <c r="P127" i="50"/>
  <c r="P129" i="50"/>
  <c r="P131" i="50"/>
  <c r="P133" i="50"/>
  <c r="P135" i="50"/>
  <c r="P137" i="50"/>
  <c r="Q127" i="25"/>
  <c r="Q131" i="25"/>
  <c r="Q135" i="25"/>
  <c r="Q129" i="25"/>
  <c r="Q133" i="25"/>
  <c r="Q137" i="25"/>
  <c r="G127" i="25"/>
  <c r="P127" i="25"/>
  <c r="F128" i="25"/>
  <c r="O128" i="25"/>
  <c r="P128" i="25" s="1"/>
  <c r="G129" i="25"/>
  <c r="P129" i="25"/>
  <c r="F130" i="25"/>
  <c r="O130" i="25"/>
  <c r="P130" i="25" s="1"/>
  <c r="G131" i="25"/>
  <c r="P131" i="25"/>
  <c r="F132" i="25"/>
  <c r="O132" i="25"/>
  <c r="P132" i="25" s="1"/>
  <c r="G133" i="25"/>
  <c r="P133" i="25"/>
  <c r="F134" i="25"/>
  <c r="O134" i="25"/>
  <c r="P134" i="25" s="1"/>
  <c r="G135" i="25"/>
  <c r="P135" i="25"/>
  <c r="F136" i="25"/>
  <c r="O136" i="25"/>
  <c r="P136" i="25" s="1"/>
  <c r="G137" i="25"/>
  <c r="P137" i="25"/>
  <c r="F138" i="25"/>
  <c r="O138" i="25"/>
  <c r="P138" i="25" s="1"/>
  <c r="K128" i="49"/>
  <c r="Q128" i="49" s="1"/>
  <c r="G128" i="49"/>
  <c r="J129" i="49"/>
  <c r="F129" i="49"/>
  <c r="O129" i="49"/>
  <c r="Q134" i="49"/>
  <c r="Q138" i="49"/>
  <c r="J127" i="49"/>
  <c r="F127" i="49"/>
  <c r="O127" i="49"/>
  <c r="P129" i="49"/>
  <c r="K130" i="49"/>
  <c r="Q130" i="49" s="1"/>
  <c r="G130" i="49"/>
  <c r="Q132" i="49"/>
  <c r="Q136" i="49"/>
  <c r="P128" i="49"/>
  <c r="P130" i="49"/>
  <c r="F131" i="49"/>
  <c r="O131" i="49"/>
  <c r="G132" i="49"/>
  <c r="P132" i="49"/>
  <c r="F133" i="49"/>
  <c r="O133" i="49"/>
  <c r="G134" i="49"/>
  <c r="P134" i="49"/>
  <c r="F135" i="49"/>
  <c r="O135" i="49"/>
  <c r="G136" i="49"/>
  <c r="P136" i="49"/>
  <c r="F137" i="49"/>
  <c r="O137" i="49"/>
  <c r="G138" i="49"/>
  <c r="P138" i="49"/>
  <c r="P131" i="49"/>
  <c r="P133" i="49"/>
  <c r="P135" i="49"/>
  <c r="P137" i="49"/>
  <c r="J170" i="48"/>
  <c r="F170" i="48"/>
  <c r="O170" i="48"/>
  <c r="K173" i="48"/>
  <c r="Q173" i="48" s="1"/>
  <c r="J174" i="48"/>
  <c r="P174" i="48" s="1"/>
  <c r="F174" i="48"/>
  <c r="O174" i="48"/>
  <c r="Q177" i="48"/>
  <c r="Q181" i="48"/>
  <c r="P170" i="48"/>
  <c r="K171" i="48"/>
  <c r="Q171" i="48" s="1"/>
  <c r="G171" i="48"/>
  <c r="J172" i="48"/>
  <c r="F172" i="48"/>
  <c r="O172" i="48"/>
  <c r="Q175" i="48"/>
  <c r="Q179" i="48"/>
  <c r="P171" i="48"/>
  <c r="P173" i="48"/>
  <c r="G175" i="48"/>
  <c r="P175" i="48"/>
  <c r="F176" i="48"/>
  <c r="O176" i="48"/>
  <c r="G177" i="48"/>
  <c r="P177" i="48"/>
  <c r="F178" i="48"/>
  <c r="O178" i="48"/>
  <c r="G179" i="48"/>
  <c r="P179" i="48"/>
  <c r="F180" i="48"/>
  <c r="O180" i="48"/>
  <c r="G181" i="48"/>
  <c r="P181" i="48"/>
  <c r="P176" i="48"/>
  <c r="P178" i="48"/>
  <c r="P180" i="48"/>
  <c r="J170" i="33"/>
  <c r="F170" i="33"/>
  <c r="O170" i="33"/>
  <c r="K173" i="33"/>
  <c r="Q173" i="33" s="1"/>
  <c r="G173" i="33"/>
  <c r="Q177" i="33"/>
  <c r="Q181" i="33"/>
  <c r="P170" i="33"/>
  <c r="G171" i="33"/>
  <c r="J172" i="33"/>
  <c r="F172" i="33"/>
  <c r="O172" i="33"/>
  <c r="Q175" i="33"/>
  <c r="P171" i="33"/>
  <c r="P173" i="33"/>
  <c r="F174" i="33"/>
  <c r="O174" i="33"/>
  <c r="G175" i="33"/>
  <c r="P175" i="33"/>
  <c r="F176" i="33"/>
  <c r="O176" i="33"/>
  <c r="G177" i="33"/>
  <c r="P177" i="33"/>
  <c r="F178" i="33"/>
  <c r="O178" i="33"/>
  <c r="G179" i="33"/>
  <c r="P179" i="33"/>
  <c r="F180" i="33"/>
  <c r="O180" i="33"/>
  <c r="G181" i="33"/>
  <c r="P181" i="33"/>
  <c r="P174" i="33"/>
  <c r="P176" i="33"/>
  <c r="P178" i="33"/>
  <c r="P180" i="33"/>
  <c r="K172" i="47"/>
  <c r="Q172" i="47" s="1"/>
  <c r="G172" i="47"/>
  <c r="J173" i="47"/>
  <c r="F173" i="47"/>
  <c r="O173" i="47"/>
  <c r="K176" i="47"/>
  <c r="Q176" i="47" s="1"/>
  <c r="G176" i="47"/>
  <c r="J177" i="47"/>
  <c r="F177" i="47"/>
  <c r="O177" i="47"/>
  <c r="K180" i="47"/>
  <c r="Q180" i="47" s="1"/>
  <c r="G180" i="47"/>
  <c r="J181" i="47"/>
  <c r="F181" i="47"/>
  <c r="O181" i="47"/>
  <c r="K170" i="47"/>
  <c r="Q170" i="47" s="1"/>
  <c r="J171" i="47"/>
  <c r="F171" i="47"/>
  <c r="O171" i="47"/>
  <c r="K174" i="47"/>
  <c r="Q174" i="47" s="1"/>
  <c r="G174" i="47"/>
  <c r="J175" i="47"/>
  <c r="F175" i="47"/>
  <c r="O175" i="47"/>
  <c r="P177" i="47"/>
  <c r="G178" i="47"/>
  <c r="J179" i="47"/>
  <c r="F179" i="47"/>
  <c r="O179" i="47"/>
  <c r="P170" i="47"/>
  <c r="P172" i="47"/>
  <c r="P174" i="47"/>
  <c r="P176" i="47"/>
  <c r="P178" i="47"/>
  <c r="P180" i="47"/>
  <c r="F6" i="55"/>
  <c r="K6" i="55" s="1"/>
  <c r="F10" i="55"/>
  <c r="K10" i="55" s="1"/>
  <c r="Q10" i="55" s="1"/>
  <c r="F14" i="55"/>
  <c r="K14" i="55" s="1"/>
  <c r="F18" i="55"/>
  <c r="K18" i="55" s="1"/>
  <c r="Q18" i="55" s="1"/>
  <c r="F22" i="55"/>
  <c r="K22" i="55" s="1"/>
  <c r="F26" i="55"/>
  <c r="K26" i="55" s="1"/>
  <c r="Q26" i="55" s="1"/>
  <c r="F31" i="55"/>
  <c r="F35" i="55"/>
  <c r="K35" i="55" s="1"/>
  <c r="Q35" i="55" s="1"/>
  <c r="F39" i="55"/>
  <c r="K39" i="55" s="1"/>
  <c r="F43" i="55"/>
  <c r="K43" i="55" s="1"/>
  <c r="F47" i="55"/>
  <c r="K47" i="55" s="1"/>
  <c r="F51" i="55"/>
  <c r="K51" i="55" s="1"/>
  <c r="F55" i="55"/>
  <c r="K55" i="55" s="1"/>
  <c r="F59" i="55"/>
  <c r="K59" i="55" s="1"/>
  <c r="F63" i="55"/>
  <c r="K63" i="55" s="1"/>
  <c r="F68" i="55"/>
  <c r="K68" i="55" s="1"/>
  <c r="Q68" i="55" s="1"/>
  <c r="F72" i="55"/>
  <c r="K72" i="55" s="1"/>
  <c r="F76" i="55"/>
  <c r="K76" i="55" s="1"/>
  <c r="Q76" i="55" s="1"/>
  <c r="F80" i="55"/>
  <c r="K80" i="55" s="1"/>
  <c r="F84" i="55"/>
  <c r="K84" i="55" s="1"/>
  <c r="Q84" i="55" s="1"/>
  <c r="F88" i="55"/>
  <c r="F92" i="55"/>
  <c r="K92" i="55" s="1"/>
  <c r="Q92" i="55" s="1"/>
  <c r="F4" i="55"/>
  <c r="K4" i="55" s="1"/>
  <c r="F8" i="55"/>
  <c r="K8" i="55" s="1"/>
  <c r="Q8" i="55" s="1"/>
  <c r="F12" i="55"/>
  <c r="K12" i="55" s="1"/>
  <c r="F16" i="55"/>
  <c r="K16" i="55" s="1"/>
  <c r="Q16" i="55" s="1"/>
  <c r="F20" i="55"/>
  <c r="K20" i="55" s="1"/>
  <c r="F24" i="55"/>
  <c r="K24" i="55" s="1"/>
  <c r="Q24" i="55" s="1"/>
  <c r="F28" i="55"/>
  <c r="K28" i="55" s="1"/>
  <c r="F33" i="55"/>
  <c r="G33" i="55" s="1"/>
  <c r="F37" i="55"/>
  <c r="K37" i="55" s="1"/>
  <c r="F41" i="55"/>
  <c r="K41" i="55" s="1"/>
  <c r="Q41" i="55" s="1"/>
  <c r="F45" i="55"/>
  <c r="K45" i="55" s="1"/>
  <c r="F49" i="55"/>
  <c r="K49" i="55" s="1"/>
  <c r="Q49" i="55" s="1"/>
  <c r="F53" i="55"/>
  <c r="K53" i="55" s="1"/>
  <c r="F57" i="55"/>
  <c r="K57" i="55" s="1"/>
  <c r="Q57" i="55" s="1"/>
  <c r="F61" i="55"/>
  <c r="K61" i="55" s="1"/>
  <c r="F66" i="55"/>
  <c r="G66" i="55" s="1"/>
  <c r="F70" i="55"/>
  <c r="K70" i="55" s="1"/>
  <c r="F74" i="55"/>
  <c r="K74" i="55" s="1"/>
  <c r="F78" i="55"/>
  <c r="K78" i="55" s="1"/>
  <c r="F82" i="55"/>
  <c r="K82" i="55" s="1"/>
  <c r="F86" i="55"/>
  <c r="K86" i="55" s="1"/>
  <c r="F90" i="55"/>
  <c r="K90" i="55" s="1"/>
  <c r="Q90" i="55" s="1"/>
  <c r="Q6" i="55"/>
  <c r="Q14" i="55"/>
  <c r="Q22" i="55"/>
  <c r="Q4" i="55"/>
  <c r="Q12" i="55"/>
  <c r="Q20" i="55"/>
  <c r="Q28" i="55"/>
  <c r="F3" i="55"/>
  <c r="O3" i="55"/>
  <c r="G4" i="55"/>
  <c r="P4" i="55"/>
  <c r="F5" i="55"/>
  <c r="O5" i="55"/>
  <c r="P5" i="55" s="1"/>
  <c r="G6" i="55"/>
  <c r="P6" i="55"/>
  <c r="F7" i="55"/>
  <c r="O7" i="55"/>
  <c r="P8" i="55"/>
  <c r="F9" i="55"/>
  <c r="O9" i="55"/>
  <c r="P9" i="55" s="1"/>
  <c r="P10" i="55"/>
  <c r="F11" i="55"/>
  <c r="O11" i="55"/>
  <c r="G12" i="55"/>
  <c r="P12" i="55"/>
  <c r="F13" i="55"/>
  <c r="O13" i="55"/>
  <c r="P13" i="55" s="1"/>
  <c r="G14" i="55"/>
  <c r="P14" i="55"/>
  <c r="F15" i="55"/>
  <c r="O15" i="55"/>
  <c r="P16" i="55"/>
  <c r="F17" i="55"/>
  <c r="O17" i="55"/>
  <c r="P17" i="55" s="1"/>
  <c r="P18" i="55"/>
  <c r="F19" i="55"/>
  <c r="O19" i="55"/>
  <c r="G20" i="55"/>
  <c r="P20" i="55"/>
  <c r="F21" i="55"/>
  <c r="O21" i="55"/>
  <c r="P21" i="55" s="1"/>
  <c r="G22" i="55"/>
  <c r="P22" i="55"/>
  <c r="F23" i="55"/>
  <c r="O23" i="55"/>
  <c r="P24" i="55"/>
  <c r="F25" i="55"/>
  <c r="O25" i="55"/>
  <c r="P25" i="55" s="1"/>
  <c r="P26" i="55"/>
  <c r="F27" i="55"/>
  <c r="O27" i="55"/>
  <c r="G28" i="55"/>
  <c r="P28" i="55"/>
  <c r="F29" i="55"/>
  <c r="O29" i="55"/>
  <c r="P29" i="55" s="1"/>
  <c r="J30" i="55"/>
  <c r="F30" i="55"/>
  <c r="O30" i="55"/>
  <c r="K33" i="55"/>
  <c r="Q33" i="55" s="1"/>
  <c r="J34" i="55"/>
  <c r="F34" i="55"/>
  <c r="O34" i="55"/>
  <c r="Q39" i="55"/>
  <c r="Q43" i="55"/>
  <c r="Q47" i="55"/>
  <c r="Q51" i="55"/>
  <c r="Q55" i="55"/>
  <c r="Q59" i="55"/>
  <c r="Q63" i="55"/>
  <c r="P3" i="55"/>
  <c r="P7" i="55"/>
  <c r="P11" i="55"/>
  <c r="P15" i="55"/>
  <c r="P19" i="55"/>
  <c r="P23" i="55"/>
  <c r="P27" i="55"/>
  <c r="K31" i="55"/>
  <c r="Q31" i="55" s="1"/>
  <c r="G31" i="55"/>
  <c r="J32" i="55"/>
  <c r="F32" i="55"/>
  <c r="O32" i="55"/>
  <c r="G35" i="55"/>
  <c r="J36" i="55"/>
  <c r="F36" i="55"/>
  <c r="O36" i="55"/>
  <c r="Q37" i="55"/>
  <c r="Q45" i="55"/>
  <c r="Q53" i="55"/>
  <c r="Q61" i="55"/>
  <c r="P31" i="55"/>
  <c r="P33" i="55"/>
  <c r="P35" i="55"/>
  <c r="G37" i="55"/>
  <c r="P37" i="55"/>
  <c r="F38" i="55"/>
  <c r="O38" i="55"/>
  <c r="G39" i="55"/>
  <c r="P39" i="55"/>
  <c r="F40" i="55"/>
  <c r="O40" i="55"/>
  <c r="G41" i="55"/>
  <c r="P41" i="55"/>
  <c r="F42" i="55"/>
  <c r="O42" i="55"/>
  <c r="G43" i="55"/>
  <c r="P43" i="55"/>
  <c r="F44" i="55"/>
  <c r="O44" i="55"/>
  <c r="G45" i="55"/>
  <c r="P45" i="55"/>
  <c r="F46" i="55"/>
  <c r="O46" i="55"/>
  <c r="G47" i="55"/>
  <c r="P47" i="55"/>
  <c r="F48" i="55"/>
  <c r="O48" i="55"/>
  <c r="G49" i="55"/>
  <c r="P49" i="55"/>
  <c r="F50" i="55"/>
  <c r="O50" i="55"/>
  <c r="G51" i="55"/>
  <c r="P51" i="55"/>
  <c r="F52" i="55"/>
  <c r="O52" i="55"/>
  <c r="G53" i="55"/>
  <c r="P53" i="55"/>
  <c r="F54" i="55"/>
  <c r="O54" i="55"/>
  <c r="G55" i="55"/>
  <c r="P55" i="55"/>
  <c r="F56" i="55"/>
  <c r="O56" i="55"/>
  <c r="G57" i="55"/>
  <c r="P57" i="55"/>
  <c r="F58" i="55"/>
  <c r="O58" i="55"/>
  <c r="G59" i="55"/>
  <c r="P59" i="55"/>
  <c r="F60" i="55"/>
  <c r="O60" i="55"/>
  <c r="G61" i="55"/>
  <c r="P61" i="55"/>
  <c r="F62" i="55"/>
  <c r="O62" i="55"/>
  <c r="G63" i="55"/>
  <c r="P63" i="55"/>
  <c r="F64" i="55"/>
  <c r="O64" i="55"/>
  <c r="J65" i="55"/>
  <c r="F65" i="55"/>
  <c r="O65" i="55"/>
  <c r="G68" i="55"/>
  <c r="J69" i="55"/>
  <c r="F69" i="55"/>
  <c r="O69" i="55"/>
  <c r="Q72" i="55"/>
  <c r="Q80" i="55"/>
  <c r="P38" i="55"/>
  <c r="P40" i="55"/>
  <c r="P42" i="55"/>
  <c r="P44" i="55"/>
  <c r="P46" i="55"/>
  <c r="P48" i="55"/>
  <c r="P50" i="55"/>
  <c r="P52" i="55"/>
  <c r="P54" i="55"/>
  <c r="P56" i="55"/>
  <c r="P58" i="55"/>
  <c r="P60" i="55"/>
  <c r="P62" i="55"/>
  <c r="P64" i="55"/>
  <c r="K66" i="55"/>
  <c r="Q66" i="55" s="1"/>
  <c r="J67" i="55"/>
  <c r="F67" i="55"/>
  <c r="O67" i="55"/>
  <c r="Q70" i="55"/>
  <c r="Q74" i="55"/>
  <c r="Q78" i="55"/>
  <c r="Q82" i="55"/>
  <c r="Q86" i="55"/>
  <c r="P66" i="55"/>
  <c r="P68" i="55"/>
  <c r="G70" i="55"/>
  <c r="P70" i="55"/>
  <c r="F71" i="55"/>
  <c r="O71" i="55"/>
  <c r="G72" i="55"/>
  <c r="P72" i="55"/>
  <c r="F73" i="55"/>
  <c r="O73" i="55"/>
  <c r="G74" i="55"/>
  <c r="P74" i="55"/>
  <c r="F75" i="55"/>
  <c r="O75" i="55"/>
  <c r="G76" i="55"/>
  <c r="P76" i="55"/>
  <c r="F77" i="55"/>
  <c r="O77" i="55"/>
  <c r="G78" i="55"/>
  <c r="P78" i="55"/>
  <c r="F79" i="55"/>
  <c r="O79" i="55"/>
  <c r="G80" i="55"/>
  <c r="P80" i="55"/>
  <c r="F81" i="55"/>
  <c r="O81" i="55"/>
  <c r="G82" i="55"/>
  <c r="P82" i="55"/>
  <c r="F83" i="55"/>
  <c r="O83" i="55"/>
  <c r="G84" i="55"/>
  <c r="P84" i="55"/>
  <c r="F85" i="55"/>
  <c r="O85" i="55"/>
  <c r="G86" i="55"/>
  <c r="P86" i="55"/>
  <c r="F87" i="55"/>
  <c r="O87" i="55"/>
  <c r="K88" i="55"/>
  <c r="Q88" i="55" s="1"/>
  <c r="G88" i="55"/>
  <c r="J89" i="55"/>
  <c r="F89" i="55"/>
  <c r="O89" i="55"/>
  <c r="P71" i="55"/>
  <c r="P73" i="55"/>
  <c r="P75" i="55"/>
  <c r="P77" i="55"/>
  <c r="P79" i="55"/>
  <c r="P81" i="55"/>
  <c r="P83" i="55"/>
  <c r="P85" i="55"/>
  <c r="P87" i="55"/>
  <c r="G90" i="55"/>
  <c r="J91" i="55"/>
  <c r="F91" i="55"/>
  <c r="O91" i="55"/>
  <c r="P91" i="55" s="1"/>
  <c r="P88" i="55"/>
  <c r="P90" i="55"/>
  <c r="P92" i="55"/>
  <c r="F93" i="55"/>
  <c r="O93" i="55"/>
  <c r="P93" i="55" s="1"/>
  <c r="F189" i="22"/>
  <c r="K189" i="22" s="1"/>
  <c r="F188" i="31"/>
  <c r="K188" i="31" s="1"/>
  <c r="F192" i="31"/>
  <c r="K192" i="31" s="1"/>
  <c r="F112" i="46"/>
  <c r="K112" i="46" s="1"/>
  <c r="F116" i="46"/>
  <c r="K116" i="46" s="1"/>
  <c r="F115" i="24"/>
  <c r="K115" i="24" s="1"/>
  <c r="Q115" i="24" s="1"/>
  <c r="F134" i="13"/>
  <c r="K134" i="13" s="1"/>
  <c r="Q134" i="13" s="1"/>
  <c r="F134" i="45"/>
  <c r="K134" i="45" s="1"/>
  <c r="Q134" i="45" s="1"/>
  <c r="Q136" i="45"/>
  <c r="P134" i="45"/>
  <c r="F135" i="45"/>
  <c r="O135" i="45"/>
  <c r="P135" i="45" s="1"/>
  <c r="G136" i="45"/>
  <c r="P136" i="45"/>
  <c r="F137" i="45"/>
  <c r="O137" i="45"/>
  <c r="P137" i="45" s="1"/>
  <c r="Q136" i="13"/>
  <c r="F135" i="13"/>
  <c r="O135" i="13"/>
  <c r="P135" i="13" s="1"/>
  <c r="G136" i="13"/>
  <c r="P136" i="13"/>
  <c r="F137" i="13"/>
  <c r="O137" i="13"/>
  <c r="P137" i="13" s="1"/>
  <c r="G134" i="13"/>
  <c r="P134" i="13"/>
  <c r="Q113" i="24"/>
  <c r="F112" i="24"/>
  <c r="O112" i="24"/>
  <c r="P112" i="24" s="1"/>
  <c r="G113" i="24"/>
  <c r="P113" i="24"/>
  <c r="F114" i="24"/>
  <c r="O114" i="24"/>
  <c r="P114" i="24" s="1"/>
  <c r="G115" i="24"/>
  <c r="P115" i="24"/>
  <c r="F116" i="24"/>
  <c r="O116" i="24"/>
  <c r="P116" i="24" s="1"/>
  <c r="Q112" i="46"/>
  <c r="Q116" i="46"/>
  <c r="Q114" i="46"/>
  <c r="G112" i="46"/>
  <c r="P112" i="46"/>
  <c r="F113" i="46"/>
  <c r="O113" i="46"/>
  <c r="G114" i="46"/>
  <c r="P114" i="46"/>
  <c r="F115" i="46"/>
  <c r="O115" i="46"/>
  <c r="G116" i="46"/>
  <c r="P116" i="46"/>
  <c r="P113" i="46"/>
  <c r="P115" i="46"/>
  <c r="Q188" i="31"/>
  <c r="Q192" i="31"/>
  <c r="Q190" i="31"/>
  <c r="P188" i="31"/>
  <c r="F189" i="31"/>
  <c r="O189" i="31"/>
  <c r="P189" i="31" s="1"/>
  <c r="G190" i="31"/>
  <c r="P190" i="31"/>
  <c r="F191" i="31"/>
  <c r="O191" i="31"/>
  <c r="G192" i="31"/>
  <c r="P192" i="31"/>
  <c r="P191" i="31"/>
  <c r="Q189" i="22"/>
  <c r="Q191" i="22"/>
  <c r="P190" i="22"/>
  <c r="F188" i="22"/>
  <c r="O188" i="22"/>
  <c r="P188" i="22" s="1"/>
  <c r="G189" i="22"/>
  <c r="P189" i="22"/>
  <c r="F190" i="22"/>
  <c r="O190" i="22"/>
  <c r="G191" i="22"/>
  <c r="P191" i="22"/>
  <c r="F192" i="22"/>
  <c r="O192" i="22"/>
  <c r="P192" i="22" s="1"/>
  <c r="F115" i="42"/>
  <c r="K115" i="42" s="1"/>
  <c r="F120" i="42"/>
  <c r="K120" i="42" s="1"/>
  <c r="Q120" i="42" s="1"/>
  <c r="F124" i="42"/>
  <c r="K124" i="42" s="1"/>
  <c r="F128" i="42"/>
  <c r="K128" i="42" s="1"/>
  <c r="F122" i="43"/>
  <c r="K122" i="43" s="1"/>
  <c r="F126" i="43"/>
  <c r="K126" i="43" s="1"/>
  <c r="F116" i="43"/>
  <c r="K116" i="43" s="1"/>
  <c r="Q116" i="43" s="1"/>
  <c r="F120" i="43"/>
  <c r="F124" i="43"/>
  <c r="K124" i="43" s="1"/>
  <c r="Q124" i="43" s="1"/>
  <c r="F128" i="43"/>
  <c r="K128" i="43" s="1"/>
  <c r="F142" i="14"/>
  <c r="K142" i="14" s="1"/>
  <c r="Q142" i="14" s="1"/>
  <c r="F146" i="14"/>
  <c r="K146" i="14" s="1"/>
  <c r="F150" i="14"/>
  <c r="K150" i="14" s="1"/>
  <c r="Q150" i="14" s="1"/>
  <c r="G153" i="44"/>
  <c r="K153" i="44"/>
  <c r="Q153" i="44" s="1"/>
  <c r="P151" i="44"/>
  <c r="O150" i="44"/>
  <c r="F150" i="44"/>
  <c r="J150" i="44"/>
  <c r="G149" i="44"/>
  <c r="K149" i="44"/>
  <c r="Q149" i="44" s="1"/>
  <c r="P147" i="44"/>
  <c r="O146" i="44"/>
  <c r="F146" i="44"/>
  <c r="J146" i="44"/>
  <c r="G145" i="44"/>
  <c r="K145" i="44"/>
  <c r="Q145" i="44" s="1"/>
  <c r="P143" i="44"/>
  <c r="O142" i="44"/>
  <c r="F142" i="44"/>
  <c r="J142" i="44"/>
  <c r="G141" i="44"/>
  <c r="K141" i="44"/>
  <c r="Q141" i="44" s="1"/>
  <c r="P153" i="44"/>
  <c r="O152" i="44"/>
  <c r="F152" i="44"/>
  <c r="J152" i="44"/>
  <c r="G151" i="44"/>
  <c r="K151" i="44"/>
  <c r="Q151" i="44" s="1"/>
  <c r="P150" i="44"/>
  <c r="P149" i="44"/>
  <c r="O148" i="44"/>
  <c r="F148" i="44"/>
  <c r="J148" i="44"/>
  <c r="G147" i="44"/>
  <c r="K147" i="44"/>
  <c r="Q147" i="44" s="1"/>
  <c r="P146" i="44"/>
  <c r="P145" i="44"/>
  <c r="O144" i="44"/>
  <c r="F144" i="44"/>
  <c r="J144" i="44"/>
  <c r="G143" i="44"/>
  <c r="K143" i="44"/>
  <c r="Q143" i="44" s="1"/>
  <c r="P142" i="44"/>
  <c r="P141" i="44"/>
  <c r="Q146" i="14"/>
  <c r="Q144" i="14"/>
  <c r="Q148" i="14"/>
  <c r="Q152" i="14"/>
  <c r="P143" i="14"/>
  <c r="P147" i="14"/>
  <c r="P151" i="14"/>
  <c r="G142" i="14"/>
  <c r="P142" i="14"/>
  <c r="F143" i="14"/>
  <c r="O143" i="14"/>
  <c r="G144" i="14"/>
  <c r="P144" i="14"/>
  <c r="F145" i="14"/>
  <c r="O145" i="14"/>
  <c r="P145" i="14" s="1"/>
  <c r="G146" i="14"/>
  <c r="P146" i="14"/>
  <c r="F147" i="14"/>
  <c r="O147" i="14"/>
  <c r="G148" i="14"/>
  <c r="P148" i="14"/>
  <c r="F149" i="14"/>
  <c r="O149" i="14"/>
  <c r="P149" i="14" s="1"/>
  <c r="G150" i="14"/>
  <c r="P150" i="14"/>
  <c r="F151" i="14"/>
  <c r="O151" i="14"/>
  <c r="G152" i="14"/>
  <c r="P152" i="14"/>
  <c r="F153" i="14"/>
  <c r="O153" i="14"/>
  <c r="P153" i="14" s="1"/>
  <c r="J117" i="43"/>
  <c r="P117" i="43" s="1"/>
  <c r="F117" i="43"/>
  <c r="O117" i="43"/>
  <c r="K120" i="43"/>
  <c r="G120" i="43"/>
  <c r="Q128" i="43"/>
  <c r="F115" i="43"/>
  <c r="O115" i="43"/>
  <c r="P115" i="43" s="1"/>
  <c r="P116" i="43"/>
  <c r="K118" i="43"/>
  <c r="Q118" i="43" s="1"/>
  <c r="G118" i="43"/>
  <c r="J119" i="43"/>
  <c r="F119" i="43"/>
  <c r="O119" i="43"/>
  <c r="Q120" i="43"/>
  <c r="Q122" i="43"/>
  <c r="Q126" i="43"/>
  <c r="P118" i="43"/>
  <c r="P120" i="43"/>
  <c r="F121" i="43"/>
  <c r="O121" i="43"/>
  <c r="G122" i="43"/>
  <c r="P122" i="43"/>
  <c r="F123" i="43"/>
  <c r="O123" i="43"/>
  <c r="G124" i="43"/>
  <c r="P124" i="43"/>
  <c r="F125" i="43"/>
  <c r="O125" i="43"/>
  <c r="G126" i="43"/>
  <c r="P126" i="43"/>
  <c r="F127" i="43"/>
  <c r="O127" i="43"/>
  <c r="G128" i="43"/>
  <c r="P128" i="43"/>
  <c r="P121" i="43"/>
  <c r="P123" i="43"/>
  <c r="P125" i="43"/>
  <c r="P127" i="43"/>
  <c r="Q115" i="42"/>
  <c r="K118" i="42"/>
  <c r="Q118" i="42" s="1"/>
  <c r="G118" i="42"/>
  <c r="J119" i="42"/>
  <c r="F119" i="42"/>
  <c r="O119" i="42"/>
  <c r="Q124" i="42"/>
  <c r="Q128" i="42"/>
  <c r="G115" i="42"/>
  <c r="P115" i="42"/>
  <c r="F116" i="42"/>
  <c r="O116" i="42"/>
  <c r="P116" i="42" s="1"/>
  <c r="J117" i="42"/>
  <c r="F117" i="42"/>
  <c r="O117" i="42"/>
  <c r="P119" i="42"/>
  <c r="G120" i="42"/>
  <c r="Q122" i="42"/>
  <c r="Q126" i="42"/>
  <c r="P118" i="42"/>
  <c r="P120" i="42"/>
  <c r="F121" i="42"/>
  <c r="O121" i="42"/>
  <c r="P121" i="42" s="1"/>
  <c r="G122" i="42"/>
  <c r="P122" i="42"/>
  <c r="F123" i="42"/>
  <c r="O123" i="42"/>
  <c r="G124" i="42"/>
  <c r="P124" i="42"/>
  <c r="F125" i="42"/>
  <c r="O125" i="42"/>
  <c r="P125" i="42" s="1"/>
  <c r="G126" i="42"/>
  <c r="P126" i="42"/>
  <c r="F127" i="42"/>
  <c r="O127" i="42"/>
  <c r="P128" i="42"/>
  <c r="P123" i="42"/>
  <c r="P127" i="42"/>
  <c r="F159" i="6"/>
  <c r="K159" i="6" s="1"/>
  <c r="Q159" i="6" s="1"/>
  <c r="F163" i="6"/>
  <c r="F167" i="6"/>
  <c r="K167" i="6" s="1"/>
  <c r="Q167" i="6" s="1"/>
  <c r="F171" i="6"/>
  <c r="K171" i="6" s="1"/>
  <c r="F161" i="35"/>
  <c r="G161" i="35" s="1"/>
  <c r="F165" i="35"/>
  <c r="K165" i="35" s="1"/>
  <c r="F169" i="35"/>
  <c r="K169" i="35" s="1"/>
  <c r="F120" i="7"/>
  <c r="K120" i="7" s="1"/>
  <c r="F120" i="10"/>
  <c r="K120" i="10" s="1"/>
  <c r="F203" i="3"/>
  <c r="K203" i="3" s="1"/>
  <c r="Q203" i="3"/>
  <c r="F202" i="3"/>
  <c r="O202" i="3"/>
  <c r="P202" i="3" s="1"/>
  <c r="P203" i="3"/>
  <c r="F204" i="3"/>
  <c r="O204" i="3"/>
  <c r="P204" i="3" s="1"/>
  <c r="Q203" i="1"/>
  <c r="F202" i="1"/>
  <c r="O202" i="1"/>
  <c r="P202" i="1" s="1"/>
  <c r="G203" i="1"/>
  <c r="P203" i="1"/>
  <c r="F204" i="1"/>
  <c r="O204" i="1"/>
  <c r="P204" i="1" s="1"/>
  <c r="Q118" i="10"/>
  <c r="Q120" i="10"/>
  <c r="G118" i="10"/>
  <c r="P118" i="10"/>
  <c r="F119" i="10"/>
  <c r="O119" i="10"/>
  <c r="P119" i="10" s="1"/>
  <c r="P120" i="10"/>
  <c r="F121" i="10"/>
  <c r="O121" i="10"/>
  <c r="P121" i="10" s="1"/>
  <c r="Q118" i="7"/>
  <c r="Q120" i="7"/>
  <c r="G118" i="7"/>
  <c r="P118" i="7"/>
  <c r="F119" i="7"/>
  <c r="O119" i="7"/>
  <c r="P119" i="7" s="1"/>
  <c r="G120" i="7"/>
  <c r="P120" i="7"/>
  <c r="F121" i="7"/>
  <c r="O121" i="7"/>
  <c r="P121" i="7" s="1"/>
  <c r="Q159" i="35"/>
  <c r="J160" i="35"/>
  <c r="P160" i="35" s="1"/>
  <c r="F160" i="35"/>
  <c r="O160" i="35"/>
  <c r="K163" i="35"/>
  <c r="Q163" i="35" s="1"/>
  <c r="G163" i="35"/>
  <c r="Q167" i="35"/>
  <c r="Q171" i="35"/>
  <c r="G159" i="35"/>
  <c r="P159" i="35"/>
  <c r="K161" i="35"/>
  <c r="Q161" i="35" s="1"/>
  <c r="J162" i="35"/>
  <c r="F162" i="35"/>
  <c r="O162" i="35"/>
  <c r="Q165" i="35"/>
  <c r="Q169" i="35"/>
  <c r="P161" i="35"/>
  <c r="P163" i="35"/>
  <c r="F164" i="35"/>
  <c r="O164" i="35"/>
  <c r="P164" i="35" s="1"/>
  <c r="G165" i="35"/>
  <c r="P165" i="35"/>
  <c r="F166" i="35"/>
  <c r="O166" i="35"/>
  <c r="G167" i="35"/>
  <c r="P167" i="35"/>
  <c r="F168" i="35"/>
  <c r="O168" i="35"/>
  <c r="P168" i="35" s="1"/>
  <c r="P169" i="35"/>
  <c r="F170" i="35"/>
  <c r="O170" i="35"/>
  <c r="G171" i="35"/>
  <c r="P171" i="35"/>
  <c r="P166" i="35"/>
  <c r="P170" i="35"/>
  <c r="J160" i="6"/>
  <c r="P160" i="6" s="1"/>
  <c r="F160" i="6"/>
  <c r="O160" i="6"/>
  <c r="K163" i="6"/>
  <c r="Q163" i="6" s="1"/>
  <c r="G163" i="6"/>
  <c r="Q171" i="6"/>
  <c r="P159" i="6"/>
  <c r="K161" i="6"/>
  <c r="Q161" i="6" s="1"/>
  <c r="G161" i="6"/>
  <c r="J162" i="6"/>
  <c r="F162" i="6"/>
  <c r="O162" i="6"/>
  <c r="Q165" i="6"/>
  <c r="Q169" i="6"/>
  <c r="P161" i="6"/>
  <c r="P163" i="6"/>
  <c r="F164" i="6"/>
  <c r="O164" i="6"/>
  <c r="P164" i="6" s="1"/>
  <c r="G165" i="6"/>
  <c r="P165" i="6"/>
  <c r="F166" i="6"/>
  <c r="O166" i="6"/>
  <c r="P167" i="6"/>
  <c r="F168" i="6"/>
  <c r="O168" i="6"/>
  <c r="P168" i="6" s="1"/>
  <c r="G169" i="6"/>
  <c r="P169" i="6"/>
  <c r="F170" i="6"/>
  <c r="O170" i="6"/>
  <c r="G171" i="6"/>
  <c r="P171" i="6"/>
  <c r="P166" i="6"/>
  <c r="P170" i="6"/>
  <c r="F154" i="34"/>
  <c r="K154" i="34" s="1"/>
  <c r="Q154" i="34" s="1"/>
  <c r="F158" i="34"/>
  <c r="K158" i="34" s="1"/>
  <c r="F161" i="34"/>
  <c r="K161" i="34" s="1"/>
  <c r="Q161" i="34" s="1"/>
  <c r="F165" i="34"/>
  <c r="F169" i="34"/>
  <c r="K169" i="34" s="1"/>
  <c r="Q169" i="34" s="1"/>
  <c r="F156" i="34"/>
  <c r="K156" i="34" s="1"/>
  <c r="Q156" i="34" s="1"/>
  <c r="F160" i="34"/>
  <c r="K160" i="34" s="1"/>
  <c r="F163" i="34"/>
  <c r="K163" i="34" s="1"/>
  <c r="Q163" i="34" s="1"/>
  <c r="Q160" i="34"/>
  <c r="Q158" i="34"/>
  <c r="G161" i="34"/>
  <c r="J162" i="34"/>
  <c r="F162" i="34"/>
  <c r="O162" i="34"/>
  <c r="K165" i="34"/>
  <c r="Q165" i="34" s="1"/>
  <c r="G165" i="34"/>
  <c r="J166" i="34"/>
  <c r="F166" i="34"/>
  <c r="O166" i="34"/>
  <c r="G169" i="34"/>
  <c r="J170" i="34"/>
  <c r="F170" i="34"/>
  <c r="O170" i="34"/>
  <c r="G154" i="34"/>
  <c r="P154" i="34"/>
  <c r="F155" i="34"/>
  <c r="O155" i="34"/>
  <c r="P155" i="34" s="1"/>
  <c r="G156" i="34"/>
  <c r="P156" i="34"/>
  <c r="F157" i="34"/>
  <c r="O157" i="34"/>
  <c r="P157" i="34" s="1"/>
  <c r="G158" i="34"/>
  <c r="P158" i="34"/>
  <c r="F159" i="34"/>
  <c r="O159" i="34"/>
  <c r="P159" i="34" s="1"/>
  <c r="G160" i="34"/>
  <c r="P160" i="34"/>
  <c r="P162" i="34"/>
  <c r="G163" i="34"/>
  <c r="J164" i="34"/>
  <c r="F164" i="34"/>
  <c r="O164" i="34"/>
  <c r="K167" i="34"/>
  <c r="Q167" i="34" s="1"/>
  <c r="G167" i="34"/>
  <c r="J168" i="34"/>
  <c r="F168" i="34"/>
  <c r="O168" i="34"/>
  <c r="P170" i="34"/>
  <c r="K171" i="34"/>
  <c r="Q171" i="34" s="1"/>
  <c r="G171" i="34"/>
  <c r="J172" i="34"/>
  <c r="F172" i="34"/>
  <c r="O172" i="34"/>
  <c r="P161" i="34"/>
  <c r="P163" i="34"/>
  <c r="P165" i="34"/>
  <c r="P167" i="34"/>
  <c r="P169" i="34"/>
  <c r="P171" i="34"/>
  <c r="F154" i="4"/>
  <c r="K154" i="4" s="1"/>
  <c r="F158" i="4"/>
  <c r="K158" i="4" s="1"/>
  <c r="F161" i="4"/>
  <c r="G161" i="4" s="1"/>
  <c r="F165" i="4"/>
  <c r="F169" i="4"/>
  <c r="G169" i="4" s="1"/>
  <c r="F156" i="4"/>
  <c r="K156" i="4" s="1"/>
  <c r="F160" i="4"/>
  <c r="K160" i="4" s="1"/>
  <c r="F163" i="4"/>
  <c r="K163" i="4" s="1"/>
  <c r="Q163" i="4" s="1"/>
  <c r="F167" i="4"/>
  <c r="Q156" i="4"/>
  <c r="Q160" i="4"/>
  <c r="Q154" i="4"/>
  <c r="Q158" i="4"/>
  <c r="K161" i="4"/>
  <c r="Q161" i="4" s="1"/>
  <c r="J162" i="4"/>
  <c r="F162" i="4"/>
  <c r="O162" i="4"/>
  <c r="K165" i="4"/>
  <c r="Q165" i="4" s="1"/>
  <c r="G165" i="4"/>
  <c r="J166" i="4"/>
  <c r="F166" i="4"/>
  <c r="O166" i="4"/>
  <c r="K169" i="4"/>
  <c r="Q169" i="4" s="1"/>
  <c r="J170" i="4"/>
  <c r="F170" i="4"/>
  <c r="O170" i="4"/>
  <c r="G154" i="4"/>
  <c r="P154" i="4"/>
  <c r="F155" i="4"/>
  <c r="O155" i="4"/>
  <c r="P155" i="4" s="1"/>
  <c r="G156" i="4"/>
  <c r="P156" i="4"/>
  <c r="F157" i="4"/>
  <c r="O157" i="4"/>
  <c r="P157" i="4" s="1"/>
  <c r="G158" i="4"/>
  <c r="P158" i="4"/>
  <c r="F159" i="4"/>
  <c r="O159" i="4"/>
  <c r="P159" i="4" s="1"/>
  <c r="G160" i="4"/>
  <c r="P160" i="4"/>
  <c r="P162" i="4"/>
  <c r="G163" i="4"/>
  <c r="J164" i="4"/>
  <c r="F164" i="4"/>
  <c r="O164" i="4"/>
  <c r="P166" i="4"/>
  <c r="K167" i="4"/>
  <c r="Q167" i="4" s="1"/>
  <c r="G167" i="4"/>
  <c r="J168" i="4"/>
  <c r="F168" i="4"/>
  <c r="O168" i="4"/>
  <c r="P170" i="4"/>
  <c r="K171" i="4"/>
  <c r="Q171" i="4" s="1"/>
  <c r="G171" i="4"/>
  <c r="J172" i="4"/>
  <c r="F172" i="4"/>
  <c r="P161" i="4"/>
  <c r="P163" i="4"/>
  <c r="P165" i="4"/>
  <c r="P167" i="4"/>
  <c r="P169" i="4"/>
  <c r="P171" i="4"/>
  <c r="O172" i="4"/>
  <c r="F141" i="54"/>
  <c r="K141" i="54" s="1"/>
  <c r="Q141" i="54" s="1"/>
  <c r="F145" i="54"/>
  <c r="F149" i="54"/>
  <c r="K149" i="54" s="1"/>
  <c r="Q149" i="54" s="1"/>
  <c r="F154" i="54"/>
  <c r="F158" i="54"/>
  <c r="G158" i="54" s="1"/>
  <c r="F162" i="54"/>
  <c r="F166" i="54"/>
  <c r="K166" i="54" s="1"/>
  <c r="Q166" i="54" s="1"/>
  <c r="F170" i="54"/>
  <c r="J138" i="54"/>
  <c r="F138" i="54"/>
  <c r="O138" i="54"/>
  <c r="G141" i="54"/>
  <c r="J142" i="54"/>
  <c r="F142" i="54"/>
  <c r="O142" i="54"/>
  <c r="K145" i="54"/>
  <c r="Q145" i="54" s="1"/>
  <c r="G145" i="54"/>
  <c r="J146" i="54"/>
  <c r="F146" i="54"/>
  <c r="O146" i="54"/>
  <c r="G149" i="54"/>
  <c r="J150" i="54"/>
  <c r="F150" i="54"/>
  <c r="O150" i="54"/>
  <c r="J153" i="54"/>
  <c r="P153" i="54" s="1"/>
  <c r="F153" i="54"/>
  <c r="P138" i="54"/>
  <c r="K139" i="54"/>
  <c r="Q139" i="54" s="1"/>
  <c r="G139" i="54"/>
  <c r="J140" i="54"/>
  <c r="F140" i="54"/>
  <c r="O140" i="54"/>
  <c r="P142" i="54"/>
  <c r="K143" i="54"/>
  <c r="Q143" i="54" s="1"/>
  <c r="G143" i="54"/>
  <c r="J144" i="54"/>
  <c r="F144" i="54"/>
  <c r="O144" i="54"/>
  <c r="P146" i="54"/>
  <c r="K147" i="54"/>
  <c r="Q147" i="54" s="1"/>
  <c r="G147" i="54"/>
  <c r="J148" i="54"/>
  <c r="F148" i="54"/>
  <c r="O148" i="54"/>
  <c r="P150" i="54"/>
  <c r="K151" i="54"/>
  <c r="Q151" i="54" s="1"/>
  <c r="G151" i="54"/>
  <c r="J152" i="54"/>
  <c r="F152" i="54"/>
  <c r="O152" i="54"/>
  <c r="O153" i="54"/>
  <c r="K156" i="54"/>
  <c r="Q156" i="54" s="1"/>
  <c r="G156" i="54"/>
  <c r="J157" i="54"/>
  <c r="P157" i="54" s="1"/>
  <c r="F157" i="54"/>
  <c r="O157" i="54"/>
  <c r="K160" i="54"/>
  <c r="Q160" i="54" s="1"/>
  <c r="G160" i="54"/>
  <c r="J161" i="54"/>
  <c r="F161" i="54"/>
  <c r="K164" i="54"/>
  <c r="Q164" i="54" s="1"/>
  <c r="G164" i="54"/>
  <c r="J165" i="54"/>
  <c r="F165" i="54"/>
  <c r="K168" i="54"/>
  <c r="Q168" i="54" s="1"/>
  <c r="G168" i="54"/>
  <c r="J169" i="54"/>
  <c r="F169" i="54"/>
  <c r="P139" i="54"/>
  <c r="P141" i="54"/>
  <c r="P143" i="54"/>
  <c r="P145" i="54"/>
  <c r="P147" i="54"/>
  <c r="P149" i="54"/>
  <c r="P151" i="54"/>
  <c r="K154" i="54"/>
  <c r="Q154" i="54" s="1"/>
  <c r="G154" i="54"/>
  <c r="J155" i="54"/>
  <c r="F155" i="54"/>
  <c r="O155" i="54"/>
  <c r="K158" i="54"/>
  <c r="Q158" i="54" s="1"/>
  <c r="J159" i="54"/>
  <c r="F159" i="54"/>
  <c r="O159" i="54"/>
  <c r="O161" i="54"/>
  <c r="P161" i="54" s="1"/>
  <c r="O165" i="54"/>
  <c r="P165" i="54" s="1"/>
  <c r="O169" i="54"/>
  <c r="P169" i="54" s="1"/>
  <c r="Q172" i="54"/>
  <c r="P154" i="54"/>
  <c r="P156" i="54"/>
  <c r="P158" i="54"/>
  <c r="P160" i="54"/>
  <c r="K162" i="54"/>
  <c r="Q162" i="54" s="1"/>
  <c r="G162" i="54"/>
  <c r="J163" i="54"/>
  <c r="F163" i="54"/>
  <c r="O163" i="54"/>
  <c r="G166" i="54"/>
  <c r="J167" i="54"/>
  <c r="F167" i="54"/>
  <c r="O167" i="54"/>
  <c r="K170" i="54"/>
  <c r="Q170" i="54" s="1"/>
  <c r="G170" i="54"/>
  <c r="P162" i="54"/>
  <c r="P164" i="54"/>
  <c r="P166" i="54"/>
  <c r="P168" i="54"/>
  <c r="P170" i="54"/>
  <c r="F171" i="54"/>
  <c r="O171" i="54"/>
  <c r="P171" i="54" s="1"/>
  <c r="G172" i="54"/>
  <c r="P172" i="54"/>
  <c r="F173" i="54"/>
  <c r="O173" i="54"/>
  <c r="P173" i="54" s="1"/>
  <c r="F157" i="9"/>
  <c r="K157" i="9" s="1"/>
  <c r="Q157" i="9" s="1"/>
  <c r="F161" i="9"/>
  <c r="K161" i="9" s="1"/>
  <c r="F139" i="9"/>
  <c r="K139" i="9" s="1"/>
  <c r="F143" i="9"/>
  <c r="F147" i="9"/>
  <c r="K147" i="9" s="1"/>
  <c r="Q147" i="9" s="1"/>
  <c r="F151" i="9"/>
  <c r="Q139" i="9"/>
  <c r="J140" i="9"/>
  <c r="F140" i="9"/>
  <c r="O140" i="9"/>
  <c r="K143" i="9"/>
  <c r="Q143" i="9" s="1"/>
  <c r="G143" i="9"/>
  <c r="J144" i="9"/>
  <c r="P144" i="9" s="1"/>
  <c r="F144" i="9"/>
  <c r="O144" i="9"/>
  <c r="G147" i="9"/>
  <c r="J148" i="9"/>
  <c r="F148" i="9"/>
  <c r="O148" i="9"/>
  <c r="O150" i="9"/>
  <c r="F138" i="9"/>
  <c r="O138" i="9"/>
  <c r="P138" i="9" s="1"/>
  <c r="P139" i="9"/>
  <c r="P140" i="9"/>
  <c r="K141" i="9"/>
  <c r="Q141" i="9" s="1"/>
  <c r="G141" i="9"/>
  <c r="J142" i="9"/>
  <c r="F142" i="9"/>
  <c r="O142" i="9"/>
  <c r="K145" i="9"/>
  <c r="Q145" i="9" s="1"/>
  <c r="G145" i="9"/>
  <c r="J146" i="9"/>
  <c r="F146" i="9"/>
  <c r="O146" i="9"/>
  <c r="P148" i="9"/>
  <c r="K149" i="9"/>
  <c r="Q149" i="9" s="1"/>
  <c r="G149" i="9"/>
  <c r="J150" i="9"/>
  <c r="F150" i="9"/>
  <c r="Q153" i="9"/>
  <c r="Q161" i="9"/>
  <c r="P141" i="9"/>
  <c r="P143" i="9"/>
  <c r="P145" i="9"/>
  <c r="P147" i="9"/>
  <c r="P149" i="9"/>
  <c r="K151" i="9"/>
  <c r="Q151" i="9" s="1"/>
  <c r="G151" i="9"/>
  <c r="J152" i="9"/>
  <c r="F152" i="9"/>
  <c r="O152" i="9"/>
  <c r="Q155" i="9"/>
  <c r="Q159" i="9"/>
  <c r="P151" i="9"/>
  <c r="G153" i="9"/>
  <c r="P153" i="9"/>
  <c r="F154" i="9"/>
  <c r="O154" i="9"/>
  <c r="G155" i="9"/>
  <c r="P155" i="9"/>
  <c r="F156" i="9"/>
  <c r="O156" i="9"/>
  <c r="G157" i="9"/>
  <c r="P157" i="9"/>
  <c r="F158" i="9"/>
  <c r="O158" i="9"/>
  <c r="G159" i="9"/>
  <c r="P159" i="9"/>
  <c r="F160" i="9"/>
  <c r="O160" i="9"/>
  <c r="G161" i="9"/>
  <c r="P161" i="9"/>
  <c r="P154" i="9"/>
  <c r="P156" i="9"/>
  <c r="P158" i="9"/>
  <c r="P160" i="9"/>
  <c r="F139" i="39"/>
  <c r="K139" i="39" s="1"/>
  <c r="Q139" i="39" s="1"/>
  <c r="F140" i="39"/>
  <c r="F144" i="39"/>
  <c r="K144" i="39" s="1"/>
  <c r="Q144" i="39" s="1"/>
  <c r="F148" i="39"/>
  <c r="F153" i="39"/>
  <c r="G153" i="39" s="1"/>
  <c r="F157" i="39"/>
  <c r="K157" i="39" s="1"/>
  <c r="F161" i="39"/>
  <c r="K161" i="39" s="1"/>
  <c r="Q161" i="39" s="1"/>
  <c r="F142" i="39"/>
  <c r="F146" i="39"/>
  <c r="G146" i="39" s="1"/>
  <c r="F151" i="39"/>
  <c r="F155" i="39"/>
  <c r="K155" i="39" s="1"/>
  <c r="F159" i="39"/>
  <c r="K159" i="39" s="1"/>
  <c r="K140" i="39"/>
  <c r="Q140" i="39" s="1"/>
  <c r="G140" i="39"/>
  <c r="J141" i="39"/>
  <c r="P141" i="39" s="1"/>
  <c r="F141" i="39"/>
  <c r="O141" i="39"/>
  <c r="G144" i="39"/>
  <c r="J145" i="39"/>
  <c r="F145" i="39"/>
  <c r="O145" i="39"/>
  <c r="K148" i="39"/>
  <c r="Q148" i="39" s="1"/>
  <c r="G148" i="39"/>
  <c r="J149" i="39"/>
  <c r="P149" i="39" s="1"/>
  <c r="F149" i="39"/>
  <c r="O149" i="39"/>
  <c r="O152" i="39"/>
  <c r="F138" i="39"/>
  <c r="O138" i="39"/>
  <c r="P138" i="39" s="1"/>
  <c r="G139" i="39"/>
  <c r="O139" i="39"/>
  <c r="P139" i="39" s="1"/>
  <c r="K142" i="39"/>
  <c r="Q142" i="39" s="1"/>
  <c r="G142" i="39"/>
  <c r="J143" i="39"/>
  <c r="F143" i="39"/>
  <c r="O143" i="39"/>
  <c r="P145" i="39"/>
  <c r="K146" i="39"/>
  <c r="Q146" i="39" s="1"/>
  <c r="J147" i="39"/>
  <c r="F147" i="39"/>
  <c r="O147" i="39"/>
  <c r="K151" i="39"/>
  <c r="Q151" i="39" s="1"/>
  <c r="G151" i="39"/>
  <c r="J152" i="39"/>
  <c r="F152" i="39"/>
  <c r="Q157" i="39"/>
  <c r="P140" i="39"/>
  <c r="P142" i="39"/>
  <c r="P144" i="39"/>
  <c r="P146" i="39"/>
  <c r="P148" i="39"/>
  <c r="J150" i="39"/>
  <c r="F150" i="39"/>
  <c r="O150" i="39"/>
  <c r="K153" i="39"/>
  <c r="Q153" i="39" s="1"/>
  <c r="Q155" i="39"/>
  <c r="Q159" i="39"/>
  <c r="P151" i="39"/>
  <c r="P153" i="39"/>
  <c r="F154" i="39"/>
  <c r="O154" i="39"/>
  <c r="G155" i="39"/>
  <c r="P155" i="39"/>
  <c r="F156" i="39"/>
  <c r="O156" i="39"/>
  <c r="G157" i="39"/>
  <c r="P157" i="39"/>
  <c r="F158" i="39"/>
  <c r="O158" i="39"/>
  <c r="G159" i="39"/>
  <c r="P159" i="39"/>
  <c r="F160" i="39"/>
  <c r="O160" i="39"/>
  <c r="G161" i="39"/>
  <c r="P161" i="39"/>
  <c r="P154" i="39"/>
  <c r="P156" i="39"/>
  <c r="P158" i="39"/>
  <c r="P160" i="39"/>
  <c r="F137" i="8"/>
  <c r="K137" i="8" s="1"/>
  <c r="F139" i="38"/>
  <c r="K139" i="38" s="1"/>
  <c r="F139" i="8"/>
  <c r="K139" i="8" s="1"/>
  <c r="Q137" i="8"/>
  <c r="Q139" i="8"/>
  <c r="F136" i="8"/>
  <c r="O136" i="8"/>
  <c r="P136" i="8" s="1"/>
  <c r="G137" i="8"/>
  <c r="P137" i="8"/>
  <c r="F138" i="8"/>
  <c r="O138" i="8"/>
  <c r="P138" i="8" s="1"/>
  <c r="G139" i="8"/>
  <c r="P139" i="8"/>
  <c r="F140" i="8"/>
  <c r="O140" i="8"/>
  <c r="P140" i="8" s="1"/>
  <c r="Q137" i="38"/>
  <c r="Q139" i="38"/>
  <c r="F136" i="38"/>
  <c r="O136" i="38"/>
  <c r="P136" i="38" s="1"/>
  <c r="G137" i="38"/>
  <c r="P137" i="38"/>
  <c r="F138" i="38"/>
  <c r="O138" i="38"/>
  <c r="P138" i="38" s="1"/>
  <c r="G139" i="38"/>
  <c r="P139" i="38"/>
  <c r="F140" i="38"/>
  <c r="O140" i="38"/>
  <c r="P140" i="38" s="1"/>
  <c r="F166" i="12"/>
  <c r="K166" i="12" s="1"/>
  <c r="Q166" i="12" s="1"/>
  <c r="F170" i="12"/>
  <c r="F175" i="12"/>
  <c r="K175" i="12" s="1"/>
  <c r="Q175" i="12" s="1"/>
  <c r="F179" i="12"/>
  <c r="K179" i="12" s="1"/>
  <c r="F183" i="12"/>
  <c r="K183" i="12" s="1"/>
  <c r="Q183" i="12" s="1"/>
  <c r="F162" i="5"/>
  <c r="F167" i="5"/>
  <c r="F171" i="5"/>
  <c r="F175" i="5"/>
  <c r="F179" i="5"/>
  <c r="K179" i="5" s="1"/>
  <c r="F183" i="5"/>
  <c r="K183" i="5" s="1"/>
  <c r="J77" i="5"/>
  <c r="F77" i="5"/>
  <c r="G77" i="5" s="1"/>
  <c r="F5" i="5"/>
  <c r="F9" i="5"/>
  <c r="G9" i="5" s="1"/>
  <c r="F13" i="5"/>
  <c r="F17" i="5"/>
  <c r="K17" i="5" s="1"/>
  <c r="Q17" i="5" s="1"/>
  <c r="F21" i="5"/>
  <c r="K21" i="5" s="1"/>
  <c r="F25" i="5"/>
  <c r="K25" i="5" s="1"/>
  <c r="Q25" i="5" s="1"/>
  <c r="F29" i="5"/>
  <c r="K29" i="5" s="1"/>
  <c r="F33" i="5"/>
  <c r="K33" i="5" s="1"/>
  <c r="Q33" i="5" s="1"/>
  <c r="F37" i="5"/>
  <c r="K37" i="5" s="1"/>
  <c r="F41" i="5"/>
  <c r="K41" i="5" s="1"/>
  <c r="Q41" i="5" s="1"/>
  <c r="F45" i="5"/>
  <c r="K45" i="5" s="1"/>
  <c r="F49" i="5"/>
  <c r="K49" i="5" s="1"/>
  <c r="Q49" i="5" s="1"/>
  <c r="F53" i="5"/>
  <c r="K53" i="5" s="1"/>
  <c r="F57" i="5"/>
  <c r="K57" i="5" s="1"/>
  <c r="Q57" i="5" s="1"/>
  <c r="F61" i="5"/>
  <c r="K61" i="5" s="1"/>
  <c r="F65" i="5"/>
  <c r="K65" i="5" s="1"/>
  <c r="Q65" i="5" s="1"/>
  <c r="F69" i="5"/>
  <c r="K69" i="5" s="1"/>
  <c r="F73" i="5"/>
  <c r="K73" i="5" s="1"/>
  <c r="Q73" i="5" s="1"/>
  <c r="J81" i="5"/>
  <c r="F81" i="5"/>
  <c r="K81" i="5" s="1"/>
  <c r="Q81" i="5" s="1"/>
  <c r="F85" i="5"/>
  <c r="K85" i="5" s="1"/>
  <c r="F89" i="5"/>
  <c r="K89" i="5" s="1"/>
  <c r="Q89" i="5" s="1"/>
  <c r="F93" i="5"/>
  <c r="K93" i="5" s="1"/>
  <c r="F97" i="5"/>
  <c r="K97" i="5" s="1"/>
  <c r="Q97" i="5" s="1"/>
  <c r="F101" i="5"/>
  <c r="K101" i="5" s="1"/>
  <c r="F105" i="5"/>
  <c r="K105" i="5" s="1"/>
  <c r="Q105" i="5" s="1"/>
  <c r="F109" i="5"/>
  <c r="K109" i="5" s="1"/>
  <c r="F113" i="5"/>
  <c r="K113" i="5" s="1"/>
  <c r="Q113" i="5" s="1"/>
  <c r="F117" i="5"/>
  <c r="K117" i="5" s="1"/>
  <c r="F121" i="5"/>
  <c r="K121" i="5" s="1"/>
  <c r="Q121" i="5" s="1"/>
  <c r="F125" i="5"/>
  <c r="K125" i="5" s="1"/>
  <c r="F129" i="5"/>
  <c r="K129" i="5" s="1"/>
  <c r="Q129" i="5" s="1"/>
  <c r="F133" i="5"/>
  <c r="K133" i="5" s="1"/>
  <c r="F137" i="5"/>
  <c r="K137" i="5" s="1"/>
  <c r="Q137" i="5" s="1"/>
  <c r="F141" i="5"/>
  <c r="K141" i="5" s="1"/>
  <c r="F144" i="5"/>
  <c r="G144" i="5" s="1"/>
  <c r="F148" i="5"/>
  <c r="F152" i="5"/>
  <c r="G152" i="5" s="1"/>
  <c r="F156" i="5"/>
  <c r="F160" i="5"/>
  <c r="G160" i="5" s="1"/>
  <c r="F165" i="5"/>
  <c r="F169" i="5"/>
  <c r="G169" i="5" s="1"/>
  <c r="F173" i="5"/>
  <c r="F177" i="5"/>
  <c r="G177" i="5" s="1"/>
  <c r="F181" i="5"/>
  <c r="K181" i="5" s="1"/>
  <c r="F185" i="5"/>
  <c r="K185" i="5" s="1"/>
  <c r="Q185" i="5" s="1"/>
  <c r="Q7" i="12"/>
  <c r="Q11" i="12"/>
  <c r="Q15" i="12"/>
  <c r="Q19" i="12"/>
  <c r="Q23" i="12"/>
  <c r="Q27" i="12"/>
  <c r="Q31" i="12"/>
  <c r="Q35" i="12"/>
  <c r="Q39" i="12"/>
  <c r="Q43" i="12"/>
  <c r="Q47" i="12"/>
  <c r="Q51" i="12"/>
  <c r="Q55" i="12"/>
  <c r="Q59" i="12"/>
  <c r="Q5" i="12"/>
  <c r="Q9" i="12"/>
  <c r="Q13" i="12"/>
  <c r="Q17" i="12"/>
  <c r="Q21" i="12"/>
  <c r="Q25" i="12"/>
  <c r="Q29" i="12"/>
  <c r="Q33" i="12"/>
  <c r="Q37" i="12"/>
  <c r="Q41" i="12"/>
  <c r="Q45" i="12"/>
  <c r="Q49" i="12"/>
  <c r="Q53" i="12"/>
  <c r="Q57" i="12"/>
  <c r="Q61" i="12"/>
  <c r="F4" i="12"/>
  <c r="O4" i="12"/>
  <c r="G5" i="12"/>
  <c r="P5" i="12"/>
  <c r="F6" i="12"/>
  <c r="O6" i="12"/>
  <c r="G7" i="12"/>
  <c r="P7" i="12"/>
  <c r="F8" i="12"/>
  <c r="O8" i="12"/>
  <c r="G9" i="12"/>
  <c r="P9" i="12"/>
  <c r="F10" i="12"/>
  <c r="O10" i="12"/>
  <c r="G11" i="12"/>
  <c r="P11" i="12"/>
  <c r="F12" i="12"/>
  <c r="O12" i="12"/>
  <c r="G13" i="12"/>
  <c r="P13" i="12"/>
  <c r="F14" i="12"/>
  <c r="O14" i="12"/>
  <c r="G15" i="12"/>
  <c r="P15" i="12"/>
  <c r="F16" i="12"/>
  <c r="O16" i="12"/>
  <c r="G17" i="12"/>
  <c r="P17" i="12"/>
  <c r="F18" i="12"/>
  <c r="O18" i="12"/>
  <c r="G19" i="12"/>
  <c r="P19" i="12"/>
  <c r="F20" i="12"/>
  <c r="O20" i="12"/>
  <c r="G21" i="12"/>
  <c r="P21" i="12"/>
  <c r="F22" i="12"/>
  <c r="O22" i="12"/>
  <c r="G23" i="12"/>
  <c r="P23" i="12"/>
  <c r="F24" i="12"/>
  <c r="O24" i="12"/>
  <c r="G25" i="12"/>
  <c r="P25" i="12"/>
  <c r="F26" i="12"/>
  <c r="O26" i="12"/>
  <c r="G27" i="12"/>
  <c r="P27" i="12"/>
  <c r="F28" i="12"/>
  <c r="O28" i="12"/>
  <c r="G29" i="12"/>
  <c r="P29" i="12"/>
  <c r="F30" i="12"/>
  <c r="O30" i="12"/>
  <c r="G31" i="12"/>
  <c r="P31" i="12"/>
  <c r="F32" i="12"/>
  <c r="O32" i="12"/>
  <c r="G33" i="12"/>
  <c r="P33" i="12"/>
  <c r="F34" i="12"/>
  <c r="O34" i="12"/>
  <c r="G35" i="12"/>
  <c r="P35" i="12"/>
  <c r="F36" i="12"/>
  <c r="O36" i="12"/>
  <c r="G37" i="12"/>
  <c r="P37" i="12"/>
  <c r="F38" i="12"/>
  <c r="O38" i="12"/>
  <c r="G39" i="12"/>
  <c r="P39" i="12"/>
  <c r="F40" i="12"/>
  <c r="O40" i="12"/>
  <c r="G41" i="12"/>
  <c r="P41" i="12"/>
  <c r="F42" i="12"/>
  <c r="O42" i="12"/>
  <c r="G43" i="12"/>
  <c r="P43" i="12"/>
  <c r="F44" i="12"/>
  <c r="O44" i="12"/>
  <c r="G45" i="12"/>
  <c r="P45" i="12"/>
  <c r="F46" i="12"/>
  <c r="O46" i="12"/>
  <c r="G47" i="12"/>
  <c r="P47" i="12"/>
  <c r="F48" i="12"/>
  <c r="O48" i="12"/>
  <c r="G49" i="12"/>
  <c r="P49" i="12"/>
  <c r="F50" i="12"/>
  <c r="O50" i="12"/>
  <c r="G51" i="12"/>
  <c r="P51" i="12"/>
  <c r="F52" i="12"/>
  <c r="O52" i="12"/>
  <c r="G53" i="12"/>
  <c r="P53" i="12"/>
  <c r="F54" i="12"/>
  <c r="O54" i="12"/>
  <c r="G55" i="12"/>
  <c r="P55" i="12"/>
  <c r="F56" i="12"/>
  <c r="O56" i="12"/>
  <c r="G57" i="12"/>
  <c r="P57" i="12"/>
  <c r="F58" i="12"/>
  <c r="O58" i="12"/>
  <c r="G59" i="12"/>
  <c r="P59" i="12"/>
  <c r="F60" i="12"/>
  <c r="O60" i="12"/>
  <c r="G61" i="12"/>
  <c r="P61" i="12"/>
  <c r="F62" i="12"/>
  <c r="O62" i="12"/>
  <c r="G63" i="12"/>
  <c r="Q63" i="12"/>
  <c r="O63" i="12"/>
  <c r="P63" i="12" s="1"/>
  <c r="K66" i="12"/>
  <c r="Q66" i="12" s="1"/>
  <c r="G66" i="12"/>
  <c r="J67" i="12"/>
  <c r="F67" i="12"/>
  <c r="O67" i="12"/>
  <c r="K70" i="12"/>
  <c r="Q70" i="12" s="1"/>
  <c r="G70" i="12"/>
  <c r="J71" i="12"/>
  <c r="F71" i="12"/>
  <c r="O71" i="12"/>
  <c r="K74" i="12"/>
  <c r="Q74" i="12" s="1"/>
  <c r="G74" i="12"/>
  <c r="J75" i="12"/>
  <c r="F75" i="12"/>
  <c r="O75" i="12"/>
  <c r="K78" i="12"/>
  <c r="Q78" i="12" s="1"/>
  <c r="G78" i="12"/>
  <c r="J79" i="12"/>
  <c r="F79" i="12"/>
  <c r="O79" i="12"/>
  <c r="K82" i="12"/>
  <c r="Q82" i="12" s="1"/>
  <c r="G82" i="12"/>
  <c r="J83" i="12"/>
  <c r="F83" i="12"/>
  <c r="O83" i="12"/>
  <c r="K86" i="12"/>
  <c r="Q86" i="12" s="1"/>
  <c r="G86" i="12"/>
  <c r="J87" i="12"/>
  <c r="F87" i="12"/>
  <c r="O87" i="12"/>
  <c r="O91" i="12"/>
  <c r="O95" i="12"/>
  <c r="O99" i="12"/>
  <c r="O103" i="12"/>
  <c r="O107" i="12"/>
  <c r="O111" i="12"/>
  <c r="O115" i="12"/>
  <c r="O119" i="12"/>
  <c r="O123" i="12"/>
  <c r="O127" i="12"/>
  <c r="K132" i="12"/>
  <c r="Q132" i="12" s="1"/>
  <c r="G132" i="12"/>
  <c r="J133" i="12"/>
  <c r="F133" i="12"/>
  <c r="K136" i="12"/>
  <c r="Q136" i="12" s="1"/>
  <c r="G136" i="12"/>
  <c r="P4" i="12"/>
  <c r="P6" i="12"/>
  <c r="P8" i="12"/>
  <c r="P10" i="12"/>
  <c r="P12" i="12"/>
  <c r="P14" i="12"/>
  <c r="P16" i="12"/>
  <c r="P18" i="12"/>
  <c r="P20" i="12"/>
  <c r="P22" i="12"/>
  <c r="P24" i="12"/>
  <c r="P26" i="12"/>
  <c r="P28" i="12"/>
  <c r="P30" i="12"/>
  <c r="P32" i="12"/>
  <c r="P34" i="12"/>
  <c r="P36" i="12"/>
  <c r="P38" i="12"/>
  <c r="P40" i="12"/>
  <c r="P42" i="12"/>
  <c r="P44" i="12"/>
  <c r="P46" i="12"/>
  <c r="P48" i="12"/>
  <c r="P50" i="12"/>
  <c r="P52" i="12"/>
  <c r="P54" i="12"/>
  <c r="P56" i="12"/>
  <c r="P58" i="12"/>
  <c r="P60" i="12"/>
  <c r="P62" i="12"/>
  <c r="K64" i="12"/>
  <c r="Q64" i="12" s="1"/>
  <c r="G64" i="12"/>
  <c r="J65" i="12"/>
  <c r="P65" i="12" s="1"/>
  <c r="F65" i="12"/>
  <c r="O65" i="12"/>
  <c r="K68" i="12"/>
  <c r="Q68" i="12" s="1"/>
  <c r="G68" i="12"/>
  <c r="J69" i="12"/>
  <c r="P69" i="12" s="1"/>
  <c r="F69" i="12"/>
  <c r="O69" i="12"/>
  <c r="K72" i="12"/>
  <c r="Q72" i="12" s="1"/>
  <c r="G72" i="12"/>
  <c r="J73" i="12"/>
  <c r="P73" i="12" s="1"/>
  <c r="F73" i="12"/>
  <c r="O73" i="12"/>
  <c r="K76" i="12"/>
  <c r="Q76" i="12" s="1"/>
  <c r="G76" i="12"/>
  <c r="J77" i="12"/>
  <c r="P77" i="12" s="1"/>
  <c r="F77" i="12"/>
  <c r="O77" i="12"/>
  <c r="K80" i="12"/>
  <c r="Q80" i="12" s="1"/>
  <c r="G80" i="12"/>
  <c r="J81" i="12"/>
  <c r="P81" i="12" s="1"/>
  <c r="F81" i="12"/>
  <c r="O81" i="12"/>
  <c r="K84" i="12"/>
  <c r="Q84" i="12" s="1"/>
  <c r="G84" i="12"/>
  <c r="J85" i="12"/>
  <c r="P85" i="12" s="1"/>
  <c r="F85" i="12"/>
  <c r="O85" i="12"/>
  <c r="K88" i="12"/>
  <c r="Q88" i="12" s="1"/>
  <c r="G88" i="12"/>
  <c r="J89" i="12"/>
  <c r="P89" i="12" s="1"/>
  <c r="F89" i="12"/>
  <c r="O89" i="12"/>
  <c r="K90" i="12"/>
  <c r="Q90" i="12" s="1"/>
  <c r="G90" i="12"/>
  <c r="J91" i="12"/>
  <c r="F91" i="12"/>
  <c r="K94" i="12"/>
  <c r="Q94" i="12" s="1"/>
  <c r="G94" i="12"/>
  <c r="J95" i="12"/>
  <c r="F95" i="12"/>
  <c r="K98" i="12"/>
  <c r="Q98" i="12" s="1"/>
  <c r="G98" i="12"/>
  <c r="J99" i="12"/>
  <c r="F99" i="12"/>
  <c r="K102" i="12"/>
  <c r="Q102" i="12" s="1"/>
  <c r="G102" i="12"/>
  <c r="J103" i="12"/>
  <c r="F103" i="12"/>
  <c r="K106" i="12"/>
  <c r="Q106" i="12" s="1"/>
  <c r="G106" i="12"/>
  <c r="J107" i="12"/>
  <c r="F107" i="12"/>
  <c r="K110" i="12"/>
  <c r="Q110" i="12" s="1"/>
  <c r="G110" i="12"/>
  <c r="J111" i="12"/>
  <c r="F111" i="12"/>
  <c r="K114" i="12"/>
  <c r="Q114" i="12" s="1"/>
  <c r="G114" i="12"/>
  <c r="J115" i="12"/>
  <c r="F115" i="12"/>
  <c r="K118" i="12"/>
  <c r="Q118" i="12" s="1"/>
  <c r="G118" i="12"/>
  <c r="J119" i="12"/>
  <c r="F119" i="12"/>
  <c r="K122" i="12"/>
  <c r="Q122" i="12" s="1"/>
  <c r="G122" i="12"/>
  <c r="J123" i="12"/>
  <c r="F123" i="12"/>
  <c r="K126" i="12"/>
  <c r="Q126" i="12" s="1"/>
  <c r="G126" i="12"/>
  <c r="J127" i="12"/>
  <c r="F127" i="12"/>
  <c r="J137" i="12"/>
  <c r="F137" i="12"/>
  <c r="K140" i="12"/>
  <c r="Q140" i="12" s="1"/>
  <c r="G140" i="12"/>
  <c r="J141" i="12"/>
  <c r="F141" i="12"/>
  <c r="K144" i="12"/>
  <c r="G144" i="12"/>
  <c r="K147" i="12"/>
  <c r="Q147" i="12" s="1"/>
  <c r="G147" i="12"/>
  <c r="J148" i="12"/>
  <c r="F148" i="12"/>
  <c r="K151" i="12"/>
  <c r="Q151" i="12" s="1"/>
  <c r="G151" i="12"/>
  <c r="J152" i="12"/>
  <c r="F152" i="12"/>
  <c r="K155" i="12"/>
  <c r="Q155" i="12" s="1"/>
  <c r="G155" i="12"/>
  <c r="J156" i="12"/>
  <c r="F156" i="12"/>
  <c r="K159" i="12"/>
  <c r="Q159" i="12" s="1"/>
  <c r="G159" i="12"/>
  <c r="J160" i="12"/>
  <c r="F160" i="12"/>
  <c r="K163" i="12"/>
  <c r="Q163" i="12" s="1"/>
  <c r="G163" i="12"/>
  <c r="P64" i="12"/>
  <c r="P66" i="12"/>
  <c r="P68" i="12"/>
  <c r="P70" i="12"/>
  <c r="P72" i="12"/>
  <c r="P74" i="12"/>
  <c r="P76" i="12"/>
  <c r="P78" i="12"/>
  <c r="P80" i="12"/>
  <c r="P82" i="12"/>
  <c r="P84" i="12"/>
  <c r="P86" i="12"/>
  <c r="P88" i="12"/>
  <c r="K92" i="12"/>
  <c r="Q92" i="12" s="1"/>
  <c r="G92" i="12"/>
  <c r="J93" i="12"/>
  <c r="F93" i="12"/>
  <c r="O93" i="12"/>
  <c r="K96" i="12"/>
  <c r="Q96" i="12" s="1"/>
  <c r="G96" i="12"/>
  <c r="J97" i="12"/>
  <c r="F97" i="12"/>
  <c r="O97" i="12"/>
  <c r="K100" i="12"/>
  <c r="Q100" i="12" s="1"/>
  <c r="G100" i="12"/>
  <c r="J101" i="12"/>
  <c r="F101" i="12"/>
  <c r="O101" i="12"/>
  <c r="K104" i="12"/>
  <c r="Q104" i="12" s="1"/>
  <c r="G104" i="12"/>
  <c r="J105" i="12"/>
  <c r="F105" i="12"/>
  <c r="O105" i="12"/>
  <c r="K108" i="12"/>
  <c r="Q108" i="12" s="1"/>
  <c r="G108" i="12"/>
  <c r="J109" i="12"/>
  <c r="F109" i="12"/>
  <c r="O109" i="12"/>
  <c r="K112" i="12"/>
  <c r="Q112" i="12" s="1"/>
  <c r="G112" i="12"/>
  <c r="J113" i="12"/>
  <c r="F113" i="12"/>
  <c r="O113" i="12"/>
  <c r="K116" i="12"/>
  <c r="Q116" i="12" s="1"/>
  <c r="G116" i="12"/>
  <c r="J117" i="12"/>
  <c r="F117" i="12"/>
  <c r="O117" i="12"/>
  <c r="K120" i="12"/>
  <c r="Q120" i="12" s="1"/>
  <c r="G120" i="12"/>
  <c r="J121" i="12"/>
  <c r="F121" i="12"/>
  <c r="O121" i="12"/>
  <c r="K124" i="12"/>
  <c r="Q124" i="12" s="1"/>
  <c r="G124" i="12"/>
  <c r="J125" i="12"/>
  <c r="F125" i="12"/>
  <c r="O125" i="12"/>
  <c r="K128" i="12"/>
  <c r="Q128" i="12" s="1"/>
  <c r="G128" i="12"/>
  <c r="J129" i="12"/>
  <c r="F129" i="12"/>
  <c r="O129" i="12"/>
  <c r="O133" i="12"/>
  <c r="P133" i="12" s="1"/>
  <c r="O137" i="12"/>
  <c r="P137" i="12"/>
  <c r="O141" i="12"/>
  <c r="P141" i="12" s="1"/>
  <c r="K164" i="12"/>
  <c r="Q164" i="12" s="1"/>
  <c r="G164" i="12"/>
  <c r="J165" i="12"/>
  <c r="F165" i="12"/>
  <c r="K168" i="12"/>
  <c r="Q168" i="12" s="1"/>
  <c r="G168" i="12"/>
  <c r="J169" i="12"/>
  <c r="F169" i="12"/>
  <c r="K172" i="12"/>
  <c r="Q172" i="12" s="1"/>
  <c r="G172" i="12"/>
  <c r="J173" i="12"/>
  <c r="F173" i="12"/>
  <c r="P90" i="12"/>
  <c r="P92" i="12"/>
  <c r="P94" i="12"/>
  <c r="P96" i="12"/>
  <c r="P98" i="12"/>
  <c r="P100" i="12"/>
  <c r="P102" i="12"/>
  <c r="P104" i="12"/>
  <c r="P106" i="12"/>
  <c r="P108" i="12"/>
  <c r="P110" i="12"/>
  <c r="P112" i="12"/>
  <c r="P114" i="12"/>
  <c r="P116" i="12"/>
  <c r="P118" i="12"/>
  <c r="P120" i="12"/>
  <c r="P122" i="12"/>
  <c r="P124" i="12"/>
  <c r="P126" i="12"/>
  <c r="P128" i="12"/>
  <c r="K130" i="12"/>
  <c r="Q130" i="12" s="1"/>
  <c r="G130" i="12"/>
  <c r="J131" i="12"/>
  <c r="F131" i="12"/>
  <c r="O131" i="12"/>
  <c r="K134" i="12"/>
  <c r="Q134" i="12" s="1"/>
  <c r="G134" i="12"/>
  <c r="J135" i="12"/>
  <c r="F135" i="12"/>
  <c r="O135" i="12"/>
  <c r="K138" i="12"/>
  <c r="Q138" i="12" s="1"/>
  <c r="G138" i="12"/>
  <c r="J139" i="12"/>
  <c r="F139" i="12"/>
  <c r="O139" i="12"/>
  <c r="K142" i="12"/>
  <c r="Q142" i="12" s="1"/>
  <c r="G142" i="12"/>
  <c r="J143" i="12"/>
  <c r="F143" i="12"/>
  <c r="O143" i="12"/>
  <c r="Q144" i="12"/>
  <c r="O144" i="12"/>
  <c r="P144" i="12"/>
  <c r="O148" i="12"/>
  <c r="P148" i="12" s="1"/>
  <c r="O152" i="12"/>
  <c r="P152" i="12"/>
  <c r="O156" i="12"/>
  <c r="P156" i="12" s="1"/>
  <c r="O160" i="12"/>
  <c r="P160" i="12"/>
  <c r="P130" i="12"/>
  <c r="P132" i="12"/>
  <c r="P134" i="12"/>
  <c r="P136" i="12"/>
  <c r="P138" i="12"/>
  <c r="P140" i="12"/>
  <c r="P142" i="12"/>
  <c r="K145" i="12"/>
  <c r="Q145" i="12" s="1"/>
  <c r="G145" i="12"/>
  <c r="J146" i="12"/>
  <c r="P146" i="12" s="1"/>
  <c r="F146" i="12"/>
  <c r="O146" i="12"/>
  <c r="K149" i="12"/>
  <c r="Q149" i="12" s="1"/>
  <c r="G149" i="12"/>
  <c r="J150" i="12"/>
  <c r="P150" i="12" s="1"/>
  <c r="F150" i="12"/>
  <c r="O150" i="12"/>
  <c r="K153" i="12"/>
  <c r="Q153" i="12" s="1"/>
  <c r="G153" i="12"/>
  <c r="J154" i="12"/>
  <c r="P154" i="12" s="1"/>
  <c r="F154" i="12"/>
  <c r="O154" i="12"/>
  <c r="K157" i="12"/>
  <c r="Q157" i="12" s="1"/>
  <c r="G157" i="12"/>
  <c r="J158" i="12"/>
  <c r="P158" i="12" s="1"/>
  <c r="F158" i="12"/>
  <c r="O158" i="12"/>
  <c r="K161" i="12"/>
  <c r="Q161" i="12" s="1"/>
  <c r="G161" i="12"/>
  <c r="J162" i="12"/>
  <c r="F162" i="12"/>
  <c r="O162" i="12"/>
  <c r="O165" i="12"/>
  <c r="P165" i="12" s="1"/>
  <c r="O169" i="12"/>
  <c r="P169" i="12" s="1"/>
  <c r="O173" i="12"/>
  <c r="P173" i="12"/>
  <c r="O176" i="12"/>
  <c r="P145" i="12"/>
  <c r="P147" i="12"/>
  <c r="P149" i="12"/>
  <c r="P151" i="12"/>
  <c r="P153" i="12"/>
  <c r="P155" i="12"/>
  <c r="P157" i="12"/>
  <c r="P159" i="12"/>
  <c r="P161" i="12"/>
  <c r="O163" i="12"/>
  <c r="P163" i="12" s="1"/>
  <c r="G166" i="12"/>
  <c r="J167" i="12"/>
  <c r="F167" i="12"/>
  <c r="O167" i="12"/>
  <c r="K170" i="12"/>
  <c r="Q170" i="12" s="1"/>
  <c r="G170" i="12"/>
  <c r="J171" i="12"/>
  <c r="F171" i="12"/>
  <c r="O171" i="12"/>
  <c r="G175" i="12"/>
  <c r="J176" i="12"/>
  <c r="F176" i="12"/>
  <c r="Q181" i="12"/>
  <c r="Q185" i="12"/>
  <c r="P164" i="12"/>
  <c r="P166" i="12"/>
  <c r="P168" i="12"/>
  <c r="P170" i="12"/>
  <c r="P172" i="12"/>
  <c r="J174" i="12"/>
  <c r="F174" i="12"/>
  <c r="O174" i="12"/>
  <c r="K177" i="12"/>
  <c r="Q177" i="12" s="1"/>
  <c r="G177" i="12"/>
  <c r="Q179" i="12"/>
  <c r="P175" i="12"/>
  <c r="P177" i="12"/>
  <c r="F178" i="12"/>
  <c r="O178" i="12"/>
  <c r="G179" i="12"/>
  <c r="P179" i="12"/>
  <c r="F180" i="12"/>
  <c r="O180" i="12"/>
  <c r="G181" i="12"/>
  <c r="P181" i="12"/>
  <c r="F182" i="12"/>
  <c r="O182" i="12"/>
  <c r="G183" i="12"/>
  <c r="P183" i="12"/>
  <c r="F184" i="12"/>
  <c r="O184" i="12"/>
  <c r="G185" i="12"/>
  <c r="P185" i="12"/>
  <c r="P178" i="12"/>
  <c r="P180" i="12"/>
  <c r="P182" i="12"/>
  <c r="P184" i="12"/>
  <c r="K5" i="5"/>
  <c r="Q5" i="5" s="1"/>
  <c r="G5" i="5"/>
  <c r="J6" i="5"/>
  <c r="F6" i="5"/>
  <c r="O6" i="5"/>
  <c r="K9" i="5"/>
  <c r="Q9" i="5" s="1"/>
  <c r="J10" i="5"/>
  <c r="F10" i="5"/>
  <c r="O10" i="5"/>
  <c r="K13" i="5"/>
  <c r="Q13" i="5" s="1"/>
  <c r="G13" i="5"/>
  <c r="J14" i="5"/>
  <c r="F14" i="5"/>
  <c r="Q21" i="5"/>
  <c r="Q29" i="5"/>
  <c r="Q37" i="5"/>
  <c r="Q45" i="5"/>
  <c r="Q53" i="5"/>
  <c r="Q61" i="5"/>
  <c r="Q69" i="5"/>
  <c r="J4" i="5"/>
  <c r="F4" i="5"/>
  <c r="O4" i="5"/>
  <c r="K7" i="5"/>
  <c r="Q7" i="5" s="1"/>
  <c r="G7" i="5"/>
  <c r="J8" i="5"/>
  <c r="F8" i="5"/>
  <c r="O8" i="5"/>
  <c r="K11" i="5"/>
  <c r="Q11" i="5" s="1"/>
  <c r="G11" i="5"/>
  <c r="J12" i="5"/>
  <c r="F12" i="5"/>
  <c r="O12" i="5"/>
  <c r="Q15" i="5"/>
  <c r="Q19" i="5"/>
  <c r="Q23" i="5"/>
  <c r="Q27" i="5"/>
  <c r="Q31" i="5"/>
  <c r="Q35" i="5"/>
  <c r="Q39" i="5"/>
  <c r="Q43" i="5"/>
  <c r="Q47" i="5"/>
  <c r="Q51" i="5"/>
  <c r="Q55" i="5"/>
  <c r="Q59" i="5"/>
  <c r="Q63" i="5"/>
  <c r="Q67" i="5"/>
  <c r="P5" i="5"/>
  <c r="P7" i="5"/>
  <c r="P9" i="5"/>
  <c r="P11" i="5"/>
  <c r="P13" i="5"/>
  <c r="O14" i="5"/>
  <c r="G15" i="5"/>
  <c r="P15" i="5"/>
  <c r="F16" i="5"/>
  <c r="O16" i="5"/>
  <c r="G17" i="5"/>
  <c r="P17" i="5"/>
  <c r="F18" i="5"/>
  <c r="O18" i="5"/>
  <c r="G19" i="5"/>
  <c r="P19" i="5"/>
  <c r="F20" i="5"/>
  <c r="O20" i="5"/>
  <c r="G21" i="5"/>
  <c r="P21" i="5"/>
  <c r="F22" i="5"/>
  <c r="O22" i="5"/>
  <c r="G23" i="5"/>
  <c r="P23" i="5"/>
  <c r="F24" i="5"/>
  <c r="O24" i="5"/>
  <c r="G25" i="5"/>
  <c r="P25" i="5"/>
  <c r="F26" i="5"/>
  <c r="O26" i="5"/>
  <c r="G27" i="5"/>
  <c r="P27" i="5"/>
  <c r="F28" i="5"/>
  <c r="O28" i="5"/>
  <c r="G29" i="5"/>
  <c r="P29" i="5"/>
  <c r="F30" i="5"/>
  <c r="O30" i="5"/>
  <c r="G31" i="5"/>
  <c r="P31" i="5"/>
  <c r="F32" i="5"/>
  <c r="O32" i="5"/>
  <c r="G33" i="5"/>
  <c r="P33" i="5"/>
  <c r="F34" i="5"/>
  <c r="O34" i="5"/>
  <c r="G35" i="5"/>
  <c r="P35" i="5"/>
  <c r="F36" i="5"/>
  <c r="O36" i="5"/>
  <c r="G37" i="5"/>
  <c r="P37" i="5"/>
  <c r="F38" i="5"/>
  <c r="O38" i="5"/>
  <c r="G39" i="5"/>
  <c r="P39" i="5"/>
  <c r="F40" i="5"/>
  <c r="O40" i="5"/>
  <c r="G41" i="5"/>
  <c r="P41" i="5"/>
  <c r="F42" i="5"/>
  <c r="O42" i="5"/>
  <c r="G43" i="5"/>
  <c r="P43" i="5"/>
  <c r="F44" i="5"/>
  <c r="O44" i="5"/>
  <c r="G45" i="5"/>
  <c r="P45" i="5"/>
  <c r="F46" i="5"/>
  <c r="O46" i="5"/>
  <c r="G47" i="5"/>
  <c r="P47" i="5"/>
  <c r="F48" i="5"/>
  <c r="O48" i="5"/>
  <c r="G49" i="5"/>
  <c r="P49" i="5"/>
  <c r="F50" i="5"/>
  <c r="O50" i="5"/>
  <c r="G51" i="5"/>
  <c r="P51" i="5"/>
  <c r="F52" i="5"/>
  <c r="O52" i="5"/>
  <c r="G53" i="5"/>
  <c r="P53" i="5"/>
  <c r="F54" i="5"/>
  <c r="O54" i="5"/>
  <c r="G55" i="5"/>
  <c r="P55" i="5"/>
  <c r="F56" i="5"/>
  <c r="O56" i="5"/>
  <c r="G57" i="5"/>
  <c r="P57" i="5"/>
  <c r="F58" i="5"/>
  <c r="O58" i="5"/>
  <c r="G59" i="5"/>
  <c r="P59" i="5"/>
  <c r="F60" i="5"/>
  <c r="O60" i="5"/>
  <c r="G61" i="5"/>
  <c r="P61" i="5"/>
  <c r="F62" i="5"/>
  <c r="O62" i="5"/>
  <c r="G63" i="5"/>
  <c r="P63" i="5"/>
  <c r="F64" i="5"/>
  <c r="O64" i="5"/>
  <c r="G65" i="5"/>
  <c r="P65" i="5"/>
  <c r="F66" i="5"/>
  <c r="O66" i="5"/>
  <c r="G67" i="5"/>
  <c r="P67" i="5"/>
  <c r="F68" i="5"/>
  <c r="O68" i="5"/>
  <c r="G69" i="5"/>
  <c r="P69" i="5"/>
  <c r="J70" i="5"/>
  <c r="F70" i="5"/>
  <c r="O70" i="5"/>
  <c r="G73" i="5"/>
  <c r="J74" i="5"/>
  <c r="F74" i="5"/>
  <c r="O74" i="5"/>
  <c r="K77" i="5"/>
  <c r="Q77" i="5" s="1"/>
  <c r="J78" i="5"/>
  <c r="F78" i="5"/>
  <c r="O78" i="5"/>
  <c r="Q85" i="5"/>
  <c r="Q93" i="5"/>
  <c r="Q101" i="5"/>
  <c r="Q109" i="5"/>
  <c r="P14" i="5"/>
  <c r="P16" i="5"/>
  <c r="P18" i="5"/>
  <c r="P20" i="5"/>
  <c r="P22" i="5"/>
  <c r="P24" i="5"/>
  <c r="P26" i="5"/>
  <c r="P28" i="5"/>
  <c r="P30" i="5"/>
  <c r="P32" i="5"/>
  <c r="P34" i="5"/>
  <c r="P36" i="5"/>
  <c r="P38" i="5"/>
  <c r="P40" i="5"/>
  <c r="P42" i="5"/>
  <c r="P44" i="5"/>
  <c r="P46" i="5"/>
  <c r="P48" i="5"/>
  <c r="P50" i="5"/>
  <c r="P52" i="5"/>
  <c r="P54" i="5"/>
  <c r="P56" i="5"/>
  <c r="P58" i="5"/>
  <c r="P60" i="5"/>
  <c r="P62" i="5"/>
  <c r="P64" i="5"/>
  <c r="P66" i="5"/>
  <c r="P68" i="5"/>
  <c r="K71" i="5"/>
  <c r="Q71" i="5" s="1"/>
  <c r="G71" i="5"/>
  <c r="J72" i="5"/>
  <c r="F72" i="5"/>
  <c r="O72" i="5"/>
  <c r="K75" i="5"/>
  <c r="Q75" i="5" s="1"/>
  <c r="G75" i="5"/>
  <c r="J76" i="5"/>
  <c r="F76" i="5"/>
  <c r="O76" i="5"/>
  <c r="K79" i="5"/>
  <c r="Q79" i="5" s="1"/>
  <c r="G79" i="5"/>
  <c r="J80" i="5"/>
  <c r="F80" i="5"/>
  <c r="O80" i="5"/>
  <c r="Q83" i="5"/>
  <c r="Q87" i="5"/>
  <c r="Q91" i="5"/>
  <c r="Q95" i="5"/>
  <c r="Q99" i="5"/>
  <c r="Q103" i="5"/>
  <c r="Q107" i="5"/>
  <c r="Q111" i="5"/>
  <c r="Q115" i="5"/>
  <c r="P71" i="5"/>
  <c r="P73" i="5"/>
  <c r="P75" i="5"/>
  <c r="P77" i="5"/>
  <c r="P79" i="5"/>
  <c r="P81" i="5"/>
  <c r="F82" i="5"/>
  <c r="O82" i="5"/>
  <c r="P82" i="5" s="1"/>
  <c r="G83" i="5"/>
  <c r="P83" i="5"/>
  <c r="F84" i="5"/>
  <c r="O84" i="5"/>
  <c r="G85" i="5"/>
  <c r="P85" i="5"/>
  <c r="F86" i="5"/>
  <c r="O86" i="5"/>
  <c r="P86" i="5" s="1"/>
  <c r="G87" i="5"/>
  <c r="P87" i="5"/>
  <c r="F88" i="5"/>
  <c r="O88" i="5"/>
  <c r="P89" i="5"/>
  <c r="F90" i="5"/>
  <c r="O90" i="5"/>
  <c r="P90" i="5" s="1"/>
  <c r="G91" i="5"/>
  <c r="P91" i="5"/>
  <c r="F92" i="5"/>
  <c r="O92" i="5"/>
  <c r="G93" i="5"/>
  <c r="P93" i="5"/>
  <c r="F94" i="5"/>
  <c r="O94" i="5"/>
  <c r="P94" i="5" s="1"/>
  <c r="G95" i="5"/>
  <c r="P95" i="5"/>
  <c r="F96" i="5"/>
  <c r="O96" i="5"/>
  <c r="P97" i="5"/>
  <c r="F98" i="5"/>
  <c r="O98" i="5"/>
  <c r="P98" i="5" s="1"/>
  <c r="G99" i="5"/>
  <c r="P99" i="5"/>
  <c r="F100" i="5"/>
  <c r="O100" i="5"/>
  <c r="G101" i="5"/>
  <c r="P101" i="5"/>
  <c r="F102" i="5"/>
  <c r="O102" i="5"/>
  <c r="P102" i="5" s="1"/>
  <c r="G103" i="5"/>
  <c r="P103" i="5"/>
  <c r="F104" i="5"/>
  <c r="O104" i="5"/>
  <c r="P105" i="5"/>
  <c r="F106" i="5"/>
  <c r="O106" i="5"/>
  <c r="P106" i="5" s="1"/>
  <c r="G107" i="5"/>
  <c r="P107" i="5"/>
  <c r="F108" i="5"/>
  <c r="O108" i="5"/>
  <c r="G109" i="5"/>
  <c r="P109" i="5"/>
  <c r="F110" i="5"/>
  <c r="O110" i="5"/>
  <c r="P110" i="5" s="1"/>
  <c r="G111" i="5"/>
  <c r="P111" i="5"/>
  <c r="F112" i="5"/>
  <c r="O112" i="5"/>
  <c r="P113" i="5"/>
  <c r="F114" i="5"/>
  <c r="O114" i="5"/>
  <c r="P114" i="5" s="1"/>
  <c r="G115" i="5"/>
  <c r="P115" i="5"/>
  <c r="F116" i="5"/>
  <c r="O116" i="5"/>
  <c r="G117" i="5"/>
  <c r="P117" i="5"/>
  <c r="Q117" i="5"/>
  <c r="J118" i="5"/>
  <c r="F118" i="5"/>
  <c r="O118" i="5"/>
  <c r="G121" i="5"/>
  <c r="J122" i="5"/>
  <c r="F122" i="5"/>
  <c r="O122" i="5"/>
  <c r="Q125" i="5"/>
  <c r="Q133" i="5"/>
  <c r="Q141" i="5"/>
  <c r="P84" i="5"/>
  <c r="P88" i="5"/>
  <c r="P92" i="5"/>
  <c r="P96" i="5"/>
  <c r="P100" i="5"/>
  <c r="P104" i="5"/>
  <c r="P108" i="5"/>
  <c r="P112" i="5"/>
  <c r="P116" i="5"/>
  <c r="K119" i="5"/>
  <c r="Q119" i="5" s="1"/>
  <c r="G119" i="5"/>
  <c r="J120" i="5"/>
  <c r="F120" i="5"/>
  <c r="O120" i="5"/>
  <c r="Q123" i="5"/>
  <c r="Q127" i="5"/>
  <c r="Q131" i="5"/>
  <c r="Q135" i="5"/>
  <c r="Q139" i="5"/>
  <c r="Q143" i="5"/>
  <c r="K144" i="5"/>
  <c r="Q144" i="5" s="1"/>
  <c r="J145" i="5"/>
  <c r="P145" i="5" s="1"/>
  <c r="F145" i="5"/>
  <c r="O145" i="5"/>
  <c r="K148" i="5"/>
  <c r="Q148" i="5" s="1"/>
  <c r="G148" i="5"/>
  <c r="J149" i="5"/>
  <c r="F149" i="5"/>
  <c r="O149" i="5"/>
  <c r="K152" i="5"/>
  <c r="Q152" i="5" s="1"/>
  <c r="J153" i="5"/>
  <c r="P153" i="5" s="1"/>
  <c r="F153" i="5"/>
  <c r="O153" i="5"/>
  <c r="K156" i="5"/>
  <c r="Q156" i="5" s="1"/>
  <c r="G156" i="5"/>
  <c r="J157" i="5"/>
  <c r="F157" i="5"/>
  <c r="O157" i="5"/>
  <c r="K160" i="5"/>
  <c r="Q160" i="5" s="1"/>
  <c r="J161" i="5"/>
  <c r="P161" i="5" s="1"/>
  <c r="F161" i="5"/>
  <c r="O161" i="5"/>
  <c r="J164" i="5"/>
  <c r="F164" i="5"/>
  <c r="P119" i="5"/>
  <c r="P121" i="5"/>
  <c r="G123" i="5"/>
  <c r="P123" i="5"/>
  <c r="F124" i="5"/>
  <c r="O124" i="5"/>
  <c r="P124" i="5" s="1"/>
  <c r="G125" i="5"/>
  <c r="P125" i="5"/>
  <c r="F126" i="5"/>
  <c r="O126" i="5"/>
  <c r="P126" i="5" s="1"/>
  <c r="G127" i="5"/>
  <c r="P127" i="5"/>
  <c r="F128" i="5"/>
  <c r="O128" i="5"/>
  <c r="P128" i="5" s="1"/>
  <c r="P129" i="5"/>
  <c r="F130" i="5"/>
  <c r="O130" i="5"/>
  <c r="P130" i="5" s="1"/>
  <c r="G131" i="5"/>
  <c r="P131" i="5"/>
  <c r="F132" i="5"/>
  <c r="O132" i="5"/>
  <c r="P132" i="5" s="1"/>
  <c r="G133" i="5"/>
  <c r="P133" i="5"/>
  <c r="F134" i="5"/>
  <c r="O134" i="5"/>
  <c r="P134" i="5" s="1"/>
  <c r="G135" i="5"/>
  <c r="P135" i="5"/>
  <c r="F136" i="5"/>
  <c r="O136" i="5"/>
  <c r="P136" i="5" s="1"/>
  <c r="P137" i="5"/>
  <c r="F138" i="5"/>
  <c r="O138" i="5"/>
  <c r="P138" i="5" s="1"/>
  <c r="G139" i="5"/>
  <c r="P139" i="5"/>
  <c r="F140" i="5"/>
  <c r="O140" i="5"/>
  <c r="P140" i="5" s="1"/>
  <c r="G141" i="5"/>
  <c r="P141" i="5"/>
  <c r="F142" i="5"/>
  <c r="O142" i="5"/>
  <c r="P142" i="5" s="1"/>
  <c r="G143" i="5"/>
  <c r="P143" i="5"/>
  <c r="K146" i="5"/>
  <c r="Q146" i="5" s="1"/>
  <c r="G146" i="5"/>
  <c r="J147" i="5"/>
  <c r="F147" i="5"/>
  <c r="O147" i="5"/>
  <c r="P149" i="5"/>
  <c r="K150" i="5"/>
  <c r="Q150" i="5" s="1"/>
  <c r="G150" i="5"/>
  <c r="J151" i="5"/>
  <c r="F151" i="5"/>
  <c r="O151" i="5"/>
  <c r="K154" i="5"/>
  <c r="Q154" i="5" s="1"/>
  <c r="G154" i="5"/>
  <c r="J155" i="5"/>
  <c r="F155" i="5"/>
  <c r="O155" i="5"/>
  <c r="P157" i="5"/>
  <c r="K158" i="5"/>
  <c r="Q158" i="5" s="1"/>
  <c r="G158" i="5"/>
  <c r="J159" i="5"/>
  <c r="F159" i="5"/>
  <c r="O159" i="5"/>
  <c r="K162" i="5"/>
  <c r="Q162" i="5" s="1"/>
  <c r="G162" i="5"/>
  <c r="J163" i="5"/>
  <c r="F163" i="5"/>
  <c r="O163" i="5"/>
  <c r="O164" i="5"/>
  <c r="P164" i="5"/>
  <c r="K167" i="5"/>
  <c r="Q167" i="5" s="1"/>
  <c r="G167" i="5"/>
  <c r="J168" i="5"/>
  <c r="F168" i="5"/>
  <c r="O168" i="5"/>
  <c r="K171" i="5"/>
  <c r="Q171" i="5" s="1"/>
  <c r="G171" i="5"/>
  <c r="J172" i="5"/>
  <c r="F172" i="5"/>
  <c r="O172" i="5"/>
  <c r="O174" i="5"/>
  <c r="Q181" i="5"/>
  <c r="P144" i="5"/>
  <c r="P146" i="5"/>
  <c r="P148" i="5"/>
  <c r="P150" i="5"/>
  <c r="P152" i="5"/>
  <c r="P154" i="5"/>
  <c r="P156" i="5"/>
  <c r="P158" i="5"/>
  <c r="P160" i="5"/>
  <c r="P162" i="5"/>
  <c r="K165" i="5"/>
  <c r="Q165" i="5" s="1"/>
  <c r="G165" i="5"/>
  <c r="J166" i="5"/>
  <c r="F166" i="5"/>
  <c r="O166" i="5"/>
  <c r="P168" i="5"/>
  <c r="K169" i="5"/>
  <c r="Q169" i="5" s="1"/>
  <c r="J170" i="5"/>
  <c r="F170" i="5"/>
  <c r="O170" i="5"/>
  <c r="K173" i="5"/>
  <c r="Q173" i="5" s="1"/>
  <c r="G173" i="5"/>
  <c r="J174" i="5"/>
  <c r="F174" i="5"/>
  <c r="K177" i="5"/>
  <c r="P165" i="5"/>
  <c r="P167" i="5"/>
  <c r="P169" i="5"/>
  <c r="P171" i="5"/>
  <c r="P173" i="5"/>
  <c r="K175" i="5"/>
  <c r="Q175" i="5" s="1"/>
  <c r="G175" i="5"/>
  <c r="J176" i="5"/>
  <c r="F176" i="5"/>
  <c r="O176" i="5"/>
  <c r="Q177" i="5"/>
  <c r="Q179" i="5"/>
  <c r="Q183" i="5"/>
  <c r="P175" i="5"/>
  <c r="P177" i="5"/>
  <c r="F178" i="5"/>
  <c r="O178" i="5"/>
  <c r="P178" i="5" s="1"/>
  <c r="G179" i="5"/>
  <c r="P179" i="5"/>
  <c r="F180" i="5"/>
  <c r="O180" i="5"/>
  <c r="G181" i="5"/>
  <c r="P181" i="5"/>
  <c r="F182" i="5"/>
  <c r="O182" i="5"/>
  <c r="P182" i="5" s="1"/>
  <c r="G183" i="5"/>
  <c r="P183" i="5"/>
  <c r="F184" i="5"/>
  <c r="O184" i="5"/>
  <c r="P185" i="5"/>
  <c r="P180" i="5"/>
  <c r="P184" i="5"/>
  <c r="F139" i="37"/>
  <c r="K139" i="37" s="1"/>
  <c r="Q139" i="37" s="1"/>
  <c r="F143" i="37"/>
  <c r="F147" i="37"/>
  <c r="G147" i="37" s="1"/>
  <c r="F150" i="37"/>
  <c r="F154" i="37"/>
  <c r="K154" i="37" s="1"/>
  <c r="Q154" i="37" s="1"/>
  <c r="F158" i="37"/>
  <c r="F137" i="37"/>
  <c r="F141" i="37"/>
  <c r="K141" i="37" s="1"/>
  <c r="Q141" i="37" s="1"/>
  <c r="F145" i="37"/>
  <c r="F149" i="37"/>
  <c r="K149" i="37" s="1"/>
  <c r="Q149" i="37" s="1"/>
  <c r="F152" i="37"/>
  <c r="F156" i="37"/>
  <c r="K156" i="37" s="1"/>
  <c r="Q156" i="37" s="1"/>
  <c r="F160" i="37"/>
  <c r="J138" i="37"/>
  <c r="F138" i="37"/>
  <c r="O138" i="37"/>
  <c r="G141" i="37"/>
  <c r="J142" i="37"/>
  <c r="F142" i="37"/>
  <c r="O142" i="37"/>
  <c r="K145" i="37"/>
  <c r="Q145" i="37" s="1"/>
  <c r="G145" i="37"/>
  <c r="J146" i="37"/>
  <c r="F146" i="37"/>
  <c r="P138" i="37"/>
  <c r="G139" i="37"/>
  <c r="J140" i="37"/>
  <c r="F140" i="37"/>
  <c r="O140" i="37"/>
  <c r="P142" i="37"/>
  <c r="K143" i="37"/>
  <c r="Q143" i="37" s="1"/>
  <c r="G143" i="37"/>
  <c r="J144" i="37"/>
  <c r="F144" i="37"/>
  <c r="O144" i="37"/>
  <c r="K147" i="37"/>
  <c r="Q147" i="37" s="1"/>
  <c r="J148" i="37"/>
  <c r="P148" i="37" s="1"/>
  <c r="F148" i="37"/>
  <c r="K137" i="37"/>
  <c r="Q137" i="37" s="1"/>
  <c r="G137" i="37"/>
  <c r="O146" i="37"/>
  <c r="K150" i="37"/>
  <c r="Q150" i="37" s="1"/>
  <c r="G150" i="37"/>
  <c r="J151" i="37"/>
  <c r="F151" i="37"/>
  <c r="O151" i="37"/>
  <c r="G154" i="37"/>
  <c r="J155" i="37"/>
  <c r="F155" i="37"/>
  <c r="O155" i="37"/>
  <c r="K158" i="37"/>
  <c r="Q158" i="37" s="1"/>
  <c r="G158" i="37"/>
  <c r="J159" i="37"/>
  <c r="F159" i="37"/>
  <c r="O159" i="37"/>
  <c r="P137" i="37"/>
  <c r="P139" i="37"/>
  <c r="P141" i="37"/>
  <c r="P143" i="37"/>
  <c r="P145" i="37"/>
  <c r="P147" i="37"/>
  <c r="O148" i="37"/>
  <c r="G149" i="37"/>
  <c r="P149" i="37"/>
  <c r="P151" i="37"/>
  <c r="K152" i="37"/>
  <c r="Q152" i="37" s="1"/>
  <c r="G152" i="37"/>
  <c r="J153" i="37"/>
  <c r="F153" i="37"/>
  <c r="O153" i="37"/>
  <c r="P155" i="37"/>
  <c r="G156" i="37"/>
  <c r="J157" i="37"/>
  <c r="F157" i="37"/>
  <c r="O157" i="37"/>
  <c r="P159" i="37"/>
  <c r="K160" i="37"/>
  <c r="Q160" i="37" s="1"/>
  <c r="G160" i="37"/>
  <c r="J161" i="37"/>
  <c r="F161" i="37"/>
  <c r="O161" i="37"/>
  <c r="P150" i="37"/>
  <c r="P152" i="37"/>
  <c r="P154" i="37"/>
  <c r="P156" i="37"/>
  <c r="P158" i="37"/>
  <c r="P160" i="37"/>
  <c r="F141" i="36"/>
  <c r="F145" i="36"/>
  <c r="K145" i="36" s="1"/>
  <c r="Q145" i="36" s="1"/>
  <c r="F149" i="36"/>
  <c r="K149" i="36" s="1"/>
  <c r="F152" i="36"/>
  <c r="K152" i="36" s="1"/>
  <c r="Q152" i="36" s="1"/>
  <c r="F156" i="36"/>
  <c r="F160" i="36"/>
  <c r="G160" i="36" s="1"/>
  <c r="K139" i="36"/>
  <c r="Q139" i="36" s="1"/>
  <c r="G139" i="36"/>
  <c r="J140" i="36"/>
  <c r="F140" i="36"/>
  <c r="O140" i="36"/>
  <c r="K143" i="36"/>
  <c r="Q143" i="36" s="1"/>
  <c r="G143" i="36"/>
  <c r="J144" i="36"/>
  <c r="F144" i="36"/>
  <c r="O144" i="36"/>
  <c r="Q147" i="36"/>
  <c r="J138" i="36"/>
  <c r="F138" i="36"/>
  <c r="O138" i="36"/>
  <c r="P140" i="36"/>
  <c r="K141" i="36"/>
  <c r="Q141" i="36" s="1"/>
  <c r="G141" i="36"/>
  <c r="J142" i="36"/>
  <c r="F142" i="36"/>
  <c r="O142" i="36"/>
  <c r="G145" i="36"/>
  <c r="J146" i="36"/>
  <c r="F146" i="36"/>
  <c r="O146" i="36"/>
  <c r="Q149" i="36"/>
  <c r="K150" i="36"/>
  <c r="Q150" i="36" s="1"/>
  <c r="G150" i="36"/>
  <c r="J151" i="36"/>
  <c r="F151" i="36"/>
  <c r="O151" i="36"/>
  <c r="P151" i="36" s="1"/>
  <c r="K154" i="36"/>
  <c r="Q154" i="36" s="1"/>
  <c r="G154" i="36"/>
  <c r="J155" i="36"/>
  <c r="F155" i="36"/>
  <c r="O155" i="36"/>
  <c r="K158" i="36"/>
  <c r="Q158" i="36" s="1"/>
  <c r="G158" i="36"/>
  <c r="J159" i="36"/>
  <c r="F159" i="36"/>
  <c r="O159" i="36"/>
  <c r="P159" i="36" s="1"/>
  <c r="P139" i="36"/>
  <c r="P141" i="36"/>
  <c r="P143" i="36"/>
  <c r="P145" i="36"/>
  <c r="G147" i="36"/>
  <c r="P147" i="36"/>
  <c r="F148" i="36"/>
  <c r="O148" i="36"/>
  <c r="P148" i="36" s="1"/>
  <c r="G149" i="36"/>
  <c r="P149" i="36"/>
  <c r="G152" i="36"/>
  <c r="J153" i="36"/>
  <c r="F153" i="36"/>
  <c r="O153" i="36"/>
  <c r="P155" i="36"/>
  <c r="K156" i="36"/>
  <c r="Q156" i="36" s="1"/>
  <c r="G156" i="36"/>
  <c r="J157" i="36"/>
  <c r="F157" i="36"/>
  <c r="O157" i="36"/>
  <c r="K160" i="36"/>
  <c r="Q160" i="36" s="1"/>
  <c r="J161" i="36"/>
  <c r="F161" i="36"/>
  <c r="O161" i="36"/>
  <c r="P150" i="36"/>
  <c r="P152" i="36"/>
  <c r="P154" i="36"/>
  <c r="P156" i="36"/>
  <c r="P158" i="36"/>
  <c r="P160" i="36"/>
  <c r="F140" i="11"/>
  <c r="K140" i="11" s="1"/>
  <c r="Q140" i="11" s="1"/>
  <c r="F144" i="11"/>
  <c r="G144" i="11" s="1"/>
  <c r="F148" i="11"/>
  <c r="K148" i="11" s="1"/>
  <c r="Q148" i="11" s="1"/>
  <c r="F151" i="11"/>
  <c r="G151" i="11" s="1"/>
  <c r="F155" i="11"/>
  <c r="F159" i="11"/>
  <c r="G159" i="11" s="1"/>
  <c r="F138" i="11"/>
  <c r="F142" i="11"/>
  <c r="K142" i="11" s="1"/>
  <c r="Q142" i="11" s="1"/>
  <c r="F146" i="11"/>
  <c r="F150" i="11"/>
  <c r="K150" i="11" s="1"/>
  <c r="Q150" i="11" s="1"/>
  <c r="F153" i="11"/>
  <c r="F157" i="11"/>
  <c r="G157" i="11" s="1"/>
  <c r="F161" i="11"/>
  <c r="G140" i="11"/>
  <c r="J141" i="11"/>
  <c r="F141" i="11"/>
  <c r="O141" i="11"/>
  <c r="K144" i="11"/>
  <c r="Q144" i="11" s="1"/>
  <c r="J145" i="11"/>
  <c r="F145" i="11"/>
  <c r="O145" i="11"/>
  <c r="P145" i="11" s="1"/>
  <c r="G148" i="11"/>
  <c r="J149" i="11"/>
  <c r="F149" i="11"/>
  <c r="K138" i="11"/>
  <c r="Q138" i="11" s="1"/>
  <c r="G138" i="11"/>
  <c r="J139" i="11"/>
  <c r="F139" i="11"/>
  <c r="O139" i="11"/>
  <c r="P141" i="11"/>
  <c r="G142" i="11"/>
  <c r="J143" i="11"/>
  <c r="F143" i="11"/>
  <c r="O143" i="11"/>
  <c r="K146" i="11"/>
  <c r="Q146" i="11" s="1"/>
  <c r="G146" i="11"/>
  <c r="J147" i="11"/>
  <c r="F147" i="11"/>
  <c r="O147" i="11"/>
  <c r="K151" i="11"/>
  <c r="Q151" i="11" s="1"/>
  <c r="J152" i="11"/>
  <c r="F152" i="11"/>
  <c r="O152" i="11"/>
  <c r="K155" i="11"/>
  <c r="Q155" i="11" s="1"/>
  <c r="G155" i="11"/>
  <c r="J156" i="11"/>
  <c r="F156" i="11"/>
  <c r="O156" i="11"/>
  <c r="K159" i="11"/>
  <c r="Q159" i="11" s="1"/>
  <c r="J160" i="11"/>
  <c r="F160" i="11"/>
  <c r="O160" i="11"/>
  <c r="P138" i="11"/>
  <c r="P140" i="11"/>
  <c r="P142" i="11"/>
  <c r="P144" i="11"/>
  <c r="P146" i="11"/>
  <c r="P148" i="11"/>
  <c r="O149" i="11"/>
  <c r="G150" i="11"/>
  <c r="P150" i="11"/>
  <c r="K153" i="11"/>
  <c r="Q153" i="11" s="1"/>
  <c r="G153" i="11"/>
  <c r="J154" i="11"/>
  <c r="F154" i="11"/>
  <c r="O154" i="11"/>
  <c r="P156" i="11"/>
  <c r="K157" i="11"/>
  <c r="Q157" i="11" s="1"/>
  <c r="J158" i="11"/>
  <c r="F158" i="11"/>
  <c r="O158" i="11"/>
  <c r="K161" i="11"/>
  <c r="Q161" i="11" s="1"/>
  <c r="G161" i="11"/>
  <c r="P151" i="11"/>
  <c r="P153" i="11"/>
  <c r="P155" i="11"/>
  <c r="P157" i="11"/>
  <c r="P159" i="11"/>
  <c r="P161" i="11"/>
  <c r="I133" i="45"/>
  <c r="E133" i="45"/>
  <c r="J133" i="45" s="1"/>
  <c r="O132" i="45"/>
  <c r="I132" i="45"/>
  <c r="E132" i="45"/>
  <c r="I131" i="45"/>
  <c r="E131" i="45"/>
  <c r="J131" i="45" s="1"/>
  <c r="J130" i="45"/>
  <c r="I130" i="45"/>
  <c r="O130" i="45" s="1"/>
  <c r="F130" i="45"/>
  <c r="K130" i="45" s="1"/>
  <c r="E130" i="45"/>
  <c r="I129" i="45"/>
  <c r="E129" i="45"/>
  <c r="J129" i="45" s="1"/>
  <c r="I128" i="45"/>
  <c r="O128" i="45" s="1"/>
  <c r="E128" i="45"/>
  <c r="I127" i="45"/>
  <c r="E127" i="45"/>
  <c r="J127" i="45" s="1"/>
  <c r="J126" i="45"/>
  <c r="I126" i="45"/>
  <c r="O126" i="45" s="1"/>
  <c r="F126" i="45"/>
  <c r="K126" i="45" s="1"/>
  <c r="E126" i="45"/>
  <c r="I125" i="45"/>
  <c r="E125" i="45"/>
  <c r="J125" i="45" s="1"/>
  <c r="O124" i="45"/>
  <c r="I124" i="45"/>
  <c r="E124" i="45"/>
  <c r="I123" i="45"/>
  <c r="E123" i="45"/>
  <c r="J122" i="45"/>
  <c r="I122" i="45"/>
  <c r="O122" i="45" s="1"/>
  <c r="F122" i="45"/>
  <c r="E122" i="45"/>
  <c r="I121" i="45"/>
  <c r="E121" i="45"/>
  <c r="I120" i="45"/>
  <c r="O120" i="45" s="1"/>
  <c r="E120" i="45"/>
  <c r="I119" i="45"/>
  <c r="E119" i="45"/>
  <c r="J118" i="45"/>
  <c r="I118" i="45"/>
  <c r="O118" i="45" s="1"/>
  <c r="F118" i="45"/>
  <c r="E118" i="45"/>
  <c r="I117" i="45"/>
  <c r="E117" i="45"/>
  <c r="O116" i="45"/>
  <c r="I116" i="45"/>
  <c r="E116" i="45"/>
  <c r="I115" i="45"/>
  <c r="E115" i="45"/>
  <c r="J114" i="45"/>
  <c r="I114" i="45"/>
  <c r="O114" i="45" s="1"/>
  <c r="F114" i="45"/>
  <c r="E114" i="45"/>
  <c r="I113" i="45"/>
  <c r="E113" i="45"/>
  <c r="I112" i="45"/>
  <c r="O112" i="45" s="1"/>
  <c r="E112" i="45"/>
  <c r="I111" i="45"/>
  <c r="E111" i="45"/>
  <c r="I110" i="45"/>
  <c r="E110" i="45"/>
  <c r="J109" i="45"/>
  <c r="I109" i="45"/>
  <c r="O109" i="45" s="1"/>
  <c r="F109" i="45"/>
  <c r="E109" i="45"/>
  <c r="I108" i="45"/>
  <c r="E108" i="45"/>
  <c r="O107" i="45"/>
  <c r="I107" i="45"/>
  <c r="E107" i="45"/>
  <c r="I106" i="45"/>
  <c r="E106" i="45"/>
  <c r="J105" i="45"/>
  <c r="I105" i="45"/>
  <c r="O105" i="45" s="1"/>
  <c r="F105" i="45"/>
  <c r="E105" i="45"/>
  <c r="I104" i="45"/>
  <c r="E104" i="45"/>
  <c r="I103" i="45"/>
  <c r="O103" i="45" s="1"/>
  <c r="E103" i="45"/>
  <c r="I102" i="45"/>
  <c r="E102" i="45"/>
  <c r="J101" i="45"/>
  <c r="I101" i="45"/>
  <c r="O101" i="45" s="1"/>
  <c r="F101" i="45"/>
  <c r="E101" i="45"/>
  <c r="I100" i="45"/>
  <c r="E100" i="45"/>
  <c r="O99" i="45"/>
  <c r="I99" i="45"/>
  <c r="E99" i="45"/>
  <c r="I98" i="45"/>
  <c r="E98" i="45"/>
  <c r="J97" i="45"/>
  <c r="I97" i="45"/>
  <c r="O97" i="45" s="1"/>
  <c r="F97" i="45"/>
  <c r="E97" i="45"/>
  <c r="I96" i="45"/>
  <c r="E96" i="45"/>
  <c r="I95" i="45"/>
  <c r="O95" i="45" s="1"/>
  <c r="E95" i="45"/>
  <c r="I94" i="45"/>
  <c r="E94" i="45"/>
  <c r="J93" i="45"/>
  <c r="I93" i="45"/>
  <c r="O93" i="45" s="1"/>
  <c r="F93" i="45"/>
  <c r="E93" i="45"/>
  <c r="I92" i="45"/>
  <c r="E92" i="45"/>
  <c r="O91" i="45"/>
  <c r="I91" i="45"/>
  <c r="E91" i="45"/>
  <c r="I90" i="45"/>
  <c r="E90" i="45"/>
  <c r="I89" i="45"/>
  <c r="E89" i="45"/>
  <c r="J88" i="45"/>
  <c r="I88" i="45"/>
  <c r="O88" i="45" s="1"/>
  <c r="F88" i="45"/>
  <c r="E88" i="45"/>
  <c r="I87" i="45"/>
  <c r="E87" i="45"/>
  <c r="I86" i="45"/>
  <c r="O86" i="45" s="1"/>
  <c r="E86" i="45"/>
  <c r="I85" i="45"/>
  <c r="E85" i="45"/>
  <c r="J84" i="45"/>
  <c r="I84" i="45"/>
  <c r="O84" i="45" s="1"/>
  <c r="F84" i="45"/>
  <c r="E84" i="45"/>
  <c r="I83" i="45"/>
  <c r="E83" i="45"/>
  <c r="O82" i="45"/>
  <c r="I82" i="45"/>
  <c r="E82" i="45"/>
  <c r="I81" i="45"/>
  <c r="E81" i="45"/>
  <c r="J80" i="45"/>
  <c r="I80" i="45"/>
  <c r="O80" i="45" s="1"/>
  <c r="F80" i="45"/>
  <c r="E80" i="45"/>
  <c r="I79" i="45"/>
  <c r="E79" i="45"/>
  <c r="I78" i="45"/>
  <c r="O78" i="45" s="1"/>
  <c r="E78" i="45"/>
  <c r="I77" i="45"/>
  <c r="E77" i="45"/>
  <c r="J76" i="45"/>
  <c r="I76" i="45"/>
  <c r="O76" i="45" s="1"/>
  <c r="F76" i="45"/>
  <c r="E76" i="45"/>
  <c r="I75" i="45"/>
  <c r="E75" i="45"/>
  <c r="O74" i="45"/>
  <c r="I74" i="45"/>
  <c r="E74" i="45"/>
  <c r="I73" i="45"/>
  <c r="E73" i="45"/>
  <c r="J72" i="45"/>
  <c r="I72" i="45"/>
  <c r="O72" i="45" s="1"/>
  <c r="F72" i="45"/>
  <c r="E72" i="45"/>
  <c r="I71" i="45"/>
  <c r="E71" i="45"/>
  <c r="I70" i="45"/>
  <c r="O70" i="45" s="1"/>
  <c r="E70" i="45"/>
  <c r="I69" i="45"/>
  <c r="E69" i="45"/>
  <c r="J68" i="45"/>
  <c r="I68" i="45"/>
  <c r="O68" i="45" s="1"/>
  <c r="F68" i="45"/>
  <c r="E68" i="45"/>
  <c r="I67" i="45"/>
  <c r="E67" i="45"/>
  <c r="O66" i="45"/>
  <c r="I66" i="45"/>
  <c r="E66" i="45"/>
  <c r="I65" i="45"/>
  <c r="E65" i="45"/>
  <c r="J64" i="45"/>
  <c r="I64" i="45"/>
  <c r="O64" i="45" s="1"/>
  <c r="F64" i="45"/>
  <c r="E64" i="45"/>
  <c r="I63" i="45"/>
  <c r="E63" i="45"/>
  <c r="I62" i="45"/>
  <c r="O62" i="45" s="1"/>
  <c r="E62" i="45"/>
  <c r="I61" i="45"/>
  <c r="E61" i="45"/>
  <c r="J60" i="45"/>
  <c r="I60" i="45"/>
  <c r="O60" i="45" s="1"/>
  <c r="F60" i="45"/>
  <c r="E60" i="45"/>
  <c r="I59" i="45"/>
  <c r="E59" i="45"/>
  <c r="O58" i="45"/>
  <c r="I58" i="45"/>
  <c r="E58" i="45"/>
  <c r="I57" i="45"/>
  <c r="E57" i="45"/>
  <c r="J56" i="45"/>
  <c r="I56" i="45"/>
  <c r="O56" i="45" s="1"/>
  <c r="F56" i="45"/>
  <c r="E56" i="45"/>
  <c r="I55" i="45"/>
  <c r="E55" i="45"/>
  <c r="I54" i="45"/>
  <c r="O54" i="45" s="1"/>
  <c r="E54" i="45"/>
  <c r="I53" i="45"/>
  <c r="E53" i="45"/>
  <c r="J52" i="45"/>
  <c r="I52" i="45"/>
  <c r="O52" i="45" s="1"/>
  <c r="F52" i="45"/>
  <c r="E52" i="45"/>
  <c r="I51" i="45"/>
  <c r="E51" i="45"/>
  <c r="O50" i="45"/>
  <c r="I50" i="45"/>
  <c r="E50" i="45"/>
  <c r="I49" i="45"/>
  <c r="E49" i="45"/>
  <c r="J48" i="45"/>
  <c r="I48" i="45"/>
  <c r="O48" i="45" s="1"/>
  <c r="F48" i="45"/>
  <c r="E48" i="45"/>
  <c r="I47" i="45"/>
  <c r="E47" i="45"/>
  <c r="I46" i="45"/>
  <c r="O46" i="45" s="1"/>
  <c r="E46" i="45"/>
  <c r="I45" i="45"/>
  <c r="E45" i="45"/>
  <c r="J44" i="45"/>
  <c r="I44" i="45"/>
  <c r="O44" i="45" s="1"/>
  <c r="F44" i="45"/>
  <c r="E44" i="45"/>
  <c r="I43" i="45"/>
  <c r="E43" i="45"/>
  <c r="O42" i="45"/>
  <c r="I42" i="45"/>
  <c r="E42" i="45"/>
  <c r="I41" i="45"/>
  <c r="E41" i="45"/>
  <c r="J40" i="45"/>
  <c r="I40" i="45"/>
  <c r="O40" i="45" s="1"/>
  <c r="F40" i="45"/>
  <c r="E40" i="45"/>
  <c r="I39" i="45"/>
  <c r="E39" i="45"/>
  <c r="I38" i="45"/>
  <c r="O38" i="45" s="1"/>
  <c r="E38" i="45"/>
  <c r="I37" i="45"/>
  <c r="E37" i="45"/>
  <c r="J36" i="45"/>
  <c r="I36" i="45"/>
  <c r="O36" i="45" s="1"/>
  <c r="F36" i="45"/>
  <c r="E36" i="45"/>
  <c r="I35" i="45"/>
  <c r="E35" i="45"/>
  <c r="O34" i="45"/>
  <c r="I34" i="45"/>
  <c r="E34" i="45"/>
  <c r="I33" i="45"/>
  <c r="E33" i="45"/>
  <c r="J32" i="45"/>
  <c r="I32" i="45"/>
  <c r="O32" i="45" s="1"/>
  <c r="F32" i="45"/>
  <c r="E32" i="45"/>
  <c r="I31" i="45"/>
  <c r="E31" i="45"/>
  <c r="I30" i="45"/>
  <c r="O30" i="45" s="1"/>
  <c r="E30" i="45"/>
  <c r="I29" i="45"/>
  <c r="E29" i="45"/>
  <c r="J28" i="45"/>
  <c r="I28" i="45"/>
  <c r="O28" i="45" s="1"/>
  <c r="F28" i="45"/>
  <c r="E28" i="45"/>
  <c r="I27" i="45"/>
  <c r="E27" i="45"/>
  <c r="O26" i="45"/>
  <c r="I26" i="45"/>
  <c r="E26" i="45"/>
  <c r="I25" i="45"/>
  <c r="E25" i="45"/>
  <c r="J24" i="45"/>
  <c r="I24" i="45"/>
  <c r="O24" i="45" s="1"/>
  <c r="F24" i="45"/>
  <c r="E24" i="45"/>
  <c r="I23" i="45"/>
  <c r="E23" i="45"/>
  <c r="I22" i="45"/>
  <c r="O22" i="45" s="1"/>
  <c r="E22" i="45"/>
  <c r="I21" i="45"/>
  <c r="E21" i="45"/>
  <c r="J20" i="45"/>
  <c r="I20" i="45"/>
  <c r="O20" i="45" s="1"/>
  <c r="F20" i="45"/>
  <c r="E20" i="45"/>
  <c r="I19" i="45"/>
  <c r="E19" i="45"/>
  <c r="O18" i="45"/>
  <c r="I18" i="45"/>
  <c r="F18" i="45"/>
  <c r="E18" i="45"/>
  <c r="J18" i="45" s="1"/>
  <c r="I17" i="45"/>
  <c r="E17" i="45"/>
  <c r="I16" i="45"/>
  <c r="O16" i="45" s="1"/>
  <c r="E16" i="45"/>
  <c r="J16" i="45" s="1"/>
  <c r="I15" i="45"/>
  <c r="E15" i="45"/>
  <c r="J14" i="45"/>
  <c r="I14" i="45"/>
  <c r="O14" i="45" s="1"/>
  <c r="F14" i="45"/>
  <c r="E14" i="45"/>
  <c r="I13" i="45"/>
  <c r="E13" i="45"/>
  <c r="I12" i="45"/>
  <c r="O12" i="45" s="1"/>
  <c r="E12" i="45"/>
  <c r="J12" i="45" s="1"/>
  <c r="I11" i="45"/>
  <c r="E11" i="45"/>
  <c r="J10" i="45"/>
  <c r="I10" i="45"/>
  <c r="O10" i="45" s="1"/>
  <c r="F10" i="45"/>
  <c r="E10" i="45"/>
  <c r="I9" i="45"/>
  <c r="E9" i="45"/>
  <c r="I8" i="45"/>
  <c r="O8" i="45" s="1"/>
  <c r="E8" i="45"/>
  <c r="J8" i="45" s="1"/>
  <c r="I7" i="45"/>
  <c r="E7" i="45"/>
  <c r="J6" i="45"/>
  <c r="I6" i="45"/>
  <c r="O6" i="45" s="1"/>
  <c r="F6" i="45"/>
  <c r="E6" i="45"/>
  <c r="I5" i="45"/>
  <c r="E5" i="45"/>
  <c r="I4" i="45"/>
  <c r="O4" i="45" s="1"/>
  <c r="E4" i="45"/>
  <c r="J4" i="45" s="1"/>
  <c r="I133" i="13"/>
  <c r="O133" i="13" s="1"/>
  <c r="E133" i="13"/>
  <c r="I132" i="13"/>
  <c r="E132" i="13"/>
  <c r="J131" i="13"/>
  <c r="I131" i="13"/>
  <c r="O131" i="13" s="1"/>
  <c r="F131" i="13"/>
  <c r="E131" i="13"/>
  <c r="I130" i="13"/>
  <c r="E130" i="13"/>
  <c r="O129" i="13"/>
  <c r="I129" i="13"/>
  <c r="E129" i="13"/>
  <c r="I128" i="13"/>
  <c r="E128" i="13"/>
  <c r="J127" i="13"/>
  <c r="I127" i="13"/>
  <c r="O127" i="13" s="1"/>
  <c r="F127" i="13"/>
  <c r="E127" i="13"/>
  <c r="I126" i="13"/>
  <c r="E126" i="13"/>
  <c r="I125" i="13"/>
  <c r="O125" i="13" s="1"/>
  <c r="E125" i="13"/>
  <c r="I124" i="13"/>
  <c r="E124" i="13"/>
  <c r="J123" i="13"/>
  <c r="I123" i="13"/>
  <c r="O123" i="13" s="1"/>
  <c r="F123" i="13"/>
  <c r="E123" i="13"/>
  <c r="I122" i="13"/>
  <c r="E122" i="13"/>
  <c r="O121" i="13"/>
  <c r="I121" i="13"/>
  <c r="E121" i="13"/>
  <c r="J120" i="13"/>
  <c r="I120" i="13"/>
  <c r="O120" i="13" s="1"/>
  <c r="F120" i="13"/>
  <c r="E120" i="13"/>
  <c r="I119" i="13"/>
  <c r="E119" i="13"/>
  <c r="I118" i="13"/>
  <c r="O118" i="13" s="1"/>
  <c r="E118" i="13"/>
  <c r="I117" i="13"/>
  <c r="E117" i="13"/>
  <c r="J116" i="13"/>
  <c r="I116" i="13"/>
  <c r="O116" i="13" s="1"/>
  <c r="F116" i="13"/>
  <c r="E116" i="13"/>
  <c r="I115" i="13"/>
  <c r="E115" i="13"/>
  <c r="O114" i="13"/>
  <c r="I114" i="13"/>
  <c r="E114" i="13"/>
  <c r="I113" i="13"/>
  <c r="E113" i="13"/>
  <c r="J112" i="13"/>
  <c r="I112" i="13"/>
  <c r="O112" i="13" s="1"/>
  <c r="F112" i="13"/>
  <c r="E112" i="13"/>
  <c r="I111" i="13"/>
  <c r="E111" i="13"/>
  <c r="I110" i="13"/>
  <c r="O110" i="13" s="1"/>
  <c r="E110" i="13"/>
  <c r="I109" i="13"/>
  <c r="E109" i="13"/>
  <c r="J108" i="13"/>
  <c r="I108" i="13"/>
  <c r="O108" i="13" s="1"/>
  <c r="F108" i="13"/>
  <c r="E108" i="13"/>
  <c r="I107" i="13"/>
  <c r="E107" i="13"/>
  <c r="O106" i="13"/>
  <c r="I106" i="13"/>
  <c r="E106" i="13"/>
  <c r="I105" i="13"/>
  <c r="E105" i="13"/>
  <c r="J104" i="13"/>
  <c r="I104" i="13"/>
  <c r="O104" i="13" s="1"/>
  <c r="F104" i="13"/>
  <c r="E104" i="13"/>
  <c r="I103" i="13"/>
  <c r="E103" i="13"/>
  <c r="I102" i="13"/>
  <c r="O102" i="13" s="1"/>
  <c r="E102" i="13"/>
  <c r="I101" i="13"/>
  <c r="E101" i="13"/>
  <c r="J100" i="13"/>
  <c r="I100" i="13"/>
  <c r="O100" i="13" s="1"/>
  <c r="F100" i="13"/>
  <c r="E100" i="13"/>
  <c r="I99" i="13"/>
  <c r="E99" i="13"/>
  <c r="O98" i="13"/>
  <c r="I98" i="13"/>
  <c r="E98" i="13"/>
  <c r="I97" i="13"/>
  <c r="E97" i="13"/>
  <c r="J96" i="13"/>
  <c r="I96" i="13"/>
  <c r="O96" i="13" s="1"/>
  <c r="F96" i="13"/>
  <c r="E96" i="13"/>
  <c r="I95" i="13"/>
  <c r="E95" i="13"/>
  <c r="I94" i="13"/>
  <c r="O94" i="13" s="1"/>
  <c r="E94" i="13"/>
  <c r="I93" i="13"/>
  <c r="E93" i="13"/>
  <c r="J92" i="13"/>
  <c r="I92" i="13"/>
  <c r="O92" i="13" s="1"/>
  <c r="F92" i="13"/>
  <c r="E92" i="13"/>
  <c r="I91" i="13"/>
  <c r="E91" i="13"/>
  <c r="O90" i="13"/>
  <c r="I90" i="13"/>
  <c r="E90" i="13"/>
  <c r="I89" i="13"/>
  <c r="E89" i="13"/>
  <c r="J88" i="13"/>
  <c r="I88" i="13"/>
  <c r="O88" i="13" s="1"/>
  <c r="F88" i="13"/>
  <c r="E88" i="13"/>
  <c r="I87" i="13"/>
  <c r="E87" i="13"/>
  <c r="I86" i="13"/>
  <c r="O86" i="13" s="1"/>
  <c r="E86" i="13"/>
  <c r="I85" i="13"/>
  <c r="E85" i="13"/>
  <c r="J84" i="13"/>
  <c r="I84" i="13"/>
  <c r="O84" i="13" s="1"/>
  <c r="F84" i="13"/>
  <c r="E84" i="13"/>
  <c r="I83" i="13"/>
  <c r="E83" i="13"/>
  <c r="O82" i="13"/>
  <c r="I82" i="13"/>
  <c r="E82" i="13"/>
  <c r="I81" i="13"/>
  <c r="E81" i="13"/>
  <c r="J80" i="13"/>
  <c r="I80" i="13"/>
  <c r="O80" i="13" s="1"/>
  <c r="F80" i="13"/>
  <c r="E80" i="13"/>
  <c r="I79" i="13"/>
  <c r="E79" i="13"/>
  <c r="I78" i="13"/>
  <c r="O78" i="13" s="1"/>
  <c r="E78" i="13"/>
  <c r="I77" i="13"/>
  <c r="E77" i="13"/>
  <c r="J76" i="13"/>
  <c r="I76" i="13"/>
  <c r="O76" i="13" s="1"/>
  <c r="F76" i="13"/>
  <c r="E76" i="13"/>
  <c r="I75" i="13"/>
  <c r="E75" i="13"/>
  <c r="O74" i="13"/>
  <c r="I74" i="13"/>
  <c r="E74" i="13"/>
  <c r="I73" i="13"/>
  <c r="E73" i="13"/>
  <c r="J72" i="13"/>
  <c r="I72" i="13"/>
  <c r="O72" i="13" s="1"/>
  <c r="F72" i="13"/>
  <c r="E72" i="13"/>
  <c r="I71" i="13"/>
  <c r="E71" i="13"/>
  <c r="I70" i="13"/>
  <c r="O70" i="13" s="1"/>
  <c r="E70" i="13"/>
  <c r="I69" i="13"/>
  <c r="E69" i="13"/>
  <c r="J68" i="13"/>
  <c r="I68" i="13"/>
  <c r="O68" i="13" s="1"/>
  <c r="F68" i="13"/>
  <c r="E68" i="13"/>
  <c r="I67" i="13"/>
  <c r="E67" i="13"/>
  <c r="O66" i="13"/>
  <c r="I66" i="13"/>
  <c r="E66" i="13"/>
  <c r="I65" i="13"/>
  <c r="E65" i="13"/>
  <c r="J64" i="13"/>
  <c r="I64" i="13"/>
  <c r="O64" i="13" s="1"/>
  <c r="F64" i="13"/>
  <c r="E64" i="13"/>
  <c r="I63" i="13"/>
  <c r="E63" i="13"/>
  <c r="I62" i="13"/>
  <c r="O62" i="13" s="1"/>
  <c r="E62" i="13"/>
  <c r="I61" i="13"/>
  <c r="E61" i="13"/>
  <c r="I60" i="13"/>
  <c r="E60" i="13"/>
  <c r="I59" i="13"/>
  <c r="E59" i="13"/>
  <c r="J58" i="13"/>
  <c r="I58" i="13"/>
  <c r="O58" i="13" s="1"/>
  <c r="F58" i="13"/>
  <c r="E58" i="13"/>
  <c r="I57" i="13"/>
  <c r="E57" i="13"/>
  <c r="O56" i="13"/>
  <c r="I56" i="13"/>
  <c r="E56" i="13"/>
  <c r="I55" i="13"/>
  <c r="E55" i="13"/>
  <c r="J54" i="13"/>
  <c r="I54" i="13"/>
  <c r="O54" i="13" s="1"/>
  <c r="F54" i="13"/>
  <c r="E54" i="13"/>
  <c r="I53" i="13"/>
  <c r="E53" i="13"/>
  <c r="I52" i="13"/>
  <c r="O52" i="13" s="1"/>
  <c r="E52" i="13"/>
  <c r="I51" i="13"/>
  <c r="E51" i="13"/>
  <c r="J50" i="13"/>
  <c r="I50" i="13"/>
  <c r="O50" i="13" s="1"/>
  <c r="F50" i="13"/>
  <c r="E50" i="13"/>
  <c r="I49" i="13"/>
  <c r="E49" i="13"/>
  <c r="O48" i="13"/>
  <c r="I48" i="13"/>
  <c r="E48" i="13"/>
  <c r="I47" i="13"/>
  <c r="E47" i="13"/>
  <c r="J46" i="13"/>
  <c r="I46" i="13"/>
  <c r="O46" i="13" s="1"/>
  <c r="F46" i="13"/>
  <c r="E46" i="13"/>
  <c r="I45" i="13"/>
  <c r="E45" i="13"/>
  <c r="I44" i="13"/>
  <c r="O44" i="13" s="1"/>
  <c r="E44" i="13"/>
  <c r="I43" i="13"/>
  <c r="E43" i="13"/>
  <c r="J42" i="13"/>
  <c r="I42" i="13"/>
  <c r="O42" i="13" s="1"/>
  <c r="F42" i="13"/>
  <c r="E42" i="13"/>
  <c r="I41" i="13"/>
  <c r="E41" i="13"/>
  <c r="O40" i="13"/>
  <c r="I40" i="13"/>
  <c r="E40" i="13"/>
  <c r="I39" i="13"/>
  <c r="E39" i="13"/>
  <c r="J38" i="13"/>
  <c r="I38" i="13"/>
  <c r="O38" i="13" s="1"/>
  <c r="F38" i="13"/>
  <c r="E38" i="13"/>
  <c r="I37" i="13"/>
  <c r="E37" i="13"/>
  <c r="I36" i="13"/>
  <c r="O36" i="13" s="1"/>
  <c r="E36" i="13"/>
  <c r="I35" i="13"/>
  <c r="E35" i="13"/>
  <c r="J34" i="13"/>
  <c r="I34" i="13"/>
  <c r="O34" i="13" s="1"/>
  <c r="F34" i="13"/>
  <c r="E34" i="13"/>
  <c r="I33" i="13"/>
  <c r="E33" i="13"/>
  <c r="O32" i="13"/>
  <c r="I32" i="13"/>
  <c r="E32" i="13"/>
  <c r="I31" i="13"/>
  <c r="E31" i="13"/>
  <c r="J30" i="13"/>
  <c r="I30" i="13"/>
  <c r="O30" i="13" s="1"/>
  <c r="F30" i="13"/>
  <c r="E30" i="13"/>
  <c r="I29" i="13"/>
  <c r="E29" i="13"/>
  <c r="I28" i="13"/>
  <c r="O28" i="13" s="1"/>
  <c r="E28" i="13"/>
  <c r="I27" i="13"/>
  <c r="E27" i="13"/>
  <c r="J26" i="13"/>
  <c r="I26" i="13"/>
  <c r="O26" i="13" s="1"/>
  <c r="F26" i="13"/>
  <c r="E26" i="13"/>
  <c r="I25" i="13"/>
  <c r="E25" i="13"/>
  <c r="O24" i="13"/>
  <c r="I24" i="13"/>
  <c r="E24" i="13"/>
  <c r="I23" i="13"/>
  <c r="E23" i="13"/>
  <c r="J22" i="13"/>
  <c r="I22" i="13"/>
  <c r="O22" i="13" s="1"/>
  <c r="F22" i="13"/>
  <c r="E22" i="13"/>
  <c r="I21" i="13"/>
  <c r="E21" i="13"/>
  <c r="I20" i="13"/>
  <c r="O20" i="13" s="1"/>
  <c r="E20" i="13"/>
  <c r="J20" i="13" s="1"/>
  <c r="I19" i="13"/>
  <c r="E19" i="13"/>
  <c r="J18" i="13"/>
  <c r="I18" i="13"/>
  <c r="O18" i="13" s="1"/>
  <c r="F18" i="13"/>
  <c r="E18" i="13"/>
  <c r="I17" i="13"/>
  <c r="E17" i="13"/>
  <c r="I16" i="13"/>
  <c r="O16" i="13" s="1"/>
  <c r="E16" i="13"/>
  <c r="J16" i="13" s="1"/>
  <c r="I15" i="13"/>
  <c r="E15" i="13"/>
  <c r="J14" i="13"/>
  <c r="I14" i="13"/>
  <c r="O14" i="13" s="1"/>
  <c r="F14" i="13"/>
  <c r="E14" i="13"/>
  <c r="I13" i="13"/>
  <c r="E13" i="13"/>
  <c r="I12" i="13"/>
  <c r="O12" i="13" s="1"/>
  <c r="E12" i="13"/>
  <c r="J12" i="13" s="1"/>
  <c r="I11" i="13"/>
  <c r="E11" i="13"/>
  <c r="J10" i="13"/>
  <c r="I10" i="13"/>
  <c r="O10" i="13" s="1"/>
  <c r="F10" i="13"/>
  <c r="E10" i="13"/>
  <c r="I9" i="13"/>
  <c r="E9" i="13"/>
  <c r="I8" i="13"/>
  <c r="O8" i="13" s="1"/>
  <c r="E8" i="13"/>
  <c r="J8" i="13" s="1"/>
  <c r="I7" i="13"/>
  <c r="E7" i="13"/>
  <c r="J6" i="13"/>
  <c r="I6" i="13"/>
  <c r="O6" i="13" s="1"/>
  <c r="F6" i="13"/>
  <c r="E6" i="13"/>
  <c r="I5" i="13"/>
  <c r="E5" i="13"/>
  <c r="I4" i="13"/>
  <c r="O4" i="13" s="1"/>
  <c r="E4" i="13"/>
  <c r="J4" i="13" s="1"/>
  <c r="I111" i="24"/>
  <c r="E111" i="24"/>
  <c r="J111" i="24" s="1"/>
  <c r="I110" i="24"/>
  <c r="O110" i="24" s="1"/>
  <c r="E110" i="24"/>
  <c r="J110" i="24" s="1"/>
  <c r="I109" i="24"/>
  <c r="E109" i="24"/>
  <c r="J109" i="24" s="1"/>
  <c r="I108" i="24"/>
  <c r="O108" i="24" s="1"/>
  <c r="E108" i="24"/>
  <c r="J108" i="24" s="1"/>
  <c r="I107" i="24"/>
  <c r="E107" i="24"/>
  <c r="J107" i="24" s="1"/>
  <c r="I106" i="24"/>
  <c r="O106" i="24" s="1"/>
  <c r="E106" i="24"/>
  <c r="J106" i="24" s="1"/>
  <c r="I105" i="24"/>
  <c r="E105" i="24"/>
  <c r="J105" i="24" s="1"/>
  <c r="I104" i="24"/>
  <c r="O104" i="24" s="1"/>
  <c r="E104" i="24"/>
  <c r="J104" i="24" s="1"/>
  <c r="I103" i="24"/>
  <c r="E103" i="24"/>
  <c r="J103" i="24" s="1"/>
  <c r="I102" i="24"/>
  <c r="O102" i="24" s="1"/>
  <c r="E102" i="24"/>
  <c r="J102" i="24" s="1"/>
  <c r="I101" i="24"/>
  <c r="E101" i="24"/>
  <c r="I100" i="24"/>
  <c r="O100" i="24" s="1"/>
  <c r="E100" i="24"/>
  <c r="J100" i="24" s="1"/>
  <c r="I99" i="24"/>
  <c r="E99" i="24"/>
  <c r="I98" i="24"/>
  <c r="O98" i="24" s="1"/>
  <c r="E98" i="24"/>
  <c r="J98" i="24" s="1"/>
  <c r="I97" i="24"/>
  <c r="E97" i="24"/>
  <c r="I96" i="24"/>
  <c r="O96" i="24" s="1"/>
  <c r="E96" i="24"/>
  <c r="J96" i="24" s="1"/>
  <c r="I95" i="24"/>
  <c r="E95" i="24"/>
  <c r="I94" i="24"/>
  <c r="O94" i="24" s="1"/>
  <c r="E94" i="24"/>
  <c r="J94" i="24" s="1"/>
  <c r="I93" i="24"/>
  <c r="E93" i="24"/>
  <c r="I92" i="24"/>
  <c r="O92" i="24" s="1"/>
  <c r="E92" i="24"/>
  <c r="J92" i="24" s="1"/>
  <c r="I91" i="24"/>
  <c r="E91" i="24"/>
  <c r="I90" i="24"/>
  <c r="O90" i="24" s="1"/>
  <c r="E90" i="24"/>
  <c r="J90" i="24" s="1"/>
  <c r="I89" i="24"/>
  <c r="E89" i="24"/>
  <c r="I88" i="24"/>
  <c r="O88" i="24" s="1"/>
  <c r="E88" i="24"/>
  <c r="J88" i="24" s="1"/>
  <c r="I87" i="24"/>
  <c r="E87" i="24"/>
  <c r="I86" i="24"/>
  <c r="O86" i="24" s="1"/>
  <c r="E86" i="24"/>
  <c r="J86" i="24" s="1"/>
  <c r="I85" i="24"/>
  <c r="E85" i="24"/>
  <c r="I84" i="24"/>
  <c r="O84" i="24" s="1"/>
  <c r="E84" i="24"/>
  <c r="J84" i="24" s="1"/>
  <c r="I83" i="24"/>
  <c r="E83" i="24"/>
  <c r="I82" i="24"/>
  <c r="O82" i="24" s="1"/>
  <c r="E82" i="24"/>
  <c r="J82" i="24" s="1"/>
  <c r="I81" i="24"/>
  <c r="E81" i="24"/>
  <c r="I80" i="24"/>
  <c r="O80" i="24" s="1"/>
  <c r="E80" i="24"/>
  <c r="J80" i="24" s="1"/>
  <c r="I79" i="24"/>
  <c r="E79" i="24"/>
  <c r="I78" i="24"/>
  <c r="O78" i="24" s="1"/>
  <c r="E78" i="24"/>
  <c r="J78" i="24" s="1"/>
  <c r="I77" i="24"/>
  <c r="E77" i="24"/>
  <c r="I76" i="24"/>
  <c r="O76" i="24" s="1"/>
  <c r="E76" i="24"/>
  <c r="J76" i="24" s="1"/>
  <c r="I75" i="24"/>
  <c r="E75" i="24"/>
  <c r="I74" i="24"/>
  <c r="O74" i="24" s="1"/>
  <c r="E74" i="24"/>
  <c r="J74" i="24" s="1"/>
  <c r="I73" i="24"/>
  <c r="E73" i="24"/>
  <c r="I72" i="24"/>
  <c r="O72" i="24" s="1"/>
  <c r="E72" i="24"/>
  <c r="J72" i="24" s="1"/>
  <c r="I71" i="24"/>
  <c r="E71" i="24"/>
  <c r="I70" i="24"/>
  <c r="O70" i="24" s="1"/>
  <c r="E70" i="24"/>
  <c r="J70" i="24" s="1"/>
  <c r="I69" i="24"/>
  <c r="E69" i="24"/>
  <c r="I68" i="24"/>
  <c r="O68" i="24" s="1"/>
  <c r="E68" i="24"/>
  <c r="J68" i="24" s="1"/>
  <c r="I67" i="24"/>
  <c r="E67" i="24"/>
  <c r="I66" i="24"/>
  <c r="O66" i="24" s="1"/>
  <c r="E66" i="24"/>
  <c r="J66" i="24" s="1"/>
  <c r="I65" i="24"/>
  <c r="E65" i="24"/>
  <c r="I64" i="24"/>
  <c r="O64" i="24" s="1"/>
  <c r="E64" i="24"/>
  <c r="J64" i="24" s="1"/>
  <c r="I63" i="24"/>
  <c r="E63" i="24"/>
  <c r="I62" i="24"/>
  <c r="O62" i="24" s="1"/>
  <c r="E62" i="24"/>
  <c r="J62" i="24" s="1"/>
  <c r="I61" i="24"/>
  <c r="E61" i="24"/>
  <c r="I60" i="24"/>
  <c r="O60" i="24" s="1"/>
  <c r="E60" i="24"/>
  <c r="J60" i="24" s="1"/>
  <c r="I59" i="24"/>
  <c r="E59" i="24"/>
  <c r="I58" i="24"/>
  <c r="O58" i="24" s="1"/>
  <c r="E58" i="24"/>
  <c r="J58" i="24" s="1"/>
  <c r="I57" i="24"/>
  <c r="E57" i="24"/>
  <c r="I56" i="24"/>
  <c r="O56" i="24" s="1"/>
  <c r="E56" i="24"/>
  <c r="J56" i="24" s="1"/>
  <c r="I55" i="24"/>
  <c r="E55" i="24"/>
  <c r="I54" i="24"/>
  <c r="O54" i="24" s="1"/>
  <c r="E54" i="24"/>
  <c r="J54" i="24" s="1"/>
  <c r="I53" i="24"/>
  <c r="E53" i="24"/>
  <c r="I52" i="24"/>
  <c r="O52" i="24" s="1"/>
  <c r="E52" i="24"/>
  <c r="J52" i="24" s="1"/>
  <c r="I51" i="24"/>
  <c r="E51" i="24"/>
  <c r="I50" i="24"/>
  <c r="O50" i="24" s="1"/>
  <c r="E50" i="24"/>
  <c r="J50" i="24" s="1"/>
  <c r="I49" i="24"/>
  <c r="E49" i="24"/>
  <c r="I48" i="24"/>
  <c r="O48" i="24" s="1"/>
  <c r="E48" i="24"/>
  <c r="J48" i="24" s="1"/>
  <c r="I47" i="24"/>
  <c r="E47" i="24"/>
  <c r="I46" i="24"/>
  <c r="O46" i="24" s="1"/>
  <c r="E46" i="24"/>
  <c r="J46" i="24" s="1"/>
  <c r="I45" i="24"/>
  <c r="E45" i="24"/>
  <c r="I44" i="24"/>
  <c r="O44" i="24" s="1"/>
  <c r="E44" i="24"/>
  <c r="J44" i="24" s="1"/>
  <c r="I43" i="24"/>
  <c r="E43" i="24"/>
  <c r="I42" i="24"/>
  <c r="O42" i="24" s="1"/>
  <c r="E42" i="24"/>
  <c r="J42" i="24" s="1"/>
  <c r="I41" i="24"/>
  <c r="E41" i="24"/>
  <c r="I40" i="24"/>
  <c r="O40" i="24" s="1"/>
  <c r="E40" i="24"/>
  <c r="J40" i="24" s="1"/>
  <c r="I39" i="24"/>
  <c r="E39" i="24"/>
  <c r="I38" i="24"/>
  <c r="O38" i="24" s="1"/>
  <c r="E38" i="24"/>
  <c r="J38" i="24" s="1"/>
  <c r="I37" i="24"/>
  <c r="E37" i="24"/>
  <c r="I36" i="24"/>
  <c r="O36" i="24" s="1"/>
  <c r="E36" i="24"/>
  <c r="J36" i="24" s="1"/>
  <c r="I35" i="24"/>
  <c r="E35" i="24"/>
  <c r="I34" i="24"/>
  <c r="O34" i="24" s="1"/>
  <c r="E34" i="24"/>
  <c r="J34" i="24" s="1"/>
  <c r="I33" i="24"/>
  <c r="E33" i="24"/>
  <c r="I32" i="24"/>
  <c r="O32" i="24" s="1"/>
  <c r="E32" i="24"/>
  <c r="J32" i="24" s="1"/>
  <c r="I31" i="24"/>
  <c r="E31" i="24"/>
  <c r="I30" i="24"/>
  <c r="O30" i="24" s="1"/>
  <c r="E30" i="24"/>
  <c r="J30" i="24" s="1"/>
  <c r="I29" i="24"/>
  <c r="E29" i="24"/>
  <c r="I28" i="24"/>
  <c r="E28" i="24"/>
  <c r="J28" i="24" s="1"/>
  <c r="I27" i="24"/>
  <c r="O27" i="24" s="1"/>
  <c r="E27" i="24"/>
  <c r="J27" i="24" s="1"/>
  <c r="I26" i="24"/>
  <c r="E26" i="24"/>
  <c r="I25" i="24"/>
  <c r="O25" i="24" s="1"/>
  <c r="E25" i="24"/>
  <c r="J25" i="24" s="1"/>
  <c r="I24" i="24"/>
  <c r="E24" i="24"/>
  <c r="I23" i="24"/>
  <c r="O23" i="24" s="1"/>
  <c r="E23" i="24"/>
  <c r="J23" i="24" s="1"/>
  <c r="I22" i="24"/>
  <c r="E22" i="24"/>
  <c r="I21" i="24"/>
  <c r="O21" i="24" s="1"/>
  <c r="E21" i="24"/>
  <c r="J21" i="24" s="1"/>
  <c r="I20" i="24"/>
  <c r="E20" i="24"/>
  <c r="I19" i="24"/>
  <c r="O19" i="24" s="1"/>
  <c r="E19" i="24"/>
  <c r="J19" i="24" s="1"/>
  <c r="I18" i="24"/>
  <c r="E18" i="24"/>
  <c r="J17" i="24"/>
  <c r="I17" i="24"/>
  <c r="O17" i="24" s="1"/>
  <c r="F17" i="24"/>
  <c r="E17" i="24"/>
  <c r="I16" i="24"/>
  <c r="E16" i="24"/>
  <c r="I15" i="24"/>
  <c r="O15" i="24" s="1"/>
  <c r="E15" i="24"/>
  <c r="J15" i="24" s="1"/>
  <c r="I14" i="24"/>
  <c r="E14" i="24"/>
  <c r="J13" i="24"/>
  <c r="I13" i="24"/>
  <c r="O13" i="24" s="1"/>
  <c r="F13" i="24"/>
  <c r="E13" i="24"/>
  <c r="I12" i="24"/>
  <c r="E12" i="24"/>
  <c r="I11" i="24"/>
  <c r="O11" i="24" s="1"/>
  <c r="E11" i="24"/>
  <c r="J11" i="24" s="1"/>
  <c r="I10" i="24"/>
  <c r="E10" i="24"/>
  <c r="J9" i="24"/>
  <c r="I9" i="24"/>
  <c r="O9" i="24" s="1"/>
  <c r="F9" i="24"/>
  <c r="E9" i="24"/>
  <c r="I8" i="24"/>
  <c r="E8" i="24"/>
  <c r="I7" i="24"/>
  <c r="O7" i="24" s="1"/>
  <c r="E7" i="24"/>
  <c r="J7" i="24" s="1"/>
  <c r="I6" i="24"/>
  <c r="E6" i="24"/>
  <c r="J5" i="24"/>
  <c r="I5" i="24"/>
  <c r="O5" i="24" s="1"/>
  <c r="F5" i="24"/>
  <c r="E5" i="24"/>
  <c r="I4" i="24"/>
  <c r="E4" i="24"/>
  <c r="I111" i="46"/>
  <c r="E111" i="46"/>
  <c r="J111" i="46" s="1"/>
  <c r="I110" i="46"/>
  <c r="O110" i="46" s="1"/>
  <c r="E110" i="46"/>
  <c r="J110" i="46" s="1"/>
  <c r="I109" i="46"/>
  <c r="E109" i="46"/>
  <c r="J109" i="46" s="1"/>
  <c r="I108" i="46"/>
  <c r="O108" i="46" s="1"/>
  <c r="E108" i="46"/>
  <c r="J108" i="46" s="1"/>
  <c r="I107" i="46"/>
  <c r="E107" i="46"/>
  <c r="J107" i="46" s="1"/>
  <c r="J106" i="46"/>
  <c r="I106" i="46"/>
  <c r="O106" i="46" s="1"/>
  <c r="F106" i="46"/>
  <c r="K106" i="46" s="1"/>
  <c r="E106" i="46"/>
  <c r="I105" i="46"/>
  <c r="E105" i="46"/>
  <c r="J105" i="46" s="1"/>
  <c r="I104" i="46"/>
  <c r="O104" i="46" s="1"/>
  <c r="E104" i="46"/>
  <c r="J104" i="46" s="1"/>
  <c r="I103" i="46"/>
  <c r="E103" i="46"/>
  <c r="J103" i="46" s="1"/>
  <c r="J102" i="46"/>
  <c r="I102" i="46"/>
  <c r="O102" i="46" s="1"/>
  <c r="F102" i="46"/>
  <c r="E102" i="46"/>
  <c r="I101" i="46"/>
  <c r="E101" i="46"/>
  <c r="I100" i="46"/>
  <c r="O100" i="46" s="1"/>
  <c r="E100" i="46"/>
  <c r="J100" i="46" s="1"/>
  <c r="I99" i="46"/>
  <c r="E99" i="46"/>
  <c r="J98" i="46"/>
  <c r="I98" i="46"/>
  <c r="O98" i="46" s="1"/>
  <c r="F98" i="46"/>
  <c r="E98" i="46"/>
  <c r="I97" i="46"/>
  <c r="E97" i="46"/>
  <c r="I96" i="46"/>
  <c r="O96" i="46" s="1"/>
  <c r="E96" i="46"/>
  <c r="I95" i="46"/>
  <c r="E95" i="46"/>
  <c r="J94" i="46"/>
  <c r="I94" i="46"/>
  <c r="O94" i="46" s="1"/>
  <c r="F94" i="46"/>
  <c r="E94" i="46"/>
  <c r="I93" i="46"/>
  <c r="E93" i="46"/>
  <c r="I92" i="46"/>
  <c r="O92" i="46" s="1"/>
  <c r="E92" i="46"/>
  <c r="I91" i="46"/>
  <c r="E91" i="46"/>
  <c r="J90" i="46"/>
  <c r="I90" i="46"/>
  <c r="O90" i="46" s="1"/>
  <c r="F90" i="46"/>
  <c r="E90" i="46"/>
  <c r="I89" i="46"/>
  <c r="E89" i="46"/>
  <c r="I88" i="46"/>
  <c r="E88" i="46"/>
  <c r="O87" i="46"/>
  <c r="I87" i="46"/>
  <c r="E87" i="46"/>
  <c r="I86" i="46"/>
  <c r="E86" i="46"/>
  <c r="I85" i="46"/>
  <c r="O85" i="46" s="1"/>
  <c r="E85" i="46"/>
  <c r="J85" i="46" s="1"/>
  <c r="I84" i="46"/>
  <c r="E84" i="46"/>
  <c r="I83" i="46"/>
  <c r="O83" i="46" s="1"/>
  <c r="E83" i="46"/>
  <c r="I82" i="46"/>
  <c r="E82" i="46"/>
  <c r="I81" i="46"/>
  <c r="O81" i="46" s="1"/>
  <c r="E81" i="46"/>
  <c r="J81" i="46" s="1"/>
  <c r="I80" i="46"/>
  <c r="E80" i="46"/>
  <c r="I79" i="46"/>
  <c r="O79" i="46" s="1"/>
  <c r="E79" i="46"/>
  <c r="I78" i="46"/>
  <c r="E78" i="46"/>
  <c r="J77" i="46"/>
  <c r="I77" i="46"/>
  <c r="O77" i="46" s="1"/>
  <c r="F77" i="46"/>
  <c r="E77" i="46"/>
  <c r="I76" i="46"/>
  <c r="E76" i="46"/>
  <c r="I75" i="46"/>
  <c r="O75" i="46" s="1"/>
  <c r="E75" i="46"/>
  <c r="I74" i="46"/>
  <c r="E74" i="46"/>
  <c r="J73" i="46"/>
  <c r="I73" i="46"/>
  <c r="O73" i="46" s="1"/>
  <c r="F73" i="46"/>
  <c r="E73" i="46"/>
  <c r="I72" i="46"/>
  <c r="E72" i="46"/>
  <c r="O71" i="46"/>
  <c r="I71" i="46"/>
  <c r="E71" i="46"/>
  <c r="I70" i="46"/>
  <c r="E70" i="46"/>
  <c r="I69" i="46"/>
  <c r="O69" i="46" s="1"/>
  <c r="E69" i="46"/>
  <c r="J69" i="46" s="1"/>
  <c r="I68" i="46"/>
  <c r="O68" i="46" s="1"/>
  <c r="E68" i="46"/>
  <c r="I67" i="46"/>
  <c r="E67" i="46"/>
  <c r="I66" i="46"/>
  <c r="O66" i="46" s="1"/>
  <c r="E66" i="46"/>
  <c r="J66" i="46" s="1"/>
  <c r="I65" i="46"/>
  <c r="E65" i="46"/>
  <c r="I64" i="46"/>
  <c r="O64" i="46" s="1"/>
  <c r="E64" i="46"/>
  <c r="I63" i="46"/>
  <c r="E63" i="46"/>
  <c r="J62" i="46"/>
  <c r="I62" i="46"/>
  <c r="O62" i="46" s="1"/>
  <c r="F62" i="46"/>
  <c r="E62" i="46"/>
  <c r="I61" i="46"/>
  <c r="E61" i="46"/>
  <c r="I60" i="46"/>
  <c r="O60" i="46" s="1"/>
  <c r="E60" i="46"/>
  <c r="I59" i="46"/>
  <c r="E59" i="46"/>
  <c r="J58" i="46"/>
  <c r="I58" i="46"/>
  <c r="O58" i="46" s="1"/>
  <c r="F58" i="46"/>
  <c r="E58" i="46"/>
  <c r="I57" i="46"/>
  <c r="E57" i="46"/>
  <c r="O56" i="46"/>
  <c r="I56" i="46"/>
  <c r="E56" i="46"/>
  <c r="I55" i="46"/>
  <c r="E55" i="46"/>
  <c r="I54" i="46"/>
  <c r="O54" i="46" s="1"/>
  <c r="E54" i="46"/>
  <c r="J54" i="46" s="1"/>
  <c r="I53" i="46"/>
  <c r="E53" i="46"/>
  <c r="I52" i="46"/>
  <c r="O52" i="46" s="1"/>
  <c r="E52" i="46"/>
  <c r="I51" i="46"/>
  <c r="E51" i="46"/>
  <c r="I50" i="46"/>
  <c r="O50" i="46" s="1"/>
  <c r="E50" i="46"/>
  <c r="J50" i="46" s="1"/>
  <c r="I49" i="46"/>
  <c r="E49" i="46"/>
  <c r="I48" i="46"/>
  <c r="O48" i="46" s="1"/>
  <c r="E48" i="46"/>
  <c r="I47" i="46"/>
  <c r="E47" i="46"/>
  <c r="J46" i="46"/>
  <c r="I46" i="46"/>
  <c r="O46" i="46" s="1"/>
  <c r="F46" i="46"/>
  <c r="E46" i="46"/>
  <c r="I45" i="46"/>
  <c r="E45" i="46"/>
  <c r="I44" i="46"/>
  <c r="O44" i="46" s="1"/>
  <c r="E44" i="46"/>
  <c r="I43" i="46"/>
  <c r="E43" i="46"/>
  <c r="J42" i="46"/>
  <c r="I42" i="46"/>
  <c r="O42" i="46" s="1"/>
  <c r="F42" i="46"/>
  <c r="E42" i="46"/>
  <c r="I41" i="46"/>
  <c r="E41" i="46"/>
  <c r="O40" i="46"/>
  <c r="I40" i="46"/>
  <c r="E40" i="46"/>
  <c r="I39" i="46"/>
  <c r="E39" i="46"/>
  <c r="I38" i="46"/>
  <c r="O38" i="46" s="1"/>
  <c r="E38" i="46"/>
  <c r="J38" i="46" s="1"/>
  <c r="I37" i="46"/>
  <c r="E37" i="46"/>
  <c r="I36" i="46"/>
  <c r="O36" i="46" s="1"/>
  <c r="E36" i="46"/>
  <c r="I35" i="46"/>
  <c r="E35" i="46"/>
  <c r="I34" i="46"/>
  <c r="O34" i="46" s="1"/>
  <c r="E34" i="46"/>
  <c r="J34" i="46" s="1"/>
  <c r="I33" i="46"/>
  <c r="E33" i="46"/>
  <c r="I32" i="46"/>
  <c r="O32" i="46" s="1"/>
  <c r="E32" i="46"/>
  <c r="I31" i="46"/>
  <c r="E31" i="46"/>
  <c r="J30" i="46"/>
  <c r="I30" i="46"/>
  <c r="O30" i="46" s="1"/>
  <c r="F30" i="46"/>
  <c r="E30" i="46"/>
  <c r="I29" i="46"/>
  <c r="E29" i="46"/>
  <c r="I28" i="46"/>
  <c r="O28" i="46" s="1"/>
  <c r="E28" i="46"/>
  <c r="I27" i="46"/>
  <c r="E27" i="46"/>
  <c r="J26" i="46"/>
  <c r="I26" i="46"/>
  <c r="O26" i="46" s="1"/>
  <c r="F26" i="46"/>
  <c r="E26" i="46"/>
  <c r="I25" i="46"/>
  <c r="E25" i="46"/>
  <c r="O24" i="46"/>
  <c r="I24" i="46"/>
  <c r="E24" i="46"/>
  <c r="I23" i="46"/>
  <c r="E23" i="46"/>
  <c r="I22" i="46"/>
  <c r="O22" i="46" s="1"/>
  <c r="E22" i="46"/>
  <c r="J22" i="46" s="1"/>
  <c r="I21" i="46"/>
  <c r="E21" i="46"/>
  <c r="I20" i="46"/>
  <c r="O20" i="46" s="1"/>
  <c r="E20" i="46"/>
  <c r="I19" i="46"/>
  <c r="E19" i="46"/>
  <c r="I18" i="46"/>
  <c r="O18" i="46" s="1"/>
  <c r="E18" i="46"/>
  <c r="J18" i="46" s="1"/>
  <c r="I17" i="46"/>
  <c r="E17" i="46"/>
  <c r="I16" i="46"/>
  <c r="O16" i="46" s="1"/>
  <c r="E16" i="46"/>
  <c r="I15" i="46"/>
  <c r="E15" i="46"/>
  <c r="J14" i="46"/>
  <c r="I14" i="46"/>
  <c r="O14" i="46" s="1"/>
  <c r="F14" i="46"/>
  <c r="E14" i="46"/>
  <c r="I13" i="46"/>
  <c r="E13" i="46"/>
  <c r="I12" i="46"/>
  <c r="O12" i="46" s="1"/>
  <c r="E12" i="46"/>
  <c r="I11" i="46"/>
  <c r="E11" i="46"/>
  <c r="J10" i="46"/>
  <c r="I10" i="46"/>
  <c r="O10" i="46" s="1"/>
  <c r="F10" i="46"/>
  <c r="E10" i="46"/>
  <c r="I9" i="46"/>
  <c r="E9" i="46"/>
  <c r="O8" i="46"/>
  <c r="I8" i="46"/>
  <c r="E8" i="46"/>
  <c r="I7" i="46"/>
  <c r="E7" i="46"/>
  <c r="I6" i="46"/>
  <c r="O6" i="46" s="1"/>
  <c r="E6" i="46"/>
  <c r="J6" i="46" s="1"/>
  <c r="I5" i="46"/>
  <c r="E5" i="46"/>
  <c r="I4" i="46"/>
  <c r="O4" i="46" s="1"/>
  <c r="E4" i="46"/>
  <c r="I187" i="31"/>
  <c r="O187" i="31" s="1"/>
  <c r="E187" i="31"/>
  <c r="J187" i="31" s="1"/>
  <c r="I186" i="31"/>
  <c r="E186" i="31"/>
  <c r="I185" i="31"/>
  <c r="O185" i="31" s="1"/>
  <c r="E185" i="31"/>
  <c r="I184" i="31"/>
  <c r="E184" i="31"/>
  <c r="I183" i="31"/>
  <c r="O183" i="31" s="1"/>
  <c r="E183" i="31"/>
  <c r="J183" i="31" s="1"/>
  <c r="I182" i="31"/>
  <c r="E182" i="31"/>
  <c r="I181" i="31"/>
  <c r="O181" i="31" s="1"/>
  <c r="E181" i="31"/>
  <c r="I180" i="31"/>
  <c r="E180" i="31"/>
  <c r="J179" i="31"/>
  <c r="I179" i="31"/>
  <c r="O179" i="31" s="1"/>
  <c r="F179" i="31"/>
  <c r="E179" i="31"/>
  <c r="I178" i="31"/>
  <c r="O178" i="31" s="1"/>
  <c r="E178" i="31"/>
  <c r="I177" i="31"/>
  <c r="E177" i="31"/>
  <c r="J177" i="31" s="1"/>
  <c r="J176" i="31"/>
  <c r="I176" i="31"/>
  <c r="O176" i="31" s="1"/>
  <c r="F176" i="31"/>
  <c r="K176" i="31" s="1"/>
  <c r="E176" i="31"/>
  <c r="I175" i="31"/>
  <c r="E175" i="31"/>
  <c r="J175" i="31" s="1"/>
  <c r="O174" i="31"/>
  <c r="I174" i="31"/>
  <c r="E174" i="31"/>
  <c r="I173" i="31"/>
  <c r="E173" i="31"/>
  <c r="J173" i="31" s="1"/>
  <c r="I172" i="31"/>
  <c r="O172" i="31" s="1"/>
  <c r="E172" i="31"/>
  <c r="J172" i="31" s="1"/>
  <c r="I171" i="31"/>
  <c r="E171" i="31"/>
  <c r="J171" i="31" s="1"/>
  <c r="I170" i="31"/>
  <c r="O170" i="31" s="1"/>
  <c r="E170" i="31"/>
  <c r="I169" i="31"/>
  <c r="E169" i="31"/>
  <c r="I168" i="31"/>
  <c r="O168" i="31" s="1"/>
  <c r="E168" i="31"/>
  <c r="J168" i="31" s="1"/>
  <c r="I167" i="31"/>
  <c r="E167" i="31"/>
  <c r="I166" i="31"/>
  <c r="O166" i="31" s="1"/>
  <c r="E166" i="31"/>
  <c r="I165" i="31"/>
  <c r="E165" i="31"/>
  <c r="I164" i="31"/>
  <c r="O164" i="31" s="1"/>
  <c r="E164" i="31"/>
  <c r="J164" i="31" s="1"/>
  <c r="I163" i="31"/>
  <c r="E163" i="31"/>
  <c r="I162" i="31"/>
  <c r="O162" i="31" s="1"/>
  <c r="E162" i="31"/>
  <c r="I161" i="31"/>
  <c r="E161" i="31"/>
  <c r="I160" i="31"/>
  <c r="O160" i="31" s="1"/>
  <c r="E160" i="31"/>
  <c r="J160" i="31" s="1"/>
  <c r="I159" i="31"/>
  <c r="E159" i="31"/>
  <c r="I158" i="31"/>
  <c r="O158" i="31" s="1"/>
  <c r="E158" i="31"/>
  <c r="I157" i="31"/>
  <c r="E157" i="31"/>
  <c r="I156" i="31"/>
  <c r="O156" i="31" s="1"/>
  <c r="E156" i="31"/>
  <c r="J156" i="31" s="1"/>
  <c r="I155" i="31"/>
  <c r="E155" i="31"/>
  <c r="I154" i="31"/>
  <c r="O154" i="31" s="1"/>
  <c r="E154" i="31"/>
  <c r="I153" i="31"/>
  <c r="E153" i="31"/>
  <c r="I152" i="31"/>
  <c r="O152" i="31" s="1"/>
  <c r="E152" i="31"/>
  <c r="J152" i="31" s="1"/>
  <c r="I151" i="31"/>
  <c r="E151" i="31"/>
  <c r="I150" i="31"/>
  <c r="O150" i="31" s="1"/>
  <c r="E150" i="31"/>
  <c r="I149" i="31"/>
  <c r="E149" i="31"/>
  <c r="J148" i="31"/>
  <c r="I148" i="31"/>
  <c r="O148" i="31" s="1"/>
  <c r="F148" i="31"/>
  <c r="E148" i="31"/>
  <c r="I147" i="31"/>
  <c r="E147" i="31"/>
  <c r="I146" i="31"/>
  <c r="O146" i="31" s="1"/>
  <c r="E146" i="31"/>
  <c r="I145" i="31"/>
  <c r="E145" i="31"/>
  <c r="J144" i="31"/>
  <c r="I144" i="31"/>
  <c r="O144" i="31" s="1"/>
  <c r="F144" i="31"/>
  <c r="E144" i="31"/>
  <c r="I143" i="31"/>
  <c r="E143" i="31"/>
  <c r="O142" i="31"/>
  <c r="I142" i="31"/>
  <c r="E142" i="31"/>
  <c r="I141" i="31"/>
  <c r="E141" i="31"/>
  <c r="I140" i="31"/>
  <c r="O140" i="31" s="1"/>
  <c r="E140" i="31"/>
  <c r="J140" i="31" s="1"/>
  <c r="I139" i="31"/>
  <c r="E139" i="31"/>
  <c r="I138" i="31"/>
  <c r="O138" i="31" s="1"/>
  <c r="E138" i="31"/>
  <c r="I137" i="31"/>
  <c r="E137" i="31"/>
  <c r="J137" i="31" s="1"/>
  <c r="I136" i="31"/>
  <c r="O136" i="31" s="1"/>
  <c r="E136" i="31"/>
  <c r="J136" i="31" s="1"/>
  <c r="I135" i="31"/>
  <c r="E135" i="31"/>
  <c r="J135" i="31" s="1"/>
  <c r="I134" i="31"/>
  <c r="O134" i="31" s="1"/>
  <c r="E134" i="31"/>
  <c r="I133" i="31"/>
  <c r="E133" i="31"/>
  <c r="J133" i="31" s="1"/>
  <c r="I132" i="31"/>
  <c r="O132" i="31" s="1"/>
  <c r="E132" i="31"/>
  <c r="J132" i="31" s="1"/>
  <c r="I131" i="31"/>
  <c r="E131" i="31"/>
  <c r="J131" i="31" s="1"/>
  <c r="I130" i="31"/>
  <c r="O130" i="31" s="1"/>
  <c r="E130" i="31"/>
  <c r="I129" i="31"/>
  <c r="E129" i="31"/>
  <c r="I128" i="31"/>
  <c r="O128" i="31" s="1"/>
  <c r="E128" i="31"/>
  <c r="J128" i="31" s="1"/>
  <c r="I127" i="31"/>
  <c r="O127" i="31" s="1"/>
  <c r="E127" i="31"/>
  <c r="I126" i="31"/>
  <c r="E126" i="31"/>
  <c r="J126" i="31" s="1"/>
  <c r="I125" i="31"/>
  <c r="O125" i="31" s="1"/>
  <c r="E125" i="31"/>
  <c r="J125" i="31" s="1"/>
  <c r="I124" i="31"/>
  <c r="E124" i="31"/>
  <c r="J124" i="31" s="1"/>
  <c r="I123" i="31"/>
  <c r="O123" i="31" s="1"/>
  <c r="E123" i="31"/>
  <c r="I122" i="31"/>
  <c r="E122" i="31"/>
  <c r="J122" i="31" s="1"/>
  <c r="I121" i="31"/>
  <c r="O121" i="31" s="1"/>
  <c r="E121" i="31"/>
  <c r="J121" i="31" s="1"/>
  <c r="I120" i="31"/>
  <c r="E120" i="31"/>
  <c r="J120" i="31" s="1"/>
  <c r="I119" i="31"/>
  <c r="O119" i="31" s="1"/>
  <c r="E119" i="31"/>
  <c r="I118" i="31"/>
  <c r="E118" i="31"/>
  <c r="J118" i="31" s="1"/>
  <c r="J117" i="31"/>
  <c r="I117" i="31"/>
  <c r="O117" i="31" s="1"/>
  <c r="F117" i="31"/>
  <c r="K117" i="31" s="1"/>
  <c r="E117" i="31"/>
  <c r="I116" i="31"/>
  <c r="E116" i="31"/>
  <c r="J116" i="31" s="1"/>
  <c r="I115" i="31"/>
  <c r="O115" i="31" s="1"/>
  <c r="E115" i="31"/>
  <c r="I114" i="31"/>
  <c r="E114" i="31"/>
  <c r="J114" i="31" s="1"/>
  <c r="J113" i="31"/>
  <c r="I113" i="31"/>
  <c r="O113" i="31" s="1"/>
  <c r="F113" i="31"/>
  <c r="K113" i="31" s="1"/>
  <c r="E113" i="31"/>
  <c r="I112" i="31"/>
  <c r="E112" i="31"/>
  <c r="J112" i="31" s="1"/>
  <c r="I111" i="31"/>
  <c r="O111" i="31" s="1"/>
  <c r="E111" i="31"/>
  <c r="J111" i="31" s="1"/>
  <c r="I110" i="31"/>
  <c r="E110" i="31"/>
  <c r="J110" i="31" s="1"/>
  <c r="I109" i="31"/>
  <c r="O109" i="31" s="1"/>
  <c r="E109" i="31"/>
  <c r="I108" i="31"/>
  <c r="E108" i="31"/>
  <c r="J108" i="31" s="1"/>
  <c r="I107" i="31"/>
  <c r="O107" i="31" s="1"/>
  <c r="E107" i="31"/>
  <c r="J107" i="31" s="1"/>
  <c r="I106" i="31"/>
  <c r="E106" i="31"/>
  <c r="J106" i="31" s="1"/>
  <c r="I105" i="31"/>
  <c r="O105" i="31" s="1"/>
  <c r="E105" i="31"/>
  <c r="J105" i="31" s="1"/>
  <c r="I104" i="31"/>
  <c r="E104" i="31"/>
  <c r="J104" i="31" s="1"/>
  <c r="I103" i="31"/>
  <c r="O103" i="31" s="1"/>
  <c r="E103" i="31"/>
  <c r="J103" i="31" s="1"/>
  <c r="I102" i="31"/>
  <c r="E102" i="31"/>
  <c r="J102" i="31" s="1"/>
  <c r="I101" i="31"/>
  <c r="O101" i="31" s="1"/>
  <c r="E101" i="31"/>
  <c r="J101" i="31" s="1"/>
  <c r="I100" i="31"/>
  <c r="E100" i="31"/>
  <c r="J100" i="31" s="1"/>
  <c r="I99" i="31"/>
  <c r="O99" i="31" s="1"/>
  <c r="E99" i="31"/>
  <c r="J99" i="31" s="1"/>
  <c r="I98" i="31"/>
  <c r="E98" i="31"/>
  <c r="J98" i="31" s="1"/>
  <c r="I97" i="31"/>
  <c r="O97" i="31" s="1"/>
  <c r="E97" i="31"/>
  <c r="J97" i="31" s="1"/>
  <c r="I96" i="31"/>
  <c r="E96" i="31"/>
  <c r="J96" i="31" s="1"/>
  <c r="I95" i="31"/>
  <c r="O95" i="31" s="1"/>
  <c r="E95" i="31"/>
  <c r="J95" i="31" s="1"/>
  <c r="I94" i="31"/>
  <c r="E94" i="31"/>
  <c r="J94" i="31" s="1"/>
  <c r="I93" i="31"/>
  <c r="O93" i="31" s="1"/>
  <c r="E93" i="31"/>
  <c r="J93" i="31" s="1"/>
  <c r="I92" i="31"/>
  <c r="E92" i="31"/>
  <c r="J92" i="31" s="1"/>
  <c r="I91" i="31"/>
  <c r="O91" i="31" s="1"/>
  <c r="E91" i="31"/>
  <c r="J91" i="31" s="1"/>
  <c r="I90" i="31"/>
  <c r="E90" i="31"/>
  <c r="J90" i="31" s="1"/>
  <c r="I89" i="31"/>
  <c r="O89" i="31" s="1"/>
  <c r="E89" i="31"/>
  <c r="J89" i="31" s="1"/>
  <c r="I88" i="31"/>
  <c r="E88" i="31"/>
  <c r="J88" i="31" s="1"/>
  <c r="I87" i="31"/>
  <c r="O87" i="31" s="1"/>
  <c r="E87" i="31"/>
  <c r="J87" i="31" s="1"/>
  <c r="I86" i="31"/>
  <c r="E86" i="31"/>
  <c r="J86" i="31" s="1"/>
  <c r="I85" i="31"/>
  <c r="O85" i="31" s="1"/>
  <c r="E85" i="31"/>
  <c r="J85" i="31" s="1"/>
  <c r="I84" i="31"/>
  <c r="E84" i="31"/>
  <c r="J84" i="31" s="1"/>
  <c r="I83" i="31"/>
  <c r="O83" i="31" s="1"/>
  <c r="E83" i="31"/>
  <c r="J83" i="31" s="1"/>
  <c r="I82" i="31"/>
  <c r="E82" i="31"/>
  <c r="J82" i="31" s="1"/>
  <c r="I81" i="31"/>
  <c r="O81" i="31" s="1"/>
  <c r="E81" i="31"/>
  <c r="J81" i="31" s="1"/>
  <c r="I80" i="31"/>
  <c r="E80" i="31"/>
  <c r="J80" i="31" s="1"/>
  <c r="I79" i="31"/>
  <c r="O79" i="31" s="1"/>
  <c r="E79" i="31"/>
  <c r="J79" i="31" s="1"/>
  <c r="I78" i="31"/>
  <c r="E78" i="31"/>
  <c r="J78" i="31" s="1"/>
  <c r="I77" i="31"/>
  <c r="O77" i="31" s="1"/>
  <c r="E77" i="31"/>
  <c r="J77" i="31" s="1"/>
  <c r="I76" i="31"/>
  <c r="E76" i="31"/>
  <c r="J76" i="31" s="1"/>
  <c r="I75" i="31"/>
  <c r="O75" i="31" s="1"/>
  <c r="E75" i="31"/>
  <c r="J75" i="31" s="1"/>
  <c r="I74" i="31"/>
  <c r="E74" i="31"/>
  <c r="J74" i="31" s="1"/>
  <c r="I73" i="31"/>
  <c r="O73" i="31" s="1"/>
  <c r="E73" i="31"/>
  <c r="J73" i="31" s="1"/>
  <c r="I72" i="31"/>
  <c r="E72" i="31"/>
  <c r="J72" i="31" s="1"/>
  <c r="I71" i="31"/>
  <c r="O71" i="31" s="1"/>
  <c r="E71" i="31"/>
  <c r="J71" i="31" s="1"/>
  <c r="I70" i="31"/>
  <c r="E70" i="31"/>
  <c r="J70" i="31" s="1"/>
  <c r="I69" i="31"/>
  <c r="O69" i="31" s="1"/>
  <c r="E69" i="31"/>
  <c r="J69" i="31" s="1"/>
  <c r="I68" i="31"/>
  <c r="E68" i="31"/>
  <c r="J68" i="31" s="1"/>
  <c r="I67" i="31"/>
  <c r="O67" i="31" s="1"/>
  <c r="E67" i="31"/>
  <c r="J67" i="31" s="1"/>
  <c r="I66" i="31"/>
  <c r="E66" i="31"/>
  <c r="J66" i="31" s="1"/>
  <c r="I65" i="31"/>
  <c r="O65" i="31" s="1"/>
  <c r="E65" i="31"/>
  <c r="J65" i="31" s="1"/>
  <c r="I64" i="31"/>
  <c r="E64" i="31"/>
  <c r="I63" i="31"/>
  <c r="O63" i="31" s="1"/>
  <c r="E63" i="31"/>
  <c r="J63" i="31" s="1"/>
  <c r="I62" i="31"/>
  <c r="E62" i="31"/>
  <c r="I61" i="31"/>
  <c r="O61" i="31" s="1"/>
  <c r="E61" i="31"/>
  <c r="J61" i="31" s="1"/>
  <c r="I60" i="31"/>
  <c r="E60" i="31"/>
  <c r="I59" i="31"/>
  <c r="O59" i="31" s="1"/>
  <c r="E59" i="31"/>
  <c r="J59" i="31" s="1"/>
  <c r="I58" i="31"/>
  <c r="E58" i="31"/>
  <c r="I57" i="31"/>
  <c r="O57" i="31" s="1"/>
  <c r="E57" i="31"/>
  <c r="J57" i="31" s="1"/>
  <c r="I56" i="31"/>
  <c r="E56" i="31"/>
  <c r="I55" i="31"/>
  <c r="O55" i="31" s="1"/>
  <c r="E55" i="31"/>
  <c r="J55" i="31" s="1"/>
  <c r="I54" i="31"/>
  <c r="E54" i="31"/>
  <c r="I53" i="31"/>
  <c r="O53" i="31" s="1"/>
  <c r="E53" i="31"/>
  <c r="J53" i="31" s="1"/>
  <c r="I52" i="31"/>
  <c r="E52" i="31"/>
  <c r="I51" i="31"/>
  <c r="O51" i="31" s="1"/>
  <c r="E51" i="31"/>
  <c r="J51" i="31" s="1"/>
  <c r="I50" i="31"/>
  <c r="E50" i="31"/>
  <c r="I49" i="31"/>
  <c r="O49" i="31" s="1"/>
  <c r="E49" i="31"/>
  <c r="J49" i="31" s="1"/>
  <c r="I48" i="31"/>
  <c r="E48" i="31"/>
  <c r="I47" i="31"/>
  <c r="O47" i="31" s="1"/>
  <c r="E47" i="31"/>
  <c r="J47" i="31" s="1"/>
  <c r="I46" i="31"/>
  <c r="E46" i="31"/>
  <c r="J46" i="31" s="1"/>
  <c r="I45" i="31"/>
  <c r="O45" i="31" s="1"/>
  <c r="E45" i="31"/>
  <c r="J45" i="31" s="1"/>
  <c r="I44" i="31"/>
  <c r="E44" i="31"/>
  <c r="J44" i="31" s="1"/>
  <c r="I43" i="31"/>
  <c r="O43" i="31" s="1"/>
  <c r="E43" i="31"/>
  <c r="J43" i="31" s="1"/>
  <c r="I42" i="31"/>
  <c r="E42" i="31"/>
  <c r="J42" i="31" s="1"/>
  <c r="I41" i="31"/>
  <c r="O41" i="31" s="1"/>
  <c r="E41" i="31"/>
  <c r="J41" i="31" s="1"/>
  <c r="I40" i="31"/>
  <c r="E40" i="31"/>
  <c r="J40" i="31" s="1"/>
  <c r="I39" i="31"/>
  <c r="O39" i="31" s="1"/>
  <c r="E39" i="31"/>
  <c r="J39" i="31" s="1"/>
  <c r="I38" i="31"/>
  <c r="E38" i="31"/>
  <c r="J38" i="31" s="1"/>
  <c r="I37" i="31"/>
  <c r="O37" i="31" s="1"/>
  <c r="E37" i="31"/>
  <c r="J37" i="31" s="1"/>
  <c r="I36" i="31"/>
  <c r="E36" i="31"/>
  <c r="J36" i="31" s="1"/>
  <c r="I35" i="31"/>
  <c r="O35" i="31" s="1"/>
  <c r="E35" i="31"/>
  <c r="J35" i="31" s="1"/>
  <c r="I34" i="31"/>
  <c r="E34" i="31"/>
  <c r="J34" i="31" s="1"/>
  <c r="I33" i="31"/>
  <c r="O33" i="31" s="1"/>
  <c r="E33" i="31"/>
  <c r="J33" i="31" s="1"/>
  <c r="I32" i="31"/>
  <c r="E32" i="31"/>
  <c r="J32" i="31" s="1"/>
  <c r="I31" i="31"/>
  <c r="O31" i="31" s="1"/>
  <c r="E31" i="31"/>
  <c r="J31" i="31" s="1"/>
  <c r="I30" i="31"/>
  <c r="E30" i="31"/>
  <c r="J30" i="31" s="1"/>
  <c r="I29" i="31"/>
  <c r="O29" i="31" s="1"/>
  <c r="E29" i="31"/>
  <c r="J29" i="31" s="1"/>
  <c r="I28" i="31"/>
  <c r="E28" i="31"/>
  <c r="J28" i="31" s="1"/>
  <c r="I27" i="31"/>
  <c r="O27" i="31" s="1"/>
  <c r="E27" i="31"/>
  <c r="J27" i="31" s="1"/>
  <c r="I26" i="31"/>
  <c r="E26" i="31"/>
  <c r="J26" i="31" s="1"/>
  <c r="I25" i="31"/>
  <c r="O25" i="31" s="1"/>
  <c r="E25" i="31"/>
  <c r="J25" i="31" s="1"/>
  <c r="I24" i="31"/>
  <c r="E24" i="31"/>
  <c r="J24" i="31" s="1"/>
  <c r="I23" i="31"/>
  <c r="O23" i="31" s="1"/>
  <c r="E23" i="31"/>
  <c r="J23" i="31" s="1"/>
  <c r="I22" i="31"/>
  <c r="E22" i="31"/>
  <c r="J22" i="31" s="1"/>
  <c r="I21" i="31"/>
  <c r="O21" i="31" s="1"/>
  <c r="E21" i="31"/>
  <c r="J21" i="31" s="1"/>
  <c r="I20" i="31"/>
  <c r="E20" i="31"/>
  <c r="J20" i="31" s="1"/>
  <c r="I19" i="31"/>
  <c r="O19" i="31" s="1"/>
  <c r="E19" i="31"/>
  <c r="J19" i="31" s="1"/>
  <c r="I18" i="31"/>
  <c r="E18" i="31"/>
  <c r="J18" i="31" s="1"/>
  <c r="I17" i="31"/>
  <c r="O17" i="31" s="1"/>
  <c r="E17" i="31"/>
  <c r="J17" i="31" s="1"/>
  <c r="I16" i="31"/>
  <c r="E16" i="31"/>
  <c r="J16" i="31" s="1"/>
  <c r="I15" i="31"/>
  <c r="O15" i="31" s="1"/>
  <c r="E15" i="31"/>
  <c r="J15" i="31" s="1"/>
  <c r="I14" i="31"/>
  <c r="E14" i="31"/>
  <c r="J14" i="31" s="1"/>
  <c r="I13" i="31"/>
  <c r="O13" i="31" s="1"/>
  <c r="E13" i="31"/>
  <c r="J13" i="31" s="1"/>
  <c r="I12" i="31"/>
  <c r="E12" i="31"/>
  <c r="J12" i="31" s="1"/>
  <c r="I11" i="31"/>
  <c r="O11" i="31" s="1"/>
  <c r="E11" i="31"/>
  <c r="J11" i="31" s="1"/>
  <c r="I10" i="31"/>
  <c r="E10" i="31"/>
  <c r="J10" i="31" s="1"/>
  <c r="I9" i="31"/>
  <c r="O9" i="31" s="1"/>
  <c r="E9" i="31"/>
  <c r="J9" i="31" s="1"/>
  <c r="I8" i="31"/>
  <c r="E8" i="31"/>
  <c r="J8" i="31" s="1"/>
  <c r="I7" i="31"/>
  <c r="O7" i="31" s="1"/>
  <c r="E7" i="31"/>
  <c r="J7" i="31" s="1"/>
  <c r="I6" i="31"/>
  <c r="E6" i="31"/>
  <c r="J6" i="31" s="1"/>
  <c r="I5" i="31"/>
  <c r="O5" i="31" s="1"/>
  <c r="E5" i="31"/>
  <c r="J5" i="31" s="1"/>
  <c r="I4" i="31"/>
  <c r="E4" i="31"/>
  <c r="J4" i="31" s="1"/>
  <c r="I187" i="22"/>
  <c r="O187" i="22" s="1"/>
  <c r="E187" i="22"/>
  <c r="I186" i="22"/>
  <c r="E186" i="22"/>
  <c r="J185" i="22"/>
  <c r="I185" i="22"/>
  <c r="O185" i="22" s="1"/>
  <c r="F185" i="22"/>
  <c r="E185" i="22"/>
  <c r="I184" i="22"/>
  <c r="E184" i="22"/>
  <c r="I183" i="22"/>
  <c r="O183" i="22" s="1"/>
  <c r="E183" i="22"/>
  <c r="I182" i="22"/>
  <c r="E182" i="22"/>
  <c r="J181" i="22"/>
  <c r="I181" i="22"/>
  <c r="O181" i="22" s="1"/>
  <c r="F181" i="22"/>
  <c r="E181" i="22"/>
  <c r="I180" i="22"/>
  <c r="E180" i="22"/>
  <c r="O179" i="22"/>
  <c r="I179" i="22"/>
  <c r="E179" i="22"/>
  <c r="I178" i="22"/>
  <c r="E178" i="22"/>
  <c r="J177" i="22"/>
  <c r="I177" i="22"/>
  <c r="O177" i="22" s="1"/>
  <c r="F177" i="22"/>
  <c r="E177" i="22"/>
  <c r="I176" i="22"/>
  <c r="E176" i="22"/>
  <c r="I175" i="22"/>
  <c r="O175" i="22" s="1"/>
  <c r="E175" i="22"/>
  <c r="J174" i="22"/>
  <c r="I174" i="22"/>
  <c r="O174" i="22" s="1"/>
  <c r="F174" i="22"/>
  <c r="E174" i="22"/>
  <c r="I173" i="22"/>
  <c r="E173" i="22"/>
  <c r="O172" i="22"/>
  <c r="I172" i="22"/>
  <c r="E172" i="22"/>
  <c r="I171" i="22"/>
  <c r="E171" i="22"/>
  <c r="J170" i="22"/>
  <c r="I170" i="22"/>
  <c r="O170" i="22" s="1"/>
  <c r="F170" i="22"/>
  <c r="E170" i="22"/>
  <c r="I169" i="22"/>
  <c r="E169" i="22"/>
  <c r="I168" i="22"/>
  <c r="O168" i="22" s="1"/>
  <c r="E168" i="22"/>
  <c r="I167" i="22"/>
  <c r="E167" i="22"/>
  <c r="J166" i="22"/>
  <c r="I166" i="22"/>
  <c r="O166" i="22" s="1"/>
  <c r="F166" i="22"/>
  <c r="E166" i="22"/>
  <c r="I165" i="22"/>
  <c r="E165" i="22"/>
  <c r="O164" i="22"/>
  <c r="I164" i="22"/>
  <c r="E164" i="22"/>
  <c r="I163" i="22"/>
  <c r="E163" i="22"/>
  <c r="J162" i="22"/>
  <c r="I162" i="22"/>
  <c r="O162" i="22" s="1"/>
  <c r="F162" i="22"/>
  <c r="E162" i="22"/>
  <c r="I161" i="22"/>
  <c r="E161" i="22"/>
  <c r="I160" i="22"/>
  <c r="O160" i="22" s="1"/>
  <c r="E160" i="22"/>
  <c r="I159" i="22"/>
  <c r="E159" i="22"/>
  <c r="J158" i="22"/>
  <c r="I158" i="22"/>
  <c r="O158" i="22" s="1"/>
  <c r="F158" i="22"/>
  <c r="E158" i="22"/>
  <c r="I157" i="22"/>
  <c r="E157" i="22"/>
  <c r="O156" i="22"/>
  <c r="I156" i="22"/>
  <c r="E156" i="22"/>
  <c r="I155" i="22"/>
  <c r="E155" i="22"/>
  <c r="J154" i="22"/>
  <c r="I154" i="22"/>
  <c r="O154" i="22" s="1"/>
  <c r="F154" i="22"/>
  <c r="E154" i="22"/>
  <c r="I153" i="22"/>
  <c r="E153" i="22"/>
  <c r="I152" i="22"/>
  <c r="O152" i="22" s="1"/>
  <c r="E152" i="22"/>
  <c r="I151" i="22"/>
  <c r="E151" i="22"/>
  <c r="J150" i="22"/>
  <c r="I150" i="22"/>
  <c r="O150" i="22" s="1"/>
  <c r="F150" i="22"/>
  <c r="E150" i="22"/>
  <c r="I149" i="22"/>
  <c r="E149" i="22"/>
  <c r="O148" i="22"/>
  <c r="I148" i="22"/>
  <c r="E148" i="22"/>
  <c r="I147" i="22"/>
  <c r="E147" i="22"/>
  <c r="J146" i="22"/>
  <c r="I146" i="22"/>
  <c r="O146" i="22" s="1"/>
  <c r="F146" i="22"/>
  <c r="E146" i="22"/>
  <c r="I145" i="22"/>
  <c r="E145" i="22"/>
  <c r="I144" i="22"/>
  <c r="O144" i="22" s="1"/>
  <c r="E144" i="22"/>
  <c r="I143" i="22"/>
  <c r="E143" i="22"/>
  <c r="J142" i="22"/>
  <c r="I142" i="22"/>
  <c r="O142" i="22" s="1"/>
  <c r="F142" i="22"/>
  <c r="E142" i="22"/>
  <c r="I141" i="22"/>
  <c r="E141" i="22"/>
  <c r="O140" i="22"/>
  <c r="I140" i="22"/>
  <c r="E140" i="22"/>
  <c r="I139" i="22"/>
  <c r="E139" i="22"/>
  <c r="J138" i="22"/>
  <c r="I138" i="22"/>
  <c r="O138" i="22" s="1"/>
  <c r="F138" i="22"/>
  <c r="E138" i="22"/>
  <c r="I137" i="22"/>
  <c r="E137" i="22"/>
  <c r="I136" i="22"/>
  <c r="O136" i="22" s="1"/>
  <c r="E136" i="22"/>
  <c r="I135" i="22"/>
  <c r="E135" i="22"/>
  <c r="J134" i="22"/>
  <c r="I134" i="22"/>
  <c r="O134" i="22" s="1"/>
  <c r="F134" i="22"/>
  <c r="E134" i="22"/>
  <c r="I133" i="22"/>
  <c r="E133" i="22"/>
  <c r="O132" i="22"/>
  <c r="I132" i="22"/>
  <c r="E132" i="22"/>
  <c r="I131" i="22"/>
  <c r="E131" i="22"/>
  <c r="J130" i="22"/>
  <c r="I130" i="22"/>
  <c r="O130" i="22" s="1"/>
  <c r="F130" i="22"/>
  <c r="E130" i="22"/>
  <c r="I129" i="22"/>
  <c r="E129" i="22"/>
  <c r="I128" i="22"/>
  <c r="O128" i="22" s="1"/>
  <c r="E128" i="22"/>
  <c r="I127" i="22"/>
  <c r="E127" i="22"/>
  <c r="J126" i="22"/>
  <c r="I126" i="22"/>
  <c r="O126" i="22" s="1"/>
  <c r="F126" i="22"/>
  <c r="E126" i="22"/>
  <c r="I125" i="22"/>
  <c r="E125" i="22"/>
  <c r="O124" i="22"/>
  <c r="I124" i="22"/>
  <c r="E124" i="22"/>
  <c r="I123" i="22"/>
  <c r="E123" i="22"/>
  <c r="J122" i="22"/>
  <c r="I122" i="22"/>
  <c r="O122" i="22" s="1"/>
  <c r="F122" i="22"/>
  <c r="E122" i="22"/>
  <c r="I121" i="22"/>
  <c r="E121" i="22"/>
  <c r="I120" i="22"/>
  <c r="O120" i="22" s="1"/>
  <c r="E120" i="22"/>
  <c r="I119" i="22"/>
  <c r="E119" i="22"/>
  <c r="J118" i="22"/>
  <c r="I118" i="22"/>
  <c r="O118" i="22" s="1"/>
  <c r="F118" i="22"/>
  <c r="E118" i="22"/>
  <c r="I117" i="22"/>
  <c r="E117" i="22"/>
  <c r="O116" i="22"/>
  <c r="I116" i="22"/>
  <c r="E116" i="22"/>
  <c r="I115" i="22"/>
  <c r="E115" i="22"/>
  <c r="I114" i="22"/>
  <c r="E114" i="22"/>
  <c r="I113" i="22"/>
  <c r="E113" i="22"/>
  <c r="J112" i="22"/>
  <c r="I112" i="22"/>
  <c r="O112" i="22" s="1"/>
  <c r="F112" i="22"/>
  <c r="E112" i="22"/>
  <c r="I111" i="22"/>
  <c r="E111" i="22"/>
  <c r="I110" i="22"/>
  <c r="O110" i="22" s="1"/>
  <c r="E110" i="22"/>
  <c r="I109" i="22"/>
  <c r="E109" i="22"/>
  <c r="J108" i="22"/>
  <c r="I108" i="22"/>
  <c r="O108" i="22" s="1"/>
  <c r="F108" i="22"/>
  <c r="E108" i="22"/>
  <c r="I107" i="22"/>
  <c r="E107" i="22"/>
  <c r="O106" i="22"/>
  <c r="I106" i="22"/>
  <c r="E106" i="22"/>
  <c r="I105" i="22"/>
  <c r="E105" i="22"/>
  <c r="J104" i="22"/>
  <c r="I104" i="22"/>
  <c r="O104" i="22" s="1"/>
  <c r="F104" i="22"/>
  <c r="E104" i="22"/>
  <c r="I103" i="22"/>
  <c r="E103" i="22"/>
  <c r="I102" i="22"/>
  <c r="O102" i="22" s="1"/>
  <c r="E102" i="22"/>
  <c r="I101" i="22"/>
  <c r="E101" i="22"/>
  <c r="J100" i="22"/>
  <c r="I100" i="22"/>
  <c r="O100" i="22" s="1"/>
  <c r="F100" i="22"/>
  <c r="E100" i="22"/>
  <c r="I99" i="22"/>
  <c r="E99" i="22"/>
  <c r="O98" i="22"/>
  <c r="I98" i="22"/>
  <c r="E98" i="22"/>
  <c r="I97" i="22"/>
  <c r="E97" i="22"/>
  <c r="J96" i="22"/>
  <c r="I96" i="22"/>
  <c r="O96" i="22" s="1"/>
  <c r="F96" i="22"/>
  <c r="E96" i="22"/>
  <c r="I95" i="22"/>
  <c r="E95" i="22"/>
  <c r="I94" i="22"/>
  <c r="O94" i="22" s="1"/>
  <c r="E94" i="22"/>
  <c r="I93" i="22"/>
  <c r="E93" i="22"/>
  <c r="J92" i="22"/>
  <c r="I92" i="22"/>
  <c r="O92" i="22" s="1"/>
  <c r="F92" i="22"/>
  <c r="E92" i="22"/>
  <c r="I91" i="22"/>
  <c r="E91" i="22"/>
  <c r="O90" i="22"/>
  <c r="I90" i="22"/>
  <c r="E90" i="22"/>
  <c r="I89" i="22"/>
  <c r="E89" i="22"/>
  <c r="J88" i="22"/>
  <c r="I88" i="22"/>
  <c r="O88" i="22" s="1"/>
  <c r="F88" i="22"/>
  <c r="E88" i="22"/>
  <c r="I87" i="22"/>
  <c r="E87" i="22"/>
  <c r="I86" i="22"/>
  <c r="O86" i="22" s="1"/>
  <c r="E86" i="22"/>
  <c r="I85" i="22"/>
  <c r="E85" i="22"/>
  <c r="J84" i="22"/>
  <c r="I84" i="22"/>
  <c r="O84" i="22" s="1"/>
  <c r="F84" i="22"/>
  <c r="E84" i="22"/>
  <c r="I83" i="22"/>
  <c r="E83" i="22"/>
  <c r="O82" i="22"/>
  <c r="I82" i="22"/>
  <c r="E82" i="22"/>
  <c r="I81" i="22"/>
  <c r="E81" i="22"/>
  <c r="J80" i="22"/>
  <c r="I80" i="22"/>
  <c r="O80" i="22" s="1"/>
  <c r="F80" i="22"/>
  <c r="E80" i="22"/>
  <c r="I79" i="22"/>
  <c r="E79" i="22"/>
  <c r="I78" i="22"/>
  <c r="O78" i="22" s="1"/>
  <c r="E78" i="22"/>
  <c r="I77" i="22"/>
  <c r="E77" i="22"/>
  <c r="I76" i="22"/>
  <c r="O76" i="22" s="1"/>
  <c r="E76" i="22"/>
  <c r="J76" i="22" s="1"/>
  <c r="I75" i="22"/>
  <c r="E75" i="22"/>
  <c r="J74" i="22"/>
  <c r="I74" i="22"/>
  <c r="O74" i="22" s="1"/>
  <c r="F74" i="22"/>
  <c r="E74" i="22"/>
  <c r="I73" i="22"/>
  <c r="E73" i="22"/>
  <c r="I72" i="22"/>
  <c r="O72" i="22" s="1"/>
  <c r="E72" i="22"/>
  <c r="J72" i="22" s="1"/>
  <c r="I71" i="22"/>
  <c r="E71" i="22"/>
  <c r="J70" i="22"/>
  <c r="I70" i="22"/>
  <c r="O70" i="22" s="1"/>
  <c r="F70" i="22"/>
  <c r="E70" i="22"/>
  <c r="I69" i="22"/>
  <c r="E69" i="22"/>
  <c r="I68" i="22"/>
  <c r="O68" i="22" s="1"/>
  <c r="E68" i="22"/>
  <c r="J68" i="22" s="1"/>
  <c r="I67" i="22"/>
  <c r="E67" i="22"/>
  <c r="J66" i="22"/>
  <c r="I66" i="22"/>
  <c r="O66" i="22" s="1"/>
  <c r="F66" i="22"/>
  <c r="E66" i="22"/>
  <c r="I65" i="22"/>
  <c r="E65" i="22"/>
  <c r="I64" i="22"/>
  <c r="O64" i="22" s="1"/>
  <c r="E64" i="22"/>
  <c r="J64" i="22" s="1"/>
  <c r="I63" i="22"/>
  <c r="E63" i="22"/>
  <c r="J62" i="22"/>
  <c r="I62" i="22"/>
  <c r="O62" i="22" s="1"/>
  <c r="F62" i="22"/>
  <c r="E62" i="22"/>
  <c r="I61" i="22"/>
  <c r="E61" i="22"/>
  <c r="I60" i="22"/>
  <c r="O60" i="22" s="1"/>
  <c r="E60" i="22"/>
  <c r="J60" i="22" s="1"/>
  <c r="I59" i="22"/>
  <c r="E59" i="22"/>
  <c r="J58" i="22"/>
  <c r="I58" i="22"/>
  <c r="O58" i="22" s="1"/>
  <c r="F58" i="22"/>
  <c r="E58" i="22"/>
  <c r="I57" i="22"/>
  <c r="E57" i="22"/>
  <c r="I56" i="22"/>
  <c r="O56" i="22" s="1"/>
  <c r="E56" i="22"/>
  <c r="J56" i="22" s="1"/>
  <c r="I55" i="22"/>
  <c r="E55" i="22"/>
  <c r="J54" i="22"/>
  <c r="I54" i="22"/>
  <c r="O54" i="22" s="1"/>
  <c r="F54" i="22"/>
  <c r="E54" i="22"/>
  <c r="I53" i="22"/>
  <c r="E53" i="22"/>
  <c r="I52" i="22"/>
  <c r="O52" i="22" s="1"/>
  <c r="E52" i="22"/>
  <c r="J52" i="22" s="1"/>
  <c r="I51" i="22"/>
  <c r="E51" i="22"/>
  <c r="J50" i="22"/>
  <c r="I50" i="22"/>
  <c r="O50" i="22" s="1"/>
  <c r="F50" i="22"/>
  <c r="E50" i="22"/>
  <c r="I49" i="22"/>
  <c r="E49" i="22"/>
  <c r="I48" i="22"/>
  <c r="O48" i="22" s="1"/>
  <c r="E48" i="22"/>
  <c r="J48" i="22" s="1"/>
  <c r="I47" i="22"/>
  <c r="E47" i="22"/>
  <c r="J46" i="22"/>
  <c r="I46" i="22"/>
  <c r="O46" i="22" s="1"/>
  <c r="F46" i="22"/>
  <c r="E46" i="22"/>
  <c r="I45" i="22"/>
  <c r="E45" i="22"/>
  <c r="I44" i="22"/>
  <c r="O44" i="22" s="1"/>
  <c r="E44" i="22"/>
  <c r="J44" i="22" s="1"/>
  <c r="I43" i="22"/>
  <c r="E43" i="22"/>
  <c r="J42" i="22"/>
  <c r="I42" i="22"/>
  <c r="O42" i="22" s="1"/>
  <c r="F42" i="22"/>
  <c r="E42" i="22"/>
  <c r="I41" i="22"/>
  <c r="E41" i="22"/>
  <c r="I40" i="22"/>
  <c r="O40" i="22" s="1"/>
  <c r="E40" i="22"/>
  <c r="J40" i="22" s="1"/>
  <c r="I39" i="22"/>
  <c r="E39" i="22"/>
  <c r="J38" i="22"/>
  <c r="I38" i="22"/>
  <c r="O38" i="22" s="1"/>
  <c r="F38" i="22"/>
  <c r="E38" i="22"/>
  <c r="I37" i="22"/>
  <c r="E37" i="22"/>
  <c r="I36" i="22"/>
  <c r="O36" i="22" s="1"/>
  <c r="E36" i="22"/>
  <c r="J36" i="22" s="1"/>
  <c r="I35" i="22"/>
  <c r="E35" i="22"/>
  <c r="J34" i="22"/>
  <c r="I34" i="22"/>
  <c r="O34" i="22" s="1"/>
  <c r="F34" i="22"/>
  <c r="K34" i="22" s="1"/>
  <c r="E34" i="22"/>
  <c r="I33" i="22"/>
  <c r="E33" i="22"/>
  <c r="J33" i="22" s="1"/>
  <c r="I32" i="22"/>
  <c r="O32" i="22" s="1"/>
  <c r="E32" i="22"/>
  <c r="J32" i="22" s="1"/>
  <c r="I31" i="22"/>
  <c r="E31" i="22"/>
  <c r="J31" i="22" s="1"/>
  <c r="J30" i="22"/>
  <c r="I30" i="22"/>
  <c r="O30" i="22" s="1"/>
  <c r="F30" i="22"/>
  <c r="K30" i="22" s="1"/>
  <c r="E30" i="22"/>
  <c r="I29" i="22"/>
  <c r="E29" i="22"/>
  <c r="J29" i="22" s="1"/>
  <c r="I28" i="22"/>
  <c r="O28" i="22" s="1"/>
  <c r="E28" i="22"/>
  <c r="J28" i="22" s="1"/>
  <c r="I27" i="22"/>
  <c r="E27" i="22"/>
  <c r="J27" i="22" s="1"/>
  <c r="J26" i="22"/>
  <c r="I26" i="22"/>
  <c r="O26" i="22" s="1"/>
  <c r="F26" i="22"/>
  <c r="K26" i="22" s="1"/>
  <c r="E26" i="22"/>
  <c r="I25" i="22"/>
  <c r="E25" i="22"/>
  <c r="J25" i="22" s="1"/>
  <c r="I24" i="22"/>
  <c r="O24" i="22" s="1"/>
  <c r="E24" i="22"/>
  <c r="J24" i="22" s="1"/>
  <c r="I23" i="22"/>
  <c r="E23" i="22"/>
  <c r="J23" i="22" s="1"/>
  <c r="J22" i="22"/>
  <c r="I22" i="22"/>
  <c r="O22" i="22" s="1"/>
  <c r="F22" i="22"/>
  <c r="K22" i="22" s="1"/>
  <c r="E22" i="22"/>
  <c r="I21" i="22"/>
  <c r="E21" i="22"/>
  <c r="J21" i="22" s="1"/>
  <c r="I20" i="22"/>
  <c r="O20" i="22" s="1"/>
  <c r="E20" i="22"/>
  <c r="J20" i="22" s="1"/>
  <c r="I19" i="22"/>
  <c r="E19" i="22"/>
  <c r="J19" i="22" s="1"/>
  <c r="J18" i="22"/>
  <c r="I18" i="22"/>
  <c r="O18" i="22" s="1"/>
  <c r="F18" i="22"/>
  <c r="K18" i="22" s="1"/>
  <c r="E18" i="22"/>
  <c r="I17" i="22"/>
  <c r="E17" i="22"/>
  <c r="J17" i="22" s="1"/>
  <c r="I16" i="22"/>
  <c r="O16" i="22" s="1"/>
  <c r="E16" i="22"/>
  <c r="J16" i="22" s="1"/>
  <c r="I15" i="22"/>
  <c r="E15" i="22"/>
  <c r="J15" i="22" s="1"/>
  <c r="J14" i="22"/>
  <c r="I14" i="22"/>
  <c r="O14" i="22" s="1"/>
  <c r="F14" i="22"/>
  <c r="K14" i="22" s="1"/>
  <c r="E14" i="22"/>
  <c r="I13" i="22"/>
  <c r="E13" i="22"/>
  <c r="J13" i="22" s="1"/>
  <c r="I12" i="22"/>
  <c r="O12" i="22" s="1"/>
  <c r="E12" i="22"/>
  <c r="J12" i="22" s="1"/>
  <c r="I11" i="22"/>
  <c r="E11" i="22"/>
  <c r="J11" i="22" s="1"/>
  <c r="J10" i="22"/>
  <c r="I10" i="22"/>
  <c r="O10" i="22" s="1"/>
  <c r="F10" i="22"/>
  <c r="K10" i="22" s="1"/>
  <c r="E10" i="22"/>
  <c r="I9" i="22"/>
  <c r="E9" i="22"/>
  <c r="J9" i="22" s="1"/>
  <c r="I8" i="22"/>
  <c r="O8" i="22" s="1"/>
  <c r="E8" i="22"/>
  <c r="J8" i="22" s="1"/>
  <c r="I7" i="22"/>
  <c r="E7" i="22"/>
  <c r="J7" i="22" s="1"/>
  <c r="J6" i="22"/>
  <c r="I6" i="22"/>
  <c r="O6" i="22" s="1"/>
  <c r="F6" i="22"/>
  <c r="K6" i="22" s="1"/>
  <c r="E6" i="22"/>
  <c r="I5" i="22"/>
  <c r="E5" i="22"/>
  <c r="J5" i="22" s="1"/>
  <c r="I4" i="22"/>
  <c r="O4" i="22" s="1"/>
  <c r="E4" i="22"/>
  <c r="J4" i="22" s="1"/>
  <c r="I169" i="47"/>
  <c r="E169" i="47"/>
  <c r="J169" i="47" s="1"/>
  <c r="I168" i="47"/>
  <c r="O168" i="47" s="1"/>
  <c r="E168" i="47"/>
  <c r="I167" i="47"/>
  <c r="E167" i="47"/>
  <c r="J167" i="47" s="1"/>
  <c r="J166" i="47"/>
  <c r="I166" i="47"/>
  <c r="O166" i="47" s="1"/>
  <c r="F166" i="47"/>
  <c r="K166" i="47" s="1"/>
  <c r="E166" i="47"/>
  <c r="I165" i="47"/>
  <c r="E165" i="47"/>
  <c r="J165" i="47" s="1"/>
  <c r="I164" i="47"/>
  <c r="O164" i="47" s="1"/>
  <c r="E164" i="47"/>
  <c r="I163" i="47"/>
  <c r="E163" i="47"/>
  <c r="J163" i="47" s="1"/>
  <c r="J162" i="47"/>
  <c r="I162" i="47"/>
  <c r="O162" i="47" s="1"/>
  <c r="F162" i="47"/>
  <c r="K162" i="47" s="1"/>
  <c r="E162" i="47"/>
  <c r="I161" i="47"/>
  <c r="E161" i="47"/>
  <c r="J161" i="47" s="1"/>
  <c r="O160" i="47"/>
  <c r="I160" i="47"/>
  <c r="E160" i="47"/>
  <c r="I159" i="47"/>
  <c r="E159" i="47"/>
  <c r="J158" i="47"/>
  <c r="I158" i="47"/>
  <c r="O158" i="47" s="1"/>
  <c r="F158" i="47"/>
  <c r="E158" i="47"/>
  <c r="I157" i="47"/>
  <c r="E157" i="47"/>
  <c r="I156" i="47"/>
  <c r="E156" i="47"/>
  <c r="I155" i="47"/>
  <c r="O155" i="47" s="1"/>
  <c r="E155" i="47"/>
  <c r="I154" i="47"/>
  <c r="E154" i="47"/>
  <c r="J153" i="47"/>
  <c r="I153" i="47"/>
  <c r="O153" i="47" s="1"/>
  <c r="F153" i="47"/>
  <c r="E153" i="47"/>
  <c r="I152" i="47"/>
  <c r="E152" i="47"/>
  <c r="O151" i="47"/>
  <c r="I151" i="47"/>
  <c r="E151" i="47"/>
  <c r="I150" i="47"/>
  <c r="E150" i="47"/>
  <c r="J149" i="47"/>
  <c r="I149" i="47"/>
  <c r="O149" i="47" s="1"/>
  <c r="F149" i="47"/>
  <c r="E149" i="47"/>
  <c r="I148" i="47"/>
  <c r="E148" i="47"/>
  <c r="I147" i="47"/>
  <c r="O147" i="47" s="1"/>
  <c r="E147" i="47"/>
  <c r="I146" i="47"/>
  <c r="E146" i="47"/>
  <c r="J145" i="47"/>
  <c r="I145" i="47"/>
  <c r="O145" i="47" s="1"/>
  <c r="F145" i="47"/>
  <c r="E145" i="47"/>
  <c r="I144" i="47"/>
  <c r="E144" i="47"/>
  <c r="O143" i="47"/>
  <c r="I143" i="47"/>
  <c r="E143" i="47"/>
  <c r="I142" i="47"/>
  <c r="E142" i="47"/>
  <c r="J141" i="47"/>
  <c r="I141" i="47"/>
  <c r="O141" i="47" s="1"/>
  <c r="F141" i="47"/>
  <c r="E141" i="47"/>
  <c r="I140" i="47"/>
  <c r="E140" i="47"/>
  <c r="I139" i="47"/>
  <c r="O139" i="47" s="1"/>
  <c r="E139" i="47"/>
  <c r="I138" i="47"/>
  <c r="E138" i="47"/>
  <c r="J137" i="47"/>
  <c r="I137" i="47"/>
  <c r="O137" i="47" s="1"/>
  <c r="F137" i="47"/>
  <c r="E137" i="47"/>
  <c r="I136" i="47"/>
  <c r="E136" i="47"/>
  <c r="O135" i="47"/>
  <c r="I135" i="47"/>
  <c r="E135" i="47"/>
  <c r="I134" i="47"/>
  <c r="E134" i="47"/>
  <c r="J133" i="47"/>
  <c r="I133" i="47"/>
  <c r="O133" i="47" s="1"/>
  <c r="F133" i="47"/>
  <c r="E133" i="47"/>
  <c r="I132" i="47"/>
  <c r="E132" i="47"/>
  <c r="I131" i="47"/>
  <c r="O131" i="47" s="1"/>
  <c r="E131" i="47"/>
  <c r="I130" i="47"/>
  <c r="E130" i="47"/>
  <c r="J129" i="47"/>
  <c r="I129" i="47"/>
  <c r="O129" i="47" s="1"/>
  <c r="F129" i="47"/>
  <c r="E129" i="47"/>
  <c r="I128" i="47"/>
  <c r="E128" i="47"/>
  <c r="O127" i="47"/>
  <c r="I127" i="47"/>
  <c r="E127" i="47"/>
  <c r="I126" i="47"/>
  <c r="E126" i="47"/>
  <c r="I125" i="47"/>
  <c r="E125" i="47"/>
  <c r="J124" i="47"/>
  <c r="I124" i="47"/>
  <c r="O124" i="47" s="1"/>
  <c r="F124" i="47"/>
  <c r="E124" i="47"/>
  <c r="I123" i="47"/>
  <c r="E123" i="47"/>
  <c r="I122" i="47"/>
  <c r="O122" i="47" s="1"/>
  <c r="E122" i="47"/>
  <c r="I121" i="47"/>
  <c r="E121" i="47"/>
  <c r="J120" i="47"/>
  <c r="I120" i="47"/>
  <c r="O120" i="47" s="1"/>
  <c r="F120" i="47"/>
  <c r="E120" i="47"/>
  <c r="I119" i="47"/>
  <c r="E119" i="47"/>
  <c r="O118" i="47"/>
  <c r="I118" i="47"/>
  <c r="E118" i="47"/>
  <c r="I117" i="47"/>
  <c r="E117" i="47"/>
  <c r="J116" i="47"/>
  <c r="I116" i="47"/>
  <c r="O116" i="47" s="1"/>
  <c r="F116" i="47"/>
  <c r="E116" i="47"/>
  <c r="I115" i="47"/>
  <c r="E115" i="47"/>
  <c r="I114" i="47"/>
  <c r="O114" i="47" s="1"/>
  <c r="E114" i="47"/>
  <c r="I113" i="47"/>
  <c r="E113" i="47"/>
  <c r="J112" i="47"/>
  <c r="I112" i="47"/>
  <c r="O112" i="47" s="1"/>
  <c r="F112" i="47"/>
  <c r="E112" i="47"/>
  <c r="I111" i="47"/>
  <c r="E111" i="47"/>
  <c r="O110" i="47"/>
  <c r="I110" i="47"/>
  <c r="E110" i="47"/>
  <c r="I109" i="47"/>
  <c r="E109" i="47"/>
  <c r="J108" i="47"/>
  <c r="I108" i="47"/>
  <c r="O108" i="47" s="1"/>
  <c r="F108" i="47"/>
  <c r="E108" i="47"/>
  <c r="I107" i="47"/>
  <c r="E107" i="47"/>
  <c r="I106" i="47"/>
  <c r="O106" i="47" s="1"/>
  <c r="E106" i="47"/>
  <c r="I105" i="47"/>
  <c r="E105" i="47"/>
  <c r="J104" i="47"/>
  <c r="I104" i="47"/>
  <c r="O104" i="47" s="1"/>
  <c r="F104" i="47"/>
  <c r="E104" i="47"/>
  <c r="I103" i="47"/>
  <c r="E103" i="47"/>
  <c r="O102" i="47"/>
  <c r="I102" i="47"/>
  <c r="E102" i="47"/>
  <c r="I101" i="47"/>
  <c r="E101" i="47"/>
  <c r="J100" i="47"/>
  <c r="I100" i="47"/>
  <c r="O100" i="47" s="1"/>
  <c r="F100" i="47"/>
  <c r="E100" i="47"/>
  <c r="I99" i="47"/>
  <c r="E99" i="47"/>
  <c r="I98" i="47"/>
  <c r="O98" i="47" s="1"/>
  <c r="E98" i="47"/>
  <c r="I97" i="47"/>
  <c r="E97" i="47"/>
  <c r="J96" i="47"/>
  <c r="I96" i="47"/>
  <c r="O96" i="47" s="1"/>
  <c r="F96" i="47"/>
  <c r="E96" i="47"/>
  <c r="I95" i="47"/>
  <c r="E95" i="47"/>
  <c r="O94" i="47"/>
  <c r="I94" i="47"/>
  <c r="E94" i="47"/>
  <c r="I93" i="47"/>
  <c r="E93" i="47"/>
  <c r="J92" i="47"/>
  <c r="I92" i="47"/>
  <c r="O92" i="47" s="1"/>
  <c r="F92" i="47"/>
  <c r="E92" i="47"/>
  <c r="I91" i="47"/>
  <c r="E91" i="47"/>
  <c r="I90" i="47"/>
  <c r="O90" i="47" s="1"/>
  <c r="E90" i="47"/>
  <c r="I89" i="47"/>
  <c r="E89" i="47"/>
  <c r="J88" i="47"/>
  <c r="I88" i="47"/>
  <c r="O88" i="47" s="1"/>
  <c r="F88" i="47"/>
  <c r="E88" i="47"/>
  <c r="I87" i="47"/>
  <c r="E87" i="47"/>
  <c r="I86" i="47"/>
  <c r="E86" i="47"/>
  <c r="J86" i="47" s="1"/>
  <c r="O85" i="47"/>
  <c r="I85" i="47"/>
  <c r="E85" i="47"/>
  <c r="I84" i="47"/>
  <c r="E84" i="47"/>
  <c r="J83" i="47"/>
  <c r="I83" i="47"/>
  <c r="O83" i="47" s="1"/>
  <c r="F83" i="47"/>
  <c r="E83" i="47"/>
  <c r="I82" i="47"/>
  <c r="E82" i="47"/>
  <c r="I81" i="47"/>
  <c r="O81" i="47" s="1"/>
  <c r="E81" i="47"/>
  <c r="I80" i="47"/>
  <c r="E80" i="47"/>
  <c r="J79" i="47"/>
  <c r="I79" i="47"/>
  <c r="O79" i="47" s="1"/>
  <c r="F79" i="47"/>
  <c r="E79" i="47"/>
  <c r="I78" i="47"/>
  <c r="E78" i="47"/>
  <c r="O77" i="47"/>
  <c r="I77" i="47"/>
  <c r="E77" i="47"/>
  <c r="I76" i="47"/>
  <c r="E76" i="47"/>
  <c r="J75" i="47"/>
  <c r="I75" i="47"/>
  <c r="O75" i="47" s="1"/>
  <c r="F75" i="47"/>
  <c r="E75" i="47"/>
  <c r="I74" i="47"/>
  <c r="E74" i="47"/>
  <c r="I73" i="47"/>
  <c r="O73" i="47" s="1"/>
  <c r="E73" i="47"/>
  <c r="I72" i="47"/>
  <c r="E72" i="47"/>
  <c r="J71" i="47"/>
  <c r="I71" i="47"/>
  <c r="O71" i="47" s="1"/>
  <c r="F71" i="47"/>
  <c r="E71" i="47"/>
  <c r="I70" i="47"/>
  <c r="E70" i="47"/>
  <c r="O69" i="47"/>
  <c r="I69" i="47"/>
  <c r="E69" i="47"/>
  <c r="I68" i="47"/>
  <c r="E68" i="47"/>
  <c r="J67" i="47"/>
  <c r="I67" i="47"/>
  <c r="O67" i="47" s="1"/>
  <c r="F67" i="47"/>
  <c r="E67" i="47"/>
  <c r="I66" i="47"/>
  <c r="E66" i="47"/>
  <c r="I65" i="47"/>
  <c r="O65" i="47" s="1"/>
  <c r="E65" i="47"/>
  <c r="I64" i="47"/>
  <c r="E64" i="47"/>
  <c r="J63" i="47"/>
  <c r="I63" i="47"/>
  <c r="O63" i="47" s="1"/>
  <c r="F63" i="47"/>
  <c r="E63" i="47"/>
  <c r="I62" i="47"/>
  <c r="E62" i="47"/>
  <c r="O61" i="47"/>
  <c r="I61" i="47"/>
  <c r="E61" i="47"/>
  <c r="I60" i="47"/>
  <c r="E60" i="47"/>
  <c r="J59" i="47"/>
  <c r="I59" i="47"/>
  <c r="O59" i="47" s="1"/>
  <c r="F59" i="47"/>
  <c r="E59" i="47"/>
  <c r="I58" i="47"/>
  <c r="E58" i="47"/>
  <c r="I57" i="47"/>
  <c r="O57" i="47" s="1"/>
  <c r="E57" i="47"/>
  <c r="I56" i="47"/>
  <c r="E56" i="47"/>
  <c r="J55" i="47"/>
  <c r="I55" i="47"/>
  <c r="O55" i="47" s="1"/>
  <c r="F55" i="47"/>
  <c r="E55" i="47"/>
  <c r="I54" i="47"/>
  <c r="E54" i="47"/>
  <c r="O53" i="47"/>
  <c r="I53" i="47"/>
  <c r="F53" i="47"/>
  <c r="E53" i="47"/>
  <c r="J53" i="47" s="1"/>
  <c r="I52" i="47"/>
  <c r="E52" i="47"/>
  <c r="I51" i="47"/>
  <c r="O51" i="47" s="1"/>
  <c r="E51" i="47"/>
  <c r="J51" i="47" s="1"/>
  <c r="I50" i="47"/>
  <c r="E50" i="47"/>
  <c r="I49" i="47"/>
  <c r="O49" i="47" s="1"/>
  <c r="F49" i="47"/>
  <c r="E49" i="47"/>
  <c r="J49" i="47" s="1"/>
  <c r="I48" i="47"/>
  <c r="E48" i="47"/>
  <c r="I47" i="47"/>
  <c r="O47" i="47" s="1"/>
  <c r="E47" i="47"/>
  <c r="J47" i="47" s="1"/>
  <c r="I46" i="47"/>
  <c r="E46" i="47"/>
  <c r="I45" i="47"/>
  <c r="O45" i="47" s="1"/>
  <c r="E45" i="47"/>
  <c r="J45" i="47" s="1"/>
  <c r="I44" i="47"/>
  <c r="E44" i="47"/>
  <c r="I43" i="47"/>
  <c r="O43" i="47" s="1"/>
  <c r="E43" i="47"/>
  <c r="J43" i="47" s="1"/>
  <c r="I42" i="47"/>
  <c r="E42" i="47"/>
  <c r="I41" i="47"/>
  <c r="O41" i="47" s="1"/>
  <c r="E41" i="47"/>
  <c r="J41" i="47" s="1"/>
  <c r="I40" i="47"/>
  <c r="E40" i="47"/>
  <c r="I39" i="47"/>
  <c r="O39" i="47" s="1"/>
  <c r="E39" i="47"/>
  <c r="J39" i="47" s="1"/>
  <c r="I38" i="47"/>
  <c r="E38" i="47"/>
  <c r="I37" i="47"/>
  <c r="O37" i="47" s="1"/>
  <c r="E37" i="47"/>
  <c r="J37" i="47" s="1"/>
  <c r="I36" i="47"/>
  <c r="E36" i="47"/>
  <c r="I35" i="47"/>
  <c r="O35" i="47" s="1"/>
  <c r="E35" i="47"/>
  <c r="J35" i="47" s="1"/>
  <c r="I34" i="47"/>
  <c r="E34" i="47"/>
  <c r="I33" i="47"/>
  <c r="O33" i="47" s="1"/>
  <c r="E33" i="47"/>
  <c r="J33" i="47" s="1"/>
  <c r="I32" i="47"/>
  <c r="E32" i="47"/>
  <c r="I31" i="47"/>
  <c r="O31" i="47" s="1"/>
  <c r="E31" i="47"/>
  <c r="J31" i="47" s="1"/>
  <c r="I30" i="47"/>
  <c r="E30" i="47"/>
  <c r="I29" i="47"/>
  <c r="O29" i="47" s="1"/>
  <c r="E29" i="47"/>
  <c r="J29" i="47" s="1"/>
  <c r="I28" i="47"/>
  <c r="E28" i="47"/>
  <c r="I27" i="47"/>
  <c r="O27" i="47" s="1"/>
  <c r="F27" i="47"/>
  <c r="E27" i="47"/>
  <c r="J27" i="47" s="1"/>
  <c r="I26" i="47"/>
  <c r="E26" i="47"/>
  <c r="I25" i="47"/>
  <c r="O25" i="47" s="1"/>
  <c r="E25" i="47"/>
  <c r="J25" i="47" s="1"/>
  <c r="I24" i="47"/>
  <c r="E24" i="47"/>
  <c r="J23" i="47"/>
  <c r="I23" i="47"/>
  <c r="O23" i="47" s="1"/>
  <c r="F23" i="47"/>
  <c r="E23" i="47"/>
  <c r="I22" i="47"/>
  <c r="E22" i="47"/>
  <c r="I21" i="47"/>
  <c r="O21" i="47" s="1"/>
  <c r="E21" i="47"/>
  <c r="J21" i="47" s="1"/>
  <c r="I20" i="47"/>
  <c r="E20" i="47"/>
  <c r="J19" i="47"/>
  <c r="I19" i="47"/>
  <c r="O19" i="47" s="1"/>
  <c r="F19" i="47"/>
  <c r="E19" i="47"/>
  <c r="I18" i="47"/>
  <c r="E18" i="47"/>
  <c r="I17" i="47"/>
  <c r="O17" i="47" s="1"/>
  <c r="E17" i="47"/>
  <c r="J17" i="47" s="1"/>
  <c r="J16" i="47"/>
  <c r="I16" i="47"/>
  <c r="O16" i="47" s="1"/>
  <c r="F16" i="47"/>
  <c r="K16" i="47" s="1"/>
  <c r="E16" i="47"/>
  <c r="I15" i="47"/>
  <c r="E15" i="47"/>
  <c r="J15" i="47" s="1"/>
  <c r="I14" i="47"/>
  <c r="O14" i="47" s="1"/>
  <c r="E14" i="47"/>
  <c r="J14" i="47" s="1"/>
  <c r="I13" i="47"/>
  <c r="E13" i="47"/>
  <c r="J13" i="47" s="1"/>
  <c r="J12" i="47"/>
  <c r="I12" i="47"/>
  <c r="O12" i="47" s="1"/>
  <c r="F12" i="47"/>
  <c r="K12" i="47" s="1"/>
  <c r="E12" i="47"/>
  <c r="I11" i="47"/>
  <c r="E11" i="47"/>
  <c r="J11" i="47" s="1"/>
  <c r="I10" i="47"/>
  <c r="O10" i="47" s="1"/>
  <c r="E10" i="47"/>
  <c r="J10" i="47" s="1"/>
  <c r="I9" i="47"/>
  <c r="E9" i="47"/>
  <c r="J9" i="47" s="1"/>
  <c r="J8" i="47"/>
  <c r="I8" i="47"/>
  <c r="O8" i="47" s="1"/>
  <c r="F8" i="47"/>
  <c r="K8" i="47" s="1"/>
  <c r="E8" i="47"/>
  <c r="I7" i="47"/>
  <c r="E7" i="47"/>
  <c r="J7" i="47" s="1"/>
  <c r="I6" i="47"/>
  <c r="O6" i="47" s="1"/>
  <c r="E6" i="47"/>
  <c r="J6" i="47" s="1"/>
  <c r="I5" i="47"/>
  <c r="E5" i="47"/>
  <c r="J5" i="47" s="1"/>
  <c r="J4" i="47"/>
  <c r="I4" i="47"/>
  <c r="O4" i="47" s="1"/>
  <c r="F4" i="47"/>
  <c r="K4" i="47" s="1"/>
  <c r="E4" i="47"/>
  <c r="I169" i="33"/>
  <c r="O169" i="33" s="1"/>
  <c r="E169" i="33"/>
  <c r="I168" i="33"/>
  <c r="E168" i="33"/>
  <c r="J167" i="33"/>
  <c r="I167" i="33"/>
  <c r="O167" i="33" s="1"/>
  <c r="F167" i="33"/>
  <c r="E167" i="33"/>
  <c r="I166" i="33"/>
  <c r="E166" i="33"/>
  <c r="O165" i="33"/>
  <c r="I165" i="33"/>
  <c r="E165" i="33"/>
  <c r="I164" i="33"/>
  <c r="E164" i="33"/>
  <c r="J163" i="33"/>
  <c r="I163" i="33"/>
  <c r="O163" i="33" s="1"/>
  <c r="F163" i="33"/>
  <c r="E163" i="33"/>
  <c r="I162" i="33"/>
  <c r="E162" i="33"/>
  <c r="I161" i="33"/>
  <c r="O161" i="33" s="1"/>
  <c r="E161" i="33"/>
  <c r="I160" i="33"/>
  <c r="E160" i="33"/>
  <c r="J159" i="33"/>
  <c r="I159" i="33"/>
  <c r="O159" i="33" s="1"/>
  <c r="F159" i="33"/>
  <c r="E159" i="33"/>
  <c r="I158" i="33"/>
  <c r="E158" i="33"/>
  <c r="O157" i="33"/>
  <c r="I157" i="33"/>
  <c r="E157" i="33"/>
  <c r="J156" i="33"/>
  <c r="I156" i="33"/>
  <c r="O156" i="33" s="1"/>
  <c r="F156" i="33"/>
  <c r="E156" i="33"/>
  <c r="I155" i="33"/>
  <c r="E155" i="33"/>
  <c r="I154" i="33"/>
  <c r="O154" i="33" s="1"/>
  <c r="E154" i="33"/>
  <c r="I153" i="33"/>
  <c r="E153" i="33"/>
  <c r="J152" i="33"/>
  <c r="I152" i="33"/>
  <c r="O152" i="33" s="1"/>
  <c r="F152" i="33"/>
  <c r="E152" i="33"/>
  <c r="I151" i="33"/>
  <c r="E151" i="33"/>
  <c r="O150" i="33"/>
  <c r="I150" i="33"/>
  <c r="E150" i="33"/>
  <c r="I149" i="33"/>
  <c r="E149" i="33"/>
  <c r="J148" i="33"/>
  <c r="I148" i="33"/>
  <c r="O148" i="33" s="1"/>
  <c r="F148" i="33"/>
  <c r="E148" i="33"/>
  <c r="I147" i="33"/>
  <c r="E147" i="33"/>
  <c r="I146" i="33"/>
  <c r="O146" i="33" s="1"/>
  <c r="E146" i="33"/>
  <c r="I145" i="33"/>
  <c r="E145" i="33"/>
  <c r="J144" i="33"/>
  <c r="I144" i="33"/>
  <c r="O144" i="33" s="1"/>
  <c r="F144" i="33"/>
  <c r="E144" i="33"/>
  <c r="I143" i="33"/>
  <c r="E143" i="33"/>
  <c r="O142" i="33"/>
  <c r="I142" i="33"/>
  <c r="E142" i="33"/>
  <c r="I141" i="33"/>
  <c r="E141" i="33"/>
  <c r="J140" i="33"/>
  <c r="I140" i="33"/>
  <c r="O140" i="33" s="1"/>
  <c r="F140" i="33"/>
  <c r="E140" i="33"/>
  <c r="I139" i="33"/>
  <c r="E139" i="33"/>
  <c r="I138" i="33"/>
  <c r="O138" i="33" s="1"/>
  <c r="E138" i="33"/>
  <c r="I137" i="33"/>
  <c r="E137" i="33"/>
  <c r="J136" i="33"/>
  <c r="I136" i="33"/>
  <c r="O136" i="33" s="1"/>
  <c r="F136" i="33"/>
  <c r="E136" i="33"/>
  <c r="I135" i="33"/>
  <c r="E135" i="33"/>
  <c r="O134" i="33"/>
  <c r="I134" i="33"/>
  <c r="E134" i="33"/>
  <c r="I133" i="33"/>
  <c r="E133" i="33"/>
  <c r="J132" i="33"/>
  <c r="I132" i="33"/>
  <c r="O132" i="33" s="1"/>
  <c r="F132" i="33"/>
  <c r="E132" i="33"/>
  <c r="I131" i="33"/>
  <c r="E131" i="33"/>
  <c r="I130" i="33"/>
  <c r="O130" i="33" s="1"/>
  <c r="E130" i="33"/>
  <c r="I129" i="33"/>
  <c r="E129" i="33"/>
  <c r="J128" i="33"/>
  <c r="I128" i="33"/>
  <c r="O128" i="33" s="1"/>
  <c r="F128" i="33"/>
  <c r="E128" i="33"/>
  <c r="I127" i="33"/>
  <c r="E127" i="33"/>
  <c r="O126" i="33"/>
  <c r="I126" i="33"/>
  <c r="E126" i="33"/>
  <c r="I125" i="33"/>
  <c r="E125" i="33"/>
  <c r="J124" i="33"/>
  <c r="I124" i="33"/>
  <c r="O124" i="33" s="1"/>
  <c r="F124" i="33"/>
  <c r="E124" i="33"/>
  <c r="I123" i="33"/>
  <c r="E123" i="33"/>
  <c r="I122" i="33"/>
  <c r="O122" i="33" s="1"/>
  <c r="E122" i="33"/>
  <c r="I121" i="33"/>
  <c r="E121" i="33"/>
  <c r="J120" i="33"/>
  <c r="I120" i="33"/>
  <c r="O120" i="33" s="1"/>
  <c r="F120" i="33"/>
  <c r="E120" i="33"/>
  <c r="I119" i="33"/>
  <c r="E119" i="33"/>
  <c r="O118" i="33"/>
  <c r="I118" i="33"/>
  <c r="E118" i="33"/>
  <c r="I117" i="33"/>
  <c r="E117" i="33"/>
  <c r="J116" i="33"/>
  <c r="I116" i="33"/>
  <c r="O116" i="33" s="1"/>
  <c r="F116" i="33"/>
  <c r="E116" i="33"/>
  <c r="I115" i="33"/>
  <c r="E115" i="33"/>
  <c r="I114" i="33"/>
  <c r="O114" i="33" s="1"/>
  <c r="E114" i="33"/>
  <c r="I113" i="33"/>
  <c r="E113" i="33"/>
  <c r="J112" i="33"/>
  <c r="I112" i="33"/>
  <c r="O112" i="33" s="1"/>
  <c r="F112" i="33"/>
  <c r="E112" i="33"/>
  <c r="I111" i="33"/>
  <c r="E111" i="33"/>
  <c r="O110" i="33"/>
  <c r="I110" i="33"/>
  <c r="E110" i="33"/>
  <c r="I109" i="33"/>
  <c r="E109" i="33"/>
  <c r="J108" i="33"/>
  <c r="I108" i="33"/>
  <c r="O108" i="33" s="1"/>
  <c r="F108" i="33"/>
  <c r="E108" i="33"/>
  <c r="I107" i="33"/>
  <c r="E107" i="33"/>
  <c r="I106" i="33"/>
  <c r="O106" i="33" s="1"/>
  <c r="E106" i="33"/>
  <c r="I105" i="33"/>
  <c r="E105" i="33"/>
  <c r="J104" i="33"/>
  <c r="I104" i="33"/>
  <c r="O104" i="33" s="1"/>
  <c r="F104" i="33"/>
  <c r="E104" i="33"/>
  <c r="I103" i="33"/>
  <c r="E103" i="33"/>
  <c r="O102" i="33"/>
  <c r="I102" i="33"/>
  <c r="E102" i="33"/>
  <c r="I101" i="33"/>
  <c r="E101" i="33"/>
  <c r="J100" i="33"/>
  <c r="I100" i="33"/>
  <c r="O100" i="33" s="1"/>
  <c r="F100" i="33"/>
  <c r="E100" i="33"/>
  <c r="I99" i="33"/>
  <c r="E99" i="33"/>
  <c r="I98" i="33"/>
  <c r="O98" i="33" s="1"/>
  <c r="E98" i="33"/>
  <c r="I97" i="33"/>
  <c r="E97" i="33"/>
  <c r="I96" i="33"/>
  <c r="E96" i="33"/>
  <c r="I95" i="33"/>
  <c r="E95" i="33"/>
  <c r="J94" i="33"/>
  <c r="I94" i="33"/>
  <c r="O94" i="33" s="1"/>
  <c r="F94" i="33"/>
  <c r="E94" i="33"/>
  <c r="I93" i="33"/>
  <c r="E93" i="33"/>
  <c r="O92" i="33"/>
  <c r="I92" i="33"/>
  <c r="E92" i="33"/>
  <c r="I91" i="33"/>
  <c r="E91" i="33"/>
  <c r="J90" i="33"/>
  <c r="I90" i="33"/>
  <c r="O90" i="33" s="1"/>
  <c r="F90" i="33"/>
  <c r="E90" i="33"/>
  <c r="I89" i="33"/>
  <c r="E89" i="33"/>
  <c r="I88" i="33"/>
  <c r="O88" i="33" s="1"/>
  <c r="E88" i="33"/>
  <c r="I87" i="33"/>
  <c r="E87" i="33"/>
  <c r="J86" i="33"/>
  <c r="I86" i="33"/>
  <c r="O86" i="33" s="1"/>
  <c r="F86" i="33"/>
  <c r="E86" i="33"/>
  <c r="I85" i="33"/>
  <c r="E85" i="33"/>
  <c r="O84" i="33"/>
  <c r="I84" i="33"/>
  <c r="E84" i="33"/>
  <c r="I83" i="33"/>
  <c r="E83" i="33"/>
  <c r="J82" i="33"/>
  <c r="I82" i="33"/>
  <c r="O82" i="33" s="1"/>
  <c r="F82" i="33"/>
  <c r="E82" i="33"/>
  <c r="I81" i="33"/>
  <c r="E81" i="33"/>
  <c r="I80" i="33"/>
  <c r="O80" i="33" s="1"/>
  <c r="E80" i="33"/>
  <c r="I79" i="33"/>
  <c r="E79" i="33"/>
  <c r="J78" i="33"/>
  <c r="I78" i="33"/>
  <c r="O78" i="33" s="1"/>
  <c r="F78" i="33"/>
  <c r="E78" i="33"/>
  <c r="I77" i="33"/>
  <c r="E77" i="33"/>
  <c r="O76" i="33"/>
  <c r="I76" i="33"/>
  <c r="E76" i="33"/>
  <c r="I75" i="33"/>
  <c r="E75" i="33"/>
  <c r="J74" i="33"/>
  <c r="I74" i="33"/>
  <c r="O74" i="33" s="1"/>
  <c r="F74" i="33"/>
  <c r="E74" i="33"/>
  <c r="I73" i="33"/>
  <c r="E73" i="33"/>
  <c r="I72" i="33"/>
  <c r="O72" i="33" s="1"/>
  <c r="E72" i="33"/>
  <c r="I71" i="33"/>
  <c r="E71" i="33"/>
  <c r="J70" i="33"/>
  <c r="I70" i="33"/>
  <c r="O70" i="33" s="1"/>
  <c r="F70" i="33"/>
  <c r="E70" i="33"/>
  <c r="I69" i="33"/>
  <c r="E69" i="33"/>
  <c r="O68" i="33"/>
  <c r="I68" i="33"/>
  <c r="E68" i="33"/>
  <c r="I67" i="33"/>
  <c r="E67" i="33"/>
  <c r="J66" i="33"/>
  <c r="I66" i="33"/>
  <c r="O66" i="33" s="1"/>
  <c r="F66" i="33"/>
  <c r="E66" i="33"/>
  <c r="I65" i="33"/>
  <c r="E65" i="33"/>
  <c r="I64" i="33"/>
  <c r="O64" i="33" s="1"/>
  <c r="E64" i="33"/>
  <c r="I63" i="33"/>
  <c r="E63" i="33"/>
  <c r="J62" i="33"/>
  <c r="I62" i="33"/>
  <c r="O62" i="33" s="1"/>
  <c r="F62" i="33"/>
  <c r="E62" i="33"/>
  <c r="I61" i="33"/>
  <c r="E61" i="33"/>
  <c r="O60" i="33"/>
  <c r="I60" i="33"/>
  <c r="E60" i="33"/>
  <c r="I59" i="33"/>
  <c r="E59" i="33"/>
  <c r="J58" i="33"/>
  <c r="I58" i="33"/>
  <c r="O58" i="33" s="1"/>
  <c r="F58" i="33"/>
  <c r="E58" i="33"/>
  <c r="I57" i="33"/>
  <c r="E57" i="33"/>
  <c r="I56" i="33"/>
  <c r="O56" i="33" s="1"/>
  <c r="E56" i="33"/>
  <c r="J56" i="33" s="1"/>
  <c r="I55" i="33"/>
  <c r="E55" i="33"/>
  <c r="J54" i="33"/>
  <c r="I54" i="33"/>
  <c r="O54" i="33" s="1"/>
  <c r="F54" i="33"/>
  <c r="E54" i="33"/>
  <c r="I53" i="33"/>
  <c r="E53" i="33"/>
  <c r="I52" i="33"/>
  <c r="O52" i="33" s="1"/>
  <c r="E52" i="33"/>
  <c r="J52" i="33" s="1"/>
  <c r="I51" i="33"/>
  <c r="E51" i="33"/>
  <c r="J50" i="33"/>
  <c r="I50" i="33"/>
  <c r="O50" i="33" s="1"/>
  <c r="F50" i="33"/>
  <c r="E50" i="33"/>
  <c r="I49" i="33"/>
  <c r="E49" i="33"/>
  <c r="I48" i="33"/>
  <c r="O48" i="33" s="1"/>
  <c r="E48" i="33"/>
  <c r="J48" i="33" s="1"/>
  <c r="I47" i="33"/>
  <c r="E47" i="33"/>
  <c r="J46" i="33"/>
  <c r="I46" i="33"/>
  <c r="O46" i="33" s="1"/>
  <c r="F46" i="33"/>
  <c r="E46" i="33"/>
  <c r="I45" i="33"/>
  <c r="E45" i="33"/>
  <c r="I44" i="33"/>
  <c r="O44" i="33" s="1"/>
  <c r="E44" i="33"/>
  <c r="J44" i="33" s="1"/>
  <c r="I43" i="33"/>
  <c r="E43" i="33"/>
  <c r="J42" i="33"/>
  <c r="I42" i="33"/>
  <c r="O42" i="33" s="1"/>
  <c r="F42" i="33"/>
  <c r="E42" i="33"/>
  <c r="I41" i="33"/>
  <c r="E41" i="33"/>
  <c r="I40" i="33"/>
  <c r="O40" i="33" s="1"/>
  <c r="E40" i="33"/>
  <c r="J40" i="33" s="1"/>
  <c r="I39" i="33"/>
  <c r="E39" i="33"/>
  <c r="J38" i="33"/>
  <c r="I38" i="33"/>
  <c r="O38" i="33" s="1"/>
  <c r="F38" i="33"/>
  <c r="E38" i="33"/>
  <c r="I37" i="33"/>
  <c r="E37" i="33"/>
  <c r="I36" i="33"/>
  <c r="O36" i="33" s="1"/>
  <c r="E36" i="33"/>
  <c r="J36" i="33" s="1"/>
  <c r="I35" i="33"/>
  <c r="E35" i="33"/>
  <c r="J34" i="33"/>
  <c r="I34" i="33"/>
  <c r="O34" i="33" s="1"/>
  <c r="F34" i="33"/>
  <c r="E34" i="33"/>
  <c r="I33" i="33"/>
  <c r="E33" i="33"/>
  <c r="I32" i="33"/>
  <c r="O32" i="33" s="1"/>
  <c r="E32" i="33"/>
  <c r="J32" i="33" s="1"/>
  <c r="I31" i="33"/>
  <c r="E31" i="33"/>
  <c r="J30" i="33"/>
  <c r="I30" i="33"/>
  <c r="O30" i="33" s="1"/>
  <c r="F30" i="33"/>
  <c r="E30" i="33"/>
  <c r="I29" i="33"/>
  <c r="E29" i="33"/>
  <c r="I28" i="33"/>
  <c r="O28" i="33" s="1"/>
  <c r="E28" i="33"/>
  <c r="J28" i="33" s="1"/>
  <c r="I27" i="33"/>
  <c r="E27" i="33"/>
  <c r="J26" i="33"/>
  <c r="I26" i="33"/>
  <c r="O26" i="33" s="1"/>
  <c r="F26" i="33"/>
  <c r="E26" i="33"/>
  <c r="I25" i="33"/>
  <c r="E25" i="33"/>
  <c r="I24" i="33"/>
  <c r="O24" i="33" s="1"/>
  <c r="E24" i="33"/>
  <c r="J24" i="33" s="1"/>
  <c r="I23" i="33"/>
  <c r="E23" i="33"/>
  <c r="J22" i="33"/>
  <c r="I22" i="33"/>
  <c r="O22" i="33" s="1"/>
  <c r="F22" i="33"/>
  <c r="E22" i="33"/>
  <c r="I21" i="33"/>
  <c r="E21" i="33"/>
  <c r="I20" i="33"/>
  <c r="O20" i="33" s="1"/>
  <c r="E20" i="33"/>
  <c r="J20" i="33" s="1"/>
  <c r="I19" i="33"/>
  <c r="E19" i="33"/>
  <c r="J18" i="33"/>
  <c r="I18" i="33"/>
  <c r="O18" i="33" s="1"/>
  <c r="F18" i="33"/>
  <c r="E18" i="33"/>
  <c r="I17" i="33"/>
  <c r="E17" i="33"/>
  <c r="I16" i="33"/>
  <c r="O16" i="33" s="1"/>
  <c r="E16" i="33"/>
  <c r="J16" i="33" s="1"/>
  <c r="I15" i="33"/>
  <c r="E15" i="33"/>
  <c r="J15" i="33" s="1"/>
  <c r="J14" i="33"/>
  <c r="I14" i="33"/>
  <c r="O14" i="33" s="1"/>
  <c r="F14" i="33"/>
  <c r="K14" i="33" s="1"/>
  <c r="E14" i="33"/>
  <c r="I13" i="33"/>
  <c r="E13" i="33"/>
  <c r="J13" i="33" s="1"/>
  <c r="I12" i="33"/>
  <c r="O12" i="33" s="1"/>
  <c r="E12" i="33"/>
  <c r="J12" i="33" s="1"/>
  <c r="I11" i="33"/>
  <c r="E11" i="33"/>
  <c r="J11" i="33" s="1"/>
  <c r="J10" i="33"/>
  <c r="I10" i="33"/>
  <c r="O10" i="33" s="1"/>
  <c r="F10" i="33"/>
  <c r="K10" i="33" s="1"/>
  <c r="E10" i="33"/>
  <c r="I9" i="33"/>
  <c r="E9" i="33"/>
  <c r="J9" i="33" s="1"/>
  <c r="I8" i="33"/>
  <c r="O8" i="33" s="1"/>
  <c r="E8" i="33"/>
  <c r="J8" i="33" s="1"/>
  <c r="I7" i="33"/>
  <c r="E7" i="33"/>
  <c r="J7" i="33" s="1"/>
  <c r="J6" i="33"/>
  <c r="I6" i="33"/>
  <c r="O6" i="33" s="1"/>
  <c r="F6" i="33"/>
  <c r="K6" i="33" s="1"/>
  <c r="E6" i="33"/>
  <c r="I5" i="33"/>
  <c r="E5" i="33"/>
  <c r="J5" i="33" s="1"/>
  <c r="I4" i="33"/>
  <c r="O4" i="33" s="1"/>
  <c r="E4" i="33"/>
  <c r="J4" i="33" s="1"/>
  <c r="I169" i="48"/>
  <c r="O169" i="48" s="1"/>
  <c r="E169" i="48"/>
  <c r="I168" i="48"/>
  <c r="E168" i="48"/>
  <c r="J167" i="48"/>
  <c r="I167" i="48"/>
  <c r="O167" i="48" s="1"/>
  <c r="F167" i="48"/>
  <c r="E167" i="48"/>
  <c r="I166" i="48"/>
  <c r="E166" i="48"/>
  <c r="O165" i="48"/>
  <c r="I165" i="48"/>
  <c r="E165" i="48"/>
  <c r="I164" i="48"/>
  <c r="E164" i="48"/>
  <c r="J163" i="48"/>
  <c r="I163" i="48"/>
  <c r="O163" i="48" s="1"/>
  <c r="F163" i="48"/>
  <c r="E163" i="48"/>
  <c r="I162" i="48"/>
  <c r="E162" i="48"/>
  <c r="I161" i="48"/>
  <c r="O161" i="48" s="1"/>
  <c r="E161" i="48"/>
  <c r="I160" i="48"/>
  <c r="E160" i="48"/>
  <c r="J159" i="48"/>
  <c r="I159" i="48"/>
  <c r="O159" i="48" s="1"/>
  <c r="F159" i="48"/>
  <c r="E159" i="48"/>
  <c r="I158" i="48"/>
  <c r="E158" i="48"/>
  <c r="O157" i="48"/>
  <c r="I157" i="48"/>
  <c r="E157" i="48"/>
  <c r="J156" i="48"/>
  <c r="I156" i="48"/>
  <c r="O156" i="48" s="1"/>
  <c r="F156" i="48"/>
  <c r="E156" i="48"/>
  <c r="I155" i="48"/>
  <c r="E155" i="48"/>
  <c r="I154" i="48"/>
  <c r="O154" i="48" s="1"/>
  <c r="E154" i="48"/>
  <c r="I153" i="48"/>
  <c r="E153" i="48"/>
  <c r="J152" i="48"/>
  <c r="I152" i="48"/>
  <c r="O152" i="48" s="1"/>
  <c r="F152" i="48"/>
  <c r="E152" i="48"/>
  <c r="I151" i="48"/>
  <c r="E151" i="48"/>
  <c r="O150" i="48"/>
  <c r="I150" i="48"/>
  <c r="E150" i="48"/>
  <c r="I149" i="48"/>
  <c r="E149" i="48"/>
  <c r="J148" i="48"/>
  <c r="I148" i="48"/>
  <c r="O148" i="48" s="1"/>
  <c r="F148" i="48"/>
  <c r="E148" i="48"/>
  <c r="I147" i="48"/>
  <c r="E147" i="48"/>
  <c r="I146" i="48"/>
  <c r="O146" i="48" s="1"/>
  <c r="E146" i="48"/>
  <c r="I145" i="48"/>
  <c r="E145" i="48"/>
  <c r="J144" i="48"/>
  <c r="I144" i="48"/>
  <c r="O144" i="48" s="1"/>
  <c r="F144" i="48"/>
  <c r="E144" i="48"/>
  <c r="I143" i="48"/>
  <c r="E143" i="48"/>
  <c r="O142" i="48"/>
  <c r="I142" i="48"/>
  <c r="E142" i="48"/>
  <c r="I141" i="48"/>
  <c r="E141" i="48"/>
  <c r="J140" i="48"/>
  <c r="I140" i="48"/>
  <c r="O140" i="48" s="1"/>
  <c r="F140" i="48"/>
  <c r="E140" i="48"/>
  <c r="I139" i="48"/>
  <c r="E139" i="48"/>
  <c r="I138" i="48"/>
  <c r="O138" i="48" s="1"/>
  <c r="E138" i="48"/>
  <c r="I137" i="48"/>
  <c r="E137" i="48"/>
  <c r="J136" i="48"/>
  <c r="I136" i="48"/>
  <c r="O136" i="48" s="1"/>
  <c r="F136" i="48"/>
  <c r="E136" i="48"/>
  <c r="I135" i="48"/>
  <c r="E135" i="48"/>
  <c r="O134" i="48"/>
  <c r="I134" i="48"/>
  <c r="E134" i="48"/>
  <c r="I133" i="48"/>
  <c r="E133" i="48"/>
  <c r="J132" i="48"/>
  <c r="I132" i="48"/>
  <c r="O132" i="48" s="1"/>
  <c r="F132" i="48"/>
  <c r="E132" i="48"/>
  <c r="I131" i="48"/>
  <c r="E131" i="48"/>
  <c r="I130" i="48"/>
  <c r="O130" i="48" s="1"/>
  <c r="E130" i="48"/>
  <c r="I129" i="48"/>
  <c r="E129" i="48"/>
  <c r="J128" i="48"/>
  <c r="I128" i="48"/>
  <c r="O128" i="48" s="1"/>
  <c r="F128" i="48"/>
  <c r="E128" i="48"/>
  <c r="I127" i="48"/>
  <c r="E127" i="48"/>
  <c r="O126" i="48"/>
  <c r="I126" i="48"/>
  <c r="E126" i="48"/>
  <c r="I125" i="48"/>
  <c r="E125" i="48"/>
  <c r="J124" i="48"/>
  <c r="I124" i="48"/>
  <c r="O124" i="48" s="1"/>
  <c r="F124" i="48"/>
  <c r="E124" i="48"/>
  <c r="I123" i="48"/>
  <c r="E123" i="48"/>
  <c r="I122" i="48"/>
  <c r="O122" i="48" s="1"/>
  <c r="E122" i="48"/>
  <c r="I121" i="48"/>
  <c r="E121" i="48"/>
  <c r="J120" i="48"/>
  <c r="I120" i="48"/>
  <c r="O120" i="48" s="1"/>
  <c r="F120" i="48"/>
  <c r="E120" i="48"/>
  <c r="I119" i="48"/>
  <c r="E119" i="48"/>
  <c r="O118" i="48"/>
  <c r="I118" i="48"/>
  <c r="E118" i="48"/>
  <c r="I117" i="48"/>
  <c r="E117" i="48"/>
  <c r="J116" i="48"/>
  <c r="I116" i="48"/>
  <c r="O116" i="48" s="1"/>
  <c r="F116" i="48"/>
  <c r="E116" i="48"/>
  <c r="I115" i="48"/>
  <c r="E115" i="48"/>
  <c r="I114" i="48"/>
  <c r="O114" i="48" s="1"/>
  <c r="E114" i="48"/>
  <c r="I113" i="48"/>
  <c r="E113" i="48"/>
  <c r="J112" i="48"/>
  <c r="I112" i="48"/>
  <c r="O112" i="48" s="1"/>
  <c r="F112" i="48"/>
  <c r="E112" i="48"/>
  <c r="I111" i="48"/>
  <c r="E111" i="48"/>
  <c r="O110" i="48"/>
  <c r="I110" i="48"/>
  <c r="E110" i="48"/>
  <c r="I109" i="48"/>
  <c r="E109" i="48"/>
  <c r="J108" i="48"/>
  <c r="I108" i="48"/>
  <c r="O108" i="48" s="1"/>
  <c r="F108" i="48"/>
  <c r="E108" i="48"/>
  <c r="I107" i="48"/>
  <c r="E107" i="48"/>
  <c r="I106" i="48"/>
  <c r="O106" i="48" s="1"/>
  <c r="E106" i="48"/>
  <c r="I105" i="48"/>
  <c r="E105" i="48"/>
  <c r="J104" i="48"/>
  <c r="I104" i="48"/>
  <c r="O104" i="48" s="1"/>
  <c r="F104" i="48"/>
  <c r="E104" i="48"/>
  <c r="I103" i="48"/>
  <c r="E103" i="48"/>
  <c r="O102" i="48"/>
  <c r="I102" i="48"/>
  <c r="E102" i="48"/>
  <c r="I101" i="48"/>
  <c r="E101" i="48"/>
  <c r="J100" i="48"/>
  <c r="I100" i="48"/>
  <c r="O100" i="48" s="1"/>
  <c r="F100" i="48"/>
  <c r="E100" i="48"/>
  <c r="I99" i="48"/>
  <c r="E99" i="48"/>
  <c r="I98" i="48"/>
  <c r="O98" i="48" s="1"/>
  <c r="E98" i="48"/>
  <c r="I97" i="48"/>
  <c r="E97" i="48"/>
  <c r="I96" i="48"/>
  <c r="E96" i="48"/>
  <c r="I95" i="48"/>
  <c r="E95" i="48"/>
  <c r="J94" i="48"/>
  <c r="I94" i="48"/>
  <c r="O94" i="48" s="1"/>
  <c r="F94" i="48"/>
  <c r="E94" i="48"/>
  <c r="I93" i="48"/>
  <c r="E93" i="48"/>
  <c r="O92" i="48"/>
  <c r="I92" i="48"/>
  <c r="E92" i="48"/>
  <c r="I91" i="48"/>
  <c r="E91" i="48"/>
  <c r="J90" i="48"/>
  <c r="I90" i="48"/>
  <c r="O90" i="48" s="1"/>
  <c r="F90" i="48"/>
  <c r="E90" i="48"/>
  <c r="I89" i="48"/>
  <c r="E89" i="48"/>
  <c r="I88" i="48"/>
  <c r="O88" i="48" s="1"/>
  <c r="E88" i="48"/>
  <c r="I87" i="48"/>
  <c r="E87" i="48"/>
  <c r="J86" i="48"/>
  <c r="I86" i="48"/>
  <c r="O86" i="48" s="1"/>
  <c r="F86" i="48"/>
  <c r="E86" i="48"/>
  <c r="I85" i="48"/>
  <c r="E85" i="48"/>
  <c r="I84" i="48"/>
  <c r="O84" i="48" s="1"/>
  <c r="E84" i="48"/>
  <c r="I83" i="48"/>
  <c r="E83" i="48"/>
  <c r="J82" i="48"/>
  <c r="I82" i="48"/>
  <c r="O82" i="48" s="1"/>
  <c r="F82" i="48"/>
  <c r="E82" i="48"/>
  <c r="I81" i="48"/>
  <c r="E81" i="48"/>
  <c r="I80" i="48"/>
  <c r="O80" i="48" s="1"/>
  <c r="E80" i="48"/>
  <c r="I79" i="48"/>
  <c r="E79" i="48"/>
  <c r="J78" i="48"/>
  <c r="I78" i="48"/>
  <c r="O78" i="48" s="1"/>
  <c r="F78" i="48"/>
  <c r="E78" i="48"/>
  <c r="I77" i="48"/>
  <c r="E77" i="48"/>
  <c r="O76" i="48"/>
  <c r="I76" i="48"/>
  <c r="E76" i="48"/>
  <c r="I75" i="48"/>
  <c r="E75" i="48"/>
  <c r="J74" i="48"/>
  <c r="I74" i="48"/>
  <c r="O74" i="48" s="1"/>
  <c r="F74" i="48"/>
  <c r="E74" i="48"/>
  <c r="I73" i="48"/>
  <c r="E73" i="48"/>
  <c r="I72" i="48"/>
  <c r="O72" i="48" s="1"/>
  <c r="E72" i="48"/>
  <c r="I71" i="48"/>
  <c r="E71" i="48"/>
  <c r="J70" i="48"/>
  <c r="I70" i="48"/>
  <c r="O70" i="48" s="1"/>
  <c r="F70" i="48"/>
  <c r="E70" i="48"/>
  <c r="I69" i="48"/>
  <c r="E69" i="48"/>
  <c r="O68" i="48"/>
  <c r="I68" i="48"/>
  <c r="E68" i="48"/>
  <c r="I67" i="48"/>
  <c r="E67" i="48"/>
  <c r="J66" i="48"/>
  <c r="I66" i="48"/>
  <c r="O66" i="48" s="1"/>
  <c r="F66" i="48"/>
  <c r="E66" i="48"/>
  <c r="I65" i="48"/>
  <c r="E65" i="48"/>
  <c r="I64" i="48"/>
  <c r="O64" i="48" s="1"/>
  <c r="E64" i="48"/>
  <c r="I63" i="48"/>
  <c r="E63" i="48"/>
  <c r="J62" i="48"/>
  <c r="I62" i="48"/>
  <c r="O62" i="48" s="1"/>
  <c r="F62" i="48"/>
  <c r="E62" i="48"/>
  <c r="I61" i="48"/>
  <c r="E61" i="48"/>
  <c r="O60" i="48"/>
  <c r="I60" i="48"/>
  <c r="E60" i="48"/>
  <c r="I59" i="48"/>
  <c r="E59" i="48"/>
  <c r="J58" i="48"/>
  <c r="I58" i="48"/>
  <c r="O58" i="48" s="1"/>
  <c r="F58" i="48"/>
  <c r="E58" i="48"/>
  <c r="I57" i="48"/>
  <c r="E57" i="48"/>
  <c r="I56" i="48"/>
  <c r="O56" i="48" s="1"/>
  <c r="E56" i="48"/>
  <c r="J56" i="48" s="1"/>
  <c r="I55" i="48"/>
  <c r="E55" i="48"/>
  <c r="J54" i="48"/>
  <c r="I54" i="48"/>
  <c r="O54" i="48" s="1"/>
  <c r="F54" i="48"/>
  <c r="E54" i="48"/>
  <c r="I53" i="48"/>
  <c r="E53" i="48"/>
  <c r="I52" i="48"/>
  <c r="O52" i="48" s="1"/>
  <c r="E52" i="48"/>
  <c r="J52" i="48" s="1"/>
  <c r="I51" i="48"/>
  <c r="E51" i="48"/>
  <c r="J50" i="48"/>
  <c r="I50" i="48"/>
  <c r="O50" i="48" s="1"/>
  <c r="F50" i="48"/>
  <c r="E50" i="48"/>
  <c r="I49" i="48"/>
  <c r="E49" i="48"/>
  <c r="I48" i="48"/>
  <c r="O48" i="48" s="1"/>
  <c r="E48" i="48"/>
  <c r="J48" i="48" s="1"/>
  <c r="I47" i="48"/>
  <c r="E47" i="48"/>
  <c r="J46" i="48"/>
  <c r="I46" i="48"/>
  <c r="O46" i="48" s="1"/>
  <c r="F46" i="48"/>
  <c r="E46" i="48"/>
  <c r="I45" i="48"/>
  <c r="E45" i="48"/>
  <c r="I44" i="48"/>
  <c r="O44" i="48" s="1"/>
  <c r="E44" i="48"/>
  <c r="J44" i="48" s="1"/>
  <c r="I43" i="48"/>
  <c r="E43" i="48"/>
  <c r="J42" i="48"/>
  <c r="I42" i="48"/>
  <c r="O42" i="48" s="1"/>
  <c r="F42" i="48"/>
  <c r="E42" i="48"/>
  <c r="I41" i="48"/>
  <c r="E41" i="48"/>
  <c r="I40" i="48"/>
  <c r="O40" i="48" s="1"/>
  <c r="E40" i="48"/>
  <c r="J40" i="48" s="1"/>
  <c r="I39" i="48"/>
  <c r="E39" i="48"/>
  <c r="J38" i="48"/>
  <c r="I38" i="48"/>
  <c r="O38" i="48" s="1"/>
  <c r="F38" i="48"/>
  <c r="E38" i="48"/>
  <c r="I37" i="48"/>
  <c r="E37" i="48"/>
  <c r="I36" i="48"/>
  <c r="O36" i="48" s="1"/>
  <c r="E36" i="48"/>
  <c r="J36" i="48" s="1"/>
  <c r="I35" i="48"/>
  <c r="E35" i="48"/>
  <c r="J34" i="48"/>
  <c r="I34" i="48"/>
  <c r="O34" i="48" s="1"/>
  <c r="F34" i="48"/>
  <c r="E34" i="48"/>
  <c r="I33" i="48"/>
  <c r="E33" i="48"/>
  <c r="I32" i="48"/>
  <c r="O32" i="48" s="1"/>
  <c r="E32" i="48"/>
  <c r="J32" i="48" s="1"/>
  <c r="I31" i="48"/>
  <c r="E31" i="48"/>
  <c r="J30" i="48"/>
  <c r="I30" i="48"/>
  <c r="O30" i="48" s="1"/>
  <c r="F30" i="48"/>
  <c r="E30" i="48"/>
  <c r="I29" i="48"/>
  <c r="E29" i="48"/>
  <c r="I28" i="48"/>
  <c r="O28" i="48" s="1"/>
  <c r="E28" i="48"/>
  <c r="J28" i="48" s="1"/>
  <c r="I27" i="48"/>
  <c r="E27" i="48"/>
  <c r="J26" i="48"/>
  <c r="I26" i="48"/>
  <c r="O26" i="48" s="1"/>
  <c r="F26" i="48"/>
  <c r="E26" i="48"/>
  <c r="I25" i="48"/>
  <c r="E25" i="48"/>
  <c r="I24" i="48"/>
  <c r="O24" i="48" s="1"/>
  <c r="E24" i="48"/>
  <c r="J24" i="48" s="1"/>
  <c r="I23" i="48"/>
  <c r="E23" i="48"/>
  <c r="J22" i="48"/>
  <c r="I22" i="48"/>
  <c r="O22" i="48" s="1"/>
  <c r="F22" i="48"/>
  <c r="E22" i="48"/>
  <c r="I21" i="48"/>
  <c r="E21" i="48"/>
  <c r="I20" i="48"/>
  <c r="O20" i="48" s="1"/>
  <c r="E20" i="48"/>
  <c r="J20" i="48" s="1"/>
  <c r="I19" i="48"/>
  <c r="E19" i="48"/>
  <c r="J18" i="48"/>
  <c r="I18" i="48"/>
  <c r="O18" i="48" s="1"/>
  <c r="F18" i="48"/>
  <c r="E18" i="48"/>
  <c r="I17" i="48"/>
  <c r="E17" i="48"/>
  <c r="I16" i="48"/>
  <c r="O16" i="48" s="1"/>
  <c r="E16" i="48"/>
  <c r="J16" i="48" s="1"/>
  <c r="I15" i="48"/>
  <c r="E15" i="48"/>
  <c r="J15" i="48" s="1"/>
  <c r="J14" i="48"/>
  <c r="I14" i="48"/>
  <c r="O14" i="48" s="1"/>
  <c r="F14" i="48"/>
  <c r="K14" i="48" s="1"/>
  <c r="E14" i="48"/>
  <c r="I13" i="48"/>
  <c r="E13" i="48"/>
  <c r="J13" i="48" s="1"/>
  <c r="I12" i="48"/>
  <c r="O12" i="48" s="1"/>
  <c r="E12" i="48"/>
  <c r="J12" i="48" s="1"/>
  <c r="I11" i="48"/>
  <c r="E11" i="48"/>
  <c r="J11" i="48" s="1"/>
  <c r="J10" i="48"/>
  <c r="I10" i="48"/>
  <c r="O10" i="48" s="1"/>
  <c r="F10" i="48"/>
  <c r="K10" i="48" s="1"/>
  <c r="E10" i="48"/>
  <c r="I9" i="48"/>
  <c r="E9" i="48"/>
  <c r="J9" i="48" s="1"/>
  <c r="I8" i="48"/>
  <c r="O8" i="48" s="1"/>
  <c r="E8" i="48"/>
  <c r="J8" i="48" s="1"/>
  <c r="I7" i="48"/>
  <c r="E7" i="48"/>
  <c r="J7" i="48" s="1"/>
  <c r="J6" i="48"/>
  <c r="I6" i="48"/>
  <c r="O6" i="48" s="1"/>
  <c r="F6" i="48"/>
  <c r="K6" i="48" s="1"/>
  <c r="E6" i="48"/>
  <c r="I5" i="48"/>
  <c r="E5" i="48"/>
  <c r="J5" i="48" s="1"/>
  <c r="I4" i="48"/>
  <c r="O4" i="48" s="1"/>
  <c r="E4" i="48"/>
  <c r="J4" i="48" s="1"/>
  <c r="I126" i="49"/>
  <c r="E126" i="49"/>
  <c r="J126" i="49" s="1"/>
  <c r="I125" i="49"/>
  <c r="O125" i="49" s="1"/>
  <c r="E125" i="49"/>
  <c r="J125" i="49" s="1"/>
  <c r="I124" i="49"/>
  <c r="E124" i="49"/>
  <c r="J124" i="49" s="1"/>
  <c r="I123" i="49"/>
  <c r="O123" i="49" s="1"/>
  <c r="E123" i="49"/>
  <c r="I122" i="49"/>
  <c r="E122" i="49"/>
  <c r="J122" i="49" s="1"/>
  <c r="J121" i="49"/>
  <c r="I121" i="49"/>
  <c r="O121" i="49" s="1"/>
  <c r="F121" i="49"/>
  <c r="K121" i="49" s="1"/>
  <c r="E121" i="49"/>
  <c r="I120" i="49"/>
  <c r="E120" i="49"/>
  <c r="J120" i="49" s="1"/>
  <c r="I119" i="49"/>
  <c r="O119" i="49" s="1"/>
  <c r="E119" i="49"/>
  <c r="I118" i="49"/>
  <c r="E118" i="49"/>
  <c r="J117" i="49"/>
  <c r="I117" i="49"/>
  <c r="O117" i="49" s="1"/>
  <c r="F117" i="49"/>
  <c r="E117" i="49"/>
  <c r="I116" i="49"/>
  <c r="E116" i="49"/>
  <c r="O115" i="49"/>
  <c r="I115" i="49"/>
  <c r="E115" i="49"/>
  <c r="I114" i="49"/>
  <c r="E114" i="49"/>
  <c r="I113" i="49"/>
  <c r="E113" i="49"/>
  <c r="J112" i="49"/>
  <c r="I112" i="49"/>
  <c r="O112" i="49" s="1"/>
  <c r="F112" i="49"/>
  <c r="E112" i="49"/>
  <c r="I111" i="49"/>
  <c r="E111" i="49"/>
  <c r="I110" i="49"/>
  <c r="O110" i="49" s="1"/>
  <c r="E110" i="49"/>
  <c r="I109" i="49"/>
  <c r="E109" i="49"/>
  <c r="J108" i="49"/>
  <c r="I108" i="49"/>
  <c r="O108" i="49" s="1"/>
  <c r="F108" i="49"/>
  <c r="E108" i="49"/>
  <c r="I107" i="49"/>
  <c r="E107" i="49"/>
  <c r="O106" i="49"/>
  <c r="I106" i="49"/>
  <c r="E106" i="49"/>
  <c r="I105" i="49"/>
  <c r="E105" i="49"/>
  <c r="J104" i="49"/>
  <c r="I104" i="49"/>
  <c r="O104" i="49" s="1"/>
  <c r="F104" i="49"/>
  <c r="E104" i="49"/>
  <c r="I103" i="49"/>
  <c r="O103" i="49" s="1"/>
  <c r="E103" i="49"/>
  <c r="I102" i="49"/>
  <c r="E102" i="49"/>
  <c r="J101" i="49"/>
  <c r="I101" i="49"/>
  <c r="O101" i="49" s="1"/>
  <c r="F101" i="49"/>
  <c r="E101" i="49"/>
  <c r="I100" i="49"/>
  <c r="E100" i="49"/>
  <c r="O99" i="49"/>
  <c r="I99" i="49"/>
  <c r="E99" i="49"/>
  <c r="I98" i="49"/>
  <c r="E98" i="49"/>
  <c r="J97" i="49"/>
  <c r="I97" i="49"/>
  <c r="O97" i="49" s="1"/>
  <c r="F97" i="49"/>
  <c r="E97" i="49"/>
  <c r="I96" i="49"/>
  <c r="E96" i="49"/>
  <c r="I95" i="49"/>
  <c r="O95" i="49" s="1"/>
  <c r="E95" i="49"/>
  <c r="I94" i="49"/>
  <c r="E94" i="49"/>
  <c r="J93" i="49"/>
  <c r="I93" i="49"/>
  <c r="O93" i="49" s="1"/>
  <c r="F93" i="49"/>
  <c r="E93" i="49"/>
  <c r="I92" i="49"/>
  <c r="E92" i="49"/>
  <c r="O91" i="49"/>
  <c r="I91" i="49"/>
  <c r="E91" i="49"/>
  <c r="I90" i="49"/>
  <c r="E90" i="49"/>
  <c r="J89" i="49"/>
  <c r="I89" i="49"/>
  <c r="O89" i="49" s="1"/>
  <c r="F89" i="49"/>
  <c r="E89" i="49"/>
  <c r="I88" i="49"/>
  <c r="E88" i="49"/>
  <c r="I87" i="49"/>
  <c r="O87" i="49" s="1"/>
  <c r="E87" i="49"/>
  <c r="I86" i="49"/>
  <c r="E86" i="49"/>
  <c r="J85" i="49"/>
  <c r="I85" i="49"/>
  <c r="O85" i="49" s="1"/>
  <c r="F85" i="49"/>
  <c r="E85" i="49"/>
  <c r="I84" i="49"/>
  <c r="E84" i="49"/>
  <c r="O83" i="49"/>
  <c r="I83" i="49"/>
  <c r="E83" i="49"/>
  <c r="I82" i="49"/>
  <c r="E82" i="49"/>
  <c r="J81" i="49"/>
  <c r="I81" i="49"/>
  <c r="O81" i="49" s="1"/>
  <c r="F81" i="49"/>
  <c r="E81" i="49"/>
  <c r="I80" i="49"/>
  <c r="E80" i="49"/>
  <c r="I79" i="49"/>
  <c r="O79" i="49" s="1"/>
  <c r="E79" i="49"/>
  <c r="I78" i="49"/>
  <c r="E78" i="49"/>
  <c r="J77" i="49"/>
  <c r="I77" i="49"/>
  <c r="O77" i="49" s="1"/>
  <c r="F77" i="49"/>
  <c r="E77" i="49"/>
  <c r="I76" i="49"/>
  <c r="E76" i="49"/>
  <c r="O75" i="49"/>
  <c r="I75" i="49"/>
  <c r="E75" i="49"/>
  <c r="I74" i="49"/>
  <c r="E74" i="49"/>
  <c r="J73" i="49"/>
  <c r="I73" i="49"/>
  <c r="O73" i="49" s="1"/>
  <c r="F73" i="49"/>
  <c r="E73" i="49"/>
  <c r="I72" i="49"/>
  <c r="E72" i="49"/>
  <c r="I71" i="49"/>
  <c r="O71" i="49" s="1"/>
  <c r="E71" i="49"/>
  <c r="I70" i="49"/>
  <c r="F70" i="49"/>
  <c r="E70" i="49"/>
  <c r="J70" i="49" s="1"/>
  <c r="I69" i="49"/>
  <c r="E69" i="49"/>
  <c r="O68" i="49"/>
  <c r="I68" i="49"/>
  <c r="E68" i="49"/>
  <c r="I67" i="49"/>
  <c r="E67" i="49"/>
  <c r="J66" i="49"/>
  <c r="I66" i="49"/>
  <c r="O66" i="49" s="1"/>
  <c r="F66" i="49"/>
  <c r="E66" i="49"/>
  <c r="I65" i="49"/>
  <c r="E65" i="49"/>
  <c r="I64" i="49"/>
  <c r="O64" i="49" s="1"/>
  <c r="E64" i="49"/>
  <c r="I63" i="49"/>
  <c r="E63" i="49"/>
  <c r="J62" i="49"/>
  <c r="I62" i="49"/>
  <c r="O62" i="49" s="1"/>
  <c r="F62" i="49"/>
  <c r="E62" i="49"/>
  <c r="I61" i="49"/>
  <c r="E61" i="49"/>
  <c r="O60" i="49"/>
  <c r="I60" i="49"/>
  <c r="E60" i="49"/>
  <c r="I59" i="49"/>
  <c r="E59" i="49"/>
  <c r="J58" i="49"/>
  <c r="I58" i="49"/>
  <c r="O58" i="49" s="1"/>
  <c r="F58" i="49"/>
  <c r="E58" i="49"/>
  <c r="I57" i="49"/>
  <c r="E57" i="49"/>
  <c r="I56" i="49"/>
  <c r="O56" i="49" s="1"/>
  <c r="E56" i="49"/>
  <c r="I55" i="49"/>
  <c r="E55" i="49"/>
  <c r="J54" i="49"/>
  <c r="I54" i="49"/>
  <c r="O54" i="49" s="1"/>
  <c r="F54" i="49"/>
  <c r="E54" i="49"/>
  <c r="I53" i="49"/>
  <c r="E53" i="49"/>
  <c r="O52" i="49"/>
  <c r="I52" i="49"/>
  <c r="E52" i="49"/>
  <c r="I51" i="49"/>
  <c r="E51" i="49"/>
  <c r="J50" i="49"/>
  <c r="I50" i="49"/>
  <c r="O50" i="49" s="1"/>
  <c r="F50" i="49"/>
  <c r="E50" i="49"/>
  <c r="I49" i="49"/>
  <c r="E49" i="49"/>
  <c r="I48" i="49"/>
  <c r="O48" i="49" s="1"/>
  <c r="E48" i="49"/>
  <c r="I47" i="49"/>
  <c r="E47" i="49"/>
  <c r="J46" i="49"/>
  <c r="I46" i="49"/>
  <c r="O46" i="49" s="1"/>
  <c r="F46" i="49"/>
  <c r="E46" i="49"/>
  <c r="I45" i="49"/>
  <c r="E45" i="49"/>
  <c r="O44" i="49"/>
  <c r="I44" i="49"/>
  <c r="E44" i="49"/>
  <c r="I43" i="49"/>
  <c r="E43" i="49"/>
  <c r="J42" i="49"/>
  <c r="I42" i="49"/>
  <c r="O42" i="49" s="1"/>
  <c r="F42" i="49"/>
  <c r="E42" i="49"/>
  <c r="I41" i="49"/>
  <c r="E41" i="49"/>
  <c r="I40" i="49"/>
  <c r="O40" i="49" s="1"/>
  <c r="E40" i="49"/>
  <c r="I39" i="49"/>
  <c r="E39" i="49"/>
  <c r="J38" i="49"/>
  <c r="I38" i="49"/>
  <c r="O38" i="49" s="1"/>
  <c r="F38" i="49"/>
  <c r="E38" i="49"/>
  <c r="I37" i="49"/>
  <c r="E37" i="49"/>
  <c r="O36" i="49"/>
  <c r="I36" i="49"/>
  <c r="E36" i="49"/>
  <c r="I35" i="49"/>
  <c r="E35" i="49"/>
  <c r="J34" i="49"/>
  <c r="I34" i="49"/>
  <c r="O34" i="49" s="1"/>
  <c r="F34" i="49"/>
  <c r="E34" i="49"/>
  <c r="I33" i="49"/>
  <c r="E33" i="49"/>
  <c r="I32" i="49"/>
  <c r="O32" i="49" s="1"/>
  <c r="E32" i="49"/>
  <c r="I31" i="49"/>
  <c r="E31" i="49"/>
  <c r="I30" i="49"/>
  <c r="E30" i="49"/>
  <c r="J29" i="49"/>
  <c r="I29" i="49"/>
  <c r="O29" i="49" s="1"/>
  <c r="F29" i="49"/>
  <c r="E29" i="49"/>
  <c r="I28" i="49"/>
  <c r="E28" i="49"/>
  <c r="O27" i="49"/>
  <c r="I27" i="49"/>
  <c r="E27" i="49"/>
  <c r="I26" i="49"/>
  <c r="E26" i="49"/>
  <c r="J25" i="49"/>
  <c r="I25" i="49"/>
  <c r="O25" i="49" s="1"/>
  <c r="F25" i="49"/>
  <c r="E25" i="49"/>
  <c r="I24" i="49"/>
  <c r="E24" i="49"/>
  <c r="I23" i="49"/>
  <c r="O23" i="49" s="1"/>
  <c r="E23" i="49"/>
  <c r="I22" i="49"/>
  <c r="E22" i="49"/>
  <c r="J21" i="49"/>
  <c r="I21" i="49"/>
  <c r="O21" i="49" s="1"/>
  <c r="F21" i="49"/>
  <c r="E21" i="49"/>
  <c r="I20" i="49"/>
  <c r="E20" i="49"/>
  <c r="O19" i="49"/>
  <c r="I19" i="49"/>
  <c r="E19" i="49"/>
  <c r="I18" i="49"/>
  <c r="E18" i="49"/>
  <c r="J17" i="49"/>
  <c r="I17" i="49"/>
  <c r="O17" i="49" s="1"/>
  <c r="F17" i="49"/>
  <c r="E17" i="49"/>
  <c r="I16" i="49"/>
  <c r="E16" i="49"/>
  <c r="I15" i="49"/>
  <c r="O15" i="49" s="1"/>
  <c r="E15" i="49"/>
  <c r="I14" i="49"/>
  <c r="E14" i="49"/>
  <c r="J13" i="49"/>
  <c r="I13" i="49"/>
  <c r="O13" i="49" s="1"/>
  <c r="F13" i="49"/>
  <c r="E13" i="49"/>
  <c r="I12" i="49"/>
  <c r="E12" i="49"/>
  <c r="I11" i="49"/>
  <c r="O11" i="49" s="1"/>
  <c r="E11" i="49"/>
  <c r="J11" i="49" s="1"/>
  <c r="I10" i="49"/>
  <c r="E10" i="49"/>
  <c r="I9" i="49"/>
  <c r="O9" i="49" s="1"/>
  <c r="E9" i="49"/>
  <c r="J9" i="49" s="1"/>
  <c r="I8" i="49"/>
  <c r="E8" i="49"/>
  <c r="I7" i="49"/>
  <c r="O7" i="49" s="1"/>
  <c r="E7" i="49"/>
  <c r="J7" i="49" s="1"/>
  <c r="I6" i="49"/>
  <c r="E6" i="49"/>
  <c r="I5" i="49"/>
  <c r="E5" i="49"/>
  <c r="J5" i="49" s="1"/>
  <c r="I4" i="49"/>
  <c r="O4" i="49" s="1"/>
  <c r="E4" i="49"/>
  <c r="J4" i="49" s="1"/>
  <c r="I126" i="25"/>
  <c r="E126" i="25"/>
  <c r="J126" i="25" s="1"/>
  <c r="J125" i="25"/>
  <c r="I125" i="25"/>
  <c r="O125" i="25" s="1"/>
  <c r="F125" i="25"/>
  <c r="K125" i="25" s="1"/>
  <c r="E125" i="25"/>
  <c r="I124" i="25"/>
  <c r="E124" i="25"/>
  <c r="J124" i="25" s="1"/>
  <c r="I123" i="25"/>
  <c r="O123" i="25" s="1"/>
  <c r="E123" i="25"/>
  <c r="I122" i="25"/>
  <c r="E122" i="25"/>
  <c r="J122" i="25" s="1"/>
  <c r="J121" i="25"/>
  <c r="I121" i="25"/>
  <c r="O121" i="25" s="1"/>
  <c r="F121" i="25"/>
  <c r="K121" i="25" s="1"/>
  <c r="E121" i="25"/>
  <c r="I120" i="25"/>
  <c r="E120" i="25"/>
  <c r="J120" i="25" s="1"/>
  <c r="O119" i="25"/>
  <c r="I119" i="25"/>
  <c r="E119" i="25"/>
  <c r="I118" i="25"/>
  <c r="E118" i="25"/>
  <c r="J118" i="25" s="1"/>
  <c r="J117" i="25"/>
  <c r="I117" i="25"/>
  <c r="O117" i="25" s="1"/>
  <c r="F117" i="25"/>
  <c r="E117" i="25"/>
  <c r="I116" i="25"/>
  <c r="E116" i="25"/>
  <c r="I115" i="25"/>
  <c r="O115" i="25" s="1"/>
  <c r="E115" i="25"/>
  <c r="I114" i="25"/>
  <c r="E114" i="25"/>
  <c r="J113" i="25"/>
  <c r="I113" i="25"/>
  <c r="O113" i="25" s="1"/>
  <c r="F113" i="25"/>
  <c r="E113" i="25"/>
  <c r="I112" i="25"/>
  <c r="E112" i="25"/>
  <c r="O111" i="25"/>
  <c r="I111" i="25"/>
  <c r="E111" i="25"/>
  <c r="I110" i="25"/>
  <c r="E110" i="25"/>
  <c r="J109" i="25"/>
  <c r="I109" i="25"/>
  <c r="O109" i="25" s="1"/>
  <c r="F109" i="25"/>
  <c r="E109" i="25"/>
  <c r="I108" i="25"/>
  <c r="E108" i="25"/>
  <c r="I107" i="25"/>
  <c r="O107" i="25" s="1"/>
  <c r="E107" i="25"/>
  <c r="I106" i="25"/>
  <c r="E106" i="25"/>
  <c r="J105" i="25"/>
  <c r="I105" i="25"/>
  <c r="O105" i="25" s="1"/>
  <c r="F105" i="25"/>
  <c r="E105" i="25"/>
  <c r="I104" i="25"/>
  <c r="E104" i="25"/>
  <c r="I103" i="25"/>
  <c r="E103" i="25"/>
  <c r="O102" i="25"/>
  <c r="I102" i="25"/>
  <c r="E102" i="25"/>
  <c r="I101" i="25"/>
  <c r="E101" i="25"/>
  <c r="J100" i="25"/>
  <c r="I100" i="25"/>
  <c r="O100" i="25" s="1"/>
  <c r="F100" i="25"/>
  <c r="E100" i="25"/>
  <c r="I99" i="25"/>
  <c r="E99" i="25"/>
  <c r="I98" i="25"/>
  <c r="O98" i="25" s="1"/>
  <c r="E98" i="25"/>
  <c r="I97" i="25"/>
  <c r="E97" i="25"/>
  <c r="J96" i="25"/>
  <c r="I96" i="25"/>
  <c r="O96" i="25" s="1"/>
  <c r="F96" i="25"/>
  <c r="E96" i="25"/>
  <c r="I95" i="25"/>
  <c r="E95" i="25"/>
  <c r="O94" i="25"/>
  <c r="I94" i="25"/>
  <c r="E94" i="25"/>
  <c r="I93" i="25"/>
  <c r="E93" i="25"/>
  <c r="J92" i="25"/>
  <c r="I92" i="25"/>
  <c r="O92" i="25" s="1"/>
  <c r="F92" i="25"/>
  <c r="E92" i="25"/>
  <c r="I91" i="25"/>
  <c r="E91" i="25"/>
  <c r="I90" i="25"/>
  <c r="O90" i="25" s="1"/>
  <c r="E90" i="25"/>
  <c r="I89" i="25"/>
  <c r="E89" i="25"/>
  <c r="J88" i="25"/>
  <c r="I88" i="25"/>
  <c r="O88" i="25" s="1"/>
  <c r="F88" i="25"/>
  <c r="E88" i="25"/>
  <c r="I87" i="25"/>
  <c r="E87" i="25"/>
  <c r="O86" i="25"/>
  <c r="I86" i="25"/>
  <c r="E86" i="25"/>
  <c r="I85" i="25"/>
  <c r="E85" i="25"/>
  <c r="J84" i="25"/>
  <c r="I84" i="25"/>
  <c r="O84" i="25" s="1"/>
  <c r="F84" i="25"/>
  <c r="E84" i="25"/>
  <c r="I83" i="25"/>
  <c r="O83" i="25" s="1"/>
  <c r="E83" i="25"/>
  <c r="I82" i="25"/>
  <c r="E82" i="25"/>
  <c r="J81" i="25"/>
  <c r="I81" i="25"/>
  <c r="O81" i="25" s="1"/>
  <c r="F81" i="25"/>
  <c r="E81" i="25"/>
  <c r="I80" i="25"/>
  <c r="E80" i="25"/>
  <c r="O79" i="25"/>
  <c r="I79" i="25"/>
  <c r="E79" i="25"/>
  <c r="I78" i="25"/>
  <c r="E78" i="25"/>
  <c r="J77" i="25"/>
  <c r="I77" i="25"/>
  <c r="O77" i="25" s="1"/>
  <c r="F77" i="25"/>
  <c r="E77" i="25"/>
  <c r="I76" i="25"/>
  <c r="E76" i="25"/>
  <c r="I75" i="25"/>
  <c r="O75" i="25" s="1"/>
  <c r="E75" i="25"/>
  <c r="I74" i="25"/>
  <c r="E74" i="25"/>
  <c r="J73" i="25"/>
  <c r="I73" i="25"/>
  <c r="O73" i="25" s="1"/>
  <c r="F73" i="25"/>
  <c r="E73" i="25"/>
  <c r="I72" i="25"/>
  <c r="E72" i="25"/>
  <c r="O71" i="25"/>
  <c r="I71" i="25"/>
  <c r="E71" i="25"/>
  <c r="I70" i="25"/>
  <c r="E70" i="25"/>
  <c r="J69" i="25"/>
  <c r="I69" i="25"/>
  <c r="O69" i="25" s="1"/>
  <c r="F69" i="25"/>
  <c r="E69" i="25"/>
  <c r="I68" i="25"/>
  <c r="E68" i="25"/>
  <c r="I67" i="25"/>
  <c r="O67" i="25" s="1"/>
  <c r="E67" i="25"/>
  <c r="I66" i="25"/>
  <c r="E66" i="25"/>
  <c r="J65" i="25"/>
  <c r="I65" i="25"/>
  <c r="O65" i="25" s="1"/>
  <c r="F65" i="25"/>
  <c r="E65" i="25"/>
  <c r="I64" i="25"/>
  <c r="E64" i="25"/>
  <c r="O63" i="25"/>
  <c r="I63" i="25"/>
  <c r="E63" i="25"/>
  <c r="I62" i="25"/>
  <c r="E62" i="25"/>
  <c r="J61" i="25"/>
  <c r="I61" i="25"/>
  <c r="O61" i="25" s="1"/>
  <c r="F61" i="25"/>
  <c r="E61" i="25"/>
  <c r="I60" i="25"/>
  <c r="E60" i="25"/>
  <c r="I59" i="25"/>
  <c r="O59" i="25" s="1"/>
  <c r="E59" i="25"/>
  <c r="I58" i="25"/>
  <c r="E58" i="25"/>
  <c r="J57" i="25"/>
  <c r="I57" i="25"/>
  <c r="O57" i="25" s="1"/>
  <c r="F57" i="25"/>
  <c r="E57" i="25"/>
  <c r="I56" i="25"/>
  <c r="E56" i="25"/>
  <c r="O55" i="25"/>
  <c r="I55" i="25"/>
  <c r="E55" i="25"/>
  <c r="I54" i="25"/>
  <c r="E54" i="25"/>
  <c r="J53" i="25"/>
  <c r="I53" i="25"/>
  <c r="O53" i="25" s="1"/>
  <c r="F53" i="25"/>
  <c r="E53" i="25"/>
  <c r="I52" i="25"/>
  <c r="E52" i="25"/>
  <c r="I51" i="25"/>
  <c r="O51" i="25" s="1"/>
  <c r="E51" i="25"/>
  <c r="I50" i="25"/>
  <c r="E50" i="25"/>
  <c r="J49" i="25"/>
  <c r="I49" i="25"/>
  <c r="O49" i="25" s="1"/>
  <c r="F49" i="25"/>
  <c r="E49" i="25"/>
  <c r="I48" i="25"/>
  <c r="E48" i="25"/>
  <c r="O47" i="25"/>
  <c r="I47" i="25"/>
  <c r="E47" i="25"/>
  <c r="I46" i="25"/>
  <c r="E46" i="25"/>
  <c r="J45" i="25"/>
  <c r="I45" i="25"/>
  <c r="O45" i="25" s="1"/>
  <c r="F45" i="25"/>
  <c r="E45" i="25"/>
  <c r="I44" i="25"/>
  <c r="E44" i="25"/>
  <c r="I43" i="25"/>
  <c r="O43" i="25" s="1"/>
  <c r="E43" i="25"/>
  <c r="I42" i="25"/>
  <c r="E42" i="25"/>
  <c r="J41" i="25"/>
  <c r="I41" i="25"/>
  <c r="O41" i="25" s="1"/>
  <c r="F41" i="25"/>
  <c r="E41" i="25"/>
  <c r="I40" i="25"/>
  <c r="E40" i="25"/>
  <c r="O39" i="25"/>
  <c r="I39" i="25"/>
  <c r="E39" i="25"/>
  <c r="I38" i="25"/>
  <c r="E38" i="25"/>
  <c r="J37" i="25"/>
  <c r="I37" i="25"/>
  <c r="O37" i="25" s="1"/>
  <c r="F37" i="25"/>
  <c r="E37" i="25"/>
  <c r="I36" i="25"/>
  <c r="E36" i="25"/>
  <c r="I35" i="25"/>
  <c r="O35" i="25" s="1"/>
  <c r="E35" i="25"/>
  <c r="I34" i="25"/>
  <c r="E34" i="25"/>
  <c r="J33" i="25"/>
  <c r="I33" i="25"/>
  <c r="O33" i="25" s="1"/>
  <c r="F33" i="25"/>
  <c r="E33" i="25"/>
  <c r="I32" i="25"/>
  <c r="E32" i="25"/>
  <c r="O31" i="25"/>
  <c r="I31" i="25"/>
  <c r="E31" i="25"/>
  <c r="I30" i="25"/>
  <c r="E30" i="25"/>
  <c r="J29" i="25"/>
  <c r="I29" i="25"/>
  <c r="O29" i="25" s="1"/>
  <c r="F29" i="25"/>
  <c r="E29" i="25"/>
  <c r="I28" i="25"/>
  <c r="E28" i="25"/>
  <c r="I27" i="25"/>
  <c r="O27" i="25" s="1"/>
  <c r="E27" i="25"/>
  <c r="I26" i="25"/>
  <c r="E26" i="25"/>
  <c r="J25" i="25"/>
  <c r="I25" i="25"/>
  <c r="O25" i="25" s="1"/>
  <c r="F25" i="25"/>
  <c r="E25" i="25"/>
  <c r="I24" i="25"/>
  <c r="E24" i="25"/>
  <c r="O23" i="25"/>
  <c r="I23" i="25"/>
  <c r="E23" i="25"/>
  <c r="I22" i="25"/>
  <c r="E22" i="25"/>
  <c r="J21" i="25"/>
  <c r="I21" i="25"/>
  <c r="O21" i="25" s="1"/>
  <c r="F21" i="25"/>
  <c r="E21" i="25"/>
  <c r="I20" i="25"/>
  <c r="E20" i="25"/>
  <c r="I19" i="25"/>
  <c r="O19" i="25" s="1"/>
  <c r="E19" i="25"/>
  <c r="I18" i="25"/>
  <c r="E18" i="25"/>
  <c r="J17" i="25"/>
  <c r="I17" i="25"/>
  <c r="O17" i="25" s="1"/>
  <c r="F17" i="25"/>
  <c r="E17" i="25"/>
  <c r="I16" i="25"/>
  <c r="E16" i="25"/>
  <c r="O15" i="25"/>
  <c r="I15" i="25"/>
  <c r="E15" i="25"/>
  <c r="I14" i="25"/>
  <c r="E14" i="25"/>
  <c r="I13" i="25"/>
  <c r="O13" i="25" s="1"/>
  <c r="E13" i="25"/>
  <c r="J13" i="25" s="1"/>
  <c r="I12" i="25"/>
  <c r="E12" i="25"/>
  <c r="J11" i="25"/>
  <c r="I11" i="25"/>
  <c r="O11" i="25" s="1"/>
  <c r="F11" i="25"/>
  <c r="E11" i="25"/>
  <c r="I10" i="25"/>
  <c r="E10" i="25"/>
  <c r="I9" i="25"/>
  <c r="O9" i="25" s="1"/>
  <c r="E9" i="25"/>
  <c r="J9" i="25" s="1"/>
  <c r="I8" i="25"/>
  <c r="E8" i="25"/>
  <c r="J7" i="25"/>
  <c r="I7" i="25"/>
  <c r="O7" i="25" s="1"/>
  <c r="F7" i="25"/>
  <c r="E7" i="25"/>
  <c r="I6" i="25"/>
  <c r="E6" i="25"/>
  <c r="I5" i="25"/>
  <c r="O5" i="25" s="1"/>
  <c r="E5" i="25"/>
  <c r="J5" i="25" s="1"/>
  <c r="I4" i="25"/>
  <c r="E4" i="25"/>
  <c r="I126" i="50"/>
  <c r="O126" i="50" s="1"/>
  <c r="E126" i="50"/>
  <c r="J126" i="50" s="1"/>
  <c r="I125" i="50"/>
  <c r="E125" i="50"/>
  <c r="I124" i="50"/>
  <c r="O124" i="50" s="1"/>
  <c r="E124" i="50"/>
  <c r="J124" i="50" s="1"/>
  <c r="I123" i="50"/>
  <c r="E123" i="50"/>
  <c r="J122" i="50"/>
  <c r="I122" i="50"/>
  <c r="O122" i="50" s="1"/>
  <c r="F122" i="50"/>
  <c r="E122" i="50"/>
  <c r="I121" i="50"/>
  <c r="E121" i="50"/>
  <c r="I120" i="50"/>
  <c r="O120" i="50" s="1"/>
  <c r="E120" i="50"/>
  <c r="J120" i="50" s="1"/>
  <c r="I119" i="50"/>
  <c r="E119" i="50"/>
  <c r="J118" i="50"/>
  <c r="I118" i="50"/>
  <c r="O118" i="50" s="1"/>
  <c r="F118" i="50"/>
  <c r="E118" i="50"/>
  <c r="I117" i="50"/>
  <c r="E117" i="50"/>
  <c r="I116" i="50"/>
  <c r="O116" i="50" s="1"/>
  <c r="E116" i="50"/>
  <c r="J116" i="50" s="1"/>
  <c r="I115" i="50"/>
  <c r="E115" i="50"/>
  <c r="J114" i="50"/>
  <c r="I114" i="50"/>
  <c r="O114" i="50" s="1"/>
  <c r="F114" i="50"/>
  <c r="E114" i="50"/>
  <c r="I113" i="50"/>
  <c r="O113" i="50" s="1"/>
  <c r="E113" i="50"/>
  <c r="J113" i="50" s="1"/>
  <c r="I112" i="50"/>
  <c r="E112" i="50"/>
  <c r="J111" i="50"/>
  <c r="I111" i="50"/>
  <c r="O111" i="50" s="1"/>
  <c r="F111" i="50"/>
  <c r="E111" i="50"/>
  <c r="I110" i="50"/>
  <c r="E110" i="50"/>
  <c r="I109" i="50"/>
  <c r="O109" i="50" s="1"/>
  <c r="E109" i="50"/>
  <c r="J109" i="50" s="1"/>
  <c r="I108" i="50"/>
  <c r="E108" i="50"/>
  <c r="J107" i="50"/>
  <c r="I107" i="50"/>
  <c r="O107" i="50" s="1"/>
  <c r="F107" i="50"/>
  <c r="E107" i="50"/>
  <c r="I106" i="50"/>
  <c r="E106" i="50"/>
  <c r="I105" i="50"/>
  <c r="O105" i="50" s="1"/>
  <c r="E105" i="50"/>
  <c r="J105" i="50" s="1"/>
  <c r="I104" i="50"/>
  <c r="E104" i="50"/>
  <c r="J103" i="50"/>
  <c r="I103" i="50"/>
  <c r="O103" i="50" s="1"/>
  <c r="F103" i="50"/>
  <c r="E103" i="50"/>
  <c r="I102" i="50"/>
  <c r="E102" i="50"/>
  <c r="I101" i="50"/>
  <c r="O101" i="50" s="1"/>
  <c r="E101" i="50"/>
  <c r="J101" i="50" s="1"/>
  <c r="I100" i="50"/>
  <c r="E100" i="50"/>
  <c r="J99" i="50"/>
  <c r="I99" i="50"/>
  <c r="O99" i="50" s="1"/>
  <c r="F99" i="50"/>
  <c r="E99" i="50"/>
  <c r="I98" i="50"/>
  <c r="E98" i="50"/>
  <c r="I97" i="50"/>
  <c r="O97" i="50" s="1"/>
  <c r="E97" i="50"/>
  <c r="J97" i="50" s="1"/>
  <c r="I96" i="50"/>
  <c r="E96" i="50"/>
  <c r="J95" i="50"/>
  <c r="I95" i="50"/>
  <c r="O95" i="50" s="1"/>
  <c r="F95" i="50"/>
  <c r="E95" i="50"/>
  <c r="I94" i="50"/>
  <c r="E94" i="50"/>
  <c r="I93" i="50"/>
  <c r="O93" i="50" s="1"/>
  <c r="E93" i="50"/>
  <c r="I92" i="50"/>
  <c r="E92" i="50"/>
  <c r="J91" i="50"/>
  <c r="I91" i="50"/>
  <c r="O91" i="50" s="1"/>
  <c r="F91" i="50"/>
  <c r="E91" i="50"/>
  <c r="I90" i="50"/>
  <c r="E90" i="50"/>
  <c r="O89" i="50"/>
  <c r="I89" i="50"/>
  <c r="E89" i="50"/>
  <c r="I88" i="50"/>
  <c r="E88" i="50"/>
  <c r="J87" i="50"/>
  <c r="I87" i="50"/>
  <c r="O87" i="50" s="1"/>
  <c r="F87" i="50"/>
  <c r="E87" i="50"/>
  <c r="I86" i="50"/>
  <c r="E86" i="50"/>
  <c r="I85" i="50"/>
  <c r="O85" i="50" s="1"/>
  <c r="E85" i="50"/>
  <c r="I84" i="50"/>
  <c r="E84" i="50"/>
  <c r="J83" i="50"/>
  <c r="I83" i="50"/>
  <c r="O83" i="50" s="1"/>
  <c r="F83" i="50"/>
  <c r="E83" i="50"/>
  <c r="I82" i="50"/>
  <c r="E82" i="50"/>
  <c r="O81" i="50"/>
  <c r="I81" i="50"/>
  <c r="E81" i="50"/>
  <c r="I80" i="50"/>
  <c r="E80" i="50"/>
  <c r="J79" i="50"/>
  <c r="I79" i="50"/>
  <c r="O79" i="50" s="1"/>
  <c r="F79" i="50"/>
  <c r="E79" i="50"/>
  <c r="I78" i="50"/>
  <c r="E78" i="50"/>
  <c r="I77" i="50"/>
  <c r="O77" i="50" s="1"/>
  <c r="E77" i="50"/>
  <c r="I76" i="50"/>
  <c r="E76" i="50"/>
  <c r="J75" i="50"/>
  <c r="I75" i="50"/>
  <c r="O75" i="50" s="1"/>
  <c r="F75" i="50"/>
  <c r="E75" i="50"/>
  <c r="I74" i="50"/>
  <c r="E74" i="50"/>
  <c r="O73" i="50"/>
  <c r="I73" i="50"/>
  <c r="E73" i="50"/>
  <c r="I72" i="50"/>
  <c r="E72" i="50"/>
  <c r="J71" i="50"/>
  <c r="I71" i="50"/>
  <c r="O71" i="50" s="1"/>
  <c r="F71" i="50"/>
  <c r="E71" i="50"/>
  <c r="I70" i="50"/>
  <c r="E70" i="50"/>
  <c r="I69" i="50"/>
  <c r="O69" i="50" s="1"/>
  <c r="E69" i="50"/>
  <c r="I68" i="50"/>
  <c r="E68" i="50"/>
  <c r="J67" i="50"/>
  <c r="I67" i="50"/>
  <c r="O67" i="50" s="1"/>
  <c r="F67" i="50"/>
  <c r="E67" i="50"/>
  <c r="I66" i="50"/>
  <c r="E66" i="50"/>
  <c r="O65" i="50"/>
  <c r="I65" i="50"/>
  <c r="E65" i="50"/>
  <c r="I64" i="50"/>
  <c r="E64" i="50"/>
  <c r="J63" i="50"/>
  <c r="I63" i="50"/>
  <c r="O63" i="50" s="1"/>
  <c r="F63" i="50"/>
  <c r="E63" i="50"/>
  <c r="I62" i="50"/>
  <c r="E62" i="50"/>
  <c r="I61" i="50"/>
  <c r="O61" i="50" s="1"/>
  <c r="E61" i="50"/>
  <c r="I60" i="50"/>
  <c r="E60" i="50"/>
  <c r="J59" i="50"/>
  <c r="I59" i="50"/>
  <c r="O59" i="50" s="1"/>
  <c r="F59" i="50"/>
  <c r="E59" i="50"/>
  <c r="I58" i="50"/>
  <c r="E58" i="50"/>
  <c r="O57" i="50"/>
  <c r="I57" i="50"/>
  <c r="E57" i="50"/>
  <c r="I56" i="50"/>
  <c r="E56" i="50"/>
  <c r="J55" i="50"/>
  <c r="I55" i="50"/>
  <c r="O55" i="50" s="1"/>
  <c r="F55" i="50"/>
  <c r="E55" i="50"/>
  <c r="I54" i="50"/>
  <c r="E54" i="50"/>
  <c r="J53" i="50"/>
  <c r="I53" i="50"/>
  <c r="F53" i="50"/>
  <c r="K53" i="50" s="1"/>
  <c r="E53" i="50"/>
  <c r="I52" i="50"/>
  <c r="E52" i="50"/>
  <c r="J52" i="50" s="1"/>
  <c r="O51" i="50"/>
  <c r="I51" i="50"/>
  <c r="E51" i="50"/>
  <c r="I50" i="50"/>
  <c r="E50" i="50"/>
  <c r="J50" i="50" s="1"/>
  <c r="J49" i="50"/>
  <c r="I49" i="50"/>
  <c r="O49" i="50" s="1"/>
  <c r="F49" i="50"/>
  <c r="K49" i="50" s="1"/>
  <c r="E49" i="50"/>
  <c r="I48" i="50"/>
  <c r="E48" i="50"/>
  <c r="J48" i="50" s="1"/>
  <c r="I47" i="50"/>
  <c r="O47" i="50" s="1"/>
  <c r="E47" i="50"/>
  <c r="I46" i="50"/>
  <c r="E46" i="50"/>
  <c r="J45" i="50"/>
  <c r="I45" i="50"/>
  <c r="O45" i="50" s="1"/>
  <c r="F45" i="50"/>
  <c r="E45" i="50"/>
  <c r="I44" i="50"/>
  <c r="E44" i="50"/>
  <c r="O43" i="50"/>
  <c r="I43" i="50"/>
  <c r="E43" i="50"/>
  <c r="I42" i="50"/>
  <c r="E42" i="50"/>
  <c r="J41" i="50"/>
  <c r="I41" i="50"/>
  <c r="O41" i="50" s="1"/>
  <c r="F41" i="50"/>
  <c r="E41" i="50"/>
  <c r="I40" i="50"/>
  <c r="E40" i="50"/>
  <c r="I39" i="50"/>
  <c r="O39" i="50" s="1"/>
  <c r="E39" i="50"/>
  <c r="I38" i="50"/>
  <c r="E38" i="50"/>
  <c r="J37" i="50"/>
  <c r="I37" i="50"/>
  <c r="O37" i="50" s="1"/>
  <c r="F37" i="50"/>
  <c r="E37" i="50"/>
  <c r="I36" i="50"/>
  <c r="E36" i="50"/>
  <c r="O35" i="50"/>
  <c r="I35" i="50"/>
  <c r="E35" i="50"/>
  <c r="I34" i="50"/>
  <c r="E34" i="50"/>
  <c r="J33" i="50"/>
  <c r="I33" i="50"/>
  <c r="O33" i="50" s="1"/>
  <c r="F33" i="50"/>
  <c r="E33" i="50"/>
  <c r="I32" i="50"/>
  <c r="E32" i="50"/>
  <c r="I31" i="50"/>
  <c r="O31" i="50" s="1"/>
  <c r="E31" i="50"/>
  <c r="I30" i="50"/>
  <c r="E30" i="50"/>
  <c r="J29" i="50"/>
  <c r="I29" i="50"/>
  <c r="O29" i="50" s="1"/>
  <c r="F29" i="50"/>
  <c r="E29" i="50"/>
  <c r="I28" i="50"/>
  <c r="E28" i="50"/>
  <c r="O27" i="50"/>
  <c r="I27" i="50"/>
  <c r="E27" i="50"/>
  <c r="I26" i="50"/>
  <c r="E26" i="50"/>
  <c r="J25" i="50"/>
  <c r="I25" i="50"/>
  <c r="O25" i="50" s="1"/>
  <c r="F25" i="50"/>
  <c r="E25" i="50"/>
  <c r="I24" i="50"/>
  <c r="E24" i="50"/>
  <c r="I23" i="50"/>
  <c r="O23" i="50" s="1"/>
  <c r="E23" i="50"/>
  <c r="I22" i="50"/>
  <c r="E22" i="50"/>
  <c r="J21" i="50"/>
  <c r="I21" i="50"/>
  <c r="O21" i="50" s="1"/>
  <c r="F21" i="50"/>
  <c r="E21" i="50"/>
  <c r="I20" i="50"/>
  <c r="E20" i="50"/>
  <c r="O19" i="50"/>
  <c r="I19" i="50"/>
  <c r="E19" i="50"/>
  <c r="I18" i="50"/>
  <c r="E18" i="50"/>
  <c r="J17" i="50"/>
  <c r="I17" i="50"/>
  <c r="O17" i="50" s="1"/>
  <c r="F17" i="50"/>
  <c r="E17" i="50"/>
  <c r="I16" i="50"/>
  <c r="E16" i="50"/>
  <c r="I15" i="50"/>
  <c r="O15" i="50" s="1"/>
  <c r="E15" i="50"/>
  <c r="I14" i="50"/>
  <c r="E14" i="50"/>
  <c r="I13" i="50"/>
  <c r="O13" i="50" s="1"/>
  <c r="E13" i="50"/>
  <c r="J13" i="50" s="1"/>
  <c r="I12" i="50"/>
  <c r="E12" i="50"/>
  <c r="I11" i="50"/>
  <c r="O11" i="50" s="1"/>
  <c r="E11" i="50"/>
  <c r="J11" i="50" s="1"/>
  <c r="I10" i="50"/>
  <c r="E10" i="50"/>
  <c r="I9" i="50"/>
  <c r="O9" i="50" s="1"/>
  <c r="E9" i="50"/>
  <c r="J9" i="50" s="1"/>
  <c r="I8" i="50"/>
  <c r="E8" i="50"/>
  <c r="I7" i="50"/>
  <c r="O7" i="50" s="1"/>
  <c r="E7" i="50"/>
  <c r="J7" i="50" s="1"/>
  <c r="I6" i="50"/>
  <c r="E6" i="50"/>
  <c r="I5" i="50"/>
  <c r="O5" i="50" s="1"/>
  <c r="E5" i="50"/>
  <c r="J5" i="50" s="1"/>
  <c r="I4" i="50"/>
  <c r="E4" i="50"/>
  <c r="J142" i="30"/>
  <c r="I142" i="30"/>
  <c r="O142" i="30" s="1"/>
  <c r="F142" i="30"/>
  <c r="K142" i="30" s="1"/>
  <c r="E142" i="30"/>
  <c r="I141" i="30"/>
  <c r="E141" i="30"/>
  <c r="O140" i="30"/>
  <c r="I140" i="30"/>
  <c r="E140" i="30"/>
  <c r="I139" i="30"/>
  <c r="E139" i="30"/>
  <c r="J138" i="30"/>
  <c r="I138" i="30"/>
  <c r="O138" i="30" s="1"/>
  <c r="F138" i="30"/>
  <c r="E138" i="30"/>
  <c r="I137" i="30"/>
  <c r="E137" i="30"/>
  <c r="I136" i="30"/>
  <c r="O136" i="30" s="1"/>
  <c r="E136" i="30"/>
  <c r="I135" i="30"/>
  <c r="E135" i="30"/>
  <c r="J134" i="30"/>
  <c r="I134" i="30"/>
  <c r="O134" i="30" s="1"/>
  <c r="F134" i="30"/>
  <c r="E134" i="30"/>
  <c r="I133" i="30"/>
  <c r="E133" i="30"/>
  <c r="O132" i="30"/>
  <c r="I132" i="30"/>
  <c r="E132" i="30"/>
  <c r="I131" i="30"/>
  <c r="E131" i="30"/>
  <c r="J130" i="30"/>
  <c r="I130" i="30"/>
  <c r="O130" i="30" s="1"/>
  <c r="F130" i="30"/>
  <c r="E130" i="30"/>
  <c r="I129" i="30"/>
  <c r="O129" i="30" s="1"/>
  <c r="E129" i="30"/>
  <c r="I128" i="30"/>
  <c r="E128" i="30"/>
  <c r="J127" i="30"/>
  <c r="I127" i="30"/>
  <c r="O127" i="30" s="1"/>
  <c r="F127" i="30"/>
  <c r="E127" i="30"/>
  <c r="I126" i="30"/>
  <c r="E126" i="30"/>
  <c r="O125" i="30"/>
  <c r="I125" i="30"/>
  <c r="E125" i="30"/>
  <c r="I124" i="30"/>
  <c r="E124" i="30"/>
  <c r="J123" i="30"/>
  <c r="I123" i="30"/>
  <c r="O123" i="30" s="1"/>
  <c r="F123" i="30"/>
  <c r="E123" i="30"/>
  <c r="I122" i="30"/>
  <c r="E122" i="30"/>
  <c r="I121" i="30"/>
  <c r="O121" i="30" s="1"/>
  <c r="E121" i="30"/>
  <c r="I120" i="30"/>
  <c r="E120" i="30"/>
  <c r="J119" i="30"/>
  <c r="I119" i="30"/>
  <c r="O119" i="30" s="1"/>
  <c r="F119" i="30"/>
  <c r="E119" i="30"/>
  <c r="I118" i="30"/>
  <c r="E118" i="30"/>
  <c r="O117" i="30"/>
  <c r="I117" i="30"/>
  <c r="E117" i="30"/>
  <c r="I116" i="30"/>
  <c r="E116" i="30"/>
  <c r="J115" i="30"/>
  <c r="I115" i="30"/>
  <c r="O115" i="30" s="1"/>
  <c r="F115" i="30"/>
  <c r="E115" i="30"/>
  <c r="I114" i="30"/>
  <c r="E114" i="30"/>
  <c r="I113" i="30"/>
  <c r="O113" i="30" s="1"/>
  <c r="E113" i="30"/>
  <c r="I112" i="30"/>
  <c r="E112" i="30"/>
  <c r="J111" i="30"/>
  <c r="I111" i="30"/>
  <c r="O111" i="30" s="1"/>
  <c r="F111" i="30"/>
  <c r="E111" i="30"/>
  <c r="I110" i="30"/>
  <c r="E110" i="30"/>
  <c r="I109" i="30"/>
  <c r="E109" i="30"/>
  <c r="O108" i="30"/>
  <c r="I108" i="30"/>
  <c r="E108" i="30"/>
  <c r="I107" i="30"/>
  <c r="E107" i="30"/>
  <c r="J106" i="30"/>
  <c r="I106" i="30"/>
  <c r="O106" i="30" s="1"/>
  <c r="F106" i="30"/>
  <c r="E106" i="30"/>
  <c r="I105" i="30"/>
  <c r="E105" i="30"/>
  <c r="I104" i="30"/>
  <c r="O104" i="30" s="1"/>
  <c r="E104" i="30"/>
  <c r="I103" i="30"/>
  <c r="E103" i="30"/>
  <c r="J102" i="30"/>
  <c r="I102" i="30"/>
  <c r="O102" i="30" s="1"/>
  <c r="F102" i="30"/>
  <c r="E102" i="30"/>
  <c r="I101" i="30"/>
  <c r="E101" i="30"/>
  <c r="O100" i="30"/>
  <c r="I100" i="30"/>
  <c r="E100" i="30"/>
  <c r="I99" i="30"/>
  <c r="E99" i="30"/>
  <c r="J98" i="30"/>
  <c r="I98" i="30"/>
  <c r="O98" i="30" s="1"/>
  <c r="F98" i="30"/>
  <c r="E98" i="30"/>
  <c r="I97" i="30"/>
  <c r="E97" i="30"/>
  <c r="I96" i="30"/>
  <c r="O96" i="30" s="1"/>
  <c r="E96" i="30"/>
  <c r="I95" i="30"/>
  <c r="E95" i="30"/>
  <c r="J94" i="30"/>
  <c r="I94" i="30"/>
  <c r="O94" i="30" s="1"/>
  <c r="F94" i="30"/>
  <c r="E94" i="30"/>
  <c r="I93" i="30"/>
  <c r="E93" i="30"/>
  <c r="O92" i="30"/>
  <c r="I92" i="30"/>
  <c r="E92" i="30"/>
  <c r="I91" i="30"/>
  <c r="E91" i="30"/>
  <c r="J90" i="30"/>
  <c r="I90" i="30"/>
  <c r="O90" i="30" s="1"/>
  <c r="F90" i="30"/>
  <c r="E90" i="30"/>
  <c r="I89" i="30"/>
  <c r="E89" i="30"/>
  <c r="I88" i="30"/>
  <c r="O88" i="30" s="1"/>
  <c r="E88" i="30"/>
  <c r="I87" i="30"/>
  <c r="E87" i="30"/>
  <c r="J86" i="30"/>
  <c r="I86" i="30"/>
  <c r="O86" i="30" s="1"/>
  <c r="F86" i="30"/>
  <c r="E86" i="30"/>
  <c r="I85" i="30"/>
  <c r="E85" i="30"/>
  <c r="O84" i="30"/>
  <c r="I84" i="30"/>
  <c r="E84" i="30"/>
  <c r="I83" i="30"/>
  <c r="E83" i="30"/>
  <c r="J82" i="30"/>
  <c r="I82" i="30"/>
  <c r="O82" i="30" s="1"/>
  <c r="F82" i="30"/>
  <c r="E82" i="30"/>
  <c r="I81" i="30"/>
  <c r="E81" i="30"/>
  <c r="I80" i="30"/>
  <c r="O80" i="30" s="1"/>
  <c r="E80" i="30"/>
  <c r="I79" i="30"/>
  <c r="E79" i="30"/>
  <c r="J78" i="30"/>
  <c r="I78" i="30"/>
  <c r="O78" i="30" s="1"/>
  <c r="F78" i="30"/>
  <c r="E78" i="30"/>
  <c r="I77" i="30"/>
  <c r="E77" i="30"/>
  <c r="O76" i="30"/>
  <c r="I76" i="30"/>
  <c r="E76" i="30"/>
  <c r="I75" i="30"/>
  <c r="E75" i="30"/>
  <c r="J74" i="30"/>
  <c r="I74" i="30"/>
  <c r="O74" i="30" s="1"/>
  <c r="F74" i="30"/>
  <c r="E74" i="30"/>
  <c r="I73" i="30"/>
  <c r="E73" i="30"/>
  <c r="I72" i="30"/>
  <c r="O72" i="30" s="1"/>
  <c r="E72" i="30"/>
  <c r="I71" i="30"/>
  <c r="E71" i="30"/>
  <c r="J70" i="30"/>
  <c r="I70" i="30"/>
  <c r="O70" i="30" s="1"/>
  <c r="F70" i="30"/>
  <c r="E70" i="30"/>
  <c r="I69" i="30"/>
  <c r="E69" i="30"/>
  <c r="I68" i="30"/>
  <c r="E68" i="30"/>
  <c r="O67" i="30"/>
  <c r="I67" i="30"/>
  <c r="E67" i="30"/>
  <c r="I66" i="30"/>
  <c r="E66" i="30"/>
  <c r="J65" i="30"/>
  <c r="I65" i="30"/>
  <c r="O65" i="30" s="1"/>
  <c r="F65" i="30"/>
  <c r="E65" i="30"/>
  <c r="I64" i="30"/>
  <c r="E64" i="30"/>
  <c r="I63" i="30"/>
  <c r="O63" i="30" s="1"/>
  <c r="E63" i="30"/>
  <c r="I62" i="30"/>
  <c r="E62" i="30"/>
  <c r="J61" i="30"/>
  <c r="I61" i="30"/>
  <c r="O61" i="30" s="1"/>
  <c r="F61" i="30"/>
  <c r="E61" i="30"/>
  <c r="I60" i="30"/>
  <c r="E60" i="30"/>
  <c r="O59" i="30"/>
  <c r="I59" i="30"/>
  <c r="E59" i="30"/>
  <c r="I58" i="30"/>
  <c r="E58" i="30"/>
  <c r="J57" i="30"/>
  <c r="I57" i="30"/>
  <c r="O57" i="30" s="1"/>
  <c r="F57" i="30"/>
  <c r="E57" i="30"/>
  <c r="I56" i="30"/>
  <c r="E56" i="30"/>
  <c r="I55" i="30"/>
  <c r="O55" i="30" s="1"/>
  <c r="E55" i="30"/>
  <c r="I54" i="30"/>
  <c r="E54" i="30"/>
  <c r="J53" i="30"/>
  <c r="I53" i="30"/>
  <c r="O53" i="30" s="1"/>
  <c r="F53" i="30"/>
  <c r="E53" i="30"/>
  <c r="I52" i="30"/>
  <c r="E52" i="30"/>
  <c r="I51" i="30"/>
  <c r="O51" i="30" s="1"/>
  <c r="E51" i="30"/>
  <c r="I50" i="30"/>
  <c r="E50" i="30"/>
  <c r="J49" i="30"/>
  <c r="I49" i="30"/>
  <c r="O49" i="30" s="1"/>
  <c r="F49" i="30"/>
  <c r="E49" i="30"/>
  <c r="I48" i="30"/>
  <c r="E48" i="30"/>
  <c r="O47" i="30"/>
  <c r="I47" i="30"/>
  <c r="E47" i="30"/>
  <c r="I46" i="30"/>
  <c r="E46" i="30"/>
  <c r="J45" i="30"/>
  <c r="I45" i="30"/>
  <c r="O45" i="30" s="1"/>
  <c r="F45" i="30"/>
  <c r="E45" i="30"/>
  <c r="I44" i="30"/>
  <c r="E44" i="30"/>
  <c r="I43" i="30"/>
  <c r="O43" i="30" s="1"/>
  <c r="E43" i="30"/>
  <c r="I42" i="30"/>
  <c r="E42" i="30"/>
  <c r="J41" i="30"/>
  <c r="I41" i="30"/>
  <c r="O41" i="30" s="1"/>
  <c r="F41" i="30"/>
  <c r="E41" i="30"/>
  <c r="I40" i="30"/>
  <c r="E40" i="30"/>
  <c r="O39" i="30"/>
  <c r="I39" i="30"/>
  <c r="E39" i="30"/>
  <c r="I38" i="30"/>
  <c r="E38" i="30"/>
  <c r="J37" i="30"/>
  <c r="I37" i="30"/>
  <c r="O37" i="30" s="1"/>
  <c r="F37" i="30"/>
  <c r="E37" i="30"/>
  <c r="I36" i="30"/>
  <c r="E36" i="30"/>
  <c r="I35" i="30"/>
  <c r="O35" i="30" s="1"/>
  <c r="E35" i="30"/>
  <c r="I34" i="30"/>
  <c r="E34" i="30"/>
  <c r="J33" i="30"/>
  <c r="I33" i="30"/>
  <c r="O33" i="30" s="1"/>
  <c r="F33" i="30"/>
  <c r="E33" i="30"/>
  <c r="I32" i="30"/>
  <c r="E32" i="30"/>
  <c r="O31" i="30"/>
  <c r="I31" i="30"/>
  <c r="E31" i="30"/>
  <c r="I30" i="30"/>
  <c r="E30" i="30"/>
  <c r="I29" i="30"/>
  <c r="O29" i="30" s="1"/>
  <c r="E29" i="30"/>
  <c r="J29" i="30" s="1"/>
  <c r="I28" i="30"/>
  <c r="E28" i="30"/>
  <c r="J27" i="30"/>
  <c r="I27" i="30"/>
  <c r="O27" i="30" s="1"/>
  <c r="F27" i="30"/>
  <c r="E27" i="30"/>
  <c r="I26" i="30"/>
  <c r="E26" i="30"/>
  <c r="I25" i="30"/>
  <c r="O25" i="30" s="1"/>
  <c r="E25" i="30"/>
  <c r="J25" i="30" s="1"/>
  <c r="I24" i="30"/>
  <c r="E24" i="30"/>
  <c r="J23" i="30"/>
  <c r="I23" i="30"/>
  <c r="O23" i="30" s="1"/>
  <c r="F23" i="30"/>
  <c r="E23" i="30"/>
  <c r="I22" i="30"/>
  <c r="E22" i="30"/>
  <c r="I21" i="30"/>
  <c r="O21" i="30" s="1"/>
  <c r="E21" i="30"/>
  <c r="J21" i="30" s="1"/>
  <c r="I20" i="30"/>
  <c r="E20" i="30"/>
  <c r="J19" i="30"/>
  <c r="I19" i="30"/>
  <c r="O19" i="30" s="1"/>
  <c r="F19" i="30"/>
  <c r="E19" i="30"/>
  <c r="I18" i="30"/>
  <c r="E18" i="30"/>
  <c r="I17" i="30"/>
  <c r="O17" i="30" s="1"/>
  <c r="E17" i="30"/>
  <c r="J17" i="30" s="1"/>
  <c r="I16" i="30"/>
  <c r="E16" i="30"/>
  <c r="J15" i="30"/>
  <c r="I15" i="30"/>
  <c r="O15" i="30" s="1"/>
  <c r="F15" i="30"/>
  <c r="E15" i="30"/>
  <c r="I14" i="30"/>
  <c r="E14" i="30"/>
  <c r="I13" i="30"/>
  <c r="O13" i="30" s="1"/>
  <c r="E13" i="30"/>
  <c r="J13" i="30" s="1"/>
  <c r="I12" i="30"/>
  <c r="E12" i="30"/>
  <c r="J11" i="30"/>
  <c r="I11" i="30"/>
  <c r="O11" i="30" s="1"/>
  <c r="F11" i="30"/>
  <c r="E11" i="30"/>
  <c r="I10" i="30"/>
  <c r="E10" i="30"/>
  <c r="I9" i="30"/>
  <c r="O9" i="30" s="1"/>
  <c r="E9" i="30"/>
  <c r="J9" i="30" s="1"/>
  <c r="I8" i="30"/>
  <c r="E8" i="30"/>
  <c r="J7" i="30"/>
  <c r="I7" i="30"/>
  <c r="O7" i="30" s="1"/>
  <c r="F7" i="30"/>
  <c r="E7" i="30"/>
  <c r="I6" i="30"/>
  <c r="E6" i="30"/>
  <c r="I5" i="30"/>
  <c r="O5" i="30" s="1"/>
  <c r="E5" i="30"/>
  <c r="J5" i="30" s="1"/>
  <c r="I4" i="30"/>
  <c r="E4" i="30"/>
  <c r="I142" i="51"/>
  <c r="E142" i="51"/>
  <c r="J142" i="51" s="1"/>
  <c r="J141" i="51"/>
  <c r="I141" i="51"/>
  <c r="O141" i="51" s="1"/>
  <c r="F141" i="51"/>
  <c r="K141" i="51" s="1"/>
  <c r="E141" i="51"/>
  <c r="I140" i="51"/>
  <c r="E140" i="51"/>
  <c r="J140" i="51" s="1"/>
  <c r="O139" i="51"/>
  <c r="I139" i="51"/>
  <c r="E139" i="51"/>
  <c r="I138" i="51"/>
  <c r="E138" i="51"/>
  <c r="J138" i="51" s="1"/>
  <c r="J137" i="51"/>
  <c r="I137" i="51"/>
  <c r="O137" i="51" s="1"/>
  <c r="F137" i="51"/>
  <c r="K137" i="51" s="1"/>
  <c r="E137" i="51"/>
  <c r="I136" i="51"/>
  <c r="E136" i="51"/>
  <c r="J136" i="51" s="1"/>
  <c r="I135" i="51"/>
  <c r="O135" i="51" s="1"/>
  <c r="E135" i="51"/>
  <c r="I134" i="51"/>
  <c r="E134" i="51"/>
  <c r="J133" i="51"/>
  <c r="I133" i="51"/>
  <c r="O133" i="51" s="1"/>
  <c r="F133" i="51"/>
  <c r="E133" i="51"/>
  <c r="I132" i="51"/>
  <c r="E132" i="51"/>
  <c r="O131" i="51"/>
  <c r="I131" i="51"/>
  <c r="E131" i="51"/>
  <c r="I130" i="51"/>
  <c r="E130" i="51"/>
  <c r="J129" i="51"/>
  <c r="I129" i="51"/>
  <c r="O129" i="51" s="1"/>
  <c r="F129" i="51"/>
  <c r="E129" i="51"/>
  <c r="I128" i="51"/>
  <c r="E128" i="51"/>
  <c r="I127" i="51"/>
  <c r="O127" i="51" s="1"/>
  <c r="E127" i="51"/>
  <c r="I126" i="51"/>
  <c r="E126" i="51"/>
  <c r="J125" i="51"/>
  <c r="I125" i="51"/>
  <c r="O125" i="51" s="1"/>
  <c r="F125" i="51"/>
  <c r="E125" i="51"/>
  <c r="I124" i="51"/>
  <c r="E124" i="51"/>
  <c r="O123" i="51"/>
  <c r="I123" i="51"/>
  <c r="E123" i="51"/>
  <c r="I122" i="51"/>
  <c r="E122" i="51"/>
  <c r="J121" i="51"/>
  <c r="I121" i="51"/>
  <c r="O121" i="51" s="1"/>
  <c r="F121" i="51"/>
  <c r="E121" i="51"/>
  <c r="I120" i="51"/>
  <c r="E120" i="51"/>
  <c r="I119" i="51"/>
  <c r="E119" i="51"/>
  <c r="O118" i="51"/>
  <c r="I118" i="51"/>
  <c r="E118" i="51"/>
  <c r="I117" i="51"/>
  <c r="E117" i="51"/>
  <c r="J116" i="51"/>
  <c r="I116" i="51"/>
  <c r="O116" i="51" s="1"/>
  <c r="F116" i="51"/>
  <c r="E116" i="51"/>
  <c r="I115" i="51"/>
  <c r="E115" i="51"/>
  <c r="I114" i="51"/>
  <c r="O114" i="51" s="1"/>
  <c r="E114" i="51"/>
  <c r="I113" i="51"/>
  <c r="E113" i="51"/>
  <c r="J112" i="51"/>
  <c r="I112" i="51"/>
  <c r="O112" i="51" s="1"/>
  <c r="F112" i="51"/>
  <c r="E112" i="51"/>
  <c r="I111" i="51"/>
  <c r="E111" i="51"/>
  <c r="O110" i="51"/>
  <c r="I110" i="51"/>
  <c r="E110" i="51"/>
  <c r="I109" i="51"/>
  <c r="E109" i="51"/>
  <c r="J108" i="51"/>
  <c r="I108" i="51"/>
  <c r="O108" i="51" s="1"/>
  <c r="F108" i="51"/>
  <c r="E108" i="51"/>
  <c r="I107" i="51"/>
  <c r="E107" i="51"/>
  <c r="I106" i="51"/>
  <c r="O106" i="51" s="1"/>
  <c r="E106" i="51"/>
  <c r="I105" i="51"/>
  <c r="E105" i="51"/>
  <c r="J104" i="51"/>
  <c r="I104" i="51"/>
  <c r="O104" i="51" s="1"/>
  <c r="F104" i="51"/>
  <c r="E104" i="51"/>
  <c r="I103" i="51"/>
  <c r="E103" i="51"/>
  <c r="O102" i="51"/>
  <c r="I102" i="51"/>
  <c r="E102" i="51"/>
  <c r="I101" i="51"/>
  <c r="E101" i="51"/>
  <c r="J100" i="51"/>
  <c r="I100" i="51"/>
  <c r="O100" i="51" s="1"/>
  <c r="F100" i="51"/>
  <c r="E100" i="51"/>
  <c r="I99" i="51"/>
  <c r="E99" i="51"/>
  <c r="I98" i="51"/>
  <c r="O98" i="51" s="1"/>
  <c r="E98" i="51"/>
  <c r="I97" i="51"/>
  <c r="E97" i="51"/>
  <c r="J96" i="51"/>
  <c r="I96" i="51"/>
  <c r="O96" i="51" s="1"/>
  <c r="F96" i="51"/>
  <c r="E96" i="51"/>
  <c r="I95" i="51"/>
  <c r="E95" i="51"/>
  <c r="O94" i="51"/>
  <c r="I94" i="51"/>
  <c r="E94" i="51"/>
  <c r="I93" i="51"/>
  <c r="E93" i="51"/>
  <c r="J92" i="51"/>
  <c r="I92" i="51"/>
  <c r="O92" i="51" s="1"/>
  <c r="F92" i="51"/>
  <c r="E92" i="51"/>
  <c r="I91" i="51"/>
  <c r="E91" i="51"/>
  <c r="I90" i="51"/>
  <c r="O90" i="51" s="1"/>
  <c r="E90" i="51"/>
  <c r="I89" i="51"/>
  <c r="E89" i="51"/>
  <c r="J88" i="51"/>
  <c r="I88" i="51"/>
  <c r="O88" i="51" s="1"/>
  <c r="F88" i="51"/>
  <c r="E88" i="51"/>
  <c r="I87" i="51"/>
  <c r="E87" i="51"/>
  <c r="O86" i="51"/>
  <c r="I86" i="51"/>
  <c r="E86" i="51"/>
  <c r="I85" i="51"/>
  <c r="E85" i="51"/>
  <c r="J84" i="51"/>
  <c r="I84" i="51"/>
  <c r="O84" i="51" s="1"/>
  <c r="F84" i="51"/>
  <c r="E84" i="51"/>
  <c r="I83" i="51"/>
  <c r="E83" i="51"/>
  <c r="I82" i="51"/>
  <c r="O82" i="51" s="1"/>
  <c r="E82" i="51"/>
  <c r="I81" i="51"/>
  <c r="E81" i="51"/>
  <c r="J80" i="51"/>
  <c r="I80" i="51"/>
  <c r="O80" i="51" s="1"/>
  <c r="F80" i="51"/>
  <c r="E80" i="51"/>
  <c r="I79" i="51"/>
  <c r="E79" i="51"/>
  <c r="O78" i="51"/>
  <c r="I78" i="51"/>
  <c r="E78" i="51"/>
  <c r="I77" i="51"/>
  <c r="E77" i="51"/>
  <c r="J76" i="51"/>
  <c r="I76" i="51"/>
  <c r="O76" i="51" s="1"/>
  <c r="F76" i="51"/>
  <c r="E76" i="51"/>
  <c r="I75" i="51"/>
  <c r="E75" i="51"/>
  <c r="I74" i="51"/>
  <c r="O74" i="51" s="1"/>
  <c r="E74" i="51"/>
  <c r="I73" i="51"/>
  <c r="E73" i="51"/>
  <c r="J72" i="51"/>
  <c r="I72" i="51"/>
  <c r="O72" i="51" s="1"/>
  <c r="F72" i="51"/>
  <c r="E72" i="51"/>
  <c r="I71" i="51"/>
  <c r="E71" i="51"/>
  <c r="O70" i="51"/>
  <c r="I70" i="51"/>
  <c r="E70" i="51"/>
  <c r="I69" i="51"/>
  <c r="E69" i="51"/>
  <c r="J68" i="51"/>
  <c r="I68" i="51"/>
  <c r="O68" i="51" s="1"/>
  <c r="F68" i="51"/>
  <c r="E68" i="51"/>
  <c r="I67" i="51"/>
  <c r="E67" i="51"/>
  <c r="I66" i="51"/>
  <c r="O66" i="51" s="1"/>
  <c r="E66" i="51"/>
  <c r="I65" i="51"/>
  <c r="E65" i="51"/>
  <c r="J64" i="51"/>
  <c r="I64" i="51"/>
  <c r="O64" i="51" s="1"/>
  <c r="F64" i="51"/>
  <c r="E64" i="51"/>
  <c r="I63" i="51"/>
  <c r="E63" i="51"/>
  <c r="I62" i="51"/>
  <c r="O62" i="51" s="1"/>
  <c r="E62" i="51"/>
  <c r="I61" i="51"/>
  <c r="E61" i="51"/>
  <c r="J60" i="51"/>
  <c r="I60" i="51"/>
  <c r="O60" i="51" s="1"/>
  <c r="F60" i="51"/>
  <c r="E60" i="51"/>
  <c r="I59" i="51"/>
  <c r="E59" i="51"/>
  <c r="J59" i="51" s="1"/>
  <c r="I58" i="51"/>
  <c r="O58" i="51" s="1"/>
  <c r="E58" i="51"/>
  <c r="I57" i="51"/>
  <c r="E57" i="51"/>
  <c r="J56" i="51"/>
  <c r="I56" i="51"/>
  <c r="O56" i="51" s="1"/>
  <c r="F56" i="51"/>
  <c r="E56" i="51"/>
  <c r="I55" i="51"/>
  <c r="E55" i="51"/>
  <c r="O54" i="51"/>
  <c r="I54" i="51"/>
  <c r="E54" i="51"/>
  <c r="I53" i="51"/>
  <c r="E53" i="51"/>
  <c r="J52" i="51"/>
  <c r="I52" i="51"/>
  <c r="O52" i="51" s="1"/>
  <c r="F52" i="51"/>
  <c r="E52" i="51"/>
  <c r="I51" i="51"/>
  <c r="E51" i="51"/>
  <c r="I50" i="51"/>
  <c r="O50" i="51" s="1"/>
  <c r="E50" i="51"/>
  <c r="I49" i="51"/>
  <c r="E49" i="51"/>
  <c r="J48" i="51"/>
  <c r="I48" i="51"/>
  <c r="O48" i="51" s="1"/>
  <c r="F48" i="51"/>
  <c r="E48" i="51"/>
  <c r="I47" i="51"/>
  <c r="E47" i="51"/>
  <c r="O46" i="51"/>
  <c r="I46" i="51"/>
  <c r="E46" i="51"/>
  <c r="I45" i="51"/>
  <c r="E45" i="51"/>
  <c r="J44" i="51"/>
  <c r="I44" i="51"/>
  <c r="O44" i="51" s="1"/>
  <c r="F44" i="51"/>
  <c r="E44" i="51"/>
  <c r="I43" i="51"/>
  <c r="E43" i="51"/>
  <c r="I42" i="51"/>
  <c r="O42" i="51" s="1"/>
  <c r="E42" i="51"/>
  <c r="I41" i="51"/>
  <c r="E41" i="51"/>
  <c r="J40" i="51"/>
  <c r="I40" i="51"/>
  <c r="O40" i="51" s="1"/>
  <c r="F40" i="51"/>
  <c r="E40" i="51"/>
  <c r="I39" i="51"/>
  <c r="E39" i="51"/>
  <c r="O38" i="51"/>
  <c r="I38" i="51"/>
  <c r="E38" i="51"/>
  <c r="I37" i="51"/>
  <c r="E37" i="51"/>
  <c r="J36" i="51"/>
  <c r="I36" i="51"/>
  <c r="O36" i="51" s="1"/>
  <c r="F36" i="51"/>
  <c r="E36" i="51"/>
  <c r="I35" i="51"/>
  <c r="E35" i="51"/>
  <c r="I34" i="51"/>
  <c r="O34" i="51" s="1"/>
  <c r="E34" i="51"/>
  <c r="I33" i="51"/>
  <c r="E33" i="51"/>
  <c r="J32" i="51"/>
  <c r="I32" i="51"/>
  <c r="O32" i="51" s="1"/>
  <c r="F32" i="51"/>
  <c r="E32" i="51"/>
  <c r="I31" i="51"/>
  <c r="E31" i="51"/>
  <c r="O30" i="51"/>
  <c r="I30" i="51"/>
  <c r="E30" i="51"/>
  <c r="I29" i="51"/>
  <c r="E29" i="51"/>
  <c r="I28" i="51"/>
  <c r="O28" i="51" s="1"/>
  <c r="E28" i="51"/>
  <c r="J28" i="51" s="1"/>
  <c r="I27" i="51"/>
  <c r="E27" i="51"/>
  <c r="J26" i="51"/>
  <c r="I26" i="51"/>
  <c r="O26" i="51" s="1"/>
  <c r="F26" i="51"/>
  <c r="E26" i="51"/>
  <c r="I25" i="51"/>
  <c r="E25" i="51"/>
  <c r="I24" i="51"/>
  <c r="O24" i="51" s="1"/>
  <c r="E24" i="51"/>
  <c r="J24" i="51" s="1"/>
  <c r="I23" i="51"/>
  <c r="E23" i="51"/>
  <c r="J22" i="51"/>
  <c r="I22" i="51"/>
  <c r="O22" i="51" s="1"/>
  <c r="F22" i="51"/>
  <c r="E22" i="51"/>
  <c r="I21" i="51"/>
  <c r="E21" i="51"/>
  <c r="I20" i="51"/>
  <c r="O20" i="51" s="1"/>
  <c r="E20" i="51"/>
  <c r="J20" i="51" s="1"/>
  <c r="I19" i="51"/>
  <c r="E19" i="51"/>
  <c r="J18" i="51"/>
  <c r="I18" i="51"/>
  <c r="O18" i="51" s="1"/>
  <c r="F18" i="51"/>
  <c r="E18" i="51"/>
  <c r="I17" i="51"/>
  <c r="E17" i="51"/>
  <c r="I16" i="51"/>
  <c r="O16" i="51" s="1"/>
  <c r="E16" i="51"/>
  <c r="J16" i="51" s="1"/>
  <c r="I15" i="51"/>
  <c r="E15" i="51"/>
  <c r="J14" i="51"/>
  <c r="I14" i="51"/>
  <c r="O14" i="51" s="1"/>
  <c r="F14" i="51"/>
  <c r="E14" i="51"/>
  <c r="I13" i="51"/>
  <c r="E13" i="51"/>
  <c r="I12" i="51"/>
  <c r="O12" i="51" s="1"/>
  <c r="E12" i="51"/>
  <c r="J12" i="51" s="1"/>
  <c r="I11" i="51"/>
  <c r="E11" i="51"/>
  <c r="J10" i="51"/>
  <c r="I10" i="51"/>
  <c r="O10" i="51" s="1"/>
  <c r="F10" i="51"/>
  <c r="E10" i="51"/>
  <c r="I9" i="51"/>
  <c r="E9" i="51"/>
  <c r="I8" i="51"/>
  <c r="O8" i="51" s="1"/>
  <c r="E8" i="51"/>
  <c r="J8" i="51" s="1"/>
  <c r="I7" i="51"/>
  <c r="E7" i="51"/>
  <c r="J6" i="51"/>
  <c r="I6" i="51"/>
  <c r="O6" i="51" s="1"/>
  <c r="F6" i="51"/>
  <c r="E6" i="51"/>
  <c r="I5" i="51"/>
  <c r="E5" i="51"/>
  <c r="I4" i="51"/>
  <c r="O4" i="51" s="1"/>
  <c r="E4" i="51"/>
  <c r="J4" i="51" s="1"/>
  <c r="I110" i="27"/>
  <c r="E110" i="27"/>
  <c r="J110" i="27" s="1"/>
  <c r="I109" i="27"/>
  <c r="O109" i="27" s="1"/>
  <c r="E109" i="27"/>
  <c r="J109" i="27" s="1"/>
  <c r="I108" i="27"/>
  <c r="E108" i="27"/>
  <c r="J108" i="27" s="1"/>
  <c r="J107" i="27"/>
  <c r="I107" i="27"/>
  <c r="O107" i="27" s="1"/>
  <c r="F107" i="27"/>
  <c r="K107" i="27" s="1"/>
  <c r="E107" i="27"/>
  <c r="I106" i="27"/>
  <c r="E106" i="27"/>
  <c r="J106" i="27" s="1"/>
  <c r="I105" i="27"/>
  <c r="O105" i="27" s="1"/>
  <c r="E105" i="27"/>
  <c r="J105" i="27" s="1"/>
  <c r="I104" i="27"/>
  <c r="E104" i="27"/>
  <c r="J104" i="27" s="1"/>
  <c r="J103" i="27"/>
  <c r="I103" i="27"/>
  <c r="O103" i="27" s="1"/>
  <c r="F103" i="27"/>
  <c r="K103" i="27" s="1"/>
  <c r="E103" i="27"/>
  <c r="I102" i="27"/>
  <c r="E102" i="27"/>
  <c r="J102" i="27" s="1"/>
  <c r="I101" i="27"/>
  <c r="O101" i="27" s="1"/>
  <c r="E101" i="27"/>
  <c r="J101" i="27" s="1"/>
  <c r="I100" i="27"/>
  <c r="E100" i="27"/>
  <c r="J99" i="27"/>
  <c r="I99" i="27"/>
  <c r="O99" i="27" s="1"/>
  <c r="F99" i="27"/>
  <c r="E99" i="27"/>
  <c r="I98" i="27"/>
  <c r="E98" i="27"/>
  <c r="I97" i="27"/>
  <c r="O97" i="27" s="1"/>
  <c r="E97" i="27"/>
  <c r="J97" i="27" s="1"/>
  <c r="I96" i="27"/>
  <c r="E96" i="27"/>
  <c r="J95" i="27"/>
  <c r="I95" i="27"/>
  <c r="O95" i="27" s="1"/>
  <c r="F95" i="27"/>
  <c r="E95" i="27"/>
  <c r="I94" i="27"/>
  <c r="E94" i="27"/>
  <c r="I93" i="27"/>
  <c r="O93" i="27" s="1"/>
  <c r="E93" i="27"/>
  <c r="J93" i="27" s="1"/>
  <c r="I92" i="27"/>
  <c r="E92" i="27"/>
  <c r="J91" i="27"/>
  <c r="I91" i="27"/>
  <c r="O91" i="27" s="1"/>
  <c r="F91" i="27"/>
  <c r="E91" i="27"/>
  <c r="I90" i="27"/>
  <c r="E90" i="27"/>
  <c r="I89" i="27"/>
  <c r="O89" i="27" s="1"/>
  <c r="E89" i="27"/>
  <c r="J89" i="27" s="1"/>
  <c r="I88" i="27"/>
  <c r="E88" i="27"/>
  <c r="J87" i="27"/>
  <c r="I87" i="27"/>
  <c r="O87" i="27" s="1"/>
  <c r="F87" i="27"/>
  <c r="E87" i="27"/>
  <c r="I86" i="27"/>
  <c r="E86" i="27"/>
  <c r="I85" i="27"/>
  <c r="O85" i="27" s="1"/>
  <c r="E85" i="27"/>
  <c r="J85" i="27" s="1"/>
  <c r="I84" i="27"/>
  <c r="E84" i="27"/>
  <c r="J83" i="27"/>
  <c r="I83" i="27"/>
  <c r="O83" i="27" s="1"/>
  <c r="F83" i="27"/>
  <c r="E83" i="27"/>
  <c r="I82" i="27"/>
  <c r="E82" i="27"/>
  <c r="I81" i="27"/>
  <c r="O81" i="27" s="1"/>
  <c r="E81" i="27"/>
  <c r="J81" i="27" s="1"/>
  <c r="I80" i="27"/>
  <c r="E80" i="27"/>
  <c r="J79" i="27"/>
  <c r="I79" i="27"/>
  <c r="O79" i="27" s="1"/>
  <c r="F79" i="27"/>
  <c r="E79" i="27"/>
  <c r="I78" i="27"/>
  <c r="E78" i="27"/>
  <c r="I77" i="27"/>
  <c r="O77" i="27" s="1"/>
  <c r="E77" i="27"/>
  <c r="J77" i="27" s="1"/>
  <c r="I76" i="27"/>
  <c r="E76" i="27"/>
  <c r="J75" i="27"/>
  <c r="I75" i="27"/>
  <c r="O75" i="27" s="1"/>
  <c r="F75" i="27"/>
  <c r="E75" i="27"/>
  <c r="I74" i="27"/>
  <c r="E74" i="27"/>
  <c r="I73" i="27"/>
  <c r="O73" i="27" s="1"/>
  <c r="E73" i="27"/>
  <c r="J73" i="27" s="1"/>
  <c r="I72" i="27"/>
  <c r="E72" i="27"/>
  <c r="J71" i="27"/>
  <c r="I71" i="27"/>
  <c r="O71" i="27" s="1"/>
  <c r="F71" i="27"/>
  <c r="E71" i="27"/>
  <c r="I70" i="27"/>
  <c r="E70" i="27"/>
  <c r="I69" i="27"/>
  <c r="O69" i="27" s="1"/>
  <c r="E69" i="27"/>
  <c r="J69" i="27" s="1"/>
  <c r="I68" i="27"/>
  <c r="E68" i="27"/>
  <c r="J67" i="27"/>
  <c r="I67" i="27"/>
  <c r="O67" i="27" s="1"/>
  <c r="F67" i="27"/>
  <c r="E67" i="27"/>
  <c r="I66" i="27"/>
  <c r="E66" i="27"/>
  <c r="I65" i="27"/>
  <c r="O65" i="27" s="1"/>
  <c r="E65" i="27"/>
  <c r="J65" i="27" s="1"/>
  <c r="I64" i="27"/>
  <c r="E64" i="27"/>
  <c r="J63" i="27"/>
  <c r="I63" i="27"/>
  <c r="O63" i="27" s="1"/>
  <c r="F63" i="27"/>
  <c r="E63" i="27"/>
  <c r="I62" i="27"/>
  <c r="E62" i="27"/>
  <c r="I61" i="27"/>
  <c r="O61" i="27" s="1"/>
  <c r="E61" i="27"/>
  <c r="J61" i="27" s="1"/>
  <c r="I60" i="27"/>
  <c r="E60" i="27"/>
  <c r="J59" i="27"/>
  <c r="I59" i="27"/>
  <c r="O59" i="27" s="1"/>
  <c r="F59" i="27"/>
  <c r="E59" i="27"/>
  <c r="I58" i="27"/>
  <c r="E58" i="27"/>
  <c r="I57" i="27"/>
  <c r="O57" i="27" s="1"/>
  <c r="E57" i="27"/>
  <c r="J57" i="27" s="1"/>
  <c r="I56" i="27"/>
  <c r="E56" i="27"/>
  <c r="J55" i="27"/>
  <c r="I55" i="27"/>
  <c r="O55" i="27" s="1"/>
  <c r="F55" i="27"/>
  <c r="E55" i="27"/>
  <c r="I54" i="27"/>
  <c r="E54" i="27"/>
  <c r="I53" i="27"/>
  <c r="O53" i="27" s="1"/>
  <c r="E53" i="27"/>
  <c r="J53" i="27" s="1"/>
  <c r="I52" i="27"/>
  <c r="E52" i="27"/>
  <c r="J51" i="27"/>
  <c r="I51" i="27"/>
  <c r="O51" i="27" s="1"/>
  <c r="F51" i="27"/>
  <c r="E51" i="27"/>
  <c r="I50" i="27"/>
  <c r="E50" i="27"/>
  <c r="I49" i="27"/>
  <c r="O49" i="27" s="1"/>
  <c r="E49" i="27"/>
  <c r="J49" i="27" s="1"/>
  <c r="I48" i="27"/>
  <c r="E48" i="27"/>
  <c r="J47" i="27"/>
  <c r="I47" i="27"/>
  <c r="O47" i="27" s="1"/>
  <c r="F47" i="27"/>
  <c r="E47" i="27"/>
  <c r="I46" i="27"/>
  <c r="E46" i="27"/>
  <c r="I45" i="27"/>
  <c r="O45" i="27" s="1"/>
  <c r="E45" i="27"/>
  <c r="J45" i="27" s="1"/>
  <c r="I44" i="27"/>
  <c r="E44" i="27"/>
  <c r="J43" i="27"/>
  <c r="I43" i="27"/>
  <c r="O43" i="27" s="1"/>
  <c r="F43" i="27"/>
  <c r="E43" i="27"/>
  <c r="I42" i="27"/>
  <c r="E42" i="27"/>
  <c r="I41" i="27"/>
  <c r="O41" i="27" s="1"/>
  <c r="E41" i="27"/>
  <c r="J41" i="27" s="1"/>
  <c r="I40" i="27"/>
  <c r="E40" i="27"/>
  <c r="J39" i="27"/>
  <c r="I39" i="27"/>
  <c r="O39" i="27" s="1"/>
  <c r="F39" i="27"/>
  <c r="E39" i="27"/>
  <c r="I38" i="27"/>
  <c r="E38" i="27"/>
  <c r="I37" i="27"/>
  <c r="O37" i="27" s="1"/>
  <c r="E37" i="27"/>
  <c r="J37" i="27" s="1"/>
  <c r="I36" i="27"/>
  <c r="E36" i="27"/>
  <c r="J35" i="27"/>
  <c r="I35" i="27"/>
  <c r="O35" i="27" s="1"/>
  <c r="F35" i="27"/>
  <c r="E35" i="27"/>
  <c r="I34" i="27"/>
  <c r="E34" i="27"/>
  <c r="I33" i="27"/>
  <c r="O33" i="27" s="1"/>
  <c r="E33" i="27"/>
  <c r="J33" i="27" s="1"/>
  <c r="I32" i="27"/>
  <c r="E32" i="27"/>
  <c r="J31" i="27"/>
  <c r="I31" i="27"/>
  <c r="O31" i="27" s="1"/>
  <c r="F31" i="27"/>
  <c r="E31" i="27"/>
  <c r="I30" i="27"/>
  <c r="E30" i="27"/>
  <c r="I29" i="27"/>
  <c r="O29" i="27" s="1"/>
  <c r="E29" i="27"/>
  <c r="J29" i="27" s="1"/>
  <c r="I28" i="27"/>
  <c r="E28" i="27"/>
  <c r="I27" i="27"/>
  <c r="E27" i="27"/>
  <c r="J27" i="27" s="1"/>
  <c r="J26" i="27"/>
  <c r="I26" i="27"/>
  <c r="O26" i="27" s="1"/>
  <c r="F26" i="27"/>
  <c r="K26" i="27" s="1"/>
  <c r="E26" i="27"/>
  <c r="I25" i="27"/>
  <c r="E25" i="27"/>
  <c r="I24" i="27"/>
  <c r="O24" i="27" s="1"/>
  <c r="E24" i="27"/>
  <c r="J24" i="27" s="1"/>
  <c r="I23" i="27"/>
  <c r="E23" i="27"/>
  <c r="J22" i="27"/>
  <c r="I22" i="27"/>
  <c r="O22" i="27" s="1"/>
  <c r="F22" i="27"/>
  <c r="E22" i="27"/>
  <c r="I21" i="27"/>
  <c r="E21" i="27"/>
  <c r="I20" i="27"/>
  <c r="O20" i="27" s="1"/>
  <c r="E20" i="27"/>
  <c r="J20" i="27" s="1"/>
  <c r="I19" i="27"/>
  <c r="E19" i="27"/>
  <c r="J18" i="27"/>
  <c r="I18" i="27"/>
  <c r="O18" i="27" s="1"/>
  <c r="F18" i="27"/>
  <c r="E18" i="27"/>
  <c r="I17" i="27"/>
  <c r="E17" i="27"/>
  <c r="I16" i="27"/>
  <c r="O16" i="27" s="1"/>
  <c r="E16" i="27"/>
  <c r="J16" i="27" s="1"/>
  <c r="I15" i="27"/>
  <c r="E15" i="27"/>
  <c r="J14" i="27"/>
  <c r="I14" i="27"/>
  <c r="O14" i="27" s="1"/>
  <c r="F14" i="27"/>
  <c r="E14" i="27"/>
  <c r="I13" i="27"/>
  <c r="E13" i="27"/>
  <c r="I12" i="27"/>
  <c r="O12" i="27" s="1"/>
  <c r="E12" i="27"/>
  <c r="J12" i="27" s="1"/>
  <c r="I11" i="27"/>
  <c r="E11" i="27"/>
  <c r="J10" i="27"/>
  <c r="I10" i="27"/>
  <c r="O10" i="27" s="1"/>
  <c r="F10" i="27"/>
  <c r="E10" i="27"/>
  <c r="I9" i="27"/>
  <c r="E9" i="27"/>
  <c r="I8" i="27"/>
  <c r="O8" i="27" s="1"/>
  <c r="E8" i="27"/>
  <c r="J8" i="27" s="1"/>
  <c r="I7" i="27"/>
  <c r="E7" i="27"/>
  <c r="J6" i="27"/>
  <c r="I6" i="27"/>
  <c r="O6" i="27" s="1"/>
  <c r="F6" i="27"/>
  <c r="E6" i="27"/>
  <c r="I5" i="27"/>
  <c r="E5" i="27"/>
  <c r="I4" i="27"/>
  <c r="O4" i="27" s="1"/>
  <c r="E4" i="27"/>
  <c r="J4" i="27" s="1"/>
  <c r="I110" i="52"/>
  <c r="E110" i="52"/>
  <c r="J110" i="52" s="1"/>
  <c r="I109" i="52"/>
  <c r="O109" i="52" s="1"/>
  <c r="E109" i="52"/>
  <c r="J109" i="52" s="1"/>
  <c r="I108" i="52"/>
  <c r="E108" i="52"/>
  <c r="J108" i="52" s="1"/>
  <c r="I107" i="52"/>
  <c r="O107" i="52" s="1"/>
  <c r="E107" i="52"/>
  <c r="J107" i="52" s="1"/>
  <c r="I106" i="52"/>
  <c r="E106" i="52"/>
  <c r="J106" i="52" s="1"/>
  <c r="J105" i="52"/>
  <c r="I105" i="52"/>
  <c r="O105" i="52" s="1"/>
  <c r="F105" i="52"/>
  <c r="K105" i="52" s="1"/>
  <c r="E105" i="52"/>
  <c r="I104" i="52"/>
  <c r="E104" i="52"/>
  <c r="J104" i="52" s="1"/>
  <c r="I103" i="52"/>
  <c r="O103" i="52" s="1"/>
  <c r="E103" i="52"/>
  <c r="J103" i="52" s="1"/>
  <c r="I102" i="52"/>
  <c r="E102" i="52"/>
  <c r="J101" i="52"/>
  <c r="I101" i="52"/>
  <c r="O101" i="52" s="1"/>
  <c r="F101" i="52"/>
  <c r="E101" i="52"/>
  <c r="I100" i="52"/>
  <c r="E100" i="52"/>
  <c r="I99" i="52"/>
  <c r="O99" i="52" s="1"/>
  <c r="E99" i="52"/>
  <c r="J99" i="52" s="1"/>
  <c r="I98" i="52"/>
  <c r="E98" i="52"/>
  <c r="J97" i="52"/>
  <c r="I97" i="52"/>
  <c r="O97" i="52" s="1"/>
  <c r="F97" i="52"/>
  <c r="E97" i="52"/>
  <c r="I96" i="52"/>
  <c r="E96" i="52"/>
  <c r="I95" i="52"/>
  <c r="O95" i="52" s="1"/>
  <c r="E95" i="52"/>
  <c r="J95" i="52" s="1"/>
  <c r="I94" i="52"/>
  <c r="E94" i="52"/>
  <c r="J93" i="52"/>
  <c r="I93" i="52"/>
  <c r="O93" i="52" s="1"/>
  <c r="F93" i="52"/>
  <c r="E93" i="52"/>
  <c r="I92" i="52"/>
  <c r="E92" i="52"/>
  <c r="I91" i="52"/>
  <c r="O91" i="52" s="1"/>
  <c r="E91" i="52"/>
  <c r="J91" i="52" s="1"/>
  <c r="I90" i="52"/>
  <c r="E90" i="52"/>
  <c r="J89" i="52"/>
  <c r="I89" i="52"/>
  <c r="O89" i="52" s="1"/>
  <c r="F89" i="52"/>
  <c r="E89" i="52"/>
  <c r="I88" i="52"/>
  <c r="E88" i="52"/>
  <c r="I87" i="52"/>
  <c r="E87" i="52"/>
  <c r="I86" i="52"/>
  <c r="O86" i="52" s="1"/>
  <c r="E86" i="52"/>
  <c r="J86" i="52" s="1"/>
  <c r="I85" i="52"/>
  <c r="E85" i="52"/>
  <c r="J84" i="52"/>
  <c r="I84" i="52"/>
  <c r="O84" i="52" s="1"/>
  <c r="F84" i="52"/>
  <c r="E84" i="52"/>
  <c r="I83" i="52"/>
  <c r="E83" i="52"/>
  <c r="I82" i="52"/>
  <c r="O82" i="52" s="1"/>
  <c r="E82" i="52"/>
  <c r="J82" i="52" s="1"/>
  <c r="I81" i="52"/>
  <c r="E81" i="52"/>
  <c r="J80" i="52"/>
  <c r="I80" i="52"/>
  <c r="O80" i="52" s="1"/>
  <c r="F80" i="52"/>
  <c r="E80" i="52"/>
  <c r="I79" i="52"/>
  <c r="E79" i="52"/>
  <c r="I78" i="52"/>
  <c r="O78" i="52" s="1"/>
  <c r="E78" i="52"/>
  <c r="J78" i="52" s="1"/>
  <c r="I77" i="52"/>
  <c r="E77" i="52"/>
  <c r="J76" i="52"/>
  <c r="I76" i="52"/>
  <c r="O76" i="52" s="1"/>
  <c r="F76" i="52"/>
  <c r="E76" i="52"/>
  <c r="I75" i="52"/>
  <c r="E75" i="52"/>
  <c r="I74" i="52"/>
  <c r="O74" i="52" s="1"/>
  <c r="E74" i="52"/>
  <c r="J74" i="52" s="1"/>
  <c r="I73" i="52"/>
  <c r="E73" i="52"/>
  <c r="J72" i="52"/>
  <c r="I72" i="52"/>
  <c r="O72" i="52" s="1"/>
  <c r="F72" i="52"/>
  <c r="E72" i="52"/>
  <c r="I71" i="52"/>
  <c r="E71" i="52"/>
  <c r="I70" i="52"/>
  <c r="O70" i="52" s="1"/>
  <c r="E70" i="52"/>
  <c r="J70" i="52" s="1"/>
  <c r="I69" i="52"/>
  <c r="E69" i="52"/>
  <c r="J68" i="52"/>
  <c r="I68" i="52"/>
  <c r="O68" i="52" s="1"/>
  <c r="F68" i="52"/>
  <c r="E68" i="52"/>
  <c r="I67" i="52"/>
  <c r="E67" i="52"/>
  <c r="I66" i="52"/>
  <c r="O66" i="52" s="1"/>
  <c r="E66" i="52"/>
  <c r="J66" i="52" s="1"/>
  <c r="I65" i="52"/>
  <c r="E65" i="52"/>
  <c r="J64" i="52"/>
  <c r="I64" i="52"/>
  <c r="O64" i="52" s="1"/>
  <c r="F64" i="52"/>
  <c r="E64" i="52"/>
  <c r="I63" i="52"/>
  <c r="E63" i="52"/>
  <c r="I62" i="52"/>
  <c r="O62" i="52" s="1"/>
  <c r="E62" i="52"/>
  <c r="J62" i="52" s="1"/>
  <c r="I61" i="52"/>
  <c r="E61" i="52"/>
  <c r="J60" i="52"/>
  <c r="I60" i="52"/>
  <c r="O60" i="52" s="1"/>
  <c r="F60" i="52"/>
  <c r="E60" i="52"/>
  <c r="I59" i="52"/>
  <c r="E59" i="52"/>
  <c r="I58" i="52"/>
  <c r="O58" i="52" s="1"/>
  <c r="E58" i="52"/>
  <c r="J58" i="52" s="1"/>
  <c r="I57" i="52"/>
  <c r="E57" i="52"/>
  <c r="J56" i="52"/>
  <c r="I56" i="52"/>
  <c r="O56" i="52" s="1"/>
  <c r="F56" i="52"/>
  <c r="E56" i="52"/>
  <c r="I55" i="52"/>
  <c r="E55" i="52"/>
  <c r="I54" i="52"/>
  <c r="E54" i="52"/>
  <c r="I53" i="52"/>
  <c r="O53" i="52" s="1"/>
  <c r="E53" i="52"/>
  <c r="J53" i="52" s="1"/>
  <c r="I52" i="52"/>
  <c r="E52" i="52"/>
  <c r="J51" i="52"/>
  <c r="I51" i="52"/>
  <c r="O51" i="52" s="1"/>
  <c r="F51" i="52"/>
  <c r="E51" i="52"/>
  <c r="I50" i="52"/>
  <c r="E50" i="52"/>
  <c r="I49" i="52"/>
  <c r="O49" i="52" s="1"/>
  <c r="E49" i="52"/>
  <c r="J49" i="52" s="1"/>
  <c r="I48" i="52"/>
  <c r="E48" i="52"/>
  <c r="J47" i="52"/>
  <c r="I47" i="52"/>
  <c r="O47" i="52" s="1"/>
  <c r="F47" i="52"/>
  <c r="E47" i="52"/>
  <c r="I46" i="52"/>
  <c r="E46" i="52"/>
  <c r="I45" i="52"/>
  <c r="O45" i="52" s="1"/>
  <c r="E45" i="52"/>
  <c r="J45" i="52" s="1"/>
  <c r="I44" i="52"/>
  <c r="E44" i="52"/>
  <c r="J43" i="52"/>
  <c r="I43" i="52"/>
  <c r="O43" i="52" s="1"/>
  <c r="F43" i="52"/>
  <c r="E43" i="52"/>
  <c r="I42" i="52"/>
  <c r="E42" i="52"/>
  <c r="I41" i="52"/>
  <c r="O41" i="52" s="1"/>
  <c r="E41" i="52"/>
  <c r="J41" i="52" s="1"/>
  <c r="I40" i="52"/>
  <c r="E40" i="52"/>
  <c r="J39" i="52"/>
  <c r="I39" i="52"/>
  <c r="O39" i="52" s="1"/>
  <c r="F39" i="52"/>
  <c r="E39" i="52"/>
  <c r="I38" i="52"/>
  <c r="E38" i="52"/>
  <c r="I37" i="52"/>
  <c r="O37" i="52" s="1"/>
  <c r="E37" i="52"/>
  <c r="J37" i="52" s="1"/>
  <c r="I36" i="52"/>
  <c r="E36" i="52"/>
  <c r="J35" i="52"/>
  <c r="I35" i="52"/>
  <c r="O35" i="52" s="1"/>
  <c r="F35" i="52"/>
  <c r="E35" i="52"/>
  <c r="I34" i="52"/>
  <c r="E34" i="52"/>
  <c r="I33" i="52"/>
  <c r="O33" i="52" s="1"/>
  <c r="E33" i="52"/>
  <c r="J33" i="52" s="1"/>
  <c r="I32" i="52"/>
  <c r="E32" i="52"/>
  <c r="J31" i="52"/>
  <c r="I31" i="52"/>
  <c r="O31" i="52" s="1"/>
  <c r="F31" i="52"/>
  <c r="E31" i="52"/>
  <c r="I30" i="52"/>
  <c r="E30" i="52"/>
  <c r="I29" i="52"/>
  <c r="O29" i="52" s="1"/>
  <c r="E29" i="52"/>
  <c r="J29" i="52" s="1"/>
  <c r="I28" i="52"/>
  <c r="E28" i="52"/>
  <c r="J27" i="52"/>
  <c r="I27" i="52"/>
  <c r="O27" i="52" s="1"/>
  <c r="F27" i="52"/>
  <c r="E27" i="52"/>
  <c r="I26" i="52"/>
  <c r="E26" i="52"/>
  <c r="I25" i="52"/>
  <c r="O25" i="52" s="1"/>
  <c r="E25" i="52"/>
  <c r="J25" i="52" s="1"/>
  <c r="I24" i="52"/>
  <c r="E24" i="52"/>
  <c r="J23" i="52"/>
  <c r="I23" i="52"/>
  <c r="O23" i="52" s="1"/>
  <c r="F23" i="52"/>
  <c r="E23" i="52"/>
  <c r="I22" i="52"/>
  <c r="E22" i="52"/>
  <c r="I21" i="52"/>
  <c r="O21" i="52" s="1"/>
  <c r="E21" i="52"/>
  <c r="J21" i="52" s="1"/>
  <c r="I20" i="52"/>
  <c r="E20" i="52"/>
  <c r="J19" i="52"/>
  <c r="I19" i="52"/>
  <c r="O19" i="52" s="1"/>
  <c r="F19" i="52"/>
  <c r="E19" i="52"/>
  <c r="I18" i="52"/>
  <c r="E18" i="52"/>
  <c r="I17" i="52"/>
  <c r="O17" i="52" s="1"/>
  <c r="E17" i="52"/>
  <c r="J17" i="52" s="1"/>
  <c r="I16" i="52"/>
  <c r="E16" i="52"/>
  <c r="J15" i="52"/>
  <c r="I15" i="52"/>
  <c r="O15" i="52" s="1"/>
  <c r="F15" i="52"/>
  <c r="K15" i="52" s="1"/>
  <c r="E15" i="52"/>
  <c r="I14" i="52"/>
  <c r="E14" i="52"/>
  <c r="J14" i="52" s="1"/>
  <c r="I13" i="52"/>
  <c r="O13" i="52" s="1"/>
  <c r="E13" i="52"/>
  <c r="J13" i="52" s="1"/>
  <c r="I12" i="52"/>
  <c r="E12" i="52"/>
  <c r="J12" i="52" s="1"/>
  <c r="J11" i="52"/>
  <c r="I11" i="52"/>
  <c r="O11" i="52" s="1"/>
  <c r="F11" i="52"/>
  <c r="K11" i="52" s="1"/>
  <c r="E11" i="52"/>
  <c r="I10" i="52"/>
  <c r="E10" i="52"/>
  <c r="J10" i="52" s="1"/>
  <c r="I9" i="52"/>
  <c r="O9" i="52" s="1"/>
  <c r="E9" i="52"/>
  <c r="J9" i="52" s="1"/>
  <c r="I8" i="52"/>
  <c r="E8" i="52"/>
  <c r="J8" i="52" s="1"/>
  <c r="J7" i="52"/>
  <c r="I7" i="52"/>
  <c r="O7" i="52" s="1"/>
  <c r="F7" i="52"/>
  <c r="K7" i="52" s="1"/>
  <c r="E7" i="52"/>
  <c r="I6" i="52"/>
  <c r="E6" i="52"/>
  <c r="J6" i="52" s="1"/>
  <c r="I5" i="52"/>
  <c r="O5" i="52" s="1"/>
  <c r="E5" i="52"/>
  <c r="J5" i="52" s="1"/>
  <c r="I4" i="52"/>
  <c r="E4" i="52"/>
  <c r="J4" i="52" s="1"/>
  <c r="I117" i="53"/>
  <c r="O117" i="53" s="1"/>
  <c r="E117" i="53"/>
  <c r="J117" i="53" s="1"/>
  <c r="I116" i="53"/>
  <c r="E116" i="53"/>
  <c r="I115" i="53"/>
  <c r="O115" i="53" s="1"/>
  <c r="E115" i="53"/>
  <c r="J115" i="53" s="1"/>
  <c r="I114" i="53"/>
  <c r="E114" i="53"/>
  <c r="I113" i="53"/>
  <c r="O113" i="53" s="1"/>
  <c r="E113" i="53"/>
  <c r="J113" i="53" s="1"/>
  <c r="I112" i="53"/>
  <c r="E112" i="53"/>
  <c r="I111" i="53"/>
  <c r="O111" i="53" s="1"/>
  <c r="E111" i="53"/>
  <c r="J111" i="53" s="1"/>
  <c r="I110" i="53"/>
  <c r="E110" i="53"/>
  <c r="I109" i="53"/>
  <c r="O109" i="53" s="1"/>
  <c r="E109" i="53"/>
  <c r="J109" i="53" s="1"/>
  <c r="I108" i="53"/>
  <c r="E108" i="53"/>
  <c r="I107" i="53"/>
  <c r="O107" i="53" s="1"/>
  <c r="F107" i="53"/>
  <c r="E107" i="53"/>
  <c r="J107" i="53" s="1"/>
  <c r="I106" i="53"/>
  <c r="E106" i="53"/>
  <c r="I105" i="53"/>
  <c r="O105" i="53" s="1"/>
  <c r="E105" i="53"/>
  <c r="J105" i="53" s="1"/>
  <c r="J104" i="53"/>
  <c r="I104" i="53"/>
  <c r="O104" i="53" s="1"/>
  <c r="F104" i="53"/>
  <c r="E104" i="53"/>
  <c r="I103" i="53"/>
  <c r="E103" i="53"/>
  <c r="I102" i="53"/>
  <c r="O102" i="53" s="1"/>
  <c r="E102" i="53"/>
  <c r="J102" i="53" s="1"/>
  <c r="I101" i="53"/>
  <c r="E101" i="53"/>
  <c r="I100" i="53"/>
  <c r="O100" i="53" s="1"/>
  <c r="E100" i="53"/>
  <c r="J100" i="53" s="1"/>
  <c r="I99" i="53"/>
  <c r="E99" i="53"/>
  <c r="I98" i="53"/>
  <c r="O98" i="53" s="1"/>
  <c r="E98" i="53"/>
  <c r="J98" i="53" s="1"/>
  <c r="I97" i="53"/>
  <c r="E97" i="53"/>
  <c r="I96" i="53"/>
  <c r="O96" i="53" s="1"/>
  <c r="E96" i="53"/>
  <c r="J96" i="53" s="1"/>
  <c r="I95" i="53"/>
  <c r="E95" i="53"/>
  <c r="I94" i="53"/>
  <c r="O94" i="53" s="1"/>
  <c r="E94" i="53"/>
  <c r="J94" i="53" s="1"/>
  <c r="I93" i="53"/>
  <c r="E93" i="53"/>
  <c r="I92" i="53"/>
  <c r="O92" i="53" s="1"/>
  <c r="E92" i="53"/>
  <c r="J92" i="53" s="1"/>
  <c r="I91" i="53"/>
  <c r="E91" i="53"/>
  <c r="I90" i="53"/>
  <c r="O90" i="53" s="1"/>
  <c r="E90" i="53"/>
  <c r="J90" i="53" s="1"/>
  <c r="I89" i="53"/>
  <c r="E89" i="53"/>
  <c r="I88" i="53"/>
  <c r="O88" i="53" s="1"/>
  <c r="E88" i="53"/>
  <c r="J88" i="53" s="1"/>
  <c r="I87" i="53"/>
  <c r="E87" i="53"/>
  <c r="I86" i="53"/>
  <c r="O86" i="53" s="1"/>
  <c r="E86" i="53"/>
  <c r="J86" i="53" s="1"/>
  <c r="I85" i="53"/>
  <c r="E85" i="53"/>
  <c r="I84" i="53"/>
  <c r="O84" i="53" s="1"/>
  <c r="E84" i="53"/>
  <c r="J84" i="53" s="1"/>
  <c r="I83" i="53"/>
  <c r="E83" i="53"/>
  <c r="I82" i="53"/>
  <c r="O82" i="53" s="1"/>
  <c r="E82" i="53"/>
  <c r="J82" i="53" s="1"/>
  <c r="I81" i="53"/>
  <c r="E81" i="53"/>
  <c r="I80" i="53"/>
  <c r="O80" i="53" s="1"/>
  <c r="E80" i="53"/>
  <c r="J80" i="53" s="1"/>
  <c r="I79" i="53"/>
  <c r="E79" i="53"/>
  <c r="I78" i="53"/>
  <c r="O78" i="53" s="1"/>
  <c r="E78" i="53"/>
  <c r="J78" i="53" s="1"/>
  <c r="I77" i="53"/>
  <c r="E77" i="53"/>
  <c r="I76" i="53"/>
  <c r="O76" i="53" s="1"/>
  <c r="E76" i="53"/>
  <c r="J76" i="53" s="1"/>
  <c r="I75" i="53"/>
  <c r="E75" i="53"/>
  <c r="I74" i="53"/>
  <c r="O74" i="53" s="1"/>
  <c r="E74" i="53"/>
  <c r="J74" i="53" s="1"/>
  <c r="I73" i="53"/>
  <c r="E73" i="53"/>
  <c r="I72" i="53"/>
  <c r="O72" i="53" s="1"/>
  <c r="E72" i="53"/>
  <c r="J72" i="53" s="1"/>
  <c r="I71" i="53"/>
  <c r="E71" i="53"/>
  <c r="I70" i="53"/>
  <c r="O70" i="53" s="1"/>
  <c r="E70" i="53"/>
  <c r="J70" i="53" s="1"/>
  <c r="I69" i="53"/>
  <c r="E69" i="53"/>
  <c r="I68" i="53"/>
  <c r="O68" i="53" s="1"/>
  <c r="E68" i="53"/>
  <c r="J68" i="53" s="1"/>
  <c r="I67" i="53"/>
  <c r="E67" i="53"/>
  <c r="I66" i="53"/>
  <c r="O66" i="53" s="1"/>
  <c r="E66" i="53"/>
  <c r="J66" i="53" s="1"/>
  <c r="I65" i="53"/>
  <c r="E65" i="53"/>
  <c r="I64" i="53"/>
  <c r="O64" i="53" s="1"/>
  <c r="E64" i="53"/>
  <c r="J64" i="53" s="1"/>
  <c r="I63" i="53"/>
  <c r="E63" i="53"/>
  <c r="I62" i="53"/>
  <c r="O62" i="53" s="1"/>
  <c r="E62" i="53"/>
  <c r="J62" i="53" s="1"/>
  <c r="I61" i="53"/>
  <c r="E61" i="53"/>
  <c r="I60" i="53"/>
  <c r="O60" i="53" s="1"/>
  <c r="E60" i="53"/>
  <c r="J60" i="53" s="1"/>
  <c r="I59" i="53"/>
  <c r="E59" i="53"/>
  <c r="I58" i="53"/>
  <c r="O58" i="53" s="1"/>
  <c r="E58" i="53"/>
  <c r="J58" i="53" s="1"/>
  <c r="I57" i="53"/>
  <c r="E57" i="53"/>
  <c r="I56" i="53"/>
  <c r="O56" i="53" s="1"/>
  <c r="E56" i="53"/>
  <c r="J56" i="53" s="1"/>
  <c r="I55" i="53"/>
  <c r="E55" i="53"/>
  <c r="I54" i="53"/>
  <c r="O54" i="53" s="1"/>
  <c r="E54" i="53"/>
  <c r="J54" i="53" s="1"/>
  <c r="I53" i="53"/>
  <c r="E53" i="53"/>
  <c r="I52" i="53"/>
  <c r="O52" i="53" s="1"/>
  <c r="E52" i="53"/>
  <c r="J52" i="53" s="1"/>
  <c r="I51" i="53"/>
  <c r="E51" i="53"/>
  <c r="I50" i="53"/>
  <c r="O50" i="53" s="1"/>
  <c r="E50" i="53"/>
  <c r="J50" i="53" s="1"/>
  <c r="I49" i="53"/>
  <c r="E49" i="53"/>
  <c r="I48" i="53"/>
  <c r="O48" i="53" s="1"/>
  <c r="E48" i="53"/>
  <c r="J48" i="53" s="1"/>
  <c r="I47" i="53"/>
  <c r="E47" i="53"/>
  <c r="I46" i="53"/>
  <c r="O46" i="53" s="1"/>
  <c r="E46" i="53"/>
  <c r="J46" i="53" s="1"/>
  <c r="I45" i="53"/>
  <c r="E45" i="53"/>
  <c r="I44" i="53"/>
  <c r="E44" i="53"/>
  <c r="J44" i="53" s="1"/>
  <c r="I43" i="53"/>
  <c r="E43" i="53"/>
  <c r="I42" i="53"/>
  <c r="O42" i="53" s="1"/>
  <c r="E42" i="53"/>
  <c r="J42" i="53" s="1"/>
  <c r="I41" i="53"/>
  <c r="E41" i="53"/>
  <c r="I40" i="53"/>
  <c r="O40" i="53" s="1"/>
  <c r="E40" i="53"/>
  <c r="J40" i="53" s="1"/>
  <c r="I39" i="53"/>
  <c r="E39" i="53"/>
  <c r="I38" i="53"/>
  <c r="O38" i="53" s="1"/>
  <c r="E38" i="53"/>
  <c r="J38" i="53" s="1"/>
  <c r="I37" i="53"/>
  <c r="E37" i="53"/>
  <c r="I36" i="53"/>
  <c r="O36" i="53" s="1"/>
  <c r="E36" i="53"/>
  <c r="J36" i="53" s="1"/>
  <c r="I35" i="53"/>
  <c r="E35" i="53"/>
  <c r="I34" i="53"/>
  <c r="O34" i="53" s="1"/>
  <c r="E34" i="53"/>
  <c r="J34" i="53" s="1"/>
  <c r="I33" i="53"/>
  <c r="E33" i="53"/>
  <c r="I32" i="53"/>
  <c r="O32" i="53" s="1"/>
  <c r="E32" i="53"/>
  <c r="J32" i="53" s="1"/>
  <c r="I31" i="53"/>
  <c r="E31" i="53"/>
  <c r="I30" i="53"/>
  <c r="O30" i="53" s="1"/>
  <c r="E30" i="53"/>
  <c r="J30" i="53" s="1"/>
  <c r="I29" i="53"/>
  <c r="E29" i="53"/>
  <c r="I28" i="53"/>
  <c r="O28" i="53" s="1"/>
  <c r="E28" i="53"/>
  <c r="J28" i="53" s="1"/>
  <c r="I27" i="53"/>
  <c r="E27" i="53"/>
  <c r="I26" i="53"/>
  <c r="O26" i="53" s="1"/>
  <c r="E26" i="53"/>
  <c r="J26" i="53" s="1"/>
  <c r="I25" i="53"/>
  <c r="E25" i="53"/>
  <c r="I24" i="53"/>
  <c r="O24" i="53" s="1"/>
  <c r="E24" i="53"/>
  <c r="J24" i="53" s="1"/>
  <c r="I23" i="53"/>
  <c r="E23" i="53"/>
  <c r="I22" i="53"/>
  <c r="O22" i="53" s="1"/>
  <c r="E22" i="53"/>
  <c r="J22" i="53" s="1"/>
  <c r="I21" i="53"/>
  <c r="E21" i="53"/>
  <c r="I20" i="53"/>
  <c r="O20" i="53" s="1"/>
  <c r="E20" i="53"/>
  <c r="J20" i="53" s="1"/>
  <c r="I19" i="53"/>
  <c r="E19" i="53"/>
  <c r="I18" i="53"/>
  <c r="O18" i="53" s="1"/>
  <c r="E18" i="53"/>
  <c r="J18" i="53" s="1"/>
  <c r="I17" i="53"/>
  <c r="E17" i="53"/>
  <c r="I16" i="53"/>
  <c r="O16" i="53" s="1"/>
  <c r="E16" i="53"/>
  <c r="J16" i="53" s="1"/>
  <c r="I15" i="53"/>
  <c r="E15" i="53"/>
  <c r="I14" i="53"/>
  <c r="O14" i="53" s="1"/>
  <c r="E14" i="53"/>
  <c r="J14" i="53" s="1"/>
  <c r="I13" i="53"/>
  <c r="E13" i="53"/>
  <c r="I12" i="53"/>
  <c r="O12" i="53" s="1"/>
  <c r="E12" i="53"/>
  <c r="J12" i="53" s="1"/>
  <c r="I11" i="53"/>
  <c r="E11" i="53"/>
  <c r="I10" i="53"/>
  <c r="O10" i="53" s="1"/>
  <c r="E10" i="53"/>
  <c r="J10" i="53" s="1"/>
  <c r="I9" i="53"/>
  <c r="E9" i="53"/>
  <c r="I8" i="53"/>
  <c r="O8" i="53" s="1"/>
  <c r="E8" i="53"/>
  <c r="J8" i="53" s="1"/>
  <c r="I7" i="53"/>
  <c r="E7" i="53"/>
  <c r="J6" i="53"/>
  <c r="I6" i="53"/>
  <c r="O6" i="53" s="1"/>
  <c r="F6" i="53"/>
  <c r="E6" i="53"/>
  <c r="I5" i="53"/>
  <c r="E5" i="53"/>
  <c r="I4" i="53"/>
  <c r="O4" i="53" s="1"/>
  <c r="E4" i="53"/>
  <c r="J4" i="53" s="1"/>
  <c r="I140" i="44"/>
  <c r="E140" i="44"/>
  <c r="I139" i="44"/>
  <c r="O139" i="44" s="1"/>
  <c r="E139" i="44"/>
  <c r="J139" i="44" s="1"/>
  <c r="I138" i="44"/>
  <c r="E138" i="44"/>
  <c r="I137" i="44"/>
  <c r="O137" i="44" s="1"/>
  <c r="E137" i="44"/>
  <c r="J137" i="44" s="1"/>
  <c r="I136" i="44"/>
  <c r="E136" i="44"/>
  <c r="I135" i="44"/>
  <c r="O135" i="44" s="1"/>
  <c r="E135" i="44"/>
  <c r="J135" i="44" s="1"/>
  <c r="I134" i="44"/>
  <c r="E134" i="44"/>
  <c r="I133" i="44"/>
  <c r="O133" i="44" s="1"/>
  <c r="E133" i="44"/>
  <c r="J133" i="44" s="1"/>
  <c r="I132" i="44"/>
  <c r="E132" i="44"/>
  <c r="I131" i="44"/>
  <c r="O131" i="44" s="1"/>
  <c r="E131" i="44"/>
  <c r="J131" i="44" s="1"/>
  <c r="I130" i="44"/>
  <c r="E130" i="44"/>
  <c r="I129" i="44"/>
  <c r="O129" i="44" s="1"/>
  <c r="E129" i="44"/>
  <c r="J129" i="44" s="1"/>
  <c r="I128" i="44"/>
  <c r="O128" i="44" s="1"/>
  <c r="E128" i="44"/>
  <c r="J128" i="44" s="1"/>
  <c r="I127" i="44"/>
  <c r="E127" i="44"/>
  <c r="I126" i="44"/>
  <c r="O126" i="44" s="1"/>
  <c r="E126" i="44"/>
  <c r="J126" i="44" s="1"/>
  <c r="I125" i="44"/>
  <c r="E125" i="44"/>
  <c r="I124" i="44"/>
  <c r="O124" i="44" s="1"/>
  <c r="E124" i="44"/>
  <c r="J124" i="44" s="1"/>
  <c r="I123" i="44"/>
  <c r="E123" i="44"/>
  <c r="I122" i="44"/>
  <c r="O122" i="44" s="1"/>
  <c r="E122" i="44"/>
  <c r="J122" i="44" s="1"/>
  <c r="I121" i="44"/>
  <c r="E121" i="44"/>
  <c r="I120" i="44"/>
  <c r="O120" i="44" s="1"/>
  <c r="E120" i="44"/>
  <c r="J120" i="44" s="1"/>
  <c r="I119" i="44"/>
  <c r="E119" i="44"/>
  <c r="I118" i="44"/>
  <c r="O118" i="44" s="1"/>
  <c r="E118" i="44"/>
  <c r="J118" i="44" s="1"/>
  <c r="I117" i="44"/>
  <c r="E117" i="44"/>
  <c r="I116" i="44"/>
  <c r="O116" i="44" s="1"/>
  <c r="E116" i="44"/>
  <c r="J116" i="44" s="1"/>
  <c r="I115" i="44"/>
  <c r="E115" i="44"/>
  <c r="I114" i="44"/>
  <c r="O114" i="44" s="1"/>
  <c r="E114" i="44"/>
  <c r="J114" i="44" s="1"/>
  <c r="I113" i="44"/>
  <c r="E113" i="44"/>
  <c r="I112" i="44"/>
  <c r="O112" i="44" s="1"/>
  <c r="E112" i="44"/>
  <c r="J112" i="44" s="1"/>
  <c r="I111" i="44"/>
  <c r="E111" i="44"/>
  <c r="I110" i="44"/>
  <c r="O110" i="44" s="1"/>
  <c r="E110" i="44"/>
  <c r="J110" i="44" s="1"/>
  <c r="I109" i="44"/>
  <c r="E109" i="44"/>
  <c r="I108" i="44"/>
  <c r="O108" i="44" s="1"/>
  <c r="E108" i="44"/>
  <c r="J108" i="44" s="1"/>
  <c r="I107" i="44"/>
  <c r="E107" i="44"/>
  <c r="I106" i="44"/>
  <c r="O106" i="44" s="1"/>
  <c r="E106" i="44"/>
  <c r="J106" i="44" s="1"/>
  <c r="I105" i="44"/>
  <c r="E105" i="44"/>
  <c r="I104" i="44"/>
  <c r="O104" i="44" s="1"/>
  <c r="E104" i="44"/>
  <c r="J104" i="44" s="1"/>
  <c r="I103" i="44"/>
  <c r="E103" i="44"/>
  <c r="I102" i="44"/>
  <c r="O102" i="44" s="1"/>
  <c r="E102" i="44"/>
  <c r="J102" i="44" s="1"/>
  <c r="I101" i="44"/>
  <c r="E101" i="44"/>
  <c r="I100" i="44"/>
  <c r="O100" i="44" s="1"/>
  <c r="E100" i="44"/>
  <c r="J100" i="44" s="1"/>
  <c r="I99" i="44"/>
  <c r="E99" i="44"/>
  <c r="I98" i="44"/>
  <c r="O98" i="44" s="1"/>
  <c r="E98" i="44"/>
  <c r="J98" i="44" s="1"/>
  <c r="I97" i="44"/>
  <c r="E97" i="44"/>
  <c r="I96" i="44"/>
  <c r="O96" i="44" s="1"/>
  <c r="E96" i="44"/>
  <c r="J96" i="44" s="1"/>
  <c r="I95" i="44"/>
  <c r="E95" i="44"/>
  <c r="I94" i="44"/>
  <c r="O94" i="44" s="1"/>
  <c r="E94" i="44"/>
  <c r="J94" i="44" s="1"/>
  <c r="I93" i="44"/>
  <c r="E93" i="44"/>
  <c r="I92" i="44"/>
  <c r="O92" i="44" s="1"/>
  <c r="E92" i="44"/>
  <c r="J92" i="44" s="1"/>
  <c r="I91" i="44"/>
  <c r="E91" i="44"/>
  <c r="I90" i="44"/>
  <c r="O90" i="44" s="1"/>
  <c r="E90" i="44"/>
  <c r="J90" i="44" s="1"/>
  <c r="I89" i="44"/>
  <c r="E89" i="44"/>
  <c r="I88" i="44"/>
  <c r="O88" i="44" s="1"/>
  <c r="E88" i="44"/>
  <c r="J88" i="44" s="1"/>
  <c r="I87" i="44"/>
  <c r="E87" i="44"/>
  <c r="I86" i="44"/>
  <c r="O86" i="44" s="1"/>
  <c r="E86" i="44"/>
  <c r="J86" i="44" s="1"/>
  <c r="I85" i="44"/>
  <c r="E85" i="44"/>
  <c r="I84" i="44"/>
  <c r="O84" i="44" s="1"/>
  <c r="E84" i="44"/>
  <c r="J84" i="44" s="1"/>
  <c r="I83" i="44"/>
  <c r="E83" i="44"/>
  <c r="I82" i="44"/>
  <c r="O82" i="44" s="1"/>
  <c r="E82" i="44"/>
  <c r="J82" i="44" s="1"/>
  <c r="I81" i="44"/>
  <c r="E81" i="44"/>
  <c r="I80" i="44"/>
  <c r="O80" i="44" s="1"/>
  <c r="E80" i="44"/>
  <c r="J80" i="44" s="1"/>
  <c r="I79" i="44"/>
  <c r="E79" i="44"/>
  <c r="I78" i="44"/>
  <c r="O78" i="44" s="1"/>
  <c r="E78" i="44"/>
  <c r="J78" i="44" s="1"/>
  <c r="I77" i="44"/>
  <c r="E77" i="44"/>
  <c r="I76" i="44"/>
  <c r="O76" i="44" s="1"/>
  <c r="E76" i="44"/>
  <c r="J76" i="44" s="1"/>
  <c r="I75" i="44"/>
  <c r="E75" i="44"/>
  <c r="I74" i="44"/>
  <c r="O74" i="44" s="1"/>
  <c r="E74" i="44"/>
  <c r="J74" i="44" s="1"/>
  <c r="I73" i="44"/>
  <c r="E73" i="44"/>
  <c r="I72" i="44"/>
  <c r="O72" i="44" s="1"/>
  <c r="E72" i="44"/>
  <c r="J72" i="44" s="1"/>
  <c r="I71" i="44"/>
  <c r="E71" i="44"/>
  <c r="I70" i="44"/>
  <c r="O70" i="44" s="1"/>
  <c r="E70" i="44"/>
  <c r="J70" i="44" s="1"/>
  <c r="I69" i="44"/>
  <c r="E69" i="44"/>
  <c r="I68" i="44"/>
  <c r="E68" i="44"/>
  <c r="J68" i="44" s="1"/>
  <c r="I67" i="44"/>
  <c r="E67" i="44"/>
  <c r="I66" i="44"/>
  <c r="O66" i="44" s="1"/>
  <c r="E66" i="44"/>
  <c r="J66" i="44" s="1"/>
  <c r="I65" i="44"/>
  <c r="E65" i="44"/>
  <c r="I64" i="44"/>
  <c r="O64" i="44" s="1"/>
  <c r="E64" i="44"/>
  <c r="J64" i="44" s="1"/>
  <c r="I63" i="44"/>
  <c r="E63" i="44"/>
  <c r="I62" i="44"/>
  <c r="O62" i="44" s="1"/>
  <c r="E62" i="44"/>
  <c r="J62" i="44" s="1"/>
  <c r="I61" i="44"/>
  <c r="E61" i="44"/>
  <c r="I60" i="44"/>
  <c r="O60" i="44" s="1"/>
  <c r="E60" i="44"/>
  <c r="J60" i="44" s="1"/>
  <c r="I59" i="44"/>
  <c r="E59" i="44"/>
  <c r="I58" i="44"/>
  <c r="O58" i="44" s="1"/>
  <c r="E58" i="44"/>
  <c r="J58" i="44" s="1"/>
  <c r="I57" i="44"/>
  <c r="E57" i="44"/>
  <c r="I56" i="44"/>
  <c r="O56" i="44" s="1"/>
  <c r="E56" i="44"/>
  <c r="J56" i="44" s="1"/>
  <c r="I55" i="44"/>
  <c r="E55" i="44"/>
  <c r="I54" i="44"/>
  <c r="O54" i="44" s="1"/>
  <c r="E54" i="44"/>
  <c r="J54" i="44" s="1"/>
  <c r="I53" i="44"/>
  <c r="E53" i="44"/>
  <c r="I52" i="44"/>
  <c r="O52" i="44" s="1"/>
  <c r="E52" i="44"/>
  <c r="J52" i="44" s="1"/>
  <c r="I51" i="44"/>
  <c r="E51" i="44"/>
  <c r="I50" i="44"/>
  <c r="O50" i="44" s="1"/>
  <c r="E50" i="44"/>
  <c r="J50" i="44" s="1"/>
  <c r="I49" i="44"/>
  <c r="E49" i="44"/>
  <c r="I48" i="44"/>
  <c r="O48" i="44" s="1"/>
  <c r="E48" i="44"/>
  <c r="J48" i="44" s="1"/>
  <c r="I47" i="44"/>
  <c r="E47" i="44"/>
  <c r="I46" i="44"/>
  <c r="O46" i="44" s="1"/>
  <c r="E46" i="44"/>
  <c r="J46" i="44" s="1"/>
  <c r="I45" i="44"/>
  <c r="E45" i="44"/>
  <c r="I44" i="44"/>
  <c r="O44" i="44" s="1"/>
  <c r="E44" i="44"/>
  <c r="J44" i="44" s="1"/>
  <c r="I43" i="44"/>
  <c r="E43" i="44"/>
  <c r="I42" i="44"/>
  <c r="O42" i="44" s="1"/>
  <c r="E42" i="44"/>
  <c r="J42" i="44" s="1"/>
  <c r="I41" i="44"/>
  <c r="E41" i="44"/>
  <c r="I40" i="44"/>
  <c r="O40" i="44" s="1"/>
  <c r="E40" i="44"/>
  <c r="J40" i="44" s="1"/>
  <c r="I39" i="44"/>
  <c r="E39" i="44"/>
  <c r="I38" i="44"/>
  <c r="O38" i="44" s="1"/>
  <c r="E38" i="44"/>
  <c r="J38" i="44" s="1"/>
  <c r="I37" i="44"/>
  <c r="E37" i="44"/>
  <c r="I36" i="44"/>
  <c r="O36" i="44" s="1"/>
  <c r="E36" i="44"/>
  <c r="J36" i="44" s="1"/>
  <c r="I35" i="44"/>
  <c r="E35" i="44"/>
  <c r="I34" i="44"/>
  <c r="O34" i="44" s="1"/>
  <c r="E34" i="44"/>
  <c r="J34" i="44" s="1"/>
  <c r="I33" i="44"/>
  <c r="E33" i="44"/>
  <c r="I32" i="44"/>
  <c r="O32" i="44" s="1"/>
  <c r="E32" i="44"/>
  <c r="J32" i="44" s="1"/>
  <c r="I31" i="44"/>
  <c r="E31" i="44"/>
  <c r="I30" i="44"/>
  <c r="O30" i="44" s="1"/>
  <c r="E30" i="44"/>
  <c r="J30" i="44" s="1"/>
  <c r="I29" i="44"/>
  <c r="E29" i="44"/>
  <c r="I28" i="44"/>
  <c r="O28" i="44" s="1"/>
  <c r="E28" i="44"/>
  <c r="J28" i="44" s="1"/>
  <c r="I27" i="44"/>
  <c r="E27" i="44"/>
  <c r="I26" i="44"/>
  <c r="O26" i="44" s="1"/>
  <c r="E26" i="44"/>
  <c r="J26" i="44" s="1"/>
  <c r="I25" i="44"/>
  <c r="E25" i="44"/>
  <c r="I24" i="44"/>
  <c r="O24" i="44" s="1"/>
  <c r="E24" i="44"/>
  <c r="J24" i="44" s="1"/>
  <c r="I23" i="44"/>
  <c r="E23" i="44"/>
  <c r="I22" i="44"/>
  <c r="O22" i="44" s="1"/>
  <c r="E22" i="44"/>
  <c r="J22" i="44" s="1"/>
  <c r="I21" i="44"/>
  <c r="E21" i="44"/>
  <c r="I20" i="44"/>
  <c r="O20" i="44" s="1"/>
  <c r="E20" i="44"/>
  <c r="J20" i="44" s="1"/>
  <c r="I19" i="44"/>
  <c r="E19" i="44"/>
  <c r="I18" i="44"/>
  <c r="O18" i="44" s="1"/>
  <c r="E18" i="44"/>
  <c r="J18" i="44" s="1"/>
  <c r="I17" i="44"/>
  <c r="E17" i="44"/>
  <c r="I16" i="44"/>
  <c r="O16" i="44" s="1"/>
  <c r="E16" i="44"/>
  <c r="I15" i="44"/>
  <c r="E15" i="44"/>
  <c r="J14" i="44"/>
  <c r="I14" i="44"/>
  <c r="O14" i="44" s="1"/>
  <c r="F14" i="44"/>
  <c r="E14" i="44"/>
  <c r="I13" i="44"/>
  <c r="E13" i="44"/>
  <c r="I12" i="44"/>
  <c r="O12" i="44" s="1"/>
  <c r="E12" i="44"/>
  <c r="J12" i="44" s="1"/>
  <c r="I11" i="44"/>
  <c r="E11" i="44"/>
  <c r="J10" i="44"/>
  <c r="I10" i="44"/>
  <c r="O10" i="44" s="1"/>
  <c r="F10" i="44"/>
  <c r="E10" i="44"/>
  <c r="I9" i="44"/>
  <c r="E9" i="44"/>
  <c r="I8" i="44"/>
  <c r="O8" i="44" s="1"/>
  <c r="E8" i="44"/>
  <c r="J8" i="44" s="1"/>
  <c r="I7" i="44"/>
  <c r="E7" i="44"/>
  <c r="J6" i="44"/>
  <c r="I6" i="44"/>
  <c r="O6" i="44" s="1"/>
  <c r="F6" i="44"/>
  <c r="E6" i="44"/>
  <c r="I5" i="44"/>
  <c r="E5" i="44"/>
  <c r="I4" i="44"/>
  <c r="O4" i="44" s="1"/>
  <c r="E4" i="44"/>
  <c r="J4" i="44" s="1"/>
  <c r="I141" i="14"/>
  <c r="O141" i="14" s="1"/>
  <c r="E141" i="14"/>
  <c r="J141" i="14" s="1"/>
  <c r="I140" i="14"/>
  <c r="E140" i="14"/>
  <c r="I139" i="14"/>
  <c r="O139" i="14" s="1"/>
  <c r="E139" i="14"/>
  <c r="J139" i="14" s="1"/>
  <c r="I138" i="14"/>
  <c r="E138" i="14"/>
  <c r="I137" i="14"/>
  <c r="O137" i="14" s="1"/>
  <c r="E137" i="14"/>
  <c r="J137" i="14" s="1"/>
  <c r="I136" i="14"/>
  <c r="E136" i="14"/>
  <c r="I135" i="14"/>
  <c r="O135" i="14" s="1"/>
  <c r="E135" i="14"/>
  <c r="J135" i="14" s="1"/>
  <c r="I134" i="14"/>
  <c r="E134" i="14"/>
  <c r="I133" i="14"/>
  <c r="O133" i="14" s="1"/>
  <c r="E133" i="14"/>
  <c r="J133" i="14" s="1"/>
  <c r="I132" i="14"/>
  <c r="E132" i="14"/>
  <c r="I131" i="14"/>
  <c r="O131" i="14" s="1"/>
  <c r="E131" i="14"/>
  <c r="J131" i="14" s="1"/>
  <c r="I130" i="14"/>
  <c r="E130" i="14"/>
  <c r="I129" i="14"/>
  <c r="O129" i="14" s="1"/>
  <c r="E129" i="14"/>
  <c r="J129" i="14" s="1"/>
  <c r="I128" i="14"/>
  <c r="E128" i="14"/>
  <c r="J128" i="14" s="1"/>
  <c r="I127" i="14"/>
  <c r="E127" i="14"/>
  <c r="J127" i="14" s="1"/>
  <c r="I126" i="14"/>
  <c r="E126" i="14"/>
  <c r="J126" i="14" s="1"/>
  <c r="I125" i="14"/>
  <c r="E125" i="14"/>
  <c r="J125" i="14" s="1"/>
  <c r="I124" i="14"/>
  <c r="E124" i="14"/>
  <c r="J124" i="14" s="1"/>
  <c r="I123" i="14"/>
  <c r="E123" i="14"/>
  <c r="J123" i="14" s="1"/>
  <c r="I122" i="14"/>
  <c r="E122" i="14"/>
  <c r="I121" i="14"/>
  <c r="E121" i="14"/>
  <c r="J121" i="14" s="1"/>
  <c r="I120" i="14"/>
  <c r="O120" i="14" s="1"/>
  <c r="E120" i="14"/>
  <c r="J120" i="14" s="1"/>
  <c r="I119" i="14"/>
  <c r="E119" i="14"/>
  <c r="J119" i="14" s="1"/>
  <c r="I118" i="14"/>
  <c r="O118" i="14" s="1"/>
  <c r="E118" i="14"/>
  <c r="J118" i="14" s="1"/>
  <c r="I117" i="14"/>
  <c r="E117" i="14"/>
  <c r="J117" i="14" s="1"/>
  <c r="I116" i="14"/>
  <c r="O116" i="14" s="1"/>
  <c r="E116" i="14"/>
  <c r="J116" i="14" s="1"/>
  <c r="I115" i="14"/>
  <c r="E115" i="14"/>
  <c r="J115" i="14" s="1"/>
  <c r="I114" i="14"/>
  <c r="O114" i="14" s="1"/>
  <c r="E114" i="14"/>
  <c r="J114" i="14" s="1"/>
  <c r="I113" i="14"/>
  <c r="E113" i="14"/>
  <c r="J113" i="14" s="1"/>
  <c r="I112" i="14"/>
  <c r="O112" i="14" s="1"/>
  <c r="E112" i="14"/>
  <c r="J112" i="14" s="1"/>
  <c r="I111" i="14"/>
  <c r="E111" i="14"/>
  <c r="J111" i="14" s="1"/>
  <c r="I110" i="14"/>
  <c r="O110" i="14" s="1"/>
  <c r="E110" i="14"/>
  <c r="J110" i="14" s="1"/>
  <c r="I109" i="14"/>
  <c r="E109" i="14"/>
  <c r="J109" i="14" s="1"/>
  <c r="I108" i="14"/>
  <c r="O108" i="14" s="1"/>
  <c r="E108" i="14"/>
  <c r="J108" i="14" s="1"/>
  <c r="I107" i="14"/>
  <c r="E107" i="14"/>
  <c r="J107" i="14" s="1"/>
  <c r="I106" i="14"/>
  <c r="O106" i="14" s="1"/>
  <c r="E106" i="14"/>
  <c r="J106" i="14" s="1"/>
  <c r="I105" i="14"/>
  <c r="E105" i="14"/>
  <c r="J105" i="14" s="1"/>
  <c r="I104" i="14"/>
  <c r="O104" i="14" s="1"/>
  <c r="E104" i="14"/>
  <c r="J104" i="14" s="1"/>
  <c r="I103" i="14"/>
  <c r="E103" i="14"/>
  <c r="J103" i="14" s="1"/>
  <c r="I102" i="14"/>
  <c r="O102" i="14" s="1"/>
  <c r="E102" i="14"/>
  <c r="J102" i="14" s="1"/>
  <c r="I101" i="14"/>
  <c r="E101" i="14"/>
  <c r="I100" i="14"/>
  <c r="O100" i="14" s="1"/>
  <c r="E100" i="14"/>
  <c r="J100" i="14" s="1"/>
  <c r="I99" i="14"/>
  <c r="E99" i="14"/>
  <c r="I98" i="14"/>
  <c r="O98" i="14" s="1"/>
  <c r="E98" i="14"/>
  <c r="J98" i="14" s="1"/>
  <c r="I97" i="14"/>
  <c r="E97" i="14"/>
  <c r="J97" i="14" s="1"/>
  <c r="I96" i="14"/>
  <c r="O96" i="14" s="1"/>
  <c r="E96" i="14"/>
  <c r="J96" i="14" s="1"/>
  <c r="I95" i="14"/>
  <c r="E95" i="14"/>
  <c r="J95" i="14" s="1"/>
  <c r="I94" i="14"/>
  <c r="O94" i="14" s="1"/>
  <c r="E94" i="14"/>
  <c r="J94" i="14" s="1"/>
  <c r="I93" i="14"/>
  <c r="E93" i="14"/>
  <c r="J93" i="14" s="1"/>
  <c r="I92" i="14"/>
  <c r="O92" i="14" s="1"/>
  <c r="E92" i="14"/>
  <c r="J92" i="14" s="1"/>
  <c r="I91" i="14"/>
  <c r="E91" i="14"/>
  <c r="J91" i="14" s="1"/>
  <c r="I90" i="14"/>
  <c r="O90" i="14" s="1"/>
  <c r="E90" i="14"/>
  <c r="J90" i="14" s="1"/>
  <c r="I89" i="14"/>
  <c r="E89" i="14"/>
  <c r="J89" i="14" s="1"/>
  <c r="I88" i="14"/>
  <c r="O88" i="14" s="1"/>
  <c r="E88" i="14"/>
  <c r="J88" i="14" s="1"/>
  <c r="I87" i="14"/>
  <c r="E87" i="14"/>
  <c r="J87" i="14" s="1"/>
  <c r="I86" i="14"/>
  <c r="O86" i="14" s="1"/>
  <c r="E86" i="14"/>
  <c r="J86" i="14" s="1"/>
  <c r="I85" i="14"/>
  <c r="E85" i="14"/>
  <c r="J85" i="14" s="1"/>
  <c r="I84" i="14"/>
  <c r="O84" i="14" s="1"/>
  <c r="E84" i="14"/>
  <c r="J84" i="14" s="1"/>
  <c r="I83" i="14"/>
  <c r="E83" i="14"/>
  <c r="J83" i="14" s="1"/>
  <c r="I82" i="14"/>
  <c r="O82" i="14" s="1"/>
  <c r="E82" i="14"/>
  <c r="J82" i="14" s="1"/>
  <c r="I81" i="14"/>
  <c r="E81" i="14"/>
  <c r="J81" i="14" s="1"/>
  <c r="I80" i="14"/>
  <c r="O80" i="14" s="1"/>
  <c r="E80" i="14"/>
  <c r="J80" i="14" s="1"/>
  <c r="I79" i="14"/>
  <c r="E79" i="14"/>
  <c r="J79" i="14" s="1"/>
  <c r="I78" i="14"/>
  <c r="O78" i="14" s="1"/>
  <c r="E78" i="14"/>
  <c r="J78" i="14" s="1"/>
  <c r="I77" i="14"/>
  <c r="E77" i="14"/>
  <c r="J77" i="14" s="1"/>
  <c r="I76" i="14"/>
  <c r="O76" i="14" s="1"/>
  <c r="E76" i="14"/>
  <c r="J76" i="14" s="1"/>
  <c r="I75" i="14"/>
  <c r="E75" i="14"/>
  <c r="J75" i="14" s="1"/>
  <c r="I74" i="14"/>
  <c r="O74" i="14" s="1"/>
  <c r="E74" i="14"/>
  <c r="J74" i="14" s="1"/>
  <c r="I73" i="14"/>
  <c r="E73" i="14"/>
  <c r="J73" i="14" s="1"/>
  <c r="I72" i="14"/>
  <c r="O72" i="14" s="1"/>
  <c r="E72" i="14"/>
  <c r="J72" i="14" s="1"/>
  <c r="I71" i="14"/>
  <c r="E71" i="14"/>
  <c r="J71" i="14" s="1"/>
  <c r="I70" i="14"/>
  <c r="O70" i="14" s="1"/>
  <c r="E70" i="14"/>
  <c r="J70" i="14" s="1"/>
  <c r="I69" i="14"/>
  <c r="E69" i="14"/>
  <c r="I68" i="14"/>
  <c r="O68" i="14" s="1"/>
  <c r="E68" i="14"/>
  <c r="J68" i="14" s="1"/>
  <c r="I67" i="14"/>
  <c r="E67" i="14"/>
  <c r="I66" i="14"/>
  <c r="O66" i="14" s="1"/>
  <c r="E66" i="14"/>
  <c r="J66" i="14" s="1"/>
  <c r="I65" i="14"/>
  <c r="E65" i="14"/>
  <c r="I64" i="14"/>
  <c r="E64" i="14"/>
  <c r="J64" i="14" s="1"/>
  <c r="I63" i="14"/>
  <c r="E63" i="14"/>
  <c r="J63" i="14" s="1"/>
  <c r="I62" i="14"/>
  <c r="E62" i="14"/>
  <c r="J62" i="14" s="1"/>
  <c r="I61" i="14"/>
  <c r="E61" i="14"/>
  <c r="J61" i="14" s="1"/>
  <c r="I60" i="14"/>
  <c r="E60" i="14"/>
  <c r="J60" i="14" s="1"/>
  <c r="I59" i="14"/>
  <c r="E59" i="14"/>
  <c r="J59" i="14" s="1"/>
  <c r="I58" i="14"/>
  <c r="E58" i="14"/>
  <c r="J58" i="14" s="1"/>
  <c r="I57" i="14"/>
  <c r="E57" i="14"/>
  <c r="J57" i="14" s="1"/>
  <c r="I56" i="14"/>
  <c r="O56" i="14" s="1"/>
  <c r="E56" i="14"/>
  <c r="J56" i="14" s="1"/>
  <c r="I55" i="14"/>
  <c r="E55" i="14"/>
  <c r="J55" i="14" s="1"/>
  <c r="I54" i="14"/>
  <c r="O54" i="14" s="1"/>
  <c r="E54" i="14"/>
  <c r="J54" i="14" s="1"/>
  <c r="I53" i="14"/>
  <c r="E53" i="14"/>
  <c r="J53" i="14" s="1"/>
  <c r="I52" i="14"/>
  <c r="O52" i="14" s="1"/>
  <c r="E52" i="14"/>
  <c r="J52" i="14" s="1"/>
  <c r="I51" i="14"/>
  <c r="E51" i="14"/>
  <c r="J51" i="14" s="1"/>
  <c r="I50" i="14"/>
  <c r="O50" i="14" s="1"/>
  <c r="E50" i="14"/>
  <c r="J50" i="14" s="1"/>
  <c r="I49" i="14"/>
  <c r="E49" i="14"/>
  <c r="J49" i="14" s="1"/>
  <c r="I48" i="14"/>
  <c r="O48" i="14" s="1"/>
  <c r="E48" i="14"/>
  <c r="J48" i="14" s="1"/>
  <c r="I47" i="14"/>
  <c r="E47" i="14"/>
  <c r="J47" i="14" s="1"/>
  <c r="I46" i="14"/>
  <c r="O46" i="14" s="1"/>
  <c r="E46" i="14"/>
  <c r="J46" i="14" s="1"/>
  <c r="I45" i="14"/>
  <c r="E45" i="14"/>
  <c r="J45" i="14" s="1"/>
  <c r="I44" i="14"/>
  <c r="O44" i="14" s="1"/>
  <c r="E44" i="14"/>
  <c r="J44" i="14" s="1"/>
  <c r="I43" i="14"/>
  <c r="E43" i="14"/>
  <c r="J43" i="14" s="1"/>
  <c r="I42" i="14"/>
  <c r="O42" i="14" s="1"/>
  <c r="E42" i="14"/>
  <c r="J42" i="14" s="1"/>
  <c r="I41" i="14"/>
  <c r="E41" i="14"/>
  <c r="J41" i="14" s="1"/>
  <c r="I40" i="14"/>
  <c r="O40" i="14" s="1"/>
  <c r="E40" i="14"/>
  <c r="J40" i="14" s="1"/>
  <c r="I39" i="14"/>
  <c r="E39" i="14"/>
  <c r="J39" i="14" s="1"/>
  <c r="I38" i="14"/>
  <c r="O38" i="14" s="1"/>
  <c r="E38" i="14"/>
  <c r="J38" i="14" s="1"/>
  <c r="I37" i="14"/>
  <c r="E37" i="14"/>
  <c r="J37" i="14" s="1"/>
  <c r="I36" i="14"/>
  <c r="O36" i="14" s="1"/>
  <c r="E36" i="14"/>
  <c r="J36" i="14" s="1"/>
  <c r="I35" i="14"/>
  <c r="E35" i="14"/>
  <c r="J35" i="14" s="1"/>
  <c r="I34" i="14"/>
  <c r="O34" i="14" s="1"/>
  <c r="E34" i="14"/>
  <c r="J34" i="14" s="1"/>
  <c r="I33" i="14"/>
  <c r="E33" i="14"/>
  <c r="J33" i="14" s="1"/>
  <c r="I32" i="14"/>
  <c r="O32" i="14" s="1"/>
  <c r="E32" i="14"/>
  <c r="J32" i="14" s="1"/>
  <c r="I31" i="14"/>
  <c r="E31" i="14"/>
  <c r="J31" i="14" s="1"/>
  <c r="I30" i="14"/>
  <c r="O30" i="14" s="1"/>
  <c r="E30" i="14"/>
  <c r="J30" i="14" s="1"/>
  <c r="I29" i="14"/>
  <c r="E29" i="14"/>
  <c r="J29" i="14" s="1"/>
  <c r="I28" i="14"/>
  <c r="O28" i="14" s="1"/>
  <c r="E28" i="14"/>
  <c r="J28" i="14" s="1"/>
  <c r="I27" i="14"/>
  <c r="E27" i="14"/>
  <c r="J27" i="14" s="1"/>
  <c r="I26" i="14"/>
  <c r="O26" i="14" s="1"/>
  <c r="E26" i="14"/>
  <c r="I25" i="14"/>
  <c r="E25" i="14"/>
  <c r="J25" i="14" s="1"/>
  <c r="I24" i="14"/>
  <c r="O24" i="14" s="1"/>
  <c r="E24" i="14"/>
  <c r="J24" i="14" s="1"/>
  <c r="I23" i="14"/>
  <c r="E23" i="14"/>
  <c r="I22" i="14"/>
  <c r="O22" i="14" s="1"/>
  <c r="E22" i="14"/>
  <c r="I21" i="14"/>
  <c r="E21" i="14"/>
  <c r="J20" i="14"/>
  <c r="I20" i="14"/>
  <c r="O20" i="14" s="1"/>
  <c r="F20" i="14"/>
  <c r="E20" i="14"/>
  <c r="I19" i="14"/>
  <c r="E19" i="14"/>
  <c r="I18" i="14"/>
  <c r="O18" i="14" s="1"/>
  <c r="E18" i="14"/>
  <c r="J17" i="14"/>
  <c r="I17" i="14"/>
  <c r="O17" i="14" s="1"/>
  <c r="F17" i="14"/>
  <c r="K17" i="14" s="1"/>
  <c r="E17" i="14"/>
  <c r="I16" i="14"/>
  <c r="E16" i="14"/>
  <c r="J16" i="14" s="1"/>
  <c r="O15" i="14"/>
  <c r="I15" i="14"/>
  <c r="F15" i="14"/>
  <c r="K15" i="14" s="1"/>
  <c r="E15" i="14"/>
  <c r="J15" i="14" s="1"/>
  <c r="I14" i="14"/>
  <c r="E14" i="14"/>
  <c r="J14" i="14" s="1"/>
  <c r="I13" i="14"/>
  <c r="O13" i="14" s="1"/>
  <c r="E13" i="14"/>
  <c r="J13" i="14" s="1"/>
  <c r="I12" i="14"/>
  <c r="E12" i="14"/>
  <c r="J12" i="14" s="1"/>
  <c r="J11" i="14"/>
  <c r="I11" i="14"/>
  <c r="O11" i="14" s="1"/>
  <c r="F11" i="14"/>
  <c r="K11" i="14" s="1"/>
  <c r="E11" i="14"/>
  <c r="I10" i="14"/>
  <c r="E10" i="14"/>
  <c r="J10" i="14" s="1"/>
  <c r="I9" i="14"/>
  <c r="O9" i="14" s="1"/>
  <c r="E9" i="14"/>
  <c r="J9" i="14" s="1"/>
  <c r="I8" i="14"/>
  <c r="E8" i="14"/>
  <c r="J8" i="14" s="1"/>
  <c r="J7" i="14"/>
  <c r="I7" i="14"/>
  <c r="O7" i="14" s="1"/>
  <c r="F7" i="14"/>
  <c r="K7" i="14" s="1"/>
  <c r="E7" i="14"/>
  <c r="I6" i="14"/>
  <c r="E6" i="14"/>
  <c r="J6" i="14" s="1"/>
  <c r="I5" i="14"/>
  <c r="O5" i="14" s="1"/>
  <c r="E5" i="14"/>
  <c r="J5" i="14" s="1"/>
  <c r="I4" i="14"/>
  <c r="E4" i="14"/>
  <c r="J4" i="14" s="1"/>
  <c r="I114" i="43"/>
  <c r="E114" i="43"/>
  <c r="J114" i="43" s="1"/>
  <c r="I113" i="43"/>
  <c r="O113" i="43" s="1"/>
  <c r="E113" i="43"/>
  <c r="J113" i="43" s="1"/>
  <c r="I112" i="43"/>
  <c r="E112" i="43"/>
  <c r="J112" i="43" s="1"/>
  <c r="I111" i="43"/>
  <c r="O111" i="43" s="1"/>
  <c r="E111" i="43"/>
  <c r="J111" i="43" s="1"/>
  <c r="I110" i="43"/>
  <c r="E110" i="43"/>
  <c r="J110" i="43" s="1"/>
  <c r="J109" i="43"/>
  <c r="I109" i="43"/>
  <c r="O109" i="43" s="1"/>
  <c r="F109" i="43"/>
  <c r="K109" i="43" s="1"/>
  <c r="E109" i="43"/>
  <c r="I108" i="43"/>
  <c r="E108" i="43"/>
  <c r="J108" i="43" s="1"/>
  <c r="I107" i="43"/>
  <c r="O107" i="43" s="1"/>
  <c r="E107" i="43"/>
  <c r="J107" i="43" s="1"/>
  <c r="I106" i="43"/>
  <c r="E106" i="43"/>
  <c r="J106" i="43" s="1"/>
  <c r="J105" i="43"/>
  <c r="I105" i="43"/>
  <c r="O105" i="43" s="1"/>
  <c r="F105" i="43"/>
  <c r="K105" i="43" s="1"/>
  <c r="E105" i="43"/>
  <c r="I104" i="43"/>
  <c r="E104" i="43"/>
  <c r="I103" i="43"/>
  <c r="O103" i="43" s="1"/>
  <c r="E103" i="43"/>
  <c r="J103" i="43" s="1"/>
  <c r="I102" i="43"/>
  <c r="E102" i="43"/>
  <c r="I101" i="43"/>
  <c r="E101" i="43"/>
  <c r="J100" i="43"/>
  <c r="I100" i="43"/>
  <c r="O100" i="43" s="1"/>
  <c r="F100" i="43"/>
  <c r="E100" i="43"/>
  <c r="I99" i="43"/>
  <c r="E99" i="43"/>
  <c r="I98" i="43"/>
  <c r="O98" i="43" s="1"/>
  <c r="E98" i="43"/>
  <c r="J98" i="43" s="1"/>
  <c r="I97" i="43"/>
  <c r="E97" i="43"/>
  <c r="J96" i="43"/>
  <c r="I96" i="43"/>
  <c r="O96" i="43" s="1"/>
  <c r="F96" i="43"/>
  <c r="E96" i="43"/>
  <c r="I95" i="43"/>
  <c r="E95" i="43"/>
  <c r="I94" i="43"/>
  <c r="O94" i="43" s="1"/>
  <c r="E94" i="43"/>
  <c r="J94" i="43" s="1"/>
  <c r="I93" i="43"/>
  <c r="E93" i="43"/>
  <c r="J92" i="43"/>
  <c r="I92" i="43"/>
  <c r="O92" i="43" s="1"/>
  <c r="F92" i="43"/>
  <c r="E92" i="43"/>
  <c r="I91" i="43"/>
  <c r="E91" i="43"/>
  <c r="I90" i="43"/>
  <c r="O90" i="43" s="1"/>
  <c r="E90" i="43"/>
  <c r="J90" i="43" s="1"/>
  <c r="I89" i="43"/>
  <c r="E89" i="43"/>
  <c r="J88" i="43"/>
  <c r="I88" i="43"/>
  <c r="O88" i="43" s="1"/>
  <c r="F88" i="43"/>
  <c r="E88" i="43"/>
  <c r="I87" i="43"/>
  <c r="E87" i="43"/>
  <c r="I86" i="43"/>
  <c r="O86" i="43" s="1"/>
  <c r="E86" i="43"/>
  <c r="J86" i="43" s="1"/>
  <c r="I85" i="43"/>
  <c r="E85" i="43"/>
  <c r="J84" i="43"/>
  <c r="I84" i="43"/>
  <c r="O84" i="43" s="1"/>
  <c r="F84" i="43"/>
  <c r="E84" i="43"/>
  <c r="I83" i="43"/>
  <c r="E83" i="43"/>
  <c r="I82" i="43"/>
  <c r="O82" i="43" s="1"/>
  <c r="E82" i="43"/>
  <c r="J82" i="43" s="1"/>
  <c r="I81" i="43"/>
  <c r="E81" i="43"/>
  <c r="J80" i="43"/>
  <c r="I80" i="43"/>
  <c r="O80" i="43" s="1"/>
  <c r="F80" i="43"/>
  <c r="E80" i="43"/>
  <c r="I79" i="43"/>
  <c r="E79" i="43"/>
  <c r="I78" i="43"/>
  <c r="O78" i="43" s="1"/>
  <c r="E78" i="43"/>
  <c r="J78" i="43" s="1"/>
  <c r="I77" i="43"/>
  <c r="E77" i="43"/>
  <c r="J76" i="43"/>
  <c r="I76" i="43"/>
  <c r="O76" i="43" s="1"/>
  <c r="F76" i="43"/>
  <c r="E76" i="43"/>
  <c r="I75" i="43"/>
  <c r="E75" i="43"/>
  <c r="I74" i="43"/>
  <c r="O74" i="43" s="1"/>
  <c r="E74" i="43"/>
  <c r="J74" i="43" s="1"/>
  <c r="I73" i="43"/>
  <c r="E73" i="43"/>
  <c r="J72" i="43"/>
  <c r="I72" i="43"/>
  <c r="O72" i="43" s="1"/>
  <c r="F72" i="43"/>
  <c r="E72" i="43"/>
  <c r="I71" i="43"/>
  <c r="E71" i="43"/>
  <c r="I70" i="43"/>
  <c r="O70" i="43" s="1"/>
  <c r="E70" i="43"/>
  <c r="J70" i="43" s="1"/>
  <c r="I69" i="43"/>
  <c r="E69" i="43"/>
  <c r="J68" i="43"/>
  <c r="I68" i="43"/>
  <c r="O68" i="43" s="1"/>
  <c r="F68" i="43"/>
  <c r="E68" i="43"/>
  <c r="I67" i="43"/>
  <c r="E67" i="43"/>
  <c r="I66" i="43"/>
  <c r="O66" i="43" s="1"/>
  <c r="E66" i="43"/>
  <c r="J66" i="43" s="1"/>
  <c r="I65" i="43"/>
  <c r="E65" i="43"/>
  <c r="J64" i="43"/>
  <c r="I64" i="43"/>
  <c r="O64" i="43" s="1"/>
  <c r="F64" i="43"/>
  <c r="E64" i="43"/>
  <c r="I63" i="43"/>
  <c r="E63" i="43"/>
  <c r="I62" i="43"/>
  <c r="O62" i="43" s="1"/>
  <c r="E62" i="43"/>
  <c r="J62" i="43" s="1"/>
  <c r="I61" i="43"/>
  <c r="E61" i="43"/>
  <c r="J60" i="43"/>
  <c r="I60" i="43"/>
  <c r="O60" i="43" s="1"/>
  <c r="F60" i="43"/>
  <c r="E60" i="43"/>
  <c r="I59" i="43"/>
  <c r="E59" i="43"/>
  <c r="I58" i="43"/>
  <c r="O58" i="43" s="1"/>
  <c r="E58" i="43"/>
  <c r="J58" i="43" s="1"/>
  <c r="I57" i="43"/>
  <c r="E57" i="43"/>
  <c r="J56" i="43"/>
  <c r="I56" i="43"/>
  <c r="O56" i="43" s="1"/>
  <c r="F56" i="43"/>
  <c r="E56" i="43"/>
  <c r="I55" i="43"/>
  <c r="E55" i="43"/>
  <c r="I54" i="43"/>
  <c r="O54" i="43" s="1"/>
  <c r="E54" i="43"/>
  <c r="J54" i="43" s="1"/>
  <c r="I53" i="43"/>
  <c r="E53" i="43"/>
  <c r="J52" i="43"/>
  <c r="I52" i="43"/>
  <c r="O52" i="43" s="1"/>
  <c r="F52" i="43"/>
  <c r="E52" i="43"/>
  <c r="I51" i="43"/>
  <c r="E51" i="43"/>
  <c r="I50" i="43"/>
  <c r="O50" i="43" s="1"/>
  <c r="E50" i="43"/>
  <c r="J50" i="43" s="1"/>
  <c r="I49" i="43"/>
  <c r="E49" i="43"/>
  <c r="J48" i="43"/>
  <c r="I48" i="43"/>
  <c r="O48" i="43" s="1"/>
  <c r="F48" i="43"/>
  <c r="E48" i="43"/>
  <c r="I47" i="43"/>
  <c r="E47" i="43"/>
  <c r="I46" i="43"/>
  <c r="O46" i="43" s="1"/>
  <c r="E46" i="43"/>
  <c r="J46" i="43" s="1"/>
  <c r="I45" i="43"/>
  <c r="E45" i="43"/>
  <c r="J44" i="43"/>
  <c r="I44" i="43"/>
  <c r="O44" i="43" s="1"/>
  <c r="F44" i="43"/>
  <c r="E44" i="43"/>
  <c r="I43" i="43"/>
  <c r="E43" i="43"/>
  <c r="I42" i="43"/>
  <c r="O42" i="43" s="1"/>
  <c r="E42" i="43"/>
  <c r="J42" i="43" s="1"/>
  <c r="I41" i="43"/>
  <c r="E41" i="43"/>
  <c r="J40" i="43"/>
  <c r="I40" i="43"/>
  <c r="O40" i="43" s="1"/>
  <c r="F40" i="43"/>
  <c r="E40" i="43"/>
  <c r="I39" i="43"/>
  <c r="E39" i="43"/>
  <c r="I38" i="43"/>
  <c r="O38" i="43" s="1"/>
  <c r="E38" i="43"/>
  <c r="J38" i="43" s="1"/>
  <c r="I37" i="43"/>
  <c r="E37" i="43"/>
  <c r="J36" i="43"/>
  <c r="I36" i="43"/>
  <c r="O36" i="43" s="1"/>
  <c r="F36" i="43"/>
  <c r="E36" i="43"/>
  <c r="I35" i="43"/>
  <c r="E35" i="43"/>
  <c r="I34" i="43"/>
  <c r="O34" i="43" s="1"/>
  <c r="E34" i="43"/>
  <c r="J34" i="43" s="1"/>
  <c r="I33" i="43"/>
  <c r="E33" i="43"/>
  <c r="J32" i="43"/>
  <c r="I32" i="43"/>
  <c r="O32" i="43" s="1"/>
  <c r="F32" i="43"/>
  <c r="E32" i="43"/>
  <c r="I31" i="43"/>
  <c r="E31" i="43"/>
  <c r="I30" i="43"/>
  <c r="E30" i="43"/>
  <c r="I29" i="43"/>
  <c r="O29" i="43" s="1"/>
  <c r="E29" i="43"/>
  <c r="J29" i="43" s="1"/>
  <c r="I28" i="43"/>
  <c r="E28" i="43"/>
  <c r="J27" i="43"/>
  <c r="I27" i="43"/>
  <c r="O27" i="43" s="1"/>
  <c r="F27" i="43"/>
  <c r="E27" i="43"/>
  <c r="I26" i="43"/>
  <c r="E26" i="43"/>
  <c r="I25" i="43"/>
  <c r="O25" i="43" s="1"/>
  <c r="E25" i="43"/>
  <c r="J25" i="43" s="1"/>
  <c r="I24" i="43"/>
  <c r="E24" i="43"/>
  <c r="J23" i="43"/>
  <c r="I23" i="43"/>
  <c r="O23" i="43" s="1"/>
  <c r="F23" i="43"/>
  <c r="E23" i="43"/>
  <c r="I22" i="43"/>
  <c r="E22" i="43"/>
  <c r="I21" i="43"/>
  <c r="O21" i="43" s="1"/>
  <c r="E21" i="43"/>
  <c r="J21" i="43" s="1"/>
  <c r="I20" i="43"/>
  <c r="E20" i="43"/>
  <c r="J19" i="43"/>
  <c r="I19" i="43"/>
  <c r="O19" i="43" s="1"/>
  <c r="F19" i="43"/>
  <c r="E19" i="43"/>
  <c r="I18" i="43"/>
  <c r="E18" i="43"/>
  <c r="I17" i="43"/>
  <c r="O17" i="43" s="1"/>
  <c r="E17" i="43"/>
  <c r="J17" i="43" s="1"/>
  <c r="I16" i="43"/>
  <c r="E16" i="43"/>
  <c r="J15" i="43"/>
  <c r="I15" i="43"/>
  <c r="O15" i="43" s="1"/>
  <c r="F15" i="43"/>
  <c r="E15" i="43"/>
  <c r="I14" i="43"/>
  <c r="E14" i="43"/>
  <c r="I13" i="43"/>
  <c r="O13" i="43" s="1"/>
  <c r="E13" i="43"/>
  <c r="J13" i="43" s="1"/>
  <c r="I12" i="43"/>
  <c r="E12" i="43"/>
  <c r="J11" i="43"/>
  <c r="I11" i="43"/>
  <c r="O11" i="43" s="1"/>
  <c r="F11" i="43"/>
  <c r="E11" i="43"/>
  <c r="I10" i="43"/>
  <c r="E10" i="43"/>
  <c r="I9" i="43"/>
  <c r="O9" i="43" s="1"/>
  <c r="E9" i="43"/>
  <c r="J9" i="43" s="1"/>
  <c r="I8" i="43"/>
  <c r="E8" i="43"/>
  <c r="J7" i="43"/>
  <c r="I7" i="43"/>
  <c r="O7" i="43" s="1"/>
  <c r="F7" i="43"/>
  <c r="E7" i="43"/>
  <c r="I6" i="43"/>
  <c r="E6" i="43"/>
  <c r="I5" i="43"/>
  <c r="O5" i="43" s="1"/>
  <c r="E5" i="43"/>
  <c r="J5" i="43" s="1"/>
  <c r="I4" i="43"/>
  <c r="E4" i="43"/>
  <c r="I114" i="42"/>
  <c r="E114" i="42"/>
  <c r="J114" i="42" s="1"/>
  <c r="I113" i="42"/>
  <c r="O113" i="42" s="1"/>
  <c r="E113" i="42"/>
  <c r="J113" i="42" s="1"/>
  <c r="I112" i="42"/>
  <c r="E112" i="42"/>
  <c r="J112" i="42" s="1"/>
  <c r="I111" i="42"/>
  <c r="O111" i="42" s="1"/>
  <c r="E111" i="42"/>
  <c r="J111" i="42" s="1"/>
  <c r="I110" i="42"/>
  <c r="E110" i="42"/>
  <c r="J110" i="42" s="1"/>
  <c r="I109" i="42"/>
  <c r="O109" i="42" s="1"/>
  <c r="E109" i="42"/>
  <c r="J109" i="42" s="1"/>
  <c r="I108" i="42"/>
  <c r="E108" i="42"/>
  <c r="J108" i="42" s="1"/>
  <c r="I107" i="42"/>
  <c r="O107" i="42" s="1"/>
  <c r="F107" i="42"/>
  <c r="K107" i="42" s="1"/>
  <c r="E107" i="42"/>
  <c r="J107" i="42" s="1"/>
  <c r="I106" i="42"/>
  <c r="E106" i="42"/>
  <c r="I105" i="42"/>
  <c r="O105" i="42" s="1"/>
  <c r="E105" i="42"/>
  <c r="J105" i="42" s="1"/>
  <c r="I104" i="42"/>
  <c r="E104" i="42"/>
  <c r="I103" i="42"/>
  <c r="O103" i="42" s="1"/>
  <c r="F103" i="42"/>
  <c r="E103" i="42"/>
  <c r="J103" i="42" s="1"/>
  <c r="I102" i="42"/>
  <c r="E102" i="42"/>
  <c r="I101" i="42"/>
  <c r="E101" i="42"/>
  <c r="J101" i="42" s="1"/>
  <c r="I100" i="42"/>
  <c r="E100" i="42"/>
  <c r="J100" i="42" s="1"/>
  <c r="I99" i="42"/>
  <c r="E99" i="42"/>
  <c r="J99" i="42" s="1"/>
  <c r="I98" i="42"/>
  <c r="E98" i="42"/>
  <c r="J98" i="42" s="1"/>
  <c r="I97" i="42"/>
  <c r="E97" i="42"/>
  <c r="J97" i="42" s="1"/>
  <c r="I96" i="42"/>
  <c r="E96" i="42"/>
  <c r="J96" i="42" s="1"/>
  <c r="I95" i="42"/>
  <c r="E95" i="42"/>
  <c r="J95" i="42" s="1"/>
  <c r="I94" i="42"/>
  <c r="E94" i="42"/>
  <c r="J94" i="42" s="1"/>
  <c r="I93" i="42"/>
  <c r="E93" i="42"/>
  <c r="J93" i="42" s="1"/>
  <c r="I92" i="42"/>
  <c r="E92" i="42"/>
  <c r="J92" i="42" s="1"/>
  <c r="I91" i="42"/>
  <c r="E91" i="42"/>
  <c r="J91" i="42" s="1"/>
  <c r="J90" i="42"/>
  <c r="I90" i="42"/>
  <c r="O90" i="42" s="1"/>
  <c r="F90" i="42"/>
  <c r="K90" i="42" s="1"/>
  <c r="E90" i="42"/>
  <c r="I89" i="42"/>
  <c r="E89" i="42"/>
  <c r="J89" i="42" s="1"/>
  <c r="I88" i="42"/>
  <c r="O88" i="42" s="1"/>
  <c r="E88" i="42"/>
  <c r="J88" i="42" s="1"/>
  <c r="I87" i="42"/>
  <c r="E87" i="42"/>
  <c r="J87" i="42" s="1"/>
  <c r="J86" i="42"/>
  <c r="I86" i="42"/>
  <c r="O86" i="42" s="1"/>
  <c r="F86" i="42"/>
  <c r="K86" i="42" s="1"/>
  <c r="E86" i="42"/>
  <c r="I85" i="42"/>
  <c r="E85" i="42"/>
  <c r="J85" i="42" s="1"/>
  <c r="I84" i="42"/>
  <c r="O84" i="42" s="1"/>
  <c r="E84" i="42"/>
  <c r="J84" i="42" s="1"/>
  <c r="I83" i="42"/>
  <c r="E83" i="42"/>
  <c r="J83" i="42" s="1"/>
  <c r="J82" i="42"/>
  <c r="I82" i="42"/>
  <c r="O82" i="42" s="1"/>
  <c r="F82" i="42"/>
  <c r="K82" i="42" s="1"/>
  <c r="E82" i="42"/>
  <c r="I81" i="42"/>
  <c r="E81" i="42"/>
  <c r="J81" i="42" s="1"/>
  <c r="I80" i="42"/>
  <c r="O80" i="42" s="1"/>
  <c r="E80" i="42"/>
  <c r="J80" i="42" s="1"/>
  <c r="I79" i="42"/>
  <c r="E79" i="42"/>
  <c r="J79" i="42" s="1"/>
  <c r="J78" i="42"/>
  <c r="I78" i="42"/>
  <c r="O78" i="42" s="1"/>
  <c r="F78" i="42"/>
  <c r="K78" i="42" s="1"/>
  <c r="E78" i="42"/>
  <c r="I77" i="42"/>
  <c r="E77" i="42"/>
  <c r="J77" i="42" s="1"/>
  <c r="I76" i="42"/>
  <c r="O76" i="42" s="1"/>
  <c r="E76" i="42"/>
  <c r="J76" i="42" s="1"/>
  <c r="I75" i="42"/>
  <c r="E75" i="42"/>
  <c r="J75" i="42" s="1"/>
  <c r="J74" i="42"/>
  <c r="I74" i="42"/>
  <c r="O74" i="42" s="1"/>
  <c r="F74" i="42"/>
  <c r="K74" i="42" s="1"/>
  <c r="E74" i="42"/>
  <c r="I73" i="42"/>
  <c r="E73" i="42"/>
  <c r="I72" i="42"/>
  <c r="O72" i="42" s="1"/>
  <c r="E72" i="42"/>
  <c r="J72" i="42" s="1"/>
  <c r="I71" i="42"/>
  <c r="E71" i="42"/>
  <c r="J70" i="42"/>
  <c r="I70" i="42"/>
  <c r="O70" i="42" s="1"/>
  <c r="F70" i="42"/>
  <c r="E70" i="42"/>
  <c r="I69" i="42"/>
  <c r="E69" i="42"/>
  <c r="I68" i="42"/>
  <c r="O68" i="42" s="1"/>
  <c r="E68" i="42"/>
  <c r="J68" i="42" s="1"/>
  <c r="I67" i="42"/>
  <c r="E67" i="42"/>
  <c r="J67" i="42" s="1"/>
  <c r="J66" i="42"/>
  <c r="I66" i="42"/>
  <c r="O66" i="42" s="1"/>
  <c r="F66" i="42"/>
  <c r="K66" i="42" s="1"/>
  <c r="E66" i="42"/>
  <c r="I65" i="42"/>
  <c r="E65" i="42"/>
  <c r="J65" i="42" s="1"/>
  <c r="I64" i="42"/>
  <c r="O64" i="42" s="1"/>
  <c r="E64" i="42"/>
  <c r="J64" i="42" s="1"/>
  <c r="I63" i="42"/>
  <c r="E63" i="42"/>
  <c r="J63" i="42" s="1"/>
  <c r="J62" i="42"/>
  <c r="I62" i="42"/>
  <c r="O62" i="42" s="1"/>
  <c r="F62" i="42"/>
  <c r="K62" i="42" s="1"/>
  <c r="E62" i="42"/>
  <c r="I61" i="42"/>
  <c r="E61" i="42"/>
  <c r="J61" i="42" s="1"/>
  <c r="I60" i="42"/>
  <c r="O60" i="42" s="1"/>
  <c r="E60" i="42"/>
  <c r="J60" i="42" s="1"/>
  <c r="I59" i="42"/>
  <c r="E59" i="42"/>
  <c r="J59" i="42" s="1"/>
  <c r="J58" i="42"/>
  <c r="I58" i="42"/>
  <c r="O58" i="42" s="1"/>
  <c r="F58" i="42"/>
  <c r="K58" i="42" s="1"/>
  <c r="E58" i="42"/>
  <c r="I57" i="42"/>
  <c r="E57" i="42"/>
  <c r="J57" i="42" s="1"/>
  <c r="I56" i="42"/>
  <c r="O56" i="42" s="1"/>
  <c r="E56" i="42"/>
  <c r="J56" i="42" s="1"/>
  <c r="I55" i="42"/>
  <c r="E55" i="42"/>
  <c r="J55" i="42" s="1"/>
  <c r="J54" i="42"/>
  <c r="I54" i="42"/>
  <c r="O54" i="42" s="1"/>
  <c r="F54" i="42"/>
  <c r="K54" i="42" s="1"/>
  <c r="E54" i="42"/>
  <c r="I53" i="42"/>
  <c r="E53" i="42"/>
  <c r="J53" i="42" s="1"/>
  <c r="I52" i="42"/>
  <c r="O52" i="42" s="1"/>
  <c r="E52" i="42"/>
  <c r="J52" i="42" s="1"/>
  <c r="I51" i="42"/>
  <c r="E51" i="42"/>
  <c r="J51" i="42" s="1"/>
  <c r="J50" i="42"/>
  <c r="I50" i="42"/>
  <c r="O50" i="42" s="1"/>
  <c r="F50" i="42"/>
  <c r="K50" i="42" s="1"/>
  <c r="E50" i="42"/>
  <c r="I49" i="42"/>
  <c r="E49" i="42"/>
  <c r="J49" i="42" s="1"/>
  <c r="I48" i="42"/>
  <c r="O48" i="42" s="1"/>
  <c r="E48" i="42"/>
  <c r="J48" i="42" s="1"/>
  <c r="I47" i="42"/>
  <c r="E47" i="42"/>
  <c r="J47" i="42" s="1"/>
  <c r="J46" i="42"/>
  <c r="I46" i="42"/>
  <c r="O46" i="42" s="1"/>
  <c r="F46" i="42"/>
  <c r="K46" i="42" s="1"/>
  <c r="E46" i="42"/>
  <c r="I45" i="42"/>
  <c r="E45" i="42"/>
  <c r="J45" i="42" s="1"/>
  <c r="I44" i="42"/>
  <c r="O44" i="42" s="1"/>
  <c r="E44" i="42"/>
  <c r="J44" i="42" s="1"/>
  <c r="I43" i="42"/>
  <c r="E43" i="42"/>
  <c r="J43" i="42" s="1"/>
  <c r="J42" i="42"/>
  <c r="I42" i="42"/>
  <c r="O42" i="42" s="1"/>
  <c r="F42" i="42"/>
  <c r="K42" i="42" s="1"/>
  <c r="E42" i="42"/>
  <c r="I41" i="42"/>
  <c r="E41" i="42"/>
  <c r="J41" i="42" s="1"/>
  <c r="I40" i="42"/>
  <c r="O40" i="42" s="1"/>
  <c r="E40" i="42"/>
  <c r="J40" i="42" s="1"/>
  <c r="I39" i="42"/>
  <c r="E39" i="42"/>
  <c r="J38" i="42"/>
  <c r="I38" i="42"/>
  <c r="O38" i="42" s="1"/>
  <c r="F38" i="42"/>
  <c r="E38" i="42"/>
  <c r="I37" i="42"/>
  <c r="E37" i="42"/>
  <c r="I36" i="42"/>
  <c r="O36" i="42" s="1"/>
  <c r="E36" i="42"/>
  <c r="J36" i="42" s="1"/>
  <c r="I35" i="42"/>
  <c r="E35" i="42"/>
  <c r="J34" i="42"/>
  <c r="I34" i="42"/>
  <c r="O34" i="42" s="1"/>
  <c r="F34" i="42"/>
  <c r="E34" i="42"/>
  <c r="I33" i="42"/>
  <c r="E33" i="42"/>
  <c r="I32" i="42"/>
  <c r="O32" i="42" s="1"/>
  <c r="E32" i="42"/>
  <c r="J32" i="42" s="1"/>
  <c r="I31" i="42"/>
  <c r="E31" i="42"/>
  <c r="J31" i="42" s="1"/>
  <c r="J30" i="42"/>
  <c r="I30" i="42"/>
  <c r="O30" i="42" s="1"/>
  <c r="F30" i="42"/>
  <c r="K30" i="42" s="1"/>
  <c r="E30" i="42"/>
  <c r="I29" i="42"/>
  <c r="E29" i="42"/>
  <c r="J29" i="42" s="1"/>
  <c r="I28" i="42"/>
  <c r="O28" i="42" s="1"/>
  <c r="E28" i="42"/>
  <c r="J28" i="42" s="1"/>
  <c r="I27" i="42"/>
  <c r="E27" i="42"/>
  <c r="J27" i="42" s="1"/>
  <c r="J26" i="42"/>
  <c r="I26" i="42"/>
  <c r="O26" i="42" s="1"/>
  <c r="F26" i="42"/>
  <c r="K26" i="42" s="1"/>
  <c r="E26" i="42"/>
  <c r="I25" i="42"/>
  <c r="E25" i="42"/>
  <c r="J25" i="42" s="1"/>
  <c r="I24" i="42"/>
  <c r="O24" i="42" s="1"/>
  <c r="E24" i="42"/>
  <c r="J24" i="42" s="1"/>
  <c r="I23" i="42"/>
  <c r="E23" i="42"/>
  <c r="J23" i="42" s="1"/>
  <c r="J22" i="42"/>
  <c r="I22" i="42"/>
  <c r="O22" i="42" s="1"/>
  <c r="F22" i="42"/>
  <c r="K22" i="42" s="1"/>
  <c r="E22" i="42"/>
  <c r="I21" i="42"/>
  <c r="E21" i="42"/>
  <c r="J21" i="42" s="1"/>
  <c r="I20" i="42"/>
  <c r="O20" i="42" s="1"/>
  <c r="E20" i="42"/>
  <c r="J20" i="42" s="1"/>
  <c r="I19" i="42"/>
  <c r="E19" i="42"/>
  <c r="J19" i="42" s="1"/>
  <c r="J18" i="42"/>
  <c r="I18" i="42"/>
  <c r="O18" i="42" s="1"/>
  <c r="F18" i="42"/>
  <c r="K18" i="42" s="1"/>
  <c r="E18" i="42"/>
  <c r="I17" i="42"/>
  <c r="E17" i="42"/>
  <c r="J17" i="42" s="1"/>
  <c r="I16" i="42"/>
  <c r="O16" i="42" s="1"/>
  <c r="E16" i="42"/>
  <c r="J16" i="42" s="1"/>
  <c r="I15" i="42"/>
  <c r="E15" i="42"/>
  <c r="J15" i="42" s="1"/>
  <c r="J14" i="42"/>
  <c r="I14" i="42"/>
  <c r="O14" i="42" s="1"/>
  <c r="F14" i="42"/>
  <c r="K14" i="42" s="1"/>
  <c r="E14" i="42"/>
  <c r="I13" i="42"/>
  <c r="E13" i="42"/>
  <c r="J13" i="42" s="1"/>
  <c r="I12" i="42"/>
  <c r="O12" i="42" s="1"/>
  <c r="E12" i="42"/>
  <c r="J12" i="42" s="1"/>
  <c r="I11" i="42"/>
  <c r="E11" i="42"/>
  <c r="J11" i="42" s="1"/>
  <c r="J10" i="42"/>
  <c r="I10" i="42"/>
  <c r="O10" i="42" s="1"/>
  <c r="F10" i="42"/>
  <c r="K10" i="42" s="1"/>
  <c r="E10" i="42"/>
  <c r="I9" i="42"/>
  <c r="E9" i="42"/>
  <c r="J9" i="42" s="1"/>
  <c r="I8" i="42"/>
  <c r="O8" i="42" s="1"/>
  <c r="E8" i="42"/>
  <c r="J8" i="42" s="1"/>
  <c r="I7" i="42"/>
  <c r="E7" i="42"/>
  <c r="J7" i="42" s="1"/>
  <c r="J6" i="42"/>
  <c r="I6" i="42"/>
  <c r="O6" i="42" s="1"/>
  <c r="F6" i="42"/>
  <c r="K6" i="42" s="1"/>
  <c r="E6" i="42"/>
  <c r="I5" i="42"/>
  <c r="E5" i="42"/>
  <c r="J5" i="42" s="1"/>
  <c r="I4" i="42"/>
  <c r="O4" i="42" s="1"/>
  <c r="E4" i="42"/>
  <c r="J4" i="42" s="1"/>
  <c r="I201" i="3"/>
  <c r="O201" i="3" s="1"/>
  <c r="E201" i="3"/>
  <c r="I200" i="3"/>
  <c r="E200" i="3"/>
  <c r="J199" i="3"/>
  <c r="I199" i="3"/>
  <c r="O199" i="3" s="1"/>
  <c r="F199" i="3"/>
  <c r="E199" i="3"/>
  <c r="I198" i="3"/>
  <c r="E198" i="3"/>
  <c r="O197" i="3"/>
  <c r="I197" i="3"/>
  <c r="E197" i="3"/>
  <c r="I196" i="3"/>
  <c r="E196" i="3"/>
  <c r="J195" i="3"/>
  <c r="I195" i="3"/>
  <c r="O195" i="3" s="1"/>
  <c r="F195" i="3"/>
  <c r="E195" i="3"/>
  <c r="I194" i="3"/>
  <c r="E194" i="3"/>
  <c r="I193" i="3"/>
  <c r="O193" i="3" s="1"/>
  <c r="E193" i="3"/>
  <c r="I192" i="3"/>
  <c r="E192" i="3"/>
  <c r="J191" i="3"/>
  <c r="I191" i="3"/>
  <c r="O191" i="3" s="1"/>
  <c r="F191" i="3"/>
  <c r="E191" i="3"/>
  <c r="I190" i="3"/>
  <c r="E190" i="3"/>
  <c r="O189" i="3"/>
  <c r="I189" i="3"/>
  <c r="E189" i="3"/>
  <c r="J188" i="3"/>
  <c r="I188" i="3"/>
  <c r="O188" i="3" s="1"/>
  <c r="F188" i="3"/>
  <c r="E188" i="3"/>
  <c r="I187" i="3"/>
  <c r="E187" i="3"/>
  <c r="I186" i="3"/>
  <c r="O186" i="3" s="1"/>
  <c r="E186" i="3"/>
  <c r="I185" i="3"/>
  <c r="E185" i="3"/>
  <c r="J184" i="3"/>
  <c r="I184" i="3"/>
  <c r="O184" i="3" s="1"/>
  <c r="F184" i="3"/>
  <c r="E184" i="3"/>
  <c r="I183" i="3"/>
  <c r="E183" i="3"/>
  <c r="O182" i="3"/>
  <c r="I182" i="3"/>
  <c r="E182" i="3"/>
  <c r="I181" i="3"/>
  <c r="E181" i="3"/>
  <c r="J180" i="3"/>
  <c r="I180" i="3"/>
  <c r="O180" i="3" s="1"/>
  <c r="F180" i="3"/>
  <c r="E180" i="3"/>
  <c r="I179" i="3"/>
  <c r="E179" i="3"/>
  <c r="I178" i="3"/>
  <c r="O178" i="3" s="1"/>
  <c r="E178" i="3"/>
  <c r="I177" i="3"/>
  <c r="E177" i="3"/>
  <c r="J176" i="3"/>
  <c r="I176" i="3"/>
  <c r="O176" i="3" s="1"/>
  <c r="F176" i="3"/>
  <c r="E176" i="3"/>
  <c r="I175" i="3"/>
  <c r="E175" i="3"/>
  <c r="O174" i="3"/>
  <c r="I174" i="3"/>
  <c r="E174" i="3"/>
  <c r="I173" i="3"/>
  <c r="E173" i="3"/>
  <c r="J172" i="3"/>
  <c r="I172" i="3"/>
  <c r="O172" i="3" s="1"/>
  <c r="F172" i="3"/>
  <c r="E172" i="3"/>
  <c r="I171" i="3"/>
  <c r="E171" i="3"/>
  <c r="I170" i="3"/>
  <c r="O170" i="3" s="1"/>
  <c r="E170" i="3"/>
  <c r="I169" i="3"/>
  <c r="E169" i="3"/>
  <c r="J168" i="3"/>
  <c r="I168" i="3"/>
  <c r="O168" i="3" s="1"/>
  <c r="F168" i="3"/>
  <c r="E168" i="3"/>
  <c r="I167" i="3"/>
  <c r="E167" i="3"/>
  <c r="O166" i="3"/>
  <c r="I166" i="3"/>
  <c r="E166" i="3"/>
  <c r="I165" i="3"/>
  <c r="E165" i="3"/>
  <c r="J164" i="3"/>
  <c r="I164" i="3"/>
  <c r="O164" i="3" s="1"/>
  <c r="F164" i="3"/>
  <c r="E164" i="3"/>
  <c r="I163" i="3"/>
  <c r="E163" i="3"/>
  <c r="I162" i="3"/>
  <c r="O162" i="3" s="1"/>
  <c r="E162" i="3"/>
  <c r="I161" i="3"/>
  <c r="E161" i="3"/>
  <c r="J160" i="3"/>
  <c r="I160" i="3"/>
  <c r="O160" i="3" s="1"/>
  <c r="F160" i="3"/>
  <c r="E160" i="3"/>
  <c r="I159" i="3"/>
  <c r="E159" i="3"/>
  <c r="O158" i="3"/>
  <c r="I158" i="3"/>
  <c r="E158" i="3"/>
  <c r="I157" i="3"/>
  <c r="E157" i="3"/>
  <c r="J156" i="3"/>
  <c r="I156" i="3"/>
  <c r="O156" i="3" s="1"/>
  <c r="F156" i="3"/>
  <c r="E156" i="3"/>
  <c r="I155" i="3"/>
  <c r="E155" i="3"/>
  <c r="I154" i="3"/>
  <c r="O154" i="3" s="1"/>
  <c r="E154" i="3"/>
  <c r="I153" i="3"/>
  <c r="E153" i="3"/>
  <c r="J152" i="3"/>
  <c r="I152" i="3"/>
  <c r="O152" i="3" s="1"/>
  <c r="F152" i="3"/>
  <c r="E152" i="3"/>
  <c r="I151" i="3"/>
  <c r="E151" i="3"/>
  <c r="O150" i="3"/>
  <c r="I150" i="3"/>
  <c r="E150" i="3"/>
  <c r="I149" i="3"/>
  <c r="E149" i="3"/>
  <c r="J148" i="3"/>
  <c r="I148" i="3"/>
  <c r="O148" i="3" s="1"/>
  <c r="F148" i="3"/>
  <c r="E148" i="3"/>
  <c r="I147" i="3"/>
  <c r="E147" i="3"/>
  <c r="I146" i="3"/>
  <c r="O146" i="3" s="1"/>
  <c r="E146" i="3"/>
  <c r="I145" i="3"/>
  <c r="E145" i="3"/>
  <c r="J144" i="3"/>
  <c r="I144" i="3"/>
  <c r="O144" i="3" s="1"/>
  <c r="F144" i="3"/>
  <c r="E144" i="3"/>
  <c r="I143" i="3"/>
  <c r="E143" i="3"/>
  <c r="O142" i="3"/>
  <c r="I142" i="3"/>
  <c r="E142" i="3"/>
  <c r="I141" i="3"/>
  <c r="E141" i="3"/>
  <c r="J140" i="3"/>
  <c r="I140" i="3"/>
  <c r="O140" i="3" s="1"/>
  <c r="F140" i="3"/>
  <c r="E140" i="3"/>
  <c r="I139" i="3"/>
  <c r="E139" i="3"/>
  <c r="I138" i="3"/>
  <c r="O138" i="3" s="1"/>
  <c r="E138" i="3"/>
  <c r="I137" i="3"/>
  <c r="E137" i="3"/>
  <c r="J136" i="3"/>
  <c r="I136" i="3"/>
  <c r="O136" i="3" s="1"/>
  <c r="F136" i="3"/>
  <c r="E136" i="3"/>
  <c r="I135" i="3"/>
  <c r="E135" i="3"/>
  <c r="O134" i="3"/>
  <c r="I134" i="3"/>
  <c r="E134" i="3"/>
  <c r="I133" i="3"/>
  <c r="E133" i="3"/>
  <c r="J132" i="3"/>
  <c r="I132" i="3"/>
  <c r="O132" i="3" s="1"/>
  <c r="F132" i="3"/>
  <c r="E132" i="3"/>
  <c r="I131" i="3"/>
  <c r="E131" i="3"/>
  <c r="I130" i="3"/>
  <c r="O130" i="3" s="1"/>
  <c r="E130" i="3"/>
  <c r="I129" i="3"/>
  <c r="E129" i="3"/>
  <c r="I128" i="3"/>
  <c r="E128" i="3"/>
  <c r="I127" i="3"/>
  <c r="E127" i="3"/>
  <c r="J126" i="3"/>
  <c r="I126" i="3"/>
  <c r="O126" i="3" s="1"/>
  <c r="F126" i="3"/>
  <c r="E126" i="3"/>
  <c r="I125" i="3"/>
  <c r="E125" i="3"/>
  <c r="O124" i="3"/>
  <c r="I124" i="3"/>
  <c r="E124" i="3"/>
  <c r="I123" i="3"/>
  <c r="E123" i="3"/>
  <c r="J122" i="3"/>
  <c r="I122" i="3"/>
  <c r="O122" i="3" s="1"/>
  <c r="F122" i="3"/>
  <c r="E122" i="3"/>
  <c r="I121" i="3"/>
  <c r="E121" i="3"/>
  <c r="I120" i="3"/>
  <c r="O120" i="3" s="1"/>
  <c r="E120" i="3"/>
  <c r="I119" i="3"/>
  <c r="E119" i="3"/>
  <c r="J118" i="3"/>
  <c r="I118" i="3"/>
  <c r="O118" i="3" s="1"/>
  <c r="F118" i="3"/>
  <c r="E118" i="3"/>
  <c r="I117" i="3"/>
  <c r="E117" i="3"/>
  <c r="O116" i="3"/>
  <c r="I116" i="3"/>
  <c r="E116" i="3"/>
  <c r="I115" i="3"/>
  <c r="E115" i="3"/>
  <c r="J114" i="3"/>
  <c r="I114" i="3"/>
  <c r="O114" i="3" s="1"/>
  <c r="F114" i="3"/>
  <c r="E114" i="3"/>
  <c r="I113" i="3"/>
  <c r="E113" i="3"/>
  <c r="I112" i="3"/>
  <c r="O112" i="3" s="1"/>
  <c r="E112" i="3"/>
  <c r="I111" i="3"/>
  <c r="E111" i="3"/>
  <c r="J110" i="3"/>
  <c r="I110" i="3"/>
  <c r="O110" i="3" s="1"/>
  <c r="F110" i="3"/>
  <c r="E110" i="3"/>
  <c r="I109" i="3"/>
  <c r="E109" i="3"/>
  <c r="O108" i="3"/>
  <c r="I108" i="3"/>
  <c r="E108" i="3"/>
  <c r="I107" i="3"/>
  <c r="E107" i="3"/>
  <c r="J106" i="3"/>
  <c r="I106" i="3"/>
  <c r="O106" i="3" s="1"/>
  <c r="F106" i="3"/>
  <c r="E106" i="3"/>
  <c r="I105" i="3"/>
  <c r="E105" i="3"/>
  <c r="I104" i="3"/>
  <c r="O104" i="3" s="1"/>
  <c r="E104" i="3"/>
  <c r="I103" i="3"/>
  <c r="E103" i="3"/>
  <c r="J102" i="3"/>
  <c r="I102" i="3"/>
  <c r="O102" i="3" s="1"/>
  <c r="F102" i="3"/>
  <c r="E102" i="3"/>
  <c r="I101" i="3"/>
  <c r="E101" i="3"/>
  <c r="O100" i="3"/>
  <c r="I100" i="3"/>
  <c r="E100" i="3"/>
  <c r="I99" i="3"/>
  <c r="E99" i="3"/>
  <c r="J98" i="3"/>
  <c r="I98" i="3"/>
  <c r="O98" i="3" s="1"/>
  <c r="F98" i="3"/>
  <c r="E98" i="3"/>
  <c r="I97" i="3"/>
  <c r="E97" i="3"/>
  <c r="I96" i="3"/>
  <c r="O96" i="3" s="1"/>
  <c r="E96" i="3"/>
  <c r="I95" i="3"/>
  <c r="E95" i="3"/>
  <c r="J94" i="3"/>
  <c r="I94" i="3"/>
  <c r="O94" i="3" s="1"/>
  <c r="F94" i="3"/>
  <c r="E94" i="3"/>
  <c r="I93" i="3"/>
  <c r="E93" i="3"/>
  <c r="O92" i="3"/>
  <c r="I92" i="3"/>
  <c r="E92" i="3"/>
  <c r="I91" i="3"/>
  <c r="E91" i="3"/>
  <c r="J90" i="3"/>
  <c r="I90" i="3"/>
  <c r="O90" i="3" s="1"/>
  <c r="F90" i="3"/>
  <c r="E90" i="3"/>
  <c r="I89" i="3"/>
  <c r="E89" i="3"/>
  <c r="I88" i="3"/>
  <c r="O88" i="3" s="1"/>
  <c r="E88" i="3"/>
  <c r="J88" i="3" s="1"/>
  <c r="I87" i="3"/>
  <c r="E87" i="3"/>
  <c r="J86" i="3"/>
  <c r="I86" i="3"/>
  <c r="O86" i="3" s="1"/>
  <c r="F86" i="3"/>
  <c r="E86" i="3"/>
  <c r="I85" i="3"/>
  <c r="E85" i="3"/>
  <c r="I84" i="3"/>
  <c r="O84" i="3" s="1"/>
  <c r="E84" i="3"/>
  <c r="J84" i="3" s="1"/>
  <c r="I83" i="3"/>
  <c r="E83" i="3"/>
  <c r="J82" i="3"/>
  <c r="I82" i="3"/>
  <c r="O82" i="3" s="1"/>
  <c r="F82" i="3"/>
  <c r="E82" i="3"/>
  <c r="I81" i="3"/>
  <c r="E81" i="3"/>
  <c r="I80" i="3"/>
  <c r="O80" i="3" s="1"/>
  <c r="E80" i="3"/>
  <c r="J80" i="3" s="1"/>
  <c r="I79" i="3"/>
  <c r="E79" i="3"/>
  <c r="J78" i="3"/>
  <c r="I78" i="3"/>
  <c r="O78" i="3" s="1"/>
  <c r="F78" i="3"/>
  <c r="E78" i="3"/>
  <c r="I77" i="3"/>
  <c r="E77" i="3"/>
  <c r="I76" i="3"/>
  <c r="O76" i="3" s="1"/>
  <c r="E76" i="3"/>
  <c r="J76" i="3" s="1"/>
  <c r="I75" i="3"/>
  <c r="E75" i="3"/>
  <c r="J74" i="3"/>
  <c r="I74" i="3"/>
  <c r="O74" i="3" s="1"/>
  <c r="F74" i="3"/>
  <c r="E74" i="3"/>
  <c r="I73" i="3"/>
  <c r="E73" i="3"/>
  <c r="I72" i="3"/>
  <c r="O72" i="3" s="1"/>
  <c r="E72" i="3"/>
  <c r="J72" i="3" s="1"/>
  <c r="I71" i="3"/>
  <c r="E71" i="3"/>
  <c r="J70" i="3"/>
  <c r="I70" i="3"/>
  <c r="O70" i="3" s="1"/>
  <c r="F70" i="3"/>
  <c r="E70" i="3"/>
  <c r="I69" i="3"/>
  <c r="E69" i="3"/>
  <c r="I68" i="3"/>
  <c r="O68" i="3" s="1"/>
  <c r="E68" i="3"/>
  <c r="J68" i="3" s="1"/>
  <c r="I67" i="3"/>
  <c r="E67" i="3"/>
  <c r="J66" i="3"/>
  <c r="I66" i="3"/>
  <c r="O66" i="3" s="1"/>
  <c r="F66" i="3"/>
  <c r="E66" i="3"/>
  <c r="I65" i="3"/>
  <c r="E65" i="3"/>
  <c r="I64" i="3"/>
  <c r="O64" i="3" s="1"/>
  <c r="E64" i="3"/>
  <c r="J64" i="3" s="1"/>
  <c r="I63" i="3"/>
  <c r="E63" i="3"/>
  <c r="J62" i="3"/>
  <c r="I62" i="3"/>
  <c r="O62" i="3" s="1"/>
  <c r="F62" i="3"/>
  <c r="E62" i="3"/>
  <c r="I61" i="3"/>
  <c r="E61" i="3"/>
  <c r="I60" i="3"/>
  <c r="O60" i="3" s="1"/>
  <c r="E60" i="3"/>
  <c r="J60" i="3" s="1"/>
  <c r="I59" i="3"/>
  <c r="E59" i="3"/>
  <c r="J58" i="3"/>
  <c r="I58" i="3"/>
  <c r="O58" i="3" s="1"/>
  <c r="F58" i="3"/>
  <c r="E58" i="3"/>
  <c r="I57" i="3"/>
  <c r="E57" i="3"/>
  <c r="I56" i="3"/>
  <c r="O56" i="3" s="1"/>
  <c r="E56" i="3"/>
  <c r="J56" i="3" s="1"/>
  <c r="I55" i="3"/>
  <c r="E55" i="3"/>
  <c r="J54" i="3"/>
  <c r="I54" i="3"/>
  <c r="O54" i="3" s="1"/>
  <c r="F54" i="3"/>
  <c r="E54" i="3"/>
  <c r="I53" i="3"/>
  <c r="E53" i="3"/>
  <c r="I52" i="3"/>
  <c r="O52" i="3" s="1"/>
  <c r="E52" i="3"/>
  <c r="J52" i="3" s="1"/>
  <c r="I51" i="3"/>
  <c r="E51" i="3"/>
  <c r="J50" i="3"/>
  <c r="I50" i="3"/>
  <c r="O50" i="3" s="1"/>
  <c r="F50" i="3"/>
  <c r="E50" i="3"/>
  <c r="I49" i="3"/>
  <c r="E49" i="3"/>
  <c r="I48" i="3"/>
  <c r="O48" i="3" s="1"/>
  <c r="E48" i="3"/>
  <c r="J48" i="3" s="1"/>
  <c r="I47" i="3"/>
  <c r="E47" i="3"/>
  <c r="J47" i="3" s="1"/>
  <c r="J46" i="3"/>
  <c r="I46" i="3"/>
  <c r="O46" i="3" s="1"/>
  <c r="F46" i="3"/>
  <c r="K46" i="3" s="1"/>
  <c r="E46" i="3"/>
  <c r="I45" i="3"/>
  <c r="E45" i="3"/>
  <c r="J45" i="3" s="1"/>
  <c r="I44" i="3"/>
  <c r="O44" i="3" s="1"/>
  <c r="E44" i="3"/>
  <c r="J44" i="3" s="1"/>
  <c r="I43" i="3"/>
  <c r="E43" i="3"/>
  <c r="J43" i="3" s="1"/>
  <c r="J42" i="3"/>
  <c r="I42" i="3"/>
  <c r="O42" i="3" s="1"/>
  <c r="F42" i="3"/>
  <c r="K42" i="3" s="1"/>
  <c r="E42" i="3"/>
  <c r="I41" i="3"/>
  <c r="E41" i="3"/>
  <c r="J41" i="3" s="1"/>
  <c r="I40" i="3"/>
  <c r="O40" i="3" s="1"/>
  <c r="E40" i="3"/>
  <c r="J40" i="3" s="1"/>
  <c r="I39" i="3"/>
  <c r="E39" i="3"/>
  <c r="J39" i="3" s="1"/>
  <c r="J38" i="3"/>
  <c r="I38" i="3"/>
  <c r="O38" i="3" s="1"/>
  <c r="F38" i="3"/>
  <c r="K38" i="3" s="1"/>
  <c r="E38" i="3"/>
  <c r="I37" i="3"/>
  <c r="E37" i="3"/>
  <c r="J37" i="3" s="1"/>
  <c r="I36" i="3"/>
  <c r="O36" i="3" s="1"/>
  <c r="E36" i="3"/>
  <c r="J36" i="3" s="1"/>
  <c r="I35" i="3"/>
  <c r="E35" i="3"/>
  <c r="J35" i="3" s="1"/>
  <c r="J34" i="3"/>
  <c r="I34" i="3"/>
  <c r="O34" i="3" s="1"/>
  <c r="F34" i="3"/>
  <c r="K34" i="3" s="1"/>
  <c r="E34" i="3"/>
  <c r="I33" i="3"/>
  <c r="E33" i="3"/>
  <c r="J33" i="3" s="1"/>
  <c r="I32" i="3"/>
  <c r="O32" i="3" s="1"/>
  <c r="E32" i="3"/>
  <c r="J32" i="3" s="1"/>
  <c r="I31" i="3"/>
  <c r="E31" i="3"/>
  <c r="J31" i="3" s="1"/>
  <c r="J30" i="3"/>
  <c r="I30" i="3"/>
  <c r="O30" i="3" s="1"/>
  <c r="F30" i="3"/>
  <c r="K30" i="3" s="1"/>
  <c r="E30" i="3"/>
  <c r="I29" i="3"/>
  <c r="E29" i="3"/>
  <c r="J29" i="3" s="1"/>
  <c r="I28" i="3"/>
  <c r="O28" i="3" s="1"/>
  <c r="E28" i="3"/>
  <c r="J28" i="3" s="1"/>
  <c r="I27" i="3"/>
  <c r="E27" i="3"/>
  <c r="J27" i="3" s="1"/>
  <c r="J26" i="3"/>
  <c r="I26" i="3"/>
  <c r="O26" i="3" s="1"/>
  <c r="F26" i="3"/>
  <c r="K26" i="3" s="1"/>
  <c r="E26" i="3"/>
  <c r="I25" i="3"/>
  <c r="E25" i="3"/>
  <c r="J25" i="3" s="1"/>
  <c r="I24" i="3"/>
  <c r="O24" i="3" s="1"/>
  <c r="E24" i="3"/>
  <c r="J24" i="3" s="1"/>
  <c r="I23" i="3"/>
  <c r="E23" i="3"/>
  <c r="J23" i="3" s="1"/>
  <c r="J22" i="3"/>
  <c r="I22" i="3"/>
  <c r="O22" i="3" s="1"/>
  <c r="F22" i="3"/>
  <c r="K22" i="3" s="1"/>
  <c r="E22" i="3"/>
  <c r="I21" i="3"/>
  <c r="E21" i="3"/>
  <c r="J21" i="3" s="1"/>
  <c r="I20" i="3"/>
  <c r="O20" i="3" s="1"/>
  <c r="E20" i="3"/>
  <c r="I19" i="3"/>
  <c r="E19" i="3"/>
  <c r="J19" i="3" s="1"/>
  <c r="J18" i="3"/>
  <c r="I18" i="3"/>
  <c r="O18" i="3" s="1"/>
  <c r="F18" i="3"/>
  <c r="K18" i="3" s="1"/>
  <c r="E18" i="3"/>
  <c r="I17" i="3"/>
  <c r="E17" i="3"/>
  <c r="J17" i="3" s="1"/>
  <c r="I16" i="3"/>
  <c r="O16" i="3" s="1"/>
  <c r="E16" i="3"/>
  <c r="I15" i="3"/>
  <c r="E15" i="3"/>
  <c r="J15" i="3" s="1"/>
  <c r="J14" i="3"/>
  <c r="I14" i="3"/>
  <c r="O14" i="3" s="1"/>
  <c r="F14" i="3"/>
  <c r="K14" i="3" s="1"/>
  <c r="E14" i="3"/>
  <c r="I13" i="3"/>
  <c r="E13" i="3"/>
  <c r="J13" i="3" s="1"/>
  <c r="O12" i="3"/>
  <c r="I12" i="3"/>
  <c r="E12" i="3"/>
  <c r="I11" i="3"/>
  <c r="E11" i="3"/>
  <c r="J11" i="3" s="1"/>
  <c r="J10" i="3"/>
  <c r="I10" i="3"/>
  <c r="O10" i="3" s="1"/>
  <c r="F10" i="3"/>
  <c r="K10" i="3" s="1"/>
  <c r="E10" i="3"/>
  <c r="I9" i="3"/>
  <c r="E9" i="3"/>
  <c r="J9" i="3" s="1"/>
  <c r="I8" i="3"/>
  <c r="O8" i="3" s="1"/>
  <c r="E8" i="3"/>
  <c r="I7" i="3"/>
  <c r="E7" i="3"/>
  <c r="J7" i="3" s="1"/>
  <c r="J6" i="3"/>
  <c r="I6" i="3"/>
  <c r="O6" i="3" s="1"/>
  <c r="F6" i="3"/>
  <c r="K6" i="3" s="1"/>
  <c r="E6" i="3"/>
  <c r="I5" i="3"/>
  <c r="E5" i="3"/>
  <c r="J5" i="3" s="1"/>
  <c r="O4" i="3"/>
  <c r="I4" i="3"/>
  <c r="E4" i="3"/>
  <c r="I201" i="1"/>
  <c r="E201" i="1"/>
  <c r="J201" i="1" s="1"/>
  <c r="I200" i="1"/>
  <c r="O200" i="1" s="1"/>
  <c r="E200" i="1"/>
  <c r="J200" i="1" s="1"/>
  <c r="I199" i="1"/>
  <c r="E199" i="1"/>
  <c r="J199" i="1" s="1"/>
  <c r="O198" i="1"/>
  <c r="I198" i="1"/>
  <c r="E198" i="1"/>
  <c r="I197" i="1"/>
  <c r="E197" i="1"/>
  <c r="J197" i="1" s="1"/>
  <c r="J196" i="1"/>
  <c r="I196" i="1"/>
  <c r="O196" i="1" s="1"/>
  <c r="F196" i="1"/>
  <c r="K196" i="1" s="1"/>
  <c r="E196" i="1"/>
  <c r="I195" i="1"/>
  <c r="E195" i="1"/>
  <c r="J195" i="1" s="1"/>
  <c r="I194" i="1"/>
  <c r="O194" i="1" s="1"/>
  <c r="E194" i="1"/>
  <c r="I193" i="1"/>
  <c r="E193" i="1"/>
  <c r="J193" i="1" s="1"/>
  <c r="J192" i="1"/>
  <c r="I192" i="1"/>
  <c r="O192" i="1" s="1"/>
  <c r="F192" i="1"/>
  <c r="K192" i="1" s="1"/>
  <c r="E192" i="1"/>
  <c r="I191" i="1"/>
  <c r="E191" i="1"/>
  <c r="O190" i="1"/>
  <c r="I190" i="1"/>
  <c r="E190" i="1"/>
  <c r="I189" i="1"/>
  <c r="E189" i="1"/>
  <c r="I188" i="1"/>
  <c r="E188" i="1"/>
  <c r="J187" i="1"/>
  <c r="I187" i="1"/>
  <c r="O187" i="1" s="1"/>
  <c r="F187" i="1"/>
  <c r="E187" i="1"/>
  <c r="I186" i="1"/>
  <c r="E186" i="1"/>
  <c r="I185" i="1"/>
  <c r="O185" i="1" s="1"/>
  <c r="E185" i="1"/>
  <c r="I184" i="1"/>
  <c r="E184" i="1"/>
  <c r="J183" i="1"/>
  <c r="I183" i="1"/>
  <c r="O183" i="1" s="1"/>
  <c r="F183" i="1"/>
  <c r="E183" i="1"/>
  <c r="I182" i="1"/>
  <c r="E182" i="1"/>
  <c r="O181" i="1"/>
  <c r="I181" i="1"/>
  <c r="E181" i="1"/>
  <c r="I180" i="1"/>
  <c r="E180" i="1"/>
  <c r="J179" i="1"/>
  <c r="I179" i="1"/>
  <c r="O179" i="1" s="1"/>
  <c r="F179" i="1"/>
  <c r="E179" i="1"/>
  <c r="I178" i="1"/>
  <c r="E178" i="1"/>
  <c r="I177" i="1"/>
  <c r="E177" i="1"/>
  <c r="J176" i="1"/>
  <c r="I176" i="1"/>
  <c r="O176" i="1" s="1"/>
  <c r="F176" i="1"/>
  <c r="E176" i="1"/>
  <c r="I175" i="1"/>
  <c r="E175" i="1"/>
  <c r="I174" i="1"/>
  <c r="O174" i="1" s="1"/>
  <c r="E174" i="1"/>
  <c r="I173" i="1"/>
  <c r="E173" i="1"/>
  <c r="J172" i="1"/>
  <c r="I172" i="1"/>
  <c r="O172" i="1" s="1"/>
  <c r="F172" i="1"/>
  <c r="E172" i="1"/>
  <c r="I171" i="1"/>
  <c r="E171" i="1"/>
  <c r="O170" i="1"/>
  <c r="I170" i="1"/>
  <c r="E170" i="1"/>
  <c r="I169" i="1"/>
  <c r="E169" i="1"/>
  <c r="J168" i="1"/>
  <c r="I168" i="1"/>
  <c r="O168" i="1" s="1"/>
  <c r="F168" i="1"/>
  <c r="E168" i="1"/>
  <c r="I167" i="1"/>
  <c r="E167" i="1"/>
  <c r="I166" i="1"/>
  <c r="O166" i="1" s="1"/>
  <c r="E166" i="1"/>
  <c r="I165" i="1"/>
  <c r="E165" i="1"/>
  <c r="J164" i="1"/>
  <c r="I164" i="1"/>
  <c r="O164" i="1" s="1"/>
  <c r="F164" i="1"/>
  <c r="E164" i="1"/>
  <c r="I163" i="1"/>
  <c r="E163" i="1"/>
  <c r="O162" i="1"/>
  <c r="I162" i="1"/>
  <c r="E162" i="1"/>
  <c r="I161" i="1"/>
  <c r="E161" i="1"/>
  <c r="J160" i="1"/>
  <c r="I160" i="1"/>
  <c r="O160" i="1" s="1"/>
  <c r="F160" i="1"/>
  <c r="E160" i="1"/>
  <c r="I159" i="1"/>
  <c r="E159" i="1"/>
  <c r="I158" i="1"/>
  <c r="E158" i="1"/>
  <c r="I157" i="1"/>
  <c r="O157" i="1" s="1"/>
  <c r="E157" i="1"/>
  <c r="I156" i="1"/>
  <c r="E156" i="1"/>
  <c r="J155" i="1"/>
  <c r="I155" i="1"/>
  <c r="O155" i="1" s="1"/>
  <c r="F155" i="1"/>
  <c r="E155" i="1"/>
  <c r="I154" i="1"/>
  <c r="E154" i="1"/>
  <c r="O153" i="1"/>
  <c r="I153" i="1"/>
  <c r="E153" i="1"/>
  <c r="I152" i="1"/>
  <c r="E152" i="1"/>
  <c r="J151" i="1"/>
  <c r="I151" i="1"/>
  <c r="O151" i="1" s="1"/>
  <c r="F151" i="1"/>
  <c r="E151" i="1"/>
  <c r="I150" i="1"/>
  <c r="E150" i="1"/>
  <c r="I149" i="1"/>
  <c r="O149" i="1" s="1"/>
  <c r="E149" i="1"/>
  <c r="I148" i="1"/>
  <c r="E148" i="1"/>
  <c r="J147" i="1"/>
  <c r="I147" i="1"/>
  <c r="O147" i="1" s="1"/>
  <c r="F147" i="1"/>
  <c r="E147" i="1"/>
  <c r="I146" i="1"/>
  <c r="E146" i="1"/>
  <c r="O145" i="1"/>
  <c r="I145" i="1"/>
  <c r="E145" i="1"/>
  <c r="I144" i="1"/>
  <c r="E144" i="1"/>
  <c r="J143" i="1"/>
  <c r="I143" i="1"/>
  <c r="O143" i="1" s="1"/>
  <c r="F143" i="1"/>
  <c r="E143" i="1"/>
  <c r="I142" i="1"/>
  <c r="E142" i="1"/>
  <c r="I141" i="1"/>
  <c r="O141" i="1" s="1"/>
  <c r="E141" i="1"/>
  <c r="I140" i="1"/>
  <c r="E140" i="1"/>
  <c r="J139" i="1"/>
  <c r="I139" i="1"/>
  <c r="O139" i="1" s="1"/>
  <c r="F139" i="1"/>
  <c r="E139" i="1"/>
  <c r="I138" i="1"/>
  <c r="E138" i="1"/>
  <c r="O137" i="1"/>
  <c r="I137" i="1"/>
  <c r="E137" i="1"/>
  <c r="I136" i="1"/>
  <c r="E136" i="1"/>
  <c r="J135" i="1"/>
  <c r="I135" i="1"/>
  <c r="O135" i="1" s="1"/>
  <c r="F135" i="1"/>
  <c r="E135" i="1"/>
  <c r="I134" i="1"/>
  <c r="E134" i="1"/>
  <c r="I133" i="1"/>
  <c r="O133" i="1" s="1"/>
  <c r="E133" i="1"/>
  <c r="I132" i="1"/>
  <c r="E132" i="1"/>
  <c r="J131" i="1"/>
  <c r="I131" i="1"/>
  <c r="O131" i="1" s="1"/>
  <c r="F131" i="1"/>
  <c r="E131" i="1"/>
  <c r="I130" i="1"/>
  <c r="E130" i="1"/>
  <c r="O129" i="1"/>
  <c r="I129" i="1"/>
  <c r="E129" i="1"/>
  <c r="I128" i="1"/>
  <c r="E128" i="1"/>
  <c r="J127" i="1"/>
  <c r="I127" i="1"/>
  <c r="O127" i="1" s="1"/>
  <c r="F127" i="1"/>
  <c r="E127" i="1"/>
  <c r="I126" i="1"/>
  <c r="E126" i="1"/>
  <c r="I125" i="1"/>
  <c r="O125" i="1" s="1"/>
  <c r="E125" i="1"/>
  <c r="I124" i="1"/>
  <c r="E124" i="1"/>
  <c r="J123" i="1"/>
  <c r="I123" i="1"/>
  <c r="O123" i="1" s="1"/>
  <c r="F123" i="1"/>
  <c r="E123" i="1"/>
  <c r="I122" i="1"/>
  <c r="E122" i="1"/>
  <c r="O121" i="1"/>
  <c r="I121" i="1"/>
  <c r="E121" i="1"/>
  <c r="I120" i="1"/>
  <c r="E120" i="1"/>
  <c r="J119" i="1"/>
  <c r="I119" i="1"/>
  <c r="O119" i="1" s="1"/>
  <c r="F119" i="1"/>
  <c r="E119" i="1"/>
  <c r="I118" i="1"/>
  <c r="E118" i="1"/>
  <c r="I117" i="1"/>
  <c r="O117" i="1" s="1"/>
  <c r="E117" i="1"/>
  <c r="I116" i="1"/>
  <c r="E116" i="1"/>
  <c r="J115" i="1"/>
  <c r="I115" i="1"/>
  <c r="O115" i="1" s="1"/>
  <c r="F115" i="1"/>
  <c r="E115" i="1"/>
  <c r="I114" i="1"/>
  <c r="E114" i="1"/>
  <c r="O113" i="1"/>
  <c r="I113" i="1"/>
  <c r="E113" i="1"/>
  <c r="I112" i="1"/>
  <c r="E112" i="1"/>
  <c r="J111" i="1"/>
  <c r="I111" i="1"/>
  <c r="O111" i="1" s="1"/>
  <c r="F111" i="1"/>
  <c r="E111" i="1"/>
  <c r="I110" i="1"/>
  <c r="E110" i="1"/>
  <c r="I109" i="1"/>
  <c r="O109" i="1" s="1"/>
  <c r="E109" i="1"/>
  <c r="I108" i="1"/>
  <c r="E108" i="1"/>
  <c r="J107" i="1"/>
  <c r="I107" i="1"/>
  <c r="O107" i="1" s="1"/>
  <c r="F107" i="1"/>
  <c r="E107" i="1"/>
  <c r="I106" i="1"/>
  <c r="E106" i="1"/>
  <c r="O105" i="1"/>
  <c r="I105" i="1"/>
  <c r="E105" i="1"/>
  <c r="I104" i="1"/>
  <c r="E104" i="1"/>
  <c r="I103" i="1"/>
  <c r="E103" i="1"/>
  <c r="J102" i="1"/>
  <c r="I102" i="1"/>
  <c r="O102" i="1" s="1"/>
  <c r="F102" i="1"/>
  <c r="E102" i="1"/>
  <c r="I101" i="1"/>
  <c r="E101" i="1"/>
  <c r="I100" i="1"/>
  <c r="O100" i="1" s="1"/>
  <c r="E100" i="1"/>
  <c r="I99" i="1"/>
  <c r="E99" i="1"/>
  <c r="J98" i="1"/>
  <c r="I98" i="1"/>
  <c r="O98" i="1" s="1"/>
  <c r="F98" i="1"/>
  <c r="E98" i="1"/>
  <c r="I97" i="1"/>
  <c r="E97" i="1"/>
  <c r="O96" i="1"/>
  <c r="I96" i="1"/>
  <c r="E96" i="1"/>
  <c r="I95" i="1"/>
  <c r="E95" i="1"/>
  <c r="J94" i="1"/>
  <c r="I94" i="1"/>
  <c r="O94" i="1" s="1"/>
  <c r="F94" i="1"/>
  <c r="E94" i="1"/>
  <c r="I93" i="1"/>
  <c r="E93" i="1"/>
  <c r="I92" i="1"/>
  <c r="O92" i="1" s="1"/>
  <c r="E92" i="1"/>
  <c r="I91" i="1"/>
  <c r="E91" i="1"/>
  <c r="J90" i="1"/>
  <c r="I90" i="1"/>
  <c r="O90" i="1" s="1"/>
  <c r="F90" i="1"/>
  <c r="E90" i="1"/>
  <c r="I89" i="1"/>
  <c r="E89" i="1"/>
  <c r="O88" i="1"/>
  <c r="I88" i="1"/>
  <c r="E88" i="1"/>
  <c r="I87" i="1"/>
  <c r="E87" i="1"/>
  <c r="J86" i="1"/>
  <c r="I86" i="1"/>
  <c r="O86" i="1" s="1"/>
  <c r="F86" i="1"/>
  <c r="E86" i="1"/>
  <c r="I85" i="1"/>
  <c r="E85" i="1"/>
  <c r="I84" i="1"/>
  <c r="O84" i="1" s="1"/>
  <c r="E84" i="1"/>
  <c r="J84" i="1" s="1"/>
  <c r="I83" i="1"/>
  <c r="E83" i="1"/>
  <c r="J82" i="1"/>
  <c r="I82" i="1"/>
  <c r="O82" i="1" s="1"/>
  <c r="F82" i="1"/>
  <c r="E82" i="1"/>
  <c r="I81" i="1"/>
  <c r="E81" i="1"/>
  <c r="I80" i="1"/>
  <c r="O80" i="1" s="1"/>
  <c r="E80" i="1"/>
  <c r="J80" i="1" s="1"/>
  <c r="I79" i="1"/>
  <c r="E79" i="1"/>
  <c r="I78" i="1"/>
  <c r="E78" i="1"/>
  <c r="J78" i="1" s="1"/>
  <c r="I77" i="1"/>
  <c r="O77" i="1" s="1"/>
  <c r="E77" i="1"/>
  <c r="J77" i="1" s="1"/>
  <c r="I76" i="1"/>
  <c r="E76" i="1"/>
  <c r="J76" i="1" s="1"/>
  <c r="I75" i="1"/>
  <c r="O75" i="1" s="1"/>
  <c r="E75" i="1"/>
  <c r="J75" i="1" s="1"/>
  <c r="I74" i="1"/>
  <c r="E74" i="1"/>
  <c r="J74" i="1" s="1"/>
  <c r="I73" i="1"/>
  <c r="O73" i="1" s="1"/>
  <c r="E73" i="1"/>
  <c r="J73" i="1" s="1"/>
  <c r="I72" i="1"/>
  <c r="E72" i="1"/>
  <c r="J72" i="1" s="1"/>
  <c r="I71" i="1"/>
  <c r="O71" i="1" s="1"/>
  <c r="E71" i="1"/>
  <c r="J71" i="1" s="1"/>
  <c r="I70" i="1"/>
  <c r="E70" i="1"/>
  <c r="J70" i="1" s="1"/>
  <c r="I69" i="1"/>
  <c r="O69" i="1" s="1"/>
  <c r="E69" i="1"/>
  <c r="J69" i="1" s="1"/>
  <c r="I68" i="1"/>
  <c r="E68" i="1"/>
  <c r="J68" i="1" s="1"/>
  <c r="I67" i="1"/>
  <c r="O67" i="1" s="1"/>
  <c r="E67" i="1"/>
  <c r="J67" i="1" s="1"/>
  <c r="I66" i="1"/>
  <c r="E66" i="1"/>
  <c r="J66" i="1" s="1"/>
  <c r="I65" i="1"/>
  <c r="O65" i="1" s="1"/>
  <c r="E65" i="1"/>
  <c r="J65" i="1" s="1"/>
  <c r="I64" i="1"/>
  <c r="E64" i="1"/>
  <c r="J64" i="1" s="1"/>
  <c r="I63" i="1"/>
  <c r="O63" i="1" s="1"/>
  <c r="E63" i="1"/>
  <c r="J63" i="1" s="1"/>
  <c r="I62" i="1"/>
  <c r="E62" i="1"/>
  <c r="J62" i="1" s="1"/>
  <c r="I61" i="1"/>
  <c r="O61" i="1" s="1"/>
  <c r="E61" i="1"/>
  <c r="J61" i="1" s="1"/>
  <c r="I60" i="1"/>
  <c r="E60" i="1"/>
  <c r="J60" i="1" s="1"/>
  <c r="I59" i="1"/>
  <c r="O59" i="1" s="1"/>
  <c r="E59" i="1"/>
  <c r="J59" i="1" s="1"/>
  <c r="I58" i="1"/>
  <c r="E58" i="1"/>
  <c r="J58" i="1" s="1"/>
  <c r="I57" i="1"/>
  <c r="O57" i="1" s="1"/>
  <c r="E57" i="1"/>
  <c r="J57" i="1" s="1"/>
  <c r="I56" i="1"/>
  <c r="E56" i="1"/>
  <c r="J56" i="1" s="1"/>
  <c r="I55" i="1"/>
  <c r="O55" i="1" s="1"/>
  <c r="E55" i="1"/>
  <c r="J55" i="1" s="1"/>
  <c r="I54" i="1"/>
  <c r="E54" i="1"/>
  <c r="J54" i="1" s="1"/>
  <c r="I53" i="1"/>
  <c r="O53" i="1" s="1"/>
  <c r="E53" i="1"/>
  <c r="J53" i="1" s="1"/>
  <c r="I52" i="1"/>
  <c r="E52" i="1"/>
  <c r="J52" i="1" s="1"/>
  <c r="I51" i="1"/>
  <c r="O51" i="1" s="1"/>
  <c r="E51" i="1"/>
  <c r="J51" i="1" s="1"/>
  <c r="I50" i="1"/>
  <c r="E50" i="1"/>
  <c r="J50" i="1" s="1"/>
  <c r="I49" i="1"/>
  <c r="O49" i="1" s="1"/>
  <c r="E49" i="1"/>
  <c r="J49" i="1" s="1"/>
  <c r="I48" i="1"/>
  <c r="E48" i="1"/>
  <c r="J48" i="1" s="1"/>
  <c r="I47" i="1"/>
  <c r="O47" i="1" s="1"/>
  <c r="E47" i="1"/>
  <c r="J47" i="1" s="1"/>
  <c r="I46" i="1"/>
  <c r="E46" i="1"/>
  <c r="J46" i="1" s="1"/>
  <c r="I45" i="1"/>
  <c r="O45" i="1" s="1"/>
  <c r="E45" i="1"/>
  <c r="J45" i="1" s="1"/>
  <c r="I44" i="1"/>
  <c r="E44" i="1"/>
  <c r="J44" i="1" s="1"/>
  <c r="I43" i="1"/>
  <c r="O43" i="1" s="1"/>
  <c r="E43" i="1"/>
  <c r="J43" i="1" s="1"/>
  <c r="I42" i="1"/>
  <c r="E42" i="1"/>
  <c r="J42" i="1" s="1"/>
  <c r="I41" i="1"/>
  <c r="O41" i="1" s="1"/>
  <c r="F41" i="1"/>
  <c r="K41" i="1" s="1"/>
  <c r="E41" i="1"/>
  <c r="J41" i="1" s="1"/>
  <c r="I40" i="1"/>
  <c r="E40" i="1"/>
  <c r="J40" i="1" s="1"/>
  <c r="I39" i="1"/>
  <c r="O39" i="1" s="1"/>
  <c r="E39" i="1"/>
  <c r="J39" i="1" s="1"/>
  <c r="I38" i="1"/>
  <c r="E38" i="1"/>
  <c r="J38" i="1" s="1"/>
  <c r="J37" i="1"/>
  <c r="I37" i="1"/>
  <c r="O37" i="1" s="1"/>
  <c r="F37" i="1"/>
  <c r="K37" i="1" s="1"/>
  <c r="E37" i="1"/>
  <c r="I36" i="1"/>
  <c r="E36" i="1"/>
  <c r="J36" i="1" s="1"/>
  <c r="I35" i="1"/>
  <c r="O35" i="1" s="1"/>
  <c r="E35" i="1"/>
  <c r="J35" i="1" s="1"/>
  <c r="I34" i="1"/>
  <c r="E34" i="1"/>
  <c r="J34" i="1" s="1"/>
  <c r="J33" i="1"/>
  <c r="I33" i="1"/>
  <c r="O33" i="1" s="1"/>
  <c r="F33" i="1"/>
  <c r="K33" i="1" s="1"/>
  <c r="E33" i="1"/>
  <c r="I32" i="1"/>
  <c r="E32" i="1"/>
  <c r="J32" i="1" s="1"/>
  <c r="I31" i="1"/>
  <c r="O31" i="1" s="1"/>
  <c r="E31" i="1"/>
  <c r="J31" i="1" s="1"/>
  <c r="I30" i="1"/>
  <c r="E30" i="1"/>
  <c r="J30" i="1" s="1"/>
  <c r="J29" i="1"/>
  <c r="I29" i="1"/>
  <c r="O29" i="1" s="1"/>
  <c r="F29" i="1"/>
  <c r="K29" i="1" s="1"/>
  <c r="E29" i="1"/>
  <c r="I28" i="1"/>
  <c r="E28" i="1"/>
  <c r="J28" i="1" s="1"/>
  <c r="I27" i="1"/>
  <c r="O27" i="1" s="1"/>
  <c r="E27" i="1"/>
  <c r="J27" i="1" s="1"/>
  <c r="I26" i="1"/>
  <c r="E26" i="1"/>
  <c r="J26" i="1" s="1"/>
  <c r="J25" i="1"/>
  <c r="I25" i="1"/>
  <c r="O25" i="1" s="1"/>
  <c r="F25" i="1"/>
  <c r="K25" i="1" s="1"/>
  <c r="E25" i="1"/>
  <c r="I24" i="1"/>
  <c r="E24" i="1"/>
  <c r="J24" i="1" s="1"/>
  <c r="I23" i="1"/>
  <c r="O23" i="1" s="1"/>
  <c r="E23" i="1"/>
  <c r="J23" i="1" s="1"/>
  <c r="I22" i="1"/>
  <c r="E22" i="1"/>
  <c r="J22" i="1" s="1"/>
  <c r="J21" i="1"/>
  <c r="I21" i="1"/>
  <c r="O21" i="1" s="1"/>
  <c r="F21" i="1"/>
  <c r="K21" i="1" s="1"/>
  <c r="E21" i="1"/>
  <c r="I20" i="1"/>
  <c r="E20" i="1"/>
  <c r="J20" i="1" s="1"/>
  <c r="I19" i="1"/>
  <c r="O19" i="1" s="1"/>
  <c r="E19" i="1"/>
  <c r="J19" i="1" s="1"/>
  <c r="I18" i="1"/>
  <c r="E18" i="1"/>
  <c r="J18" i="1" s="1"/>
  <c r="J17" i="1"/>
  <c r="I17" i="1"/>
  <c r="O17" i="1" s="1"/>
  <c r="F17" i="1"/>
  <c r="K17" i="1" s="1"/>
  <c r="E17" i="1"/>
  <c r="I16" i="1"/>
  <c r="E16" i="1"/>
  <c r="J16" i="1" s="1"/>
  <c r="I15" i="1"/>
  <c r="O15" i="1" s="1"/>
  <c r="E15" i="1"/>
  <c r="J15" i="1" s="1"/>
  <c r="I14" i="1"/>
  <c r="E14" i="1"/>
  <c r="J14" i="1" s="1"/>
  <c r="J13" i="1"/>
  <c r="I13" i="1"/>
  <c r="O13" i="1" s="1"/>
  <c r="F13" i="1"/>
  <c r="K13" i="1" s="1"/>
  <c r="E13" i="1"/>
  <c r="I12" i="1"/>
  <c r="E12" i="1"/>
  <c r="J12" i="1" s="1"/>
  <c r="I11" i="1"/>
  <c r="O11" i="1" s="1"/>
  <c r="E11" i="1"/>
  <c r="J11" i="1" s="1"/>
  <c r="I10" i="1"/>
  <c r="E10" i="1"/>
  <c r="J10" i="1" s="1"/>
  <c r="J9" i="1"/>
  <c r="I9" i="1"/>
  <c r="O9" i="1" s="1"/>
  <c r="F9" i="1"/>
  <c r="K9" i="1" s="1"/>
  <c r="E9" i="1"/>
  <c r="I8" i="1"/>
  <c r="E8" i="1"/>
  <c r="J8" i="1" s="1"/>
  <c r="I7" i="1"/>
  <c r="O7" i="1" s="1"/>
  <c r="E7" i="1"/>
  <c r="J7" i="1" s="1"/>
  <c r="I6" i="1"/>
  <c r="E6" i="1"/>
  <c r="J6" i="1" s="1"/>
  <c r="J5" i="1"/>
  <c r="I5" i="1"/>
  <c r="O5" i="1" s="1"/>
  <c r="F5" i="1"/>
  <c r="K5" i="1" s="1"/>
  <c r="E5" i="1"/>
  <c r="I4" i="1"/>
  <c r="E4" i="1"/>
  <c r="J4" i="1" s="1"/>
  <c r="I115" i="41"/>
  <c r="E115" i="41"/>
  <c r="J114" i="41"/>
  <c r="I114" i="41"/>
  <c r="O114" i="41" s="1"/>
  <c r="F114" i="41"/>
  <c r="E114" i="41"/>
  <c r="I113" i="41"/>
  <c r="E113" i="41"/>
  <c r="I112" i="41"/>
  <c r="O112" i="41" s="1"/>
  <c r="E112" i="41"/>
  <c r="I111" i="41"/>
  <c r="E111" i="41"/>
  <c r="J110" i="41"/>
  <c r="I110" i="41"/>
  <c r="O110" i="41" s="1"/>
  <c r="F110" i="41"/>
  <c r="E110" i="41"/>
  <c r="I109" i="41"/>
  <c r="E109" i="41"/>
  <c r="O108" i="41"/>
  <c r="I108" i="41"/>
  <c r="E108" i="41"/>
  <c r="I107" i="41"/>
  <c r="E107" i="41"/>
  <c r="J106" i="41"/>
  <c r="I106" i="41"/>
  <c r="O106" i="41" s="1"/>
  <c r="F106" i="41"/>
  <c r="E106" i="41"/>
  <c r="I105" i="41"/>
  <c r="E105" i="41"/>
  <c r="I104" i="41"/>
  <c r="O104" i="41" s="1"/>
  <c r="E104" i="41"/>
  <c r="J103" i="41"/>
  <c r="I103" i="41"/>
  <c r="O103" i="41" s="1"/>
  <c r="F103" i="41"/>
  <c r="E103" i="41"/>
  <c r="I102" i="41"/>
  <c r="E102" i="41"/>
  <c r="O101" i="41"/>
  <c r="I101" i="41"/>
  <c r="E101" i="41"/>
  <c r="I100" i="41"/>
  <c r="E100" i="41"/>
  <c r="J99" i="41"/>
  <c r="I99" i="41"/>
  <c r="O99" i="41" s="1"/>
  <c r="F99" i="41"/>
  <c r="E99" i="41"/>
  <c r="I98" i="41"/>
  <c r="E98" i="41"/>
  <c r="I97" i="41"/>
  <c r="O97" i="41" s="1"/>
  <c r="E97" i="41"/>
  <c r="I96" i="41"/>
  <c r="E96" i="41"/>
  <c r="J95" i="41"/>
  <c r="I95" i="41"/>
  <c r="O95" i="41" s="1"/>
  <c r="F95" i="41"/>
  <c r="E95" i="41"/>
  <c r="I94" i="41"/>
  <c r="E94" i="41"/>
  <c r="O93" i="41"/>
  <c r="I93" i="41"/>
  <c r="E93" i="41"/>
  <c r="I92" i="41"/>
  <c r="E92" i="41"/>
  <c r="J91" i="41"/>
  <c r="I91" i="41"/>
  <c r="O91" i="41" s="1"/>
  <c r="F91" i="41"/>
  <c r="E91" i="41"/>
  <c r="I90" i="41"/>
  <c r="E90" i="41"/>
  <c r="I89" i="41"/>
  <c r="O89" i="41" s="1"/>
  <c r="E89" i="41"/>
  <c r="I88" i="41"/>
  <c r="E88" i="41"/>
  <c r="J87" i="41"/>
  <c r="I87" i="41"/>
  <c r="O87" i="41" s="1"/>
  <c r="F87" i="41"/>
  <c r="E87" i="41"/>
  <c r="I86" i="41"/>
  <c r="E86" i="41"/>
  <c r="O85" i="41"/>
  <c r="I85" i="41"/>
  <c r="E85" i="41"/>
  <c r="I84" i="41"/>
  <c r="E84" i="41"/>
  <c r="J83" i="41"/>
  <c r="I83" i="41"/>
  <c r="O83" i="41" s="1"/>
  <c r="F83" i="41"/>
  <c r="E83" i="41"/>
  <c r="I82" i="41"/>
  <c r="E82" i="41"/>
  <c r="I81" i="41"/>
  <c r="O81" i="41" s="1"/>
  <c r="E81" i="41"/>
  <c r="I80" i="41"/>
  <c r="E80" i="41"/>
  <c r="J79" i="41"/>
  <c r="I79" i="41"/>
  <c r="O79" i="41" s="1"/>
  <c r="F79" i="41"/>
  <c r="E79" i="41"/>
  <c r="I78" i="41"/>
  <c r="E78" i="41"/>
  <c r="O77" i="41"/>
  <c r="I77" i="41"/>
  <c r="E77" i="41"/>
  <c r="I76" i="41"/>
  <c r="E76" i="41"/>
  <c r="J75" i="41"/>
  <c r="I75" i="41"/>
  <c r="O75" i="41" s="1"/>
  <c r="F75" i="41"/>
  <c r="E75" i="41"/>
  <c r="I74" i="41"/>
  <c r="E74" i="41"/>
  <c r="I73" i="41"/>
  <c r="O73" i="41" s="1"/>
  <c r="E73" i="41"/>
  <c r="I72" i="41"/>
  <c r="E72" i="41"/>
  <c r="J71" i="41"/>
  <c r="I71" i="41"/>
  <c r="O71" i="41" s="1"/>
  <c r="F71" i="41"/>
  <c r="E71" i="41"/>
  <c r="I70" i="41"/>
  <c r="E70" i="41"/>
  <c r="O69" i="41"/>
  <c r="I69" i="41"/>
  <c r="E69" i="41"/>
  <c r="I68" i="41"/>
  <c r="E68" i="41"/>
  <c r="J67" i="41"/>
  <c r="I67" i="41"/>
  <c r="O67" i="41" s="1"/>
  <c r="F67" i="41"/>
  <c r="E67" i="41"/>
  <c r="I66" i="41"/>
  <c r="E66" i="41"/>
  <c r="I65" i="41"/>
  <c r="O65" i="41" s="1"/>
  <c r="E65" i="41"/>
  <c r="I64" i="41"/>
  <c r="E64" i="41"/>
  <c r="J63" i="41"/>
  <c r="I63" i="41"/>
  <c r="O63" i="41" s="1"/>
  <c r="F63" i="41"/>
  <c r="E63" i="41"/>
  <c r="I62" i="41"/>
  <c r="E62" i="41"/>
  <c r="O61" i="41"/>
  <c r="I61" i="41"/>
  <c r="E61" i="41"/>
  <c r="I60" i="41"/>
  <c r="E60" i="41"/>
  <c r="J59" i="41"/>
  <c r="I59" i="41"/>
  <c r="O59" i="41" s="1"/>
  <c r="F59" i="41"/>
  <c r="E59" i="41"/>
  <c r="I58" i="41"/>
  <c r="E58" i="41"/>
  <c r="I57" i="41"/>
  <c r="O57" i="41" s="1"/>
  <c r="E57" i="41"/>
  <c r="I56" i="41"/>
  <c r="E56" i="41"/>
  <c r="J55" i="41"/>
  <c r="I55" i="41"/>
  <c r="O55" i="41" s="1"/>
  <c r="F55" i="41"/>
  <c r="E55" i="41"/>
  <c r="I54" i="41"/>
  <c r="E54" i="41"/>
  <c r="O53" i="41"/>
  <c r="I53" i="41"/>
  <c r="E53" i="41"/>
  <c r="I52" i="41"/>
  <c r="E52" i="41"/>
  <c r="J51" i="41"/>
  <c r="I51" i="41"/>
  <c r="O51" i="41" s="1"/>
  <c r="F51" i="41"/>
  <c r="E51" i="41"/>
  <c r="I50" i="41"/>
  <c r="E50" i="41"/>
  <c r="I49" i="41"/>
  <c r="O49" i="41" s="1"/>
  <c r="E49" i="41"/>
  <c r="I48" i="41"/>
  <c r="E48" i="41"/>
  <c r="J47" i="41"/>
  <c r="I47" i="41"/>
  <c r="O47" i="41" s="1"/>
  <c r="F47" i="41"/>
  <c r="E47" i="41"/>
  <c r="I46" i="41"/>
  <c r="E46" i="41"/>
  <c r="O45" i="41"/>
  <c r="I45" i="41"/>
  <c r="E45" i="41"/>
  <c r="I44" i="41"/>
  <c r="E44" i="41"/>
  <c r="I43" i="41"/>
  <c r="E43" i="41"/>
  <c r="I42" i="41"/>
  <c r="E42" i="41"/>
  <c r="J42" i="41" s="1"/>
  <c r="J41" i="41"/>
  <c r="I41" i="41"/>
  <c r="O41" i="41" s="1"/>
  <c r="F41" i="41"/>
  <c r="K41" i="41" s="1"/>
  <c r="E41" i="41"/>
  <c r="I40" i="41"/>
  <c r="E40" i="41"/>
  <c r="J40" i="41" s="1"/>
  <c r="I39" i="41"/>
  <c r="O39" i="41" s="1"/>
  <c r="E39" i="41"/>
  <c r="I38" i="41"/>
  <c r="E38" i="41"/>
  <c r="J38" i="41" s="1"/>
  <c r="J37" i="41"/>
  <c r="I37" i="41"/>
  <c r="O37" i="41" s="1"/>
  <c r="F37" i="41"/>
  <c r="K37" i="41" s="1"/>
  <c r="E37" i="41"/>
  <c r="I36" i="41"/>
  <c r="E36" i="41"/>
  <c r="J36" i="41" s="1"/>
  <c r="O35" i="41"/>
  <c r="I35" i="41"/>
  <c r="E35" i="41"/>
  <c r="I34" i="41"/>
  <c r="E34" i="41"/>
  <c r="J34" i="41" s="1"/>
  <c r="J33" i="41"/>
  <c r="I33" i="41"/>
  <c r="O33" i="41" s="1"/>
  <c r="F33" i="41"/>
  <c r="K33" i="41" s="1"/>
  <c r="E33" i="41"/>
  <c r="I32" i="41"/>
  <c r="E32" i="41"/>
  <c r="J32" i="41" s="1"/>
  <c r="I31" i="41"/>
  <c r="O31" i="41" s="1"/>
  <c r="E31" i="41"/>
  <c r="I30" i="41"/>
  <c r="E30" i="41"/>
  <c r="J30" i="41" s="1"/>
  <c r="J29" i="41"/>
  <c r="I29" i="41"/>
  <c r="O29" i="41" s="1"/>
  <c r="F29" i="41"/>
  <c r="K29" i="41" s="1"/>
  <c r="E29" i="41"/>
  <c r="I28" i="41"/>
  <c r="E28" i="41"/>
  <c r="J28" i="41" s="1"/>
  <c r="O27" i="41"/>
  <c r="I27" i="41"/>
  <c r="E27" i="41"/>
  <c r="I26" i="41"/>
  <c r="E26" i="41"/>
  <c r="J26" i="41" s="1"/>
  <c r="J25" i="41"/>
  <c r="I25" i="41"/>
  <c r="O25" i="41" s="1"/>
  <c r="F25" i="41"/>
  <c r="K25" i="41" s="1"/>
  <c r="E25" i="41"/>
  <c r="I24" i="41"/>
  <c r="E24" i="41"/>
  <c r="I23" i="41"/>
  <c r="O23" i="41" s="1"/>
  <c r="E23" i="41"/>
  <c r="I22" i="41"/>
  <c r="E22" i="41"/>
  <c r="J21" i="41"/>
  <c r="I21" i="41"/>
  <c r="O21" i="41" s="1"/>
  <c r="F21" i="41"/>
  <c r="E21" i="41"/>
  <c r="I20" i="41"/>
  <c r="E20" i="41"/>
  <c r="O19" i="41"/>
  <c r="I19" i="41"/>
  <c r="E19" i="41"/>
  <c r="I18" i="41"/>
  <c r="E18" i="41"/>
  <c r="J17" i="41"/>
  <c r="I17" i="41"/>
  <c r="O17" i="41" s="1"/>
  <c r="F17" i="41"/>
  <c r="E17" i="41"/>
  <c r="I16" i="41"/>
  <c r="E16" i="41"/>
  <c r="I15" i="41"/>
  <c r="O15" i="41" s="1"/>
  <c r="E15" i="41"/>
  <c r="I14" i="41"/>
  <c r="E14" i="41"/>
  <c r="J13" i="41"/>
  <c r="I13" i="41"/>
  <c r="O13" i="41" s="1"/>
  <c r="F13" i="41"/>
  <c r="E13" i="41"/>
  <c r="I12" i="41"/>
  <c r="E12" i="41"/>
  <c r="O11" i="41"/>
  <c r="I11" i="41"/>
  <c r="E11" i="41"/>
  <c r="I10" i="41"/>
  <c r="E10" i="41"/>
  <c r="J9" i="41"/>
  <c r="I9" i="41"/>
  <c r="O9" i="41" s="1"/>
  <c r="F9" i="41"/>
  <c r="E9" i="41"/>
  <c r="I8" i="41"/>
  <c r="E8" i="41"/>
  <c r="I7" i="41"/>
  <c r="O7" i="41" s="1"/>
  <c r="E7" i="41"/>
  <c r="I6" i="41"/>
  <c r="E6" i="41"/>
  <c r="I5" i="41"/>
  <c r="O5" i="41" s="1"/>
  <c r="E5" i="41"/>
  <c r="J5" i="41" s="1"/>
  <c r="I4" i="41"/>
  <c r="E4" i="41"/>
  <c r="I115" i="40"/>
  <c r="O115" i="40" s="1"/>
  <c r="E115" i="40"/>
  <c r="J115" i="40" s="1"/>
  <c r="I114" i="40"/>
  <c r="E114" i="40"/>
  <c r="J114" i="40" s="1"/>
  <c r="J113" i="40"/>
  <c r="I113" i="40"/>
  <c r="O113" i="40" s="1"/>
  <c r="F113" i="40"/>
  <c r="K113" i="40" s="1"/>
  <c r="E113" i="40"/>
  <c r="I112" i="40"/>
  <c r="E112" i="40"/>
  <c r="J112" i="40" s="1"/>
  <c r="I111" i="40"/>
  <c r="O111" i="40" s="1"/>
  <c r="E111" i="40"/>
  <c r="J111" i="40" s="1"/>
  <c r="I110" i="40"/>
  <c r="E110" i="40"/>
  <c r="J110" i="40" s="1"/>
  <c r="J109" i="40"/>
  <c r="I109" i="40"/>
  <c r="O109" i="40" s="1"/>
  <c r="F109" i="40"/>
  <c r="K109" i="40" s="1"/>
  <c r="E109" i="40"/>
  <c r="I108" i="40"/>
  <c r="E108" i="40"/>
  <c r="J108" i="40" s="1"/>
  <c r="I107" i="40"/>
  <c r="O107" i="40" s="1"/>
  <c r="E107" i="40"/>
  <c r="J107" i="40" s="1"/>
  <c r="I106" i="40"/>
  <c r="E106" i="40"/>
  <c r="J105" i="40"/>
  <c r="I105" i="40"/>
  <c r="O105" i="40" s="1"/>
  <c r="F105" i="40"/>
  <c r="E105" i="40"/>
  <c r="I104" i="40"/>
  <c r="E104" i="40"/>
  <c r="I103" i="40"/>
  <c r="E103" i="40"/>
  <c r="I102" i="40"/>
  <c r="O102" i="40" s="1"/>
  <c r="E102" i="40"/>
  <c r="J102" i="40" s="1"/>
  <c r="I101" i="40"/>
  <c r="E101" i="40"/>
  <c r="J100" i="40"/>
  <c r="I100" i="40"/>
  <c r="O100" i="40" s="1"/>
  <c r="F100" i="40"/>
  <c r="E100" i="40"/>
  <c r="I99" i="40"/>
  <c r="E99" i="40"/>
  <c r="I98" i="40"/>
  <c r="O98" i="40" s="1"/>
  <c r="E98" i="40"/>
  <c r="J98" i="40" s="1"/>
  <c r="I97" i="40"/>
  <c r="E97" i="40"/>
  <c r="J96" i="40"/>
  <c r="I96" i="40"/>
  <c r="O96" i="40" s="1"/>
  <c r="F96" i="40"/>
  <c r="E96" i="40"/>
  <c r="I95" i="40"/>
  <c r="E95" i="40"/>
  <c r="I94" i="40"/>
  <c r="O94" i="40" s="1"/>
  <c r="E94" i="40"/>
  <c r="J94" i="40" s="1"/>
  <c r="I93" i="40"/>
  <c r="F93" i="40"/>
  <c r="E93" i="40"/>
  <c r="J93" i="40" s="1"/>
  <c r="I92" i="40"/>
  <c r="E92" i="40"/>
  <c r="I91" i="40"/>
  <c r="O91" i="40" s="1"/>
  <c r="E91" i="40"/>
  <c r="J91" i="40" s="1"/>
  <c r="I90" i="40"/>
  <c r="E90" i="40"/>
  <c r="J89" i="40"/>
  <c r="I89" i="40"/>
  <c r="O89" i="40" s="1"/>
  <c r="F89" i="40"/>
  <c r="E89" i="40"/>
  <c r="I88" i="40"/>
  <c r="E88" i="40"/>
  <c r="I87" i="40"/>
  <c r="O87" i="40" s="1"/>
  <c r="E87" i="40"/>
  <c r="J87" i="40" s="1"/>
  <c r="I86" i="40"/>
  <c r="E86" i="40"/>
  <c r="J85" i="40"/>
  <c r="I85" i="40"/>
  <c r="O85" i="40" s="1"/>
  <c r="F85" i="40"/>
  <c r="E85" i="40"/>
  <c r="I84" i="40"/>
  <c r="E84" i="40"/>
  <c r="I83" i="40"/>
  <c r="O83" i="40" s="1"/>
  <c r="E83" i="40"/>
  <c r="J83" i="40" s="1"/>
  <c r="I82" i="40"/>
  <c r="E82" i="40"/>
  <c r="J81" i="40"/>
  <c r="I81" i="40"/>
  <c r="O81" i="40" s="1"/>
  <c r="F81" i="40"/>
  <c r="E81" i="40"/>
  <c r="I80" i="40"/>
  <c r="E80" i="40"/>
  <c r="I79" i="40"/>
  <c r="O79" i="40" s="1"/>
  <c r="E79" i="40"/>
  <c r="J79" i="40" s="1"/>
  <c r="I78" i="40"/>
  <c r="E78" i="40"/>
  <c r="J77" i="40"/>
  <c r="I77" i="40"/>
  <c r="O77" i="40" s="1"/>
  <c r="F77" i="40"/>
  <c r="E77" i="40"/>
  <c r="I76" i="40"/>
  <c r="E76" i="40"/>
  <c r="I75" i="40"/>
  <c r="O75" i="40" s="1"/>
  <c r="E75" i="40"/>
  <c r="J75" i="40" s="1"/>
  <c r="I74" i="40"/>
  <c r="E74" i="40"/>
  <c r="J73" i="40"/>
  <c r="I73" i="40"/>
  <c r="O73" i="40" s="1"/>
  <c r="F73" i="40"/>
  <c r="E73" i="40"/>
  <c r="I72" i="40"/>
  <c r="E72" i="40"/>
  <c r="I71" i="40"/>
  <c r="O71" i="40" s="1"/>
  <c r="E71" i="40"/>
  <c r="J71" i="40" s="1"/>
  <c r="I70" i="40"/>
  <c r="E70" i="40"/>
  <c r="J69" i="40"/>
  <c r="I69" i="40"/>
  <c r="O69" i="40" s="1"/>
  <c r="F69" i="40"/>
  <c r="E69" i="40"/>
  <c r="I68" i="40"/>
  <c r="E68" i="40"/>
  <c r="I67" i="40"/>
  <c r="O67" i="40" s="1"/>
  <c r="E67" i="40"/>
  <c r="J67" i="40" s="1"/>
  <c r="I66" i="40"/>
  <c r="E66" i="40"/>
  <c r="J65" i="40"/>
  <c r="I65" i="40"/>
  <c r="O65" i="40" s="1"/>
  <c r="F65" i="40"/>
  <c r="E65" i="40"/>
  <c r="I64" i="40"/>
  <c r="E64" i="40"/>
  <c r="I63" i="40"/>
  <c r="O63" i="40" s="1"/>
  <c r="E63" i="40"/>
  <c r="J63" i="40" s="1"/>
  <c r="I62" i="40"/>
  <c r="E62" i="40"/>
  <c r="J61" i="40"/>
  <c r="I61" i="40"/>
  <c r="O61" i="40" s="1"/>
  <c r="F61" i="40"/>
  <c r="E61" i="40"/>
  <c r="I60" i="40"/>
  <c r="E60" i="40"/>
  <c r="I59" i="40"/>
  <c r="O59" i="40" s="1"/>
  <c r="E59" i="40"/>
  <c r="J59" i="40" s="1"/>
  <c r="I58" i="40"/>
  <c r="E58" i="40"/>
  <c r="J57" i="40"/>
  <c r="I57" i="40"/>
  <c r="O57" i="40" s="1"/>
  <c r="F57" i="40"/>
  <c r="E57" i="40"/>
  <c r="I56" i="40"/>
  <c r="E56" i="40"/>
  <c r="I55" i="40"/>
  <c r="O55" i="40" s="1"/>
  <c r="E55" i="40"/>
  <c r="J55" i="40" s="1"/>
  <c r="I54" i="40"/>
  <c r="E54" i="40"/>
  <c r="J53" i="40"/>
  <c r="I53" i="40"/>
  <c r="O53" i="40" s="1"/>
  <c r="F53" i="40"/>
  <c r="E53" i="40"/>
  <c r="I52" i="40"/>
  <c r="E52" i="40"/>
  <c r="I51" i="40"/>
  <c r="O51" i="40" s="1"/>
  <c r="E51" i="40"/>
  <c r="J51" i="40" s="1"/>
  <c r="I50" i="40"/>
  <c r="E50" i="40"/>
  <c r="J49" i="40"/>
  <c r="I49" i="40"/>
  <c r="O49" i="40" s="1"/>
  <c r="F49" i="40"/>
  <c r="E49" i="40"/>
  <c r="I48" i="40"/>
  <c r="E48" i="40"/>
  <c r="I47" i="40"/>
  <c r="O47" i="40" s="1"/>
  <c r="E47" i="40"/>
  <c r="J47" i="40" s="1"/>
  <c r="I46" i="40"/>
  <c r="E46" i="40"/>
  <c r="J45" i="40"/>
  <c r="I45" i="40"/>
  <c r="O45" i="40" s="1"/>
  <c r="F45" i="40"/>
  <c r="E45" i="40"/>
  <c r="I44" i="40"/>
  <c r="E44" i="40"/>
  <c r="I43" i="40"/>
  <c r="O43" i="40" s="1"/>
  <c r="E43" i="40"/>
  <c r="J43" i="40" s="1"/>
  <c r="I42" i="40"/>
  <c r="E42" i="40"/>
  <c r="J41" i="40"/>
  <c r="I41" i="40"/>
  <c r="O41" i="40" s="1"/>
  <c r="F41" i="40"/>
  <c r="E41" i="40"/>
  <c r="I40" i="40"/>
  <c r="E40" i="40"/>
  <c r="I39" i="40"/>
  <c r="O39" i="40" s="1"/>
  <c r="E39" i="40"/>
  <c r="J39" i="40" s="1"/>
  <c r="I38" i="40"/>
  <c r="E38" i="40"/>
  <c r="J37" i="40"/>
  <c r="I37" i="40"/>
  <c r="O37" i="40" s="1"/>
  <c r="F37" i="40"/>
  <c r="E37" i="40"/>
  <c r="I36" i="40"/>
  <c r="E36" i="40"/>
  <c r="I35" i="40"/>
  <c r="O35" i="40" s="1"/>
  <c r="E35" i="40"/>
  <c r="J35" i="40" s="1"/>
  <c r="I34" i="40"/>
  <c r="E34" i="40"/>
  <c r="J33" i="40"/>
  <c r="I33" i="40"/>
  <c r="O33" i="40" s="1"/>
  <c r="F33" i="40"/>
  <c r="E33" i="40"/>
  <c r="I32" i="40"/>
  <c r="E32" i="40"/>
  <c r="I31" i="40"/>
  <c r="O31" i="40" s="1"/>
  <c r="E31" i="40"/>
  <c r="J31" i="40" s="1"/>
  <c r="I30" i="40"/>
  <c r="E30" i="40"/>
  <c r="J29" i="40"/>
  <c r="I29" i="40"/>
  <c r="O29" i="40" s="1"/>
  <c r="F29" i="40"/>
  <c r="E29" i="40"/>
  <c r="I28" i="40"/>
  <c r="E28" i="40"/>
  <c r="I27" i="40"/>
  <c r="O27" i="40" s="1"/>
  <c r="E27" i="40"/>
  <c r="J27" i="40" s="1"/>
  <c r="I26" i="40"/>
  <c r="E26" i="40"/>
  <c r="J25" i="40"/>
  <c r="I25" i="40"/>
  <c r="O25" i="40" s="1"/>
  <c r="F25" i="40"/>
  <c r="E25" i="40"/>
  <c r="I24" i="40"/>
  <c r="E24" i="40"/>
  <c r="I23" i="40"/>
  <c r="O23" i="40" s="1"/>
  <c r="E23" i="40"/>
  <c r="J23" i="40" s="1"/>
  <c r="I22" i="40"/>
  <c r="E22" i="40"/>
  <c r="J21" i="40"/>
  <c r="I21" i="40"/>
  <c r="O21" i="40" s="1"/>
  <c r="F21" i="40"/>
  <c r="E21" i="40"/>
  <c r="I20" i="40"/>
  <c r="E20" i="40"/>
  <c r="I19" i="40"/>
  <c r="E19" i="40"/>
  <c r="J19" i="40" s="1"/>
  <c r="I18" i="40"/>
  <c r="O18" i="40" s="1"/>
  <c r="E18" i="40"/>
  <c r="J18" i="40" s="1"/>
  <c r="I17" i="40"/>
  <c r="E17" i="40"/>
  <c r="J17" i="40" s="1"/>
  <c r="J16" i="40"/>
  <c r="I16" i="40"/>
  <c r="O16" i="40" s="1"/>
  <c r="F16" i="40"/>
  <c r="K16" i="40" s="1"/>
  <c r="E16" i="40"/>
  <c r="I15" i="40"/>
  <c r="E15" i="40"/>
  <c r="J15" i="40" s="1"/>
  <c r="I14" i="40"/>
  <c r="O14" i="40" s="1"/>
  <c r="E14" i="40"/>
  <c r="J14" i="40" s="1"/>
  <c r="I13" i="40"/>
  <c r="E13" i="40"/>
  <c r="J13" i="40" s="1"/>
  <c r="J12" i="40"/>
  <c r="I12" i="40"/>
  <c r="O12" i="40" s="1"/>
  <c r="F12" i="40"/>
  <c r="K12" i="40" s="1"/>
  <c r="E12" i="40"/>
  <c r="I11" i="40"/>
  <c r="E11" i="40"/>
  <c r="J11" i="40" s="1"/>
  <c r="I10" i="40"/>
  <c r="O10" i="40" s="1"/>
  <c r="E10" i="40"/>
  <c r="J10" i="40" s="1"/>
  <c r="I9" i="40"/>
  <c r="E9" i="40"/>
  <c r="J9" i="40" s="1"/>
  <c r="J8" i="40"/>
  <c r="I8" i="40"/>
  <c r="O8" i="40" s="1"/>
  <c r="F8" i="40"/>
  <c r="K8" i="40" s="1"/>
  <c r="E8" i="40"/>
  <c r="I7" i="40"/>
  <c r="E7" i="40"/>
  <c r="J7" i="40" s="1"/>
  <c r="I6" i="40"/>
  <c r="O6" i="40" s="1"/>
  <c r="E6" i="40"/>
  <c r="J6" i="40" s="1"/>
  <c r="I5" i="40"/>
  <c r="E5" i="40"/>
  <c r="J5" i="40" s="1"/>
  <c r="J4" i="40"/>
  <c r="I4" i="40"/>
  <c r="O4" i="40" s="1"/>
  <c r="F4" i="40"/>
  <c r="K4" i="40" s="1"/>
  <c r="E4" i="40"/>
  <c r="I117" i="10"/>
  <c r="O117" i="10" s="1"/>
  <c r="E117" i="10"/>
  <c r="I116" i="10"/>
  <c r="E116" i="10"/>
  <c r="J115" i="10"/>
  <c r="I115" i="10"/>
  <c r="O115" i="10" s="1"/>
  <c r="F115" i="10"/>
  <c r="E115" i="10"/>
  <c r="I114" i="10"/>
  <c r="E114" i="10"/>
  <c r="O113" i="10"/>
  <c r="I113" i="10"/>
  <c r="E113" i="10"/>
  <c r="I112" i="10"/>
  <c r="E112" i="10"/>
  <c r="J111" i="10"/>
  <c r="I111" i="10"/>
  <c r="O111" i="10" s="1"/>
  <c r="F111" i="10"/>
  <c r="E111" i="10"/>
  <c r="I110" i="10"/>
  <c r="E110" i="10"/>
  <c r="I109" i="10"/>
  <c r="O109" i="10" s="1"/>
  <c r="E109" i="10"/>
  <c r="I108" i="10"/>
  <c r="E108" i="10"/>
  <c r="J107" i="10"/>
  <c r="I107" i="10"/>
  <c r="O107" i="10" s="1"/>
  <c r="F107" i="10"/>
  <c r="E107" i="10"/>
  <c r="I106" i="10"/>
  <c r="E106" i="10"/>
  <c r="O105" i="10"/>
  <c r="I105" i="10"/>
  <c r="E105" i="10"/>
  <c r="J104" i="10"/>
  <c r="I104" i="10"/>
  <c r="O104" i="10" s="1"/>
  <c r="F104" i="10"/>
  <c r="E104" i="10"/>
  <c r="I103" i="10"/>
  <c r="E103" i="10"/>
  <c r="I102" i="10"/>
  <c r="O102" i="10" s="1"/>
  <c r="E102" i="10"/>
  <c r="I101" i="10"/>
  <c r="E101" i="10"/>
  <c r="J100" i="10"/>
  <c r="I100" i="10"/>
  <c r="O100" i="10" s="1"/>
  <c r="F100" i="10"/>
  <c r="E100" i="10"/>
  <c r="I99" i="10"/>
  <c r="E99" i="10"/>
  <c r="O98" i="10"/>
  <c r="I98" i="10"/>
  <c r="E98" i="10"/>
  <c r="I97" i="10"/>
  <c r="E97" i="10"/>
  <c r="J96" i="10"/>
  <c r="I96" i="10"/>
  <c r="O96" i="10" s="1"/>
  <c r="F96" i="10"/>
  <c r="E96" i="10"/>
  <c r="I95" i="10"/>
  <c r="E95" i="10"/>
  <c r="I94" i="10"/>
  <c r="O94" i="10" s="1"/>
  <c r="E94" i="10"/>
  <c r="I93" i="10"/>
  <c r="E93" i="10"/>
  <c r="J92" i="10"/>
  <c r="I92" i="10"/>
  <c r="O92" i="10" s="1"/>
  <c r="F92" i="10"/>
  <c r="E92" i="10"/>
  <c r="I91" i="10"/>
  <c r="E91" i="10"/>
  <c r="O90" i="10"/>
  <c r="I90" i="10"/>
  <c r="E90" i="10"/>
  <c r="I89" i="10"/>
  <c r="E89" i="10"/>
  <c r="J88" i="10"/>
  <c r="I88" i="10"/>
  <c r="O88" i="10" s="1"/>
  <c r="F88" i="10"/>
  <c r="E88" i="10"/>
  <c r="I87" i="10"/>
  <c r="E87" i="10"/>
  <c r="I86" i="10"/>
  <c r="O86" i="10" s="1"/>
  <c r="E86" i="10"/>
  <c r="I85" i="10"/>
  <c r="E85" i="10"/>
  <c r="J84" i="10"/>
  <c r="I84" i="10"/>
  <c r="O84" i="10" s="1"/>
  <c r="F84" i="10"/>
  <c r="E84" i="10"/>
  <c r="I83" i="10"/>
  <c r="E83" i="10"/>
  <c r="O82" i="10"/>
  <c r="I82" i="10"/>
  <c r="E82" i="10"/>
  <c r="I81" i="10"/>
  <c r="E81" i="10"/>
  <c r="J80" i="10"/>
  <c r="I80" i="10"/>
  <c r="O80" i="10" s="1"/>
  <c r="F80" i="10"/>
  <c r="E80" i="10"/>
  <c r="I79" i="10"/>
  <c r="E79" i="10"/>
  <c r="I78" i="10"/>
  <c r="O78" i="10" s="1"/>
  <c r="E78" i="10"/>
  <c r="I77" i="10"/>
  <c r="E77" i="10"/>
  <c r="J76" i="10"/>
  <c r="I76" i="10"/>
  <c r="O76" i="10" s="1"/>
  <c r="F76" i="10"/>
  <c r="E76" i="10"/>
  <c r="I75" i="10"/>
  <c r="E75" i="10"/>
  <c r="O74" i="10"/>
  <c r="I74" i="10"/>
  <c r="E74" i="10"/>
  <c r="I73" i="10"/>
  <c r="E73" i="10"/>
  <c r="J72" i="10"/>
  <c r="I72" i="10"/>
  <c r="O72" i="10" s="1"/>
  <c r="F72" i="10"/>
  <c r="E72" i="10"/>
  <c r="I71" i="10"/>
  <c r="E71" i="10"/>
  <c r="I70" i="10"/>
  <c r="O70" i="10" s="1"/>
  <c r="E70" i="10"/>
  <c r="I69" i="10"/>
  <c r="E69" i="10"/>
  <c r="J68" i="10"/>
  <c r="I68" i="10"/>
  <c r="O68" i="10" s="1"/>
  <c r="F68" i="10"/>
  <c r="E68" i="10"/>
  <c r="I67" i="10"/>
  <c r="E67" i="10"/>
  <c r="O66" i="10"/>
  <c r="I66" i="10"/>
  <c r="E66" i="10"/>
  <c r="I65" i="10"/>
  <c r="E65" i="10"/>
  <c r="J64" i="10"/>
  <c r="I64" i="10"/>
  <c r="O64" i="10" s="1"/>
  <c r="F64" i="10"/>
  <c r="E64" i="10"/>
  <c r="I63" i="10"/>
  <c r="E63" i="10"/>
  <c r="I62" i="10"/>
  <c r="O62" i="10" s="1"/>
  <c r="E62" i="10"/>
  <c r="I61" i="10"/>
  <c r="E61" i="10"/>
  <c r="J60" i="10"/>
  <c r="I60" i="10"/>
  <c r="O60" i="10" s="1"/>
  <c r="F60" i="10"/>
  <c r="E60" i="10"/>
  <c r="I59" i="10"/>
  <c r="E59" i="10"/>
  <c r="O58" i="10"/>
  <c r="I58" i="10"/>
  <c r="E58" i="10"/>
  <c r="I57" i="10"/>
  <c r="E57" i="10"/>
  <c r="J56" i="10"/>
  <c r="I56" i="10"/>
  <c r="O56" i="10" s="1"/>
  <c r="F56" i="10"/>
  <c r="E56" i="10"/>
  <c r="I55" i="10"/>
  <c r="E55" i="10"/>
  <c r="I54" i="10"/>
  <c r="O54" i="10" s="1"/>
  <c r="E54" i="10"/>
  <c r="I53" i="10"/>
  <c r="E53" i="10"/>
  <c r="J52" i="10"/>
  <c r="I52" i="10"/>
  <c r="O52" i="10" s="1"/>
  <c r="F52" i="10"/>
  <c r="E52" i="10"/>
  <c r="I51" i="10"/>
  <c r="E51" i="10"/>
  <c r="O50" i="10"/>
  <c r="I50" i="10"/>
  <c r="E50" i="10"/>
  <c r="I49" i="10"/>
  <c r="E49" i="10"/>
  <c r="J48" i="10"/>
  <c r="I48" i="10"/>
  <c r="O48" i="10" s="1"/>
  <c r="F48" i="10"/>
  <c r="E48" i="10"/>
  <c r="I47" i="10"/>
  <c r="E47" i="10"/>
  <c r="I46" i="10"/>
  <c r="O46" i="10" s="1"/>
  <c r="E46" i="10"/>
  <c r="I45" i="10"/>
  <c r="E45" i="10"/>
  <c r="I44" i="10"/>
  <c r="E44" i="10"/>
  <c r="I43" i="10"/>
  <c r="E43" i="10"/>
  <c r="J43" i="10" s="1"/>
  <c r="J42" i="10"/>
  <c r="I42" i="10"/>
  <c r="O42" i="10" s="1"/>
  <c r="F42" i="10"/>
  <c r="K42" i="10" s="1"/>
  <c r="E42" i="10"/>
  <c r="I41" i="10"/>
  <c r="E41" i="10"/>
  <c r="J41" i="10" s="1"/>
  <c r="O40" i="10"/>
  <c r="I40" i="10"/>
  <c r="E40" i="10"/>
  <c r="I39" i="10"/>
  <c r="E39" i="10"/>
  <c r="J39" i="10" s="1"/>
  <c r="J38" i="10"/>
  <c r="I38" i="10"/>
  <c r="O38" i="10" s="1"/>
  <c r="F38" i="10"/>
  <c r="K38" i="10" s="1"/>
  <c r="E38" i="10"/>
  <c r="I37" i="10"/>
  <c r="E37" i="10"/>
  <c r="J37" i="10" s="1"/>
  <c r="I36" i="10"/>
  <c r="O36" i="10" s="1"/>
  <c r="E36" i="10"/>
  <c r="I35" i="10"/>
  <c r="E35" i="10"/>
  <c r="J35" i="10" s="1"/>
  <c r="J34" i="10"/>
  <c r="I34" i="10"/>
  <c r="O34" i="10" s="1"/>
  <c r="F34" i="10"/>
  <c r="K34" i="10" s="1"/>
  <c r="E34" i="10"/>
  <c r="I33" i="10"/>
  <c r="E33" i="10"/>
  <c r="J33" i="10" s="1"/>
  <c r="O32" i="10"/>
  <c r="I32" i="10"/>
  <c r="E32" i="10"/>
  <c r="I31" i="10"/>
  <c r="E31" i="10"/>
  <c r="J31" i="10" s="1"/>
  <c r="J30" i="10"/>
  <c r="I30" i="10"/>
  <c r="O30" i="10" s="1"/>
  <c r="F30" i="10"/>
  <c r="K30" i="10" s="1"/>
  <c r="E30" i="10"/>
  <c r="I29" i="10"/>
  <c r="E29" i="10"/>
  <c r="J29" i="10" s="1"/>
  <c r="I28" i="10"/>
  <c r="O28" i="10" s="1"/>
  <c r="E28" i="10"/>
  <c r="I27" i="10"/>
  <c r="E27" i="10"/>
  <c r="J27" i="10" s="1"/>
  <c r="J26" i="10"/>
  <c r="I26" i="10"/>
  <c r="O26" i="10" s="1"/>
  <c r="F26" i="10"/>
  <c r="E26" i="10"/>
  <c r="I25" i="10"/>
  <c r="E25" i="10"/>
  <c r="O24" i="10"/>
  <c r="I24" i="10"/>
  <c r="E24" i="10"/>
  <c r="I23" i="10"/>
  <c r="E23" i="10"/>
  <c r="J22" i="10"/>
  <c r="I22" i="10"/>
  <c r="O22" i="10" s="1"/>
  <c r="F22" i="10"/>
  <c r="E22" i="10"/>
  <c r="I21" i="10"/>
  <c r="E21" i="10"/>
  <c r="I20" i="10"/>
  <c r="O20" i="10" s="1"/>
  <c r="E20" i="10"/>
  <c r="I19" i="10"/>
  <c r="E19" i="10"/>
  <c r="J18" i="10"/>
  <c r="I18" i="10"/>
  <c r="O18" i="10" s="1"/>
  <c r="F18" i="10"/>
  <c r="E18" i="10"/>
  <c r="I17" i="10"/>
  <c r="E17" i="10"/>
  <c r="O16" i="10"/>
  <c r="I16" i="10"/>
  <c r="E16" i="10"/>
  <c r="I15" i="10"/>
  <c r="E15" i="10"/>
  <c r="J14" i="10"/>
  <c r="I14" i="10"/>
  <c r="O14" i="10" s="1"/>
  <c r="F14" i="10"/>
  <c r="E14" i="10"/>
  <c r="I13" i="10"/>
  <c r="E13" i="10"/>
  <c r="I12" i="10"/>
  <c r="O12" i="10" s="1"/>
  <c r="E12" i="10"/>
  <c r="I11" i="10"/>
  <c r="E11" i="10"/>
  <c r="J10" i="10"/>
  <c r="I10" i="10"/>
  <c r="O10" i="10" s="1"/>
  <c r="F10" i="10"/>
  <c r="E10" i="10"/>
  <c r="I9" i="10"/>
  <c r="E9" i="10"/>
  <c r="O8" i="10"/>
  <c r="I8" i="10"/>
  <c r="E8" i="10"/>
  <c r="I7" i="10"/>
  <c r="E7" i="10"/>
  <c r="I6" i="10"/>
  <c r="O6" i="10" s="1"/>
  <c r="F6" i="10"/>
  <c r="E6" i="10"/>
  <c r="J6" i="10" s="1"/>
  <c r="I5" i="10"/>
  <c r="E5" i="10"/>
  <c r="I4" i="10"/>
  <c r="O4" i="10" s="1"/>
  <c r="E4" i="10"/>
  <c r="J4" i="10" s="1"/>
  <c r="I117" i="7"/>
  <c r="E117" i="7"/>
  <c r="J117" i="7" s="1"/>
  <c r="I116" i="7"/>
  <c r="O116" i="7" s="1"/>
  <c r="E116" i="7"/>
  <c r="J116" i="7" s="1"/>
  <c r="I115" i="7"/>
  <c r="E115" i="7"/>
  <c r="J115" i="7" s="1"/>
  <c r="I114" i="7"/>
  <c r="O114" i="7" s="1"/>
  <c r="E114" i="7"/>
  <c r="I113" i="7"/>
  <c r="E113" i="7"/>
  <c r="J113" i="7" s="1"/>
  <c r="J112" i="7"/>
  <c r="I112" i="7"/>
  <c r="O112" i="7" s="1"/>
  <c r="F112" i="7"/>
  <c r="K112" i="7" s="1"/>
  <c r="E112" i="7"/>
  <c r="I111" i="7"/>
  <c r="E111" i="7"/>
  <c r="J111" i="7" s="1"/>
  <c r="I110" i="7"/>
  <c r="O110" i="7" s="1"/>
  <c r="E110" i="7"/>
  <c r="I109" i="7"/>
  <c r="E109" i="7"/>
  <c r="J109" i="7" s="1"/>
  <c r="J108" i="7"/>
  <c r="I108" i="7"/>
  <c r="O108" i="7" s="1"/>
  <c r="F108" i="7"/>
  <c r="K108" i="7" s="1"/>
  <c r="E108" i="7"/>
  <c r="I107" i="7"/>
  <c r="E107" i="7"/>
  <c r="O106" i="7"/>
  <c r="I106" i="7"/>
  <c r="E106" i="7"/>
  <c r="I105" i="7"/>
  <c r="E105" i="7"/>
  <c r="J104" i="7"/>
  <c r="I104" i="7"/>
  <c r="O104" i="7" s="1"/>
  <c r="F104" i="7"/>
  <c r="E104" i="7"/>
  <c r="I103" i="7"/>
  <c r="E103" i="7"/>
  <c r="I102" i="7"/>
  <c r="O102" i="7" s="1"/>
  <c r="E102" i="7"/>
  <c r="I101" i="7"/>
  <c r="E101" i="7"/>
  <c r="J100" i="7"/>
  <c r="I100" i="7"/>
  <c r="O100" i="7" s="1"/>
  <c r="F100" i="7"/>
  <c r="E100" i="7"/>
  <c r="I99" i="7"/>
  <c r="E99" i="7"/>
  <c r="O98" i="7"/>
  <c r="I98" i="7"/>
  <c r="E98" i="7"/>
  <c r="I97" i="7"/>
  <c r="E97" i="7"/>
  <c r="J96" i="7"/>
  <c r="I96" i="7"/>
  <c r="O96" i="7" s="1"/>
  <c r="F96" i="7"/>
  <c r="E96" i="7"/>
  <c r="I95" i="7"/>
  <c r="E95" i="7"/>
  <c r="I94" i="7"/>
  <c r="E94" i="7"/>
  <c r="I93" i="7"/>
  <c r="O93" i="7" s="1"/>
  <c r="E93" i="7"/>
  <c r="I92" i="7"/>
  <c r="E92" i="7"/>
  <c r="J91" i="7"/>
  <c r="I91" i="7"/>
  <c r="O91" i="7" s="1"/>
  <c r="F91" i="7"/>
  <c r="E91" i="7"/>
  <c r="I90" i="7"/>
  <c r="E90" i="7"/>
  <c r="O89" i="7"/>
  <c r="I89" i="7"/>
  <c r="E89" i="7"/>
  <c r="I88" i="7"/>
  <c r="E88" i="7"/>
  <c r="J87" i="7"/>
  <c r="I87" i="7"/>
  <c r="O87" i="7" s="1"/>
  <c r="F87" i="7"/>
  <c r="E87" i="7"/>
  <c r="I86" i="7"/>
  <c r="E86" i="7"/>
  <c r="I85" i="7"/>
  <c r="O85" i="7" s="1"/>
  <c r="E85" i="7"/>
  <c r="I84" i="7"/>
  <c r="E84" i="7"/>
  <c r="J83" i="7"/>
  <c r="I83" i="7"/>
  <c r="O83" i="7" s="1"/>
  <c r="F83" i="7"/>
  <c r="E83" i="7"/>
  <c r="I82" i="7"/>
  <c r="E82" i="7"/>
  <c r="O81" i="7"/>
  <c r="I81" i="7"/>
  <c r="E81" i="7"/>
  <c r="I80" i="7"/>
  <c r="E80" i="7"/>
  <c r="J79" i="7"/>
  <c r="I79" i="7"/>
  <c r="O79" i="7" s="1"/>
  <c r="F79" i="7"/>
  <c r="E79" i="7"/>
  <c r="I78" i="7"/>
  <c r="E78" i="7"/>
  <c r="I77" i="7"/>
  <c r="O77" i="7" s="1"/>
  <c r="E77" i="7"/>
  <c r="I76" i="7"/>
  <c r="E76" i="7"/>
  <c r="J75" i="7"/>
  <c r="I75" i="7"/>
  <c r="O75" i="7" s="1"/>
  <c r="F75" i="7"/>
  <c r="E75" i="7"/>
  <c r="I74" i="7"/>
  <c r="E74" i="7"/>
  <c r="O73" i="7"/>
  <c r="I73" i="7"/>
  <c r="E73" i="7"/>
  <c r="I72" i="7"/>
  <c r="E72" i="7"/>
  <c r="J71" i="7"/>
  <c r="I71" i="7"/>
  <c r="O71" i="7" s="1"/>
  <c r="F71" i="7"/>
  <c r="E71" i="7"/>
  <c r="I70" i="7"/>
  <c r="E70" i="7"/>
  <c r="I69" i="7"/>
  <c r="O69" i="7" s="1"/>
  <c r="E69" i="7"/>
  <c r="I68" i="7"/>
  <c r="E68" i="7"/>
  <c r="J67" i="7"/>
  <c r="I67" i="7"/>
  <c r="O67" i="7" s="1"/>
  <c r="F67" i="7"/>
  <c r="E67" i="7"/>
  <c r="I66" i="7"/>
  <c r="E66" i="7"/>
  <c r="O65" i="7"/>
  <c r="I65" i="7"/>
  <c r="E65" i="7"/>
  <c r="I64" i="7"/>
  <c r="E64" i="7"/>
  <c r="J63" i="7"/>
  <c r="I63" i="7"/>
  <c r="O63" i="7" s="1"/>
  <c r="F63" i="7"/>
  <c r="E63" i="7"/>
  <c r="I62" i="7"/>
  <c r="E62" i="7"/>
  <c r="I61" i="7"/>
  <c r="O61" i="7" s="1"/>
  <c r="E61" i="7"/>
  <c r="I60" i="7"/>
  <c r="E60" i="7"/>
  <c r="J59" i="7"/>
  <c r="I59" i="7"/>
  <c r="O59" i="7" s="1"/>
  <c r="F59" i="7"/>
  <c r="E59" i="7"/>
  <c r="I58" i="7"/>
  <c r="E58" i="7"/>
  <c r="O57" i="7"/>
  <c r="I57" i="7"/>
  <c r="E57" i="7"/>
  <c r="I56" i="7"/>
  <c r="E56" i="7"/>
  <c r="J55" i="7"/>
  <c r="I55" i="7"/>
  <c r="O55" i="7" s="1"/>
  <c r="F55" i="7"/>
  <c r="E55" i="7"/>
  <c r="I54" i="7"/>
  <c r="E54" i="7"/>
  <c r="I53" i="7"/>
  <c r="O53" i="7" s="1"/>
  <c r="E53" i="7"/>
  <c r="I52" i="7"/>
  <c r="E52" i="7"/>
  <c r="J51" i="7"/>
  <c r="I51" i="7"/>
  <c r="O51" i="7" s="1"/>
  <c r="F51" i="7"/>
  <c r="E51" i="7"/>
  <c r="I50" i="7"/>
  <c r="E50" i="7"/>
  <c r="O49" i="7"/>
  <c r="I49" i="7"/>
  <c r="E49" i="7"/>
  <c r="I48" i="7"/>
  <c r="E48" i="7"/>
  <c r="J47" i="7"/>
  <c r="I47" i="7"/>
  <c r="O47" i="7" s="1"/>
  <c r="F47" i="7"/>
  <c r="E47" i="7"/>
  <c r="I46" i="7"/>
  <c r="E46" i="7"/>
  <c r="I45" i="7"/>
  <c r="O45" i="7" s="1"/>
  <c r="E45" i="7"/>
  <c r="I44" i="7"/>
  <c r="E44" i="7"/>
  <c r="J43" i="7"/>
  <c r="I43" i="7"/>
  <c r="O43" i="7" s="1"/>
  <c r="F43" i="7"/>
  <c r="E43" i="7"/>
  <c r="I42" i="7"/>
  <c r="E42" i="7"/>
  <c r="O41" i="7"/>
  <c r="I41" i="7"/>
  <c r="E41" i="7"/>
  <c r="I40" i="7"/>
  <c r="E40" i="7"/>
  <c r="J39" i="7"/>
  <c r="I39" i="7"/>
  <c r="O39" i="7" s="1"/>
  <c r="F39" i="7"/>
  <c r="E39" i="7"/>
  <c r="I38" i="7"/>
  <c r="E38" i="7"/>
  <c r="I37" i="7"/>
  <c r="O37" i="7" s="1"/>
  <c r="E37" i="7"/>
  <c r="I36" i="7"/>
  <c r="E36" i="7"/>
  <c r="J35" i="7"/>
  <c r="I35" i="7"/>
  <c r="O35" i="7" s="1"/>
  <c r="F35" i="7"/>
  <c r="E35" i="7"/>
  <c r="I34" i="7"/>
  <c r="E34" i="7"/>
  <c r="O33" i="7"/>
  <c r="I33" i="7"/>
  <c r="E33" i="7"/>
  <c r="I32" i="7"/>
  <c r="E32" i="7"/>
  <c r="J31" i="7"/>
  <c r="I31" i="7"/>
  <c r="O31" i="7" s="1"/>
  <c r="F31" i="7"/>
  <c r="E31" i="7"/>
  <c r="I30" i="7"/>
  <c r="E30" i="7"/>
  <c r="I29" i="7"/>
  <c r="O29" i="7" s="1"/>
  <c r="E29" i="7"/>
  <c r="I28" i="7"/>
  <c r="E28" i="7"/>
  <c r="J27" i="7"/>
  <c r="I27" i="7"/>
  <c r="O27" i="7" s="1"/>
  <c r="F27" i="7"/>
  <c r="E27" i="7"/>
  <c r="I26" i="7"/>
  <c r="E26" i="7"/>
  <c r="O25" i="7"/>
  <c r="I25" i="7"/>
  <c r="E25" i="7"/>
  <c r="I24" i="7"/>
  <c r="E24" i="7"/>
  <c r="J23" i="7"/>
  <c r="I23" i="7"/>
  <c r="O23" i="7" s="1"/>
  <c r="F23" i="7"/>
  <c r="E23" i="7"/>
  <c r="I22" i="7"/>
  <c r="E22" i="7"/>
  <c r="I21" i="7"/>
  <c r="O21" i="7" s="1"/>
  <c r="E21" i="7"/>
  <c r="I20" i="7"/>
  <c r="E20" i="7"/>
  <c r="J19" i="7"/>
  <c r="I19" i="7"/>
  <c r="O19" i="7" s="1"/>
  <c r="F19" i="7"/>
  <c r="E19" i="7"/>
  <c r="I18" i="7"/>
  <c r="E18" i="7"/>
  <c r="O17" i="7"/>
  <c r="I17" i="7"/>
  <c r="E17" i="7"/>
  <c r="I16" i="7"/>
  <c r="E16" i="7"/>
  <c r="J15" i="7"/>
  <c r="I15" i="7"/>
  <c r="O15" i="7" s="1"/>
  <c r="F15" i="7"/>
  <c r="E15" i="7"/>
  <c r="I14" i="7"/>
  <c r="E14" i="7"/>
  <c r="I13" i="7"/>
  <c r="O13" i="7" s="1"/>
  <c r="E13" i="7"/>
  <c r="I12" i="7"/>
  <c r="E12" i="7"/>
  <c r="J11" i="7"/>
  <c r="I11" i="7"/>
  <c r="O11" i="7" s="1"/>
  <c r="F11" i="7"/>
  <c r="E11" i="7"/>
  <c r="I10" i="7"/>
  <c r="E10" i="7"/>
  <c r="O9" i="7"/>
  <c r="I9" i="7"/>
  <c r="E9" i="7"/>
  <c r="I8" i="7"/>
  <c r="E8" i="7"/>
  <c r="J7" i="7"/>
  <c r="I7" i="7"/>
  <c r="O7" i="7" s="1"/>
  <c r="F7" i="7"/>
  <c r="E7" i="7"/>
  <c r="I6" i="7"/>
  <c r="E6" i="7"/>
  <c r="I5" i="7"/>
  <c r="O5" i="7" s="1"/>
  <c r="E5" i="7"/>
  <c r="I4" i="7"/>
  <c r="E4" i="7"/>
  <c r="J158" i="35"/>
  <c r="I158" i="35"/>
  <c r="O158" i="35" s="1"/>
  <c r="F158" i="35"/>
  <c r="E158" i="35"/>
  <c r="I157" i="35"/>
  <c r="E157" i="35"/>
  <c r="I156" i="35"/>
  <c r="O156" i="35" s="1"/>
  <c r="E156" i="35"/>
  <c r="I155" i="35"/>
  <c r="E155" i="35"/>
  <c r="J154" i="35"/>
  <c r="I154" i="35"/>
  <c r="O154" i="35" s="1"/>
  <c r="F154" i="35"/>
  <c r="E154" i="35"/>
  <c r="I153" i="35"/>
  <c r="E153" i="35"/>
  <c r="I152" i="35"/>
  <c r="O152" i="35" s="1"/>
  <c r="E152" i="35"/>
  <c r="I151" i="35"/>
  <c r="E151" i="35"/>
  <c r="J150" i="35"/>
  <c r="I150" i="35"/>
  <c r="O150" i="35" s="1"/>
  <c r="F150" i="35"/>
  <c r="E150" i="35"/>
  <c r="I149" i="35"/>
  <c r="E149" i="35"/>
  <c r="I148" i="35"/>
  <c r="O148" i="35" s="1"/>
  <c r="E148" i="35"/>
  <c r="I147" i="35"/>
  <c r="E147" i="35"/>
  <c r="J146" i="35"/>
  <c r="I146" i="35"/>
  <c r="O146" i="35" s="1"/>
  <c r="F146" i="35"/>
  <c r="E146" i="35"/>
  <c r="I145" i="35"/>
  <c r="O145" i="35" s="1"/>
  <c r="E145" i="35"/>
  <c r="I144" i="35"/>
  <c r="E144" i="35"/>
  <c r="J144" i="35" s="1"/>
  <c r="J143" i="35"/>
  <c r="I143" i="35"/>
  <c r="O143" i="35" s="1"/>
  <c r="F143" i="35"/>
  <c r="K143" i="35" s="1"/>
  <c r="E143" i="35"/>
  <c r="I142" i="35"/>
  <c r="E142" i="35"/>
  <c r="J142" i="35" s="1"/>
  <c r="O141" i="35"/>
  <c r="I141" i="35"/>
  <c r="E141" i="35"/>
  <c r="I140" i="35"/>
  <c r="E140" i="35"/>
  <c r="J140" i="35" s="1"/>
  <c r="J139" i="35"/>
  <c r="I139" i="35"/>
  <c r="O139" i="35" s="1"/>
  <c r="F139" i="35"/>
  <c r="K139" i="35" s="1"/>
  <c r="E139" i="35"/>
  <c r="I138" i="35"/>
  <c r="E138" i="35"/>
  <c r="J138" i="35" s="1"/>
  <c r="I137" i="35"/>
  <c r="O137" i="35" s="1"/>
  <c r="E137" i="35"/>
  <c r="I136" i="35"/>
  <c r="E136" i="35"/>
  <c r="J135" i="35"/>
  <c r="I135" i="35"/>
  <c r="O135" i="35" s="1"/>
  <c r="F135" i="35"/>
  <c r="E135" i="35"/>
  <c r="I134" i="35"/>
  <c r="E134" i="35"/>
  <c r="I133" i="35"/>
  <c r="O133" i="35" s="1"/>
  <c r="E133" i="35"/>
  <c r="I132" i="35"/>
  <c r="E132" i="35"/>
  <c r="J131" i="35"/>
  <c r="I131" i="35"/>
  <c r="O131" i="35" s="1"/>
  <c r="F131" i="35"/>
  <c r="E131" i="35"/>
  <c r="I130" i="35"/>
  <c r="E130" i="35"/>
  <c r="O129" i="35"/>
  <c r="I129" i="35"/>
  <c r="E129" i="35"/>
  <c r="I128" i="35"/>
  <c r="E128" i="35"/>
  <c r="J127" i="35"/>
  <c r="I127" i="35"/>
  <c r="O127" i="35" s="1"/>
  <c r="F127" i="35"/>
  <c r="E127" i="35"/>
  <c r="I126" i="35"/>
  <c r="E126" i="35"/>
  <c r="J126" i="35" s="1"/>
  <c r="I125" i="35"/>
  <c r="O125" i="35" s="1"/>
  <c r="E125" i="35"/>
  <c r="I124" i="35"/>
  <c r="E124" i="35"/>
  <c r="J124" i="35" s="1"/>
  <c r="J123" i="35"/>
  <c r="I123" i="35"/>
  <c r="O123" i="35" s="1"/>
  <c r="F123" i="35"/>
  <c r="K123" i="35" s="1"/>
  <c r="E123" i="35"/>
  <c r="I122" i="35"/>
  <c r="E122" i="35"/>
  <c r="J122" i="35" s="1"/>
  <c r="O121" i="35"/>
  <c r="I121" i="35"/>
  <c r="E121" i="35"/>
  <c r="I120" i="35"/>
  <c r="E120" i="35"/>
  <c r="J120" i="35" s="1"/>
  <c r="J119" i="35"/>
  <c r="I119" i="35"/>
  <c r="O119" i="35" s="1"/>
  <c r="F119" i="35"/>
  <c r="K119" i="35" s="1"/>
  <c r="E119" i="35"/>
  <c r="I118" i="35"/>
  <c r="E118" i="35"/>
  <c r="J118" i="35" s="1"/>
  <c r="I117" i="35"/>
  <c r="O117" i="35" s="1"/>
  <c r="E117" i="35"/>
  <c r="I116" i="35"/>
  <c r="E116" i="35"/>
  <c r="J116" i="35" s="1"/>
  <c r="J115" i="35"/>
  <c r="I115" i="35"/>
  <c r="O115" i="35" s="1"/>
  <c r="F115" i="35"/>
  <c r="K115" i="35" s="1"/>
  <c r="E115" i="35"/>
  <c r="I114" i="35"/>
  <c r="E114" i="35"/>
  <c r="J114" i="35" s="1"/>
  <c r="O113" i="35"/>
  <c r="I113" i="35"/>
  <c r="E113" i="35"/>
  <c r="I112" i="35"/>
  <c r="E112" i="35"/>
  <c r="J112" i="35" s="1"/>
  <c r="J111" i="35"/>
  <c r="I111" i="35"/>
  <c r="O111" i="35" s="1"/>
  <c r="F111" i="35"/>
  <c r="E111" i="35"/>
  <c r="I110" i="35"/>
  <c r="E110" i="35"/>
  <c r="I109" i="35"/>
  <c r="O109" i="35" s="1"/>
  <c r="E109" i="35"/>
  <c r="I108" i="35"/>
  <c r="E108" i="35"/>
  <c r="J107" i="35"/>
  <c r="I107" i="35"/>
  <c r="O107" i="35" s="1"/>
  <c r="F107" i="35"/>
  <c r="E107" i="35"/>
  <c r="I106" i="35"/>
  <c r="E106" i="35"/>
  <c r="J106" i="35" s="1"/>
  <c r="O105" i="35"/>
  <c r="I105" i="35"/>
  <c r="E105" i="35"/>
  <c r="I104" i="35"/>
  <c r="E104" i="35"/>
  <c r="J104" i="35" s="1"/>
  <c r="J103" i="35"/>
  <c r="I103" i="35"/>
  <c r="O103" i="35" s="1"/>
  <c r="F103" i="35"/>
  <c r="K103" i="35" s="1"/>
  <c r="E103" i="35"/>
  <c r="I102" i="35"/>
  <c r="E102" i="35"/>
  <c r="J102" i="35" s="1"/>
  <c r="I101" i="35"/>
  <c r="O101" i="35" s="1"/>
  <c r="E101" i="35"/>
  <c r="I100" i="35"/>
  <c r="E100" i="35"/>
  <c r="J100" i="35" s="1"/>
  <c r="J99" i="35"/>
  <c r="I99" i="35"/>
  <c r="O99" i="35" s="1"/>
  <c r="F99" i="35"/>
  <c r="K99" i="35" s="1"/>
  <c r="E99" i="35"/>
  <c r="I98" i="35"/>
  <c r="E98" i="35"/>
  <c r="J98" i="35" s="1"/>
  <c r="O97" i="35"/>
  <c r="I97" i="35"/>
  <c r="E97" i="35"/>
  <c r="I96" i="35"/>
  <c r="E96" i="35"/>
  <c r="J96" i="35" s="1"/>
  <c r="J95" i="35"/>
  <c r="I95" i="35"/>
  <c r="O95" i="35" s="1"/>
  <c r="F95" i="35"/>
  <c r="K95" i="35" s="1"/>
  <c r="E95" i="35"/>
  <c r="I94" i="35"/>
  <c r="E94" i="35"/>
  <c r="J94" i="35" s="1"/>
  <c r="I93" i="35"/>
  <c r="O93" i="35" s="1"/>
  <c r="E93" i="35"/>
  <c r="I92" i="35"/>
  <c r="E92" i="35"/>
  <c r="J92" i="35" s="1"/>
  <c r="J91" i="35"/>
  <c r="I91" i="35"/>
  <c r="O91" i="35" s="1"/>
  <c r="F91" i="35"/>
  <c r="K91" i="35" s="1"/>
  <c r="E91" i="35"/>
  <c r="I90" i="35"/>
  <c r="E90" i="35"/>
  <c r="J90" i="35" s="1"/>
  <c r="O89" i="35"/>
  <c r="I89" i="35"/>
  <c r="E89" i="35"/>
  <c r="I88" i="35"/>
  <c r="E88" i="35"/>
  <c r="J88" i="35" s="1"/>
  <c r="J87" i="35"/>
  <c r="I87" i="35"/>
  <c r="O87" i="35" s="1"/>
  <c r="F87" i="35"/>
  <c r="K87" i="35" s="1"/>
  <c r="E87" i="35"/>
  <c r="I86" i="35"/>
  <c r="E86" i="35"/>
  <c r="J86" i="35" s="1"/>
  <c r="I85" i="35"/>
  <c r="O85" i="35" s="1"/>
  <c r="E85" i="35"/>
  <c r="I84" i="35"/>
  <c r="E84" i="35"/>
  <c r="J84" i="35" s="1"/>
  <c r="J83" i="35"/>
  <c r="I83" i="35"/>
  <c r="O83" i="35" s="1"/>
  <c r="F83" i="35"/>
  <c r="K83" i="35" s="1"/>
  <c r="E83" i="35"/>
  <c r="I82" i="35"/>
  <c r="E82" i="35"/>
  <c r="J82" i="35" s="1"/>
  <c r="O81" i="35"/>
  <c r="I81" i="35"/>
  <c r="E81" i="35"/>
  <c r="I80" i="35"/>
  <c r="E80" i="35"/>
  <c r="J80" i="35" s="1"/>
  <c r="J79" i="35"/>
  <c r="I79" i="35"/>
  <c r="O79" i="35" s="1"/>
  <c r="F79" i="35"/>
  <c r="K79" i="35" s="1"/>
  <c r="E79" i="35"/>
  <c r="I78" i="35"/>
  <c r="E78" i="35"/>
  <c r="I77" i="35"/>
  <c r="O77" i="35" s="1"/>
  <c r="E77" i="35"/>
  <c r="I76" i="35"/>
  <c r="E76" i="35"/>
  <c r="J75" i="35"/>
  <c r="I75" i="35"/>
  <c r="O75" i="35" s="1"/>
  <c r="F75" i="35"/>
  <c r="E75" i="35"/>
  <c r="I74" i="35"/>
  <c r="E74" i="35"/>
  <c r="I73" i="35"/>
  <c r="O73" i="35" s="1"/>
  <c r="E73" i="35"/>
  <c r="I72" i="35"/>
  <c r="E72" i="35"/>
  <c r="J71" i="35"/>
  <c r="I71" i="35"/>
  <c r="O71" i="35" s="1"/>
  <c r="F71" i="35"/>
  <c r="E71" i="35"/>
  <c r="I70" i="35"/>
  <c r="E70" i="35"/>
  <c r="O69" i="35"/>
  <c r="I69" i="35"/>
  <c r="E69" i="35"/>
  <c r="J69" i="35" s="1"/>
  <c r="J68" i="35"/>
  <c r="I68" i="35"/>
  <c r="O68" i="35" s="1"/>
  <c r="F68" i="35"/>
  <c r="K68" i="35" s="1"/>
  <c r="E68" i="35"/>
  <c r="I67" i="35"/>
  <c r="E67" i="35"/>
  <c r="J67" i="35" s="1"/>
  <c r="I66" i="35"/>
  <c r="O66" i="35" s="1"/>
  <c r="E66" i="35"/>
  <c r="I65" i="35"/>
  <c r="E65" i="35"/>
  <c r="J65" i="35" s="1"/>
  <c r="J64" i="35"/>
  <c r="I64" i="35"/>
  <c r="O64" i="35" s="1"/>
  <c r="F64" i="35"/>
  <c r="K64" i="35" s="1"/>
  <c r="E64" i="35"/>
  <c r="I63" i="35"/>
  <c r="E63" i="35"/>
  <c r="J63" i="35" s="1"/>
  <c r="O62" i="35"/>
  <c r="I62" i="35"/>
  <c r="E62" i="35"/>
  <c r="I61" i="35"/>
  <c r="E61" i="35"/>
  <c r="J61" i="35" s="1"/>
  <c r="J60" i="35"/>
  <c r="I60" i="35"/>
  <c r="O60" i="35" s="1"/>
  <c r="F60" i="35"/>
  <c r="K60" i="35" s="1"/>
  <c r="E60" i="35"/>
  <c r="I59" i="35"/>
  <c r="E59" i="35"/>
  <c r="J59" i="35" s="1"/>
  <c r="I58" i="35"/>
  <c r="O58" i="35" s="1"/>
  <c r="E58" i="35"/>
  <c r="I57" i="35"/>
  <c r="E57" i="35"/>
  <c r="J57" i="35" s="1"/>
  <c r="J56" i="35"/>
  <c r="I56" i="35"/>
  <c r="O56" i="35" s="1"/>
  <c r="F56" i="35"/>
  <c r="K56" i="35" s="1"/>
  <c r="E56" i="35"/>
  <c r="I55" i="35"/>
  <c r="E55" i="35"/>
  <c r="J55" i="35" s="1"/>
  <c r="I54" i="35"/>
  <c r="O54" i="35" s="1"/>
  <c r="E54" i="35"/>
  <c r="I53" i="35"/>
  <c r="E53" i="35"/>
  <c r="J53" i="35" s="1"/>
  <c r="J52" i="35"/>
  <c r="I52" i="35"/>
  <c r="O52" i="35" s="1"/>
  <c r="F52" i="35"/>
  <c r="K52" i="35" s="1"/>
  <c r="E52" i="35"/>
  <c r="I51" i="35"/>
  <c r="E51" i="35"/>
  <c r="J51" i="35" s="1"/>
  <c r="O50" i="35"/>
  <c r="I50" i="35"/>
  <c r="E50" i="35"/>
  <c r="I49" i="35"/>
  <c r="E49" i="35"/>
  <c r="J49" i="35" s="1"/>
  <c r="J48" i="35"/>
  <c r="I48" i="35"/>
  <c r="O48" i="35" s="1"/>
  <c r="F48" i="35"/>
  <c r="K48" i="35" s="1"/>
  <c r="E48" i="35"/>
  <c r="I47" i="35"/>
  <c r="E47" i="35"/>
  <c r="J47" i="35" s="1"/>
  <c r="I46" i="35"/>
  <c r="O46" i="35" s="1"/>
  <c r="E46" i="35"/>
  <c r="I45" i="35"/>
  <c r="E45" i="35"/>
  <c r="J45" i="35" s="1"/>
  <c r="I44" i="35"/>
  <c r="O44" i="35" s="1"/>
  <c r="E44" i="35"/>
  <c r="J44" i="35" s="1"/>
  <c r="I43" i="35"/>
  <c r="E43" i="35"/>
  <c r="J43" i="35" s="1"/>
  <c r="I42" i="35"/>
  <c r="O42" i="35" s="1"/>
  <c r="E42" i="35"/>
  <c r="J42" i="35" s="1"/>
  <c r="I41" i="35"/>
  <c r="E41" i="35"/>
  <c r="J41" i="35" s="1"/>
  <c r="I40" i="35"/>
  <c r="O40" i="35" s="1"/>
  <c r="E40" i="35"/>
  <c r="J40" i="35" s="1"/>
  <c r="I39" i="35"/>
  <c r="E39" i="35"/>
  <c r="J39" i="35" s="1"/>
  <c r="I38" i="35"/>
  <c r="O38" i="35" s="1"/>
  <c r="F38" i="35"/>
  <c r="K38" i="35" s="1"/>
  <c r="E38" i="35"/>
  <c r="J38" i="35" s="1"/>
  <c r="I37" i="35"/>
  <c r="E37" i="35"/>
  <c r="J37" i="35" s="1"/>
  <c r="I36" i="35"/>
  <c r="O36" i="35" s="1"/>
  <c r="E36" i="35"/>
  <c r="J36" i="35" s="1"/>
  <c r="I35" i="35"/>
  <c r="E35" i="35"/>
  <c r="J35" i="35" s="1"/>
  <c r="J34" i="35"/>
  <c r="I34" i="35"/>
  <c r="O34" i="35" s="1"/>
  <c r="F34" i="35"/>
  <c r="K34" i="35" s="1"/>
  <c r="E34" i="35"/>
  <c r="I33" i="35"/>
  <c r="E33" i="35"/>
  <c r="J33" i="35" s="1"/>
  <c r="I32" i="35"/>
  <c r="O32" i="35" s="1"/>
  <c r="E32" i="35"/>
  <c r="J32" i="35" s="1"/>
  <c r="I31" i="35"/>
  <c r="E31" i="35"/>
  <c r="J30" i="35"/>
  <c r="I30" i="35"/>
  <c r="O30" i="35" s="1"/>
  <c r="F30" i="35"/>
  <c r="E30" i="35"/>
  <c r="I29" i="35"/>
  <c r="E29" i="35"/>
  <c r="I28" i="35"/>
  <c r="O28" i="35" s="1"/>
  <c r="E28" i="35"/>
  <c r="J28" i="35" s="1"/>
  <c r="I27" i="35"/>
  <c r="E27" i="35"/>
  <c r="J26" i="35"/>
  <c r="I26" i="35"/>
  <c r="O26" i="35" s="1"/>
  <c r="F26" i="35"/>
  <c r="E26" i="35"/>
  <c r="I25" i="35"/>
  <c r="E25" i="35"/>
  <c r="O24" i="35"/>
  <c r="I24" i="35"/>
  <c r="E24" i="35"/>
  <c r="J24" i="35" s="1"/>
  <c r="J23" i="35"/>
  <c r="I23" i="35"/>
  <c r="O23" i="35" s="1"/>
  <c r="F23" i="35"/>
  <c r="K23" i="35" s="1"/>
  <c r="E23" i="35"/>
  <c r="I22" i="35"/>
  <c r="E22" i="35"/>
  <c r="J22" i="35" s="1"/>
  <c r="I21" i="35"/>
  <c r="O21" i="35" s="1"/>
  <c r="E21" i="35"/>
  <c r="J21" i="35" s="1"/>
  <c r="I20" i="35"/>
  <c r="E20" i="35"/>
  <c r="J20" i="35" s="1"/>
  <c r="J19" i="35"/>
  <c r="I19" i="35"/>
  <c r="O19" i="35" s="1"/>
  <c r="F19" i="35"/>
  <c r="K19" i="35" s="1"/>
  <c r="E19" i="35"/>
  <c r="I18" i="35"/>
  <c r="E18" i="35"/>
  <c r="J18" i="35" s="1"/>
  <c r="I17" i="35"/>
  <c r="O17" i="35" s="1"/>
  <c r="E17" i="35"/>
  <c r="J17" i="35" s="1"/>
  <c r="I16" i="35"/>
  <c r="E16" i="35"/>
  <c r="J16" i="35" s="1"/>
  <c r="J15" i="35"/>
  <c r="I15" i="35"/>
  <c r="O15" i="35" s="1"/>
  <c r="F15" i="35"/>
  <c r="K15" i="35" s="1"/>
  <c r="E15" i="35"/>
  <c r="I14" i="35"/>
  <c r="E14" i="35"/>
  <c r="J14" i="35" s="1"/>
  <c r="I13" i="35"/>
  <c r="O13" i="35" s="1"/>
  <c r="E13" i="35"/>
  <c r="J13" i="35" s="1"/>
  <c r="I12" i="35"/>
  <c r="E12" i="35"/>
  <c r="J12" i="35" s="1"/>
  <c r="J11" i="35"/>
  <c r="I11" i="35"/>
  <c r="O11" i="35" s="1"/>
  <c r="F11" i="35"/>
  <c r="K11" i="35" s="1"/>
  <c r="E11" i="35"/>
  <c r="I10" i="35"/>
  <c r="E10" i="35"/>
  <c r="J10" i="35" s="1"/>
  <c r="I9" i="35"/>
  <c r="O9" i="35" s="1"/>
  <c r="E9" i="35"/>
  <c r="J9" i="35" s="1"/>
  <c r="I8" i="35"/>
  <c r="E8" i="35"/>
  <c r="J8" i="35" s="1"/>
  <c r="J7" i="35"/>
  <c r="I7" i="35"/>
  <c r="O7" i="35" s="1"/>
  <c r="F7" i="35"/>
  <c r="K7" i="35" s="1"/>
  <c r="E7" i="35"/>
  <c r="I6" i="35"/>
  <c r="E6" i="35"/>
  <c r="J6" i="35" s="1"/>
  <c r="I5" i="35"/>
  <c r="O5" i="35" s="1"/>
  <c r="E5" i="35"/>
  <c r="J5" i="35" s="1"/>
  <c r="I4" i="35"/>
  <c r="E4" i="35"/>
  <c r="J4" i="35" s="1"/>
  <c r="I158" i="6"/>
  <c r="E158" i="6"/>
  <c r="J158" i="6" s="1"/>
  <c r="I157" i="6"/>
  <c r="O157" i="6" s="1"/>
  <c r="E157" i="6"/>
  <c r="J157" i="6" s="1"/>
  <c r="I156" i="6"/>
  <c r="E156" i="6"/>
  <c r="J156" i="6" s="1"/>
  <c r="I155" i="6"/>
  <c r="O155" i="6" s="1"/>
  <c r="F155" i="6"/>
  <c r="K155" i="6" s="1"/>
  <c r="E155" i="6"/>
  <c r="J155" i="6" s="1"/>
  <c r="I154" i="6"/>
  <c r="E154" i="6"/>
  <c r="J154" i="6" s="1"/>
  <c r="I153" i="6"/>
  <c r="O153" i="6" s="1"/>
  <c r="E153" i="6"/>
  <c r="J153" i="6" s="1"/>
  <c r="I152" i="6"/>
  <c r="E152" i="6"/>
  <c r="J152" i="6" s="1"/>
  <c r="I151" i="6"/>
  <c r="O151" i="6" s="1"/>
  <c r="E151" i="6"/>
  <c r="J151" i="6" s="1"/>
  <c r="I150" i="6"/>
  <c r="E150" i="6"/>
  <c r="J150" i="6" s="1"/>
  <c r="I149" i="6"/>
  <c r="O149" i="6" s="1"/>
  <c r="E149" i="6"/>
  <c r="J149" i="6" s="1"/>
  <c r="I148" i="6"/>
  <c r="E148" i="6"/>
  <c r="I147" i="6"/>
  <c r="O147" i="6" s="1"/>
  <c r="E147" i="6"/>
  <c r="J147" i="6" s="1"/>
  <c r="I146" i="6"/>
  <c r="E146" i="6"/>
  <c r="I145" i="6"/>
  <c r="O145" i="6" s="1"/>
  <c r="E145" i="6"/>
  <c r="J145" i="6" s="1"/>
  <c r="I144" i="6"/>
  <c r="E144" i="6"/>
  <c r="I143" i="6"/>
  <c r="O143" i="6" s="1"/>
  <c r="E143" i="6"/>
  <c r="J143" i="6" s="1"/>
  <c r="I142" i="6"/>
  <c r="E142" i="6"/>
  <c r="I141" i="6"/>
  <c r="O141" i="6" s="1"/>
  <c r="E141" i="6"/>
  <c r="J141" i="6" s="1"/>
  <c r="I140" i="6"/>
  <c r="E140" i="6"/>
  <c r="I139" i="6"/>
  <c r="O139" i="6" s="1"/>
  <c r="E139" i="6"/>
  <c r="J139" i="6" s="1"/>
  <c r="I138" i="6"/>
  <c r="E138" i="6"/>
  <c r="I137" i="6"/>
  <c r="O137" i="6" s="1"/>
  <c r="E137" i="6"/>
  <c r="J137" i="6" s="1"/>
  <c r="I136" i="6"/>
  <c r="E136" i="6"/>
  <c r="I135" i="6"/>
  <c r="E135" i="6"/>
  <c r="J135" i="6" s="1"/>
  <c r="I134" i="6"/>
  <c r="O134" i="6" s="1"/>
  <c r="E134" i="6"/>
  <c r="J134" i="6" s="1"/>
  <c r="I133" i="6"/>
  <c r="E133" i="6"/>
  <c r="J133" i="6" s="1"/>
  <c r="I132" i="6"/>
  <c r="O132" i="6" s="1"/>
  <c r="E132" i="6"/>
  <c r="J132" i="6" s="1"/>
  <c r="I131" i="6"/>
  <c r="E131" i="6"/>
  <c r="J131" i="6" s="1"/>
  <c r="I130" i="6"/>
  <c r="O130" i="6" s="1"/>
  <c r="E130" i="6"/>
  <c r="J130" i="6" s="1"/>
  <c r="I129" i="6"/>
  <c r="E129" i="6"/>
  <c r="J129" i="6" s="1"/>
  <c r="I128" i="6"/>
  <c r="O128" i="6" s="1"/>
  <c r="E128" i="6"/>
  <c r="J128" i="6" s="1"/>
  <c r="I127" i="6"/>
  <c r="E127" i="6"/>
  <c r="J127" i="6" s="1"/>
  <c r="I126" i="6"/>
  <c r="O126" i="6" s="1"/>
  <c r="E126" i="6"/>
  <c r="J126" i="6" s="1"/>
  <c r="I125" i="6"/>
  <c r="E125" i="6"/>
  <c r="J125" i="6" s="1"/>
  <c r="I124" i="6"/>
  <c r="O124" i="6" s="1"/>
  <c r="E124" i="6"/>
  <c r="J124" i="6" s="1"/>
  <c r="I123" i="6"/>
  <c r="E123" i="6"/>
  <c r="J123" i="6" s="1"/>
  <c r="I122" i="6"/>
  <c r="O122" i="6" s="1"/>
  <c r="E122" i="6"/>
  <c r="J122" i="6" s="1"/>
  <c r="I121" i="6"/>
  <c r="E121" i="6"/>
  <c r="J121" i="6" s="1"/>
  <c r="I120" i="6"/>
  <c r="O120" i="6" s="1"/>
  <c r="E120" i="6"/>
  <c r="J120" i="6" s="1"/>
  <c r="I119" i="6"/>
  <c r="E119" i="6"/>
  <c r="I118" i="6"/>
  <c r="O118" i="6" s="1"/>
  <c r="E118" i="6"/>
  <c r="J118" i="6" s="1"/>
  <c r="I117" i="6"/>
  <c r="E117" i="6"/>
  <c r="I116" i="6"/>
  <c r="O116" i="6" s="1"/>
  <c r="E116" i="6"/>
  <c r="J116" i="6" s="1"/>
  <c r="I115" i="6"/>
  <c r="E115" i="6"/>
  <c r="I114" i="6"/>
  <c r="O114" i="6" s="1"/>
  <c r="E114" i="6"/>
  <c r="J114" i="6" s="1"/>
  <c r="I113" i="6"/>
  <c r="O113" i="6" s="1"/>
  <c r="E113" i="6"/>
  <c r="J113" i="6" s="1"/>
  <c r="I112" i="6"/>
  <c r="E112" i="6"/>
  <c r="J112" i="6" s="1"/>
  <c r="J111" i="6"/>
  <c r="I111" i="6"/>
  <c r="O111" i="6" s="1"/>
  <c r="F111" i="6"/>
  <c r="K111" i="6" s="1"/>
  <c r="E111" i="6"/>
  <c r="I110" i="6"/>
  <c r="E110" i="6"/>
  <c r="J110" i="6" s="1"/>
  <c r="I109" i="6"/>
  <c r="O109" i="6" s="1"/>
  <c r="E109" i="6"/>
  <c r="J109" i="6" s="1"/>
  <c r="I108" i="6"/>
  <c r="E108" i="6"/>
  <c r="J108" i="6" s="1"/>
  <c r="J107" i="6"/>
  <c r="I107" i="6"/>
  <c r="O107" i="6" s="1"/>
  <c r="F107" i="6"/>
  <c r="K107" i="6" s="1"/>
  <c r="E107" i="6"/>
  <c r="I106" i="6"/>
  <c r="E106" i="6"/>
  <c r="J106" i="6" s="1"/>
  <c r="I105" i="6"/>
  <c r="O105" i="6" s="1"/>
  <c r="E105" i="6"/>
  <c r="J105" i="6" s="1"/>
  <c r="I104" i="6"/>
  <c r="E104" i="6"/>
  <c r="J104" i="6" s="1"/>
  <c r="J103" i="6"/>
  <c r="I103" i="6"/>
  <c r="O103" i="6" s="1"/>
  <c r="F103" i="6"/>
  <c r="K103" i="6" s="1"/>
  <c r="E103" i="6"/>
  <c r="I102" i="6"/>
  <c r="E102" i="6"/>
  <c r="J102" i="6" s="1"/>
  <c r="I101" i="6"/>
  <c r="O101" i="6" s="1"/>
  <c r="E101" i="6"/>
  <c r="J101" i="6" s="1"/>
  <c r="I100" i="6"/>
  <c r="E100" i="6"/>
  <c r="J100" i="6" s="1"/>
  <c r="J99" i="6"/>
  <c r="I99" i="6"/>
  <c r="O99" i="6" s="1"/>
  <c r="F99" i="6"/>
  <c r="K99" i="6" s="1"/>
  <c r="E99" i="6"/>
  <c r="I98" i="6"/>
  <c r="E98" i="6"/>
  <c r="I97" i="6"/>
  <c r="O97" i="6" s="1"/>
  <c r="E97" i="6"/>
  <c r="J97" i="6" s="1"/>
  <c r="I96" i="6"/>
  <c r="E96" i="6"/>
  <c r="J95" i="6"/>
  <c r="I95" i="6"/>
  <c r="O95" i="6" s="1"/>
  <c r="F95" i="6"/>
  <c r="E95" i="6"/>
  <c r="I94" i="6"/>
  <c r="E94" i="6"/>
  <c r="O93" i="6"/>
  <c r="I93" i="6"/>
  <c r="F93" i="6"/>
  <c r="E93" i="6"/>
  <c r="J93" i="6" s="1"/>
  <c r="I92" i="6"/>
  <c r="E92" i="6"/>
  <c r="J92" i="6" s="1"/>
  <c r="I91" i="6"/>
  <c r="O91" i="6" s="1"/>
  <c r="E91" i="6"/>
  <c r="J91" i="6" s="1"/>
  <c r="I90" i="6"/>
  <c r="E90" i="6"/>
  <c r="J90" i="6" s="1"/>
  <c r="J89" i="6"/>
  <c r="I89" i="6"/>
  <c r="O89" i="6" s="1"/>
  <c r="F89" i="6"/>
  <c r="K89" i="6" s="1"/>
  <c r="E89" i="6"/>
  <c r="I88" i="6"/>
  <c r="E88" i="6"/>
  <c r="J88" i="6" s="1"/>
  <c r="I87" i="6"/>
  <c r="O87" i="6" s="1"/>
  <c r="E87" i="6"/>
  <c r="J87" i="6" s="1"/>
  <c r="I86" i="6"/>
  <c r="E86" i="6"/>
  <c r="J86" i="6" s="1"/>
  <c r="J85" i="6"/>
  <c r="I85" i="6"/>
  <c r="O85" i="6" s="1"/>
  <c r="F85" i="6"/>
  <c r="K85" i="6" s="1"/>
  <c r="E85" i="6"/>
  <c r="I84" i="6"/>
  <c r="E84" i="6"/>
  <c r="J84" i="6" s="1"/>
  <c r="I83" i="6"/>
  <c r="O83" i="6" s="1"/>
  <c r="E83" i="6"/>
  <c r="J83" i="6" s="1"/>
  <c r="I82" i="6"/>
  <c r="E82" i="6"/>
  <c r="J82" i="6" s="1"/>
  <c r="J81" i="6"/>
  <c r="I81" i="6"/>
  <c r="O81" i="6" s="1"/>
  <c r="F81" i="6"/>
  <c r="K81" i="6" s="1"/>
  <c r="E81" i="6"/>
  <c r="I80" i="6"/>
  <c r="E80" i="6"/>
  <c r="J80" i="6" s="1"/>
  <c r="I79" i="6"/>
  <c r="O79" i="6" s="1"/>
  <c r="E79" i="6"/>
  <c r="J79" i="6" s="1"/>
  <c r="I78" i="6"/>
  <c r="E78" i="6"/>
  <c r="J78" i="6" s="1"/>
  <c r="J77" i="6"/>
  <c r="I77" i="6"/>
  <c r="O77" i="6" s="1"/>
  <c r="F77" i="6"/>
  <c r="K77" i="6" s="1"/>
  <c r="E77" i="6"/>
  <c r="I76" i="6"/>
  <c r="E76" i="6"/>
  <c r="J76" i="6" s="1"/>
  <c r="I75" i="6"/>
  <c r="O75" i="6" s="1"/>
  <c r="E75" i="6"/>
  <c r="J75" i="6" s="1"/>
  <c r="I74" i="6"/>
  <c r="E74" i="6"/>
  <c r="J74" i="6" s="1"/>
  <c r="J73" i="6"/>
  <c r="I73" i="6"/>
  <c r="O73" i="6" s="1"/>
  <c r="F73" i="6"/>
  <c r="K73" i="6" s="1"/>
  <c r="E73" i="6"/>
  <c r="I72" i="6"/>
  <c r="E72" i="6"/>
  <c r="J72" i="6" s="1"/>
  <c r="I71" i="6"/>
  <c r="O71" i="6" s="1"/>
  <c r="E71" i="6"/>
  <c r="J71" i="6" s="1"/>
  <c r="I70" i="6"/>
  <c r="E70" i="6"/>
  <c r="J70" i="6" s="1"/>
  <c r="J69" i="6"/>
  <c r="I69" i="6"/>
  <c r="O69" i="6" s="1"/>
  <c r="F69" i="6"/>
  <c r="K69" i="6" s="1"/>
  <c r="E69" i="6"/>
  <c r="I68" i="6"/>
  <c r="E68" i="6"/>
  <c r="J68" i="6" s="1"/>
  <c r="I67" i="6"/>
  <c r="O67" i="6" s="1"/>
  <c r="E67" i="6"/>
  <c r="J67" i="6" s="1"/>
  <c r="I66" i="6"/>
  <c r="E66" i="6"/>
  <c r="J66" i="6" s="1"/>
  <c r="J65" i="6"/>
  <c r="I65" i="6"/>
  <c r="O65" i="6" s="1"/>
  <c r="F65" i="6"/>
  <c r="K65" i="6" s="1"/>
  <c r="E65" i="6"/>
  <c r="I64" i="6"/>
  <c r="E64" i="6"/>
  <c r="J64" i="6" s="1"/>
  <c r="I63" i="6"/>
  <c r="O63" i="6" s="1"/>
  <c r="E63" i="6"/>
  <c r="J63" i="6" s="1"/>
  <c r="I62" i="6"/>
  <c r="E62" i="6"/>
  <c r="J62" i="6" s="1"/>
  <c r="J61" i="6"/>
  <c r="I61" i="6"/>
  <c r="O61" i="6" s="1"/>
  <c r="F61" i="6"/>
  <c r="K61" i="6" s="1"/>
  <c r="E61" i="6"/>
  <c r="I60" i="6"/>
  <c r="E60" i="6"/>
  <c r="J60" i="6" s="1"/>
  <c r="I59" i="6"/>
  <c r="O59" i="6" s="1"/>
  <c r="E59" i="6"/>
  <c r="J59" i="6" s="1"/>
  <c r="I58" i="6"/>
  <c r="E58" i="6"/>
  <c r="J58" i="6" s="1"/>
  <c r="J57" i="6"/>
  <c r="I57" i="6"/>
  <c r="O57" i="6" s="1"/>
  <c r="F57" i="6"/>
  <c r="K57" i="6" s="1"/>
  <c r="E57" i="6"/>
  <c r="I56" i="6"/>
  <c r="E56" i="6"/>
  <c r="J56" i="6" s="1"/>
  <c r="I55" i="6"/>
  <c r="O55" i="6" s="1"/>
  <c r="E55" i="6"/>
  <c r="J55" i="6" s="1"/>
  <c r="I54" i="6"/>
  <c r="E54" i="6"/>
  <c r="J53" i="6"/>
  <c r="I53" i="6"/>
  <c r="O53" i="6" s="1"/>
  <c r="F53" i="6"/>
  <c r="E53" i="6"/>
  <c r="I52" i="6"/>
  <c r="E52" i="6"/>
  <c r="I51" i="6"/>
  <c r="O51" i="6" s="1"/>
  <c r="E51" i="6"/>
  <c r="J51" i="6" s="1"/>
  <c r="I50" i="6"/>
  <c r="E50" i="6"/>
  <c r="J49" i="6"/>
  <c r="I49" i="6"/>
  <c r="O49" i="6" s="1"/>
  <c r="F49" i="6"/>
  <c r="E49" i="6"/>
  <c r="I48" i="6"/>
  <c r="E48" i="6"/>
  <c r="I47" i="6"/>
  <c r="O47" i="6" s="1"/>
  <c r="E47" i="6"/>
  <c r="I46" i="6"/>
  <c r="E46" i="6"/>
  <c r="J45" i="6"/>
  <c r="I45" i="6"/>
  <c r="O45" i="6" s="1"/>
  <c r="F45" i="6"/>
  <c r="K45" i="6" s="1"/>
  <c r="E45" i="6"/>
  <c r="I44" i="6"/>
  <c r="E44" i="6"/>
  <c r="J44" i="6" s="1"/>
  <c r="O43" i="6"/>
  <c r="I43" i="6"/>
  <c r="E43" i="6"/>
  <c r="I42" i="6"/>
  <c r="E42" i="6"/>
  <c r="J42" i="6" s="1"/>
  <c r="J41" i="6"/>
  <c r="I41" i="6"/>
  <c r="O41" i="6" s="1"/>
  <c r="F41" i="6"/>
  <c r="K41" i="6" s="1"/>
  <c r="E41" i="6"/>
  <c r="I40" i="6"/>
  <c r="E40" i="6"/>
  <c r="J40" i="6" s="1"/>
  <c r="I39" i="6"/>
  <c r="O39" i="6" s="1"/>
  <c r="E39" i="6"/>
  <c r="J39" i="6" s="1"/>
  <c r="I38" i="6"/>
  <c r="E38" i="6"/>
  <c r="J38" i="6" s="1"/>
  <c r="J37" i="6"/>
  <c r="I37" i="6"/>
  <c r="O37" i="6" s="1"/>
  <c r="F37" i="6"/>
  <c r="K37" i="6" s="1"/>
  <c r="E37" i="6"/>
  <c r="I36" i="6"/>
  <c r="E36" i="6"/>
  <c r="J36" i="6" s="1"/>
  <c r="I35" i="6"/>
  <c r="O35" i="6" s="1"/>
  <c r="E35" i="6"/>
  <c r="J35" i="6" s="1"/>
  <c r="I34" i="6"/>
  <c r="E34" i="6"/>
  <c r="J34" i="6" s="1"/>
  <c r="J33" i="6"/>
  <c r="I33" i="6"/>
  <c r="O33" i="6" s="1"/>
  <c r="F33" i="6"/>
  <c r="K33" i="6" s="1"/>
  <c r="E33" i="6"/>
  <c r="I32" i="6"/>
  <c r="E32" i="6"/>
  <c r="J32" i="6" s="1"/>
  <c r="I31" i="6"/>
  <c r="O31" i="6" s="1"/>
  <c r="E31" i="6"/>
  <c r="J31" i="6" s="1"/>
  <c r="I30" i="6"/>
  <c r="E30" i="6"/>
  <c r="J30" i="6" s="1"/>
  <c r="J29" i="6"/>
  <c r="I29" i="6"/>
  <c r="O29" i="6" s="1"/>
  <c r="F29" i="6"/>
  <c r="K29" i="6" s="1"/>
  <c r="E29" i="6"/>
  <c r="I28" i="6"/>
  <c r="E28" i="6"/>
  <c r="J28" i="6" s="1"/>
  <c r="I27" i="6"/>
  <c r="O27" i="6" s="1"/>
  <c r="E27" i="6"/>
  <c r="J27" i="6" s="1"/>
  <c r="I26" i="6"/>
  <c r="E26" i="6"/>
  <c r="J26" i="6" s="1"/>
  <c r="J25" i="6"/>
  <c r="I25" i="6"/>
  <c r="O25" i="6" s="1"/>
  <c r="F25" i="6"/>
  <c r="K25" i="6" s="1"/>
  <c r="E25" i="6"/>
  <c r="I24" i="6"/>
  <c r="E24" i="6"/>
  <c r="J24" i="6" s="1"/>
  <c r="I23" i="6"/>
  <c r="O23" i="6" s="1"/>
  <c r="E23" i="6"/>
  <c r="J23" i="6" s="1"/>
  <c r="I22" i="6"/>
  <c r="E22" i="6"/>
  <c r="J22" i="6" s="1"/>
  <c r="J21" i="6"/>
  <c r="I21" i="6"/>
  <c r="O21" i="6" s="1"/>
  <c r="F21" i="6"/>
  <c r="K21" i="6" s="1"/>
  <c r="E21" i="6"/>
  <c r="I20" i="6"/>
  <c r="E20" i="6"/>
  <c r="J20" i="6" s="1"/>
  <c r="I19" i="6"/>
  <c r="O19" i="6" s="1"/>
  <c r="E19" i="6"/>
  <c r="J19" i="6" s="1"/>
  <c r="I18" i="6"/>
  <c r="E18" i="6"/>
  <c r="J18" i="6" s="1"/>
  <c r="J17" i="6"/>
  <c r="I17" i="6"/>
  <c r="O17" i="6" s="1"/>
  <c r="F17" i="6"/>
  <c r="K17" i="6" s="1"/>
  <c r="E17" i="6"/>
  <c r="I16" i="6"/>
  <c r="E16" i="6"/>
  <c r="J16" i="6" s="1"/>
  <c r="I15" i="6"/>
  <c r="O15" i="6" s="1"/>
  <c r="E15" i="6"/>
  <c r="J15" i="6" s="1"/>
  <c r="I14" i="6"/>
  <c r="E14" i="6"/>
  <c r="J14" i="6" s="1"/>
  <c r="J13" i="6"/>
  <c r="I13" i="6"/>
  <c r="O13" i="6" s="1"/>
  <c r="F13" i="6"/>
  <c r="K13" i="6" s="1"/>
  <c r="E13" i="6"/>
  <c r="I12" i="6"/>
  <c r="E12" i="6"/>
  <c r="J12" i="6" s="1"/>
  <c r="I11" i="6"/>
  <c r="O11" i="6" s="1"/>
  <c r="E11" i="6"/>
  <c r="J11" i="6" s="1"/>
  <c r="I10" i="6"/>
  <c r="E10" i="6"/>
  <c r="J10" i="6" s="1"/>
  <c r="J9" i="6"/>
  <c r="I9" i="6"/>
  <c r="O9" i="6" s="1"/>
  <c r="F9" i="6"/>
  <c r="K9" i="6" s="1"/>
  <c r="E9" i="6"/>
  <c r="I8" i="6"/>
  <c r="E8" i="6"/>
  <c r="J8" i="6" s="1"/>
  <c r="I7" i="6"/>
  <c r="O7" i="6" s="1"/>
  <c r="E7" i="6"/>
  <c r="J7" i="6" s="1"/>
  <c r="I6" i="6"/>
  <c r="E6" i="6"/>
  <c r="J6" i="6" s="1"/>
  <c r="J5" i="6"/>
  <c r="I5" i="6"/>
  <c r="O5" i="6" s="1"/>
  <c r="F5" i="6"/>
  <c r="K5" i="6" s="1"/>
  <c r="E5" i="6"/>
  <c r="I4" i="6"/>
  <c r="E4" i="6"/>
  <c r="J4" i="6" s="1"/>
  <c r="I137" i="39"/>
  <c r="E137" i="39"/>
  <c r="J137" i="39" s="1"/>
  <c r="I136" i="39"/>
  <c r="O136" i="39" s="1"/>
  <c r="E136" i="39"/>
  <c r="J136" i="39" s="1"/>
  <c r="I135" i="39"/>
  <c r="E135" i="39"/>
  <c r="J135" i="39" s="1"/>
  <c r="J134" i="39"/>
  <c r="I134" i="39"/>
  <c r="O134" i="39" s="1"/>
  <c r="F134" i="39"/>
  <c r="K134" i="39" s="1"/>
  <c r="E134" i="39"/>
  <c r="I133" i="39"/>
  <c r="E133" i="39"/>
  <c r="J133" i="39" s="1"/>
  <c r="I132" i="39"/>
  <c r="O132" i="39" s="1"/>
  <c r="E132" i="39"/>
  <c r="J132" i="39" s="1"/>
  <c r="I131" i="39"/>
  <c r="E131" i="39"/>
  <c r="J131" i="39" s="1"/>
  <c r="J130" i="39"/>
  <c r="I130" i="39"/>
  <c r="O130" i="39" s="1"/>
  <c r="F130" i="39"/>
  <c r="K130" i="39" s="1"/>
  <c r="E130" i="39"/>
  <c r="I129" i="39"/>
  <c r="E129" i="39"/>
  <c r="J129" i="39" s="1"/>
  <c r="I128" i="39"/>
  <c r="O128" i="39" s="1"/>
  <c r="E128" i="39"/>
  <c r="J128" i="39" s="1"/>
  <c r="I127" i="39"/>
  <c r="E127" i="39"/>
  <c r="J127" i="39" s="1"/>
  <c r="J126" i="39"/>
  <c r="I126" i="39"/>
  <c r="O126" i="39" s="1"/>
  <c r="F126" i="39"/>
  <c r="E126" i="39"/>
  <c r="I125" i="39"/>
  <c r="E125" i="39"/>
  <c r="I124" i="39"/>
  <c r="O124" i="39" s="1"/>
  <c r="E124" i="39"/>
  <c r="J124" i="39" s="1"/>
  <c r="I123" i="39"/>
  <c r="E123" i="39"/>
  <c r="J122" i="39"/>
  <c r="I122" i="39"/>
  <c r="O122" i="39" s="1"/>
  <c r="F122" i="39"/>
  <c r="E122" i="39"/>
  <c r="I121" i="39"/>
  <c r="E121" i="39"/>
  <c r="I120" i="39"/>
  <c r="O120" i="39" s="1"/>
  <c r="E120" i="39"/>
  <c r="J120" i="39" s="1"/>
  <c r="I119" i="39"/>
  <c r="E119" i="39"/>
  <c r="J118" i="39"/>
  <c r="I118" i="39"/>
  <c r="O118" i="39" s="1"/>
  <c r="F118" i="39"/>
  <c r="E118" i="39"/>
  <c r="I117" i="39"/>
  <c r="E117" i="39"/>
  <c r="I116" i="39"/>
  <c r="O116" i="39" s="1"/>
  <c r="E116" i="39"/>
  <c r="J116" i="39" s="1"/>
  <c r="I115" i="39"/>
  <c r="E115" i="39"/>
  <c r="I114" i="39"/>
  <c r="O114" i="39" s="1"/>
  <c r="E114" i="39"/>
  <c r="F114" i="39" s="1"/>
  <c r="J113" i="39"/>
  <c r="I113" i="39"/>
  <c r="O113" i="39" s="1"/>
  <c r="F113" i="39"/>
  <c r="E113" i="39"/>
  <c r="I112" i="39"/>
  <c r="E112" i="39"/>
  <c r="I111" i="39"/>
  <c r="O111" i="39" s="1"/>
  <c r="E111" i="39"/>
  <c r="J111" i="39" s="1"/>
  <c r="I110" i="39"/>
  <c r="E110" i="39"/>
  <c r="J109" i="39"/>
  <c r="I109" i="39"/>
  <c r="O109" i="39" s="1"/>
  <c r="F109" i="39"/>
  <c r="E109" i="39"/>
  <c r="I108" i="39"/>
  <c r="E108" i="39"/>
  <c r="I107" i="39"/>
  <c r="O107" i="39" s="1"/>
  <c r="E107" i="39"/>
  <c r="J107" i="39" s="1"/>
  <c r="I106" i="39"/>
  <c r="E106" i="39"/>
  <c r="J105" i="39"/>
  <c r="I105" i="39"/>
  <c r="O105" i="39" s="1"/>
  <c r="F105" i="39"/>
  <c r="E105" i="39"/>
  <c r="I104" i="39"/>
  <c r="E104" i="39"/>
  <c r="I103" i="39"/>
  <c r="O103" i="39" s="1"/>
  <c r="E103" i="39"/>
  <c r="J103" i="39" s="1"/>
  <c r="I102" i="39"/>
  <c r="E102" i="39"/>
  <c r="J101" i="39"/>
  <c r="I101" i="39"/>
  <c r="O101" i="39" s="1"/>
  <c r="F101" i="39"/>
  <c r="E101" i="39"/>
  <c r="I100" i="39"/>
  <c r="E100" i="39"/>
  <c r="I99" i="39"/>
  <c r="O99" i="39" s="1"/>
  <c r="E99" i="39"/>
  <c r="J99" i="39" s="1"/>
  <c r="I98" i="39"/>
  <c r="E98" i="39"/>
  <c r="J97" i="39"/>
  <c r="I97" i="39"/>
  <c r="O97" i="39" s="1"/>
  <c r="F97" i="39"/>
  <c r="E97" i="39"/>
  <c r="I96" i="39"/>
  <c r="E96" i="39"/>
  <c r="I95" i="39"/>
  <c r="O95" i="39" s="1"/>
  <c r="E95" i="39"/>
  <c r="J95" i="39" s="1"/>
  <c r="I94" i="39"/>
  <c r="F94" i="39"/>
  <c r="G94" i="39" s="1"/>
  <c r="L94" i="39" s="1"/>
  <c r="E94" i="39"/>
  <c r="J94" i="39" s="1"/>
  <c r="I93" i="39"/>
  <c r="E93" i="39"/>
  <c r="I92" i="39"/>
  <c r="O92" i="39" s="1"/>
  <c r="E92" i="39"/>
  <c r="J92" i="39" s="1"/>
  <c r="I91" i="39"/>
  <c r="E91" i="39"/>
  <c r="J90" i="39"/>
  <c r="I90" i="39"/>
  <c r="O90" i="39" s="1"/>
  <c r="F90" i="39"/>
  <c r="E90" i="39"/>
  <c r="I89" i="39"/>
  <c r="E89" i="39"/>
  <c r="I88" i="39"/>
  <c r="O88" i="39" s="1"/>
  <c r="E88" i="39"/>
  <c r="J88" i="39" s="1"/>
  <c r="I87" i="39"/>
  <c r="E87" i="39"/>
  <c r="J86" i="39"/>
  <c r="I86" i="39"/>
  <c r="O86" i="39" s="1"/>
  <c r="F86" i="39"/>
  <c r="E86" i="39"/>
  <c r="I85" i="39"/>
  <c r="E85" i="39"/>
  <c r="I84" i="39"/>
  <c r="O84" i="39" s="1"/>
  <c r="E84" i="39"/>
  <c r="J84" i="39" s="1"/>
  <c r="I83" i="39"/>
  <c r="E83" i="39"/>
  <c r="J82" i="39"/>
  <c r="I82" i="39"/>
  <c r="O82" i="39" s="1"/>
  <c r="F82" i="39"/>
  <c r="E82" i="39"/>
  <c r="I81" i="39"/>
  <c r="E81" i="39"/>
  <c r="I80" i="39"/>
  <c r="O80" i="39" s="1"/>
  <c r="E80" i="39"/>
  <c r="J80" i="39" s="1"/>
  <c r="J79" i="39"/>
  <c r="I79" i="39"/>
  <c r="O79" i="39" s="1"/>
  <c r="F79" i="39"/>
  <c r="K79" i="39" s="1"/>
  <c r="E79" i="39"/>
  <c r="I78" i="39"/>
  <c r="E78" i="39"/>
  <c r="J78" i="39" s="1"/>
  <c r="I77" i="39"/>
  <c r="O77" i="39" s="1"/>
  <c r="E77" i="39"/>
  <c r="J77" i="39" s="1"/>
  <c r="I76" i="39"/>
  <c r="E76" i="39"/>
  <c r="J76" i="39" s="1"/>
  <c r="J75" i="39"/>
  <c r="I75" i="39"/>
  <c r="O75" i="39" s="1"/>
  <c r="F75" i="39"/>
  <c r="K75" i="39" s="1"/>
  <c r="E75" i="39"/>
  <c r="I74" i="39"/>
  <c r="E74" i="39"/>
  <c r="J74" i="39" s="1"/>
  <c r="I73" i="39"/>
  <c r="O73" i="39" s="1"/>
  <c r="E73" i="39"/>
  <c r="J73" i="39" s="1"/>
  <c r="I72" i="39"/>
  <c r="E72" i="39"/>
  <c r="J72" i="39" s="1"/>
  <c r="J71" i="39"/>
  <c r="I71" i="39"/>
  <c r="O71" i="39" s="1"/>
  <c r="F71" i="39"/>
  <c r="K71" i="39" s="1"/>
  <c r="E71" i="39"/>
  <c r="I70" i="39"/>
  <c r="E70" i="39"/>
  <c r="J70" i="39" s="1"/>
  <c r="I69" i="39"/>
  <c r="O69" i="39" s="1"/>
  <c r="E69" i="39"/>
  <c r="J69" i="39" s="1"/>
  <c r="I68" i="39"/>
  <c r="E68" i="39"/>
  <c r="J68" i="39" s="1"/>
  <c r="J67" i="39"/>
  <c r="I67" i="39"/>
  <c r="O67" i="39" s="1"/>
  <c r="F67" i="39"/>
  <c r="K67" i="39" s="1"/>
  <c r="E67" i="39"/>
  <c r="I66" i="39"/>
  <c r="E66" i="39"/>
  <c r="I65" i="39"/>
  <c r="O65" i="39" s="1"/>
  <c r="E65" i="39"/>
  <c r="J65" i="39" s="1"/>
  <c r="I64" i="39"/>
  <c r="E64" i="39"/>
  <c r="J63" i="39"/>
  <c r="I63" i="39"/>
  <c r="O63" i="39" s="1"/>
  <c r="F63" i="39"/>
  <c r="E63" i="39"/>
  <c r="I62" i="39"/>
  <c r="E62" i="39"/>
  <c r="I61" i="39"/>
  <c r="O61" i="39" s="1"/>
  <c r="E61" i="39"/>
  <c r="J61" i="39" s="1"/>
  <c r="I60" i="39"/>
  <c r="E60" i="39"/>
  <c r="J59" i="39"/>
  <c r="I59" i="39"/>
  <c r="O59" i="39" s="1"/>
  <c r="F59" i="39"/>
  <c r="E59" i="39"/>
  <c r="I58" i="39"/>
  <c r="E58" i="39"/>
  <c r="I57" i="39"/>
  <c r="O57" i="39" s="1"/>
  <c r="E57" i="39"/>
  <c r="J57" i="39" s="1"/>
  <c r="I56" i="39"/>
  <c r="E56" i="39"/>
  <c r="J55" i="39"/>
  <c r="I55" i="39"/>
  <c r="O55" i="39" s="1"/>
  <c r="F55" i="39"/>
  <c r="E55" i="39"/>
  <c r="I54" i="39"/>
  <c r="E54" i="39"/>
  <c r="I53" i="39"/>
  <c r="O53" i="39" s="1"/>
  <c r="E53" i="39"/>
  <c r="J53" i="39" s="1"/>
  <c r="I52" i="39"/>
  <c r="E52" i="39"/>
  <c r="J51" i="39"/>
  <c r="I51" i="39"/>
  <c r="O51" i="39" s="1"/>
  <c r="F51" i="39"/>
  <c r="E51" i="39"/>
  <c r="I50" i="39"/>
  <c r="E50" i="39"/>
  <c r="I49" i="39"/>
  <c r="O49" i="39" s="1"/>
  <c r="E49" i="39"/>
  <c r="J49" i="39" s="1"/>
  <c r="I48" i="39"/>
  <c r="E48" i="39"/>
  <c r="J47" i="39"/>
  <c r="I47" i="39"/>
  <c r="O47" i="39" s="1"/>
  <c r="F47" i="39"/>
  <c r="E47" i="39"/>
  <c r="I46" i="39"/>
  <c r="E46" i="39"/>
  <c r="I45" i="39"/>
  <c r="O45" i="39" s="1"/>
  <c r="E45" i="39"/>
  <c r="J45" i="39" s="1"/>
  <c r="I44" i="39"/>
  <c r="E44" i="39"/>
  <c r="J43" i="39"/>
  <c r="I43" i="39"/>
  <c r="O43" i="39" s="1"/>
  <c r="F43" i="39"/>
  <c r="E43" i="39"/>
  <c r="I42" i="39"/>
  <c r="E42" i="39"/>
  <c r="J42" i="39" s="1"/>
  <c r="I41" i="39"/>
  <c r="E41" i="39"/>
  <c r="J41" i="39" s="1"/>
  <c r="I40" i="39"/>
  <c r="E40" i="39"/>
  <c r="J40" i="39" s="1"/>
  <c r="I39" i="39"/>
  <c r="E39" i="39"/>
  <c r="J39" i="39" s="1"/>
  <c r="I38" i="39"/>
  <c r="E38" i="39"/>
  <c r="J38" i="39" s="1"/>
  <c r="I37" i="39"/>
  <c r="E37" i="39"/>
  <c r="J37" i="39" s="1"/>
  <c r="I36" i="39"/>
  <c r="E36" i="39"/>
  <c r="J36" i="39" s="1"/>
  <c r="I35" i="39"/>
  <c r="E35" i="39"/>
  <c r="J35" i="39" s="1"/>
  <c r="I34" i="39"/>
  <c r="E34" i="39"/>
  <c r="J34" i="39" s="1"/>
  <c r="I33" i="39"/>
  <c r="E33" i="39"/>
  <c r="J33" i="39" s="1"/>
  <c r="I32" i="39"/>
  <c r="E32" i="39"/>
  <c r="J32" i="39" s="1"/>
  <c r="I31" i="39"/>
  <c r="E31" i="39"/>
  <c r="J31" i="39" s="1"/>
  <c r="I30" i="39"/>
  <c r="E30" i="39"/>
  <c r="J30" i="39" s="1"/>
  <c r="I29" i="39"/>
  <c r="E29" i="39"/>
  <c r="J29" i="39" s="1"/>
  <c r="I28" i="39"/>
  <c r="E28" i="39"/>
  <c r="J28" i="39" s="1"/>
  <c r="I27" i="39"/>
  <c r="E27" i="39"/>
  <c r="J27" i="39" s="1"/>
  <c r="I26" i="39"/>
  <c r="E26" i="39"/>
  <c r="J26" i="39" s="1"/>
  <c r="I25" i="39"/>
  <c r="E25" i="39"/>
  <c r="J25" i="39" s="1"/>
  <c r="I24" i="39"/>
  <c r="E24" i="39"/>
  <c r="J24" i="39" s="1"/>
  <c r="I23" i="39"/>
  <c r="E23" i="39"/>
  <c r="J23" i="39" s="1"/>
  <c r="I22" i="39"/>
  <c r="E22" i="39"/>
  <c r="J22" i="39" s="1"/>
  <c r="I21" i="39"/>
  <c r="E21" i="39"/>
  <c r="J21" i="39" s="1"/>
  <c r="I20" i="39"/>
  <c r="E20" i="39"/>
  <c r="J20" i="39" s="1"/>
  <c r="I19" i="39"/>
  <c r="E19" i="39"/>
  <c r="J19" i="39" s="1"/>
  <c r="I18" i="39"/>
  <c r="E18" i="39"/>
  <c r="J18" i="39" s="1"/>
  <c r="I17" i="39"/>
  <c r="E17" i="39"/>
  <c r="J17" i="39" s="1"/>
  <c r="I16" i="39"/>
  <c r="E16" i="39"/>
  <c r="J16" i="39" s="1"/>
  <c r="I15" i="39"/>
  <c r="E15" i="39"/>
  <c r="J15" i="39" s="1"/>
  <c r="I14" i="39"/>
  <c r="E14" i="39"/>
  <c r="J14" i="39" s="1"/>
  <c r="I13" i="39"/>
  <c r="E13" i="39"/>
  <c r="J13" i="39" s="1"/>
  <c r="I12" i="39"/>
  <c r="E12" i="39"/>
  <c r="J12" i="39" s="1"/>
  <c r="I11" i="39"/>
  <c r="E11" i="39"/>
  <c r="J11" i="39" s="1"/>
  <c r="I10" i="39"/>
  <c r="E10" i="39"/>
  <c r="J10" i="39" s="1"/>
  <c r="I9" i="39"/>
  <c r="E9" i="39"/>
  <c r="J9" i="39" s="1"/>
  <c r="I8" i="39"/>
  <c r="E8" i="39"/>
  <c r="J8" i="39" s="1"/>
  <c r="I7" i="39"/>
  <c r="E7" i="39"/>
  <c r="J7" i="39" s="1"/>
  <c r="I6" i="39"/>
  <c r="E6" i="39"/>
  <c r="J6" i="39" s="1"/>
  <c r="I5" i="39"/>
  <c r="E5" i="39"/>
  <c r="J5" i="39" s="1"/>
  <c r="I4" i="39"/>
  <c r="E4" i="39"/>
  <c r="J4" i="39" s="1"/>
  <c r="I10" i="9"/>
  <c r="I137" i="9"/>
  <c r="E137" i="9"/>
  <c r="J137" i="9" s="1"/>
  <c r="J136" i="9"/>
  <c r="I136" i="9"/>
  <c r="O136" i="9" s="1"/>
  <c r="F136" i="9"/>
  <c r="K136" i="9" s="1"/>
  <c r="E136" i="9"/>
  <c r="I135" i="9"/>
  <c r="E135" i="9"/>
  <c r="J135" i="9" s="1"/>
  <c r="I134" i="9"/>
  <c r="O134" i="9" s="1"/>
  <c r="E134" i="9"/>
  <c r="I133" i="9"/>
  <c r="E133" i="9"/>
  <c r="J133" i="9" s="1"/>
  <c r="J132" i="9"/>
  <c r="I132" i="9"/>
  <c r="O132" i="9" s="1"/>
  <c r="F132" i="9"/>
  <c r="K132" i="9" s="1"/>
  <c r="E132" i="9"/>
  <c r="I131" i="9"/>
  <c r="E131" i="9"/>
  <c r="J131" i="9" s="1"/>
  <c r="O130" i="9"/>
  <c r="I130" i="9"/>
  <c r="E130" i="9"/>
  <c r="I129" i="9"/>
  <c r="E129" i="9"/>
  <c r="J129" i="9" s="1"/>
  <c r="J128" i="9"/>
  <c r="I128" i="9"/>
  <c r="O128" i="9" s="1"/>
  <c r="F128" i="9"/>
  <c r="K128" i="9" s="1"/>
  <c r="E128" i="9"/>
  <c r="I127" i="9"/>
  <c r="E127" i="9"/>
  <c r="I126" i="9"/>
  <c r="O126" i="9" s="1"/>
  <c r="E126" i="9"/>
  <c r="I125" i="9"/>
  <c r="E125" i="9"/>
  <c r="I124" i="9"/>
  <c r="E124" i="9"/>
  <c r="J123" i="9"/>
  <c r="I123" i="9"/>
  <c r="O123" i="9" s="1"/>
  <c r="F123" i="9"/>
  <c r="E123" i="9"/>
  <c r="I122" i="9"/>
  <c r="E122" i="9"/>
  <c r="O121" i="9"/>
  <c r="I121" i="9"/>
  <c r="E121" i="9"/>
  <c r="I120" i="9"/>
  <c r="E120" i="9"/>
  <c r="J119" i="9"/>
  <c r="I119" i="9"/>
  <c r="O119" i="9" s="1"/>
  <c r="F119" i="9"/>
  <c r="E119" i="9"/>
  <c r="I118" i="9"/>
  <c r="E118" i="9"/>
  <c r="I117" i="9"/>
  <c r="O117" i="9" s="1"/>
  <c r="E117" i="9"/>
  <c r="I116" i="9"/>
  <c r="E116" i="9"/>
  <c r="J115" i="9"/>
  <c r="I115" i="9"/>
  <c r="O115" i="9" s="1"/>
  <c r="F115" i="9"/>
  <c r="E115" i="9"/>
  <c r="I114" i="9"/>
  <c r="E114" i="9"/>
  <c r="O113" i="9"/>
  <c r="I113" i="9"/>
  <c r="E113" i="9"/>
  <c r="I112" i="9"/>
  <c r="E112" i="9"/>
  <c r="J111" i="9"/>
  <c r="I111" i="9"/>
  <c r="O111" i="9" s="1"/>
  <c r="F111" i="9"/>
  <c r="E111" i="9"/>
  <c r="I110" i="9"/>
  <c r="E110" i="9"/>
  <c r="I109" i="9"/>
  <c r="O109" i="9" s="1"/>
  <c r="E109" i="9"/>
  <c r="I108" i="9"/>
  <c r="E108" i="9"/>
  <c r="J107" i="9"/>
  <c r="I107" i="9"/>
  <c r="O107" i="9" s="1"/>
  <c r="F107" i="9"/>
  <c r="E107" i="9"/>
  <c r="I106" i="9"/>
  <c r="E106" i="9"/>
  <c r="O105" i="9"/>
  <c r="I105" i="9"/>
  <c r="E105" i="9"/>
  <c r="I104" i="9"/>
  <c r="E104" i="9"/>
  <c r="J103" i="9"/>
  <c r="I103" i="9"/>
  <c r="O103" i="9" s="1"/>
  <c r="F103" i="9"/>
  <c r="E103" i="9"/>
  <c r="I102" i="9"/>
  <c r="E102" i="9"/>
  <c r="I101" i="9"/>
  <c r="O101" i="9" s="1"/>
  <c r="E101" i="9"/>
  <c r="I100" i="9"/>
  <c r="E100" i="9"/>
  <c r="J99" i="9"/>
  <c r="I99" i="9"/>
  <c r="O99" i="9" s="1"/>
  <c r="F99" i="9"/>
  <c r="E99" i="9"/>
  <c r="I98" i="9"/>
  <c r="E98" i="9"/>
  <c r="O97" i="9"/>
  <c r="I97" i="9"/>
  <c r="E97" i="9"/>
  <c r="I96" i="9"/>
  <c r="E96" i="9"/>
  <c r="J95" i="9"/>
  <c r="I95" i="9"/>
  <c r="O95" i="9" s="1"/>
  <c r="F95" i="9"/>
  <c r="E95" i="9"/>
  <c r="I94" i="9"/>
  <c r="E94" i="9"/>
  <c r="I93" i="9"/>
  <c r="O93" i="9" s="1"/>
  <c r="E93" i="9"/>
  <c r="I92" i="9"/>
  <c r="E92" i="9"/>
  <c r="J91" i="9"/>
  <c r="I91" i="9"/>
  <c r="O91" i="9" s="1"/>
  <c r="F91" i="9"/>
  <c r="E91" i="9"/>
  <c r="I90" i="9"/>
  <c r="E90" i="9"/>
  <c r="O89" i="9"/>
  <c r="I89" i="9"/>
  <c r="E89" i="9"/>
  <c r="I88" i="9"/>
  <c r="E88" i="9"/>
  <c r="J87" i="9"/>
  <c r="I87" i="9"/>
  <c r="O87" i="9" s="1"/>
  <c r="F87" i="9"/>
  <c r="E87" i="9"/>
  <c r="I86" i="9"/>
  <c r="E86" i="9"/>
  <c r="I85" i="9"/>
  <c r="O85" i="9" s="1"/>
  <c r="E85" i="9"/>
  <c r="I84" i="9"/>
  <c r="E84" i="9"/>
  <c r="J83" i="9"/>
  <c r="I83" i="9"/>
  <c r="O83" i="9" s="1"/>
  <c r="F83" i="9"/>
  <c r="E83" i="9"/>
  <c r="I82" i="9"/>
  <c r="E82" i="9"/>
  <c r="O81" i="9"/>
  <c r="I81" i="9"/>
  <c r="E81" i="9"/>
  <c r="I80" i="9"/>
  <c r="E80" i="9"/>
  <c r="J79" i="9"/>
  <c r="I79" i="9"/>
  <c r="O79" i="9" s="1"/>
  <c r="F79" i="9"/>
  <c r="E79" i="9"/>
  <c r="I78" i="9"/>
  <c r="E78" i="9"/>
  <c r="I77" i="9"/>
  <c r="O77" i="9" s="1"/>
  <c r="E77" i="9"/>
  <c r="I76" i="9"/>
  <c r="E76" i="9"/>
  <c r="J75" i="9"/>
  <c r="I75" i="9"/>
  <c r="O75" i="9" s="1"/>
  <c r="F75" i="9"/>
  <c r="E75" i="9"/>
  <c r="I74" i="9"/>
  <c r="E74" i="9"/>
  <c r="O73" i="9"/>
  <c r="I73" i="9"/>
  <c r="E73" i="9"/>
  <c r="I72" i="9"/>
  <c r="E72" i="9"/>
  <c r="J71" i="9"/>
  <c r="I71" i="9"/>
  <c r="O71" i="9" s="1"/>
  <c r="F71" i="9"/>
  <c r="E71" i="9"/>
  <c r="I70" i="9"/>
  <c r="E70" i="9"/>
  <c r="I69" i="9"/>
  <c r="O69" i="9" s="1"/>
  <c r="E69" i="9"/>
  <c r="I68" i="9"/>
  <c r="E68" i="9"/>
  <c r="J67" i="9"/>
  <c r="I67" i="9"/>
  <c r="O67" i="9" s="1"/>
  <c r="F67" i="9"/>
  <c r="E67" i="9"/>
  <c r="I66" i="9"/>
  <c r="E66" i="9"/>
  <c r="O65" i="9"/>
  <c r="I65" i="9"/>
  <c r="E65" i="9"/>
  <c r="I64" i="9"/>
  <c r="E64" i="9"/>
  <c r="J63" i="9"/>
  <c r="I63" i="9"/>
  <c r="O63" i="9" s="1"/>
  <c r="F63" i="9"/>
  <c r="E63" i="9"/>
  <c r="I62" i="9"/>
  <c r="E62" i="9"/>
  <c r="I61" i="9"/>
  <c r="O61" i="9" s="1"/>
  <c r="E61" i="9"/>
  <c r="I60" i="9"/>
  <c r="E60" i="9"/>
  <c r="J59" i="9"/>
  <c r="I59" i="9"/>
  <c r="O59" i="9" s="1"/>
  <c r="F59" i="9"/>
  <c r="E59" i="9"/>
  <c r="I58" i="9"/>
  <c r="E58" i="9"/>
  <c r="O57" i="9"/>
  <c r="I57" i="9"/>
  <c r="E57" i="9"/>
  <c r="I56" i="9"/>
  <c r="E56" i="9"/>
  <c r="J55" i="9"/>
  <c r="I55" i="9"/>
  <c r="O55" i="9" s="1"/>
  <c r="F55" i="9"/>
  <c r="E55" i="9"/>
  <c r="I54" i="9"/>
  <c r="E54" i="9"/>
  <c r="I53" i="9"/>
  <c r="E53" i="9"/>
  <c r="I52" i="9"/>
  <c r="O52" i="9" s="1"/>
  <c r="E52" i="9"/>
  <c r="I51" i="9"/>
  <c r="E51" i="9"/>
  <c r="J50" i="9"/>
  <c r="I50" i="9"/>
  <c r="O50" i="9" s="1"/>
  <c r="F50" i="9"/>
  <c r="E50" i="9"/>
  <c r="I49" i="9"/>
  <c r="E49" i="9"/>
  <c r="O48" i="9"/>
  <c r="I48" i="9"/>
  <c r="E48" i="9"/>
  <c r="I47" i="9"/>
  <c r="E47" i="9"/>
  <c r="J46" i="9"/>
  <c r="I46" i="9"/>
  <c r="O46" i="9" s="1"/>
  <c r="F46" i="9"/>
  <c r="E46" i="9"/>
  <c r="I45" i="9"/>
  <c r="E45" i="9"/>
  <c r="I44" i="9"/>
  <c r="O44" i="9" s="1"/>
  <c r="E44" i="9"/>
  <c r="I43" i="9"/>
  <c r="E43" i="9"/>
  <c r="J42" i="9"/>
  <c r="I42" i="9"/>
  <c r="O42" i="9" s="1"/>
  <c r="F42" i="9"/>
  <c r="E42" i="9"/>
  <c r="I41" i="9"/>
  <c r="E41" i="9"/>
  <c r="O40" i="9"/>
  <c r="I40" i="9"/>
  <c r="E40" i="9"/>
  <c r="I39" i="9"/>
  <c r="E39" i="9"/>
  <c r="J38" i="9"/>
  <c r="I38" i="9"/>
  <c r="O38" i="9" s="1"/>
  <c r="F38" i="9"/>
  <c r="E38" i="9"/>
  <c r="I37" i="9"/>
  <c r="E37" i="9"/>
  <c r="I36" i="9"/>
  <c r="O36" i="9" s="1"/>
  <c r="E36" i="9"/>
  <c r="I35" i="9"/>
  <c r="E35" i="9"/>
  <c r="J34" i="9"/>
  <c r="I34" i="9"/>
  <c r="O34" i="9" s="1"/>
  <c r="F34" i="9"/>
  <c r="E34" i="9"/>
  <c r="I33" i="9"/>
  <c r="E33" i="9"/>
  <c r="O32" i="9"/>
  <c r="I32" i="9"/>
  <c r="E32" i="9"/>
  <c r="I31" i="9"/>
  <c r="E31" i="9"/>
  <c r="J30" i="9"/>
  <c r="I30" i="9"/>
  <c r="O30" i="9" s="1"/>
  <c r="F30" i="9"/>
  <c r="E30" i="9"/>
  <c r="I29" i="9"/>
  <c r="E29" i="9"/>
  <c r="I28" i="9"/>
  <c r="O28" i="9" s="1"/>
  <c r="E28" i="9"/>
  <c r="I27" i="9"/>
  <c r="E27" i="9"/>
  <c r="J26" i="9"/>
  <c r="I26" i="9"/>
  <c r="O26" i="9" s="1"/>
  <c r="F26" i="9"/>
  <c r="E26" i="9"/>
  <c r="I25" i="9"/>
  <c r="E25" i="9"/>
  <c r="O24" i="9"/>
  <c r="I24" i="9"/>
  <c r="E24" i="9"/>
  <c r="I23" i="9"/>
  <c r="E23" i="9"/>
  <c r="I22" i="9"/>
  <c r="O22" i="9" s="1"/>
  <c r="E22" i="9"/>
  <c r="J22" i="9" s="1"/>
  <c r="I21" i="9"/>
  <c r="E21" i="9"/>
  <c r="J20" i="9"/>
  <c r="I20" i="9"/>
  <c r="O20" i="9" s="1"/>
  <c r="F20" i="9"/>
  <c r="E20" i="9"/>
  <c r="I19" i="9"/>
  <c r="E19" i="9"/>
  <c r="I18" i="9"/>
  <c r="O18" i="9" s="1"/>
  <c r="E18" i="9"/>
  <c r="J18" i="9" s="1"/>
  <c r="I17" i="9"/>
  <c r="E17" i="9"/>
  <c r="J16" i="9"/>
  <c r="I16" i="9"/>
  <c r="O16" i="9" s="1"/>
  <c r="F16" i="9"/>
  <c r="E16" i="9"/>
  <c r="I15" i="9"/>
  <c r="E15" i="9"/>
  <c r="I14" i="9"/>
  <c r="O14" i="9" s="1"/>
  <c r="E14" i="9"/>
  <c r="J14" i="9" s="1"/>
  <c r="I13" i="9"/>
  <c r="E13" i="9"/>
  <c r="J12" i="9"/>
  <c r="I12" i="9"/>
  <c r="O12" i="9" s="1"/>
  <c r="F12" i="9"/>
  <c r="E12" i="9"/>
  <c r="I11" i="9"/>
  <c r="E11" i="9"/>
  <c r="O10" i="9"/>
  <c r="F10" i="9"/>
  <c r="E10" i="9"/>
  <c r="J10" i="9" s="1"/>
  <c r="I9" i="9"/>
  <c r="E9" i="9"/>
  <c r="I8" i="9"/>
  <c r="O8" i="9" s="1"/>
  <c r="E8" i="9"/>
  <c r="J8" i="9" s="1"/>
  <c r="I7" i="9"/>
  <c r="E7" i="9"/>
  <c r="J6" i="9"/>
  <c r="I6" i="9"/>
  <c r="O6" i="9" s="1"/>
  <c r="F6" i="9"/>
  <c r="E6" i="9"/>
  <c r="I5" i="9"/>
  <c r="E5" i="9"/>
  <c r="I4" i="9"/>
  <c r="O4" i="9" s="1"/>
  <c r="E4" i="9"/>
  <c r="J4" i="9" s="1"/>
  <c r="I153" i="4"/>
  <c r="E153" i="4"/>
  <c r="J153" i="4" s="1"/>
  <c r="I152" i="4"/>
  <c r="O152" i="4" s="1"/>
  <c r="E152" i="4"/>
  <c r="I151" i="4"/>
  <c r="E151" i="4"/>
  <c r="J151" i="4" s="1"/>
  <c r="J150" i="4"/>
  <c r="I150" i="4"/>
  <c r="O150" i="4" s="1"/>
  <c r="F150" i="4"/>
  <c r="K150" i="4" s="1"/>
  <c r="E150" i="4"/>
  <c r="I149" i="4"/>
  <c r="E149" i="4"/>
  <c r="J149" i="4" s="1"/>
  <c r="I148" i="4"/>
  <c r="O148" i="4" s="1"/>
  <c r="E148" i="4"/>
  <c r="I147" i="4"/>
  <c r="E147" i="4"/>
  <c r="J147" i="4" s="1"/>
  <c r="J146" i="4"/>
  <c r="I146" i="4"/>
  <c r="O146" i="4" s="1"/>
  <c r="F146" i="4"/>
  <c r="K146" i="4" s="1"/>
  <c r="E146" i="4"/>
  <c r="I145" i="4"/>
  <c r="E145" i="4"/>
  <c r="J145" i="4" s="1"/>
  <c r="O144" i="4"/>
  <c r="I144" i="4"/>
  <c r="E144" i="4"/>
  <c r="I143" i="4"/>
  <c r="E143" i="4"/>
  <c r="J143" i="4" s="1"/>
  <c r="J142" i="4"/>
  <c r="I142" i="4"/>
  <c r="O142" i="4" s="1"/>
  <c r="F142" i="4"/>
  <c r="E142" i="4"/>
  <c r="I141" i="4"/>
  <c r="E141" i="4"/>
  <c r="I140" i="4"/>
  <c r="O140" i="4" s="1"/>
  <c r="E140" i="4"/>
  <c r="I139" i="4"/>
  <c r="E139" i="4"/>
  <c r="J138" i="4"/>
  <c r="I138" i="4"/>
  <c r="O138" i="4" s="1"/>
  <c r="F138" i="4"/>
  <c r="E138" i="4"/>
  <c r="I137" i="4"/>
  <c r="E137" i="4"/>
  <c r="O136" i="4"/>
  <c r="I136" i="4"/>
  <c r="E136" i="4"/>
  <c r="I135" i="4"/>
  <c r="E135" i="4"/>
  <c r="J134" i="4"/>
  <c r="I134" i="4"/>
  <c r="O134" i="4" s="1"/>
  <c r="F134" i="4"/>
  <c r="E134" i="4"/>
  <c r="I133" i="4"/>
  <c r="E133" i="4"/>
  <c r="I132" i="4"/>
  <c r="O132" i="4" s="1"/>
  <c r="E132" i="4"/>
  <c r="I131" i="4"/>
  <c r="E131" i="4"/>
  <c r="I130" i="4"/>
  <c r="O130" i="4" s="1"/>
  <c r="E130" i="4"/>
  <c r="I129" i="4"/>
  <c r="E129" i="4"/>
  <c r="J128" i="4"/>
  <c r="I128" i="4"/>
  <c r="O128" i="4" s="1"/>
  <c r="F128" i="4"/>
  <c r="E128" i="4"/>
  <c r="I127" i="4"/>
  <c r="E127" i="4"/>
  <c r="O126" i="4"/>
  <c r="I126" i="4"/>
  <c r="E126" i="4"/>
  <c r="I125" i="4"/>
  <c r="E125" i="4"/>
  <c r="J124" i="4"/>
  <c r="I124" i="4"/>
  <c r="O124" i="4" s="1"/>
  <c r="F124" i="4"/>
  <c r="E124" i="4"/>
  <c r="I123" i="4"/>
  <c r="E123" i="4"/>
  <c r="I122" i="4"/>
  <c r="O122" i="4" s="1"/>
  <c r="E122" i="4"/>
  <c r="I121" i="4"/>
  <c r="E121" i="4"/>
  <c r="J120" i="4"/>
  <c r="I120" i="4"/>
  <c r="O120" i="4" s="1"/>
  <c r="F120" i="4"/>
  <c r="E120" i="4"/>
  <c r="I119" i="4"/>
  <c r="E119" i="4"/>
  <c r="O118" i="4"/>
  <c r="I118" i="4"/>
  <c r="E118" i="4"/>
  <c r="I117" i="4"/>
  <c r="E117" i="4"/>
  <c r="J116" i="4"/>
  <c r="I116" i="4"/>
  <c r="O116" i="4" s="1"/>
  <c r="F116" i="4"/>
  <c r="E116" i="4"/>
  <c r="I115" i="4"/>
  <c r="E115" i="4"/>
  <c r="I114" i="4"/>
  <c r="O114" i="4" s="1"/>
  <c r="E114" i="4"/>
  <c r="I113" i="4"/>
  <c r="E113" i="4"/>
  <c r="J112" i="4"/>
  <c r="I112" i="4"/>
  <c r="O112" i="4" s="1"/>
  <c r="F112" i="4"/>
  <c r="E112" i="4"/>
  <c r="I111" i="4"/>
  <c r="E111" i="4"/>
  <c r="O110" i="4"/>
  <c r="I110" i="4"/>
  <c r="E110" i="4"/>
  <c r="I109" i="4"/>
  <c r="E109" i="4"/>
  <c r="J108" i="4"/>
  <c r="I108" i="4"/>
  <c r="O108" i="4" s="1"/>
  <c r="F108" i="4"/>
  <c r="E108" i="4"/>
  <c r="I107" i="4"/>
  <c r="E107" i="4"/>
  <c r="I106" i="4"/>
  <c r="O106" i="4" s="1"/>
  <c r="E106" i="4"/>
  <c r="I105" i="4"/>
  <c r="E105" i="4"/>
  <c r="J104" i="4"/>
  <c r="I104" i="4"/>
  <c r="O104" i="4" s="1"/>
  <c r="F104" i="4"/>
  <c r="E104" i="4"/>
  <c r="I103" i="4"/>
  <c r="E103" i="4"/>
  <c r="O102" i="4"/>
  <c r="I102" i="4"/>
  <c r="E102" i="4"/>
  <c r="I101" i="4"/>
  <c r="E101" i="4"/>
  <c r="J100" i="4"/>
  <c r="I100" i="4"/>
  <c r="O100" i="4" s="1"/>
  <c r="F100" i="4"/>
  <c r="E100" i="4"/>
  <c r="I99" i="4"/>
  <c r="E99" i="4"/>
  <c r="I98" i="4"/>
  <c r="O98" i="4" s="1"/>
  <c r="E98" i="4"/>
  <c r="I97" i="4"/>
  <c r="E97" i="4"/>
  <c r="J96" i="4"/>
  <c r="I96" i="4"/>
  <c r="O96" i="4" s="1"/>
  <c r="F96" i="4"/>
  <c r="E96" i="4"/>
  <c r="I95" i="4"/>
  <c r="E95" i="4"/>
  <c r="O94" i="4"/>
  <c r="I94" i="4"/>
  <c r="E94" i="4"/>
  <c r="I93" i="4"/>
  <c r="E93" i="4"/>
  <c r="J92" i="4"/>
  <c r="I92" i="4"/>
  <c r="O92" i="4" s="1"/>
  <c r="F92" i="4"/>
  <c r="E92" i="4"/>
  <c r="I91" i="4"/>
  <c r="E91" i="4"/>
  <c r="I90" i="4"/>
  <c r="O90" i="4" s="1"/>
  <c r="E90" i="4"/>
  <c r="I89" i="4"/>
  <c r="E89" i="4"/>
  <c r="J88" i="4"/>
  <c r="I88" i="4"/>
  <c r="O88" i="4" s="1"/>
  <c r="F88" i="4"/>
  <c r="E88" i="4"/>
  <c r="I87" i="4"/>
  <c r="E87" i="4"/>
  <c r="O86" i="4"/>
  <c r="I86" i="4"/>
  <c r="E86" i="4"/>
  <c r="I85" i="4"/>
  <c r="E85" i="4"/>
  <c r="J84" i="4"/>
  <c r="I84" i="4"/>
  <c r="O84" i="4" s="1"/>
  <c r="F84" i="4"/>
  <c r="E84" i="4"/>
  <c r="I83" i="4"/>
  <c r="E83" i="4"/>
  <c r="I82" i="4"/>
  <c r="O82" i="4" s="1"/>
  <c r="E82" i="4"/>
  <c r="I81" i="4"/>
  <c r="E81" i="4"/>
  <c r="J80" i="4"/>
  <c r="I80" i="4"/>
  <c r="O80" i="4" s="1"/>
  <c r="F80" i="4"/>
  <c r="E80" i="4"/>
  <c r="I79" i="4"/>
  <c r="E79" i="4"/>
  <c r="O78" i="4"/>
  <c r="I78" i="4"/>
  <c r="E78" i="4"/>
  <c r="I77" i="4"/>
  <c r="E77" i="4"/>
  <c r="J76" i="4"/>
  <c r="I76" i="4"/>
  <c r="O76" i="4" s="1"/>
  <c r="F76" i="4"/>
  <c r="E76" i="4"/>
  <c r="I75" i="4"/>
  <c r="E75" i="4"/>
  <c r="I74" i="4"/>
  <c r="O74" i="4" s="1"/>
  <c r="E74" i="4"/>
  <c r="I73" i="4"/>
  <c r="E73" i="4"/>
  <c r="J72" i="4"/>
  <c r="I72" i="4"/>
  <c r="O72" i="4" s="1"/>
  <c r="F72" i="4"/>
  <c r="E72" i="4"/>
  <c r="I71" i="4"/>
  <c r="E71" i="4"/>
  <c r="O70" i="4"/>
  <c r="I70" i="4"/>
  <c r="E70" i="4"/>
  <c r="I69" i="4"/>
  <c r="E69" i="4"/>
  <c r="J68" i="4"/>
  <c r="I68" i="4"/>
  <c r="O68" i="4" s="1"/>
  <c r="F68" i="4"/>
  <c r="K68" i="4" s="1"/>
  <c r="E68" i="4"/>
  <c r="I67" i="4"/>
  <c r="E67" i="4"/>
  <c r="J67" i="4" s="1"/>
  <c r="I66" i="4"/>
  <c r="O66" i="4" s="1"/>
  <c r="E66" i="4"/>
  <c r="I65" i="4"/>
  <c r="E65" i="4"/>
  <c r="J65" i="4" s="1"/>
  <c r="J64" i="4"/>
  <c r="I64" i="4"/>
  <c r="O64" i="4" s="1"/>
  <c r="F64" i="4"/>
  <c r="K64" i="4" s="1"/>
  <c r="E64" i="4"/>
  <c r="I63" i="4"/>
  <c r="E63" i="4"/>
  <c r="J63" i="4" s="1"/>
  <c r="O62" i="4"/>
  <c r="I62" i="4"/>
  <c r="E62" i="4"/>
  <c r="I61" i="4"/>
  <c r="E61" i="4"/>
  <c r="J61" i="4" s="1"/>
  <c r="J60" i="4"/>
  <c r="I60" i="4"/>
  <c r="O60" i="4" s="1"/>
  <c r="F60" i="4"/>
  <c r="K60" i="4" s="1"/>
  <c r="E60" i="4"/>
  <c r="I59" i="4"/>
  <c r="E59" i="4"/>
  <c r="J59" i="4" s="1"/>
  <c r="I58" i="4"/>
  <c r="O58" i="4" s="1"/>
  <c r="E58" i="4"/>
  <c r="I57" i="4"/>
  <c r="E57" i="4"/>
  <c r="J57" i="4" s="1"/>
  <c r="J56" i="4"/>
  <c r="I56" i="4"/>
  <c r="O56" i="4" s="1"/>
  <c r="F56" i="4"/>
  <c r="K56" i="4" s="1"/>
  <c r="E56" i="4"/>
  <c r="I55" i="4"/>
  <c r="E55" i="4"/>
  <c r="J55" i="4" s="1"/>
  <c r="O54" i="4"/>
  <c r="I54" i="4"/>
  <c r="E54" i="4"/>
  <c r="I53" i="4"/>
  <c r="E53" i="4"/>
  <c r="J53" i="4" s="1"/>
  <c r="J52" i="4"/>
  <c r="I52" i="4"/>
  <c r="O52" i="4" s="1"/>
  <c r="F52" i="4"/>
  <c r="K52" i="4" s="1"/>
  <c r="E52" i="4"/>
  <c r="I51" i="4"/>
  <c r="E51" i="4"/>
  <c r="J51" i="4" s="1"/>
  <c r="I50" i="4"/>
  <c r="O50" i="4" s="1"/>
  <c r="E50" i="4"/>
  <c r="I49" i="4"/>
  <c r="E49" i="4"/>
  <c r="J49" i="4" s="1"/>
  <c r="J48" i="4"/>
  <c r="I48" i="4"/>
  <c r="O48" i="4" s="1"/>
  <c r="F48" i="4"/>
  <c r="K48" i="4" s="1"/>
  <c r="E48" i="4"/>
  <c r="I47" i="4"/>
  <c r="E47" i="4"/>
  <c r="J47" i="4" s="1"/>
  <c r="O46" i="4"/>
  <c r="I46" i="4"/>
  <c r="E46" i="4"/>
  <c r="I45" i="4"/>
  <c r="E45" i="4"/>
  <c r="J45" i="4" s="1"/>
  <c r="J44" i="4"/>
  <c r="I44" i="4"/>
  <c r="O44" i="4" s="1"/>
  <c r="F44" i="4"/>
  <c r="K44" i="4" s="1"/>
  <c r="E44" i="4"/>
  <c r="I43" i="4"/>
  <c r="E43" i="4"/>
  <c r="J43" i="4" s="1"/>
  <c r="I42" i="4"/>
  <c r="O42" i="4" s="1"/>
  <c r="E42" i="4"/>
  <c r="I41" i="4"/>
  <c r="E41" i="4"/>
  <c r="J41" i="4" s="1"/>
  <c r="I40" i="4"/>
  <c r="O40" i="4" s="1"/>
  <c r="E40" i="4"/>
  <c r="J40" i="4" s="1"/>
  <c r="I39" i="4"/>
  <c r="E39" i="4"/>
  <c r="J39" i="4" s="1"/>
  <c r="J38" i="4"/>
  <c r="I38" i="4"/>
  <c r="O38" i="4" s="1"/>
  <c r="F38" i="4"/>
  <c r="K38" i="4" s="1"/>
  <c r="E38" i="4"/>
  <c r="I37" i="4"/>
  <c r="E37" i="4"/>
  <c r="J37" i="4" s="1"/>
  <c r="I36" i="4"/>
  <c r="O36" i="4" s="1"/>
  <c r="E36" i="4"/>
  <c r="J36" i="4" s="1"/>
  <c r="I35" i="4"/>
  <c r="E35" i="4"/>
  <c r="J35" i="4" s="1"/>
  <c r="J34" i="4"/>
  <c r="I34" i="4"/>
  <c r="O34" i="4" s="1"/>
  <c r="F34" i="4"/>
  <c r="K34" i="4" s="1"/>
  <c r="E34" i="4"/>
  <c r="I33" i="4"/>
  <c r="E33" i="4"/>
  <c r="J33" i="4" s="1"/>
  <c r="I32" i="4"/>
  <c r="O32" i="4" s="1"/>
  <c r="E32" i="4"/>
  <c r="J32" i="4" s="1"/>
  <c r="I31" i="4"/>
  <c r="E31" i="4"/>
  <c r="J31" i="4" s="1"/>
  <c r="J30" i="4"/>
  <c r="I30" i="4"/>
  <c r="O30" i="4" s="1"/>
  <c r="F30" i="4"/>
  <c r="K30" i="4" s="1"/>
  <c r="E30" i="4"/>
  <c r="I29" i="4"/>
  <c r="E29" i="4"/>
  <c r="J29" i="4" s="1"/>
  <c r="I28" i="4"/>
  <c r="O28" i="4" s="1"/>
  <c r="E28" i="4"/>
  <c r="J28" i="4" s="1"/>
  <c r="I27" i="4"/>
  <c r="E27" i="4"/>
  <c r="J27" i="4" s="1"/>
  <c r="J26" i="4"/>
  <c r="I26" i="4"/>
  <c r="O26" i="4" s="1"/>
  <c r="F26" i="4"/>
  <c r="K26" i="4" s="1"/>
  <c r="E26" i="4"/>
  <c r="I25" i="4"/>
  <c r="E25" i="4"/>
  <c r="J25" i="4" s="1"/>
  <c r="I24" i="4"/>
  <c r="O24" i="4" s="1"/>
  <c r="E24" i="4"/>
  <c r="J24" i="4" s="1"/>
  <c r="I23" i="4"/>
  <c r="E23" i="4"/>
  <c r="J23" i="4" s="1"/>
  <c r="J22" i="4"/>
  <c r="I22" i="4"/>
  <c r="O22" i="4" s="1"/>
  <c r="F22" i="4"/>
  <c r="K22" i="4" s="1"/>
  <c r="E22" i="4"/>
  <c r="I21" i="4"/>
  <c r="E21" i="4"/>
  <c r="J21" i="4" s="1"/>
  <c r="I20" i="4"/>
  <c r="O20" i="4" s="1"/>
  <c r="E20" i="4"/>
  <c r="J20" i="4" s="1"/>
  <c r="I19" i="4"/>
  <c r="E19" i="4"/>
  <c r="J19" i="4" s="1"/>
  <c r="J18" i="4"/>
  <c r="I18" i="4"/>
  <c r="O18" i="4" s="1"/>
  <c r="F18" i="4"/>
  <c r="K18" i="4" s="1"/>
  <c r="E18" i="4"/>
  <c r="I17" i="4"/>
  <c r="E17" i="4"/>
  <c r="J17" i="4" s="1"/>
  <c r="I16" i="4"/>
  <c r="O16" i="4" s="1"/>
  <c r="E16" i="4"/>
  <c r="J16" i="4" s="1"/>
  <c r="I15" i="4"/>
  <c r="E15" i="4"/>
  <c r="J15" i="4" s="1"/>
  <c r="J14" i="4"/>
  <c r="I14" i="4"/>
  <c r="O14" i="4" s="1"/>
  <c r="F14" i="4"/>
  <c r="E14" i="4"/>
  <c r="I13" i="4"/>
  <c r="E13" i="4"/>
  <c r="I12" i="4"/>
  <c r="O12" i="4" s="1"/>
  <c r="E12" i="4"/>
  <c r="J12" i="4" s="1"/>
  <c r="I11" i="4"/>
  <c r="E11" i="4"/>
  <c r="J10" i="4"/>
  <c r="I10" i="4"/>
  <c r="O10" i="4" s="1"/>
  <c r="F10" i="4"/>
  <c r="E10" i="4"/>
  <c r="I9" i="4"/>
  <c r="E9" i="4"/>
  <c r="I8" i="4"/>
  <c r="O8" i="4" s="1"/>
  <c r="E8" i="4"/>
  <c r="J8" i="4" s="1"/>
  <c r="I7" i="4"/>
  <c r="E7" i="4"/>
  <c r="J6" i="4"/>
  <c r="I6" i="4"/>
  <c r="O6" i="4" s="1"/>
  <c r="F6" i="4"/>
  <c r="E6" i="4"/>
  <c r="I5" i="4"/>
  <c r="E5" i="4"/>
  <c r="I4" i="4"/>
  <c r="O4" i="4" s="1"/>
  <c r="E4" i="4"/>
  <c r="J4" i="4" s="1"/>
  <c r="I153" i="34"/>
  <c r="E153" i="34"/>
  <c r="I152" i="34"/>
  <c r="E152" i="34"/>
  <c r="I151" i="34"/>
  <c r="E151" i="34"/>
  <c r="I150" i="34"/>
  <c r="E150" i="34"/>
  <c r="I149" i="34"/>
  <c r="E149" i="34"/>
  <c r="I148" i="34"/>
  <c r="E148" i="34"/>
  <c r="I147" i="34"/>
  <c r="E147" i="34"/>
  <c r="I146" i="34"/>
  <c r="E146" i="34"/>
  <c r="I145" i="34"/>
  <c r="E145" i="34"/>
  <c r="I144" i="34"/>
  <c r="E144" i="34"/>
  <c r="I143" i="34"/>
  <c r="E143" i="34"/>
  <c r="I142" i="34"/>
  <c r="E142" i="34"/>
  <c r="I141" i="34"/>
  <c r="O141" i="34" s="1"/>
  <c r="E141" i="34"/>
  <c r="J141" i="34" s="1"/>
  <c r="I140" i="34"/>
  <c r="O140" i="34" s="1"/>
  <c r="E140" i="34"/>
  <c r="I139" i="34"/>
  <c r="O139" i="34" s="1"/>
  <c r="E139" i="34"/>
  <c r="J139" i="34" s="1"/>
  <c r="I138" i="34"/>
  <c r="O138" i="34" s="1"/>
  <c r="E138" i="34"/>
  <c r="J137" i="34"/>
  <c r="I137" i="34"/>
  <c r="O137" i="34" s="1"/>
  <c r="F137" i="34"/>
  <c r="E137" i="34"/>
  <c r="I136" i="34"/>
  <c r="O136" i="34" s="1"/>
  <c r="E136" i="34"/>
  <c r="J135" i="34"/>
  <c r="I135" i="34"/>
  <c r="O135" i="34" s="1"/>
  <c r="F135" i="34"/>
  <c r="E135" i="34"/>
  <c r="O134" i="34"/>
  <c r="I134" i="34"/>
  <c r="E134" i="34"/>
  <c r="I133" i="34"/>
  <c r="O133" i="34" s="1"/>
  <c r="E133" i="34"/>
  <c r="J133" i="34" s="1"/>
  <c r="I132" i="34"/>
  <c r="O132" i="34" s="1"/>
  <c r="E132" i="34"/>
  <c r="I131" i="34"/>
  <c r="O131" i="34" s="1"/>
  <c r="E131" i="34"/>
  <c r="J131" i="34" s="1"/>
  <c r="I130" i="34"/>
  <c r="O130" i="34" s="1"/>
  <c r="E130" i="34"/>
  <c r="I129" i="34"/>
  <c r="O129" i="34" s="1"/>
  <c r="F129" i="34"/>
  <c r="E129" i="34"/>
  <c r="J129" i="34" s="1"/>
  <c r="I128" i="34"/>
  <c r="O128" i="34" s="1"/>
  <c r="E128" i="34"/>
  <c r="I127" i="34"/>
  <c r="O127" i="34" s="1"/>
  <c r="E127" i="34"/>
  <c r="J127" i="34" s="1"/>
  <c r="I126" i="34"/>
  <c r="O126" i="34" s="1"/>
  <c r="E126" i="34"/>
  <c r="I125" i="34"/>
  <c r="O125" i="34" s="1"/>
  <c r="E125" i="34"/>
  <c r="J125" i="34" s="1"/>
  <c r="I124" i="34"/>
  <c r="O124" i="34" s="1"/>
  <c r="E124" i="34"/>
  <c r="I123" i="34"/>
  <c r="O123" i="34" s="1"/>
  <c r="E123" i="34"/>
  <c r="J123" i="34" s="1"/>
  <c r="I122" i="34"/>
  <c r="O122" i="34" s="1"/>
  <c r="E122" i="34"/>
  <c r="I121" i="34"/>
  <c r="O121" i="34" s="1"/>
  <c r="E121" i="34"/>
  <c r="J121" i="34" s="1"/>
  <c r="I120" i="34"/>
  <c r="O120" i="34" s="1"/>
  <c r="E120" i="34"/>
  <c r="I119" i="34"/>
  <c r="O119" i="34" s="1"/>
  <c r="E119" i="34"/>
  <c r="J119" i="34" s="1"/>
  <c r="I118" i="34"/>
  <c r="O118" i="34" s="1"/>
  <c r="E118" i="34"/>
  <c r="I117" i="34"/>
  <c r="O117" i="34" s="1"/>
  <c r="E117" i="34"/>
  <c r="J117" i="34" s="1"/>
  <c r="I116" i="34"/>
  <c r="O116" i="34" s="1"/>
  <c r="E116" i="34"/>
  <c r="I115" i="34"/>
  <c r="O115" i="34" s="1"/>
  <c r="E115" i="34"/>
  <c r="J115" i="34" s="1"/>
  <c r="I114" i="34"/>
  <c r="O114" i="34" s="1"/>
  <c r="E114" i="34"/>
  <c r="I113" i="34"/>
  <c r="O113" i="34" s="1"/>
  <c r="E113" i="34"/>
  <c r="J113" i="34" s="1"/>
  <c r="I112" i="34"/>
  <c r="O112" i="34" s="1"/>
  <c r="E112" i="34"/>
  <c r="I111" i="34"/>
  <c r="O111" i="34" s="1"/>
  <c r="E111" i="34"/>
  <c r="J111" i="34" s="1"/>
  <c r="I110" i="34"/>
  <c r="O110" i="34" s="1"/>
  <c r="E110" i="34"/>
  <c r="I109" i="34"/>
  <c r="O109" i="34" s="1"/>
  <c r="E109" i="34"/>
  <c r="J109" i="34" s="1"/>
  <c r="I108" i="34"/>
  <c r="O108" i="34" s="1"/>
  <c r="E108" i="34"/>
  <c r="I107" i="34"/>
  <c r="O107" i="34" s="1"/>
  <c r="E107" i="34"/>
  <c r="J107" i="34" s="1"/>
  <c r="I106" i="34"/>
  <c r="O106" i="34" s="1"/>
  <c r="E106" i="34"/>
  <c r="I105" i="34"/>
  <c r="O105" i="34" s="1"/>
  <c r="E105" i="34"/>
  <c r="J105" i="34" s="1"/>
  <c r="I104" i="34"/>
  <c r="O104" i="34" s="1"/>
  <c r="E104" i="34"/>
  <c r="I103" i="34"/>
  <c r="O103" i="34" s="1"/>
  <c r="E103" i="34"/>
  <c r="J103" i="34" s="1"/>
  <c r="I102" i="34"/>
  <c r="O102" i="34" s="1"/>
  <c r="E102" i="34"/>
  <c r="I101" i="34"/>
  <c r="O101" i="34" s="1"/>
  <c r="E101" i="34"/>
  <c r="J101" i="34" s="1"/>
  <c r="I100" i="34"/>
  <c r="O100" i="34" s="1"/>
  <c r="E100" i="34"/>
  <c r="I99" i="34"/>
  <c r="O99" i="34" s="1"/>
  <c r="E99" i="34"/>
  <c r="J99" i="34" s="1"/>
  <c r="I98" i="34"/>
  <c r="O98" i="34" s="1"/>
  <c r="E98" i="34"/>
  <c r="I97" i="34"/>
  <c r="O97" i="34" s="1"/>
  <c r="E97" i="34"/>
  <c r="J97" i="34" s="1"/>
  <c r="I96" i="34"/>
  <c r="O96" i="34" s="1"/>
  <c r="E96" i="34"/>
  <c r="I95" i="34"/>
  <c r="O95" i="34" s="1"/>
  <c r="E95" i="34"/>
  <c r="J95" i="34" s="1"/>
  <c r="I94" i="34"/>
  <c r="O94" i="34" s="1"/>
  <c r="E94" i="34"/>
  <c r="I93" i="34"/>
  <c r="O93" i="34" s="1"/>
  <c r="E93" i="34"/>
  <c r="J93" i="34" s="1"/>
  <c r="I92" i="34"/>
  <c r="O92" i="34" s="1"/>
  <c r="E92" i="34"/>
  <c r="I91" i="34"/>
  <c r="O91" i="34" s="1"/>
  <c r="E91" i="34"/>
  <c r="J91" i="34" s="1"/>
  <c r="I90" i="34"/>
  <c r="O90" i="34" s="1"/>
  <c r="E90" i="34"/>
  <c r="I89" i="34"/>
  <c r="O89" i="34" s="1"/>
  <c r="E89" i="34"/>
  <c r="J89" i="34" s="1"/>
  <c r="I88" i="34"/>
  <c r="O88" i="34" s="1"/>
  <c r="E88" i="34"/>
  <c r="I87" i="34"/>
  <c r="O87" i="34" s="1"/>
  <c r="E87" i="34"/>
  <c r="J87" i="34" s="1"/>
  <c r="I86" i="34"/>
  <c r="O86" i="34" s="1"/>
  <c r="E86" i="34"/>
  <c r="I85" i="34"/>
  <c r="O85" i="34" s="1"/>
  <c r="E85" i="34"/>
  <c r="J85" i="34" s="1"/>
  <c r="I84" i="34"/>
  <c r="O84" i="34" s="1"/>
  <c r="E84" i="34"/>
  <c r="J84" i="34" s="1"/>
  <c r="I83" i="34"/>
  <c r="O83" i="34" s="1"/>
  <c r="E83" i="34"/>
  <c r="J83" i="34" s="1"/>
  <c r="I82" i="34"/>
  <c r="O82" i="34" s="1"/>
  <c r="E82" i="34"/>
  <c r="J82" i="34" s="1"/>
  <c r="I81" i="34"/>
  <c r="O81" i="34" s="1"/>
  <c r="E81" i="34"/>
  <c r="J81" i="34" s="1"/>
  <c r="I80" i="34"/>
  <c r="O80" i="34" s="1"/>
  <c r="E80" i="34"/>
  <c r="J80" i="34" s="1"/>
  <c r="I79" i="34"/>
  <c r="O79" i="34" s="1"/>
  <c r="E79" i="34"/>
  <c r="J79" i="34" s="1"/>
  <c r="I78" i="34"/>
  <c r="O78" i="34" s="1"/>
  <c r="E78" i="34"/>
  <c r="J78" i="34" s="1"/>
  <c r="I77" i="34"/>
  <c r="E77" i="34"/>
  <c r="I76" i="34"/>
  <c r="E76" i="34"/>
  <c r="I75" i="34"/>
  <c r="E75" i="34"/>
  <c r="I74" i="34"/>
  <c r="E74" i="34"/>
  <c r="I73" i="34"/>
  <c r="E73" i="34"/>
  <c r="I72" i="34"/>
  <c r="E72" i="34"/>
  <c r="I71" i="34"/>
  <c r="E71" i="34"/>
  <c r="I70" i="34"/>
  <c r="E70" i="34"/>
  <c r="I69" i="34"/>
  <c r="E69" i="34"/>
  <c r="I68" i="34"/>
  <c r="E68" i="34"/>
  <c r="I67" i="34"/>
  <c r="E67" i="34"/>
  <c r="I66" i="34"/>
  <c r="E66" i="34"/>
  <c r="I65" i="34"/>
  <c r="E65" i="34"/>
  <c r="I64" i="34"/>
  <c r="E64" i="34"/>
  <c r="I63" i="34"/>
  <c r="E63" i="34"/>
  <c r="I62" i="34"/>
  <c r="E62" i="34"/>
  <c r="I61" i="34"/>
  <c r="E61" i="34"/>
  <c r="I60" i="34"/>
  <c r="E60" i="34"/>
  <c r="I59" i="34"/>
  <c r="E59" i="34"/>
  <c r="I58" i="34"/>
  <c r="E58" i="34"/>
  <c r="I57" i="34"/>
  <c r="E57" i="34"/>
  <c r="I56" i="34"/>
  <c r="E56" i="34"/>
  <c r="I55" i="34"/>
  <c r="E55" i="34"/>
  <c r="I54" i="34"/>
  <c r="E54" i="34"/>
  <c r="I53" i="34"/>
  <c r="E53" i="34"/>
  <c r="I52" i="34"/>
  <c r="E52" i="34"/>
  <c r="I51" i="34"/>
  <c r="E51" i="34"/>
  <c r="I50" i="34"/>
  <c r="E50" i="34"/>
  <c r="I49" i="34"/>
  <c r="E49" i="34"/>
  <c r="I48" i="34"/>
  <c r="E48" i="34"/>
  <c r="I47" i="34"/>
  <c r="E47" i="34"/>
  <c r="I46" i="34"/>
  <c r="E46" i="34"/>
  <c r="I45" i="34"/>
  <c r="E45" i="34"/>
  <c r="I44" i="34"/>
  <c r="E44" i="34"/>
  <c r="I43" i="34"/>
  <c r="E43" i="34"/>
  <c r="I42" i="34"/>
  <c r="E42" i="34"/>
  <c r="I41" i="34"/>
  <c r="E41" i="34"/>
  <c r="I40" i="34"/>
  <c r="E40" i="34"/>
  <c r="I39" i="34"/>
  <c r="E39" i="34"/>
  <c r="I38" i="34"/>
  <c r="E38" i="34"/>
  <c r="I37" i="34"/>
  <c r="E37" i="34"/>
  <c r="I36" i="34"/>
  <c r="E36" i="34"/>
  <c r="I35" i="34"/>
  <c r="E35" i="34"/>
  <c r="I34" i="34"/>
  <c r="E34" i="34"/>
  <c r="I33" i="34"/>
  <c r="E33" i="34"/>
  <c r="I32" i="34"/>
  <c r="E32" i="34"/>
  <c r="I31" i="34"/>
  <c r="E31" i="34"/>
  <c r="I30" i="34"/>
  <c r="E30" i="34"/>
  <c r="I29" i="34"/>
  <c r="E29" i="34"/>
  <c r="I28" i="34"/>
  <c r="E28" i="34"/>
  <c r="I27" i="34"/>
  <c r="E27" i="34"/>
  <c r="I26" i="34"/>
  <c r="E26" i="34"/>
  <c r="I25" i="34"/>
  <c r="E25" i="34"/>
  <c r="I24" i="34"/>
  <c r="E24" i="34"/>
  <c r="I23" i="34"/>
  <c r="E23" i="34"/>
  <c r="I22" i="34"/>
  <c r="E22" i="34"/>
  <c r="I21" i="34"/>
  <c r="E21" i="34"/>
  <c r="I20" i="34"/>
  <c r="E20" i="34"/>
  <c r="I19" i="34"/>
  <c r="E19" i="34"/>
  <c r="I18" i="34"/>
  <c r="E18" i="34"/>
  <c r="I17" i="34"/>
  <c r="E17" i="34"/>
  <c r="I16" i="34"/>
  <c r="E16" i="34"/>
  <c r="I15" i="34"/>
  <c r="E15" i="34"/>
  <c r="I14" i="34"/>
  <c r="E14" i="34"/>
  <c r="I13" i="34"/>
  <c r="E13" i="34"/>
  <c r="I12" i="34"/>
  <c r="E12" i="34"/>
  <c r="I11" i="34"/>
  <c r="E11" i="34"/>
  <c r="I10" i="34"/>
  <c r="E10" i="34"/>
  <c r="I9" i="34"/>
  <c r="E9" i="34"/>
  <c r="I8" i="34"/>
  <c r="E8" i="34"/>
  <c r="I7" i="34"/>
  <c r="E7" i="34"/>
  <c r="I6" i="34"/>
  <c r="E6" i="34"/>
  <c r="I5" i="34"/>
  <c r="E5" i="34"/>
  <c r="I4" i="34"/>
  <c r="E4" i="34"/>
  <c r="I135" i="8"/>
  <c r="E135" i="8"/>
  <c r="J135" i="8" s="1"/>
  <c r="I134" i="8"/>
  <c r="E134" i="8"/>
  <c r="J134" i="8" s="1"/>
  <c r="I133" i="8"/>
  <c r="E133" i="8"/>
  <c r="J133" i="8" s="1"/>
  <c r="I132" i="8"/>
  <c r="E132" i="8"/>
  <c r="J132" i="8" s="1"/>
  <c r="I131" i="8"/>
  <c r="E131" i="8"/>
  <c r="J131" i="8" s="1"/>
  <c r="I130" i="8"/>
  <c r="E130" i="8"/>
  <c r="J130" i="8" s="1"/>
  <c r="I129" i="8"/>
  <c r="E129" i="8"/>
  <c r="J129" i="8" s="1"/>
  <c r="I128" i="8"/>
  <c r="E128" i="8"/>
  <c r="I127" i="8"/>
  <c r="E127" i="8"/>
  <c r="I126" i="8"/>
  <c r="E126" i="8"/>
  <c r="I125" i="8"/>
  <c r="E125" i="8"/>
  <c r="I124" i="8"/>
  <c r="E124" i="8"/>
  <c r="I123" i="8"/>
  <c r="E123" i="8"/>
  <c r="I122" i="8"/>
  <c r="E122" i="8"/>
  <c r="I121" i="8"/>
  <c r="E121" i="8"/>
  <c r="I120" i="8"/>
  <c r="E120" i="8"/>
  <c r="I119" i="8"/>
  <c r="E119" i="8"/>
  <c r="I118" i="8"/>
  <c r="E118" i="8"/>
  <c r="I117" i="8"/>
  <c r="E117" i="8"/>
  <c r="I116" i="8"/>
  <c r="E116" i="8"/>
  <c r="I115" i="8"/>
  <c r="E115" i="8"/>
  <c r="I114" i="8"/>
  <c r="E114" i="8"/>
  <c r="I113" i="8"/>
  <c r="E113" i="8"/>
  <c r="I112" i="8"/>
  <c r="E112" i="8"/>
  <c r="I111" i="8"/>
  <c r="E111" i="8"/>
  <c r="I110" i="8"/>
  <c r="E110" i="8"/>
  <c r="I109" i="8"/>
  <c r="E109" i="8"/>
  <c r="I108" i="8"/>
  <c r="E108" i="8"/>
  <c r="I107" i="8"/>
  <c r="E107" i="8"/>
  <c r="I106" i="8"/>
  <c r="E106" i="8"/>
  <c r="I105" i="8"/>
  <c r="E105" i="8"/>
  <c r="I104" i="8"/>
  <c r="E104" i="8"/>
  <c r="I103" i="8"/>
  <c r="E103" i="8"/>
  <c r="I102" i="8"/>
  <c r="F102" i="8"/>
  <c r="E102" i="8"/>
  <c r="J102" i="8" s="1"/>
  <c r="I101" i="8"/>
  <c r="O101" i="8" s="1"/>
  <c r="E101" i="8"/>
  <c r="J101" i="8" s="1"/>
  <c r="I100" i="8"/>
  <c r="O100" i="8" s="1"/>
  <c r="E100" i="8"/>
  <c r="J100" i="8" s="1"/>
  <c r="I99" i="8"/>
  <c r="O99" i="8" s="1"/>
  <c r="E99" i="8"/>
  <c r="J99" i="8" s="1"/>
  <c r="I98" i="8"/>
  <c r="O98" i="8" s="1"/>
  <c r="E98" i="8"/>
  <c r="J98" i="8" s="1"/>
  <c r="I97" i="8"/>
  <c r="O97" i="8" s="1"/>
  <c r="E97" i="8"/>
  <c r="J97" i="8" s="1"/>
  <c r="I96" i="8"/>
  <c r="O96" i="8" s="1"/>
  <c r="E96" i="8"/>
  <c r="J96" i="8" s="1"/>
  <c r="I95" i="8"/>
  <c r="O95" i="8" s="1"/>
  <c r="E95" i="8"/>
  <c r="J95" i="8" s="1"/>
  <c r="I94" i="8"/>
  <c r="O94" i="8" s="1"/>
  <c r="E94" i="8"/>
  <c r="J94" i="8" s="1"/>
  <c r="I93" i="8"/>
  <c r="O93" i="8" s="1"/>
  <c r="E93" i="8"/>
  <c r="J93" i="8" s="1"/>
  <c r="I92" i="8"/>
  <c r="O92" i="8" s="1"/>
  <c r="E92" i="8"/>
  <c r="J92" i="8" s="1"/>
  <c r="I91" i="8"/>
  <c r="O91" i="8" s="1"/>
  <c r="E91" i="8"/>
  <c r="J91" i="8" s="1"/>
  <c r="I90" i="8"/>
  <c r="O90" i="8" s="1"/>
  <c r="E90" i="8"/>
  <c r="J90" i="8" s="1"/>
  <c r="I89" i="8"/>
  <c r="O89" i="8" s="1"/>
  <c r="E89" i="8"/>
  <c r="J89" i="8" s="1"/>
  <c r="I88" i="8"/>
  <c r="O88" i="8" s="1"/>
  <c r="E88" i="8"/>
  <c r="J88" i="8" s="1"/>
  <c r="I87" i="8"/>
  <c r="O87" i="8" s="1"/>
  <c r="E87" i="8"/>
  <c r="J87" i="8" s="1"/>
  <c r="I86" i="8"/>
  <c r="O86" i="8" s="1"/>
  <c r="E86" i="8"/>
  <c r="J86" i="8" s="1"/>
  <c r="I85" i="8"/>
  <c r="O85" i="8" s="1"/>
  <c r="E85" i="8"/>
  <c r="J85" i="8" s="1"/>
  <c r="I84" i="8"/>
  <c r="O84" i="8" s="1"/>
  <c r="E84" i="8"/>
  <c r="J84" i="8" s="1"/>
  <c r="I83" i="8"/>
  <c r="O83" i="8" s="1"/>
  <c r="E83" i="8"/>
  <c r="J83" i="8" s="1"/>
  <c r="I82" i="8"/>
  <c r="O82" i="8" s="1"/>
  <c r="E82" i="8"/>
  <c r="J82" i="8" s="1"/>
  <c r="I81" i="8"/>
  <c r="O81" i="8" s="1"/>
  <c r="E81" i="8"/>
  <c r="J81" i="8" s="1"/>
  <c r="I80" i="8"/>
  <c r="O80" i="8" s="1"/>
  <c r="E80" i="8"/>
  <c r="J80" i="8" s="1"/>
  <c r="I79" i="8"/>
  <c r="O79" i="8" s="1"/>
  <c r="E79" i="8"/>
  <c r="J79" i="8" s="1"/>
  <c r="I78" i="8"/>
  <c r="O78" i="8" s="1"/>
  <c r="E78" i="8"/>
  <c r="J78" i="8" s="1"/>
  <c r="I77" i="8"/>
  <c r="O77" i="8" s="1"/>
  <c r="E77" i="8"/>
  <c r="J77" i="8" s="1"/>
  <c r="I76" i="8"/>
  <c r="O76" i="8" s="1"/>
  <c r="E76" i="8"/>
  <c r="J76" i="8" s="1"/>
  <c r="I75" i="8"/>
  <c r="O75" i="8" s="1"/>
  <c r="E75" i="8"/>
  <c r="J75" i="8" s="1"/>
  <c r="I74" i="8"/>
  <c r="O74" i="8" s="1"/>
  <c r="E74" i="8"/>
  <c r="J74" i="8" s="1"/>
  <c r="I73" i="8"/>
  <c r="O73" i="8" s="1"/>
  <c r="E73" i="8"/>
  <c r="J73" i="8" s="1"/>
  <c r="I72" i="8"/>
  <c r="O72" i="8" s="1"/>
  <c r="E72" i="8"/>
  <c r="J72" i="8" s="1"/>
  <c r="I71" i="8"/>
  <c r="O71" i="8" s="1"/>
  <c r="E71" i="8"/>
  <c r="O70" i="8"/>
  <c r="I70" i="8"/>
  <c r="E70" i="8"/>
  <c r="I69" i="8"/>
  <c r="O69" i="8" s="1"/>
  <c r="E69" i="8"/>
  <c r="O68" i="8"/>
  <c r="I68" i="8"/>
  <c r="E68" i="8"/>
  <c r="I67" i="8"/>
  <c r="O67" i="8" s="1"/>
  <c r="E67" i="8"/>
  <c r="O66" i="8"/>
  <c r="I66" i="8"/>
  <c r="E66" i="8"/>
  <c r="I65" i="8"/>
  <c r="O65" i="8" s="1"/>
  <c r="E65" i="8"/>
  <c r="O64" i="8"/>
  <c r="I64" i="8"/>
  <c r="E64" i="8"/>
  <c r="I63" i="8"/>
  <c r="O63" i="8" s="1"/>
  <c r="E63" i="8"/>
  <c r="O62" i="8"/>
  <c r="I62" i="8"/>
  <c r="E62" i="8"/>
  <c r="I61" i="8"/>
  <c r="O61" i="8" s="1"/>
  <c r="E61" i="8"/>
  <c r="O60" i="8"/>
  <c r="I60" i="8"/>
  <c r="E60" i="8"/>
  <c r="I59" i="8"/>
  <c r="O59" i="8" s="1"/>
  <c r="E59" i="8"/>
  <c r="J59" i="8" s="1"/>
  <c r="I58" i="8"/>
  <c r="E58" i="8"/>
  <c r="I57" i="8"/>
  <c r="E57" i="8"/>
  <c r="I56" i="8"/>
  <c r="E56" i="8"/>
  <c r="I55" i="8"/>
  <c r="E55" i="8"/>
  <c r="I54" i="8"/>
  <c r="E54" i="8"/>
  <c r="I53" i="8"/>
  <c r="E53" i="8"/>
  <c r="I52" i="8"/>
  <c r="E52" i="8"/>
  <c r="I51" i="8"/>
  <c r="E51" i="8"/>
  <c r="I50" i="8"/>
  <c r="E50" i="8"/>
  <c r="I49" i="8"/>
  <c r="E49" i="8"/>
  <c r="I48" i="8"/>
  <c r="E48" i="8"/>
  <c r="I47" i="8"/>
  <c r="E47" i="8"/>
  <c r="I46" i="8"/>
  <c r="E46" i="8"/>
  <c r="I45" i="8"/>
  <c r="E45" i="8"/>
  <c r="I44" i="8"/>
  <c r="E44" i="8"/>
  <c r="I43" i="8"/>
  <c r="E43" i="8"/>
  <c r="I42" i="8"/>
  <c r="E42" i="8"/>
  <c r="I41" i="8"/>
  <c r="E41" i="8"/>
  <c r="I40" i="8"/>
  <c r="E40" i="8"/>
  <c r="I39" i="8"/>
  <c r="E39" i="8"/>
  <c r="I38" i="8"/>
  <c r="E38" i="8"/>
  <c r="I37" i="8"/>
  <c r="E37" i="8"/>
  <c r="I36" i="8"/>
  <c r="E36" i="8"/>
  <c r="I35" i="8"/>
  <c r="E35" i="8"/>
  <c r="I34" i="8"/>
  <c r="E34" i="8"/>
  <c r="I33" i="8"/>
  <c r="E33" i="8"/>
  <c r="I32" i="8"/>
  <c r="E32" i="8"/>
  <c r="I31" i="8"/>
  <c r="E31" i="8"/>
  <c r="I30" i="8"/>
  <c r="E30" i="8"/>
  <c r="I29" i="8"/>
  <c r="E29" i="8"/>
  <c r="I28" i="8"/>
  <c r="E28" i="8"/>
  <c r="I27" i="8"/>
  <c r="E27" i="8"/>
  <c r="I26" i="8"/>
  <c r="E26" i="8"/>
  <c r="I25" i="8"/>
  <c r="E25" i="8"/>
  <c r="I24" i="8"/>
  <c r="E24" i="8"/>
  <c r="I23" i="8"/>
  <c r="E23" i="8"/>
  <c r="I22" i="8"/>
  <c r="E22" i="8"/>
  <c r="I21" i="8"/>
  <c r="E21" i="8"/>
  <c r="I20" i="8"/>
  <c r="E20" i="8"/>
  <c r="I19" i="8"/>
  <c r="E19" i="8"/>
  <c r="I18" i="8"/>
  <c r="E18" i="8"/>
  <c r="I17" i="8"/>
  <c r="E17" i="8"/>
  <c r="I16" i="8"/>
  <c r="E16" i="8"/>
  <c r="I15" i="8"/>
  <c r="E15" i="8"/>
  <c r="I14" i="8"/>
  <c r="E14" i="8"/>
  <c r="I13" i="8"/>
  <c r="E13" i="8"/>
  <c r="I12" i="8"/>
  <c r="E12" i="8"/>
  <c r="I11" i="8"/>
  <c r="E11" i="8"/>
  <c r="I10" i="8"/>
  <c r="E10" i="8"/>
  <c r="I9" i="8"/>
  <c r="E9" i="8"/>
  <c r="I8" i="8"/>
  <c r="E8" i="8"/>
  <c r="I7" i="8"/>
  <c r="E7" i="8"/>
  <c r="I6" i="8"/>
  <c r="E6" i="8"/>
  <c r="I5" i="8"/>
  <c r="E5" i="8"/>
  <c r="I4" i="8"/>
  <c r="E4" i="8"/>
  <c r="I135" i="38"/>
  <c r="E135" i="38"/>
  <c r="I134" i="38"/>
  <c r="E134" i="38"/>
  <c r="I133" i="38"/>
  <c r="E133" i="38"/>
  <c r="I132" i="38"/>
  <c r="E132" i="38"/>
  <c r="I131" i="38"/>
  <c r="E131" i="38"/>
  <c r="I130" i="38"/>
  <c r="E130" i="38"/>
  <c r="I129" i="38"/>
  <c r="E129" i="38"/>
  <c r="I128" i="38"/>
  <c r="E128" i="38"/>
  <c r="I127" i="38"/>
  <c r="E127" i="38"/>
  <c r="I126" i="38"/>
  <c r="E126" i="38"/>
  <c r="I125" i="38"/>
  <c r="E125" i="38"/>
  <c r="I124" i="38"/>
  <c r="E124" i="38"/>
  <c r="I123" i="38"/>
  <c r="O123" i="38" s="1"/>
  <c r="E123" i="38"/>
  <c r="J123" i="38" s="1"/>
  <c r="I122" i="38"/>
  <c r="O122" i="38" s="1"/>
  <c r="E122" i="38"/>
  <c r="J122" i="38" s="1"/>
  <c r="I121" i="38"/>
  <c r="O121" i="38" s="1"/>
  <c r="E121" i="38"/>
  <c r="J121" i="38" s="1"/>
  <c r="I120" i="38"/>
  <c r="O120" i="38" s="1"/>
  <c r="E120" i="38"/>
  <c r="J120" i="38" s="1"/>
  <c r="I119" i="38"/>
  <c r="O119" i="38" s="1"/>
  <c r="E119" i="38"/>
  <c r="J119" i="38" s="1"/>
  <c r="I118" i="38"/>
  <c r="O118" i="38" s="1"/>
  <c r="E118" i="38"/>
  <c r="J118" i="38" s="1"/>
  <c r="I117" i="38"/>
  <c r="O117" i="38" s="1"/>
  <c r="E117" i="38"/>
  <c r="J117" i="38" s="1"/>
  <c r="I116" i="38"/>
  <c r="O116" i="38" s="1"/>
  <c r="E116" i="38"/>
  <c r="J116" i="38" s="1"/>
  <c r="I115" i="38"/>
  <c r="O115" i="38" s="1"/>
  <c r="E115" i="38"/>
  <c r="J115" i="38" s="1"/>
  <c r="I114" i="38"/>
  <c r="O114" i="38" s="1"/>
  <c r="E114" i="38"/>
  <c r="J114" i="38" s="1"/>
  <c r="I113" i="38"/>
  <c r="O113" i="38" s="1"/>
  <c r="E113" i="38"/>
  <c r="J113" i="38" s="1"/>
  <c r="I112" i="38"/>
  <c r="O112" i="38" s="1"/>
  <c r="E112" i="38"/>
  <c r="J112" i="38" s="1"/>
  <c r="I111" i="38"/>
  <c r="O111" i="38" s="1"/>
  <c r="E111" i="38"/>
  <c r="J111" i="38" s="1"/>
  <c r="I110" i="38"/>
  <c r="O110" i="38" s="1"/>
  <c r="E110" i="38"/>
  <c r="J110" i="38" s="1"/>
  <c r="I109" i="38"/>
  <c r="O109" i="38" s="1"/>
  <c r="E109" i="38"/>
  <c r="J109" i="38" s="1"/>
  <c r="I108" i="38"/>
  <c r="O108" i="38" s="1"/>
  <c r="E108" i="38"/>
  <c r="J108" i="38" s="1"/>
  <c r="I107" i="38"/>
  <c r="O107" i="38" s="1"/>
  <c r="E107" i="38"/>
  <c r="J107" i="38" s="1"/>
  <c r="I106" i="38"/>
  <c r="O106" i="38" s="1"/>
  <c r="E106" i="38"/>
  <c r="J106" i="38" s="1"/>
  <c r="I105" i="38"/>
  <c r="O105" i="38" s="1"/>
  <c r="E105" i="38"/>
  <c r="J105" i="38" s="1"/>
  <c r="I104" i="38"/>
  <c r="O104" i="38" s="1"/>
  <c r="E104" i="38"/>
  <c r="J104" i="38" s="1"/>
  <c r="I103" i="38"/>
  <c r="O103" i="38" s="1"/>
  <c r="E103" i="38"/>
  <c r="J103" i="38" s="1"/>
  <c r="I102" i="38"/>
  <c r="O102" i="38" s="1"/>
  <c r="E102" i="38"/>
  <c r="J102" i="38" s="1"/>
  <c r="I101" i="38"/>
  <c r="O101" i="38" s="1"/>
  <c r="E101" i="38"/>
  <c r="J101" i="38" s="1"/>
  <c r="I100" i="38"/>
  <c r="O100" i="38" s="1"/>
  <c r="E100" i="38"/>
  <c r="J100" i="38" s="1"/>
  <c r="I99" i="38"/>
  <c r="O99" i="38" s="1"/>
  <c r="E99" i="38"/>
  <c r="J99" i="38" s="1"/>
  <c r="I98" i="38"/>
  <c r="O98" i="38" s="1"/>
  <c r="E98" i="38"/>
  <c r="J98" i="38" s="1"/>
  <c r="I97" i="38"/>
  <c r="O97" i="38" s="1"/>
  <c r="E97" i="38"/>
  <c r="J97" i="38" s="1"/>
  <c r="I96" i="38"/>
  <c r="O96" i="38" s="1"/>
  <c r="E96" i="38"/>
  <c r="J96" i="38" s="1"/>
  <c r="I95" i="38"/>
  <c r="O95" i="38" s="1"/>
  <c r="E95" i="38"/>
  <c r="J95" i="38" s="1"/>
  <c r="I94" i="38"/>
  <c r="O94" i="38" s="1"/>
  <c r="E94" i="38"/>
  <c r="J94" i="38" s="1"/>
  <c r="I93" i="38"/>
  <c r="O93" i="38" s="1"/>
  <c r="E93" i="38"/>
  <c r="J93" i="38" s="1"/>
  <c r="I92" i="38"/>
  <c r="O92" i="38" s="1"/>
  <c r="E92" i="38"/>
  <c r="J92" i="38" s="1"/>
  <c r="I91" i="38"/>
  <c r="O91" i="38" s="1"/>
  <c r="E91" i="38"/>
  <c r="J91" i="38" s="1"/>
  <c r="I90" i="38"/>
  <c r="O90" i="38" s="1"/>
  <c r="E90" i="38"/>
  <c r="J90" i="38" s="1"/>
  <c r="I89" i="38"/>
  <c r="O89" i="38" s="1"/>
  <c r="E89" i="38"/>
  <c r="J89" i="38" s="1"/>
  <c r="I88" i="38"/>
  <c r="O88" i="38" s="1"/>
  <c r="E88" i="38"/>
  <c r="J88" i="38" s="1"/>
  <c r="I87" i="38"/>
  <c r="O87" i="38" s="1"/>
  <c r="E87" i="38"/>
  <c r="J87" i="38" s="1"/>
  <c r="I86" i="38"/>
  <c r="O86" i="38" s="1"/>
  <c r="E86" i="38"/>
  <c r="J86" i="38" s="1"/>
  <c r="I85" i="38"/>
  <c r="O85" i="38" s="1"/>
  <c r="E85" i="38"/>
  <c r="J85" i="38" s="1"/>
  <c r="I84" i="38"/>
  <c r="O84" i="38" s="1"/>
  <c r="E84" i="38"/>
  <c r="J84" i="38" s="1"/>
  <c r="I83" i="38"/>
  <c r="O83" i="38" s="1"/>
  <c r="E83" i="38"/>
  <c r="J83" i="38" s="1"/>
  <c r="I82" i="38"/>
  <c r="O82" i="38" s="1"/>
  <c r="E82" i="38"/>
  <c r="J82" i="38" s="1"/>
  <c r="I81" i="38"/>
  <c r="O81" i="38" s="1"/>
  <c r="E81" i="38"/>
  <c r="J81" i="38" s="1"/>
  <c r="I80" i="38"/>
  <c r="O80" i="38" s="1"/>
  <c r="E80" i="38"/>
  <c r="J80" i="38" s="1"/>
  <c r="I79" i="38"/>
  <c r="O79" i="38" s="1"/>
  <c r="E79" i="38"/>
  <c r="J79" i="38" s="1"/>
  <c r="I78" i="38"/>
  <c r="O78" i="38" s="1"/>
  <c r="E78" i="38"/>
  <c r="I77" i="38"/>
  <c r="O77" i="38" s="1"/>
  <c r="E77" i="38"/>
  <c r="J77" i="38" s="1"/>
  <c r="I76" i="38"/>
  <c r="O76" i="38" s="1"/>
  <c r="E76" i="38"/>
  <c r="J75" i="38"/>
  <c r="I75" i="38"/>
  <c r="O75" i="38" s="1"/>
  <c r="F75" i="38"/>
  <c r="E75" i="38"/>
  <c r="I74" i="38"/>
  <c r="O74" i="38" s="1"/>
  <c r="E74" i="38"/>
  <c r="J73" i="38"/>
  <c r="I73" i="38"/>
  <c r="O73" i="38" s="1"/>
  <c r="F73" i="38"/>
  <c r="E73" i="38"/>
  <c r="O72" i="38"/>
  <c r="I72" i="38"/>
  <c r="E72" i="38"/>
  <c r="I71" i="38"/>
  <c r="O71" i="38" s="1"/>
  <c r="E71" i="38"/>
  <c r="J71" i="38" s="1"/>
  <c r="I70" i="38"/>
  <c r="O70" i="38" s="1"/>
  <c r="E70" i="38"/>
  <c r="I69" i="38"/>
  <c r="O69" i="38" s="1"/>
  <c r="E69" i="38"/>
  <c r="J69" i="38" s="1"/>
  <c r="I68" i="38"/>
  <c r="O68" i="38" s="1"/>
  <c r="E68" i="38"/>
  <c r="I67" i="38"/>
  <c r="O67" i="38" s="1"/>
  <c r="E67" i="38"/>
  <c r="J67" i="38" s="1"/>
  <c r="J66" i="38"/>
  <c r="I66" i="38"/>
  <c r="O66" i="38" s="1"/>
  <c r="F66" i="38"/>
  <c r="E66" i="38"/>
  <c r="I65" i="38"/>
  <c r="O65" i="38" s="1"/>
  <c r="E65" i="38"/>
  <c r="J65" i="38" s="1"/>
  <c r="J64" i="38"/>
  <c r="I64" i="38"/>
  <c r="O64" i="38" s="1"/>
  <c r="F64" i="38"/>
  <c r="E64" i="38"/>
  <c r="I63" i="38"/>
  <c r="O63" i="38" s="1"/>
  <c r="E63" i="38"/>
  <c r="J63" i="38" s="1"/>
  <c r="J62" i="38"/>
  <c r="I62" i="38"/>
  <c r="O62" i="38" s="1"/>
  <c r="F62" i="38"/>
  <c r="E62" i="38"/>
  <c r="I61" i="38"/>
  <c r="O61" i="38" s="1"/>
  <c r="E61" i="38"/>
  <c r="J61" i="38" s="1"/>
  <c r="J60" i="38"/>
  <c r="I60" i="38"/>
  <c r="O60" i="38" s="1"/>
  <c r="F60" i="38"/>
  <c r="E60" i="38"/>
  <c r="I59" i="38"/>
  <c r="E59" i="38"/>
  <c r="I58" i="38"/>
  <c r="E58" i="38"/>
  <c r="I57" i="38"/>
  <c r="E57" i="38"/>
  <c r="I56" i="38"/>
  <c r="E56" i="38"/>
  <c r="I55" i="38"/>
  <c r="E55" i="38"/>
  <c r="I54" i="38"/>
  <c r="E54" i="38"/>
  <c r="I53" i="38"/>
  <c r="E53" i="38"/>
  <c r="I52" i="38"/>
  <c r="E52" i="38"/>
  <c r="I51" i="38"/>
  <c r="E51" i="38"/>
  <c r="I50" i="38"/>
  <c r="E50" i="38"/>
  <c r="I49" i="38"/>
  <c r="E49" i="38"/>
  <c r="I48" i="38"/>
  <c r="E48" i="38"/>
  <c r="I47" i="38"/>
  <c r="E47" i="38"/>
  <c r="I46" i="38"/>
  <c r="E46" i="38"/>
  <c r="I45" i="38"/>
  <c r="E45" i="38"/>
  <c r="I44" i="38"/>
  <c r="E44" i="38"/>
  <c r="I43" i="38"/>
  <c r="E43" i="38"/>
  <c r="I42" i="38"/>
  <c r="E42" i="38"/>
  <c r="I41" i="38"/>
  <c r="E41" i="38"/>
  <c r="I40" i="38"/>
  <c r="E40" i="38"/>
  <c r="I39" i="38"/>
  <c r="E39" i="38"/>
  <c r="I38" i="38"/>
  <c r="E38" i="38"/>
  <c r="I37" i="38"/>
  <c r="E37" i="38"/>
  <c r="I36" i="38"/>
  <c r="E36" i="38"/>
  <c r="I35" i="38"/>
  <c r="E35" i="38"/>
  <c r="I34" i="38"/>
  <c r="E34" i="38"/>
  <c r="I33" i="38"/>
  <c r="E33" i="38"/>
  <c r="I32" i="38"/>
  <c r="E32" i="38"/>
  <c r="I31" i="38"/>
  <c r="E31" i="38"/>
  <c r="I30" i="38"/>
  <c r="E30" i="38"/>
  <c r="I29" i="38"/>
  <c r="E29" i="38"/>
  <c r="I28" i="38"/>
  <c r="E28" i="38"/>
  <c r="I27" i="38"/>
  <c r="E27" i="38"/>
  <c r="I26" i="38"/>
  <c r="E26" i="38"/>
  <c r="I25" i="38"/>
  <c r="E25" i="38"/>
  <c r="I24" i="38"/>
  <c r="E24" i="38"/>
  <c r="I23" i="38"/>
  <c r="E23" i="38"/>
  <c r="I22" i="38"/>
  <c r="E22" i="38"/>
  <c r="I21" i="38"/>
  <c r="E21" i="38"/>
  <c r="I20" i="38"/>
  <c r="E20" i="38"/>
  <c r="I19" i="38"/>
  <c r="E19" i="38"/>
  <c r="I18" i="38"/>
  <c r="E18" i="38"/>
  <c r="I17" i="38"/>
  <c r="E17" i="38"/>
  <c r="I16" i="38"/>
  <c r="E16" i="38"/>
  <c r="I15" i="38"/>
  <c r="E15" i="38"/>
  <c r="I14" i="38"/>
  <c r="E14" i="38"/>
  <c r="I13" i="38"/>
  <c r="E13" i="38"/>
  <c r="I12" i="38"/>
  <c r="E12" i="38"/>
  <c r="I11" i="38"/>
  <c r="E11" i="38"/>
  <c r="I10" i="38"/>
  <c r="E10" i="38"/>
  <c r="I9" i="38"/>
  <c r="E9" i="38"/>
  <c r="I8" i="38"/>
  <c r="E8" i="38"/>
  <c r="I7" i="38"/>
  <c r="E7" i="38"/>
  <c r="I6" i="38"/>
  <c r="E6" i="38"/>
  <c r="I5" i="38"/>
  <c r="E5" i="38"/>
  <c r="I4" i="38"/>
  <c r="E4" i="38"/>
  <c r="E3" i="38"/>
  <c r="F3" i="38" s="1"/>
  <c r="G3" i="38" s="1"/>
  <c r="H3" i="38" s="1"/>
  <c r="I137" i="54"/>
  <c r="O137" i="54" s="1"/>
  <c r="E137" i="54"/>
  <c r="J137" i="54" s="1"/>
  <c r="I136" i="54"/>
  <c r="E136" i="54"/>
  <c r="I135" i="54"/>
  <c r="O135" i="54" s="1"/>
  <c r="F135" i="54"/>
  <c r="E135" i="54"/>
  <c r="J135" i="54" s="1"/>
  <c r="I134" i="54"/>
  <c r="E134" i="54"/>
  <c r="I133" i="54"/>
  <c r="O133" i="54" s="1"/>
  <c r="E133" i="54"/>
  <c r="J133" i="54" s="1"/>
  <c r="I132" i="54"/>
  <c r="E132" i="54"/>
  <c r="J131" i="54"/>
  <c r="I131" i="54"/>
  <c r="O131" i="54" s="1"/>
  <c r="F131" i="54"/>
  <c r="E131" i="54"/>
  <c r="I130" i="54"/>
  <c r="E130" i="54"/>
  <c r="I129" i="54"/>
  <c r="O129" i="54" s="1"/>
  <c r="E129" i="54"/>
  <c r="J129" i="54" s="1"/>
  <c r="I128" i="54"/>
  <c r="E128" i="54"/>
  <c r="I127" i="54"/>
  <c r="O127" i="54" s="1"/>
  <c r="E127" i="54"/>
  <c r="J127" i="54" s="1"/>
  <c r="I126" i="54"/>
  <c r="E126" i="54"/>
  <c r="I125" i="54"/>
  <c r="O125" i="54" s="1"/>
  <c r="E125" i="54"/>
  <c r="J125" i="54" s="1"/>
  <c r="I124" i="54"/>
  <c r="O124" i="54" s="1"/>
  <c r="E124" i="54"/>
  <c r="J124" i="54" s="1"/>
  <c r="I123" i="54"/>
  <c r="E123" i="54"/>
  <c r="I122" i="54"/>
  <c r="O122" i="54" s="1"/>
  <c r="E122" i="54"/>
  <c r="J122" i="54" s="1"/>
  <c r="I121" i="54"/>
  <c r="E121" i="54"/>
  <c r="I120" i="54"/>
  <c r="O120" i="54" s="1"/>
  <c r="E120" i="54"/>
  <c r="J120" i="54" s="1"/>
  <c r="I119" i="54"/>
  <c r="E119" i="54"/>
  <c r="I118" i="54"/>
  <c r="O118" i="54" s="1"/>
  <c r="E118" i="54"/>
  <c r="J118" i="54" s="1"/>
  <c r="I117" i="54"/>
  <c r="E117" i="54"/>
  <c r="I116" i="54"/>
  <c r="O116" i="54" s="1"/>
  <c r="E116" i="54"/>
  <c r="J116" i="54" s="1"/>
  <c r="I115" i="54"/>
  <c r="E115" i="54"/>
  <c r="I114" i="54"/>
  <c r="O114" i="54" s="1"/>
  <c r="E114" i="54"/>
  <c r="J114" i="54" s="1"/>
  <c r="I113" i="54"/>
  <c r="E113" i="54"/>
  <c r="I112" i="54"/>
  <c r="O112" i="54" s="1"/>
  <c r="E112" i="54"/>
  <c r="J112" i="54" s="1"/>
  <c r="I111" i="54"/>
  <c r="E111" i="54"/>
  <c r="I110" i="54"/>
  <c r="O110" i="54" s="1"/>
  <c r="E110" i="54"/>
  <c r="J110" i="54" s="1"/>
  <c r="I109" i="54"/>
  <c r="E109" i="54"/>
  <c r="I108" i="54"/>
  <c r="O108" i="54" s="1"/>
  <c r="E108" i="54"/>
  <c r="J108" i="54" s="1"/>
  <c r="I107" i="54"/>
  <c r="E107" i="54"/>
  <c r="I106" i="54"/>
  <c r="O106" i="54" s="1"/>
  <c r="E106" i="54"/>
  <c r="J106" i="54" s="1"/>
  <c r="I105" i="54"/>
  <c r="E105" i="54"/>
  <c r="I104" i="54"/>
  <c r="O104" i="54" s="1"/>
  <c r="E104" i="54"/>
  <c r="J104" i="54" s="1"/>
  <c r="I103" i="54"/>
  <c r="E103" i="54"/>
  <c r="I102" i="54"/>
  <c r="O102" i="54" s="1"/>
  <c r="E102" i="54"/>
  <c r="J102" i="54" s="1"/>
  <c r="I101" i="54"/>
  <c r="E101" i="54"/>
  <c r="I100" i="54"/>
  <c r="O100" i="54" s="1"/>
  <c r="E100" i="54"/>
  <c r="J100" i="54" s="1"/>
  <c r="I99" i="54"/>
  <c r="E99" i="54"/>
  <c r="I98" i="54"/>
  <c r="O98" i="54" s="1"/>
  <c r="E98" i="54"/>
  <c r="J98" i="54" s="1"/>
  <c r="I97" i="54"/>
  <c r="E97" i="54"/>
  <c r="I96" i="54"/>
  <c r="O96" i="54" s="1"/>
  <c r="E96" i="54"/>
  <c r="J96" i="54" s="1"/>
  <c r="I95" i="54"/>
  <c r="E95" i="54"/>
  <c r="I94" i="54"/>
  <c r="O94" i="54" s="1"/>
  <c r="E94" i="54"/>
  <c r="J94" i="54" s="1"/>
  <c r="I93" i="54"/>
  <c r="E93" i="54"/>
  <c r="I92" i="54"/>
  <c r="O92" i="54" s="1"/>
  <c r="E92" i="54"/>
  <c r="J92" i="54" s="1"/>
  <c r="I91" i="54"/>
  <c r="E91" i="54"/>
  <c r="I90" i="54"/>
  <c r="O90" i="54" s="1"/>
  <c r="E90" i="54"/>
  <c r="J90" i="54" s="1"/>
  <c r="I89" i="54"/>
  <c r="E89" i="54"/>
  <c r="I88" i="54"/>
  <c r="O88" i="54" s="1"/>
  <c r="E88" i="54"/>
  <c r="J88" i="54" s="1"/>
  <c r="I87" i="54"/>
  <c r="E87" i="54"/>
  <c r="I86" i="54"/>
  <c r="O86" i="54" s="1"/>
  <c r="E86" i="54"/>
  <c r="J86" i="54" s="1"/>
  <c r="I85" i="54"/>
  <c r="E85" i="54"/>
  <c r="I84" i="54"/>
  <c r="O84" i="54" s="1"/>
  <c r="E84" i="54"/>
  <c r="J84" i="54" s="1"/>
  <c r="I83" i="54"/>
  <c r="E83" i="54"/>
  <c r="I82" i="54"/>
  <c r="O82" i="54" s="1"/>
  <c r="E82" i="54"/>
  <c r="J82" i="54" s="1"/>
  <c r="I81" i="54"/>
  <c r="E81" i="54"/>
  <c r="I80" i="54"/>
  <c r="O80" i="54" s="1"/>
  <c r="E80" i="54"/>
  <c r="J80" i="54" s="1"/>
  <c r="I79" i="54"/>
  <c r="E79" i="54"/>
  <c r="I78" i="54"/>
  <c r="O78" i="54" s="1"/>
  <c r="E78" i="54"/>
  <c r="J78" i="54" s="1"/>
  <c r="I77" i="54"/>
  <c r="E77" i="54"/>
  <c r="I76" i="54"/>
  <c r="O76" i="54" s="1"/>
  <c r="E76" i="54"/>
  <c r="J76" i="54" s="1"/>
  <c r="I75" i="54"/>
  <c r="E75" i="54"/>
  <c r="I74" i="54"/>
  <c r="O74" i="54" s="1"/>
  <c r="E74" i="54"/>
  <c r="J74" i="54" s="1"/>
  <c r="I73" i="54"/>
  <c r="E73" i="54"/>
  <c r="I72" i="54"/>
  <c r="O72" i="54" s="1"/>
  <c r="E72" i="54"/>
  <c r="J72" i="54" s="1"/>
  <c r="I71" i="54"/>
  <c r="E71" i="54"/>
  <c r="I70" i="54"/>
  <c r="O70" i="54" s="1"/>
  <c r="E70" i="54"/>
  <c r="J70" i="54" s="1"/>
  <c r="I69" i="54"/>
  <c r="E69" i="54"/>
  <c r="I68" i="54"/>
  <c r="O68" i="54" s="1"/>
  <c r="E68" i="54"/>
  <c r="J68" i="54" s="1"/>
  <c r="I67" i="54"/>
  <c r="E67" i="54"/>
  <c r="I66" i="54"/>
  <c r="O66" i="54" s="1"/>
  <c r="E66" i="54"/>
  <c r="J66" i="54" s="1"/>
  <c r="I65" i="54"/>
  <c r="E65" i="54"/>
  <c r="I64" i="54"/>
  <c r="E64" i="54"/>
  <c r="J64" i="54" s="1"/>
  <c r="I63" i="54"/>
  <c r="E63" i="54"/>
  <c r="I62" i="54"/>
  <c r="O62" i="54" s="1"/>
  <c r="E62" i="54"/>
  <c r="J62" i="54" s="1"/>
  <c r="I61" i="54"/>
  <c r="E61" i="54"/>
  <c r="I60" i="54"/>
  <c r="O60" i="54" s="1"/>
  <c r="E60" i="54"/>
  <c r="J60" i="54" s="1"/>
  <c r="I59" i="54"/>
  <c r="E59" i="54"/>
  <c r="I58" i="54"/>
  <c r="O58" i="54" s="1"/>
  <c r="E58" i="54"/>
  <c r="J58" i="54" s="1"/>
  <c r="I57" i="54"/>
  <c r="E57" i="54"/>
  <c r="I56" i="54"/>
  <c r="O56" i="54" s="1"/>
  <c r="E56" i="54"/>
  <c r="J56" i="54" s="1"/>
  <c r="I55" i="54"/>
  <c r="E55" i="54"/>
  <c r="I54" i="54"/>
  <c r="O54" i="54" s="1"/>
  <c r="E54" i="54"/>
  <c r="J54" i="54" s="1"/>
  <c r="I53" i="54"/>
  <c r="E53" i="54"/>
  <c r="I52" i="54"/>
  <c r="O52" i="54" s="1"/>
  <c r="E52" i="54"/>
  <c r="J52" i="54" s="1"/>
  <c r="I51" i="54"/>
  <c r="E51" i="54"/>
  <c r="I50" i="54"/>
  <c r="O50" i="54" s="1"/>
  <c r="E50" i="54"/>
  <c r="J50" i="54" s="1"/>
  <c r="I49" i="54"/>
  <c r="E49" i="54"/>
  <c r="I48" i="54"/>
  <c r="O48" i="54" s="1"/>
  <c r="E48" i="54"/>
  <c r="J48" i="54" s="1"/>
  <c r="I47" i="54"/>
  <c r="E47" i="54"/>
  <c r="I46" i="54"/>
  <c r="O46" i="54" s="1"/>
  <c r="E46" i="54"/>
  <c r="J46" i="54" s="1"/>
  <c r="I45" i="54"/>
  <c r="E45" i="54"/>
  <c r="I44" i="54"/>
  <c r="O44" i="54" s="1"/>
  <c r="E44" i="54"/>
  <c r="J44" i="54" s="1"/>
  <c r="I43" i="54"/>
  <c r="E43" i="54"/>
  <c r="I42" i="54"/>
  <c r="O42" i="54" s="1"/>
  <c r="E42" i="54"/>
  <c r="J42" i="54" s="1"/>
  <c r="I41" i="54"/>
  <c r="E41" i="54"/>
  <c r="I40" i="54"/>
  <c r="O40" i="54" s="1"/>
  <c r="E40" i="54"/>
  <c r="J40" i="54" s="1"/>
  <c r="I39" i="54"/>
  <c r="E39" i="54"/>
  <c r="I38" i="54"/>
  <c r="O38" i="54" s="1"/>
  <c r="E38" i="54"/>
  <c r="J38" i="54" s="1"/>
  <c r="I37" i="54"/>
  <c r="E37" i="54"/>
  <c r="I36" i="54"/>
  <c r="O36" i="54" s="1"/>
  <c r="E36" i="54"/>
  <c r="J36" i="54" s="1"/>
  <c r="I35" i="54"/>
  <c r="E35" i="54"/>
  <c r="I34" i="54"/>
  <c r="O34" i="54" s="1"/>
  <c r="E34" i="54"/>
  <c r="J34" i="54" s="1"/>
  <c r="I33" i="54"/>
  <c r="E33" i="54"/>
  <c r="I32" i="54"/>
  <c r="O32" i="54" s="1"/>
  <c r="E32" i="54"/>
  <c r="J32" i="54" s="1"/>
  <c r="I31" i="54"/>
  <c r="E31" i="54"/>
  <c r="I30" i="54"/>
  <c r="O30" i="54" s="1"/>
  <c r="E30" i="54"/>
  <c r="J30" i="54" s="1"/>
  <c r="I29" i="54"/>
  <c r="E29" i="54"/>
  <c r="I28" i="54"/>
  <c r="O28" i="54" s="1"/>
  <c r="E28" i="54"/>
  <c r="J28" i="54" s="1"/>
  <c r="I27" i="54"/>
  <c r="E27" i="54"/>
  <c r="I26" i="54"/>
  <c r="O26" i="54" s="1"/>
  <c r="E26" i="54"/>
  <c r="J26" i="54" s="1"/>
  <c r="I25" i="54"/>
  <c r="E25" i="54"/>
  <c r="I24" i="54"/>
  <c r="O24" i="54" s="1"/>
  <c r="E24" i="54"/>
  <c r="J24" i="54" s="1"/>
  <c r="I23" i="54"/>
  <c r="E23" i="54"/>
  <c r="I22" i="54"/>
  <c r="O22" i="54" s="1"/>
  <c r="E22" i="54"/>
  <c r="J22" i="54" s="1"/>
  <c r="I21" i="54"/>
  <c r="E21" i="54"/>
  <c r="I20" i="54"/>
  <c r="O20" i="54" s="1"/>
  <c r="E20" i="54"/>
  <c r="J20" i="54" s="1"/>
  <c r="I19" i="54"/>
  <c r="E19" i="54"/>
  <c r="I18" i="54"/>
  <c r="O18" i="54" s="1"/>
  <c r="E18" i="54"/>
  <c r="J18" i="54" s="1"/>
  <c r="I17" i="54"/>
  <c r="E17" i="54"/>
  <c r="I16" i="54"/>
  <c r="O16" i="54" s="1"/>
  <c r="E16" i="54"/>
  <c r="J16" i="54" s="1"/>
  <c r="I15" i="54"/>
  <c r="E15" i="54"/>
  <c r="I14" i="54"/>
  <c r="O14" i="54" s="1"/>
  <c r="E14" i="54"/>
  <c r="J14" i="54" s="1"/>
  <c r="I13" i="54"/>
  <c r="E13" i="54"/>
  <c r="I12" i="54"/>
  <c r="O12" i="54" s="1"/>
  <c r="E12" i="54"/>
  <c r="J12" i="54" s="1"/>
  <c r="I11" i="54"/>
  <c r="E11" i="54"/>
  <c r="I10" i="54"/>
  <c r="O10" i="54" s="1"/>
  <c r="E10" i="54"/>
  <c r="J10" i="54" s="1"/>
  <c r="I9" i="54"/>
  <c r="E9" i="54"/>
  <c r="I8" i="54"/>
  <c r="O8" i="54" s="1"/>
  <c r="E8" i="54"/>
  <c r="J8" i="54" s="1"/>
  <c r="I7" i="54"/>
  <c r="E7" i="54"/>
  <c r="I6" i="54"/>
  <c r="O6" i="54" s="1"/>
  <c r="E6" i="54"/>
  <c r="J6" i="54" s="1"/>
  <c r="I5" i="54"/>
  <c r="E5" i="54"/>
  <c r="I4" i="54"/>
  <c r="O4" i="54" s="1"/>
  <c r="E4" i="54"/>
  <c r="J4" i="54" s="1"/>
  <c r="I3" i="54"/>
  <c r="E3" i="54"/>
  <c r="I136" i="37"/>
  <c r="E136" i="37"/>
  <c r="J135" i="37"/>
  <c r="I135" i="37"/>
  <c r="O135" i="37" s="1"/>
  <c r="F135" i="37"/>
  <c r="E135" i="37"/>
  <c r="I134" i="37"/>
  <c r="E134" i="37"/>
  <c r="I133" i="37"/>
  <c r="O133" i="37" s="1"/>
  <c r="E133" i="37"/>
  <c r="J133" i="37" s="1"/>
  <c r="I132" i="37"/>
  <c r="E132" i="37"/>
  <c r="J131" i="37"/>
  <c r="I131" i="37"/>
  <c r="O131" i="37" s="1"/>
  <c r="F131" i="37"/>
  <c r="E131" i="37"/>
  <c r="I130" i="37"/>
  <c r="E130" i="37"/>
  <c r="I129" i="37"/>
  <c r="O129" i="37" s="1"/>
  <c r="E129" i="37"/>
  <c r="J129" i="37" s="1"/>
  <c r="I128" i="37"/>
  <c r="E128" i="37"/>
  <c r="J127" i="37"/>
  <c r="I127" i="37"/>
  <c r="O127" i="37" s="1"/>
  <c r="F127" i="37"/>
  <c r="E127" i="37"/>
  <c r="I126" i="37"/>
  <c r="E126" i="37"/>
  <c r="I125" i="37"/>
  <c r="O125" i="37" s="1"/>
  <c r="E125" i="37"/>
  <c r="J125" i="37" s="1"/>
  <c r="J124" i="37"/>
  <c r="I124" i="37"/>
  <c r="O124" i="37" s="1"/>
  <c r="F124" i="37"/>
  <c r="E124" i="37"/>
  <c r="I123" i="37"/>
  <c r="E123" i="37"/>
  <c r="I122" i="37"/>
  <c r="O122" i="37" s="1"/>
  <c r="E122" i="37"/>
  <c r="J122" i="37" s="1"/>
  <c r="I121" i="37"/>
  <c r="E121" i="37"/>
  <c r="J120" i="37"/>
  <c r="I120" i="37"/>
  <c r="O120" i="37" s="1"/>
  <c r="F120" i="37"/>
  <c r="E120" i="37"/>
  <c r="I119" i="37"/>
  <c r="E119" i="37"/>
  <c r="I118" i="37"/>
  <c r="O118" i="37" s="1"/>
  <c r="E118" i="37"/>
  <c r="J118" i="37" s="1"/>
  <c r="I117" i="37"/>
  <c r="E117" i="37"/>
  <c r="J116" i="37"/>
  <c r="I116" i="37"/>
  <c r="O116" i="37" s="1"/>
  <c r="F116" i="37"/>
  <c r="E116" i="37"/>
  <c r="I115" i="37"/>
  <c r="E115" i="37"/>
  <c r="I114" i="37"/>
  <c r="O114" i="37" s="1"/>
  <c r="E114" i="37"/>
  <c r="J114" i="37" s="1"/>
  <c r="I113" i="37"/>
  <c r="E113" i="37"/>
  <c r="J112" i="37"/>
  <c r="I112" i="37"/>
  <c r="O112" i="37" s="1"/>
  <c r="F112" i="37"/>
  <c r="E112" i="37"/>
  <c r="I111" i="37"/>
  <c r="E111" i="37"/>
  <c r="I110" i="37"/>
  <c r="O110" i="37" s="1"/>
  <c r="E110" i="37"/>
  <c r="J110" i="37" s="1"/>
  <c r="I109" i="37"/>
  <c r="E109" i="37"/>
  <c r="J108" i="37"/>
  <c r="I108" i="37"/>
  <c r="O108" i="37" s="1"/>
  <c r="F108" i="37"/>
  <c r="E108" i="37"/>
  <c r="I107" i="37"/>
  <c r="E107" i="37"/>
  <c r="I106" i="37"/>
  <c r="O106" i="37" s="1"/>
  <c r="E106" i="37"/>
  <c r="J106" i="37" s="1"/>
  <c r="I105" i="37"/>
  <c r="E105" i="37"/>
  <c r="J104" i="37"/>
  <c r="I104" i="37"/>
  <c r="O104" i="37" s="1"/>
  <c r="F104" i="37"/>
  <c r="E104" i="37"/>
  <c r="I103" i="37"/>
  <c r="E103" i="37"/>
  <c r="I102" i="37"/>
  <c r="O102" i="37" s="1"/>
  <c r="E102" i="37"/>
  <c r="J102" i="37" s="1"/>
  <c r="I101" i="37"/>
  <c r="E101" i="37"/>
  <c r="J100" i="37"/>
  <c r="I100" i="37"/>
  <c r="O100" i="37" s="1"/>
  <c r="F100" i="37"/>
  <c r="E100" i="37"/>
  <c r="I99" i="37"/>
  <c r="E99" i="37"/>
  <c r="I98" i="37"/>
  <c r="O98" i="37" s="1"/>
  <c r="E98" i="37"/>
  <c r="J98" i="37" s="1"/>
  <c r="I97" i="37"/>
  <c r="E97" i="37"/>
  <c r="J96" i="37"/>
  <c r="I96" i="37"/>
  <c r="O96" i="37" s="1"/>
  <c r="F96" i="37"/>
  <c r="E96" i="37"/>
  <c r="I95" i="37"/>
  <c r="E95" i="37"/>
  <c r="I94" i="37"/>
  <c r="O94" i="37" s="1"/>
  <c r="E94" i="37"/>
  <c r="J94" i="37" s="1"/>
  <c r="I93" i="37"/>
  <c r="E93" i="37"/>
  <c r="J92" i="37"/>
  <c r="I92" i="37"/>
  <c r="O92" i="37" s="1"/>
  <c r="F92" i="37"/>
  <c r="E92" i="37"/>
  <c r="I91" i="37"/>
  <c r="E91" i="37"/>
  <c r="I90" i="37"/>
  <c r="O90" i="37" s="1"/>
  <c r="E90" i="37"/>
  <c r="J90" i="37" s="1"/>
  <c r="I89" i="37"/>
  <c r="E89" i="37"/>
  <c r="J88" i="37"/>
  <c r="I88" i="37"/>
  <c r="O88" i="37" s="1"/>
  <c r="F88" i="37"/>
  <c r="E88" i="37"/>
  <c r="I87" i="37"/>
  <c r="E87" i="37"/>
  <c r="I86" i="37"/>
  <c r="O86" i="37" s="1"/>
  <c r="E86" i="37"/>
  <c r="J86" i="37" s="1"/>
  <c r="I85" i="37"/>
  <c r="E85" i="37"/>
  <c r="J84" i="37"/>
  <c r="I84" i="37"/>
  <c r="O84" i="37" s="1"/>
  <c r="F84" i="37"/>
  <c r="E84" i="37"/>
  <c r="I83" i="37"/>
  <c r="E83" i="37"/>
  <c r="I82" i="37"/>
  <c r="O82" i="37" s="1"/>
  <c r="E82" i="37"/>
  <c r="J82" i="37" s="1"/>
  <c r="I81" i="37"/>
  <c r="E81" i="37"/>
  <c r="J80" i="37"/>
  <c r="I80" i="37"/>
  <c r="O80" i="37" s="1"/>
  <c r="F80" i="37"/>
  <c r="E80" i="37"/>
  <c r="I79" i="37"/>
  <c r="E79" i="37"/>
  <c r="I78" i="37"/>
  <c r="O78" i="37" s="1"/>
  <c r="E78" i="37"/>
  <c r="J78" i="37" s="1"/>
  <c r="I77" i="37"/>
  <c r="E77" i="37"/>
  <c r="J76" i="37"/>
  <c r="I76" i="37"/>
  <c r="O76" i="37" s="1"/>
  <c r="F76" i="37"/>
  <c r="E76" i="37"/>
  <c r="I75" i="37"/>
  <c r="E75" i="37"/>
  <c r="I74" i="37"/>
  <c r="O74" i="37" s="1"/>
  <c r="E74" i="37"/>
  <c r="J74" i="37" s="1"/>
  <c r="I73" i="37"/>
  <c r="E73" i="37"/>
  <c r="J72" i="37"/>
  <c r="I72" i="37"/>
  <c r="O72" i="37" s="1"/>
  <c r="F72" i="37"/>
  <c r="E72" i="37"/>
  <c r="I71" i="37"/>
  <c r="E71" i="37"/>
  <c r="I70" i="37"/>
  <c r="O70" i="37" s="1"/>
  <c r="E70" i="37"/>
  <c r="J70" i="37" s="1"/>
  <c r="I69" i="37"/>
  <c r="E69" i="37"/>
  <c r="I68" i="37"/>
  <c r="O68" i="37" s="1"/>
  <c r="E68" i="37"/>
  <c r="J68" i="37" s="1"/>
  <c r="I67" i="37"/>
  <c r="E67" i="37"/>
  <c r="I66" i="37"/>
  <c r="O66" i="37" s="1"/>
  <c r="E66" i="37"/>
  <c r="J66" i="37" s="1"/>
  <c r="I65" i="37"/>
  <c r="E65" i="37"/>
  <c r="I64" i="37"/>
  <c r="E64" i="37"/>
  <c r="J64" i="37" s="1"/>
  <c r="I63" i="37"/>
  <c r="E63" i="37"/>
  <c r="I62" i="37"/>
  <c r="O62" i="37" s="1"/>
  <c r="E62" i="37"/>
  <c r="J62" i="37" s="1"/>
  <c r="I61" i="37"/>
  <c r="E61" i="37"/>
  <c r="I60" i="37"/>
  <c r="O60" i="37" s="1"/>
  <c r="E60" i="37"/>
  <c r="J60" i="37" s="1"/>
  <c r="I59" i="37"/>
  <c r="E59" i="37"/>
  <c r="I58" i="37"/>
  <c r="O58" i="37" s="1"/>
  <c r="E58" i="37"/>
  <c r="J58" i="37" s="1"/>
  <c r="I57" i="37"/>
  <c r="E57" i="37"/>
  <c r="I56" i="37"/>
  <c r="O56" i="37" s="1"/>
  <c r="E56" i="37"/>
  <c r="J56" i="37" s="1"/>
  <c r="I55" i="37"/>
  <c r="E55" i="37"/>
  <c r="I54" i="37"/>
  <c r="O54" i="37" s="1"/>
  <c r="E54" i="37"/>
  <c r="J54" i="37" s="1"/>
  <c r="I53" i="37"/>
  <c r="E53" i="37"/>
  <c r="I52" i="37"/>
  <c r="O52" i="37" s="1"/>
  <c r="E52" i="37"/>
  <c r="J52" i="37" s="1"/>
  <c r="I51" i="37"/>
  <c r="E51" i="37"/>
  <c r="I50" i="37"/>
  <c r="O50" i="37" s="1"/>
  <c r="E50" i="37"/>
  <c r="J50" i="37" s="1"/>
  <c r="I49" i="37"/>
  <c r="E49" i="37"/>
  <c r="I48" i="37"/>
  <c r="O48" i="37" s="1"/>
  <c r="E48" i="37"/>
  <c r="J48" i="37" s="1"/>
  <c r="I47" i="37"/>
  <c r="E47" i="37"/>
  <c r="I46" i="37"/>
  <c r="O46" i="37" s="1"/>
  <c r="E46" i="37"/>
  <c r="J46" i="37" s="1"/>
  <c r="I45" i="37"/>
  <c r="E45" i="37"/>
  <c r="I44" i="37"/>
  <c r="O44" i="37" s="1"/>
  <c r="E44" i="37"/>
  <c r="J44" i="37" s="1"/>
  <c r="I43" i="37"/>
  <c r="E43" i="37"/>
  <c r="I42" i="37"/>
  <c r="O42" i="37" s="1"/>
  <c r="E42" i="37"/>
  <c r="J42" i="37" s="1"/>
  <c r="I41" i="37"/>
  <c r="E41" i="37"/>
  <c r="I40" i="37"/>
  <c r="O40" i="37" s="1"/>
  <c r="E40" i="37"/>
  <c r="J40" i="37" s="1"/>
  <c r="I39" i="37"/>
  <c r="E39" i="37"/>
  <c r="I38" i="37"/>
  <c r="O38" i="37" s="1"/>
  <c r="E38" i="37"/>
  <c r="J38" i="37" s="1"/>
  <c r="I37" i="37"/>
  <c r="E37" i="37"/>
  <c r="I36" i="37"/>
  <c r="O36" i="37" s="1"/>
  <c r="E36" i="37"/>
  <c r="J36" i="37" s="1"/>
  <c r="I35" i="37"/>
  <c r="E35" i="37"/>
  <c r="I34" i="37"/>
  <c r="O34" i="37" s="1"/>
  <c r="E34" i="37"/>
  <c r="J34" i="37" s="1"/>
  <c r="I33" i="37"/>
  <c r="E33" i="37"/>
  <c r="I32" i="37"/>
  <c r="O32" i="37" s="1"/>
  <c r="E32" i="37"/>
  <c r="J32" i="37" s="1"/>
  <c r="I31" i="37"/>
  <c r="E31" i="37"/>
  <c r="I30" i="37"/>
  <c r="O30" i="37" s="1"/>
  <c r="E30" i="37"/>
  <c r="J30" i="37" s="1"/>
  <c r="I29" i="37"/>
  <c r="E29" i="37"/>
  <c r="I28" i="37"/>
  <c r="O28" i="37" s="1"/>
  <c r="E28" i="37"/>
  <c r="J28" i="37" s="1"/>
  <c r="I27" i="37"/>
  <c r="E27" i="37"/>
  <c r="I26" i="37"/>
  <c r="O26" i="37" s="1"/>
  <c r="E26" i="37"/>
  <c r="J26" i="37" s="1"/>
  <c r="I25" i="37"/>
  <c r="E25" i="37"/>
  <c r="J24" i="37"/>
  <c r="I24" i="37"/>
  <c r="O24" i="37" s="1"/>
  <c r="F24" i="37"/>
  <c r="E24" i="37"/>
  <c r="I23" i="37"/>
  <c r="E23" i="37"/>
  <c r="I22" i="37"/>
  <c r="O22" i="37" s="1"/>
  <c r="E22" i="37"/>
  <c r="J22" i="37" s="1"/>
  <c r="I21" i="37"/>
  <c r="E21" i="37"/>
  <c r="J20" i="37"/>
  <c r="I20" i="37"/>
  <c r="O20" i="37" s="1"/>
  <c r="F20" i="37"/>
  <c r="E20" i="37"/>
  <c r="I19" i="37"/>
  <c r="E19" i="37"/>
  <c r="I18" i="37"/>
  <c r="O18" i="37" s="1"/>
  <c r="E18" i="37"/>
  <c r="J18" i="37" s="1"/>
  <c r="I17" i="37"/>
  <c r="E17" i="37"/>
  <c r="J16" i="37"/>
  <c r="I16" i="37"/>
  <c r="O16" i="37" s="1"/>
  <c r="F16" i="37"/>
  <c r="E16" i="37"/>
  <c r="I15" i="37"/>
  <c r="E15" i="37"/>
  <c r="I14" i="37"/>
  <c r="O14" i="37" s="1"/>
  <c r="E14" i="37"/>
  <c r="J14" i="37" s="1"/>
  <c r="I13" i="37"/>
  <c r="E13" i="37"/>
  <c r="J12" i="37"/>
  <c r="I12" i="37"/>
  <c r="O12" i="37" s="1"/>
  <c r="F12" i="37"/>
  <c r="E12" i="37"/>
  <c r="I11" i="37"/>
  <c r="E11" i="37"/>
  <c r="I10" i="37"/>
  <c r="O10" i="37" s="1"/>
  <c r="E10" i="37"/>
  <c r="J10" i="37" s="1"/>
  <c r="I9" i="37"/>
  <c r="E9" i="37"/>
  <c r="J8" i="37"/>
  <c r="I8" i="37"/>
  <c r="O8" i="37" s="1"/>
  <c r="F8" i="37"/>
  <c r="E8" i="37"/>
  <c r="I7" i="37"/>
  <c r="E7" i="37"/>
  <c r="I6" i="37"/>
  <c r="O6" i="37" s="1"/>
  <c r="E6" i="37"/>
  <c r="J6" i="37" s="1"/>
  <c r="I5" i="37"/>
  <c r="E5" i="37"/>
  <c r="J4" i="37"/>
  <c r="I4" i="37"/>
  <c r="O4" i="37" s="1"/>
  <c r="F4" i="37"/>
  <c r="E4" i="37"/>
  <c r="E3" i="53"/>
  <c r="F3" i="53" s="1"/>
  <c r="G3" i="53" s="1"/>
  <c r="H3" i="53" s="1"/>
  <c r="E3" i="52"/>
  <c r="F3" i="52" s="1"/>
  <c r="G3" i="52" s="1"/>
  <c r="H3" i="52" s="1"/>
  <c r="E3" i="27"/>
  <c r="F3" i="27" s="1"/>
  <c r="G3" i="27" s="1"/>
  <c r="H3" i="27" s="1"/>
  <c r="E3" i="51"/>
  <c r="F3" i="51" s="1"/>
  <c r="G3" i="51" s="1"/>
  <c r="H3" i="51" s="1"/>
  <c r="E3" i="30"/>
  <c r="F3" i="30" s="1"/>
  <c r="G3" i="30" s="1"/>
  <c r="H3" i="30" s="1"/>
  <c r="E3" i="50"/>
  <c r="F3" i="50" s="1"/>
  <c r="G3" i="50" s="1"/>
  <c r="H3" i="50" s="1"/>
  <c r="E3" i="25"/>
  <c r="F3" i="25" s="1"/>
  <c r="G3" i="25" s="1"/>
  <c r="H3" i="25" s="1"/>
  <c r="E3" i="49"/>
  <c r="F3" i="49" s="1"/>
  <c r="G3" i="49" s="1"/>
  <c r="H3" i="49" s="1"/>
  <c r="E3" i="48"/>
  <c r="F3" i="48" s="1"/>
  <c r="G3" i="48" s="1"/>
  <c r="H3" i="48" s="1"/>
  <c r="E3" i="33"/>
  <c r="F3" i="33" s="1"/>
  <c r="G3" i="33" s="1"/>
  <c r="H3" i="33" s="1"/>
  <c r="E3" i="24"/>
  <c r="F3" i="24" s="1"/>
  <c r="G3" i="24" s="1"/>
  <c r="H3" i="24" s="1"/>
  <c r="E3" i="13"/>
  <c r="F3" i="13" s="1"/>
  <c r="G3" i="13" s="1"/>
  <c r="H3" i="13" s="1"/>
  <c r="E3" i="47"/>
  <c r="F3" i="47" s="1"/>
  <c r="G3" i="47" s="1"/>
  <c r="H3" i="47" s="1"/>
  <c r="E3" i="22"/>
  <c r="F3" i="22" s="1"/>
  <c r="G3" i="22" s="1"/>
  <c r="H3" i="22" s="1"/>
  <c r="E3" i="31"/>
  <c r="F3" i="31" s="1"/>
  <c r="G3" i="31" s="1"/>
  <c r="H3" i="31" s="1"/>
  <c r="E3" i="46"/>
  <c r="F3" i="46" s="1"/>
  <c r="G3" i="46" s="1"/>
  <c r="H3" i="46" s="1"/>
  <c r="E3" i="45"/>
  <c r="F3" i="45" s="1"/>
  <c r="G3" i="45" s="1"/>
  <c r="H3" i="45" s="1"/>
  <c r="E3" i="44"/>
  <c r="F3" i="44" s="1"/>
  <c r="G3" i="44" s="1"/>
  <c r="H3" i="44" s="1"/>
  <c r="E3" i="14"/>
  <c r="F3" i="14" s="1"/>
  <c r="G3" i="14" s="1"/>
  <c r="H3" i="14" s="1"/>
  <c r="E3" i="43"/>
  <c r="F3" i="43" s="1"/>
  <c r="G3" i="43" s="1"/>
  <c r="H3" i="43" s="1"/>
  <c r="E3" i="42"/>
  <c r="F3" i="42" s="1"/>
  <c r="G3" i="42" s="1"/>
  <c r="H3" i="42" s="1"/>
  <c r="E3" i="3"/>
  <c r="F3" i="3" s="1"/>
  <c r="G3" i="3" s="1"/>
  <c r="H3" i="3" s="1"/>
  <c r="E3" i="1"/>
  <c r="F3" i="1" s="1"/>
  <c r="G3" i="1" s="1"/>
  <c r="H3" i="1" s="1"/>
  <c r="E3" i="41"/>
  <c r="F3" i="41" s="1"/>
  <c r="G3" i="41" s="1"/>
  <c r="H3" i="41" s="1"/>
  <c r="E3" i="40"/>
  <c r="F3" i="40" s="1"/>
  <c r="G3" i="40" s="1"/>
  <c r="H3" i="40" s="1"/>
  <c r="E3" i="10"/>
  <c r="F3" i="10" s="1"/>
  <c r="G3" i="10" s="1"/>
  <c r="H3" i="10" s="1"/>
  <c r="E3" i="7"/>
  <c r="F3" i="7" s="1"/>
  <c r="G3" i="7" s="1"/>
  <c r="H3" i="7" s="1"/>
  <c r="E3" i="35"/>
  <c r="F3" i="35" s="1"/>
  <c r="G3" i="35" s="1"/>
  <c r="H3" i="35" s="1"/>
  <c r="E3" i="6"/>
  <c r="F3" i="6" s="1"/>
  <c r="G3" i="6" s="1"/>
  <c r="H3" i="6" s="1"/>
  <c r="E3" i="39"/>
  <c r="F3" i="39" s="1"/>
  <c r="G3" i="39" s="1"/>
  <c r="H3" i="39" s="1"/>
  <c r="E3" i="9"/>
  <c r="F3" i="9" s="1"/>
  <c r="G3" i="9" s="1"/>
  <c r="H3" i="9" s="1"/>
  <c r="E3" i="4"/>
  <c r="F3" i="4" s="1"/>
  <c r="G3" i="4" s="1"/>
  <c r="H3" i="4" s="1"/>
  <c r="E3" i="34"/>
  <c r="F3" i="34" s="1"/>
  <c r="G3" i="34" s="1"/>
  <c r="H3" i="34" s="1"/>
  <c r="E3" i="8"/>
  <c r="F3" i="8" s="1"/>
  <c r="G3" i="8" s="1"/>
  <c r="H3" i="8" s="1"/>
  <c r="E3" i="12"/>
  <c r="F3" i="12" s="1"/>
  <c r="G3" i="12" s="1"/>
  <c r="H3" i="12" s="1"/>
  <c r="E3" i="5"/>
  <c r="F3" i="5" s="1"/>
  <c r="G3" i="5" s="1"/>
  <c r="H3" i="5" s="1"/>
  <c r="E3" i="37"/>
  <c r="F3" i="37" s="1"/>
  <c r="G3" i="37" s="1"/>
  <c r="H3" i="37" s="1"/>
  <c r="I137" i="36"/>
  <c r="O137" i="36" s="1"/>
  <c r="E137" i="36"/>
  <c r="J137" i="36" s="1"/>
  <c r="I136" i="36"/>
  <c r="E136" i="36"/>
  <c r="I135" i="36"/>
  <c r="O135" i="36" s="1"/>
  <c r="E135" i="36"/>
  <c r="J135" i="36" s="1"/>
  <c r="I134" i="36"/>
  <c r="E134" i="36"/>
  <c r="I133" i="36"/>
  <c r="O133" i="36" s="1"/>
  <c r="E133" i="36"/>
  <c r="J133" i="36" s="1"/>
  <c r="I132" i="36"/>
  <c r="E132" i="36"/>
  <c r="I131" i="36"/>
  <c r="O131" i="36" s="1"/>
  <c r="E131" i="36"/>
  <c r="J131" i="36" s="1"/>
  <c r="I130" i="36"/>
  <c r="E130" i="36"/>
  <c r="I129" i="36"/>
  <c r="O129" i="36" s="1"/>
  <c r="E129" i="36"/>
  <c r="J129" i="36" s="1"/>
  <c r="I128" i="36"/>
  <c r="E128" i="36"/>
  <c r="I127" i="36"/>
  <c r="O127" i="36" s="1"/>
  <c r="E127" i="36"/>
  <c r="J127" i="36" s="1"/>
  <c r="I126" i="36"/>
  <c r="E126" i="36"/>
  <c r="I125" i="36"/>
  <c r="O125" i="36" s="1"/>
  <c r="E125" i="36"/>
  <c r="J125" i="36" s="1"/>
  <c r="I124" i="36"/>
  <c r="O124" i="36" s="1"/>
  <c r="E124" i="36"/>
  <c r="J124" i="36" s="1"/>
  <c r="I123" i="36"/>
  <c r="E123" i="36"/>
  <c r="I122" i="36"/>
  <c r="O122" i="36" s="1"/>
  <c r="E122" i="36"/>
  <c r="J122" i="36" s="1"/>
  <c r="I121" i="36"/>
  <c r="E121" i="36"/>
  <c r="I120" i="36"/>
  <c r="O120" i="36" s="1"/>
  <c r="E120" i="36"/>
  <c r="J120" i="36" s="1"/>
  <c r="I119" i="36"/>
  <c r="E119" i="36"/>
  <c r="I118" i="36"/>
  <c r="O118" i="36" s="1"/>
  <c r="E118" i="36"/>
  <c r="J118" i="36" s="1"/>
  <c r="I117" i="36"/>
  <c r="E117" i="36"/>
  <c r="I116" i="36"/>
  <c r="O116" i="36" s="1"/>
  <c r="E116" i="36"/>
  <c r="J116" i="36" s="1"/>
  <c r="I115" i="36"/>
  <c r="E115" i="36"/>
  <c r="I114" i="36"/>
  <c r="O114" i="36" s="1"/>
  <c r="E114" i="36"/>
  <c r="J114" i="36" s="1"/>
  <c r="I113" i="36"/>
  <c r="E113" i="36"/>
  <c r="I112" i="36"/>
  <c r="O112" i="36" s="1"/>
  <c r="E112" i="36"/>
  <c r="J112" i="36" s="1"/>
  <c r="I111" i="36"/>
  <c r="E111" i="36"/>
  <c r="I110" i="36"/>
  <c r="O110" i="36" s="1"/>
  <c r="E110" i="36"/>
  <c r="J110" i="36" s="1"/>
  <c r="I109" i="36"/>
  <c r="E109" i="36"/>
  <c r="I108" i="36"/>
  <c r="O108" i="36" s="1"/>
  <c r="E108" i="36"/>
  <c r="J108" i="36" s="1"/>
  <c r="I107" i="36"/>
  <c r="E107" i="36"/>
  <c r="I106" i="36"/>
  <c r="O106" i="36" s="1"/>
  <c r="E106" i="36"/>
  <c r="J106" i="36" s="1"/>
  <c r="I105" i="36"/>
  <c r="E105" i="36"/>
  <c r="I104" i="36"/>
  <c r="O104" i="36" s="1"/>
  <c r="E104" i="36"/>
  <c r="J104" i="36" s="1"/>
  <c r="I103" i="36"/>
  <c r="E103" i="36"/>
  <c r="I102" i="36"/>
  <c r="O102" i="36" s="1"/>
  <c r="E102" i="36"/>
  <c r="J102" i="36" s="1"/>
  <c r="I101" i="36"/>
  <c r="E101" i="36"/>
  <c r="I100" i="36"/>
  <c r="O100" i="36" s="1"/>
  <c r="E100" i="36"/>
  <c r="J100" i="36" s="1"/>
  <c r="I99" i="36"/>
  <c r="E99" i="36"/>
  <c r="I98" i="36"/>
  <c r="O98" i="36" s="1"/>
  <c r="E98" i="36"/>
  <c r="J98" i="36" s="1"/>
  <c r="I97" i="36"/>
  <c r="E97" i="36"/>
  <c r="I96" i="36"/>
  <c r="O96" i="36" s="1"/>
  <c r="E96" i="36"/>
  <c r="J96" i="36" s="1"/>
  <c r="I95" i="36"/>
  <c r="E95" i="36"/>
  <c r="I94" i="36"/>
  <c r="O94" i="36" s="1"/>
  <c r="E94" i="36"/>
  <c r="J94" i="36" s="1"/>
  <c r="I93" i="36"/>
  <c r="E93" i="36"/>
  <c r="I92" i="36"/>
  <c r="O92" i="36" s="1"/>
  <c r="E92" i="36"/>
  <c r="J92" i="36" s="1"/>
  <c r="I91" i="36"/>
  <c r="E91" i="36"/>
  <c r="I90" i="36"/>
  <c r="O90" i="36" s="1"/>
  <c r="E90" i="36"/>
  <c r="J90" i="36" s="1"/>
  <c r="I89" i="36"/>
  <c r="E89" i="36"/>
  <c r="I88" i="36"/>
  <c r="O88" i="36" s="1"/>
  <c r="E88" i="36"/>
  <c r="J88" i="36" s="1"/>
  <c r="I87" i="36"/>
  <c r="E87" i="36"/>
  <c r="I86" i="36"/>
  <c r="O86" i="36" s="1"/>
  <c r="E86" i="36"/>
  <c r="J86" i="36" s="1"/>
  <c r="I85" i="36"/>
  <c r="E85" i="36"/>
  <c r="I84" i="36"/>
  <c r="O84" i="36" s="1"/>
  <c r="E84" i="36"/>
  <c r="J84" i="36" s="1"/>
  <c r="I83" i="36"/>
  <c r="E83" i="36"/>
  <c r="I82" i="36"/>
  <c r="O82" i="36" s="1"/>
  <c r="E82" i="36"/>
  <c r="J82" i="36" s="1"/>
  <c r="I81" i="36"/>
  <c r="E81" i="36"/>
  <c r="I80" i="36"/>
  <c r="O80" i="36" s="1"/>
  <c r="E80" i="36"/>
  <c r="J80" i="36" s="1"/>
  <c r="I79" i="36"/>
  <c r="E79" i="36"/>
  <c r="I78" i="36"/>
  <c r="O78" i="36" s="1"/>
  <c r="E78" i="36"/>
  <c r="J78" i="36" s="1"/>
  <c r="I77" i="36"/>
  <c r="E77" i="36"/>
  <c r="I76" i="36"/>
  <c r="O76" i="36" s="1"/>
  <c r="E76" i="36"/>
  <c r="J76" i="36" s="1"/>
  <c r="I75" i="36"/>
  <c r="E75" i="36"/>
  <c r="I74" i="36"/>
  <c r="O74" i="36" s="1"/>
  <c r="E74" i="36"/>
  <c r="J74" i="36" s="1"/>
  <c r="I73" i="36"/>
  <c r="E73" i="36"/>
  <c r="I72" i="36"/>
  <c r="O72" i="36" s="1"/>
  <c r="E72" i="36"/>
  <c r="J72" i="36" s="1"/>
  <c r="I71" i="36"/>
  <c r="E71" i="36"/>
  <c r="I70" i="36"/>
  <c r="O70" i="36" s="1"/>
  <c r="E70" i="36"/>
  <c r="J70" i="36" s="1"/>
  <c r="I69" i="36"/>
  <c r="E69" i="36"/>
  <c r="I68" i="36"/>
  <c r="O68" i="36" s="1"/>
  <c r="E68" i="36"/>
  <c r="J68" i="36" s="1"/>
  <c r="I67" i="36"/>
  <c r="E67" i="36"/>
  <c r="I66" i="36"/>
  <c r="O66" i="36" s="1"/>
  <c r="E66" i="36"/>
  <c r="J66" i="36" s="1"/>
  <c r="I65" i="36"/>
  <c r="E65" i="36"/>
  <c r="I64" i="36"/>
  <c r="E64" i="36"/>
  <c r="J64" i="36" s="1"/>
  <c r="I63" i="36"/>
  <c r="E63" i="36"/>
  <c r="I62" i="36"/>
  <c r="O62" i="36" s="1"/>
  <c r="E62" i="36"/>
  <c r="J62" i="36" s="1"/>
  <c r="I61" i="36"/>
  <c r="E61" i="36"/>
  <c r="I60" i="36"/>
  <c r="O60" i="36" s="1"/>
  <c r="E60" i="36"/>
  <c r="J60" i="36" s="1"/>
  <c r="I59" i="36"/>
  <c r="E59" i="36"/>
  <c r="I58" i="36"/>
  <c r="O58" i="36" s="1"/>
  <c r="E58" i="36"/>
  <c r="J58" i="36" s="1"/>
  <c r="I57" i="36"/>
  <c r="E57" i="36"/>
  <c r="I56" i="36"/>
  <c r="O56" i="36" s="1"/>
  <c r="E56" i="36"/>
  <c r="J56" i="36" s="1"/>
  <c r="I55" i="36"/>
  <c r="E55" i="36"/>
  <c r="I54" i="36"/>
  <c r="O54" i="36" s="1"/>
  <c r="E54" i="36"/>
  <c r="J54" i="36" s="1"/>
  <c r="I53" i="36"/>
  <c r="E53" i="36"/>
  <c r="I52" i="36"/>
  <c r="O52" i="36" s="1"/>
  <c r="E52" i="36"/>
  <c r="J52" i="36" s="1"/>
  <c r="I51" i="36"/>
  <c r="E51" i="36"/>
  <c r="I50" i="36"/>
  <c r="O50" i="36" s="1"/>
  <c r="E50" i="36"/>
  <c r="J50" i="36" s="1"/>
  <c r="I49" i="36"/>
  <c r="E49" i="36"/>
  <c r="I48" i="36"/>
  <c r="O48" i="36" s="1"/>
  <c r="E48" i="36"/>
  <c r="J48" i="36" s="1"/>
  <c r="I47" i="36"/>
  <c r="E47" i="36"/>
  <c r="I46" i="36"/>
  <c r="O46" i="36" s="1"/>
  <c r="E46" i="36"/>
  <c r="J46" i="36" s="1"/>
  <c r="I45" i="36"/>
  <c r="E45" i="36"/>
  <c r="I44" i="36"/>
  <c r="O44" i="36" s="1"/>
  <c r="E44" i="36"/>
  <c r="J44" i="36" s="1"/>
  <c r="I43" i="36"/>
  <c r="E43" i="36"/>
  <c r="I42" i="36"/>
  <c r="O42" i="36" s="1"/>
  <c r="E42" i="36"/>
  <c r="J42" i="36" s="1"/>
  <c r="I41" i="36"/>
  <c r="E41" i="36"/>
  <c r="I40" i="36"/>
  <c r="O40" i="36" s="1"/>
  <c r="E40" i="36"/>
  <c r="J40" i="36" s="1"/>
  <c r="I39" i="36"/>
  <c r="E39" i="36"/>
  <c r="I38" i="36"/>
  <c r="O38" i="36" s="1"/>
  <c r="E38" i="36"/>
  <c r="J38" i="36" s="1"/>
  <c r="I37" i="36"/>
  <c r="E37" i="36"/>
  <c r="I36" i="36"/>
  <c r="O36" i="36" s="1"/>
  <c r="E36" i="36"/>
  <c r="J36" i="36" s="1"/>
  <c r="I35" i="36"/>
  <c r="E35" i="36"/>
  <c r="I34" i="36"/>
  <c r="O34" i="36" s="1"/>
  <c r="E34" i="36"/>
  <c r="J34" i="36" s="1"/>
  <c r="I33" i="36"/>
  <c r="E33" i="36"/>
  <c r="I32" i="36"/>
  <c r="O32" i="36" s="1"/>
  <c r="E32" i="36"/>
  <c r="J32" i="36" s="1"/>
  <c r="I31" i="36"/>
  <c r="E31" i="36"/>
  <c r="I30" i="36"/>
  <c r="O30" i="36" s="1"/>
  <c r="E30" i="36"/>
  <c r="J30" i="36" s="1"/>
  <c r="I29" i="36"/>
  <c r="E29" i="36"/>
  <c r="I28" i="36"/>
  <c r="O28" i="36" s="1"/>
  <c r="E28" i="36"/>
  <c r="J28" i="36" s="1"/>
  <c r="I27" i="36"/>
  <c r="E27" i="36"/>
  <c r="I26" i="36"/>
  <c r="O26" i="36" s="1"/>
  <c r="E26" i="36"/>
  <c r="J26" i="36" s="1"/>
  <c r="I25" i="36"/>
  <c r="E25" i="36"/>
  <c r="I24" i="36"/>
  <c r="O24" i="36" s="1"/>
  <c r="E24" i="36"/>
  <c r="J24" i="36" s="1"/>
  <c r="I23" i="36"/>
  <c r="E23" i="36"/>
  <c r="I22" i="36"/>
  <c r="O22" i="36" s="1"/>
  <c r="E22" i="36"/>
  <c r="J22" i="36" s="1"/>
  <c r="I21" i="36"/>
  <c r="E21" i="36"/>
  <c r="I20" i="36"/>
  <c r="O20" i="36" s="1"/>
  <c r="E20" i="36"/>
  <c r="J20" i="36" s="1"/>
  <c r="I19" i="36"/>
  <c r="E19" i="36"/>
  <c r="I18" i="36"/>
  <c r="O18" i="36" s="1"/>
  <c r="E18" i="36"/>
  <c r="J18" i="36" s="1"/>
  <c r="I17" i="36"/>
  <c r="E17" i="36"/>
  <c r="I16" i="36"/>
  <c r="O16" i="36" s="1"/>
  <c r="E16" i="36"/>
  <c r="J16" i="36" s="1"/>
  <c r="I15" i="36"/>
  <c r="E15" i="36"/>
  <c r="I14" i="36"/>
  <c r="O14" i="36" s="1"/>
  <c r="E14" i="36"/>
  <c r="J14" i="36" s="1"/>
  <c r="I13" i="36"/>
  <c r="E13" i="36"/>
  <c r="I12" i="36"/>
  <c r="O12" i="36" s="1"/>
  <c r="E12" i="36"/>
  <c r="J12" i="36" s="1"/>
  <c r="I11" i="36"/>
  <c r="E11" i="36"/>
  <c r="I10" i="36"/>
  <c r="O10" i="36" s="1"/>
  <c r="E10" i="36"/>
  <c r="J10" i="36" s="1"/>
  <c r="I9" i="36"/>
  <c r="E9" i="36"/>
  <c r="I8" i="36"/>
  <c r="O8" i="36" s="1"/>
  <c r="E8" i="36"/>
  <c r="J8" i="36" s="1"/>
  <c r="I7" i="36"/>
  <c r="E7" i="36"/>
  <c r="I6" i="36"/>
  <c r="O6" i="36" s="1"/>
  <c r="E6" i="36"/>
  <c r="J6" i="36" s="1"/>
  <c r="I5" i="36"/>
  <c r="E5" i="36"/>
  <c r="I4" i="36"/>
  <c r="O4" i="36" s="1"/>
  <c r="E4" i="36"/>
  <c r="J4" i="36" s="1"/>
  <c r="E3" i="36"/>
  <c r="F3" i="36" s="1"/>
  <c r="G3" i="36" s="1"/>
  <c r="H3" i="36" s="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E137" i="11"/>
  <c r="F137" i="11" s="1"/>
  <c r="G137" i="11" s="1"/>
  <c r="H137" i="11" s="1"/>
  <c r="M137" i="11" s="1"/>
  <c r="E136" i="11"/>
  <c r="E135" i="11"/>
  <c r="F135" i="11" s="1"/>
  <c r="G135" i="11" s="1"/>
  <c r="H135" i="11" s="1"/>
  <c r="M135" i="11" s="1"/>
  <c r="E134" i="11"/>
  <c r="E133" i="11"/>
  <c r="F133" i="11" s="1"/>
  <c r="G133" i="11" s="1"/>
  <c r="H133" i="11" s="1"/>
  <c r="M133" i="11" s="1"/>
  <c r="E132" i="11"/>
  <c r="E131" i="11"/>
  <c r="F131" i="11" s="1"/>
  <c r="G131" i="11" s="1"/>
  <c r="H131" i="11" s="1"/>
  <c r="M131" i="11" s="1"/>
  <c r="E130" i="11"/>
  <c r="E129" i="11"/>
  <c r="F129" i="11" s="1"/>
  <c r="G129" i="11" s="1"/>
  <c r="H129" i="11" s="1"/>
  <c r="M129" i="11" s="1"/>
  <c r="E128" i="11"/>
  <c r="E127" i="11"/>
  <c r="F127" i="11" s="1"/>
  <c r="G127" i="11" s="1"/>
  <c r="H127" i="11" s="1"/>
  <c r="M127" i="11" s="1"/>
  <c r="E126" i="11"/>
  <c r="E125" i="11"/>
  <c r="F125" i="11" s="1"/>
  <c r="G125" i="11" s="1"/>
  <c r="H125" i="11" s="1"/>
  <c r="M125" i="11" s="1"/>
  <c r="E124" i="11"/>
  <c r="E123" i="11"/>
  <c r="F123" i="11" s="1"/>
  <c r="G123" i="11" s="1"/>
  <c r="H123" i="11" s="1"/>
  <c r="M123" i="11" s="1"/>
  <c r="E122" i="11"/>
  <c r="E121" i="11"/>
  <c r="F121" i="11" s="1"/>
  <c r="G121" i="11" s="1"/>
  <c r="H121" i="11" s="1"/>
  <c r="M121" i="11" s="1"/>
  <c r="E120" i="11"/>
  <c r="E119" i="11"/>
  <c r="F119" i="11" s="1"/>
  <c r="G119" i="11" s="1"/>
  <c r="H119" i="11" s="1"/>
  <c r="M119" i="11" s="1"/>
  <c r="E118" i="11"/>
  <c r="E117" i="11"/>
  <c r="F117" i="11" s="1"/>
  <c r="G117" i="11" s="1"/>
  <c r="H117" i="11" s="1"/>
  <c r="M117" i="11" s="1"/>
  <c r="E116" i="11"/>
  <c r="E115" i="11"/>
  <c r="F115" i="11" s="1"/>
  <c r="G115" i="11" s="1"/>
  <c r="H115" i="11" s="1"/>
  <c r="M115" i="11" s="1"/>
  <c r="E114" i="11"/>
  <c r="E113" i="11"/>
  <c r="F113" i="11" s="1"/>
  <c r="G113" i="11" s="1"/>
  <c r="H113" i="11" s="1"/>
  <c r="M113" i="11" s="1"/>
  <c r="E112" i="11"/>
  <c r="E111" i="11"/>
  <c r="F111" i="11" s="1"/>
  <c r="G111" i="11" s="1"/>
  <c r="H111" i="11" s="1"/>
  <c r="M111" i="11" s="1"/>
  <c r="E110" i="11"/>
  <c r="E109" i="11"/>
  <c r="F109" i="11" s="1"/>
  <c r="G109" i="11" s="1"/>
  <c r="H109" i="11" s="1"/>
  <c r="E108" i="11"/>
  <c r="F108" i="11" s="1"/>
  <c r="G108" i="11" s="1"/>
  <c r="H108" i="11" s="1"/>
  <c r="E107" i="11"/>
  <c r="F107" i="11" s="1"/>
  <c r="G107" i="11" s="1"/>
  <c r="H107" i="11" s="1"/>
  <c r="E106" i="11"/>
  <c r="F106" i="11" s="1"/>
  <c r="G106" i="11" s="1"/>
  <c r="H106" i="11" s="1"/>
  <c r="E105" i="11"/>
  <c r="F105" i="11" s="1"/>
  <c r="G105" i="11" s="1"/>
  <c r="H105" i="11" s="1"/>
  <c r="E104" i="11"/>
  <c r="F104" i="11" s="1"/>
  <c r="G104" i="11" s="1"/>
  <c r="H104" i="11" s="1"/>
  <c r="E103" i="11"/>
  <c r="F103" i="11" s="1"/>
  <c r="G103" i="11" s="1"/>
  <c r="H103" i="11" s="1"/>
  <c r="E102" i="11"/>
  <c r="F102" i="11" s="1"/>
  <c r="G102" i="11" s="1"/>
  <c r="H102" i="11" s="1"/>
  <c r="E101" i="11"/>
  <c r="F101" i="11" s="1"/>
  <c r="G101" i="11" s="1"/>
  <c r="H101" i="11" s="1"/>
  <c r="E100" i="11"/>
  <c r="F100" i="11" s="1"/>
  <c r="G100" i="11" s="1"/>
  <c r="H100" i="11" s="1"/>
  <c r="E99" i="11"/>
  <c r="F99" i="11" s="1"/>
  <c r="G99" i="11" s="1"/>
  <c r="H99" i="11" s="1"/>
  <c r="E98" i="11"/>
  <c r="F98" i="11" s="1"/>
  <c r="G98" i="11" s="1"/>
  <c r="H98" i="11" s="1"/>
  <c r="E97" i="11"/>
  <c r="F97" i="11" s="1"/>
  <c r="G97" i="11" s="1"/>
  <c r="H97" i="11" s="1"/>
  <c r="E96" i="11"/>
  <c r="F96" i="11" s="1"/>
  <c r="G96" i="11" s="1"/>
  <c r="H96" i="11" s="1"/>
  <c r="E95" i="11"/>
  <c r="F95" i="11" s="1"/>
  <c r="G95" i="11" s="1"/>
  <c r="H95" i="11" s="1"/>
  <c r="E94" i="11"/>
  <c r="F94" i="11" s="1"/>
  <c r="G94" i="11" s="1"/>
  <c r="H94" i="11" s="1"/>
  <c r="E93" i="11"/>
  <c r="F93" i="11" s="1"/>
  <c r="G93" i="11" s="1"/>
  <c r="H93" i="11" s="1"/>
  <c r="E92" i="11"/>
  <c r="F92" i="11" s="1"/>
  <c r="G92" i="11" s="1"/>
  <c r="H92" i="11" s="1"/>
  <c r="E91" i="11"/>
  <c r="F91" i="11" s="1"/>
  <c r="G91" i="11" s="1"/>
  <c r="H91" i="11" s="1"/>
  <c r="E90" i="11"/>
  <c r="F90" i="11" s="1"/>
  <c r="G90" i="11" s="1"/>
  <c r="H90" i="11" s="1"/>
  <c r="E89" i="11"/>
  <c r="F89" i="11" s="1"/>
  <c r="G89" i="11" s="1"/>
  <c r="H89" i="11" s="1"/>
  <c r="E88" i="11"/>
  <c r="F88" i="11" s="1"/>
  <c r="G88" i="11" s="1"/>
  <c r="H88" i="11" s="1"/>
  <c r="E87" i="11"/>
  <c r="F87" i="11" s="1"/>
  <c r="G87" i="11" s="1"/>
  <c r="H87" i="11" s="1"/>
  <c r="E86" i="11"/>
  <c r="F86" i="11" s="1"/>
  <c r="G86" i="11" s="1"/>
  <c r="H86" i="11" s="1"/>
  <c r="E85" i="11"/>
  <c r="F85" i="11" s="1"/>
  <c r="G85" i="11" s="1"/>
  <c r="H85" i="11" s="1"/>
  <c r="E84" i="11"/>
  <c r="F84" i="11" s="1"/>
  <c r="G84" i="11" s="1"/>
  <c r="H84" i="11" s="1"/>
  <c r="E83" i="11"/>
  <c r="F83" i="11" s="1"/>
  <c r="G83" i="11" s="1"/>
  <c r="H83" i="11" s="1"/>
  <c r="E82" i="11"/>
  <c r="F82" i="11" s="1"/>
  <c r="G82" i="11" s="1"/>
  <c r="H82" i="11" s="1"/>
  <c r="E81" i="11"/>
  <c r="F81" i="11" s="1"/>
  <c r="G81" i="11" s="1"/>
  <c r="H81" i="11" s="1"/>
  <c r="E80" i="11"/>
  <c r="F80" i="11" s="1"/>
  <c r="G80" i="11" s="1"/>
  <c r="H80" i="11" s="1"/>
  <c r="E79" i="11"/>
  <c r="F79" i="11" s="1"/>
  <c r="G79" i="11" s="1"/>
  <c r="H79" i="11" s="1"/>
  <c r="E78" i="11"/>
  <c r="F78" i="11" s="1"/>
  <c r="G78" i="11" s="1"/>
  <c r="H78" i="11" s="1"/>
  <c r="E77" i="11"/>
  <c r="F77" i="11" s="1"/>
  <c r="G77" i="11" s="1"/>
  <c r="H77" i="11" s="1"/>
  <c r="E76" i="11"/>
  <c r="F76" i="11" s="1"/>
  <c r="G76" i="11" s="1"/>
  <c r="H76" i="11" s="1"/>
  <c r="E75" i="11"/>
  <c r="F75" i="11" s="1"/>
  <c r="G75" i="11" s="1"/>
  <c r="H75" i="11" s="1"/>
  <c r="E74" i="11"/>
  <c r="F74" i="11" s="1"/>
  <c r="G74" i="11" s="1"/>
  <c r="H74" i="11" s="1"/>
  <c r="E73" i="11"/>
  <c r="F73" i="11" s="1"/>
  <c r="G73" i="11" s="1"/>
  <c r="H73" i="11" s="1"/>
  <c r="E72" i="11"/>
  <c r="F72" i="11" s="1"/>
  <c r="G72" i="11" s="1"/>
  <c r="H72" i="11" s="1"/>
  <c r="E71" i="11"/>
  <c r="F71" i="11" s="1"/>
  <c r="G71" i="11" s="1"/>
  <c r="H71" i="11" s="1"/>
  <c r="E70" i="11"/>
  <c r="F70" i="11" s="1"/>
  <c r="G70" i="11" s="1"/>
  <c r="H70" i="11" s="1"/>
  <c r="E69" i="11"/>
  <c r="F69" i="11" s="1"/>
  <c r="G69" i="11" s="1"/>
  <c r="H69" i="11" s="1"/>
  <c r="E68" i="11"/>
  <c r="F68" i="11" s="1"/>
  <c r="G68" i="11" s="1"/>
  <c r="H68" i="11" s="1"/>
  <c r="E67" i="11"/>
  <c r="F67" i="11" s="1"/>
  <c r="G67" i="11" s="1"/>
  <c r="H67" i="11" s="1"/>
  <c r="E66" i="11"/>
  <c r="F66" i="11" s="1"/>
  <c r="G66" i="11" s="1"/>
  <c r="H66" i="11" s="1"/>
  <c r="E65" i="11"/>
  <c r="F65" i="11" s="1"/>
  <c r="G65" i="11" s="1"/>
  <c r="H65" i="11" s="1"/>
  <c r="E64" i="11"/>
  <c r="F64" i="11" s="1"/>
  <c r="G64" i="11" s="1"/>
  <c r="H64" i="11" s="1"/>
  <c r="E63" i="11"/>
  <c r="F63" i="11" s="1"/>
  <c r="G63" i="11" s="1"/>
  <c r="H63" i="11" s="1"/>
  <c r="E62" i="11"/>
  <c r="F62" i="11" s="1"/>
  <c r="G62" i="11" s="1"/>
  <c r="H62" i="11" s="1"/>
  <c r="E61" i="11"/>
  <c r="F61" i="11" s="1"/>
  <c r="G61" i="11" s="1"/>
  <c r="H61" i="11" s="1"/>
  <c r="E60" i="11"/>
  <c r="F60" i="11" s="1"/>
  <c r="G60" i="11" s="1"/>
  <c r="H60" i="11" s="1"/>
  <c r="E59" i="11"/>
  <c r="F59" i="11" s="1"/>
  <c r="G59" i="11" s="1"/>
  <c r="H59" i="11" s="1"/>
  <c r="E58" i="11"/>
  <c r="F58" i="11" s="1"/>
  <c r="G58" i="11" s="1"/>
  <c r="H58" i="11" s="1"/>
  <c r="E57" i="11"/>
  <c r="F57" i="11" s="1"/>
  <c r="G57" i="11" s="1"/>
  <c r="H57" i="11" s="1"/>
  <c r="E56" i="11"/>
  <c r="F56" i="11" s="1"/>
  <c r="G56" i="11" s="1"/>
  <c r="H56" i="11" s="1"/>
  <c r="E55" i="11"/>
  <c r="F55" i="11" s="1"/>
  <c r="G55" i="11" s="1"/>
  <c r="H55" i="11" s="1"/>
  <c r="E54" i="11"/>
  <c r="F54" i="11" s="1"/>
  <c r="G54" i="11" s="1"/>
  <c r="H54" i="11" s="1"/>
  <c r="E53" i="11"/>
  <c r="F53" i="11" s="1"/>
  <c r="G53" i="11" s="1"/>
  <c r="H53" i="11" s="1"/>
  <c r="E52" i="11"/>
  <c r="F52" i="11" s="1"/>
  <c r="G52" i="11" s="1"/>
  <c r="H52" i="11" s="1"/>
  <c r="E51" i="11"/>
  <c r="F51" i="11" s="1"/>
  <c r="G51" i="11" s="1"/>
  <c r="H51" i="11" s="1"/>
  <c r="E50" i="11"/>
  <c r="F50" i="11" s="1"/>
  <c r="G50" i="11" s="1"/>
  <c r="H50" i="11" s="1"/>
  <c r="E49" i="11"/>
  <c r="F49" i="11" s="1"/>
  <c r="G49" i="11" s="1"/>
  <c r="H49" i="11" s="1"/>
  <c r="E48" i="11"/>
  <c r="F48" i="11" s="1"/>
  <c r="G48" i="11" s="1"/>
  <c r="H48" i="11" s="1"/>
  <c r="E47" i="11"/>
  <c r="F47" i="11" s="1"/>
  <c r="G47" i="11" s="1"/>
  <c r="H47" i="11" s="1"/>
  <c r="E46" i="11"/>
  <c r="F46" i="11" s="1"/>
  <c r="G46" i="11" s="1"/>
  <c r="H46" i="11" s="1"/>
  <c r="E45" i="11"/>
  <c r="F45" i="11" s="1"/>
  <c r="G45" i="11" s="1"/>
  <c r="H45" i="11" s="1"/>
  <c r="E44" i="11"/>
  <c r="F44" i="11" s="1"/>
  <c r="G44" i="11" s="1"/>
  <c r="H44" i="11" s="1"/>
  <c r="E43" i="11"/>
  <c r="F43" i="11" s="1"/>
  <c r="G43" i="11" s="1"/>
  <c r="H43" i="11" s="1"/>
  <c r="E42" i="11"/>
  <c r="F42" i="11" s="1"/>
  <c r="G42" i="11" s="1"/>
  <c r="H42" i="11" s="1"/>
  <c r="E41" i="11"/>
  <c r="F41" i="11" s="1"/>
  <c r="G41" i="11" s="1"/>
  <c r="H41" i="11" s="1"/>
  <c r="E40" i="11"/>
  <c r="F40" i="11" s="1"/>
  <c r="G40" i="11" s="1"/>
  <c r="H40" i="11" s="1"/>
  <c r="E39" i="11"/>
  <c r="F39" i="11" s="1"/>
  <c r="G39" i="11" s="1"/>
  <c r="H39" i="11" s="1"/>
  <c r="E38" i="11"/>
  <c r="F38" i="11" s="1"/>
  <c r="G38" i="11" s="1"/>
  <c r="H38" i="11" s="1"/>
  <c r="E37" i="11"/>
  <c r="F37" i="11" s="1"/>
  <c r="G37" i="11" s="1"/>
  <c r="H37" i="11" s="1"/>
  <c r="E36" i="11"/>
  <c r="F36" i="11" s="1"/>
  <c r="G36" i="11" s="1"/>
  <c r="H36" i="11" s="1"/>
  <c r="E35" i="11"/>
  <c r="F35" i="11" s="1"/>
  <c r="G35" i="11" s="1"/>
  <c r="H35" i="11" s="1"/>
  <c r="E34" i="11"/>
  <c r="F34" i="11" s="1"/>
  <c r="G34" i="11" s="1"/>
  <c r="H34" i="11" s="1"/>
  <c r="E33" i="11"/>
  <c r="F33" i="11" s="1"/>
  <c r="G33" i="11" s="1"/>
  <c r="H33" i="11" s="1"/>
  <c r="E32" i="11"/>
  <c r="F32" i="11" s="1"/>
  <c r="G32" i="11" s="1"/>
  <c r="H32" i="11" s="1"/>
  <c r="E31" i="11"/>
  <c r="F31" i="11" s="1"/>
  <c r="G31" i="11" s="1"/>
  <c r="H31" i="11" s="1"/>
  <c r="E30" i="11"/>
  <c r="F30" i="11" s="1"/>
  <c r="G30" i="11" s="1"/>
  <c r="H30" i="11" s="1"/>
  <c r="E29" i="11"/>
  <c r="F29" i="11" s="1"/>
  <c r="G29" i="11" s="1"/>
  <c r="H29" i="11" s="1"/>
  <c r="E28" i="11"/>
  <c r="F28" i="11" s="1"/>
  <c r="G28" i="11" s="1"/>
  <c r="H28" i="11" s="1"/>
  <c r="E27" i="11"/>
  <c r="F27" i="11" s="1"/>
  <c r="G27" i="11" s="1"/>
  <c r="H27" i="11" s="1"/>
  <c r="E26" i="11"/>
  <c r="F26" i="11" s="1"/>
  <c r="G26" i="11" s="1"/>
  <c r="H26" i="11" s="1"/>
  <c r="E25" i="11"/>
  <c r="F25" i="11" s="1"/>
  <c r="G25" i="11" s="1"/>
  <c r="H25" i="11" s="1"/>
  <c r="E24" i="11"/>
  <c r="F24" i="11" s="1"/>
  <c r="G24" i="11" s="1"/>
  <c r="H24" i="11" s="1"/>
  <c r="E23" i="11"/>
  <c r="F23" i="11" s="1"/>
  <c r="G23" i="11" s="1"/>
  <c r="H23" i="11" s="1"/>
  <c r="E22" i="11"/>
  <c r="F22" i="11" s="1"/>
  <c r="G22" i="11" s="1"/>
  <c r="H22" i="11" s="1"/>
  <c r="E21" i="11"/>
  <c r="F21" i="11" s="1"/>
  <c r="G21" i="11" s="1"/>
  <c r="H21" i="11" s="1"/>
  <c r="E20" i="11"/>
  <c r="F20" i="11" s="1"/>
  <c r="G20" i="11" s="1"/>
  <c r="H20" i="11" s="1"/>
  <c r="E19" i="11"/>
  <c r="F19" i="11" s="1"/>
  <c r="G19" i="11" s="1"/>
  <c r="H19" i="11" s="1"/>
  <c r="E18" i="11"/>
  <c r="F18" i="11" s="1"/>
  <c r="G18" i="11" s="1"/>
  <c r="H18" i="11" s="1"/>
  <c r="E17" i="11"/>
  <c r="F17" i="11" s="1"/>
  <c r="G17" i="11" s="1"/>
  <c r="H17" i="11" s="1"/>
  <c r="E16" i="11"/>
  <c r="F16" i="11" s="1"/>
  <c r="G16" i="11" s="1"/>
  <c r="H16" i="11" s="1"/>
  <c r="E15" i="11"/>
  <c r="F15" i="11" s="1"/>
  <c r="G15" i="11" s="1"/>
  <c r="H15" i="11" s="1"/>
  <c r="E14" i="11"/>
  <c r="F14" i="11" s="1"/>
  <c r="G14" i="11" s="1"/>
  <c r="H14" i="11" s="1"/>
  <c r="E13" i="11"/>
  <c r="F13" i="11" s="1"/>
  <c r="G13" i="11" s="1"/>
  <c r="H13" i="11" s="1"/>
  <c r="E12" i="11"/>
  <c r="F12" i="11" s="1"/>
  <c r="G12" i="11" s="1"/>
  <c r="H12" i="11" s="1"/>
  <c r="E11" i="11"/>
  <c r="F11" i="11" s="1"/>
  <c r="G11" i="11" s="1"/>
  <c r="H11" i="11" s="1"/>
  <c r="E10" i="11"/>
  <c r="F10" i="11" s="1"/>
  <c r="G10" i="11" s="1"/>
  <c r="H10" i="11" s="1"/>
  <c r="E9" i="11"/>
  <c r="F9" i="11" s="1"/>
  <c r="G9" i="11" s="1"/>
  <c r="H9" i="11" s="1"/>
  <c r="E8" i="11"/>
  <c r="F8" i="11" s="1"/>
  <c r="G8" i="11" s="1"/>
  <c r="H8" i="11" s="1"/>
  <c r="E7" i="11"/>
  <c r="F7" i="11" s="1"/>
  <c r="G7" i="11" s="1"/>
  <c r="H7" i="11" s="1"/>
  <c r="E6" i="11"/>
  <c r="F6" i="11" s="1"/>
  <c r="G6" i="11" s="1"/>
  <c r="H6" i="11" s="1"/>
  <c r="E5" i="11"/>
  <c r="F5" i="11" s="1"/>
  <c r="G5" i="11" s="1"/>
  <c r="H5" i="11" s="1"/>
  <c r="E4" i="11"/>
  <c r="F4" i="11" s="1"/>
  <c r="G4" i="11" s="1"/>
  <c r="H4" i="11" s="1"/>
  <c r="E3" i="11"/>
  <c r="F3" i="11" s="1"/>
  <c r="G3" i="11" s="1"/>
  <c r="H3" i="11" s="1"/>
  <c r="L6" i="59" l="1"/>
  <c r="H6" i="59"/>
  <c r="M9" i="59"/>
  <c r="S9" i="59"/>
  <c r="Q14" i="59"/>
  <c r="R14" i="59"/>
  <c r="L22" i="59"/>
  <c r="H22" i="59"/>
  <c r="M25" i="59"/>
  <c r="S25" i="59"/>
  <c r="Q30" i="59"/>
  <c r="R30" i="59"/>
  <c r="M35" i="59"/>
  <c r="S35" i="59"/>
  <c r="Q44" i="59"/>
  <c r="R44" i="59"/>
  <c r="Q48" i="59"/>
  <c r="R48" i="59"/>
  <c r="Q52" i="59"/>
  <c r="R52" i="59"/>
  <c r="M58" i="59"/>
  <c r="S58" i="59"/>
  <c r="M66" i="59"/>
  <c r="S66" i="59" s="1"/>
  <c r="L34" i="59"/>
  <c r="H34" i="59"/>
  <c r="L38" i="59"/>
  <c r="H38" i="59"/>
  <c r="L42" i="59"/>
  <c r="H42" i="59"/>
  <c r="M45" i="59"/>
  <c r="S45" i="59" s="1"/>
  <c r="Q50" i="59"/>
  <c r="L57" i="59"/>
  <c r="H57" i="59"/>
  <c r="L61" i="59"/>
  <c r="H61" i="59"/>
  <c r="L65" i="59"/>
  <c r="H65" i="59"/>
  <c r="L4" i="59"/>
  <c r="H4" i="59"/>
  <c r="L8" i="59"/>
  <c r="H8" i="59"/>
  <c r="L12" i="59"/>
  <c r="H12" i="59"/>
  <c r="L16" i="59"/>
  <c r="H16" i="59"/>
  <c r="L20" i="59"/>
  <c r="H20" i="59"/>
  <c r="L24" i="59"/>
  <c r="H24" i="59"/>
  <c r="L28" i="59"/>
  <c r="H28" i="59"/>
  <c r="L32" i="59"/>
  <c r="H32" i="59"/>
  <c r="M5" i="59"/>
  <c r="S5" i="59" s="1"/>
  <c r="L10" i="59"/>
  <c r="R10" i="59" s="1"/>
  <c r="H10" i="59"/>
  <c r="M13" i="59"/>
  <c r="S13" i="59" s="1"/>
  <c r="L18" i="59"/>
  <c r="R18" i="59" s="1"/>
  <c r="H18" i="59"/>
  <c r="M21" i="59"/>
  <c r="S21" i="59" s="1"/>
  <c r="L26" i="59"/>
  <c r="R26" i="59" s="1"/>
  <c r="H26" i="59"/>
  <c r="M29" i="59"/>
  <c r="S29" i="59" s="1"/>
  <c r="L40" i="59"/>
  <c r="H40" i="59"/>
  <c r="L55" i="59"/>
  <c r="H55" i="59"/>
  <c r="L63" i="59"/>
  <c r="H63" i="59"/>
  <c r="M37" i="59"/>
  <c r="S37" i="59" s="1"/>
  <c r="M41" i="59"/>
  <c r="S41" i="59" s="1"/>
  <c r="L46" i="59"/>
  <c r="R46" i="59" s="1"/>
  <c r="H46" i="59"/>
  <c r="M49" i="59"/>
  <c r="S49" i="59" s="1"/>
  <c r="M56" i="59"/>
  <c r="S56" i="59" s="1"/>
  <c r="M60" i="59"/>
  <c r="S60" i="59" s="1"/>
  <c r="M64" i="59"/>
  <c r="S64" i="59" s="1"/>
  <c r="Q59" i="59"/>
  <c r="M3" i="59"/>
  <c r="S3" i="59"/>
  <c r="M7" i="59"/>
  <c r="S7" i="59"/>
  <c r="M11" i="59"/>
  <c r="S11" i="59"/>
  <c r="M15" i="59"/>
  <c r="S15" i="59"/>
  <c r="M19" i="59"/>
  <c r="S19" i="59"/>
  <c r="M23" i="59"/>
  <c r="S23" i="59"/>
  <c r="M27" i="59"/>
  <c r="S27" i="59"/>
  <c r="M31" i="59"/>
  <c r="S31" i="59"/>
  <c r="Q6" i="59"/>
  <c r="R6" i="59"/>
  <c r="L14" i="59"/>
  <c r="H14" i="59"/>
  <c r="M17" i="59"/>
  <c r="S17" i="59"/>
  <c r="Q22" i="59"/>
  <c r="R22" i="59"/>
  <c r="L30" i="59"/>
  <c r="H30" i="59"/>
  <c r="M33" i="59"/>
  <c r="S33" i="59"/>
  <c r="L36" i="59"/>
  <c r="H36" i="59"/>
  <c r="L44" i="59"/>
  <c r="H44" i="59"/>
  <c r="L48" i="59"/>
  <c r="H48" i="59"/>
  <c r="L52" i="59"/>
  <c r="H52" i="59"/>
  <c r="L59" i="59"/>
  <c r="R59" i="59" s="1"/>
  <c r="H59" i="59"/>
  <c r="Q34" i="59"/>
  <c r="R34" i="59"/>
  <c r="Q38" i="59"/>
  <c r="R38" i="59"/>
  <c r="Q42" i="59"/>
  <c r="R42" i="59"/>
  <c r="L50" i="59"/>
  <c r="R50" i="59" s="1"/>
  <c r="H50" i="59"/>
  <c r="M53" i="59"/>
  <c r="S53" i="59" s="1"/>
  <c r="Q57" i="59"/>
  <c r="R57" i="59"/>
  <c r="Q61" i="59"/>
  <c r="R61" i="59"/>
  <c r="Q65" i="59"/>
  <c r="R65" i="59"/>
  <c r="Q4" i="59"/>
  <c r="R4" i="59"/>
  <c r="Q8" i="59"/>
  <c r="R8" i="59"/>
  <c r="Q12" i="59"/>
  <c r="R12" i="59"/>
  <c r="Q16" i="59"/>
  <c r="R16" i="59"/>
  <c r="Q20" i="59"/>
  <c r="R20" i="59"/>
  <c r="Q24" i="59"/>
  <c r="R24" i="59"/>
  <c r="Q28" i="59"/>
  <c r="R28" i="59"/>
  <c r="Q32" i="59"/>
  <c r="R32" i="59"/>
  <c r="R36" i="59"/>
  <c r="Q10" i="59"/>
  <c r="Q18" i="59"/>
  <c r="Q26" i="59"/>
  <c r="M39" i="59"/>
  <c r="S39" i="59" s="1"/>
  <c r="M43" i="59"/>
  <c r="S43" i="59" s="1"/>
  <c r="M47" i="59"/>
  <c r="S47" i="59" s="1"/>
  <c r="M51" i="59"/>
  <c r="S51" i="59" s="1"/>
  <c r="M54" i="59"/>
  <c r="S54" i="59" s="1"/>
  <c r="R55" i="59"/>
  <c r="Q55" i="59"/>
  <c r="M62" i="59"/>
  <c r="S62" i="59" s="1"/>
  <c r="R63" i="59"/>
  <c r="Q63" i="59"/>
  <c r="Q46" i="59"/>
  <c r="R40" i="59"/>
  <c r="M26" i="58"/>
  <c r="S26" i="58" s="1"/>
  <c r="L29" i="58"/>
  <c r="H29" i="58"/>
  <c r="L47" i="58"/>
  <c r="H47" i="58"/>
  <c r="L51" i="58"/>
  <c r="H51" i="58"/>
  <c r="M30" i="58"/>
  <c r="S30" i="58" s="1"/>
  <c r="L31" i="58"/>
  <c r="H31" i="58"/>
  <c r="M32" i="58"/>
  <c r="S32" i="58" s="1"/>
  <c r="L33" i="58"/>
  <c r="H33" i="58"/>
  <c r="M34" i="58"/>
  <c r="S34" i="58" s="1"/>
  <c r="L35" i="58"/>
  <c r="H35" i="58"/>
  <c r="M36" i="58"/>
  <c r="S36" i="58" s="1"/>
  <c r="L37" i="58"/>
  <c r="H37" i="58"/>
  <c r="M38" i="58"/>
  <c r="S38" i="58" s="1"/>
  <c r="L39" i="58"/>
  <c r="H39" i="58"/>
  <c r="M40" i="58"/>
  <c r="S40" i="58" s="1"/>
  <c r="L41" i="58"/>
  <c r="H41" i="58"/>
  <c r="M42" i="58"/>
  <c r="S42" i="58" s="1"/>
  <c r="L43" i="58"/>
  <c r="H43" i="58"/>
  <c r="L45" i="58"/>
  <c r="H45" i="58"/>
  <c r="M48" i="58"/>
  <c r="S48" i="58" s="1"/>
  <c r="Q53" i="58"/>
  <c r="Q54" i="58"/>
  <c r="Q58" i="58"/>
  <c r="Q62" i="58"/>
  <c r="Q66" i="58"/>
  <c r="Q27" i="58"/>
  <c r="Q3" i="58"/>
  <c r="Q5" i="58"/>
  <c r="Q7" i="58"/>
  <c r="Q9" i="58"/>
  <c r="Q11" i="58"/>
  <c r="Q13" i="58"/>
  <c r="Q15" i="58"/>
  <c r="Q17" i="58"/>
  <c r="Q19" i="58"/>
  <c r="Q21" i="58"/>
  <c r="Q23" i="58"/>
  <c r="Q25" i="58"/>
  <c r="M46" i="58"/>
  <c r="S46" i="58" s="1"/>
  <c r="M50" i="58"/>
  <c r="S50" i="58" s="1"/>
  <c r="M55" i="58"/>
  <c r="S55" i="58" s="1"/>
  <c r="Q56" i="58"/>
  <c r="L49" i="58"/>
  <c r="H49" i="58"/>
  <c r="M52" i="58"/>
  <c r="S52" i="58" s="1"/>
  <c r="S57" i="58"/>
  <c r="M57" i="58"/>
  <c r="S59" i="58"/>
  <c r="M59" i="58"/>
  <c r="L60" i="58"/>
  <c r="H60" i="58"/>
  <c r="S63" i="58"/>
  <c r="M63" i="58"/>
  <c r="L64" i="58"/>
  <c r="H64" i="58"/>
  <c r="M24" i="58"/>
  <c r="S24" i="58" s="1"/>
  <c r="Q29" i="58"/>
  <c r="R29" i="58"/>
  <c r="Q47" i="58"/>
  <c r="R47" i="58"/>
  <c r="Q51" i="58"/>
  <c r="R51" i="58"/>
  <c r="Q31" i="58"/>
  <c r="R31" i="58"/>
  <c r="Q33" i="58"/>
  <c r="R33" i="58"/>
  <c r="Q35" i="58"/>
  <c r="R35" i="58"/>
  <c r="Q37" i="58"/>
  <c r="R37" i="58"/>
  <c r="Q39" i="58"/>
  <c r="R39" i="58"/>
  <c r="Q41" i="58"/>
  <c r="R41" i="58"/>
  <c r="Q43" i="58"/>
  <c r="R43" i="58"/>
  <c r="Q45" i="58"/>
  <c r="R45" i="58"/>
  <c r="L53" i="58"/>
  <c r="R53" i="58" s="1"/>
  <c r="H53" i="58"/>
  <c r="L54" i="58"/>
  <c r="R54" i="58" s="1"/>
  <c r="H54" i="58"/>
  <c r="L58" i="58"/>
  <c r="R58" i="58" s="1"/>
  <c r="H58" i="58"/>
  <c r="S61" i="58"/>
  <c r="M61" i="58"/>
  <c r="L62" i="58"/>
  <c r="R62" i="58" s="1"/>
  <c r="H62" i="58"/>
  <c r="S65" i="58"/>
  <c r="M65" i="58"/>
  <c r="L66" i="58"/>
  <c r="R66" i="58" s="1"/>
  <c r="H66" i="58"/>
  <c r="L27" i="58"/>
  <c r="R27" i="58" s="1"/>
  <c r="H27" i="58"/>
  <c r="L3" i="58"/>
  <c r="R3" i="58" s="1"/>
  <c r="H3" i="58"/>
  <c r="M4" i="58"/>
  <c r="S4" i="58" s="1"/>
  <c r="L5" i="58"/>
  <c r="R5" i="58" s="1"/>
  <c r="H5" i="58"/>
  <c r="M6" i="58"/>
  <c r="S6" i="58" s="1"/>
  <c r="L7" i="58"/>
  <c r="R7" i="58" s="1"/>
  <c r="H7" i="58"/>
  <c r="M8" i="58"/>
  <c r="S8" i="58" s="1"/>
  <c r="L9" i="58"/>
  <c r="R9" i="58" s="1"/>
  <c r="H9" i="58"/>
  <c r="M10" i="58"/>
  <c r="S10" i="58" s="1"/>
  <c r="L11" i="58"/>
  <c r="R11" i="58" s="1"/>
  <c r="H11" i="58"/>
  <c r="M12" i="58"/>
  <c r="S12" i="58" s="1"/>
  <c r="L13" i="58"/>
  <c r="R13" i="58" s="1"/>
  <c r="H13" i="58"/>
  <c r="M14" i="58"/>
  <c r="S14" i="58" s="1"/>
  <c r="L15" i="58"/>
  <c r="R15" i="58" s="1"/>
  <c r="H15" i="58"/>
  <c r="M16" i="58"/>
  <c r="S16" i="58" s="1"/>
  <c r="L17" i="58"/>
  <c r="R17" i="58" s="1"/>
  <c r="H17" i="58"/>
  <c r="M18" i="58"/>
  <c r="S18" i="58" s="1"/>
  <c r="L19" i="58"/>
  <c r="R19" i="58" s="1"/>
  <c r="H19" i="58"/>
  <c r="M20" i="58"/>
  <c r="S20" i="58" s="1"/>
  <c r="L21" i="58"/>
  <c r="R21" i="58" s="1"/>
  <c r="H21" i="58"/>
  <c r="M22" i="58"/>
  <c r="S22" i="58" s="1"/>
  <c r="L23" i="58"/>
  <c r="R23" i="58" s="1"/>
  <c r="H23" i="58"/>
  <c r="L25" i="58"/>
  <c r="R25" i="58" s="1"/>
  <c r="H25" i="58"/>
  <c r="M28" i="58"/>
  <c r="S28" i="58" s="1"/>
  <c r="L56" i="58"/>
  <c r="R56" i="58" s="1"/>
  <c r="H56" i="58"/>
  <c r="M44" i="58"/>
  <c r="S44" i="58" s="1"/>
  <c r="Q49" i="58"/>
  <c r="R49" i="58"/>
  <c r="R60" i="58"/>
  <c r="Q60" i="58"/>
  <c r="R64" i="58"/>
  <c r="Q64" i="58"/>
  <c r="Q11" i="57"/>
  <c r="R11" i="57"/>
  <c r="Q15" i="57"/>
  <c r="R15" i="57"/>
  <c r="Q19" i="57"/>
  <c r="R19" i="57"/>
  <c r="Q23" i="57"/>
  <c r="R23" i="57"/>
  <c r="Q27" i="57"/>
  <c r="R27" i="57"/>
  <c r="Q31" i="57"/>
  <c r="R31" i="57"/>
  <c r="Q35" i="57"/>
  <c r="R35" i="57"/>
  <c r="Q39" i="57"/>
  <c r="R39" i="57"/>
  <c r="Q43" i="57"/>
  <c r="R43" i="57"/>
  <c r="Q47" i="57"/>
  <c r="R47" i="57"/>
  <c r="M56" i="57"/>
  <c r="S56" i="57"/>
  <c r="M64" i="57"/>
  <c r="S64" i="57"/>
  <c r="M71" i="57"/>
  <c r="S71" i="57"/>
  <c r="M75" i="57"/>
  <c r="S75" i="57" s="1"/>
  <c r="M79" i="57"/>
  <c r="S79" i="57" s="1"/>
  <c r="R80" i="57"/>
  <c r="M83" i="57"/>
  <c r="S83" i="57"/>
  <c r="Q13" i="57"/>
  <c r="R13" i="57"/>
  <c r="L21" i="57"/>
  <c r="H21" i="57"/>
  <c r="M24" i="57"/>
  <c r="S24" i="57"/>
  <c r="Q29" i="57"/>
  <c r="R29" i="57"/>
  <c r="L37" i="57"/>
  <c r="H37" i="57"/>
  <c r="M40" i="57"/>
  <c r="S40" i="57"/>
  <c r="Q45" i="57"/>
  <c r="R45" i="57"/>
  <c r="L51" i="57"/>
  <c r="H51" i="57"/>
  <c r="L55" i="57"/>
  <c r="H55" i="57"/>
  <c r="L59" i="57"/>
  <c r="H59" i="57"/>
  <c r="L63" i="57"/>
  <c r="H63" i="57"/>
  <c r="L67" i="57"/>
  <c r="H67" i="57"/>
  <c r="M73" i="57"/>
  <c r="S73" i="57"/>
  <c r="M81" i="57"/>
  <c r="S81" i="57"/>
  <c r="M14" i="57"/>
  <c r="S14" i="57"/>
  <c r="M18" i="57"/>
  <c r="S18" i="57"/>
  <c r="M22" i="57"/>
  <c r="S22" i="57"/>
  <c r="M26" i="57"/>
  <c r="S26" i="57"/>
  <c r="M30" i="57"/>
  <c r="S30" i="57"/>
  <c r="M34" i="57"/>
  <c r="S34" i="57"/>
  <c r="M38" i="57"/>
  <c r="S38" i="57"/>
  <c r="M42" i="57"/>
  <c r="S42" i="57"/>
  <c r="M46" i="57"/>
  <c r="S46" i="57"/>
  <c r="M50" i="57"/>
  <c r="S50" i="57"/>
  <c r="M52" i="57"/>
  <c r="S52" i="57"/>
  <c r="Q53" i="57"/>
  <c r="R53" i="57"/>
  <c r="M60" i="57"/>
  <c r="S60" i="57"/>
  <c r="Q61" i="57"/>
  <c r="R61" i="57"/>
  <c r="M68" i="57"/>
  <c r="S68" i="57"/>
  <c r="Q69" i="57"/>
  <c r="R69" i="57"/>
  <c r="Q3" i="57"/>
  <c r="R3" i="57"/>
  <c r="Q5" i="57"/>
  <c r="Q7" i="57"/>
  <c r="Q9" i="57"/>
  <c r="R9" i="57"/>
  <c r="Q17" i="57"/>
  <c r="R17" i="57"/>
  <c r="Q25" i="57"/>
  <c r="R25" i="57"/>
  <c r="Q33" i="57"/>
  <c r="R33" i="57"/>
  <c r="Q41" i="57"/>
  <c r="R41" i="57"/>
  <c r="Q49" i="57"/>
  <c r="R49" i="57"/>
  <c r="Q74" i="57"/>
  <c r="R74" i="57"/>
  <c r="Q78" i="57"/>
  <c r="R78" i="57"/>
  <c r="Q82" i="57"/>
  <c r="R82" i="57"/>
  <c r="Q72" i="57"/>
  <c r="Q80" i="57"/>
  <c r="L11" i="57"/>
  <c r="H11" i="57"/>
  <c r="L15" i="57"/>
  <c r="H15" i="57"/>
  <c r="L19" i="57"/>
  <c r="H19" i="57"/>
  <c r="L23" i="57"/>
  <c r="H23" i="57"/>
  <c r="L27" i="57"/>
  <c r="H27" i="57"/>
  <c r="L31" i="57"/>
  <c r="H31" i="57"/>
  <c r="L35" i="57"/>
  <c r="H35" i="57"/>
  <c r="L39" i="57"/>
  <c r="H39" i="57"/>
  <c r="L43" i="57"/>
  <c r="H43" i="57"/>
  <c r="L47" i="57"/>
  <c r="H47" i="57"/>
  <c r="L57" i="57"/>
  <c r="H57" i="57"/>
  <c r="L65" i="57"/>
  <c r="H65" i="57"/>
  <c r="L72" i="57"/>
  <c r="R72" i="57" s="1"/>
  <c r="H72" i="57"/>
  <c r="L76" i="57"/>
  <c r="H76" i="57"/>
  <c r="L80" i="57"/>
  <c r="H80" i="57"/>
  <c r="L13" i="57"/>
  <c r="H13" i="57"/>
  <c r="M16" i="57"/>
  <c r="S16" i="57"/>
  <c r="Q21" i="57"/>
  <c r="R21" i="57"/>
  <c r="L29" i="57"/>
  <c r="H29" i="57"/>
  <c r="M32" i="57"/>
  <c r="S32" i="57"/>
  <c r="Q37" i="57"/>
  <c r="R37" i="57"/>
  <c r="L45" i="57"/>
  <c r="H45" i="57"/>
  <c r="M48" i="57"/>
  <c r="S48" i="57"/>
  <c r="Q51" i="57"/>
  <c r="R51" i="57"/>
  <c r="Q55" i="57"/>
  <c r="R55" i="57"/>
  <c r="Q59" i="57"/>
  <c r="R59" i="57"/>
  <c r="Q63" i="57"/>
  <c r="R63" i="57"/>
  <c r="Q67" i="57"/>
  <c r="R67" i="57"/>
  <c r="M77" i="57"/>
  <c r="S77" i="57"/>
  <c r="L53" i="57"/>
  <c r="H53" i="57"/>
  <c r="L61" i="57"/>
  <c r="H61" i="57"/>
  <c r="L69" i="57"/>
  <c r="H69" i="57"/>
  <c r="L3" i="57"/>
  <c r="H3" i="57"/>
  <c r="M4" i="57"/>
  <c r="S4" i="57"/>
  <c r="L5" i="57"/>
  <c r="R5" i="57" s="1"/>
  <c r="H5" i="57"/>
  <c r="M6" i="57"/>
  <c r="S6" i="57"/>
  <c r="L7" i="57"/>
  <c r="R7" i="57" s="1"/>
  <c r="H7" i="57"/>
  <c r="M8" i="57"/>
  <c r="S8" i="57"/>
  <c r="L9" i="57"/>
  <c r="H9" i="57"/>
  <c r="M10" i="57"/>
  <c r="S10" i="57"/>
  <c r="M12" i="57"/>
  <c r="S12" i="57"/>
  <c r="L17" i="57"/>
  <c r="H17" i="57"/>
  <c r="M20" i="57"/>
  <c r="S20" i="57"/>
  <c r="L25" i="57"/>
  <c r="H25" i="57"/>
  <c r="M28" i="57"/>
  <c r="S28" i="57"/>
  <c r="L33" i="57"/>
  <c r="H33" i="57"/>
  <c r="M36" i="57"/>
  <c r="S36" i="57"/>
  <c r="L41" i="57"/>
  <c r="H41" i="57"/>
  <c r="M44" i="57"/>
  <c r="S44" i="57"/>
  <c r="L49" i="57"/>
  <c r="H49" i="57"/>
  <c r="M54" i="57"/>
  <c r="S54" i="57"/>
  <c r="M58" i="57"/>
  <c r="S58" i="57"/>
  <c r="M62" i="57"/>
  <c r="S62" i="57"/>
  <c r="M66" i="57"/>
  <c r="S66" i="57"/>
  <c r="M70" i="57"/>
  <c r="S70" i="57" s="1"/>
  <c r="L74" i="57"/>
  <c r="H74" i="57"/>
  <c r="L78" i="57"/>
  <c r="H78" i="57"/>
  <c r="L82" i="57"/>
  <c r="H82" i="57"/>
  <c r="R57" i="57"/>
  <c r="R76" i="57"/>
  <c r="R65" i="57"/>
  <c r="L3" i="56"/>
  <c r="H3" i="56"/>
  <c r="M6" i="56"/>
  <c r="S6" i="56" s="1"/>
  <c r="L7" i="56"/>
  <c r="H7" i="56"/>
  <c r="S10" i="56"/>
  <c r="M10" i="56"/>
  <c r="L11" i="56"/>
  <c r="H11" i="56"/>
  <c r="S14" i="56"/>
  <c r="M14" i="56"/>
  <c r="L15" i="56"/>
  <c r="H15" i="56"/>
  <c r="S18" i="56"/>
  <c r="M18" i="56"/>
  <c r="L19" i="56"/>
  <c r="H19" i="56"/>
  <c r="M22" i="56"/>
  <c r="S22" i="56" s="1"/>
  <c r="L23" i="56"/>
  <c r="H23" i="56"/>
  <c r="L26" i="56"/>
  <c r="H26" i="56"/>
  <c r="L30" i="56"/>
  <c r="H30" i="56"/>
  <c r="L34" i="56"/>
  <c r="H34" i="56"/>
  <c r="L38" i="56"/>
  <c r="H38" i="56"/>
  <c r="L57" i="56"/>
  <c r="H57" i="56"/>
  <c r="Q61" i="56"/>
  <c r="Q65" i="56"/>
  <c r="Q69" i="56"/>
  <c r="Q73" i="56"/>
  <c r="Q77" i="56"/>
  <c r="Q81" i="56"/>
  <c r="Q110" i="56"/>
  <c r="Q85" i="56"/>
  <c r="Q87" i="56"/>
  <c r="Q89" i="56"/>
  <c r="Q91" i="56"/>
  <c r="Q93" i="56"/>
  <c r="Q95" i="56"/>
  <c r="Q97" i="56"/>
  <c r="Q99" i="56"/>
  <c r="Q101" i="56"/>
  <c r="Q103" i="56"/>
  <c r="Q105" i="56"/>
  <c r="Q107" i="56"/>
  <c r="Q112" i="56"/>
  <c r="Q133" i="56"/>
  <c r="Q135" i="56"/>
  <c r="Q137" i="56"/>
  <c r="Q139" i="56"/>
  <c r="Q145" i="56"/>
  <c r="Q149" i="56"/>
  <c r="Q153" i="56"/>
  <c r="Q5" i="56"/>
  <c r="Q9" i="56"/>
  <c r="Q13" i="56"/>
  <c r="Q17" i="56"/>
  <c r="Q21" i="56"/>
  <c r="M25" i="56"/>
  <c r="S25" i="56"/>
  <c r="M29" i="56"/>
  <c r="S29" i="56"/>
  <c r="M33" i="56"/>
  <c r="S33" i="56"/>
  <c r="M37" i="56"/>
  <c r="S37" i="56"/>
  <c r="M41" i="56"/>
  <c r="S41" i="56"/>
  <c r="Q24" i="56"/>
  <c r="Q28" i="56"/>
  <c r="Q32" i="56"/>
  <c r="Q36" i="56"/>
  <c r="Q40" i="56"/>
  <c r="M60" i="56"/>
  <c r="S60" i="56"/>
  <c r="M64" i="56"/>
  <c r="S64" i="56"/>
  <c r="M68" i="56"/>
  <c r="S68" i="56"/>
  <c r="M72" i="56"/>
  <c r="S72" i="56"/>
  <c r="M76" i="56"/>
  <c r="S76" i="56"/>
  <c r="M80" i="56"/>
  <c r="S80" i="56"/>
  <c r="Q42" i="56"/>
  <c r="Q44" i="56"/>
  <c r="Q46" i="56"/>
  <c r="Q48" i="56"/>
  <c r="Q50" i="56"/>
  <c r="Q52" i="56"/>
  <c r="Q54" i="56"/>
  <c r="Q56" i="56"/>
  <c r="L59" i="56"/>
  <c r="H59" i="56"/>
  <c r="Q63" i="56"/>
  <c r="L67" i="56"/>
  <c r="H67" i="56"/>
  <c r="Q71" i="56"/>
  <c r="L75" i="56"/>
  <c r="H75" i="56"/>
  <c r="Q79" i="56"/>
  <c r="L83" i="56"/>
  <c r="H83" i="56"/>
  <c r="L108" i="56"/>
  <c r="H108" i="56"/>
  <c r="M111" i="56"/>
  <c r="S111" i="56" s="1"/>
  <c r="M113" i="56"/>
  <c r="S113" i="56" s="1"/>
  <c r="L114" i="56"/>
  <c r="H114" i="56"/>
  <c r="M115" i="56"/>
  <c r="S115" i="56" s="1"/>
  <c r="L116" i="56"/>
  <c r="H116" i="56"/>
  <c r="M117" i="56"/>
  <c r="S117" i="56" s="1"/>
  <c r="L118" i="56"/>
  <c r="H118" i="56"/>
  <c r="M119" i="56"/>
  <c r="S119" i="56" s="1"/>
  <c r="L120" i="56"/>
  <c r="H120" i="56"/>
  <c r="M121" i="56"/>
  <c r="S121" i="56" s="1"/>
  <c r="L122" i="56"/>
  <c r="H122" i="56"/>
  <c r="M123" i="56"/>
  <c r="S123" i="56" s="1"/>
  <c r="L124" i="56"/>
  <c r="H124" i="56"/>
  <c r="M125" i="56"/>
  <c r="S125" i="56" s="1"/>
  <c r="L126" i="56"/>
  <c r="H126" i="56"/>
  <c r="M127" i="56"/>
  <c r="S127" i="56" s="1"/>
  <c r="L128" i="56"/>
  <c r="H128" i="56"/>
  <c r="M129" i="56"/>
  <c r="S129" i="56" s="1"/>
  <c r="L130" i="56"/>
  <c r="H130" i="56"/>
  <c r="L131" i="56"/>
  <c r="H131" i="56"/>
  <c r="M134" i="56"/>
  <c r="S134" i="56" s="1"/>
  <c r="L141" i="56"/>
  <c r="H141" i="56"/>
  <c r="L143" i="56"/>
  <c r="H143" i="56"/>
  <c r="S146" i="56"/>
  <c r="M146" i="56"/>
  <c r="L147" i="56"/>
  <c r="H147" i="56"/>
  <c r="S150" i="56"/>
  <c r="M150" i="56"/>
  <c r="L151" i="56"/>
  <c r="H151" i="56"/>
  <c r="R3" i="56"/>
  <c r="Q3" i="56"/>
  <c r="Q7" i="56"/>
  <c r="R7" i="56"/>
  <c r="R11" i="56"/>
  <c r="Q11" i="56"/>
  <c r="Q15" i="56"/>
  <c r="R15" i="56"/>
  <c r="R19" i="56"/>
  <c r="Q19" i="56"/>
  <c r="R23" i="56"/>
  <c r="Q23" i="56"/>
  <c r="M27" i="56"/>
  <c r="S27" i="56" s="1"/>
  <c r="M31" i="56"/>
  <c r="S31" i="56" s="1"/>
  <c r="M35" i="56"/>
  <c r="S35" i="56" s="1"/>
  <c r="M39" i="56"/>
  <c r="S39" i="56" s="1"/>
  <c r="Q26" i="56"/>
  <c r="R26" i="56"/>
  <c r="Q30" i="56"/>
  <c r="R30" i="56"/>
  <c r="Q34" i="56"/>
  <c r="R34" i="56"/>
  <c r="Q38" i="56"/>
  <c r="R38" i="56"/>
  <c r="M58" i="56"/>
  <c r="S58" i="56" s="1"/>
  <c r="M62" i="56"/>
  <c r="S62" i="56" s="1"/>
  <c r="M66" i="56"/>
  <c r="S66" i="56" s="1"/>
  <c r="M70" i="56"/>
  <c r="S70" i="56" s="1"/>
  <c r="M74" i="56"/>
  <c r="S74" i="56" s="1"/>
  <c r="M78" i="56"/>
  <c r="S78" i="56" s="1"/>
  <c r="M82" i="56"/>
  <c r="S82" i="56" s="1"/>
  <c r="Q57" i="56"/>
  <c r="R57" i="56"/>
  <c r="L61" i="56"/>
  <c r="R61" i="56" s="1"/>
  <c r="H61" i="56"/>
  <c r="L65" i="56"/>
  <c r="R65" i="56" s="1"/>
  <c r="H65" i="56"/>
  <c r="L69" i="56"/>
  <c r="R69" i="56" s="1"/>
  <c r="H69" i="56"/>
  <c r="L73" i="56"/>
  <c r="R73" i="56" s="1"/>
  <c r="H73" i="56"/>
  <c r="L77" i="56"/>
  <c r="R77" i="56" s="1"/>
  <c r="H77" i="56"/>
  <c r="L81" i="56"/>
  <c r="R81" i="56" s="1"/>
  <c r="H81" i="56"/>
  <c r="L110" i="56"/>
  <c r="R110" i="56" s="1"/>
  <c r="H110" i="56"/>
  <c r="M84" i="56"/>
  <c r="S84" i="56" s="1"/>
  <c r="L85" i="56"/>
  <c r="R85" i="56" s="1"/>
  <c r="H85" i="56"/>
  <c r="M86" i="56"/>
  <c r="S86" i="56" s="1"/>
  <c r="L87" i="56"/>
  <c r="R87" i="56" s="1"/>
  <c r="H87" i="56"/>
  <c r="M88" i="56"/>
  <c r="S88" i="56" s="1"/>
  <c r="L89" i="56"/>
  <c r="R89" i="56" s="1"/>
  <c r="H89" i="56"/>
  <c r="M90" i="56"/>
  <c r="S90" i="56" s="1"/>
  <c r="L91" i="56"/>
  <c r="R91" i="56" s="1"/>
  <c r="H91" i="56"/>
  <c r="M92" i="56"/>
  <c r="S92" i="56" s="1"/>
  <c r="L93" i="56"/>
  <c r="R93" i="56" s="1"/>
  <c r="H93" i="56"/>
  <c r="M94" i="56"/>
  <c r="S94" i="56" s="1"/>
  <c r="L95" i="56"/>
  <c r="R95" i="56" s="1"/>
  <c r="H95" i="56"/>
  <c r="M96" i="56"/>
  <c r="S96" i="56" s="1"/>
  <c r="L97" i="56"/>
  <c r="R97" i="56" s="1"/>
  <c r="H97" i="56"/>
  <c r="M98" i="56"/>
  <c r="S98" i="56" s="1"/>
  <c r="L99" i="56"/>
  <c r="R99" i="56" s="1"/>
  <c r="H99" i="56"/>
  <c r="M100" i="56"/>
  <c r="S100" i="56" s="1"/>
  <c r="L101" i="56"/>
  <c r="R101" i="56" s="1"/>
  <c r="H101" i="56"/>
  <c r="M102" i="56"/>
  <c r="S102" i="56" s="1"/>
  <c r="L103" i="56"/>
  <c r="R103" i="56" s="1"/>
  <c r="H103" i="56"/>
  <c r="M104" i="56"/>
  <c r="S104" i="56" s="1"/>
  <c r="L105" i="56"/>
  <c r="R105" i="56" s="1"/>
  <c r="H105" i="56"/>
  <c r="M106" i="56"/>
  <c r="S106" i="56" s="1"/>
  <c r="L107" i="56"/>
  <c r="R107" i="56" s="1"/>
  <c r="H107" i="56"/>
  <c r="L112" i="56"/>
  <c r="R112" i="56" s="1"/>
  <c r="H112" i="56"/>
  <c r="L133" i="56"/>
  <c r="R133" i="56" s="1"/>
  <c r="H133" i="56"/>
  <c r="L135" i="56"/>
  <c r="R135" i="56" s="1"/>
  <c r="H135" i="56"/>
  <c r="M136" i="56"/>
  <c r="S136" i="56" s="1"/>
  <c r="L137" i="56"/>
  <c r="R137" i="56" s="1"/>
  <c r="H137" i="56"/>
  <c r="M138" i="56"/>
  <c r="S138" i="56" s="1"/>
  <c r="L139" i="56"/>
  <c r="R139" i="56" s="1"/>
  <c r="H139" i="56"/>
  <c r="M140" i="56"/>
  <c r="S140" i="56" s="1"/>
  <c r="M142" i="56"/>
  <c r="S142" i="56" s="1"/>
  <c r="S144" i="56"/>
  <c r="M144" i="56"/>
  <c r="L145" i="56"/>
  <c r="R145" i="56" s="1"/>
  <c r="H145" i="56"/>
  <c r="S148" i="56"/>
  <c r="M148" i="56"/>
  <c r="L149" i="56"/>
  <c r="R149" i="56" s="1"/>
  <c r="H149" i="56"/>
  <c r="S152" i="56"/>
  <c r="M152" i="56"/>
  <c r="L153" i="56"/>
  <c r="R153" i="56" s="1"/>
  <c r="H153" i="56"/>
  <c r="S4" i="56"/>
  <c r="M4" i="56"/>
  <c r="L5" i="56"/>
  <c r="R5" i="56" s="1"/>
  <c r="H5" i="56"/>
  <c r="S8" i="56"/>
  <c r="M8" i="56"/>
  <c r="L9" i="56"/>
  <c r="R9" i="56" s="1"/>
  <c r="H9" i="56"/>
  <c r="S12" i="56"/>
  <c r="M12" i="56"/>
  <c r="L13" i="56"/>
  <c r="R13" i="56" s="1"/>
  <c r="H13" i="56"/>
  <c r="S16" i="56"/>
  <c r="M16" i="56"/>
  <c r="L17" i="56"/>
  <c r="R17" i="56" s="1"/>
  <c r="H17" i="56"/>
  <c r="S20" i="56"/>
  <c r="M20" i="56"/>
  <c r="L21" i="56"/>
  <c r="R21" i="56" s="1"/>
  <c r="H21" i="56"/>
  <c r="L24" i="56"/>
  <c r="R24" i="56" s="1"/>
  <c r="H24" i="56"/>
  <c r="L28" i="56"/>
  <c r="R28" i="56" s="1"/>
  <c r="H28" i="56"/>
  <c r="L32" i="56"/>
  <c r="R32" i="56" s="1"/>
  <c r="H32" i="56"/>
  <c r="L36" i="56"/>
  <c r="R36" i="56" s="1"/>
  <c r="H36" i="56"/>
  <c r="L40" i="56"/>
  <c r="R40" i="56" s="1"/>
  <c r="H40" i="56"/>
  <c r="L42" i="56"/>
  <c r="R42" i="56" s="1"/>
  <c r="H42" i="56"/>
  <c r="M43" i="56"/>
  <c r="S43" i="56" s="1"/>
  <c r="L44" i="56"/>
  <c r="R44" i="56" s="1"/>
  <c r="H44" i="56"/>
  <c r="M45" i="56"/>
  <c r="S45" i="56" s="1"/>
  <c r="L46" i="56"/>
  <c r="R46" i="56" s="1"/>
  <c r="H46" i="56"/>
  <c r="M47" i="56"/>
  <c r="S47" i="56" s="1"/>
  <c r="L48" i="56"/>
  <c r="R48" i="56" s="1"/>
  <c r="H48" i="56"/>
  <c r="M49" i="56"/>
  <c r="S49" i="56" s="1"/>
  <c r="L50" i="56"/>
  <c r="R50" i="56" s="1"/>
  <c r="H50" i="56"/>
  <c r="M51" i="56"/>
  <c r="S51" i="56" s="1"/>
  <c r="L52" i="56"/>
  <c r="R52" i="56" s="1"/>
  <c r="H52" i="56"/>
  <c r="M53" i="56"/>
  <c r="S53" i="56" s="1"/>
  <c r="L54" i="56"/>
  <c r="R54" i="56" s="1"/>
  <c r="H54" i="56"/>
  <c r="M55" i="56"/>
  <c r="S55" i="56" s="1"/>
  <c r="L56" i="56"/>
  <c r="R56" i="56" s="1"/>
  <c r="H56" i="56"/>
  <c r="Q59" i="56"/>
  <c r="R59" i="56"/>
  <c r="L63" i="56"/>
  <c r="R63" i="56" s="1"/>
  <c r="H63" i="56"/>
  <c r="Q67" i="56"/>
  <c r="R67" i="56"/>
  <c r="L71" i="56"/>
  <c r="R71" i="56" s="1"/>
  <c r="H71" i="56"/>
  <c r="Q75" i="56"/>
  <c r="R75" i="56"/>
  <c r="L79" i="56"/>
  <c r="R79" i="56" s="1"/>
  <c r="H79" i="56"/>
  <c r="Q83" i="56"/>
  <c r="R83" i="56"/>
  <c r="M109" i="56"/>
  <c r="S109" i="56" s="1"/>
  <c r="Q108" i="56"/>
  <c r="R108" i="56"/>
  <c r="M132" i="56"/>
  <c r="S132" i="56" s="1"/>
  <c r="Q114" i="56"/>
  <c r="R114" i="56"/>
  <c r="Q116" i="56"/>
  <c r="R116" i="56"/>
  <c r="R118" i="56"/>
  <c r="Q118" i="56"/>
  <c r="R120" i="56"/>
  <c r="Q120" i="56"/>
  <c r="Q122" i="56"/>
  <c r="R122" i="56"/>
  <c r="Q124" i="56"/>
  <c r="R124" i="56"/>
  <c r="R126" i="56"/>
  <c r="Q126" i="56"/>
  <c r="R128" i="56"/>
  <c r="Q128" i="56"/>
  <c r="R130" i="56"/>
  <c r="Q130" i="56"/>
  <c r="Q131" i="56"/>
  <c r="R131" i="56"/>
  <c r="Q141" i="56"/>
  <c r="R141" i="56"/>
  <c r="Q143" i="56"/>
  <c r="R143" i="56"/>
  <c r="R147" i="56"/>
  <c r="Q147" i="56"/>
  <c r="R151" i="56"/>
  <c r="Q151" i="56"/>
  <c r="L127" i="55"/>
  <c r="H127" i="55"/>
  <c r="L135" i="55"/>
  <c r="H135" i="55"/>
  <c r="L94" i="55"/>
  <c r="H94" i="55"/>
  <c r="M95" i="55"/>
  <c r="S95" i="55"/>
  <c r="L96" i="55"/>
  <c r="H96" i="55"/>
  <c r="M97" i="55"/>
  <c r="S97" i="55"/>
  <c r="L98" i="55"/>
  <c r="H98" i="55"/>
  <c r="M99" i="55"/>
  <c r="S99" i="55"/>
  <c r="L100" i="55"/>
  <c r="H100" i="55"/>
  <c r="M101" i="55"/>
  <c r="S101" i="55"/>
  <c r="L102" i="55"/>
  <c r="H102" i="55"/>
  <c r="L103" i="55"/>
  <c r="H103" i="55"/>
  <c r="M104" i="55"/>
  <c r="S104" i="55"/>
  <c r="L105" i="55"/>
  <c r="H105" i="55"/>
  <c r="M108" i="55"/>
  <c r="S108" i="55"/>
  <c r="L118" i="55"/>
  <c r="H118" i="55"/>
  <c r="M121" i="55"/>
  <c r="S121" i="55"/>
  <c r="Q129" i="55"/>
  <c r="R129" i="55"/>
  <c r="Q133" i="55"/>
  <c r="R133" i="55"/>
  <c r="Q137" i="55"/>
  <c r="R137" i="55"/>
  <c r="Q107" i="55"/>
  <c r="R107" i="55"/>
  <c r="Q111" i="55"/>
  <c r="R111" i="55"/>
  <c r="Q116" i="55"/>
  <c r="R116" i="55"/>
  <c r="Q120" i="55"/>
  <c r="R120" i="55"/>
  <c r="Q124" i="55"/>
  <c r="R124" i="55"/>
  <c r="M130" i="55"/>
  <c r="S130" i="55"/>
  <c r="Q131" i="55"/>
  <c r="M138" i="55"/>
  <c r="S138" i="55"/>
  <c r="L109" i="55"/>
  <c r="H109" i="55"/>
  <c r="M112" i="55"/>
  <c r="S112" i="55"/>
  <c r="L114" i="55"/>
  <c r="H114" i="55"/>
  <c r="M117" i="55"/>
  <c r="S117" i="55"/>
  <c r="L122" i="55"/>
  <c r="H122" i="55"/>
  <c r="M125" i="55"/>
  <c r="S125" i="55" s="1"/>
  <c r="M128" i="55"/>
  <c r="S128" i="55"/>
  <c r="M132" i="55"/>
  <c r="S132" i="55"/>
  <c r="M136" i="55"/>
  <c r="S136" i="55"/>
  <c r="M106" i="55"/>
  <c r="S106" i="55"/>
  <c r="M110" i="55"/>
  <c r="S110" i="55"/>
  <c r="M115" i="55"/>
  <c r="S115" i="55"/>
  <c r="M119" i="55"/>
  <c r="S119" i="55"/>
  <c r="M123" i="55"/>
  <c r="S123" i="55"/>
  <c r="M126" i="55"/>
  <c r="S126" i="55"/>
  <c r="R127" i="55"/>
  <c r="M134" i="55"/>
  <c r="S134" i="55" s="1"/>
  <c r="R135" i="55"/>
  <c r="Q94" i="55"/>
  <c r="R94" i="55"/>
  <c r="Q96" i="55"/>
  <c r="R96" i="55"/>
  <c r="Q98" i="55"/>
  <c r="R98" i="55"/>
  <c r="Q100" i="55"/>
  <c r="R100" i="55"/>
  <c r="Q102" i="55"/>
  <c r="R102" i="55"/>
  <c r="Q103" i="55"/>
  <c r="R103" i="55"/>
  <c r="Q105" i="55"/>
  <c r="R105" i="55"/>
  <c r="M113" i="55"/>
  <c r="S113" i="55"/>
  <c r="Q118" i="55"/>
  <c r="R118" i="55"/>
  <c r="L129" i="55"/>
  <c r="H129" i="55"/>
  <c r="L133" i="55"/>
  <c r="H133" i="55"/>
  <c r="L137" i="55"/>
  <c r="H137" i="55"/>
  <c r="L107" i="55"/>
  <c r="H107" i="55"/>
  <c r="L111" i="55"/>
  <c r="H111" i="55"/>
  <c r="L116" i="55"/>
  <c r="H116" i="55"/>
  <c r="L120" i="55"/>
  <c r="H120" i="55"/>
  <c r="L124" i="55"/>
  <c r="H124" i="55"/>
  <c r="L131" i="55"/>
  <c r="R131" i="55" s="1"/>
  <c r="H131" i="55"/>
  <c r="Q109" i="55"/>
  <c r="R109" i="55"/>
  <c r="Q114" i="55"/>
  <c r="R114" i="55"/>
  <c r="Q122" i="55"/>
  <c r="R122" i="55"/>
  <c r="Q127" i="55"/>
  <c r="L125" i="53"/>
  <c r="H125" i="53"/>
  <c r="M128" i="53"/>
  <c r="S128" i="53"/>
  <c r="L129" i="53"/>
  <c r="H129" i="53"/>
  <c r="M130" i="53"/>
  <c r="S130" i="53"/>
  <c r="L131" i="53"/>
  <c r="H131" i="53"/>
  <c r="M132" i="53"/>
  <c r="S132" i="53"/>
  <c r="L127" i="53"/>
  <c r="H127" i="53"/>
  <c r="M124" i="53"/>
  <c r="S124" i="53"/>
  <c r="M126" i="53"/>
  <c r="S126" i="53"/>
  <c r="Q125" i="53"/>
  <c r="R125" i="53"/>
  <c r="Q129" i="53"/>
  <c r="R129" i="53"/>
  <c r="Q131" i="53"/>
  <c r="R131" i="53"/>
  <c r="Q127" i="53"/>
  <c r="R127" i="53"/>
  <c r="L117" i="52"/>
  <c r="H117" i="52"/>
  <c r="L121" i="52"/>
  <c r="H121" i="52"/>
  <c r="M114" i="52"/>
  <c r="S114" i="52"/>
  <c r="Q119" i="52"/>
  <c r="Q123" i="52"/>
  <c r="M116" i="52"/>
  <c r="S116" i="52"/>
  <c r="M120" i="52"/>
  <c r="S120" i="52"/>
  <c r="Q115" i="52"/>
  <c r="R115" i="52"/>
  <c r="Q117" i="52"/>
  <c r="R117" i="52"/>
  <c r="Q121" i="52"/>
  <c r="R121" i="52"/>
  <c r="L119" i="52"/>
  <c r="R119" i="52" s="1"/>
  <c r="H119" i="52"/>
  <c r="M122" i="52"/>
  <c r="S122" i="52"/>
  <c r="L123" i="52"/>
  <c r="R123" i="52" s="1"/>
  <c r="H123" i="52"/>
  <c r="M124" i="52"/>
  <c r="S124" i="52"/>
  <c r="L115" i="52"/>
  <c r="H115" i="52"/>
  <c r="M118" i="52"/>
  <c r="S118" i="52"/>
  <c r="L124" i="27"/>
  <c r="H124" i="27"/>
  <c r="M114" i="27"/>
  <c r="S114" i="27"/>
  <c r="L115" i="27"/>
  <c r="H115" i="27"/>
  <c r="M116" i="27"/>
  <c r="S116" i="27"/>
  <c r="L117" i="27"/>
  <c r="H117" i="27"/>
  <c r="M118" i="27"/>
  <c r="S118" i="27"/>
  <c r="L119" i="27"/>
  <c r="H119" i="27"/>
  <c r="M120" i="27"/>
  <c r="S120" i="27"/>
  <c r="L121" i="27"/>
  <c r="H121" i="27"/>
  <c r="M122" i="27"/>
  <c r="S122" i="27"/>
  <c r="L123" i="27"/>
  <c r="H123" i="27"/>
  <c r="Q124" i="27"/>
  <c r="R124" i="27"/>
  <c r="Q115" i="27"/>
  <c r="R115" i="27"/>
  <c r="Q117" i="27"/>
  <c r="R117" i="27"/>
  <c r="Q119" i="27"/>
  <c r="R119" i="27"/>
  <c r="Q121" i="27"/>
  <c r="R121" i="27"/>
  <c r="Q123" i="27"/>
  <c r="R123" i="27"/>
  <c r="L157" i="51"/>
  <c r="H157" i="51"/>
  <c r="L161" i="51"/>
  <c r="H161" i="51"/>
  <c r="L165" i="51"/>
  <c r="H165" i="51"/>
  <c r="L169" i="51"/>
  <c r="H169" i="51"/>
  <c r="L173" i="51"/>
  <c r="H173" i="51"/>
  <c r="L180" i="51"/>
  <c r="H180" i="51"/>
  <c r="L155" i="51"/>
  <c r="H155" i="51"/>
  <c r="M158" i="51"/>
  <c r="S158" i="51"/>
  <c r="Q163" i="51"/>
  <c r="L171" i="51"/>
  <c r="H171" i="51"/>
  <c r="M174" i="51"/>
  <c r="S174" i="51" s="1"/>
  <c r="Q178" i="51"/>
  <c r="Q182" i="51"/>
  <c r="Q186" i="51"/>
  <c r="M156" i="51"/>
  <c r="S156" i="51"/>
  <c r="M160" i="51"/>
  <c r="S160" i="51"/>
  <c r="M164" i="51"/>
  <c r="S164" i="51"/>
  <c r="M168" i="51"/>
  <c r="S168" i="51"/>
  <c r="M172" i="51"/>
  <c r="S172" i="51"/>
  <c r="M175" i="51"/>
  <c r="S175" i="51"/>
  <c r="Q176" i="51"/>
  <c r="M183" i="51"/>
  <c r="S183" i="51"/>
  <c r="Q184" i="51"/>
  <c r="Q149" i="51"/>
  <c r="Q151" i="51"/>
  <c r="Q153" i="51"/>
  <c r="Q159" i="51"/>
  <c r="Q167" i="51"/>
  <c r="Q157" i="51"/>
  <c r="R157" i="51"/>
  <c r="Q161" i="51"/>
  <c r="R161" i="51"/>
  <c r="Q165" i="51"/>
  <c r="R165" i="51"/>
  <c r="Q169" i="51"/>
  <c r="R169" i="51"/>
  <c r="Q173" i="51"/>
  <c r="R173" i="51"/>
  <c r="M179" i="51"/>
  <c r="S179" i="51"/>
  <c r="R180" i="51"/>
  <c r="M187" i="51"/>
  <c r="S187" i="51" s="1"/>
  <c r="Q155" i="51"/>
  <c r="R155" i="51"/>
  <c r="L163" i="51"/>
  <c r="R163" i="51" s="1"/>
  <c r="H163" i="51"/>
  <c r="M166" i="51"/>
  <c r="S166" i="51" s="1"/>
  <c r="Q171" i="51"/>
  <c r="R171" i="51"/>
  <c r="L178" i="51"/>
  <c r="R178" i="51" s="1"/>
  <c r="H178" i="51"/>
  <c r="L182" i="51"/>
  <c r="R182" i="51" s="1"/>
  <c r="H182" i="51"/>
  <c r="L186" i="51"/>
  <c r="R186" i="51" s="1"/>
  <c r="H186" i="51"/>
  <c r="L176" i="51"/>
  <c r="R176" i="51" s="1"/>
  <c r="H176" i="51"/>
  <c r="L184" i="51"/>
  <c r="R184" i="51" s="1"/>
  <c r="H184" i="51"/>
  <c r="M148" i="51"/>
  <c r="S148" i="51" s="1"/>
  <c r="L149" i="51"/>
  <c r="R149" i="51" s="1"/>
  <c r="H149" i="51"/>
  <c r="M150" i="51"/>
  <c r="S150" i="51" s="1"/>
  <c r="L151" i="51"/>
  <c r="R151" i="51" s="1"/>
  <c r="H151" i="51"/>
  <c r="M152" i="51"/>
  <c r="S152" i="51" s="1"/>
  <c r="L153" i="51"/>
  <c r="R153" i="51" s="1"/>
  <c r="H153" i="51"/>
  <c r="M154" i="51"/>
  <c r="S154" i="51" s="1"/>
  <c r="L159" i="51"/>
  <c r="R159" i="51" s="1"/>
  <c r="H159" i="51"/>
  <c r="M162" i="51"/>
  <c r="S162" i="51" s="1"/>
  <c r="L167" i="51"/>
  <c r="R167" i="51" s="1"/>
  <c r="H167" i="51"/>
  <c r="M170" i="51"/>
  <c r="S170" i="51" s="1"/>
  <c r="M177" i="51"/>
  <c r="S177" i="51" s="1"/>
  <c r="M181" i="51"/>
  <c r="S181" i="51" s="1"/>
  <c r="M185" i="51"/>
  <c r="S185" i="51" s="1"/>
  <c r="Q180" i="51"/>
  <c r="L157" i="30"/>
  <c r="H157" i="30"/>
  <c r="L161" i="30"/>
  <c r="H161" i="30"/>
  <c r="L165" i="30"/>
  <c r="H165" i="30"/>
  <c r="L169" i="30"/>
  <c r="H169" i="30"/>
  <c r="L173" i="30"/>
  <c r="H173" i="30"/>
  <c r="L180" i="30"/>
  <c r="H180" i="30"/>
  <c r="L155" i="30"/>
  <c r="H155" i="30"/>
  <c r="M158" i="30"/>
  <c r="S158" i="30"/>
  <c r="Q163" i="30"/>
  <c r="L171" i="30"/>
  <c r="H171" i="30"/>
  <c r="M174" i="30"/>
  <c r="S174" i="30" s="1"/>
  <c r="Q178" i="30"/>
  <c r="Q182" i="30"/>
  <c r="Q186" i="30"/>
  <c r="M156" i="30"/>
  <c r="S156" i="30"/>
  <c r="M160" i="30"/>
  <c r="S160" i="30"/>
  <c r="M164" i="30"/>
  <c r="S164" i="30"/>
  <c r="M168" i="30"/>
  <c r="S168" i="30"/>
  <c r="M172" i="30"/>
  <c r="S172" i="30"/>
  <c r="M175" i="30"/>
  <c r="S175" i="30"/>
  <c r="Q176" i="30"/>
  <c r="M183" i="30"/>
  <c r="S183" i="30"/>
  <c r="Q184" i="30"/>
  <c r="Q149" i="30"/>
  <c r="Q151" i="30"/>
  <c r="Q153" i="30"/>
  <c r="Q159" i="30"/>
  <c r="Q167" i="30"/>
  <c r="Q157" i="30"/>
  <c r="R157" i="30"/>
  <c r="Q161" i="30"/>
  <c r="R161" i="30"/>
  <c r="Q165" i="30"/>
  <c r="R165" i="30"/>
  <c r="Q169" i="30"/>
  <c r="R169" i="30"/>
  <c r="Q173" i="30"/>
  <c r="R173" i="30"/>
  <c r="M179" i="30"/>
  <c r="S179" i="30"/>
  <c r="R180" i="30"/>
  <c r="M187" i="30"/>
  <c r="S187" i="30" s="1"/>
  <c r="Q155" i="30"/>
  <c r="R155" i="30"/>
  <c r="L163" i="30"/>
  <c r="R163" i="30" s="1"/>
  <c r="H163" i="30"/>
  <c r="M166" i="30"/>
  <c r="S166" i="30" s="1"/>
  <c r="Q171" i="30"/>
  <c r="R171" i="30"/>
  <c r="L178" i="30"/>
  <c r="R178" i="30" s="1"/>
  <c r="H178" i="30"/>
  <c r="L182" i="30"/>
  <c r="R182" i="30" s="1"/>
  <c r="H182" i="30"/>
  <c r="L186" i="30"/>
  <c r="R186" i="30" s="1"/>
  <c r="H186" i="30"/>
  <c r="L176" i="30"/>
  <c r="R176" i="30" s="1"/>
  <c r="H176" i="30"/>
  <c r="L184" i="30"/>
  <c r="R184" i="30" s="1"/>
  <c r="H184" i="30"/>
  <c r="M148" i="30"/>
  <c r="S148" i="30" s="1"/>
  <c r="L149" i="30"/>
  <c r="R149" i="30" s="1"/>
  <c r="H149" i="30"/>
  <c r="M150" i="30"/>
  <c r="S150" i="30" s="1"/>
  <c r="L151" i="30"/>
  <c r="R151" i="30" s="1"/>
  <c r="H151" i="30"/>
  <c r="M152" i="30"/>
  <c r="S152" i="30" s="1"/>
  <c r="L153" i="30"/>
  <c r="R153" i="30" s="1"/>
  <c r="H153" i="30"/>
  <c r="M154" i="30"/>
  <c r="S154" i="30" s="1"/>
  <c r="L159" i="30"/>
  <c r="R159" i="30" s="1"/>
  <c r="H159" i="30"/>
  <c r="M162" i="30"/>
  <c r="S162" i="30" s="1"/>
  <c r="L167" i="30"/>
  <c r="R167" i="30" s="1"/>
  <c r="H167" i="30"/>
  <c r="M170" i="30"/>
  <c r="S170" i="30" s="1"/>
  <c r="M177" i="30"/>
  <c r="S177" i="30" s="1"/>
  <c r="M181" i="30"/>
  <c r="S181" i="30" s="1"/>
  <c r="M185" i="30"/>
  <c r="S185" i="30" s="1"/>
  <c r="Q180" i="30"/>
  <c r="L140" i="50"/>
  <c r="H140" i="50"/>
  <c r="L144" i="50"/>
  <c r="H144" i="50"/>
  <c r="L148" i="50"/>
  <c r="H148" i="50"/>
  <c r="L152" i="50"/>
  <c r="H152" i="50"/>
  <c r="L156" i="50"/>
  <c r="H156" i="50"/>
  <c r="L160" i="50"/>
  <c r="H160" i="50"/>
  <c r="L164" i="50"/>
  <c r="H164" i="50"/>
  <c r="L168" i="50"/>
  <c r="H168" i="50"/>
  <c r="L178" i="50"/>
  <c r="H178" i="50"/>
  <c r="M141" i="50"/>
  <c r="S141" i="50"/>
  <c r="Q146" i="50"/>
  <c r="R146" i="50"/>
  <c r="L154" i="50"/>
  <c r="H154" i="50"/>
  <c r="M157" i="50"/>
  <c r="S157" i="50"/>
  <c r="Q162" i="50"/>
  <c r="R162" i="50"/>
  <c r="L170" i="50"/>
  <c r="H170" i="50"/>
  <c r="Q186" i="50"/>
  <c r="R186" i="50"/>
  <c r="Q190" i="50"/>
  <c r="R190" i="50"/>
  <c r="M196" i="50"/>
  <c r="S196" i="50"/>
  <c r="M204" i="50"/>
  <c r="S204" i="50" s="1"/>
  <c r="M175" i="50"/>
  <c r="S175" i="50" s="1"/>
  <c r="M183" i="50"/>
  <c r="S183" i="50" s="1"/>
  <c r="Q188" i="50"/>
  <c r="L195" i="50"/>
  <c r="H195" i="50"/>
  <c r="L199" i="50"/>
  <c r="H199" i="50"/>
  <c r="L203" i="50"/>
  <c r="H203" i="50"/>
  <c r="L174" i="50"/>
  <c r="R174" i="50" s="1"/>
  <c r="H174" i="50"/>
  <c r="L182" i="50"/>
  <c r="R182" i="50" s="1"/>
  <c r="H182" i="50"/>
  <c r="L142" i="50"/>
  <c r="H142" i="50"/>
  <c r="M145" i="50"/>
  <c r="S145" i="50" s="1"/>
  <c r="L150" i="50"/>
  <c r="H150" i="50"/>
  <c r="M153" i="50"/>
  <c r="S153" i="50" s="1"/>
  <c r="L158" i="50"/>
  <c r="H158" i="50"/>
  <c r="M161" i="50"/>
  <c r="S161" i="50" s="1"/>
  <c r="L166" i="50"/>
  <c r="H166" i="50"/>
  <c r="M169" i="50"/>
  <c r="S169" i="50" s="1"/>
  <c r="L193" i="50"/>
  <c r="R193" i="50" s="1"/>
  <c r="H193" i="50"/>
  <c r="L201" i="50"/>
  <c r="R201" i="50" s="1"/>
  <c r="H201" i="50"/>
  <c r="L172" i="50"/>
  <c r="H172" i="50"/>
  <c r="L176" i="50"/>
  <c r="H176" i="50"/>
  <c r="L180" i="50"/>
  <c r="H180" i="50"/>
  <c r="L184" i="50"/>
  <c r="H184" i="50"/>
  <c r="M187" i="50"/>
  <c r="S187" i="50" s="1"/>
  <c r="M194" i="50"/>
  <c r="S194" i="50" s="1"/>
  <c r="M198" i="50"/>
  <c r="S198" i="50" s="1"/>
  <c r="M202" i="50"/>
  <c r="S202" i="50" s="1"/>
  <c r="Q140" i="50"/>
  <c r="R140" i="50"/>
  <c r="Q144" i="50"/>
  <c r="R144" i="50"/>
  <c r="Q148" i="50"/>
  <c r="R148" i="50"/>
  <c r="Q152" i="50"/>
  <c r="R152" i="50"/>
  <c r="Q156" i="50"/>
  <c r="R156" i="50"/>
  <c r="Q160" i="50"/>
  <c r="R160" i="50"/>
  <c r="Q164" i="50"/>
  <c r="R164" i="50"/>
  <c r="Q168" i="50"/>
  <c r="R168" i="50"/>
  <c r="M177" i="50"/>
  <c r="S177" i="50" s="1"/>
  <c r="R178" i="50"/>
  <c r="L146" i="50"/>
  <c r="H146" i="50"/>
  <c r="M149" i="50"/>
  <c r="S149" i="50"/>
  <c r="Q154" i="50"/>
  <c r="R154" i="50"/>
  <c r="L162" i="50"/>
  <c r="H162" i="50"/>
  <c r="M165" i="50"/>
  <c r="S165" i="50"/>
  <c r="Q170" i="50"/>
  <c r="R170" i="50"/>
  <c r="L186" i="50"/>
  <c r="H186" i="50"/>
  <c r="L190" i="50"/>
  <c r="H190" i="50"/>
  <c r="L197" i="50"/>
  <c r="R197" i="50" s="1"/>
  <c r="H197" i="50"/>
  <c r="M179" i="50"/>
  <c r="S179" i="50"/>
  <c r="L188" i="50"/>
  <c r="R188" i="50" s="1"/>
  <c r="H188" i="50"/>
  <c r="M191" i="50"/>
  <c r="S191" i="50" s="1"/>
  <c r="Q195" i="50"/>
  <c r="R195" i="50"/>
  <c r="Q199" i="50"/>
  <c r="R199" i="50"/>
  <c r="Q203" i="50"/>
  <c r="R203" i="50"/>
  <c r="M139" i="50"/>
  <c r="S139" i="50"/>
  <c r="M143" i="50"/>
  <c r="S143" i="50"/>
  <c r="M147" i="50"/>
  <c r="S147" i="50"/>
  <c r="M151" i="50"/>
  <c r="S151" i="50"/>
  <c r="M155" i="50"/>
  <c r="S155" i="50"/>
  <c r="M159" i="50"/>
  <c r="S159" i="50"/>
  <c r="M163" i="50"/>
  <c r="S163" i="50"/>
  <c r="M167" i="50"/>
  <c r="S167" i="50"/>
  <c r="M171" i="50"/>
  <c r="S171" i="50"/>
  <c r="M173" i="50"/>
  <c r="S173" i="50"/>
  <c r="Q174" i="50"/>
  <c r="M181" i="50"/>
  <c r="S181" i="50"/>
  <c r="Q182" i="50"/>
  <c r="Q142" i="50"/>
  <c r="R142" i="50"/>
  <c r="Q150" i="50"/>
  <c r="R150" i="50"/>
  <c r="Q158" i="50"/>
  <c r="R158" i="50"/>
  <c r="Q166" i="50"/>
  <c r="R166" i="50"/>
  <c r="M185" i="50"/>
  <c r="S185" i="50"/>
  <c r="M189" i="50"/>
  <c r="S189" i="50"/>
  <c r="M192" i="50"/>
  <c r="S192" i="50"/>
  <c r="Q193" i="50"/>
  <c r="M200" i="50"/>
  <c r="S200" i="50"/>
  <c r="Q201" i="50"/>
  <c r="Q172" i="50"/>
  <c r="R172" i="50"/>
  <c r="Q176" i="50"/>
  <c r="R176" i="50"/>
  <c r="Q180" i="50"/>
  <c r="R180" i="50"/>
  <c r="Q184" i="50"/>
  <c r="R184" i="50"/>
  <c r="Q197" i="50"/>
  <c r="L140" i="25"/>
  <c r="H140" i="25"/>
  <c r="L144" i="25"/>
  <c r="H144" i="25"/>
  <c r="L148" i="25"/>
  <c r="H148" i="25"/>
  <c r="L152" i="25"/>
  <c r="H152" i="25"/>
  <c r="L156" i="25"/>
  <c r="H156" i="25"/>
  <c r="L160" i="25"/>
  <c r="H160" i="25"/>
  <c r="L164" i="25"/>
  <c r="H164" i="25"/>
  <c r="L168" i="25"/>
  <c r="H168" i="25"/>
  <c r="L178" i="25"/>
  <c r="H178" i="25"/>
  <c r="M141" i="25"/>
  <c r="S141" i="25"/>
  <c r="Q146" i="25"/>
  <c r="R146" i="25"/>
  <c r="L154" i="25"/>
  <c r="H154" i="25"/>
  <c r="M157" i="25"/>
  <c r="S157" i="25"/>
  <c r="Q162" i="25"/>
  <c r="R162" i="25"/>
  <c r="L170" i="25"/>
  <c r="H170" i="25"/>
  <c r="Q186" i="25"/>
  <c r="R186" i="25"/>
  <c r="Q190" i="25"/>
  <c r="R190" i="25"/>
  <c r="M196" i="25"/>
  <c r="S196" i="25"/>
  <c r="M204" i="25"/>
  <c r="S204" i="25" s="1"/>
  <c r="M175" i="25"/>
  <c r="S175" i="25" s="1"/>
  <c r="M183" i="25"/>
  <c r="S183" i="25" s="1"/>
  <c r="Q188" i="25"/>
  <c r="L195" i="25"/>
  <c r="H195" i="25"/>
  <c r="L199" i="25"/>
  <c r="H199" i="25"/>
  <c r="L203" i="25"/>
  <c r="H203" i="25"/>
  <c r="L174" i="25"/>
  <c r="R174" i="25" s="1"/>
  <c r="H174" i="25"/>
  <c r="L182" i="25"/>
  <c r="R182" i="25" s="1"/>
  <c r="H182" i="25"/>
  <c r="L142" i="25"/>
  <c r="H142" i="25"/>
  <c r="M145" i="25"/>
  <c r="S145" i="25" s="1"/>
  <c r="L150" i="25"/>
  <c r="H150" i="25"/>
  <c r="M153" i="25"/>
  <c r="S153" i="25" s="1"/>
  <c r="L158" i="25"/>
  <c r="H158" i="25"/>
  <c r="M161" i="25"/>
  <c r="S161" i="25" s="1"/>
  <c r="L166" i="25"/>
  <c r="H166" i="25"/>
  <c r="M169" i="25"/>
  <c r="S169" i="25" s="1"/>
  <c r="L193" i="25"/>
  <c r="R193" i="25" s="1"/>
  <c r="H193" i="25"/>
  <c r="L201" i="25"/>
  <c r="R201" i="25" s="1"/>
  <c r="H201" i="25"/>
  <c r="L172" i="25"/>
  <c r="H172" i="25"/>
  <c r="L176" i="25"/>
  <c r="H176" i="25"/>
  <c r="L180" i="25"/>
  <c r="H180" i="25"/>
  <c r="L184" i="25"/>
  <c r="H184" i="25"/>
  <c r="M187" i="25"/>
  <c r="S187" i="25" s="1"/>
  <c r="M194" i="25"/>
  <c r="S194" i="25" s="1"/>
  <c r="M198" i="25"/>
  <c r="S198" i="25" s="1"/>
  <c r="M202" i="25"/>
  <c r="S202" i="25" s="1"/>
  <c r="Q140" i="25"/>
  <c r="R140" i="25"/>
  <c r="Q144" i="25"/>
  <c r="R144" i="25"/>
  <c r="Q148" i="25"/>
  <c r="R148" i="25"/>
  <c r="Q152" i="25"/>
  <c r="R152" i="25"/>
  <c r="Q156" i="25"/>
  <c r="R156" i="25"/>
  <c r="Q160" i="25"/>
  <c r="R160" i="25"/>
  <c r="Q164" i="25"/>
  <c r="R164" i="25"/>
  <c r="Q168" i="25"/>
  <c r="R168" i="25"/>
  <c r="M177" i="25"/>
  <c r="S177" i="25" s="1"/>
  <c r="R178" i="25"/>
  <c r="L146" i="25"/>
  <c r="H146" i="25"/>
  <c r="M149" i="25"/>
  <c r="S149" i="25"/>
  <c r="Q154" i="25"/>
  <c r="R154" i="25"/>
  <c r="L162" i="25"/>
  <c r="H162" i="25"/>
  <c r="M165" i="25"/>
  <c r="S165" i="25"/>
  <c r="Q170" i="25"/>
  <c r="R170" i="25"/>
  <c r="L186" i="25"/>
  <c r="H186" i="25"/>
  <c r="L190" i="25"/>
  <c r="H190" i="25"/>
  <c r="L197" i="25"/>
  <c r="R197" i="25" s="1"/>
  <c r="H197" i="25"/>
  <c r="M179" i="25"/>
  <c r="S179" i="25"/>
  <c r="L188" i="25"/>
  <c r="R188" i="25" s="1"/>
  <c r="H188" i="25"/>
  <c r="M191" i="25"/>
  <c r="S191" i="25" s="1"/>
  <c r="Q195" i="25"/>
  <c r="R195" i="25"/>
  <c r="Q199" i="25"/>
  <c r="R199" i="25"/>
  <c r="Q203" i="25"/>
  <c r="R203" i="25"/>
  <c r="M139" i="25"/>
  <c r="S139" i="25"/>
  <c r="M143" i="25"/>
  <c r="S143" i="25"/>
  <c r="M147" i="25"/>
  <c r="S147" i="25"/>
  <c r="M151" i="25"/>
  <c r="S151" i="25"/>
  <c r="M155" i="25"/>
  <c r="S155" i="25"/>
  <c r="M159" i="25"/>
  <c r="S159" i="25"/>
  <c r="M163" i="25"/>
  <c r="S163" i="25"/>
  <c r="M167" i="25"/>
  <c r="S167" i="25"/>
  <c r="M171" i="25"/>
  <c r="S171" i="25"/>
  <c r="M173" i="25"/>
  <c r="S173" i="25"/>
  <c r="Q174" i="25"/>
  <c r="M181" i="25"/>
  <c r="S181" i="25"/>
  <c r="Q182" i="25"/>
  <c r="Q142" i="25"/>
  <c r="R142" i="25"/>
  <c r="Q150" i="25"/>
  <c r="R150" i="25"/>
  <c r="Q158" i="25"/>
  <c r="R158" i="25"/>
  <c r="Q166" i="25"/>
  <c r="R166" i="25"/>
  <c r="M185" i="25"/>
  <c r="S185" i="25"/>
  <c r="M189" i="25"/>
  <c r="S189" i="25"/>
  <c r="M192" i="25"/>
  <c r="S192" i="25"/>
  <c r="Q193" i="25"/>
  <c r="M200" i="25"/>
  <c r="S200" i="25"/>
  <c r="Q201" i="25"/>
  <c r="Q172" i="25"/>
  <c r="R172" i="25"/>
  <c r="Q176" i="25"/>
  <c r="R176" i="25"/>
  <c r="Q180" i="25"/>
  <c r="R180" i="25"/>
  <c r="Q184" i="25"/>
  <c r="R184" i="25"/>
  <c r="Q197" i="25"/>
  <c r="L140" i="49"/>
  <c r="H140" i="49"/>
  <c r="L144" i="49"/>
  <c r="H144" i="49"/>
  <c r="L148" i="49"/>
  <c r="H148" i="49"/>
  <c r="L152" i="49"/>
  <c r="H152" i="49"/>
  <c r="L156" i="49"/>
  <c r="H156" i="49"/>
  <c r="L160" i="49"/>
  <c r="H160" i="49"/>
  <c r="L164" i="49"/>
  <c r="H164" i="49"/>
  <c r="L168" i="49"/>
  <c r="H168" i="49"/>
  <c r="L178" i="49"/>
  <c r="H178" i="49"/>
  <c r="M141" i="49"/>
  <c r="S141" i="49"/>
  <c r="Q146" i="49"/>
  <c r="R146" i="49"/>
  <c r="L154" i="49"/>
  <c r="H154" i="49"/>
  <c r="M157" i="49"/>
  <c r="S157" i="49"/>
  <c r="Q162" i="49"/>
  <c r="R162" i="49"/>
  <c r="L170" i="49"/>
  <c r="H170" i="49"/>
  <c r="Q186" i="49"/>
  <c r="R186" i="49"/>
  <c r="Q190" i="49"/>
  <c r="R190" i="49"/>
  <c r="M196" i="49"/>
  <c r="S196" i="49"/>
  <c r="M204" i="49"/>
  <c r="S204" i="49" s="1"/>
  <c r="M175" i="49"/>
  <c r="S175" i="49" s="1"/>
  <c r="M183" i="49"/>
  <c r="S183" i="49" s="1"/>
  <c r="Q188" i="49"/>
  <c r="L195" i="49"/>
  <c r="H195" i="49"/>
  <c r="L199" i="49"/>
  <c r="H199" i="49"/>
  <c r="L203" i="49"/>
  <c r="H203" i="49"/>
  <c r="L174" i="49"/>
  <c r="R174" i="49" s="1"/>
  <c r="H174" i="49"/>
  <c r="L182" i="49"/>
  <c r="R182" i="49" s="1"/>
  <c r="H182" i="49"/>
  <c r="L142" i="49"/>
  <c r="H142" i="49"/>
  <c r="M145" i="49"/>
  <c r="S145" i="49" s="1"/>
  <c r="L150" i="49"/>
  <c r="H150" i="49"/>
  <c r="M153" i="49"/>
  <c r="S153" i="49" s="1"/>
  <c r="L158" i="49"/>
  <c r="H158" i="49"/>
  <c r="M161" i="49"/>
  <c r="S161" i="49" s="1"/>
  <c r="L166" i="49"/>
  <c r="H166" i="49"/>
  <c r="M169" i="49"/>
  <c r="S169" i="49" s="1"/>
  <c r="L193" i="49"/>
  <c r="R193" i="49" s="1"/>
  <c r="H193" i="49"/>
  <c r="L201" i="49"/>
  <c r="R201" i="49" s="1"/>
  <c r="H201" i="49"/>
  <c r="L172" i="49"/>
  <c r="H172" i="49"/>
  <c r="L176" i="49"/>
  <c r="H176" i="49"/>
  <c r="L180" i="49"/>
  <c r="H180" i="49"/>
  <c r="L184" i="49"/>
  <c r="H184" i="49"/>
  <c r="M187" i="49"/>
  <c r="S187" i="49" s="1"/>
  <c r="M194" i="49"/>
  <c r="S194" i="49" s="1"/>
  <c r="M198" i="49"/>
  <c r="S198" i="49" s="1"/>
  <c r="M202" i="49"/>
  <c r="S202" i="49" s="1"/>
  <c r="Q140" i="49"/>
  <c r="R140" i="49"/>
  <c r="Q144" i="49"/>
  <c r="R144" i="49"/>
  <c r="Q148" i="49"/>
  <c r="R148" i="49"/>
  <c r="Q152" i="49"/>
  <c r="R152" i="49"/>
  <c r="Q156" i="49"/>
  <c r="R156" i="49"/>
  <c r="Q160" i="49"/>
  <c r="R160" i="49"/>
  <c r="Q164" i="49"/>
  <c r="R164" i="49"/>
  <c r="Q168" i="49"/>
  <c r="R168" i="49"/>
  <c r="M177" i="49"/>
  <c r="S177" i="49" s="1"/>
  <c r="R178" i="49"/>
  <c r="L146" i="49"/>
  <c r="H146" i="49"/>
  <c r="M149" i="49"/>
  <c r="S149" i="49"/>
  <c r="Q154" i="49"/>
  <c r="R154" i="49"/>
  <c r="L162" i="49"/>
  <c r="H162" i="49"/>
  <c r="M165" i="49"/>
  <c r="S165" i="49"/>
  <c r="Q170" i="49"/>
  <c r="R170" i="49"/>
  <c r="L186" i="49"/>
  <c r="H186" i="49"/>
  <c r="L190" i="49"/>
  <c r="H190" i="49"/>
  <c r="L197" i="49"/>
  <c r="R197" i="49" s="1"/>
  <c r="H197" i="49"/>
  <c r="M179" i="49"/>
  <c r="S179" i="49"/>
  <c r="L188" i="49"/>
  <c r="R188" i="49" s="1"/>
  <c r="H188" i="49"/>
  <c r="M191" i="49"/>
  <c r="S191" i="49" s="1"/>
  <c r="Q195" i="49"/>
  <c r="R195" i="49"/>
  <c r="Q199" i="49"/>
  <c r="R199" i="49"/>
  <c r="Q203" i="49"/>
  <c r="R203" i="49"/>
  <c r="M139" i="49"/>
  <c r="S139" i="49"/>
  <c r="M143" i="49"/>
  <c r="S143" i="49"/>
  <c r="M147" i="49"/>
  <c r="S147" i="49"/>
  <c r="M151" i="49"/>
  <c r="S151" i="49"/>
  <c r="M155" i="49"/>
  <c r="S155" i="49"/>
  <c r="M159" i="49"/>
  <c r="S159" i="49"/>
  <c r="M163" i="49"/>
  <c r="S163" i="49"/>
  <c r="M167" i="49"/>
  <c r="S167" i="49"/>
  <c r="M171" i="49"/>
  <c r="S171" i="49"/>
  <c r="M173" i="49"/>
  <c r="S173" i="49"/>
  <c r="Q174" i="49"/>
  <c r="M181" i="49"/>
  <c r="S181" i="49"/>
  <c r="Q182" i="49"/>
  <c r="Q142" i="49"/>
  <c r="R142" i="49"/>
  <c r="Q150" i="49"/>
  <c r="R150" i="49"/>
  <c r="Q158" i="49"/>
  <c r="R158" i="49"/>
  <c r="Q166" i="49"/>
  <c r="R166" i="49"/>
  <c r="M185" i="49"/>
  <c r="S185" i="49"/>
  <c r="M189" i="49"/>
  <c r="S189" i="49"/>
  <c r="M192" i="49"/>
  <c r="S192" i="49"/>
  <c r="Q193" i="49"/>
  <c r="M200" i="49"/>
  <c r="S200" i="49"/>
  <c r="Q201" i="49"/>
  <c r="Q172" i="49"/>
  <c r="R172" i="49"/>
  <c r="Q176" i="49"/>
  <c r="R176" i="49"/>
  <c r="Q180" i="49"/>
  <c r="R180" i="49"/>
  <c r="Q184" i="49"/>
  <c r="R184" i="49"/>
  <c r="Q197" i="49"/>
  <c r="M195" i="48"/>
  <c r="S195" i="48" s="1"/>
  <c r="Q186" i="48"/>
  <c r="L194" i="48"/>
  <c r="H194" i="48"/>
  <c r="L197" i="48"/>
  <c r="H197" i="48"/>
  <c r="L201" i="48"/>
  <c r="H201" i="48"/>
  <c r="L205" i="48"/>
  <c r="H205" i="48"/>
  <c r="M198" i="48"/>
  <c r="S198" i="48"/>
  <c r="Q203" i="48"/>
  <c r="L184" i="48"/>
  <c r="H184" i="48"/>
  <c r="L188" i="48"/>
  <c r="H188" i="48"/>
  <c r="L192" i="48"/>
  <c r="H192" i="48"/>
  <c r="L182" i="48"/>
  <c r="H182" i="48"/>
  <c r="M185" i="48"/>
  <c r="S185" i="48"/>
  <c r="L190" i="48"/>
  <c r="H190" i="48"/>
  <c r="M193" i="48"/>
  <c r="S193" i="48"/>
  <c r="L199" i="48"/>
  <c r="H199" i="48"/>
  <c r="M202" i="48"/>
  <c r="S202" i="48"/>
  <c r="L207" i="48"/>
  <c r="H207" i="48"/>
  <c r="M183" i="48"/>
  <c r="S183" i="48"/>
  <c r="M187" i="48"/>
  <c r="S187" i="48"/>
  <c r="M191" i="48"/>
  <c r="S191" i="48"/>
  <c r="L186" i="48"/>
  <c r="R186" i="48" s="1"/>
  <c r="H186" i="48"/>
  <c r="M189" i="48"/>
  <c r="S189" i="48"/>
  <c r="Q194" i="48"/>
  <c r="R194" i="48"/>
  <c r="Q197" i="48"/>
  <c r="R197" i="48"/>
  <c r="Q201" i="48"/>
  <c r="R201" i="48"/>
  <c r="Q205" i="48"/>
  <c r="R205" i="48"/>
  <c r="L203" i="48"/>
  <c r="R203" i="48" s="1"/>
  <c r="H203" i="48"/>
  <c r="M206" i="48"/>
  <c r="S206" i="48"/>
  <c r="Q184" i="48"/>
  <c r="R184" i="48"/>
  <c r="Q188" i="48"/>
  <c r="R188" i="48"/>
  <c r="Q192" i="48"/>
  <c r="R192" i="48"/>
  <c r="Q182" i="48"/>
  <c r="R182" i="48"/>
  <c r="Q190" i="48"/>
  <c r="R190" i="48"/>
  <c r="M196" i="48"/>
  <c r="S196" i="48"/>
  <c r="M200" i="48"/>
  <c r="S200" i="48"/>
  <c r="M204" i="48"/>
  <c r="S204" i="48"/>
  <c r="M208" i="48"/>
  <c r="S208" i="48"/>
  <c r="Q199" i="48"/>
  <c r="R199" i="48"/>
  <c r="Q207" i="48"/>
  <c r="R207" i="48"/>
  <c r="M187" i="33"/>
  <c r="S187" i="33"/>
  <c r="Q182" i="33"/>
  <c r="Q184" i="33"/>
  <c r="M189" i="33"/>
  <c r="S189" i="33"/>
  <c r="L190" i="33"/>
  <c r="H190" i="33"/>
  <c r="M191" i="33"/>
  <c r="S191" i="33"/>
  <c r="L192" i="33"/>
  <c r="H192" i="33"/>
  <c r="M193" i="33"/>
  <c r="S193" i="33"/>
  <c r="L194" i="33"/>
  <c r="H194" i="33"/>
  <c r="M195" i="33"/>
  <c r="S195" i="33"/>
  <c r="M197" i="33"/>
  <c r="S197" i="33"/>
  <c r="Q202" i="33"/>
  <c r="R202" i="33"/>
  <c r="Q206" i="33"/>
  <c r="Q188" i="33"/>
  <c r="R188" i="33"/>
  <c r="Q186" i="33"/>
  <c r="R186" i="33"/>
  <c r="Q196" i="33"/>
  <c r="R196" i="33"/>
  <c r="Q198" i="33"/>
  <c r="R198" i="33"/>
  <c r="Q200" i="33"/>
  <c r="Q204" i="33"/>
  <c r="Q208" i="33"/>
  <c r="L182" i="33"/>
  <c r="R182" i="33" s="1"/>
  <c r="H182" i="33"/>
  <c r="M183" i="33"/>
  <c r="S183" i="33"/>
  <c r="L184" i="33"/>
  <c r="R184" i="33" s="1"/>
  <c r="H184" i="33"/>
  <c r="M185" i="33"/>
  <c r="S185" i="33"/>
  <c r="M199" i="33"/>
  <c r="S199" i="33" s="1"/>
  <c r="Q190" i="33"/>
  <c r="R190" i="33"/>
  <c r="Q192" i="33"/>
  <c r="R192" i="33"/>
  <c r="Q194" i="33"/>
  <c r="R194" i="33"/>
  <c r="M201" i="33"/>
  <c r="S201" i="33" s="1"/>
  <c r="L202" i="33"/>
  <c r="H202" i="33"/>
  <c r="M205" i="33"/>
  <c r="S205" i="33" s="1"/>
  <c r="L206" i="33"/>
  <c r="R206" i="33" s="1"/>
  <c r="H206" i="33"/>
  <c r="L188" i="33"/>
  <c r="H188" i="33"/>
  <c r="L186" i="33"/>
  <c r="H186" i="33"/>
  <c r="L196" i="33"/>
  <c r="H196" i="33"/>
  <c r="L198" i="33"/>
  <c r="H198" i="33"/>
  <c r="L200" i="33"/>
  <c r="R200" i="33" s="1"/>
  <c r="H200" i="33"/>
  <c r="M203" i="33"/>
  <c r="S203" i="33" s="1"/>
  <c r="L204" i="33"/>
  <c r="R204" i="33" s="1"/>
  <c r="H204" i="33"/>
  <c r="M207" i="33"/>
  <c r="S207" i="33" s="1"/>
  <c r="L208" i="33"/>
  <c r="R208" i="33" s="1"/>
  <c r="H208" i="33"/>
  <c r="L186" i="47"/>
  <c r="H186" i="47"/>
  <c r="M189" i="47"/>
  <c r="S189" i="47"/>
  <c r="M199" i="47"/>
  <c r="S199" i="47"/>
  <c r="Q192" i="47"/>
  <c r="Q194" i="47"/>
  <c r="L200" i="47"/>
  <c r="H200" i="47"/>
  <c r="M203" i="47"/>
  <c r="S203" i="47" s="1"/>
  <c r="L204" i="47"/>
  <c r="H204" i="47"/>
  <c r="M207" i="47"/>
  <c r="S207" i="47" s="1"/>
  <c r="L208" i="47"/>
  <c r="H208" i="47"/>
  <c r="L188" i="47"/>
  <c r="H188" i="47"/>
  <c r="L182" i="47"/>
  <c r="H182" i="47"/>
  <c r="M183" i="47"/>
  <c r="S183" i="47"/>
  <c r="L184" i="47"/>
  <c r="H184" i="47"/>
  <c r="M185" i="47"/>
  <c r="S185" i="47"/>
  <c r="L190" i="47"/>
  <c r="H190" i="47"/>
  <c r="L196" i="47"/>
  <c r="H196" i="47"/>
  <c r="L198" i="47"/>
  <c r="H198" i="47"/>
  <c r="M201" i="47"/>
  <c r="S201" i="47" s="1"/>
  <c r="L202" i="47"/>
  <c r="H202" i="47"/>
  <c r="M205" i="47"/>
  <c r="S205" i="47" s="1"/>
  <c r="L206" i="47"/>
  <c r="H206" i="47"/>
  <c r="M187" i="47"/>
  <c r="S187" i="47"/>
  <c r="Q186" i="47"/>
  <c r="R186" i="47"/>
  <c r="M191" i="47"/>
  <c r="S191" i="47"/>
  <c r="L192" i="47"/>
  <c r="R192" i="47" s="1"/>
  <c r="H192" i="47"/>
  <c r="M193" i="47"/>
  <c r="S193" i="47"/>
  <c r="L194" i="47"/>
  <c r="R194" i="47" s="1"/>
  <c r="H194" i="47"/>
  <c r="M195" i="47"/>
  <c r="S195" i="47"/>
  <c r="M197" i="47"/>
  <c r="S197" i="47"/>
  <c r="Q200" i="47"/>
  <c r="R200" i="47"/>
  <c r="R204" i="47"/>
  <c r="Q204" i="47"/>
  <c r="Q208" i="47"/>
  <c r="R208" i="47"/>
  <c r="Q188" i="47"/>
  <c r="R188" i="47"/>
  <c r="Q182" i="47"/>
  <c r="R182" i="47"/>
  <c r="Q184" i="47"/>
  <c r="R184" i="47"/>
  <c r="Q190" i="47"/>
  <c r="R190" i="47"/>
  <c r="Q196" i="47"/>
  <c r="R196" i="47"/>
  <c r="Q198" i="47"/>
  <c r="R198" i="47"/>
  <c r="R202" i="47"/>
  <c r="Q202" i="47"/>
  <c r="R206" i="47"/>
  <c r="Q206" i="47"/>
  <c r="L193" i="22"/>
  <c r="H193" i="22"/>
  <c r="M196" i="22"/>
  <c r="S196" i="22"/>
  <c r="Q201" i="22"/>
  <c r="L273" i="22"/>
  <c r="H273" i="22"/>
  <c r="L281" i="22"/>
  <c r="R281" i="22" s="1"/>
  <c r="H281" i="22"/>
  <c r="L289" i="22"/>
  <c r="H289" i="22"/>
  <c r="L209" i="22"/>
  <c r="H209" i="22"/>
  <c r="M210" i="22"/>
  <c r="S210" i="22"/>
  <c r="L211" i="22"/>
  <c r="H211" i="22"/>
  <c r="M212" i="22"/>
  <c r="S212" i="22"/>
  <c r="L213" i="22"/>
  <c r="H213" i="22"/>
  <c r="M214" i="22"/>
  <c r="S214" i="22"/>
  <c r="L215" i="22"/>
  <c r="H215" i="22"/>
  <c r="M216" i="22"/>
  <c r="S216" i="22"/>
  <c r="L217" i="22"/>
  <c r="H217" i="22"/>
  <c r="M218" i="22"/>
  <c r="S218" i="22"/>
  <c r="L219" i="22"/>
  <c r="H219" i="22"/>
  <c r="M220" i="22"/>
  <c r="S220" i="22"/>
  <c r="L221" i="22"/>
  <c r="H221" i="22"/>
  <c r="M222" i="22"/>
  <c r="S222" i="22"/>
  <c r="L223" i="22"/>
  <c r="H223" i="22"/>
  <c r="M224" i="22"/>
  <c r="S224" i="22"/>
  <c r="L225" i="22"/>
  <c r="H225" i="22"/>
  <c r="M226" i="22"/>
  <c r="S226" i="22"/>
  <c r="L227" i="22"/>
  <c r="H227" i="22"/>
  <c r="M228" i="22"/>
  <c r="S228" i="22"/>
  <c r="L229" i="22"/>
  <c r="H229" i="22"/>
  <c r="M230" i="22"/>
  <c r="S230" i="22"/>
  <c r="M232" i="22"/>
  <c r="S232" i="22"/>
  <c r="Q237" i="22"/>
  <c r="L245" i="22"/>
  <c r="H245" i="22"/>
  <c r="M248" i="22"/>
  <c r="S248" i="22"/>
  <c r="Q253" i="22"/>
  <c r="L261" i="22"/>
  <c r="H261" i="22"/>
  <c r="M264" i="22"/>
  <c r="S264" i="22"/>
  <c r="Q269" i="22"/>
  <c r="M278" i="22"/>
  <c r="S278" i="22"/>
  <c r="M286" i="22"/>
  <c r="S286" i="22"/>
  <c r="Q294" i="22"/>
  <c r="Q298" i="22"/>
  <c r="Q302" i="22"/>
  <c r="Q195" i="22"/>
  <c r="Q199" i="22"/>
  <c r="Q203" i="22"/>
  <c r="Q207" i="22"/>
  <c r="Q197" i="22"/>
  <c r="Q205" i="22"/>
  <c r="Q231" i="22"/>
  <c r="Q235" i="22"/>
  <c r="Q239" i="22"/>
  <c r="Q243" i="22"/>
  <c r="Q247" i="22"/>
  <c r="Q251" i="22"/>
  <c r="Q255" i="22"/>
  <c r="Q259" i="22"/>
  <c r="Q263" i="22"/>
  <c r="Q267" i="22"/>
  <c r="M276" i="22"/>
  <c r="S276" i="22" s="1"/>
  <c r="Q277" i="22"/>
  <c r="M284" i="22"/>
  <c r="S284" i="22" s="1"/>
  <c r="Q285" i="22"/>
  <c r="M291" i="22"/>
  <c r="S291" i="22" s="1"/>
  <c r="Q292" i="22"/>
  <c r="M295" i="22"/>
  <c r="S295" i="22" s="1"/>
  <c r="Q296" i="22"/>
  <c r="M299" i="22"/>
  <c r="S299" i="22" s="1"/>
  <c r="Q300" i="22"/>
  <c r="M303" i="22"/>
  <c r="S303" i="22" s="1"/>
  <c r="Q233" i="22"/>
  <c r="Q241" i="22"/>
  <c r="Q249" i="22"/>
  <c r="Q257" i="22"/>
  <c r="Q265" i="22"/>
  <c r="Q271" i="22"/>
  <c r="Q275" i="22"/>
  <c r="Q279" i="22"/>
  <c r="Q283" i="22"/>
  <c r="Q287" i="22"/>
  <c r="M194" i="22"/>
  <c r="S194" i="22" s="1"/>
  <c r="M198" i="22"/>
  <c r="S198" i="22" s="1"/>
  <c r="M202" i="22"/>
  <c r="S202" i="22" s="1"/>
  <c r="M206" i="22"/>
  <c r="S206" i="22" s="1"/>
  <c r="Q193" i="22"/>
  <c r="R193" i="22"/>
  <c r="L201" i="22"/>
  <c r="R201" i="22" s="1"/>
  <c r="H201" i="22"/>
  <c r="M204" i="22"/>
  <c r="S204" i="22" s="1"/>
  <c r="M234" i="22"/>
  <c r="S234" i="22" s="1"/>
  <c r="M238" i="22"/>
  <c r="S238" i="22" s="1"/>
  <c r="M242" i="22"/>
  <c r="S242" i="22" s="1"/>
  <c r="M246" i="22"/>
  <c r="S246" i="22" s="1"/>
  <c r="M250" i="22"/>
  <c r="S250" i="22" s="1"/>
  <c r="M254" i="22"/>
  <c r="S254" i="22" s="1"/>
  <c r="M258" i="22"/>
  <c r="S258" i="22" s="1"/>
  <c r="M262" i="22"/>
  <c r="S262" i="22" s="1"/>
  <c r="M266" i="22"/>
  <c r="S266" i="22" s="1"/>
  <c r="M270" i="22"/>
  <c r="S270" i="22" s="1"/>
  <c r="M272" i="22"/>
  <c r="S272" i="22" s="1"/>
  <c r="M280" i="22"/>
  <c r="S280" i="22" s="1"/>
  <c r="M288" i="22"/>
  <c r="S288" i="22" s="1"/>
  <c r="Q209" i="22"/>
  <c r="R209" i="22"/>
  <c r="Q211" i="22"/>
  <c r="R211" i="22"/>
  <c r="Q213" i="22"/>
  <c r="R213" i="22"/>
  <c r="Q215" i="22"/>
  <c r="R215" i="22"/>
  <c r="Q217" i="22"/>
  <c r="R217" i="22"/>
  <c r="Q219" i="22"/>
  <c r="R219" i="22"/>
  <c r="Q221" i="22"/>
  <c r="R221" i="22"/>
  <c r="Q223" i="22"/>
  <c r="R223" i="22"/>
  <c r="Q225" i="22"/>
  <c r="R225" i="22"/>
  <c r="Q227" i="22"/>
  <c r="R227" i="22"/>
  <c r="Q229" i="22"/>
  <c r="R229" i="22"/>
  <c r="L237" i="22"/>
  <c r="R237" i="22" s="1"/>
  <c r="H237" i="22"/>
  <c r="M240" i="22"/>
  <c r="S240" i="22"/>
  <c r="Q245" i="22"/>
  <c r="R245" i="22"/>
  <c r="L253" i="22"/>
  <c r="R253" i="22" s="1"/>
  <c r="H253" i="22"/>
  <c r="M256" i="22"/>
  <c r="S256" i="22"/>
  <c r="Q261" i="22"/>
  <c r="R261" i="22"/>
  <c r="L269" i="22"/>
  <c r="R269" i="22" s="1"/>
  <c r="H269" i="22"/>
  <c r="M274" i="22"/>
  <c r="S274" i="22"/>
  <c r="M282" i="22"/>
  <c r="S282" i="22"/>
  <c r="M290" i="22"/>
  <c r="S290" i="22" s="1"/>
  <c r="L294" i="22"/>
  <c r="R294" i="22" s="1"/>
  <c r="H294" i="22"/>
  <c r="L298" i="22"/>
  <c r="R298" i="22" s="1"/>
  <c r="H298" i="22"/>
  <c r="L302" i="22"/>
  <c r="R302" i="22" s="1"/>
  <c r="H302" i="22"/>
  <c r="L195" i="22"/>
  <c r="R195" i="22" s="1"/>
  <c r="H195" i="22"/>
  <c r="L199" i="22"/>
  <c r="R199" i="22" s="1"/>
  <c r="H199" i="22"/>
  <c r="L203" i="22"/>
  <c r="R203" i="22" s="1"/>
  <c r="H203" i="22"/>
  <c r="L207" i="22"/>
  <c r="R207" i="22" s="1"/>
  <c r="H207" i="22"/>
  <c r="L197" i="22"/>
  <c r="R197" i="22" s="1"/>
  <c r="H197" i="22"/>
  <c r="M200" i="22"/>
  <c r="S200" i="22"/>
  <c r="L205" i="22"/>
  <c r="R205" i="22" s="1"/>
  <c r="H205" i="22"/>
  <c r="M208" i="22"/>
  <c r="S208" i="22"/>
  <c r="L231" i="22"/>
  <c r="R231" i="22" s="1"/>
  <c r="H231" i="22"/>
  <c r="L235" i="22"/>
  <c r="R235" i="22" s="1"/>
  <c r="H235" i="22"/>
  <c r="L239" i="22"/>
  <c r="R239" i="22" s="1"/>
  <c r="H239" i="22"/>
  <c r="L243" i="22"/>
  <c r="R243" i="22" s="1"/>
  <c r="H243" i="22"/>
  <c r="L247" i="22"/>
  <c r="R247" i="22" s="1"/>
  <c r="H247" i="22"/>
  <c r="L251" i="22"/>
  <c r="R251" i="22" s="1"/>
  <c r="H251" i="22"/>
  <c r="L255" i="22"/>
  <c r="R255" i="22" s="1"/>
  <c r="H255" i="22"/>
  <c r="L259" i="22"/>
  <c r="R259" i="22" s="1"/>
  <c r="H259" i="22"/>
  <c r="L263" i="22"/>
  <c r="R263" i="22" s="1"/>
  <c r="H263" i="22"/>
  <c r="L267" i="22"/>
  <c r="R267" i="22" s="1"/>
  <c r="H267" i="22"/>
  <c r="L277" i="22"/>
  <c r="R277" i="22" s="1"/>
  <c r="H277" i="22"/>
  <c r="L285" i="22"/>
  <c r="R285" i="22" s="1"/>
  <c r="H285" i="22"/>
  <c r="L292" i="22"/>
  <c r="R292" i="22" s="1"/>
  <c r="H292" i="22"/>
  <c r="L296" i="22"/>
  <c r="R296" i="22" s="1"/>
  <c r="H296" i="22"/>
  <c r="L300" i="22"/>
  <c r="R300" i="22" s="1"/>
  <c r="H300" i="22"/>
  <c r="L233" i="22"/>
  <c r="R233" i="22" s="1"/>
  <c r="H233" i="22"/>
  <c r="M236" i="22"/>
  <c r="S236" i="22"/>
  <c r="L241" i="22"/>
  <c r="R241" i="22" s="1"/>
  <c r="H241" i="22"/>
  <c r="M244" i="22"/>
  <c r="S244" i="22"/>
  <c r="L249" i="22"/>
  <c r="R249" i="22" s="1"/>
  <c r="H249" i="22"/>
  <c r="M252" i="22"/>
  <c r="S252" i="22"/>
  <c r="L257" i="22"/>
  <c r="R257" i="22" s="1"/>
  <c r="H257" i="22"/>
  <c r="M260" i="22"/>
  <c r="S260" i="22"/>
  <c r="L265" i="22"/>
  <c r="R265" i="22" s="1"/>
  <c r="H265" i="22"/>
  <c r="M268" i="22"/>
  <c r="S268" i="22"/>
  <c r="L271" i="22"/>
  <c r="R271" i="22" s="1"/>
  <c r="H271" i="22"/>
  <c r="L275" i="22"/>
  <c r="R275" i="22" s="1"/>
  <c r="H275" i="22"/>
  <c r="L279" i="22"/>
  <c r="R279" i="22" s="1"/>
  <c r="H279" i="22"/>
  <c r="L283" i="22"/>
  <c r="R283" i="22" s="1"/>
  <c r="H283" i="22"/>
  <c r="L287" i="22"/>
  <c r="R287" i="22" s="1"/>
  <c r="H287" i="22"/>
  <c r="M293" i="22"/>
  <c r="S293" i="22"/>
  <c r="M297" i="22"/>
  <c r="S297" i="22"/>
  <c r="M301" i="22"/>
  <c r="S301" i="22"/>
  <c r="R273" i="22"/>
  <c r="R289" i="22"/>
  <c r="L193" i="31"/>
  <c r="H193" i="31"/>
  <c r="M196" i="31"/>
  <c r="S196" i="31"/>
  <c r="Q201" i="31"/>
  <c r="L273" i="31"/>
  <c r="H273" i="31"/>
  <c r="L281" i="31"/>
  <c r="R281" i="31" s="1"/>
  <c r="H281" i="31"/>
  <c r="L289" i="31"/>
  <c r="H289" i="31"/>
  <c r="L209" i="31"/>
  <c r="H209" i="31"/>
  <c r="M210" i="31"/>
  <c r="S210" i="31"/>
  <c r="L211" i="31"/>
  <c r="H211" i="31"/>
  <c r="M212" i="31"/>
  <c r="S212" i="31"/>
  <c r="L213" i="31"/>
  <c r="H213" i="31"/>
  <c r="M214" i="31"/>
  <c r="S214" i="31"/>
  <c r="L215" i="31"/>
  <c r="H215" i="31"/>
  <c r="M216" i="31"/>
  <c r="S216" i="31"/>
  <c r="L217" i="31"/>
  <c r="H217" i="31"/>
  <c r="M218" i="31"/>
  <c r="S218" i="31"/>
  <c r="L219" i="31"/>
  <c r="H219" i="31"/>
  <c r="M220" i="31"/>
  <c r="S220" i="31"/>
  <c r="L221" i="31"/>
  <c r="H221" i="31"/>
  <c r="M222" i="31"/>
  <c r="S222" i="31"/>
  <c r="L223" i="31"/>
  <c r="H223" i="31"/>
  <c r="M224" i="31"/>
  <c r="S224" i="31"/>
  <c r="L225" i="31"/>
  <c r="H225" i="31"/>
  <c r="M226" i="31"/>
  <c r="S226" i="31"/>
  <c r="L227" i="31"/>
  <c r="H227" i="31"/>
  <c r="M228" i="31"/>
  <c r="S228" i="31"/>
  <c r="L229" i="31"/>
  <c r="H229" i="31"/>
  <c r="M230" i="31"/>
  <c r="S230" i="31"/>
  <c r="M232" i="31"/>
  <c r="S232" i="31"/>
  <c r="Q237" i="31"/>
  <c r="L245" i="31"/>
  <c r="H245" i="31"/>
  <c r="M248" i="31"/>
  <c r="S248" i="31"/>
  <c r="Q253" i="31"/>
  <c r="L261" i="31"/>
  <c r="H261" i="31"/>
  <c r="M264" i="31"/>
  <c r="S264" i="31"/>
  <c r="Q269" i="31"/>
  <c r="M278" i="31"/>
  <c r="S278" i="31"/>
  <c r="M286" i="31"/>
  <c r="S286" i="31"/>
  <c r="Q294" i="31"/>
  <c r="Q298" i="31"/>
  <c r="Q302" i="31"/>
  <c r="Q195" i="31"/>
  <c r="Q199" i="31"/>
  <c r="Q203" i="31"/>
  <c r="Q207" i="31"/>
  <c r="Q197" i="31"/>
  <c r="Q205" i="31"/>
  <c r="Q231" i="31"/>
  <c r="Q235" i="31"/>
  <c r="Q239" i="31"/>
  <c r="Q243" i="31"/>
  <c r="Q247" i="31"/>
  <c r="Q251" i="31"/>
  <c r="Q255" i="31"/>
  <c r="Q259" i="31"/>
  <c r="Q263" i="31"/>
  <c r="Q267" i="31"/>
  <c r="M276" i="31"/>
  <c r="S276" i="31" s="1"/>
  <c r="Q277" i="31"/>
  <c r="M284" i="31"/>
  <c r="S284" i="31" s="1"/>
  <c r="Q285" i="31"/>
  <c r="M291" i="31"/>
  <c r="S291" i="31" s="1"/>
  <c r="Q292" i="31"/>
  <c r="M295" i="31"/>
  <c r="S295" i="31" s="1"/>
  <c r="Q296" i="31"/>
  <c r="M299" i="31"/>
  <c r="S299" i="31" s="1"/>
  <c r="Q300" i="31"/>
  <c r="M303" i="31"/>
  <c r="S303" i="31" s="1"/>
  <c r="Q233" i="31"/>
  <c r="Q241" i="31"/>
  <c r="Q249" i="31"/>
  <c r="Q257" i="31"/>
  <c r="Q265" i="31"/>
  <c r="Q271" i="31"/>
  <c r="Q275" i="31"/>
  <c r="Q279" i="31"/>
  <c r="Q283" i="31"/>
  <c r="Q287" i="31"/>
  <c r="M194" i="31"/>
  <c r="S194" i="31" s="1"/>
  <c r="M198" i="31"/>
  <c r="S198" i="31" s="1"/>
  <c r="M202" i="31"/>
  <c r="S202" i="31" s="1"/>
  <c r="M206" i="31"/>
  <c r="S206" i="31" s="1"/>
  <c r="Q193" i="31"/>
  <c r="R193" i="31"/>
  <c r="L201" i="31"/>
  <c r="R201" i="31" s="1"/>
  <c r="H201" i="31"/>
  <c r="M204" i="31"/>
  <c r="S204" i="31" s="1"/>
  <c r="M234" i="31"/>
  <c r="S234" i="31" s="1"/>
  <c r="M238" i="31"/>
  <c r="S238" i="31" s="1"/>
  <c r="M242" i="31"/>
  <c r="S242" i="31" s="1"/>
  <c r="M246" i="31"/>
  <c r="S246" i="31" s="1"/>
  <c r="M250" i="31"/>
  <c r="S250" i="31" s="1"/>
  <c r="M254" i="31"/>
  <c r="S254" i="31" s="1"/>
  <c r="M258" i="31"/>
  <c r="S258" i="31" s="1"/>
  <c r="M262" i="31"/>
  <c r="S262" i="31" s="1"/>
  <c r="M266" i="31"/>
  <c r="S266" i="31" s="1"/>
  <c r="M270" i="31"/>
  <c r="S270" i="31" s="1"/>
  <c r="M272" i="31"/>
  <c r="S272" i="31" s="1"/>
  <c r="M280" i="31"/>
  <c r="S280" i="31" s="1"/>
  <c r="M288" i="31"/>
  <c r="S288" i="31" s="1"/>
  <c r="Q209" i="31"/>
  <c r="R209" i="31"/>
  <c r="Q211" i="31"/>
  <c r="R211" i="31"/>
  <c r="Q213" i="31"/>
  <c r="R213" i="31"/>
  <c r="Q215" i="31"/>
  <c r="R215" i="31"/>
  <c r="Q217" i="31"/>
  <c r="R217" i="31"/>
  <c r="Q219" i="31"/>
  <c r="R219" i="31"/>
  <c r="Q221" i="31"/>
  <c r="R221" i="31"/>
  <c r="Q223" i="31"/>
  <c r="R223" i="31"/>
  <c r="Q225" i="31"/>
  <c r="R225" i="31"/>
  <c r="Q227" i="31"/>
  <c r="R227" i="31"/>
  <c r="Q229" i="31"/>
  <c r="R229" i="31"/>
  <c r="L237" i="31"/>
  <c r="R237" i="31" s="1"/>
  <c r="H237" i="31"/>
  <c r="M240" i="31"/>
  <c r="S240" i="31"/>
  <c r="Q245" i="31"/>
  <c r="R245" i="31"/>
  <c r="L253" i="31"/>
  <c r="R253" i="31" s="1"/>
  <c r="H253" i="31"/>
  <c r="M256" i="31"/>
  <c r="S256" i="31"/>
  <c r="Q261" i="31"/>
  <c r="R261" i="31"/>
  <c r="L269" i="31"/>
  <c r="R269" i="31" s="1"/>
  <c r="H269" i="31"/>
  <c r="M274" i="31"/>
  <c r="S274" i="31"/>
  <c r="M282" i="31"/>
  <c r="S282" i="31"/>
  <c r="M290" i="31"/>
  <c r="S290" i="31" s="1"/>
  <c r="L294" i="31"/>
  <c r="R294" i="31" s="1"/>
  <c r="H294" i="31"/>
  <c r="L298" i="31"/>
  <c r="R298" i="31" s="1"/>
  <c r="H298" i="31"/>
  <c r="L302" i="31"/>
  <c r="R302" i="31" s="1"/>
  <c r="H302" i="31"/>
  <c r="L195" i="31"/>
  <c r="R195" i="31" s="1"/>
  <c r="H195" i="31"/>
  <c r="L199" i="31"/>
  <c r="R199" i="31" s="1"/>
  <c r="H199" i="31"/>
  <c r="L203" i="31"/>
  <c r="R203" i="31" s="1"/>
  <c r="H203" i="31"/>
  <c r="L207" i="31"/>
  <c r="R207" i="31" s="1"/>
  <c r="H207" i="31"/>
  <c r="L197" i="31"/>
  <c r="R197" i="31" s="1"/>
  <c r="H197" i="31"/>
  <c r="M200" i="31"/>
  <c r="S200" i="31"/>
  <c r="L205" i="31"/>
  <c r="R205" i="31" s="1"/>
  <c r="H205" i="31"/>
  <c r="M208" i="31"/>
  <c r="S208" i="31"/>
  <c r="L231" i="31"/>
  <c r="R231" i="31" s="1"/>
  <c r="H231" i="31"/>
  <c r="L235" i="31"/>
  <c r="R235" i="31" s="1"/>
  <c r="H235" i="31"/>
  <c r="L239" i="31"/>
  <c r="R239" i="31" s="1"/>
  <c r="H239" i="31"/>
  <c r="L243" i="31"/>
  <c r="R243" i="31" s="1"/>
  <c r="H243" i="31"/>
  <c r="L247" i="31"/>
  <c r="R247" i="31" s="1"/>
  <c r="H247" i="31"/>
  <c r="L251" i="31"/>
  <c r="R251" i="31" s="1"/>
  <c r="H251" i="31"/>
  <c r="L255" i="31"/>
  <c r="R255" i="31" s="1"/>
  <c r="H255" i="31"/>
  <c r="L259" i="31"/>
  <c r="R259" i="31" s="1"/>
  <c r="H259" i="31"/>
  <c r="L263" i="31"/>
  <c r="R263" i="31" s="1"/>
  <c r="H263" i="31"/>
  <c r="L267" i="31"/>
  <c r="R267" i="31" s="1"/>
  <c r="H267" i="31"/>
  <c r="L277" i="31"/>
  <c r="R277" i="31" s="1"/>
  <c r="H277" i="31"/>
  <c r="L285" i="31"/>
  <c r="R285" i="31" s="1"/>
  <c r="H285" i="31"/>
  <c r="L292" i="31"/>
  <c r="R292" i="31" s="1"/>
  <c r="H292" i="31"/>
  <c r="L296" i="31"/>
  <c r="R296" i="31" s="1"/>
  <c r="H296" i="31"/>
  <c r="L300" i="31"/>
  <c r="R300" i="31" s="1"/>
  <c r="H300" i="31"/>
  <c r="L233" i="31"/>
  <c r="R233" i="31" s="1"/>
  <c r="H233" i="31"/>
  <c r="M236" i="31"/>
  <c r="S236" i="31"/>
  <c r="L241" i="31"/>
  <c r="R241" i="31" s="1"/>
  <c r="H241" i="31"/>
  <c r="M244" i="31"/>
  <c r="S244" i="31"/>
  <c r="L249" i="31"/>
  <c r="R249" i="31" s="1"/>
  <c r="H249" i="31"/>
  <c r="M252" i="31"/>
  <c r="S252" i="31"/>
  <c r="L257" i="31"/>
  <c r="R257" i="31" s="1"/>
  <c r="H257" i="31"/>
  <c r="M260" i="31"/>
  <c r="S260" i="31"/>
  <c r="L265" i="31"/>
  <c r="R265" i="31" s="1"/>
  <c r="H265" i="31"/>
  <c r="M268" i="31"/>
  <c r="S268" i="31"/>
  <c r="L271" i="31"/>
  <c r="R271" i="31" s="1"/>
  <c r="H271" i="31"/>
  <c r="L275" i="31"/>
  <c r="R275" i="31" s="1"/>
  <c r="H275" i="31"/>
  <c r="L279" i="31"/>
  <c r="R279" i="31" s="1"/>
  <c r="H279" i="31"/>
  <c r="L283" i="31"/>
  <c r="R283" i="31" s="1"/>
  <c r="H283" i="31"/>
  <c r="L287" i="31"/>
  <c r="R287" i="31" s="1"/>
  <c r="H287" i="31"/>
  <c r="M293" i="31"/>
  <c r="S293" i="31"/>
  <c r="M297" i="31"/>
  <c r="S297" i="31"/>
  <c r="M301" i="31"/>
  <c r="S301" i="31"/>
  <c r="R273" i="31"/>
  <c r="R289" i="31"/>
  <c r="Q118" i="46"/>
  <c r="R118" i="46"/>
  <c r="Q122" i="46"/>
  <c r="R122" i="46"/>
  <c r="Q126" i="46"/>
  <c r="R126" i="46"/>
  <c r="Q130" i="46"/>
  <c r="R130" i="46"/>
  <c r="L124" i="46"/>
  <c r="H124" i="46"/>
  <c r="M127" i="46"/>
  <c r="S127" i="46"/>
  <c r="Q133" i="46"/>
  <c r="R133" i="46"/>
  <c r="Q137" i="46"/>
  <c r="R137" i="46"/>
  <c r="Q141" i="46"/>
  <c r="R141" i="46"/>
  <c r="Q135" i="46"/>
  <c r="R135" i="46"/>
  <c r="L143" i="46"/>
  <c r="H143" i="46"/>
  <c r="L120" i="46"/>
  <c r="H120" i="46"/>
  <c r="M123" i="46"/>
  <c r="S123" i="46"/>
  <c r="L128" i="46"/>
  <c r="H128" i="46"/>
  <c r="M131" i="46"/>
  <c r="S131" i="46" s="1"/>
  <c r="M134" i="46"/>
  <c r="S134" i="46"/>
  <c r="L139" i="46"/>
  <c r="H139" i="46"/>
  <c r="M142" i="46"/>
  <c r="S142" i="46"/>
  <c r="L118" i="46"/>
  <c r="H118" i="46"/>
  <c r="L122" i="46"/>
  <c r="H122" i="46"/>
  <c r="L126" i="46"/>
  <c r="H126" i="46"/>
  <c r="L130" i="46"/>
  <c r="H130" i="46"/>
  <c r="M119" i="46"/>
  <c r="S119" i="46"/>
  <c r="Q124" i="46"/>
  <c r="R124" i="46"/>
  <c r="L133" i="46"/>
  <c r="H133" i="46"/>
  <c r="L137" i="46"/>
  <c r="H137" i="46"/>
  <c r="L141" i="46"/>
  <c r="H141" i="46"/>
  <c r="L135" i="46"/>
  <c r="H135" i="46"/>
  <c r="M138" i="46"/>
  <c r="S138" i="46"/>
  <c r="Q143" i="46"/>
  <c r="R143" i="46"/>
  <c r="M117" i="46"/>
  <c r="S117" i="46"/>
  <c r="M121" i="46"/>
  <c r="S121" i="46"/>
  <c r="M125" i="46"/>
  <c r="S125" i="46"/>
  <c r="M129" i="46"/>
  <c r="S129" i="46"/>
  <c r="M132" i="46"/>
  <c r="S132" i="46"/>
  <c r="Q120" i="46"/>
  <c r="R120" i="46"/>
  <c r="Q128" i="46"/>
  <c r="R128" i="46"/>
  <c r="M136" i="46"/>
  <c r="S136" i="46"/>
  <c r="M140" i="46"/>
  <c r="S140" i="46"/>
  <c r="M144" i="46"/>
  <c r="S144" i="46"/>
  <c r="Q139" i="46"/>
  <c r="R139" i="46"/>
  <c r="Q118" i="24"/>
  <c r="R118" i="24"/>
  <c r="Q122" i="24"/>
  <c r="R122" i="24"/>
  <c r="Q126" i="24"/>
  <c r="R126" i="24"/>
  <c r="Q130" i="24"/>
  <c r="R130" i="24"/>
  <c r="L124" i="24"/>
  <c r="H124" i="24"/>
  <c r="M127" i="24"/>
  <c r="S127" i="24"/>
  <c r="Q133" i="24"/>
  <c r="R133" i="24"/>
  <c r="Q137" i="24"/>
  <c r="R137" i="24"/>
  <c r="Q141" i="24"/>
  <c r="R141" i="24"/>
  <c r="Q135" i="24"/>
  <c r="R135" i="24"/>
  <c r="L143" i="24"/>
  <c r="H143" i="24"/>
  <c r="L120" i="24"/>
  <c r="H120" i="24"/>
  <c r="M123" i="24"/>
  <c r="S123" i="24"/>
  <c r="L128" i="24"/>
  <c r="H128" i="24"/>
  <c r="M131" i="24"/>
  <c r="S131" i="24" s="1"/>
  <c r="M134" i="24"/>
  <c r="S134" i="24"/>
  <c r="L139" i="24"/>
  <c r="H139" i="24"/>
  <c r="M142" i="24"/>
  <c r="S142" i="24"/>
  <c r="L118" i="24"/>
  <c r="H118" i="24"/>
  <c r="L122" i="24"/>
  <c r="H122" i="24"/>
  <c r="L126" i="24"/>
  <c r="H126" i="24"/>
  <c r="L130" i="24"/>
  <c r="H130" i="24"/>
  <c r="M119" i="24"/>
  <c r="S119" i="24"/>
  <c r="Q124" i="24"/>
  <c r="R124" i="24"/>
  <c r="L133" i="24"/>
  <c r="H133" i="24"/>
  <c r="L137" i="24"/>
  <c r="H137" i="24"/>
  <c r="L141" i="24"/>
  <c r="H141" i="24"/>
  <c r="L135" i="24"/>
  <c r="H135" i="24"/>
  <c r="M138" i="24"/>
  <c r="S138" i="24"/>
  <c r="Q143" i="24"/>
  <c r="R143" i="24"/>
  <c r="M117" i="24"/>
  <c r="S117" i="24"/>
  <c r="M121" i="24"/>
  <c r="S121" i="24"/>
  <c r="M125" i="24"/>
  <c r="S125" i="24"/>
  <c r="M129" i="24"/>
  <c r="S129" i="24"/>
  <c r="M132" i="24"/>
  <c r="S132" i="24"/>
  <c r="Q120" i="24"/>
  <c r="R120" i="24"/>
  <c r="Q128" i="24"/>
  <c r="R128" i="24"/>
  <c r="M136" i="24"/>
  <c r="S136" i="24"/>
  <c r="M140" i="24"/>
  <c r="S140" i="24"/>
  <c r="M144" i="24"/>
  <c r="S144" i="24"/>
  <c r="Q139" i="24"/>
  <c r="R139" i="24"/>
  <c r="L140" i="13"/>
  <c r="H140" i="13"/>
  <c r="L144" i="13"/>
  <c r="H144" i="13"/>
  <c r="Q142" i="13"/>
  <c r="R142" i="13"/>
  <c r="M147" i="13"/>
  <c r="S147" i="13"/>
  <c r="L148" i="13"/>
  <c r="H148" i="13"/>
  <c r="M149" i="13"/>
  <c r="S149" i="13" s="1"/>
  <c r="M152" i="13"/>
  <c r="S152" i="13"/>
  <c r="Q157" i="13"/>
  <c r="R157" i="13"/>
  <c r="L138" i="13"/>
  <c r="H138" i="13"/>
  <c r="M141" i="13"/>
  <c r="S141" i="13"/>
  <c r="L146" i="13"/>
  <c r="H146" i="13"/>
  <c r="L151" i="13"/>
  <c r="H151" i="13"/>
  <c r="L155" i="13"/>
  <c r="H155" i="13"/>
  <c r="L159" i="13"/>
  <c r="H159" i="13"/>
  <c r="L153" i="13"/>
  <c r="H153" i="13"/>
  <c r="M156" i="13"/>
  <c r="S156" i="13"/>
  <c r="L161" i="13"/>
  <c r="H161" i="13"/>
  <c r="Q140" i="13"/>
  <c r="R140" i="13"/>
  <c r="Q144" i="13"/>
  <c r="R144" i="13"/>
  <c r="L142" i="13"/>
  <c r="H142" i="13"/>
  <c r="M145" i="13"/>
  <c r="S145" i="13"/>
  <c r="M150" i="13"/>
  <c r="S150" i="13"/>
  <c r="M154" i="13"/>
  <c r="S154" i="13"/>
  <c r="M158" i="13"/>
  <c r="S158" i="13"/>
  <c r="M162" i="13"/>
  <c r="S162" i="13"/>
  <c r="Q148" i="13"/>
  <c r="R148" i="13"/>
  <c r="L157" i="13"/>
  <c r="H157" i="13"/>
  <c r="M160" i="13"/>
  <c r="S160" i="13"/>
  <c r="M139" i="13"/>
  <c r="S139" i="13"/>
  <c r="M143" i="13"/>
  <c r="S143" i="13"/>
  <c r="Q138" i="13"/>
  <c r="R138" i="13"/>
  <c r="Q146" i="13"/>
  <c r="R146" i="13"/>
  <c r="Q151" i="13"/>
  <c r="R151" i="13"/>
  <c r="Q155" i="13"/>
  <c r="R155" i="13"/>
  <c r="Q159" i="13"/>
  <c r="R159" i="13"/>
  <c r="Q153" i="13"/>
  <c r="R153" i="13"/>
  <c r="Q161" i="13"/>
  <c r="R161" i="13"/>
  <c r="L140" i="45"/>
  <c r="H140" i="45"/>
  <c r="L144" i="45"/>
  <c r="H144" i="45"/>
  <c r="Q142" i="45"/>
  <c r="R142" i="45"/>
  <c r="M147" i="45"/>
  <c r="S147" i="45"/>
  <c r="L148" i="45"/>
  <c r="H148" i="45"/>
  <c r="M149" i="45"/>
  <c r="S149" i="45" s="1"/>
  <c r="M152" i="45"/>
  <c r="S152" i="45"/>
  <c r="Q157" i="45"/>
  <c r="R157" i="45"/>
  <c r="L138" i="45"/>
  <c r="H138" i="45"/>
  <c r="M141" i="45"/>
  <c r="S141" i="45"/>
  <c r="L146" i="45"/>
  <c r="H146" i="45"/>
  <c r="L151" i="45"/>
  <c r="H151" i="45"/>
  <c r="L155" i="45"/>
  <c r="H155" i="45"/>
  <c r="L159" i="45"/>
  <c r="H159" i="45"/>
  <c r="L153" i="45"/>
  <c r="H153" i="45"/>
  <c r="M156" i="45"/>
  <c r="S156" i="45"/>
  <c r="L161" i="45"/>
  <c r="H161" i="45"/>
  <c r="Q140" i="45"/>
  <c r="R140" i="45"/>
  <c r="Q144" i="45"/>
  <c r="R144" i="45"/>
  <c r="L142" i="45"/>
  <c r="H142" i="45"/>
  <c r="M145" i="45"/>
  <c r="S145" i="45"/>
  <c r="M150" i="45"/>
  <c r="S150" i="45"/>
  <c r="M154" i="45"/>
  <c r="S154" i="45"/>
  <c r="M158" i="45"/>
  <c r="S158" i="45"/>
  <c r="M162" i="45"/>
  <c r="S162" i="45"/>
  <c r="Q148" i="45"/>
  <c r="R148" i="45"/>
  <c r="L157" i="45"/>
  <c r="H157" i="45"/>
  <c r="M160" i="45"/>
  <c r="S160" i="45"/>
  <c r="M139" i="45"/>
  <c r="S139" i="45"/>
  <c r="M143" i="45"/>
  <c r="S143" i="45"/>
  <c r="Q138" i="45"/>
  <c r="R138" i="45"/>
  <c r="Q146" i="45"/>
  <c r="R146" i="45"/>
  <c r="Q151" i="45"/>
  <c r="R151" i="45"/>
  <c r="Q155" i="45"/>
  <c r="R155" i="45"/>
  <c r="Q159" i="45"/>
  <c r="R159" i="45"/>
  <c r="Q153" i="45"/>
  <c r="R153" i="45"/>
  <c r="Q161" i="45"/>
  <c r="R161" i="45"/>
  <c r="M171" i="44"/>
  <c r="S171" i="44" s="1"/>
  <c r="Q170" i="44"/>
  <c r="Q178" i="44"/>
  <c r="Q174" i="44"/>
  <c r="Q176" i="44"/>
  <c r="Q184" i="44"/>
  <c r="Q188" i="44"/>
  <c r="Q168" i="44"/>
  <c r="Q172" i="44"/>
  <c r="Q155" i="44"/>
  <c r="Q157" i="44"/>
  <c r="Q159" i="44"/>
  <c r="Q161" i="44"/>
  <c r="Q163" i="44"/>
  <c r="Q165" i="44"/>
  <c r="Q167" i="44"/>
  <c r="L180" i="44"/>
  <c r="H180" i="44"/>
  <c r="L182" i="44"/>
  <c r="H182" i="44"/>
  <c r="S185" i="44"/>
  <c r="M185" i="44"/>
  <c r="L186" i="44"/>
  <c r="H186" i="44"/>
  <c r="S189" i="44"/>
  <c r="M189" i="44"/>
  <c r="L190" i="44"/>
  <c r="H190" i="44"/>
  <c r="L170" i="44"/>
  <c r="R170" i="44" s="1"/>
  <c r="H170" i="44"/>
  <c r="L178" i="44"/>
  <c r="R178" i="44" s="1"/>
  <c r="H178" i="44"/>
  <c r="M173" i="44"/>
  <c r="S173" i="44" s="1"/>
  <c r="L174" i="44"/>
  <c r="R174" i="44" s="1"/>
  <c r="H174" i="44"/>
  <c r="M175" i="44"/>
  <c r="S175" i="44" s="1"/>
  <c r="L176" i="44"/>
  <c r="R176" i="44" s="1"/>
  <c r="H176" i="44"/>
  <c r="M177" i="44"/>
  <c r="S177" i="44" s="1"/>
  <c r="M179" i="44"/>
  <c r="S179" i="44" s="1"/>
  <c r="S183" i="44"/>
  <c r="M183" i="44"/>
  <c r="L184" i="44"/>
  <c r="R184" i="44" s="1"/>
  <c r="H184" i="44"/>
  <c r="S187" i="44"/>
  <c r="M187" i="44"/>
  <c r="L188" i="44"/>
  <c r="R188" i="44" s="1"/>
  <c r="H188" i="44"/>
  <c r="L168" i="44"/>
  <c r="R168" i="44" s="1"/>
  <c r="H168" i="44"/>
  <c r="L172" i="44"/>
  <c r="R172" i="44" s="1"/>
  <c r="H172" i="44"/>
  <c r="M154" i="44"/>
  <c r="S154" i="44" s="1"/>
  <c r="L155" i="44"/>
  <c r="R155" i="44" s="1"/>
  <c r="H155" i="44"/>
  <c r="M156" i="44"/>
  <c r="S156" i="44" s="1"/>
  <c r="L157" i="44"/>
  <c r="R157" i="44" s="1"/>
  <c r="H157" i="44"/>
  <c r="M158" i="44"/>
  <c r="S158" i="44" s="1"/>
  <c r="L159" i="44"/>
  <c r="R159" i="44" s="1"/>
  <c r="H159" i="44"/>
  <c r="M160" i="44"/>
  <c r="S160" i="44" s="1"/>
  <c r="L161" i="44"/>
  <c r="R161" i="44" s="1"/>
  <c r="H161" i="44"/>
  <c r="M162" i="44"/>
  <c r="S162" i="44" s="1"/>
  <c r="L163" i="44"/>
  <c r="R163" i="44" s="1"/>
  <c r="H163" i="44"/>
  <c r="M164" i="44"/>
  <c r="S164" i="44" s="1"/>
  <c r="L165" i="44"/>
  <c r="R165" i="44" s="1"/>
  <c r="H165" i="44"/>
  <c r="M166" i="44"/>
  <c r="S166" i="44" s="1"/>
  <c r="L167" i="44"/>
  <c r="R167" i="44" s="1"/>
  <c r="H167" i="44"/>
  <c r="M169" i="44"/>
  <c r="S169" i="44" s="1"/>
  <c r="S181" i="44"/>
  <c r="M181" i="44"/>
  <c r="Q180" i="44"/>
  <c r="R180" i="44"/>
  <c r="R182" i="44"/>
  <c r="Q182" i="44"/>
  <c r="R186" i="44"/>
  <c r="Q186" i="44"/>
  <c r="R190" i="44"/>
  <c r="Q190" i="44"/>
  <c r="Q155" i="14"/>
  <c r="Q159" i="14"/>
  <c r="Q163" i="14"/>
  <c r="Q167" i="14"/>
  <c r="M169" i="14"/>
  <c r="S169" i="14" s="1"/>
  <c r="M171" i="14"/>
  <c r="S171" i="14" s="1"/>
  <c r="L180" i="14"/>
  <c r="H180" i="14"/>
  <c r="L182" i="14"/>
  <c r="H182" i="14"/>
  <c r="S185" i="14"/>
  <c r="M185" i="14"/>
  <c r="L186" i="14"/>
  <c r="H186" i="14"/>
  <c r="S189" i="14"/>
  <c r="M189" i="14"/>
  <c r="L190" i="14"/>
  <c r="H190" i="14"/>
  <c r="S156" i="14"/>
  <c r="M156" i="14"/>
  <c r="L157" i="14"/>
  <c r="H157" i="14"/>
  <c r="S160" i="14"/>
  <c r="M160" i="14"/>
  <c r="L161" i="14"/>
  <c r="H161" i="14"/>
  <c r="S164" i="14"/>
  <c r="M164" i="14"/>
  <c r="L165" i="14"/>
  <c r="H165" i="14"/>
  <c r="L170" i="14"/>
  <c r="H170" i="14"/>
  <c r="L168" i="14"/>
  <c r="H168" i="14"/>
  <c r="L172" i="14"/>
  <c r="H172" i="14"/>
  <c r="L178" i="14"/>
  <c r="H178" i="14"/>
  <c r="L174" i="14"/>
  <c r="H174" i="14"/>
  <c r="M175" i="14"/>
  <c r="S175" i="14" s="1"/>
  <c r="L176" i="14"/>
  <c r="H176" i="14"/>
  <c r="M177" i="14"/>
  <c r="S177" i="14" s="1"/>
  <c r="M179" i="14"/>
  <c r="S179" i="14" s="1"/>
  <c r="S183" i="14"/>
  <c r="M183" i="14"/>
  <c r="L184" i="14"/>
  <c r="H184" i="14"/>
  <c r="S187" i="14"/>
  <c r="M187" i="14"/>
  <c r="L188" i="14"/>
  <c r="H188" i="14"/>
  <c r="S154" i="14"/>
  <c r="M154" i="14"/>
  <c r="L155" i="14"/>
  <c r="R155" i="14" s="1"/>
  <c r="H155" i="14"/>
  <c r="S158" i="14"/>
  <c r="M158" i="14"/>
  <c r="L159" i="14"/>
  <c r="R159" i="14" s="1"/>
  <c r="H159" i="14"/>
  <c r="S162" i="14"/>
  <c r="M162" i="14"/>
  <c r="L163" i="14"/>
  <c r="R163" i="14" s="1"/>
  <c r="H163" i="14"/>
  <c r="S166" i="14"/>
  <c r="M166" i="14"/>
  <c r="L167" i="14"/>
  <c r="R167" i="14" s="1"/>
  <c r="H167" i="14"/>
  <c r="M173" i="14"/>
  <c r="S173" i="14" s="1"/>
  <c r="S181" i="14"/>
  <c r="M181" i="14"/>
  <c r="Q180" i="14"/>
  <c r="R180" i="14"/>
  <c r="Q182" i="14"/>
  <c r="R182" i="14"/>
  <c r="R186" i="14"/>
  <c r="Q186" i="14"/>
  <c r="Q190" i="14"/>
  <c r="R190" i="14"/>
  <c r="R157" i="14"/>
  <c r="Q157" i="14"/>
  <c r="R161" i="14"/>
  <c r="Q161" i="14"/>
  <c r="R165" i="14"/>
  <c r="Q165" i="14"/>
  <c r="Q170" i="14"/>
  <c r="R170" i="14"/>
  <c r="Q168" i="14"/>
  <c r="R168" i="14"/>
  <c r="Q172" i="14"/>
  <c r="R172" i="14"/>
  <c r="Q178" i="14"/>
  <c r="R178" i="14"/>
  <c r="Q174" i="14"/>
  <c r="R174" i="14"/>
  <c r="Q176" i="14"/>
  <c r="R176" i="14"/>
  <c r="R184" i="14"/>
  <c r="Q184" i="14"/>
  <c r="R188" i="14"/>
  <c r="Q188" i="14"/>
  <c r="Q130" i="43"/>
  <c r="R130" i="43"/>
  <c r="M138" i="43"/>
  <c r="S138" i="43"/>
  <c r="M142" i="43"/>
  <c r="S142" i="43"/>
  <c r="M146" i="43"/>
  <c r="S146" i="43"/>
  <c r="M150" i="43"/>
  <c r="S150" i="43"/>
  <c r="Q141" i="43"/>
  <c r="R141" i="43"/>
  <c r="L149" i="43"/>
  <c r="H149" i="43"/>
  <c r="M129" i="43"/>
  <c r="S129" i="43"/>
  <c r="L139" i="43"/>
  <c r="H139" i="43"/>
  <c r="L143" i="43"/>
  <c r="H143" i="43"/>
  <c r="L147" i="43"/>
  <c r="H147" i="43"/>
  <c r="M131" i="43"/>
  <c r="S131" i="43"/>
  <c r="L132" i="43"/>
  <c r="H132" i="43"/>
  <c r="M133" i="43"/>
  <c r="S133" i="43"/>
  <c r="L134" i="43"/>
  <c r="H134" i="43"/>
  <c r="M135" i="43"/>
  <c r="S135" i="43"/>
  <c r="L136" i="43"/>
  <c r="H136" i="43"/>
  <c r="M137" i="43"/>
  <c r="S137" i="43" s="1"/>
  <c r="M140" i="43"/>
  <c r="S140" i="43"/>
  <c r="L145" i="43"/>
  <c r="H145" i="43"/>
  <c r="M148" i="43"/>
  <c r="S148" i="43"/>
  <c r="L130" i="43"/>
  <c r="H130" i="43"/>
  <c r="L141" i="43"/>
  <c r="H141" i="43"/>
  <c r="M144" i="43"/>
  <c r="S144" i="43"/>
  <c r="Q149" i="43"/>
  <c r="R149" i="43"/>
  <c r="Q139" i="43"/>
  <c r="R139" i="43"/>
  <c r="Q143" i="43"/>
  <c r="R143" i="43"/>
  <c r="Q147" i="43"/>
  <c r="R147" i="43"/>
  <c r="R132" i="43"/>
  <c r="Q132" i="43"/>
  <c r="R134" i="43"/>
  <c r="Q134" i="43"/>
  <c r="Q136" i="43"/>
  <c r="R136" i="43"/>
  <c r="Q145" i="43"/>
  <c r="R145" i="43"/>
  <c r="L140" i="42"/>
  <c r="H140" i="42"/>
  <c r="L129" i="42"/>
  <c r="H129" i="42"/>
  <c r="M130" i="42"/>
  <c r="S130" i="42"/>
  <c r="L131" i="42"/>
  <c r="H131" i="42"/>
  <c r="M132" i="42"/>
  <c r="S132" i="42"/>
  <c r="L133" i="42"/>
  <c r="H133" i="42"/>
  <c r="M134" i="42"/>
  <c r="S134" i="42"/>
  <c r="L135" i="42"/>
  <c r="H135" i="42"/>
  <c r="M136" i="42"/>
  <c r="S136" i="42"/>
  <c r="L137" i="42"/>
  <c r="H137" i="42"/>
  <c r="L142" i="42"/>
  <c r="H142" i="42"/>
  <c r="M143" i="42"/>
  <c r="S143" i="42" s="1"/>
  <c r="L144" i="42"/>
  <c r="H144" i="42"/>
  <c r="M147" i="42"/>
  <c r="S147" i="42" s="1"/>
  <c r="L148" i="42"/>
  <c r="H148" i="42"/>
  <c r="L138" i="42"/>
  <c r="H138" i="42"/>
  <c r="M141" i="42"/>
  <c r="S141" i="42"/>
  <c r="M145" i="42"/>
  <c r="S145" i="42" s="1"/>
  <c r="L146" i="42"/>
  <c r="H146" i="42"/>
  <c r="M149" i="42"/>
  <c r="S149" i="42" s="1"/>
  <c r="L150" i="42"/>
  <c r="H150" i="42"/>
  <c r="Q140" i="42"/>
  <c r="R140" i="42"/>
  <c r="Q129" i="42"/>
  <c r="R129" i="42"/>
  <c r="Q131" i="42"/>
  <c r="R131" i="42"/>
  <c r="Q133" i="42"/>
  <c r="R133" i="42"/>
  <c r="Q135" i="42"/>
  <c r="R135" i="42"/>
  <c r="Q137" i="42"/>
  <c r="R137" i="42"/>
  <c r="R142" i="42"/>
  <c r="Q142" i="42"/>
  <c r="Q144" i="42"/>
  <c r="R144" i="42"/>
  <c r="R148" i="42"/>
  <c r="Q148" i="42"/>
  <c r="M139" i="42"/>
  <c r="S139" i="42"/>
  <c r="Q138" i="42"/>
  <c r="R138" i="42"/>
  <c r="R146" i="42"/>
  <c r="Q146" i="42"/>
  <c r="R150" i="42"/>
  <c r="Q150" i="42"/>
  <c r="L205" i="1"/>
  <c r="H205" i="1"/>
  <c r="M206" i="1"/>
  <c r="S206" i="1"/>
  <c r="L207" i="1"/>
  <c r="H207" i="1"/>
  <c r="M208" i="1"/>
  <c r="S208" i="1" s="1"/>
  <c r="M211" i="1"/>
  <c r="S211" i="1"/>
  <c r="Q216" i="1"/>
  <c r="R216" i="1"/>
  <c r="L210" i="1"/>
  <c r="H210" i="1"/>
  <c r="L214" i="1"/>
  <c r="H214" i="1"/>
  <c r="L218" i="1"/>
  <c r="H218" i="1"/>
  <c r="L212" i="1"/>
  <c r="H212" i="1"/>
  <c r="M215" i="1"/>
  <c r="S215" i="1"/>
  <c r="L220" i="1"/>
  <c r="H220" i="1"/>
  <c r="M209" i="1"/>
  <c r="S209" i="1"/>
  <c r="M213" i="1"/>
  <c r="S213" i="1"/>
  <c r="M217" i="1"/>
  <c r="S217" i="1"/>
  <c r="M221" i="1"/>
  <c r="S221" i="1"/>
  <c r="Q205" i="1"/>
  <c r="R205" i="1"/>
  <c r="Q207" i="1"/>
  <c r="R207" i="1"/>
  <c r="L216" i="1"/>
  <c r="H216" i="1"/>
  <c r="M219" i="1"/>
  <c r="S219" i="1"/>
  <c r="Q210" i="1"/>
  <c r="R210" i="1"/>
  <c r="Q214" i="1"/>
  <c r="R214" i="1"/>
  <c r="Q218" i="1"/>
  <c r="R218" i="1"/>
  <c r="Q212" i="1"/>
  <c r="R212" i="1"/>
  <c r="Q220" i="1"/>
  <c r="R220" i="1"/>
  <c r="Q206" i="3"/>
  <c r="M215" i="3"/>
  <c r="S215" i="3" s="1"/>
  <c r="M219" i="3"/>
  <c r="S219" i="3" s="1"/>
  <c r="M213" i="3"/>
  <c r="S213" i="3" s="1"/>
  <c r="Q218" i="3"/>
  <c r="Q208" i="3"/>
  <c r="M211" i="3"/>
  <c r="S211" i="3" s="1"/>
  <c r="Q216" i="3"/>
  <c r="Q220" i="3"/>
  <c r="Q210" i="3"/>
  <c r="Q214" i="3"/>
  <c r="M207" i="3"/>
  <c r="S207" i="3"/>
  <c r="L206" i="3"/>
  <c r="R206" i="3" s="1"/>
  <c r="H206" i="3"/>
  <c r="M209" i="3"/>
  <c r="S209" i="3"/>
  <c r="L218" i="3"/>
  <c r="R218" i="3" s="1"/>
  <c r="H218" i="3"/>
  <c r="M221" i="3"/>
  <c r="S221" i="3"/>
  <c r="L208" i="3"/>
  <c r="R208" i="3" s="1"/>
  <c r="H208" i="3"/>
  <c r="M205" i="3"/>
  <c r="S205" i="3"/>
  <c r="L212" i="3"/>
  <c r="R212" i="3" s="1"/>
  <c r="H212" i="3"/>
  <c r="L216" i="3"/>
  <c r="R216" i="3" s="1"/>
  <c r="H216" i="3"/>
  <c r="L220" i="3"/>
  <c r="R220" i="3" s="1"/>
  <c r="H220" i="3"/>
  <c r="L210" i="3"/>
  <c r="R210" i="3" s="1"/>
  <c r="H210" i="3"/>
  <c r="L214" i="3"/>
  <c r="R214" i="3" s="1"/>
  <c r="H214" i="3"/>
  <c r="M217" i="3"/>
  <c r="S217" i="3"/>
  <c r="Q212" i="3"/>
  <c r="L119" i="41"/>
  <c r="H119" i="41"/>
  <c r="L123" i="41"/>
  <c r="H123" i="41"/>
  <c r="M116" i="41"/>
  <c r="S116" i="41" s="1"/>
  <c r="Q121" i="41"/>
  <c r="Q125" i="41"/>
  <c r="M118" i="41"/>
  <c r="S118" i="41" s="1"/>
  <c r="M122" i="41"/>
  <c r="S122" i="41" s="1"/>
  <c r="Q117" i="41"/>
  <c r="Q119" i="41"/>
  <c r="R119" i="41"/>
  <c r="Q123" i="41"/>
  <c r="R123" i="41"/>
  <c r="L121" i="41"/>
  <c r="R121" i="41" s="1"/>
  <c r="H121" i="41"/>
  <c r="M124" i="41"/>
  <c r="S124" i="41" s="1"/>
  <c r="L125" i="41"/>
  <c r="R125" i="41" s="1"/>
  <c r="H125" i="41"/>
  <c r="M126" i="41"/>
  <c r="S126" i="41" s="1"/>
  <c r="L117" i="41"/>
  <c r="R117" i="41" s="1"/>
  <c r="H117" i="41"/>
  <c r="M120" i="41"/>
  <c r="S120" i="41" s="1"/>
  <c r="L119" i="40"/>
  <c r="H119" i="40"/>
  <c r="L123" i="40"/>
  <c r="H123" i="40"/>
  <c r="M116" i="40"/>
  <c r="S116" i="40"/>
  <c r="Q121" i="40"/>
  <c r="Q125" i="40"/>
  <c r="M118" i="40"/>
  <c r="S118" i="40"/>
  <c r="M122" i="40"/>
  <c r="S122" i="40"/>
  <c r="Q117" i="40"/>
  <c r="Q119" i="40"/>
  <c r="R119" i="40"/>
  <c r="Q123" i="40"/>
  <c r="R123" i="40"/>
  <c r="L121" i="40"/>
  <c r="R121" i="40" s="1"/>
  <c r="H121" i="40"/>
  <c r="M124" i="40"/>
  <c r="S124" i="40"/>
  <c r="L125" i="40"/>
  <c r="R125" i="40" s="1"/>
  <c r="H125" i="40"/>
  <c r="M126" i="40"/>
  <c r="S126" i="40"/>
  <c r="L117" i="40"/>
  <c r="R117" i="40" s="1"/>
  <c r="H117" i="40"/>
  <c r="M120" i="40"/>
  <c r="S120" i="40"/>
  <c r="L126" i="10"/>
  <c r="H126" i="10"/>
  <c r="L130" i="10"/>
  <c r="H130" i="10"/>
  <c r="L134" i="10"/>
  <c r="H134" i="10"/>
  <c r="L138" i="10"/>
  <c r="H138" i="10"/>
  <c r="L142" i="10"/>
  <c r="H142" i="10"/>
  <c r="L149" i="10"/>
  <c r="H149" i="10"/>
  <c r="L124" i="10"/>
  <c r="H124" i="10"/>
  <c r="M127" i="10"/>
  <c r="S127" i="10"/>
  <c r="Q132" i="10"/>
  <c r="L140" i="10"/>
  <c r="H140" i="10"/>
  <c r="M143" i="10"/>
  <c r="S143" i="10" s="1"/>
  <c r="Q147" i="10"/>
  <c r="Q151" i="10"/>
  <c r="Q155" i="10"/>
  <c r="M125" i="10"/>
  <c r="S125" i="10"/>
  <c r="M129" i="10"/>
  <c r="S129" i="10"/>
  <c r="M133" i="10"/>
  <c r="S133" i="10"/>
  <c r="M137" i="10"/>
  <c r="S137" i="10"/>
  <c r="M141" i="10"/>
  <c r="S141" i="10"/>
  <c r="M144" i="10"/>
  <c r="S144" i="10"/>
  <c r="Q145" i="10"/>
  <c r="M152" i="10"/>
  <c r="S152" i="10"/>
  <c r="Q153" i="10"/>
  <c r="Q122" i="10"/>
  <c r="Q128" i="10"/>
  <c r="Q136" i="10"/>
  <c r="Q126" i="10"/>
  <c r="R126" i="10"/>
  <c r="Q130" i="10"/>
  <c r="R130" i="10"/>
  <c r="Q134" i="10"/>
  <c r="R134" i="10"/>
  <c r="Q138" i="10"/>
  <c r="R138" i="10"/>
  <c r="Q142" i="10"/>
  <c r="R142" i="10"/>
  <c r="M148" i="10"/>
  <c r="S148" i="10"/>
  <c r="R149" i="10"/>
  <c r="M156" i="10"/>
  <c r="S156" i="10" s="1"/>
  <c r="Q124" i="10"/>
  <c r="R124" i="10"/>
  <c r="L132" i="10"/>
  <c r="R132" i="10" s="1"/>
  <c r="H132" i="10"/>
  <c r="M135" i="10"/>
  <c r="S135" i="10" s="1"/>
  <c r="Q140" i="10"/>
  <c r="R140" i="10"/>
  <c r="L147" i="10"/>
  <c r="R147" i="10" s="1"/>
  <c r="H147" i="10"/>
  <c r="L151" i="10"/>
  <c r="R151" i="10" s="1"/>
  <c r="H151" i="10"/>
  <c r="L155" i="10"/>
  <c r="R155" i="10" s="1"/>
  <c r="H155" i="10"/>
  <c r="L145" i="10"/>
  <c r="R145" i="10" s="1"/>
  <c r="H145" i="10"/>
  <c r="L153" i="10"/>
  <c r="R153" i="10" s="1"/>
  <c r="H153" i="10"/>
  <c r="L122" i="10"/>
  <c r="R122" i="10" s="1"/>
  <c r="H122" i="10"/>
  <c r="M123" i="10"/>
  <c r="S123" i="10" s="1"/>
  <c r="L128" i="10"/>
  <c r="R128" i="10" s="1"/>
  <c r="H128" i="10"/>
  <c r="M131" i="10"/>
  <c r="S131" i="10" s="1"/>
  <c r="L136" i="10"/>
  <c r="R136" i="10" s="1"/>
  <c r="H136" i="10"/>
  <c r="M139" i="10"/>
  <c r="S139" i="10" s="1"/>
  <c r="M146" i="10"/>
  <c r="S146" i="10" s="1"/>
  <c r="M150" i="10"/>
  <c r="S150" i="10" s="1"/>
  <c r="M154" i="10"/>
  <c r="S154" i="10" s="1"/>
  <c r="Q149" i="10"/>
  <c r="L137" i="7"/>
  <c r="H137" i="7"/>
  <c r="L141" i="7"/>
  <c r="H141" i="7"/>
  <c r="L145" i="7"/>
  <c r="H145" i="7"/>
  <c r="L149" i="7"/>
  <c r="H149" i="7"/>
  <c r="L153" i="7"/>
  <c r="H153" i="7"/>
  <c r="L138" i="7"/>
  <c r="H138" i="7"/>
  <c r="L142" i="7"/>
  <c r="H142" i="7"/>
  <c r="L147" i="7"/>
  <c r="H147" i="7"/>
  <c r="M150" i="7"/>
  <c r="S150" i="7" s="1"/>
  <c r="L155" i="7"/>
  <c r="H155" i="7"/>
  <c r="L122" i="7"/>
  <c r="H122" i="7"/>
  <c r="M123" i="7"/>
  <c r="S123" i="7"/>
  <c r="L124" i="7"/>
  <c r="H124" i="7"/>
  <c r="M125" i="7"/>
  <c r="S125" i="7"/>
  <c r="L126" i="7"/>
  <c r="H126" i="7"/>
  <c r="M127" i="7"/>
  <c r="S127" i="7"/>
  <c r="L128" i="7"/>
  <c r="H128" i="7"/>
  <c r="M129" i="7"/>
  <c r="S129" i="7"/>
  <c r="L130" i="7"/>
  <c r="H130" i="7"/>
  <c r="M131" i="7"/>
  <c r="S131" i="7"/>
  <c r="L132" i="7"/>
  <c r="H132" i="7"/>
  <c r="M133" i="7"/>
  <c r="S133" i="7"/>
  <c r="L134" i="7"/>
  <c r="H134" i="7"/>
  <c r="M135" i="7"/>
  <c r="S135" i="7"/>
  <c r="L136" i="7"/>
  <c r="H136" i="7"/>
  <c r="L139" i="7"/>
  <c r="H139" i="7"/>
  <c r="L143" i="7"/>
  <c r="H143" i="7"/>
  <c r="L140" i="7"/>
  <c r="H140" i="7"/>
  <c r="M146" i="7"/>
  <c r="S146" i="7"/>
  <c r="L151" i="7"/>
  <c r="H151" i="7"/>
  <c r="M154" i="7"/>
  <c r="S154" i="7"/>
  <c r="R137" i="7"/>
  <c r="Q137" i="7"/>
  <c r="R141" i="7"/>
  <c r="Q141" i="7"/>
  <c r="Q145" i="7"/>
  <c r="R145" i="7"/>
  <c r="Q149" i="7"/>
  <c r="R149" i="7"/>
  <c r="Q153" i="7"/>
  <c r="R153" i="7"/>
  <c r="R138" i="7"/>
  <c r="Q138" i="7"/>
  <c r="R142" i="7"/>
  <c r="Q142" i="7"/>
  <c r="Q147" i="7"/>
  <c r="R147" i="7"/>
  <c r="Q155" i="7"/>
  <c r="R155" i="7"/>
  <c r="Q122" i="7"/>
  <c r="R122" i="7"/>
  <c r="Q124" i="7"/>
  <c r="R124" i="7"/>
  <c r="Q126" i="7"/>
  <c r="R126" i="7"/>
  <c r="Q128" i="7"/>
  <c r="R128" i="7"/>
  <c r="Q130" i="7"/>
  <c r="R130" i="7"/>
  <c r="Q132" i="7"/>
  <c r="R132" i="7"/>
  <c r="Q134" i="7"/>
  <c r="R134" i="7"/>
  <c r="Q136" i="7"/>
  <c r="R136" i="7"/>
  <c r="R139" i="7"/>
  <c r="Q139" i="7"/>
  <c r="R143" i="7"/>
  <c r="Q143" i="7"/>
  <c r="M144" i="7"/>
  <c r="S144" i="7"/>
  <c r="M148" i="7"/>
  <c r="S148" i="7"/>
  <c r="M152" i="7"/>
  <c r="S152" i="7"/>
  <c r="M156" i="7"/>
  <c r="S156" i="7"/>
  <c r="Q140" i="7"/>
  <c r="R140" i="7"/>
  <c r="Q151" i="7"/>
  <c r="R151" i="7"/>
  <c r="L206" i="35"/>
  <c r="H206" i="35"/>
  <c r="L214" i="35"/>
  <c r="H214" i="35"/>
  <c r="M172" i="35"/>
  <c r="S172" i="35"/>
  <c r="L173" i="35"/>
  <c r="H173" i="35"/>
  <c r="M174" i="35"/>
  <c r="S174" i="35"/>
  <c r="L175" i="35"/>
  <c r="H175" i="35"/>
  <c r="M176" i="35"/>
  <c r="S176" i="35"/>
  <c r="L177" i="35"/>
  <c r="H177" i="35"/>
  <c r="M178" i="35"/>
  <c r="S178" i="35"/>
  <c r="L179" i="35"/>
  <c r="H179" i="35"/>
  <c r="M180" i="35"/>
  <c r="S180" i="35"/>
  <c r="L181" i="35"/>
  <c r="H181" i="35"/>
  <c r="M182" i="35"/>
  <c r="S182" i="35"/>
  <c r="L183" i="35"/>
  <c r="H183" i="35"/>
  <c r="M184" i="35"/>
  <c r="S184" i="35"/>
  <c r="Q189" i="35"/>
  <c r="R189" i="35"/>
  <c r="L197" i="35"/>
  <c r="H197" i="35"/>
  <c r="M200" i="35"/>
  <c r="S200" i="35"/>
  <c r="M211" i="35"/>
  <c r="S211" i="35"/>
  <c r="L187" i="35"/>
  <c r="H187" i="35"/>
  <c r="L191" i="35"/>
  <c r="H191" i="35"/>
  <c r="L195" i="35"/>
  <c r="H195" i="35"/>
  <c r="L199" i="35"/>
  <c r="H199" i="35"/>
  <c r="L203" i="35"/>
  <c r="H203" i="35"/>
  <c r="L210" i="35"/>
  <c r="H210" i="35"/>
  <c r="L185" i="35"/>
  <c r="H185" i="35"/>
  <c r="M188" i="35"/>
  <c r="S188" i="35"/>
  <c r="L193" i="35"/>
  <c r="H193" i="35"/>
  <c r="M196" i="35"/>
  <c r="S196" i="35"/>
  <c r="L201" i="35"/>
  <c r="H201" i="35"/>
  <c r="M204" i="35"/>
  <c r="S204" i="35" s="1"/>
  <c r="L208" i="35"/>
  <c r="H208" i="35"/>
  <c r="L212" i="35"/>
  <c r="H212" i="35"/>
  <c r="L216" i="35"/>
  <c r="H216" i="35"/>
  <c r="M186" i="35"/>
  <c r="S186" i="35"/>
  <c r="M190" i="35"/>
  <c r="S190" i="35"/>
  <c r="M194" i="35"/>
  <c r="S194" i="35"/>
  <c r="M198" i="35"/>
  <c r="S198" i="35"/>
  <c r="M202" i="35"/>
  <c r="S202" i="35"/>
  <c r="M205" i="35"/>
  <c r="S205" i="35"/>
  <c r="R206" i="35"/>
  <c r="M213" i="35"/>
  <c r="S213" i="35" s="1"/>
  <c r="R214" i="35"/>
  <c r="R173" i="35"/>
  <c r="Q173" i="35"/>
  <c r="R175" i="35"/>
  <c r="Q175" i="35"/>
  <c r="Q177" i="35"/>
  <c r="R177" i="35"/>
  <c r="Q179" i="35"/>
  <c r="R179" i="35"/>
  <c r="R181" i="35"/>
  <c r="Q181" i="35"/>
  <c r="R183" i="35"/>
  <c r="Q183" i="35"/>
  <c r="L189" i="35"/>
  <c r="H189" i="35"/>
  <c r="M192" i="35"/>
  <c r="S192" i="35"/>
  <c r="Q197" i="35"/>
  <c r="R197" i="35"/>
  <c r="M207" i="35"/>
  <c r="S207" i="35"/>
  <c r="M215" i="35"/>
  <c r="S215" i="35"/>
  <c r="Q187" i="35"/>
  <c r="R187" i="35"/>
  <c r="Q191" i="35"/>
  <c r="R191" i="35"/>
  <c r="Q195" i="35"/>
  <c r="R195" i="35"/>
  <c r="Q199" i="35"/>
  <c r="R199" i="35"/>
  <c r="Q203" i="35"/>
  <c r="R203" i="35"/>
  <c r="M209" i="35"/>
  <c r="S209" i="35"/>
  <c r="R210" i="35"/>
  <c r="Q210" i="35"/>
  <c r="M217" i="35"/>
  <c r="S217" i="35"/>
  <c r="Q185" i="35"/>
  <c r="R185" i="35"/>
  <c r="Q193" i="35"/>
  <c r="R193" i="35"/>
  <c r="Q201" i="35"/>
  <c r="R201" i="35"/>
  <c r="Q208" i="35"/>
  <c r="R208" i="35"/>
  <c r="Q212" i="35"/>
  <c r="R212" i="35"/>
  <c r="Q216" i="35"/>
  <c r="R216" i="35"/>
  <c r="Q214" i="35"/>
  <c r="L173" i="6"/>
  <c r="H173" i="6"/>
  <c r="L177" i="6"/>
  <c r="H177" i="6"/>
  <c r="L181" i="6"/>
  <c r="H181" i="6"/>
  <c r="L175" i="6"/>
  <c r="H175" i="6"/>
  <c r="L179" i="6"/>
  <c r="H179" i="6"/>
  <c r="L183" i="6"/>
  <c r="H183" i="6"/>
  <c r="L206" i="6"/>
  <c r="H206" i="6"/>
  <c r="L214" i="6"/>
  <c r="H214" i="6"/>
  <c r="L185" i="6"/>
  <c r="H185" i="6"/>
  <c r="M188" i="6"/>
  <c r="S188" i="6" s="1"/>
  <c r="Q193" i="6"/>
  <c r="L201" i="6"/>
  <c r="H201" i="6"/>
  <c r="S204" i="6"/>
  <c r="M204" i="6"/>
  <c r="L208" i="6"/>
  <c r="H208" i="6"/>
  <c r="L212" i="6"/>
  <c r="H212" i="6"/>
  <c r="L216" i="6"/>
  <c r="H216" i="6"/>
  <c r="M184" i="6"/>
  <c r="S184" i="6" s="1"/>
  <c r="M174" i="6"/>
  <c r="S174" i="6" s="1"/>
  <c r="M178" i="6"/>
  <c r="S178" i="6" s="1"/>
  <c r="M182" i="6"/>
  <c r="S182" i="6" s="1"/>
  <c r="L187" i="6"/>
  <c r="H187" i="6"/>
  <c r="L191" i="6"/>
  <c r="H191" i="6"/>
  <c r="L195" i="6"/>
  <c r="H195" i="6"/>
  <c r="L199" i="6"/>
  <c r="H199" i="6"/>
  <c r="L203" i="6"/>
  <c r="H203" i="6"/>
  <c r="L210" i="6"/>
  <c r="H210" i="6"/>
  <c r="L189" i="6"/>
  <c r="H189" i="6"/>
  <c r="M192" i="6"/>
  <c r="S192" i="6" s="1"/>
  <c r="L197" i="6"/>
  <c r="H197" i="6"/>
  <c r="M200" i="6"/>
  <c r="S200" i="6" s="1"/>
  <c r="M207" i="6"/>
  <c r="S207" i="6" s="1"/>
  <c r="M211" i="6"/>
  <c r="S211" i="6" s="1"/>
  <c r="M215" i="6"/>
  <c r="S215" i="6" s="1"/>
  <c r="Q173" i="6"/>
  <c r="R173" i="6"/>
  <c r="Q177" i="6"/>
  <c r="R177" i="6"/>
  <c r="Q181" i="6"/>
  <c r="R181" i="6"/>
  <c r="Q175" i="6"/>
  <c r="R175" i="6"/>
  <c r="Q179" i="6"/>
  <c r="R179" i="6"/>
  <c r="Q183" i="6"/>
  <c r="R183" i="6"/>
  <c r="M186" i="6"/>
  <c r="S186" i="6" s="1"/>
  <c r="M190" i="6"/>
  <c r="S190" i="6" s="1"/>
  <c r="M194" i="6"/>
  <c r="S194" i="6" s="1"/>
  <c r="M198" i="6"/>
  <c r="S198" i="6" s="1"/>
  <c r="M202" i="6"/>
  <c r="S202" i="6" s="1"/>
  <c r="M205" i="6"/>
  <c r="S205" i="6" s="1"/>
  <c r="R206" i="6"/>
  <c r="Q206" i="6"/>
  <c r="M213" i="6"/>
  <c r="S213" i="6" s="1"/>
  <c r="R214" i="6"/>
  <c r="Q214" i="6"/>
  <c r="Q185" i="6"/>
  <c r="R185" i="6"/>
  <c r="L193" i="6"/>
  <c r="R193" i="6" s="1"/>
  <c r="H193" i="6"/>
  <c r="M196" i="6"/>
  <c r="S196" i="6" s="1"/>
  <c r="Q201" i="6"/>
  <c r="R201" i="6"/>
  <c r="Q208" i="6"/>
  <c r="R208" i="6"/>
  <c r="Q212" i="6"/>
  <c r="R212" i="6"/>
  <c r="Q216" i="6"/>
  <c r="R216" i="6"/>
  <c r="M172" i="6"/>
  <c r="S172" i="6" s="1"/>
  <c r="M176" i="6"/>
  <c r="S176" i="6" s="1"/>
  <c r="M180" i="6"/>
  <c r="S180" i="6" s="1"/>
  <c r="Q187" i="6"/>
  <c r="R187" i="6"/>
  <c r="Q191" i="6"/>
  <c r="R191" i="6"/>
  <c r="Q195" i="6"/>
  <c r="R195" i="6"/>
  <c r="Q199" i="6"/>
  <c r="R199" i="6"/>
  <c r="Q203" i="6"/>
  <c r="R203" i="6"/>
  <c r="M209" i="6"/>
  <c r="S209" i="6" s="1"/>
  <c r="Q210" i="6"/>
  <c r="R210" i="6"/>
  <c r="M217" i="6"/>
  <c r="S217" i="6" s="1"/>
  <c r="Q189" i="6"/>
  <c r="R189" i="6"/>
  <c r="Q197" i="6"/>
  <c r="R197" i="6"/>
  <c r="Q163" i="39"/>
  <c r="R163" i="39"/>
  <c r="Q167" i="39"/>
  <c r="R167" i="39"/>
  <c r="Q171" i="39"/>
  <c r="R171" i="39"/>
  <c r="Q175" i="39"/>
  <c r="R175" i="39"/>
  <c r="L169" i="39"/>
  <c r="H169" i="39"/>
  <c r="M172" i="39"/>
  <c r="S172" i="39"/>
  <c r="Q178" i="39"/>
  <c r="R178" i="39"/>
  <c r="Q182" i="39"/>
  <c r="R182" i="39"/>
  <c r="Q186" i="39"/>
  <c r="R186" i="39"/>
  <c r="Q180" i="39"/>
  <c r="R180" i="39"/>
  <c r="L188" i="39"/>
  <c r="H188" i="39"/>
  <c r="L165" i="39"/>
  <c r="H165" i="39"/>
  <c r="M168" i="39"/>
  <c r="S168" i="39"/>
  <c r="L173" i="39"/>
  <c r="H173" i="39"/>
  <c r="M176" i="39"/>
  <c r="S176" i="39" s="1"/>
  <c r="M179" i="39"/>
  <c r="S179" i="39"/>
  <c r="L184" i="39"/>
  <c r="H184" i="39"/>
  <c r="M187" i="39"/>
  <c r="S187" i="39"/>
  <c r="L163" i="39"/>
  <c r="H163" i="39"/>
  <c r="L167" i="39"/>
  <c r="H167" i="39"/>
  <c r="L171" i="39"/>
  <c r="H171" i="39"/>
  <c r="L175" i="39"/>
  <c r="H175" i="39"/>
  <c r="M164" i="39"/>
  <c r="S164" i="39"/>
  <c r="Q169" i="39"/>
  <c r="R169" i="39"/>
  <c r="L178" i="39"/>
  <c r="H178" i="39"/>
  <c r="L182" i="39"/>
  <c r="H182" i="39"/>
  <c r="L186" i="39"/>
  <c r="H186" i="39"/>
  <c r="L180" i="39"/>
  <c r="H180" i="39"/>
  <c r="M183" i="39"/>
  <c r="S183" i="39"/>
  <c r="Q188" i="39"/>
  <c r="R188" i="39"/>
  <c r="M162" i="39"/>
  <c r="S162" i="39"/>
  <c r="M166" i="39"/>
  <c r="S166" i="39"/>
  <c r="M170" i="39"/>
  <c r="S170" i="39"/>
  <c r="M174" i="39"/>
  <c r="S174" i="39"/>
  <c r="M177" i="39"/>
  <c r="S177" i="39"/>
  <c r="Q165" i="39"/>
  <c r="R165" i="39"/>
  <c r="Q173" i="39"/>
  <c r="R173" i="39"/>
  <c r="M181" i="39"/>
  <c r="S181" i="39"/>
  <c r="M185" i="39"/>
  <c r="S185" i="39"/>
  <c r="M189" i="39"/>
  <c r="S189" i="39"/>
  <c r="Q184" i="39"/>
  <c r="R184" i="39"/>
  <c r="Q163" i="9"/>
  <c r="Q167" i="9"/>
  <c r="Q171" i="9"/>
  <c r="Q175" i="9"/>
  <c r="L169" i="9"/>
  <c r="H169" i="9"/>
  <c r="M172" i="9"/>
  <c r="S172" i="9" s="1"/>
  <c r="Q178" i="9"/>
  <c r="Q182" i="9"/>
  <c r="Q186" i="9"/>
  <c r="Q180" i="9"/>
  <c r="L188" i="9"/>
  <c r="H188" i="9"/>
  <c r="L165" i="9"/>
  <c r="H165" i="9"/>
  <c r="M168" i="9"/>
  <c r="S168" i="9" s="1"/>
  <c r="L173" i="9"/>
  <c r="H173" i="9"/>
  <c r="S176" i="9"/>
  <c r="M176" i="9"/>
  <c r="M179" i="9"/>
  <c r="S179" i="9" s="1"/>
  <c r="L184" i="9"/>
  <c r="H184" i="9"/>
  <c r="M187" i="9"/>
  <c r="S187" i="9" s="1"/>
  <c r="L163" i="9"/>
  <c r="R163" i="9" s="1"/>
  <c r="H163" i="9"/>
  <c r="L167" i="9"/>
  <c r="R167" i="9" s="1"/>
  <c r="H167" i="9"/>
  <c r="L171" i="9"/>
  <c r="R171" i="9" s="1"/>
  <c r="H171" i="9"/>
  <c r="L175" i="9"/>
  <c r="R175" i="9" s="1"/>
  <c r="H175" i="9"/>
  <c r="M164" i="9"/>
  <c r="S164" i="9" s="1"/>
  <c r="Q169" i="9"/>
  <c r="R169" i="9"/>
  <c r="L178" i="9"/>
  <c r="R178" i="9" s="1"/>
  <c r="H178" i="9"/>
  <c r="L182" i="9"/>
  <c r="R182" i="9" s="1"/>
  <c r="H182" i="9"/>
  <c r="L186" i="9"/>
  <c r="R186" i="9" s="1"/>
  <c r="H186" i="9"/>
  <c r="L180" i="9"/>
  <c r="R180" i="9" s="1"/>
  <c r="H180" i="9"/>
  <c r="M183" i="9"/>
  <c r="S183" i="9" s="1"/>
  <c r="Q188" i="9"/>
  <c r="R188" i="9"/>
  <c r="M162" i="9"/>
  <c r="S162" i="9" s="1"/>
  <c r="M166" i="9"/>
  <c r="S166" i="9" s="1"/>
  <c r="M170" i="9"/>
  <c r="S170" i="9" s="1"/>
  <c r="M174" i="9"/>
  <c r="S174" i="9" s="1"/>
  <c r="M177" i="9"/>
  <c r="S177" i="9" s="1"/>
  <c r="Q165" i="9"/>
  <c r="R165" i="9"/>
  <c r="Q173" i="9"/>
  <c r="R173" i="9"/>
  <c r="M181" i="9"/>
  <c r="S181" i="9" s="1"/>
  <c r="M185" i="9"/>
  <c r="S185" i="9" s="1"/>
  <c r="M189" i="9"/>
  <c r="S189" i="9" s="1"/>
  <c r="Q184" i="9"/>
  <c r="R184" i="9"/>
  <c r="R201" i="4"/>
  <c r="L178" i="4"/>
  <c r="H178" i="4"/>
  <c r="M181" i="4"/>
  <c r="S181" i="4"/>
  <c r="Q186" i="4"/>
  <c r="R186" i="4"/>
  <c r="L193" i="4"/>
  <c r="R193" i="4" s="1"/>
  <c r="H193" i="4"/>
  <c r="L201" i="4"/>
  <c r="H201" i="4"/>
  <c r="M194" i="4"/>
  <c r="S194" i="4"/>
  <c r="M202" i="4"/>
  <c r="S202" i="4"/>
  <c r="Q176" i="4"/>
  <c r="R176" i="4"/>
  <c r="Q180" i="4"/>
  <c r="R180" i="4"/>
  <c r="Q184" i="4"/>
  <c r="R184" i="4"/>
  <c r="Q188" i="4"/>
  <c r="R188" i="4"/>
  <c r="Q174" i="4"/>
  <c r="R174" i="4"/>
  <c r="Q182" i="4"/>
  <c r="R182" i="4"/>
  <c r="Q190" i="4"/>
  <c r="R190" i="4"/>
  <c r="M196" i="4"/>
  <c r="S196" i="4"/>
  <c r="M204" i="4"/>
  <c r="S204" i="4" s="1"/>
  <c r="Q195" i="4"/>
  <c r="Q199" i="4"/>
  <c r="Q203" i="4"/>
  <c r="Q197" i="4"/>
  <c r="M175" i="4"/>
  <c r="S175" i="4"/>
  <c r="M179" i="4"/>
  <c r="S179" i="4"/>
  <c r="M183" i="4"/>
  <c r="S183" i="4"/>
  <c r="M187" i="4"/>
  <c r="S187" i="4"/>
  <c r="M191" i="4"/>
  <c r="S191" i="4" s="1"/>
  <c r="M173" i="4"/>
  <c r="S173" i="4"/>
  <c r="Q178" i="4"/>
  <c r="R178" i="4"/>
  <c r="L186" i="4"/>
  <c r="H186" i="4"/>
  <c r="M189" i="4"/>
  <c r="S189" i="4"/>
  <c r="M192" i="4"/>
  <c r="S192" i="4"/>
  <c r="M200" i="4"/>
  <c r="S200" i="4"/>
  <c r="M198" i="4"/>
  <c r="S198" i="4"/>
  <c r="L176" i="4"/>
  <c r="H176" i="4"/>
  <c r="L180" i="4"/>
  <c r="H180" i="4"/>
  <c r="L184" i="4"/>
  <c r="H184" i="4"/>
  <c r="L188" i="4"/>
  <c r="H188" i="4"/>
  <c r="Q193" i="4"/>
  <c r="Q201" i="4"/>
  <c r="L174" i="4"/>
  <c r="H174" i="4"/>
  <c r="M177" i="4"/>
  <c r="S177" i="4"/>
  <c r="L182" i="4"/>
  <c r="H182" i="4"/>
  <c r="M185" i="4"/>
  <c r="S185" i="4"/>
  <c r="L190" i="4"/>
  <c r="H190" i="4"/>
  <c r="L197" i="4"/>
  <c r="R197" i="4" s="1"/>
  <c r="H197" i="4"/>
  <c r="L195" i="4"/>
  <c r="R195" i="4" s="1"/>
  <c r="H195" i="4"/>
  <c r="L199" i="4"/>
  <c r="R199" i="4" s="1"/>
  <c r="H199" i="4"/>
  <c r="L203" i="4"/>
  <c r="R203" i="4" s="1"/>
  <c r="H203" i="4"/>
  <c r="Q174" i="34"/>
  <c r="Q176" i="34"/>
  <c r="Q178" i="34"/>
  <c r="Q180" i="34"/>
  <c r="Q182" i="34"/>
  <c r="Q184" i="34"/>
  <c r="Q189" i="34"/>
  <c r="Q193" i="34"/>
  <c r="Q197" i="34"/>
  <c r="Q201" i="34"/>
  <c r="Q195" i="34"/>
  <c r="Q199" i="34"/>
  <c r="Q203" i="34"/>
  <c r="S186" i="34"/>
  <c r="M186" i="34"/>
  <c r="Q185" i="34"/>
  <c r="Q187" i="34"/>
  <c r="Q191" i="34"/>
  <c r="M192" i="34"/>
  <c r="S192" i="34" s="1"/>
  <c r="M200" i="34"/>
  <c r="S200" i="34" s="1"/>
  <c r="M194" i="34"/>
  <c r="S194" i="34" s="1"/>
  <c r="M198" i="34"/>
  <c r="S198" i="34" s="1"/>
  <c r="M202" i="34"/>
  <c r="S202" i="34" s="1"/>
  <c r="M173" i="34"/>
  <c r="S173" i="34" s="1"/>
  <c r="L174" i="34"/>
  <c r="R174" i="34" s="1"/>
  <c r="H174" i="34"/>
  <c r="M175" i="34"/>
  <c r="S175" i="34" s="1"/>
  <c r="L176" i="34"/>
  <c r="R176" i="34" s="1"/>
  <c r="H176" i="34"/>
  <c r="M177" i="34"/>
  <c r="S177" i="34" s="1"/>
  <c r="L178" i="34"/>
  <c r="R178" i="34" s="1"/>
  <c r="H178" i="34"/>
  <c r="M179" i="34"/>
  <c r="S179" i="34" s="1"/>
  <c r="L180" i="34"/>
  <c r="R180" i="34" s="1"/>
  <c r="H180" i="34"/>
  <c r="M181" i="34"/>
  <c r="S181" i="34" s="1"/>
  <c r="L182" i="34"/>
  <c r="R182" i="34" s="1"/>
  <c r="H182" i="34"/>
  <c r="M183" i="34"/>
  <c r="S183" i="34" s="1"/>
  <c r="L184" i="34"/>
  <c r="R184" i="34" s="1"/>
  <c r="H184" i="34"/>
  <c r="S188" i="34"/>
  <c r="M188" i="34"/>
  <c r="L189" i="34"/>
  <c r="R189" i="34" s="1"/>
  <c r="H189" i="34"/>
  <c r="L193" i="34"/>
  <c r="R193" i="34" s="1"/>
  <c r="H193" i="34"/>
  <c r="L197" i="34"/>
  <c r="R197" i="34" s="1"/>
  <c r="H197" i="34"/>
  <c r="L201" i="34"/>
  <c r="R201" i="34" s="1"/>
  <c r="H201" i="34"/>
  <c r="L195" i="34"/>
  <c r="R195" i="34" s="1"/>
  <c r="H195" i="34"/>
  <c r="L199" i="34"/>
  <c r="R199" i="34" s="1"/>
  <c r="H199" i="34"/>
  <c r="L203" i="34"/>
  <c r="R203" i="34" s="1"/>
  <c r="H203" i="34"/>
  <c r="L185" i="34"/>
  <c r="R185" i="34" s="1"/>
  <c r="H185" i="34"/>
  <c r="L187" i="34"/>
  <c r="R187" i="34" s="1"/>
  <c r="H187" i="34"/>
  <c r="S190" i="34"/>
  <c r="M190" i="34"/>
  <c r="L191" i="34"/>
  <c r="R191" i="34" s="1"/>
  <c r="H191" i="34"/>
  <c r="M196" i="34"/>
  <c r="S196" i="34" s="1"/>
  <c r="M204" i="34"/>
  <c r="S204" i="34" s="1"/>
  <c r="L142" i="8"/>
  <c r="H142" i="8"/>
  <c r="L144" i="8"/>
  <c r="H144" i="8"/>
  <c r="L146" i="8"/>
  <c r="H146" i="8"/>
  <c r="S149" i="8"/>
  <c r="M149" i="8"/>
  <c r="L150" i="8"/>
  <c r="H150" i="8"/>
  <c r="S153" i="8"/>
  <c r="M153" i="8"/>
  <c r="L154" i="8"/>
  <c r="H154" i="8"/>
  <c r="S145" i="8"/>
  <c r="M145" i="8"/>
  <c r="M141" i="8"/>
  <c r="S141" i="8" s="1"/>
  <c r="M143" i="8"/>
  <c r="S143" i="8" s="1"/>
  <c r="S147" i="8"/>
  <c r="M147" i="8"/>
  <c r="L148" i="8"/>
  <c r="H148" i="8"/>
  <c r="S151" i="8"/>
  <c r="M151" i="8"/>
  <c r="L152" i="8"/>
  <c r="H152" i="8"/>
  <c r="Q142" i="8"/>
  <c r="R142" i="8"/>
  <c r="Q144" i="8"/>
  <c r="R144" i="8"/>
  <c r="Q146" i="8"/>
  <c r="R146" i="8"/>
  <c r="R150" i="8"/>
  <c r="Q150" i="8"/>
  <c r="Q154" i="8"/>
  <c r="R154" i="8"/>
  <c r="R148" i="8"/>
  <c r="Q148" i="8"/>
  <c r="R152" i="8"/>
  <c r="Q152" i="8"/>
  <c r="L142" i="38"/>
  <c r="H142" i="38"/>
  <c r="L144" i="38"/>
  <c r="H144" i="38"/>
  <c r="S147" i="38"/>
  <c r="M147" i="38"/>
  <c r="L148" i="38"/>
  <c r="H148" i="38"/>
  <c r="S151" i="38"/>
  <c r="M151" i="38"/>
  <c r="L152" i="38"/>
  <c r="H152" i="38"/>
  <c r="M141" i="38"/>
  <c r="S141" i="38" s="1"/>
  <c r="M143" i="38"/>
  <c r="S143" i="38" s="1"/>
  <c r="S145" i="38"/>
  <c r="M145" i="38"/>
  <c r="L146" i="38"/>
  <c r="H146" i="38"/>
  <c r="S149" i="38"/>
  <c r="M149" i="38"/>
  <c r="L150" i="38"/>
  <c r="H150" i="38"/>
  <c r="S153" i="38"/>
  <c r="M153" i="38"/>
  <c r="L154" i="38"/>
  <c r="H154" i="38"/>
  <c r="Q142" i="38"/>
  <c r="R142" i="38"/>
  <c r="Q144" i="38"/>
  <c r="R144" i="38"/>
  <c r="R148" i="38"/>
  <c r="Q148" i="38"/>
  <c r="Q152" i="38"/>
  <c r="R152" i="38"/>
  <c r="R146" i="38"/>
  <c r="Q146" i="38"/>
  <c r="R150" i="38"/>
  <c r="Q150" i="38"/>
  <c r="R154" i="38"/>
  <c r="Q154" i="38"/>
  <c r="M186" i="12"/>
  <c r="S186" i="12" s="1"/>
  <c r="L187" i="12"/>
  <c r="H187" i="12"/>
  <c r="M188" i="12"/>
  <c r="S188" i="12" s="1"/>
  <c r="L189" i="12"/>
  <c r="H189" i="12"/>
  <c r="M190" i="12"/>
  <c r="S190" i="12" s="1"/>
  <c r="L191" i="12"/>
  <c r="H191" i="12"/>
  <c r="M192" i="12"/>
  <c r="S192" i="12" s="1"/>
  <c r="M194" i="12"/>
  <c r="S194" i="12" s="1"/>
  <c r="M198" i="12"/>
  <c r="S198" i="12" s="1"/>
  <c r="L199" i="12"/>
  <c r="H199" i="12"/>
  <c r="S202" i="12"/>
  <c r="M202" i="12"/>
  <c r="L203" i="12"/>
  <c r="H203" i="12"/>
  <c r="L193" i="12"/>
  <c r="H193" i="12"/>
  <c r="L195" i="12"/>
  <c r="H195" i="12"/>
  <c r="S196" i="12"/>
  <c r="M196" i="12"/>
  <c r="L197" i="12"/>
  <c r="H197" i="12"/>
  <c r="S200" i="12"/>
  <c r="M200" i="12"/>
  <c r="L201" i="12"/>
  <c r="H201" i="12"/>
  <c r="S204" i="12"/>
  <c r="M204" i="12"/>
  <c r="L205" i="12"/>
  <c r="H205" i="12"/>
  <c r="Q187" i="12"/>
  <c r="R187" i="12"/>
  <c r="Q189" i="12"/>
  <c r="R189" i="12"/>
  <c r="Q191" i="12"/>
  <c r="R191" i="12"/>
  <c r="Q199" i="12"/>
  <c r="R199" i="12"/>
  <c r="R203" i="12"/>
  <c r="Q203" i="12"/>
  <c r="Q193" i="12"/>
  <c r="R193" i="12"/>
  <c r="R195" i="12"/>
  <c r="Q195" i="12"/>
  <c r="R197" i="12"/>
  <c r="Q197" i="12"/>
  <c r="R201" i="12"/>
  <c r="Q201" i="12"/>
  <c r="R205" i="12"/>
  <c r="Q205" i="12"/>
  <c r="Q194" i="5"/>
  <c r="R194" i="5"/>
  <c r="Q198" i="5"/>
  <c r="R198" i="5"/>
  <c r="Q202" i="5"/>
  <c r="R202" i="5"/>
  <c r="Q196" i="5"/>
  <c r="R196" i="5"/>
  <c r="L204" i="5"/>
  <c r="H204" i="5"/>
  <c r="M186" i="5"/>
  <c r="S186" i="5"/>
  <c r="L187" i="5"/>
  <c r="H187" i="5"/>
  <c r="M188" i="5"/>
  <c r="S188" i="5"/>
  <c r="L189" i="5"/>
  <c r="H189" i="5"/>
  <c r="M190" i="5"/>
  <c r="S190" i="5"/>
  <c r="L191" i="5"/>
  <c r="H191" i="5"/>
  <c r="M192" i="5"/>
  <c r="S192" i="5" s="1"/>
  <c r="M195" i="5"/>
  <c r="S195" i="5"/>
  <c r="L200" i="5"/>
  <c r="H200" i="5"/>
  <c r="M203" i="5"/>
  <c r="S203" i="5"/>
  <c r="L194" i="5"/>
  <c r="H194" i="5"/>
  <c r="L198" i="5"/>
  <c r="H198" i="5"/>
  <c r="L202" i="5"/>
  <c r="H202" i="5"/>
  <c r="L196" i="5"/>
  <c r="H196" i="5"/>
  <c r="M199" i="5"/>
  <c r="S199" i="5"/>
  <c r="Q204" i="5"/>
  <c r="R204" i="5"/>
  <c r="M193" i="5"/>
  <c r="S193" i="5"/>
  <c r="M197" i="5"/>
  <c r="S197" i="5"/>
  <c r="M201" i="5"/>
  <c r="S201" i="5"/>
  <c r="M205" i="5"/>
  <c r="S205" i="5"/>
  <c r="Q187" i="5"/>
  <c r="R187" i="5"/>
  <c r="Q189" i="5"/>
  <c r="R189" i="5"/>
  <c r="Q191" i="5"/>
  <c r="R191" i="5"/>
  <c r="Q200" i="5"/>
  <c r="R200" i="5"/>
  <c r="L173" i="37"/>
  <c r="H173" i="37"/>
  <c r="L175" i="37"/>
  <c r="H175" i="37"/>
  <c r="L177" i="37"/>
  <c r="H177" i="37"/>
  <c r="L178" i="37"/>
  <c r="H178" i="37"/>
  <c r="L182" i="37"/>
  <c r="H182" i="37"/>
  <c r="L186" i="37"/>
  <c r="H186" i="37"/>
  <c r="L179" i="37"/>
  <c r="H179" i="37"/>
  <c r="L181" i="37"/>
  <c r="H181" i="37"/>
  <c r="L183" i="37"/>
  <c r="H183" i="37"/>
  <c r="L185" i="37"/>
  <c r="H185" i="37"/>
  <c r="L187" i="37"/>
  <c r="H187" i="37"/>
  <c r="L188" i="37"/>
  <c r="H188" i="37"/>
  <c r="L189" i="37"/>
  <c r="H189" i="37"/>
  <c r="L171" i="37"/>
  <c r="H171" i="37"/>
  <c r="Q162" i="37"/>
  <c r="M163" i="37"/>
  <c r="S163" i="37" s="1"/>
  <c r="M165" i="37"/>
  <c r="S165" i="37" s="1"/>
  <c r="M167" i="37"/>
  <c r="S167" i="37" s="1"/>
  <c r="M168" i="37"/>
  <c r="S168" i="37" s="1"/>
  <c r="S169" i="37"/>
  <c r="M169" i="37"/>
  <c r="L170" i="37"/>
  <c r="H170" i="37"/>
  <c r="L172" i="37"/>
  <c r="H172" i="37"/>
  <c r="L174" i="37"/>
  <c r="H174" i="37"/>
  <c r="L176" i="37"/>
  <c r="H176" i="37"/>
  <c r="L180" i="37"/>
  <c r="H180" i="37"/>
  <c r="L184" i="37"/>
  <c r="H184" i="37"/>
  <c r="Q173" i="37"/>
  <c r="R173" i="37"/>
  <c r="Q175" i="37"/>
  <c r="R175" i="37"/>
  <c r="Q177" i="37"/>
  <c r="R177" i="37"/>
  <c r="Q178" i="37"/>
  <c r="R178" i="37"/>
  <c r="Q182" i="37"/>
  <c r="R182" i="37"/>
  <c r="Q186" i="37"/>
  <c r="R186" i="37"/>
  <c r="Q179" i="37"/>
  <c r="R179" i="37"/>
  <c r="Q181" i="37"/>
  <c r="R181" i="37"/>
  <c r="Q183" i="37"/>
  <c r="R183" i="37"/>
  <c r="Q185" i="37"/>
  <c r="R185" i="37"/>
  <c r="Q187" i="37"/>
  <c r="R187" i="37"/>
  <c r="Q188" i="37"/>
  <c r="R188" i="37"/>
  <c r="Q189" i="37"/>
  <c r="R189" i="37"/>
  <c r="R171" i="37"/>
  <c r="Q171" i="37"/>
  <c r="L162" i="37"/>
  <c r="R162" i="37" s="1"/>
  <c r="H162" i="37"/>
  <c r="M164" i="37"/>
  <c r="S164" i="37" s="1"/>
  <c r="M166" i="37"/>
  <c r="S166" i="37" s="1"/>
  <c r="Q170" i="37"/>
  <c r="R170" i="37"/>
  <c r="R172" i="37"/>
  <c r="Q172" i="37"/>
  <c r="R174" i="37"/>
  <c r="Q174" i="37"/>
  <c r="R176" i="37"/>
  <c r="Q176" i="37"/>
  <c r="Q180" i="37"/>
  <c r="R180" i="37"/>
  <c r="Q184" i="37"/>
  <c r="R184" i="37"/>
  <c r="L162" i="36"/>
  <c r="H162" i="36"/>
  <c r="M163" i="36"/>
  <c r="S163" i="36"/>
  <c r="M167" i="36"/>
  <c r="S167" i="36"/>
  <c r="M171" i="36"/>
  <c r="S171" i="36"/>
  <c r="L178" i="36"/>
  <c r="H178" i="36"/>
  <c r="L182" i="36"/>
  <c r="H182" i="36"/>
  <c r="L186" i="36"/>
  <c r="H186" i="36"/>
  <c r="M165" i="36"/>
  <c r="S165" i="36"/>
  <c r="M169" i="36"/>
  <c r="S169" i="36"/>
  <c r="L180" i="36"/>
  <c r="H180" i="36"/>
  <c r="L184" i="36"/>
  <c r="H184" i="36"/>
  <c r="L188" i="36"/>
  <c r="H188" i="36"/>
  <c r="M173" i="36"/>
  <c r="S173" i="36"/>
  <c r="M174" i="36"/>
  <c r="S174" i="36"/>
  <c r="M175" i="36"/>
  <c r="S175" i="36"/>
  <c r="M176" i="36"/>
  <c r="S176" i="36"/>
  <c r="M177" i="36"/>
  <c r="S177" i="36" s="1"/>
  <c r="L179" i="36"/>
  <c r="H179" i="36"/>
  <c r="L181" i="36"/>
  <c r="H181" i="36"/>
  <c r="L183" i="36"/>
  <c r="H183" i="36"/>
  <c r="L185" i="36"/>
  <c r="H185" i="36"/>
  <c r="L187" i="36"/>
  <c r="H187" i="36"/>
  <c r="L189" i="36"/>
  <c r="H189" i="36"/>
  <c r="Q162" i="36"/>
  <c r="R162" i="36"/>
  <c r="M166" i="36"/>
  <c r="S166" i="36"/>
  <c r="M170" i="36"/>
  <c r="S170" i="36"/>
  <c r="Q178" i="36"/>
  <c r="R178" i="36"/>
  <c r="Q182" i="36"/>
  <c r="R182" i="36"/>
  <c r="Q186" i="36"/>
  <c r="R186" i="36"/>
  <c r="M164" i="36"/>
  <c r="S164" i="36"/>
  <c r="M168" i="36"/>
  <c r="S168" i="36"/>
  <c r="M172" i="36"/>
  <c r="S172" i="36"/>
  <c r="Q180" i="36"/>
  <c r="R180" i="36"/>
  <c r="Q184" i="36"/>
  <c r="R184" i="36"/>
  <c r="Q188" i="36"/>
  <c r="R188" i="36"/>
  <c r="Q179" i="36"/>
  <c r="R179" i="36"/>
  <c r="Q181" i="36"/>
  <c r="R181" i="36"/>
  <c r="Q183" i="36"/>
  <c r="R183" i="36"/>
  <c r="Q185" i="36"/>
  <c r="R185" i="36"/>
  <c r="Q187" i="36"/>
  <c r="R187" i="36"/>
  <c r="Q189" i="36"/>
  <c r="R189" i="36"/>
  <c r="L162" i="11"/>
  <c r="H162" i="11"/>
  <c r="M163" i="11"/>
  <c r="S163" i="11"/>
  <c r="M167" i="11"/>
  <c r="S167" i="11"/>
  <c r="M171" i="11"/>
  <c r="S171" i="11"/>
  <c r="L178" i="11"/>
  <c r="H178" i="11"/>
  <c r="L182" i="11"/>
  <c r="H182" i="11"/>
  <c r="L186" i="11"/>
  <c r="H186" i="11"/>
  <c r="M165" i="11"/>
  <c r="S165" i="11"/>
  <c r="M169" i="11"/>
  <c r="S169" i="11"/>
  <c r="L180" i="11"/>
  <c r="H180" i="11"/>
  <c r="L184" i="11"/>
  <c r="H184" i="11"/>
  <c r="L188" i="11"/>
  <c r="H188" i="11"/>
  <c r="M173" i="11"/>
  <c r="S173" i="11"/>
  <c r="M174" i="11"/>
  <c r="S174" i="11"/>
  <c r="M175" i="11"/>
  <c r="S175" i="11"/>
  <c r="M176" i="11"/>
  <c r="S176" i="11"/>
  <c r="M177" i="11"/>
  <c r="S177" i="11" s="1"/>
  <c r="L179" i="11"/>
  <c r="H179" i="11"/>
  <c r="L181" i="11"/>
  <c r="H181" i="11"/>
  <c r="L183" i="11"/>
  <c r="H183" i="11"/>
  <c r="L185" i="11"/>
  <c r="H185" i="11"/>
  <c r="L187" i="11"/>
  <c r="H187" i="11"/>
  <c r="L189" i="11"/>
  <c r="H189" i="11"/>
  <c r="Q162" i="11"/>
  <c r="R162" i="11"/>
  <c r="M166" i="11"/>
  <c r="S166" i="11"/>
  <c r="M170" i="11"/>
  <c r="S170" i="11"/>
  <c r="Q178" i="11"/>
  <c r="R178" i="11"/>
  <c r="Q182" i="11"/>
  <c r="R182" i="11"/>
  <c r="Q186" i="11"/>
  <c r="R186" i="11"/>
  <c r="M164" i="11"/>
  <c r="S164" i="11"/>
  <c r="M168" i="11"/>
  <c r="S168" i="11"/>
  <c r="M172" i="11"/>
  <c r="S172" i="11"/>
  <c r="Q180" i="11"/>
  <c r="R180" i="11"/>
  <c r="Q184" i="11"/>
  <c r="R184" i="11"/>
  <c r="Q188" i="11"/>
  <c r="R188" i="11"/>
  <c r="Q179" i="11"/>
  <c r="R179" i="11"/>
  <c r="Q181" i="11"/>
  <c r="R181" i="11"/>
  <c r="Q183" i="11"/>
  <c r="R183" i="11"/>
  <c r="Q185" i="11"/>
  <c r="R185" i="11"/>
  <c r="Q187" i="11"/>
  <c r="R187" i="11"/>
  <c r="Q189" i="11"/>
  <c r="R189" i="11"/>
  <c r="P149" i="11"/>
  <c r="P171" i="47"/>
  <c r="P179" i="47"/>
  <c r="P181" i="47"/>
  <c r="P173" i="47"/>
  <c r="P172" i="33"/>
  <c r="P172" i="48"/>
  <c r="F125" i="49"/>
  <c r="K125" i="49" s="1"/>
  <c r="F126" i="50"/>
  <c r="P132" i="50"/>
  <c r="G113" i="27"/>
  <c r="F109" i="52"/>
  <c r="K109" i="52" s="1"/>
  <c r="L123" i="53"/>
  <c r="R123" i="53" s="1"/>
  <c r="H123" i="53"/>
  <c r="K120" i="53"/>
  <c r="G120" i="53"/>
  <c r="L119" i="53"/>
  <c r="R119" i="53" s="1"/>
  <c r="H119" i="53"/>
  <c r="K122" i="53"/>
  <c r="G122" i="53"/>
  <c r="L121" i="53"/>
  <c r="R121" i="53" s="1"/>
  <c r="H121" i="53"/>
  <c r="K118" i="53"/>
  <c r="G118" i="53"/>
  <c r="K113" i="52"/>
  <c r="G113" i="52"/>
  <c r="L112" i="52"/>
  <c r="R112" i="52" s="1"/>
  <c r="H112" i="52"/>
  <c r="K111" i="52"/>
  <c r="G111" i="52"/>
  <c r="L113" i="27"/>
  <c r="R113" i="27" s="1"/>
  <c r="H113" i="27"/>
  <c r="K112" i="27"/>
  <c r="G112" i="27"/>
  <c r="L111" i="27"/>
  <c r="R111" i="27" s="1"/>
  <c r="H111" i="27"/>
  <c r="L147" i="51"/>
  <c r="R147" i="51" s="1"/>
  <c r="H147" i="51"/>
  <c r="K144" i="51"/>
  <c r="G144" i="51"/>
  <c r="L143" i="51"/>
  <c r="R143" i="51" s="1"/>
  <c r="H143" i="51"/>
  <c r="K146" i="51"/>
  <c r="G146" i="51"/>
  <c r="L145" i="51"/>
  <c r="R145" i="51" s="1"/>
  <c r="H145" i="51"/>
  <c r="L147" i="30"/>
  <c r="R147" i="30" s="1"/>
  <c r="H147" i="30"/>
  <c r="K144" i="30"/>
  <c r="G144" i="30"/>
  <c r="L143" i="30"/>
  <c r="R143" i="30" s="1"/>
  <c r="H143" i="30"/>
  <c r="K146" i="30"/>
  <c r="G146" i="30"/>
  <c r="L145" i="30"/>
  <c r="R145" i="30" s="1"/>
  <c r="H145" i="30"/>
  <c r="P136" i="50"/>
  <c r="L135" i="50"/>
  <c r="R135" i="50" s="1"/>
  <c r="H135" i="50"/>
  <c r="K132" i="50"/>
  <c r="G132" i="50"/>
  <c r="P128" i="50"/>
  <c r="L127" i="50"/>
  <c r="R127" i="50" s="1"/>
  <c r="H127" i="50"/>
  <c r="H137" i="50"/>
  <c r="L137" i="50"/>
  <c r="R137" i="50" s="1"/>
  <c r="H133" i="50"/>
  <c r="L133" i="50"/>
  <c r="R133" i="50" s="1"/>
  <c r="H129" i="50"/>
  <c r="L129" i="50"/>
  <c r="R129" i="50" s="1"/>
  <c r="K136" i="50"/>
  <c r="G136" i="50"/>
  <c r="L131" i="50"/>
  <c r="R131" i="50" s="1"/>
  <c r="H131" i="50"/>
  <c r="K128" i="50"/>
  <c r="G128" i="50"/>
  <c r="K138" i="50"/>
  <c r="G138" i="50"/>
  <c r="K134" i="50"/>
  <c r="G134" i="50"/>
  <c r="K130" i="50"/>
  <c r="G130" i="50"/>
  <c r="K138" i="25"/>
  <c r="G138" i="25"/>
  <c r="L137" i="25"/>
  <c r="R137" i="25" s="1"/>
  <c r="H137" i="25"/>
  <c r="K136" i="25"/>
  <c r="G136" i="25"/>
  <c r="L135" i="25"/>
  <c r="R135" i="25" s="1"/>
  <c r="H135" i="25"/>
  <c r="K134" i="25"/>
  <c r="G134" i="25"/>
  <c r="L133" i="25"/>
  <c r="R133" i="25" s="1"/>
  <c r="H133" i="25"/>
  <c r="K132" i="25"/>
  <c r="G132" i="25"/>
  <c r="L131" i="25"/>
  <c r="R131" i="25" s="1"/>
  <c r="H131" i="25"/>
  <c r="K130" i="25"/>
  <c r="G130" i="25"/>
  <c r="L129" i="25"/>
  <c r="R129" i="25" s="1"/>
  <c r="H129" i="25"/>
  <c r="K128" i="25"/>
  <c r="G128" i="25"/>
  <c r="L127" i="25"/>
  <c r="R127" i="25" s="1"/>
  <c r="H127" i="25"/>
  <c r="L138" i="49"/>
  <c r="R138" i="49" s="1"/>
  <c r="H138" i="49"/>
  <c r="K135" i="49"/>
  <c r="G135" i="49"/>
  <c r="L134" i="49"/>
  <c r="R134" i="49" s="1"/>
  <c r="H134" i="49"/>
  <c r="K131" i="49"/>
  <c r="G131" i="49"/>
  <c r="P127" i="49"/>
  <c r="H128" i="49"/>
  <c r="L128" i="49"/>
  <c r="R128" i="49" s="1"/>
  <c r="K137" i="49"/>
  <c r="G137" i="49"/>
  <c r="L136" i="49"/>
  <c r="R136" i="49" s="1"/>
  <c r="H136" i="49"/>
  <c r="K133" i="49"/>
  <c r="G133" i="49"/>
  <c r="L132" i="49"/>
  <c r="R132" i="49" s="1"/>
  <c r="H132" i="49"/>
  <c r="L130" i="49"/>
  <c r="R130" i="49" s="1"/>
  <c r="H130" i="49"/>
  <c r="K127" i="49"/>
  <c r="G127" i="49"/>
  <c r="K129" i="49"/>
  <c r="G129" i="49"/>
  <c r="L181" i="48"/>
  <c r="R181" i="48" s="1"/>
  <c r="H181" i="48"/>
  <c r="K178" i="48"/>
  <c r="G178" i="48"/>
  <c r="L177" i="48"/>
  <c r="R177" i="48" s="1"/>
  <c r="H177" i="48"/>
  <c r="K172" i="48"/>
  <c r="G172" i="48"/>
  <c r="H173" i="48"/>
  <c r="L173" i="48"/>
  <c r="R173" i="48" s="1"/>
  <c r="K180" i="48"/>
  <c r="G180" i="48"/>
  <c r="L179" i="48"/>
  <c r="R179" i="48" s="1"/>
  <c r="H179" i="48"/>
  <c r="K176" i="48"/>
  <c r="G176" i="48"/>
  <c r="L175" i="48"/>
  <c r="R175" i="48" s="1"/>
  <c r="H175" i="48"/>
  <c r="L171" i="48"/>
  <c r="R171" i="48" s="1"/>
  <c r="H171" i="48"/>
  <c r="K174" i="48"/>
  <c r="G174" i="48"/>
  <c r="K170" i="48"/>
  <c r="G170" i="48"/>
  <c r="L181" i="33"/>
  <c r="R181" i="33" s="1"/>
  <c r="H181" i="33"/>
  <c r="K178" i="33"/>
  <c r="G178" i="33"/>
  <c r="L177" i="33"/>
  <c r="R177" i="33" s="1"/>
  <c r="H177" i="33"/>
  <c r="K174" i="33"/>
  <c r="G174" i="33"/>
  <c r="L171" i="33"/>
  <c r="R171" i="33" s="1"/>
  <c r="H171" i="33"/>
  <c r="H173" i="33"/>
  <c r="L173" i="33"/>
  <c r="R173" i="33" s="1"/>
  <c r="K180" i="33"/>
  <c r="G180" i="33"/>
  <c r="L179" i="33"/>
  <c r="R179" i="33" s="1"/>
  <c r="H179" i="33"/>
  <c r="K176" i="33"/>
  <c r="G176" i="33"/>
  <c r="L175" i="33"/>
  <c r="R175" i="33" s="1"/>
  <c r="H175" i="33"/>
  <c r="K172" i="33"/>
  <c r="G172" i="33"/>
  <c r="K170" i="33"/>
  <c r="G170" i="33"/>
  <c r="L178" i="47"/>
  <c r="R178" i="47" s="1"/>
  <c r="H178" i="47"/>
  <c r="K175" i="47"/>
  <c r="G175" i="47"/>
  <c r="L170" i="47"/>
  <c r="R170" i="47" s="1"/>
  <c r="H170" i="47"/>
  <c r="H180" i="47"/>
  <c r="L180" i="47"/>
  <c r="R180" i="47" s="1"/>
  <c r="H176" i="47"/>
  <c r="L176" i="47"/>
  <c r="R176" i="47" s="1"/>
  <c r="H172" i="47"/>
  <c r="L172" i="47"/>
  <c r="R172" i="47" s="1"/>
  <c r="K179" i="47"/>
  <c r="G179" i="47"/>
  <c r="P175" i="47"/>
  <c r="L174" i="47"/>
  <c r="R174" i="47" s="1"/>
  <c r="H174" i="47"/>
  <c r="K171" i="47"/>
  <c r="G171" i="47"/>
  <c r="K181" i="47"/>
  <c r="G181" i="47"/>
  <c r="K177" i="47"/>
  <c r="G177" i="47"/>
  <c r="K173" i="47"/>
  <c r="G173" i="47"/>
  <c r="G92" i="55"/>
  <c r="G26" i="55"/>
  <c r="H26" i="55" s="1"/>
  <c r="G24" i="55"/>
  <c r="G18" i="55"/>
  <c r="H18" i="55" s="1"/>
  <c r="G16" i="55"/>
  <c r="G10" i="55"/>
  <c r="H10" i="55" s="1"/>
  <c r="G8" i="55"/>
  <c r="P89" i="55"/>
  <c r="P67" i="55"/>
  <c r="P32" i="55"/>
  <c r="P34" i="55"/>
  <c r="P36" i="55"/>
  <c r="P30" i="55"/>
  <c r="K93" i="55"/>
  <c r="G93" i="55"/>
  <c r="L92" i="55"/>
  <c r="R92" i="55" s="1"/>
  <c r="H92" i="55"/>
  <c r="L90" i="55"/>
  <c r="R90" i="55" s="1"/>
  <c r="H90" i="55"/>
  <c r="K89" i="55"/>
  <c r="G89" i="55"/>
  <c r="K85" i="55"/>
  <c r="G85" i="55"/>
  <c r="L84" i="55"/>
  <c r="R84" i="55" s="1"/>
  <c r="H84" i="55"/>
  <c r="K81" i="55"/>
  <c r="G81" i="55"/>
  <c r="L80" i="55"/>
  <c r="R80" i="55" s="1"/>
  <c r="H80" i="55"/>
  <c r="K77" i="55"/>
  <c r="G77" i="55"/>
  <c r="L76" i="55"/>
  <c r="R76" i="55" s="1"/>
  <c r="H76" i="55"/>
  <c r="K73" i="55"/>
  <c r="G73" i="55"/>
  <c r="L72" i="55"/>
  <c r="R72" i="55" s="1"/>
  <c r="H72" i="55"/>
  <c r="K67" i="55"/>
  <c r="G67" i="55"/>
  <c r="P69" i="55"/>
  <c r="H68" i="55"/>
  <c r="L68" i="55"/>
  <c r="R68" i="55" s="1"/>
  <c r="P65" i="55"/>
  <c r="K62" i="55"/>
  <c r="G62" i="55"/>
  <c r="L61" i="55"/>
  <c r="R61" i="55" s="1"/>
  <c r="H61" i="55"/>
  <c r="K58" i="55"/>
  <c r="G58" i="55"/>
  <c r="L57" i="55"/>
  <c r="R57" i="55" s="1"/>
  <c r="H57" i="55"/>
  <c r="K54" i="55"/>
  <c r="G54" i="55"/>
  <c r="L53" i="55"/>
  <c r="R53" i="55" s="1"/>
  <c r="H53" i="55"/>
  <c r="K50" i="55"/>
  <c r="G50" i="55"/>
  <c r="L49" i="55"/>
  <c r="R49" i="55" s="1"/>
  <c r="H49" i="55"/>
  <c r="K46" i="55"/>
  <c r="G46" i="55"/>
  <c r="L45" i="55"/>
  <c r="R45" i="55" s="1"/>
  <c r="H45" i="55"/>
  <c r="K42" i="55"/>
  <c r="G42" i="55"/>
  <c r="L41" i="55"/>
  <c r="R41" i="55" s="1"/>
  <c r="H41" i="55"/>
  <c r="K38" i="55"/>
  <c r="G38" i="55"/>
  <c r="L37" i="55"/>
  <c r="R37" i="55" s="1"/>
  <c r="H37" i="55"/>
  <c r="K36" i="55"/>
  <c r="G36" i="55"/>
  <c r="K32" i="55"/>
  <c r="G32" i="55"/>
  <c r="K34" i="55"/>
  <c r="G34" i="55"/>
  <c r="K30" i="55"/>
  <c r="G30" i="55"/>
  <c r="K27" i="55"/>
  <c r="G27" i="55"/>
  <c r="L26" i="55"/>
  <c r="R26" i="55" s="1"/>
  <c r="K23" i="55"/>
  <c r="G23" i="55"/>
  <c r="L22" i="55"/>
  <c r="R22" i="55" s="1"/>
  <c r="H22" i="55"/>
  <c r="K19" i="55"/>
  <c r="G19" i="55"/>
  <c r="L18" i="55"/>
  <c r="R18" i="55" s="1"/>
  <c r="K15" i="55"/>
  <c r="G15" i="55"/>
  <c r="L14" i="55"/>
  <c r="R14" i="55" s="1"/>
  <c r="H14" i="55"/>
  <c r="K11" i="55"/>
  <c r="G11" i="55"/>
  <c r="L10" i="55"/>
  <c r="R10" i="55" s="1"/>
  <c r="K7" i="55"/>
  <c r="G7" i="55"/>
  <c r="L6" i="55"/>
  <c r="R6" i="55" s="1"/>
  <c r="H6" i="55"/>
  <c r="K3" i="55"/>
  <c r="G3" i="55"/>
  <c r="K91" i="55"/>
  <c r="G91" i="55"/>
  <c r="H88" i="55"/>
  <c r="L88" i="55"/>
  <c r="R88" i="55" s="1"/>
  <c r="K87" i="55"/>
  <c r="G87" i="55"/>
  <c r="L86" i="55"/>
  <c r="R86" i="55" s="1"/>
  <c r="H86" i="55"/>
  <c r="K83" i="55"/>
  <c r="G83" i="55"/>
  <c r="L82" i="55"/>
  <c r="R82" i="55" s="1"/>
  <c r="H82" i="55"/>
  <c r="K79" i="55"/>
  <c r="G79" i="55"/>
  <c r="L78" i="55"/>
  <c r="R78" i="55" s="1"/>
  <c r="H78" i="55"/>
  <c r="K75" i="55"/>
  <c r="G75" i="55"/>
  <c r="L74" i="55"/>
  <c r="R74" i="55" s="1"/>
  <c r="H74" i="55"/>
  <c r="K71" i="55"/>
  <c r="G71" i="55"/>
  <c r="L70" i="55"/>
  <c r="R70" i="55" s="1"/>
  <c r="H70" i="55"/>
  <c r="L66" i="55"/>
  <c r="R66" i="55" s="1"/>
  <c r="H66" i="55"/>
  <c r="K69" i="55"/>
  <c r="G69" i="55"/>
  <c r="K65" i="55"/>
  <c r="G65" i="55"/>
  <c r="K64" i="55"/>
  <c r="G64" i="55"/>
  <c r="L63" i="55"/>
  <c r="R63" i="55" s="1"/>
  <c r="H63" i="55"/>
  <c r="K60" i="55"/>
  <c r="G60" i="55"/>
  <c r="L59" i="55"/>
  <c r="R59" i="55" s="1"/>
  <c r="H59" i="55"/>
  <c r="K56" i="55"/>
  <c r="G56" i="55"/>
  <c r="L55" i="55"/>
  <c r="R55" i="55" s="1"/>
  <c r="H55" i="55"/>
  <c r="K52" i="55"/>
  <c r="G52" i="55"/>
  <c r="L51" i="55"/>
  <c r="R51" i="55" s="1"/>
  <c r="H51" i="55"/>
  <c r="K48" i="55"/>
  <c r="G48" i="55"/>
  <c r="L47" i="55"/>
  <c r="R47" i="55" s="1"/>
  <c r="H47" i="55"/>
  <c r="K44" i="55"/>
  <c r="G44" i="55"/>
  <c r="L43" i="55"/>
  <c r="R43" i="55" s="1"/>
  <c r="H43" i="55"/>
  <c r="K40" i="55"/>
  <c r="G40" i="55"/>
  <c r="L39" i="55"/>
  <c r="R39" i="55" s="1"/>
  <c r="H39" i="55"/>
  <c r="L35" i="55"/>
  <c r="R35" i="55" s="1"/>
  <c r="H35" i="55"/>
  <c r="L31" i="55"/>
  <c r="R31" i="55" s="1"/>
  <c r="H31" i="55"/>
  <c r="H33" i="55"/>
  <c r="L33" i="55"/>
  <c r="R33" i="55" s="1"/>
  <c r="K29" i="55"/>
  <c r="G29" i="55"/>
  <c r="L28" i="55"/>
  <c r="R28" i="55" s="1"/>
  <c r="H28" i="55"/>
  <c r="K25" i="55"/>
  <c r="G25" i="55"/>
  <c r="L24" i="55"/>
  <c r="R24" i="55" s="1"/>
  <c r="H24" i="55"/>
  <c r="K21" i="55"/>
  <c r="G21" i="55"/>
  <c r="L20" i="55"/>
  <c r="R20" i="55" s="1"/>
  <c r="H20" i="55"/>
  <c r="K17" i="55"/>
  <c r="G17" i="55"/>
  <c r="L16" i="55"/>
  <c r="R16" i="55" s="1"/>
  <c r="H16" i="55"/>
  <c r="K13" i="55"/>
  <c r="G13" i="55"/>
  <c r="L12" i="55"/>
  <c r="R12" i="55" s="1"/>
  <c r="H12" i="55"/>
  <c r="K9" i="55"/>
  <c r="G9" i="55"/>
  <c r="L8" i="55"/>
  <c r="R8" i="55" s="1"/>
  <c r="H8" i="55"/>
  <c r="K5" i="55"/>
  <c r="G5" i="55"/>
  <c r="L4" i="55"/>
  <c r="R4" i="55" s="1"/>
  <c r="H4" i="55"/>
  <c r="F4" i="53"/>
  <c r="F8" i="53"/>
  <c r="F12" i="53"/>
  <c r="F16" i="53"/>
  <c r="F20" i="53"/>
  <c r="F24" i="53"/>
  <c r="F28" i="53"/>
  <c r="F32" i="53"/>
  <c r="F36" i="53"/>
  <c r="F40" i="53"/>
  <c r="F44" i="53"/>
  <c r="F46" i="53"/>
  <c r="F50" i="53"/>
  <c r="F54" i="53"/>
  <c r="F58" i="53"/>
  <c r="F62" i="53"/>
  <c r="F66" i="53"/>
  <c r="F70" i="53"/>
  <c r="F74" i="53"/>
  <c r="F78" i="53"/>
  <c r="F82" i="53"/>
  <c r="F86" i="53"/>
  <c r="F90" i="53"/>
  <c r="F94" i="53"/>
  <c r="F98" i="53"/>
  <c r="F102" i="53"/>
  <c r="F105" i="53"/>
  <c r="F109" i="53"/>
  <c r="F113" i="53"/>
  <c r="F117" i="53"/>
  <c r="F10" i="53"/>
  <c r="F14" i="53"/>
  <c r="F18" i="53"/>
  <c r="F22" i="53"/>
  <c r="F26" i="53"/>
  <c r="F30" i="53"/>
  <c r="F34" i="53"/>
  <c r="F38" i="53"/>
  <c r="F42" i="53"/>
  <c r="F48" i="53"/>
  <c r="F52" i="53"/>
  <c r="F56" i="53"/>
  <c r="F60" i="53"/>
  <c r="F64" i="53"/>
  <c r="F68" i="53"/>
  <c r="F72" i="53"/>
  <c r="F76" i="53"/>
  <c r="F80" i="53"/>
  <c r="F84" i="53"/>
  <c r="F88" i="53"/>
  <c r="F92" i="53"/>
  <c r="F96" i="53"/>
  <c r="F100" i="53"/>
  <c r="F111" i="53"/>
  <c r="F115" i="53"/>
  <c r="F5" i="52"/>
  <c r="K5" i="52" s="1"/>
  <c r="F9" i="52"/>
  <c r="K9" i="52" s="1"/>
  <c r="F13" i="52"/>
  <c r="K13" i="52" s="1"/>
  <c r="F17" i="52"/>
  <c r="F21" i="52"/>
  <c r="F25" i="52"/>
  <c r="F29" i="52"/>
  <c r="F33" i="52"/>
  <c r="F37" i="52"/>
  <c r="F41" i="52"/>
  <c r="F45" i="52"/>
  <c r="F49" i="52"/>
  <c r="F53" i="52"/>
  <c r="F58" i="52"/>
  <c r="F62" i="52"/>
  <c r="F66" i="52"/>
  <c r="F70" i="52"/>
  <c r="F74" i="52"/>
  <c r="F78" i="52"/>
  <c r="F82" i="52"/>
  <c r="F86" i="52"/>
  <c r="F91" i="52"/>
  <c r="F95" i="52"/>
  <c r="F99" i="52"/>
  <c r="F103" i="52"/>
  <c r="K103" i="52" s="1"/>
  <c r="F107" i="52"/>
  <c r="K107" i="52" s="1"/>
  <c r="F4" i="27"/>
  <c r="F8" i="27"/>
  <c r="F12" i="27"/>
  <c r="F16" i="27"/>
  <c r="F20" i="27"/>
  <c r="F24" i="27"/>
  <c r="F29" i="27"/>
  <c r="F33" i="27"/>
  <c r="F37" i="27"/>
  <c r="F41" i="27"/>
  <c r="F45" i="27"/>
  <c r="F49" i="27"/>
  <c r="F53" i="27"/>
  <c r="F57" i="27"/>
  <c r="F61" i="27"/>
  <c r="F65" i="27"/>
  <c r="F69" i="27"/>
  <c r="F73" i="27"/>
  <c r="F77" i="27"/>
  <c r="F81" i="27"/>
  <c r="F85" i="27"/>
  <c r="F89" i="27"/>
  <c r="F93" i="27"/>
  <c r="F97" i="27"/>
  <c r="F101" i="27"/>
  <c r="F105" i="27"/>
  <c r="K105" i="27" s="1"/>
  <c r="F109" i="27"/>
  <c r="K109" i="27" s="1"/>
  <c r="J30" i="51"/>
  <c r="F30" i="51"/>
  <c r="J38" i="51"/>
  <c r="F38" i="51"/>
  <c r="J46" i="51"/>
  <c r="F46" i="51"/>
  <c r="J54" i="51"/>
  <c r="F54" i="51"/>
  <c r="J62" i="51"/>
  <c r="F62" i="51"/>
  <c r="J70" i="51"/>
  <c r="F70" i="51"/>
  <c r="J78" i="51"/>
  <c r="F78" i="51"/>
  <c r="J86" i="51"/>
  <c r="F86" i="51"/>
  <c r="J94" i="51"/>
  <c r="F94" i="51"/>
  <c r="J102" i="51"/>
  <c r="F102" i="51"/>
  <c r="J110" i="51"/>
  <c r="F110" i="51"/>
  <c r="J118" i="51"/>
  <c r="F118" i="51"/>
  <c r="J127" i="51"/>
  <c r="F127" i="51"/>
  <c r="J135" i="51"/>
  <c r="F135" i="51"/>
  <c r="K135" i="51" s="1"/>
  <c r="F4" i="51"/>
  <c r="F8" i="51"/>
  <c r="F12" i="51"/>
  <c r="F16" i="51"/>
  <c r="F20" i="51"/>
  <c r="F24" i="51"/>
  <c r="F28" i="51"/>
  <c r="J34" i="51"/>
  <c r="F34" i="51"/>
  <c r="J42" i="51"/>
  <c r="F42" i="51"/>
  <c r="J50" i="51"/>
  <c r="F50" i="51"/>
  <c r="J58" i="51"/>
  <c r="F58" i="51"/>
  <c r="K58" i="51" s="1"/>
  <c r="J66" i="51"/>
  <c r="F66" i="51"/>
  <c r="J74" i="51"/>
  <c r="F74" i="51"/>
  <c r="J82" i="51"/>
  <c r="F82" i="51"/>
  <c r="J90" i="51"/>
  <c r="F90" i="51"/>
  <c r="J98" i="51"/>
  <c r="F98" i="51"/>
  <c r="J106" i="51"/>
  <c r="F106" i="51"/>
  <c r="J114" i="51"/>
  <c r="F114" i="51"/>
  <c r="J123" i="51"/>
  <c r="F123" i="51"/>
  <c r="J131" i="51"/>
  <c r="F131" i="51"/>
  <c r="J139" i="51"/>
  <c r="F139" i="51"/>
  <c r="K139" i="51" s="1"/>
  <c r="J31" i="30"/>
  <c r="F31" i="30"/>
  <c r="J39" i="30"/>
  <c r="F39" i="30"/>
  <c r="J47" i="30"/>
  <c r="F47" i="30"/>
  <c r="J55" i="30"/>
  <c r="F55" i="30"/>
  <c r="J63" i="30"/>
  <c r="F63" i="30"/>
  <c r="J72" i="30"/>
  <c r="F72" i="30"/>
  <c r="J80" i="30"/>
  <c r="F80" i="30"/>
  <c r="J88" i="30"/>
  <c r="F88" i="30"/>
  <c r="J96" i="30"/>
  <c r="F96" i="30"/>
  <c r="J104" i="30"/>
  <c r="F104" i="30"/>
  <c r="J113" i="30"/>
  <c r="F113" i="30"/>
  <c r="J121" i="30"/>
  <c r="F121" i="30"/>
  <c r="J129" i="30"/>
  <c r="F129" i="30"/>
  <c r="J136" i="30"/>
  <c r="F136" i="30"/>
  <c r="F5" i="30"/>
  <c r="F9" i="30"/>
  <c r="F13" i="30"/>
  <c r="F17" i="30"/>
  <c r="F21" i="30"/>
  <c r="F25" i="30"/>
  <c r="F29" i="30"/>
  <c r="J35" i="30"/>
  <c r="F35" i="30"/>
  <c r="J43" i="30"/>
  <c r="F43" i="30"/>
  <c r="J51" i="30"/>
  <c r="F51" i="30"/>
  <c r="J59" i="30"/>
  <c r="F59" i="30"/>
  <c r="J67" i="30"/>
  <c r="F67" i="30"/>
  <c r="J76" i="30"/>
  <c r="F76" i="30"/>
  <c r="J84" i="30"/>
  <c r="F84" i="30"/>
  <c r="J92" i="30"/>
  <c r="F92" i="30"/>
  <c r="J100" i="30"/>
  <c r="F100" i="30"/>
  <c r="J108" i="30"/>
  <c r="F108" i="30"/>
  <c r="J117" i="30"/>
  <c r="F117" i="30"/>
  <c r="J125" i="30"/>
  <c r="F125" i="30"/>
  <c r="J132" i="30"/>
  <c r="F132" i="30"/>
  <c r="J140" i="30"/>
  <c r="F140" i="30"/>
  <c r="F7" i="50"/>
  <c r="F11" i="50"/>
  <c r="J15" i="50"/>
  <c r="F15" i="50"/>
  <c r="J23" i="50"/>
  <c r="F23" i="50"/>
  <c r="J31" i="50"/>
  <c r="F31" i="50"/>
  <c r="J39" i="50"/>
  <c r="F39" i="50"/>
  <c r="J47" i="50"/>
  <c r="F47" i="50"/>
  <c r="J57" i="50"/>
  <c r="F57" i="50"/>
  <c r="J65" i="50"/>
  <c r="F65" i="50"/>
  <c r="J73" i="50"/>
  <c r="F73" i="50"/>
  <c r="J81" i="50"/>
  <c r="F81" i="50"/>
  <c r="J89" i="50"/>
  <c r="F89" i="50"/>
  <c r="F5" i="50"/>
  <c r="F9" i="50"/>
  <c r="F13" i="50"/>
  <c r="J19" i="50"/>
  <c r="F19" i="50"/>
  <c r="J27" i="50"/>
  <c r="F27" i="50"/>
  <c r="J35" i="50"/>
  <c r="F35" i="50"/>
  <c r="J43" i="50"/>
  <c r="F43" i="50"/>
  <c r="J51" i="50"/>
  <c r="F51" i="50"/>
  <c r="K51" i="50" s="1"/>
  <c r="J61" i="50"/>
  <c r="F61" i="50"/>
  <c r="J69" i="50"/>
  <c r="F69" i="50"/>
  <c r="J77" i="50"/>
  <c r="F77" i="50"/>
  <c r="J85" i="50"/>
  <c r="F85" i="50"/>
  <c r="J93" i="50"/>
  <c r="F93" i="50"/>
  <c r="F97" i="50"/>
  <c r="F101" i="50"/>
  <c r="F105" i="50"/>
  <c r="F109" i="50"/>
  <c r="F113" i="50"/>
  <c r="F116" i="50"/>
  <c r="F120" i="50"/>
  <c r="F124" i="50"/>
  <c r="J15" i="25"/>
  <c r="F15" i="25"/>
  <c r="J23" i="25"/>
  <c r="F23" i="25"/>
  <c r="J31" i="25"/>
  <c r="F31" i="25"/>
  <c r="J39" i="25"/>
  <c r="F39" i="25"/>
  <c r="J47" i="25"/>
  <c r="F47" i="25"/>
  <c r="J55" i="25"/>
  <c r="F55" i="25"/>
  <c r="J63" i="25"/>
  <c r="F63" i="25"/>
  <c r="J71" i="25"/>
  <c r="F71" i="25"/>
  <c r="J79" i="25"/>
  <c r="F79" i="25"/>
  <c r="J86" i="25"/>
  <c r="F86" i="25"/>
  <c r="J94" i="25"/>
  <c r="F94" i="25"/>
  <c r="J102" i="25"/>
  <c r="F102" i="25"/>
  <c r="J111" i="25"/>
  <c r="F111" i="25"/>
  <c r="J119" i="25"/>
  <c r="F119" i="25"/>
  <c r="K119" i="25" s="1"/>
  <c r="F5" i="25"/>
  <c r="F9" i="25"/>
  <c r="F13" i="25"/>
  <c r="J19" i="25"/>
  <c r="F19" i="25"/>
  <c r="J27" i="25"/>
  <c r="F27" i="25"/>
  <c r="J35" i="25"/>
  <c r="F35" i="25"/>
  <c r="J43" i="25"/>
  <c r="F43" i="25"/>
  <c r="J51" i="25"/>
  <c r="F51" i="25"/>
  <c r="J59" i="25"/>
  <c r="F59" i="25"/>
  <c r="J67" i="25"/>
  <c r="F67" i="25"/>
  <c r="J75" i="25"/>
  <c r="F75" i="25"/>
  <c r="J83" i="25"/>
  <c r="F83" i="25"/>
  <c r="J90" i="25"/>
  <c r="F90" i="25"/>
  <c r="J98" i="25"/>
  <c r="F98" i="25"/>
  <c r="J107" i="25"/>
  <c r="F107" i="25"/>
  <c r="J115" i="25"/>
  <c r="F115" i="25"/>
  <c r="J123" i="25"/>
  <c r="F123" i="25"/>
  <c r="K123" i="25" s="1"/>
  <c r="F7" i="49"/>
  <c r="F11" i="49"/>
  <c r="J19" i="49"/>
  <c r="F19" i="49"/>
  <c r="J27" i="49"/>
  <c r="F27" i="49"/>
  <c r="J36" i="49"/>
  <c r="F36" i="49"/>
  <c r="J44" i="49"/>
  <c r="F44" i="49"/>
  <c r="J52" i="49"/>
  <c r="F52" i="49"/>
  <c r="J60" i="49"/>
  <c r="F60" i="49"/>
  <c r="J68" i="49"/>
  <c r="F68" i="49"/>
  <c r="J71" i="49"/>
  <c r="F71" i="49"/>
  <c r="J79" i="49"/>
  <c r="F79" i="49"/>
  <c r="J87" i="49"/>
  <c r="F87" i="49"/>
  <c r="J95" i="49"/>
  <c r="F95" i="49"/>
  <c r="J103" i="49"/>
  <c r="F103" i="49"/>
  <c r="J110" i="49"/>
  <c r="F110" i="49"/>
  <c r="J119" i="49"/>
  <c r="F119" i="49"/>
  <c r="K119" i="49" s="1"/>
  <c r="F4" i="49"/>
  <c r="K4" i="49" s="1"/>
  <c r="F9" i="49"/>
  <c r="J15" i="49"/>
  <c r="F15" i="49"/>
  <c r="J23" i="49"/>
  <c r="F23" i="49"/>
  <c r="J32" i="49"/>
  <c r="F32" i="49"/>
  <c r="J40" i="49"/>
  <c r="F40" i="49"/>
  <c r="J48" i="49"/>
  <c r="F48" i="49"/>
  <c r="J56" i="49"/>
  <c r="F56" i="49"/>
  <c r="J64" i="49"/>
  <c r="F64" i="49"/>
  <c r="J75" i="49"/>
  <c r="F75" i="49"/>
  <c r="J83" i="49"/>
  <c r="F83" i="49"/>
  <c r="J91" i="49"/>
  <c r="F91" i="49"/>
  <c r="J99" i="49"/>
  <c r="F99" i="49"/>
  <c r="J106" i="49"/>
  <c r="F106" i="49"/>
  <c r="J115" i="49"/>
  <c r="F115" i="49"/>
  <c r="J123" i="49"/>
  <c r="F123" i="49"/>
  <c r="K123" i="49" s="1"/>
  <c r="F4" i="48"/>
  <c r="K4" i="48" s="1"/>
  <c r="F8" i="48"/>
  <c r="K8" i="48" s="1"/>
  <c r="F12" i="48"/>
  <c r="K12" i="48" s="1"/>
  <c r="F16" i="48"/>
  <c r="K16" i="48" s="1"/>
  <c r="F20" i="48"/>
  <c r="F24" i="48"/>
  <c r="F28" i="48"/>
  <c r="F32" i="48"/>
  <c r="F36" i="48"/>
  <c r="F40" i="48"/>
  <c r="F44" i="48"/>
  <c r="F48" i="48"/>
  <c r="F52" i="48"/>
  <c r="F56" i="48"/>
  <c r="J64" i="48"/>
  <c r="F64" i="48"/>
  <c r="J72" i="48"/>
  <c r="F72" i="48"/>
  <c r="J80" i="48"/>
  <c r="F80" i="48"/>
  <c r="J88" i="48"/>
  <c r="F88" i="48"/>
  <c r="J96" i="48"/>
  <c r="F96" i="48"/>
  <c r="J98" i="48"/>
  <c r="F98" i="48"/>
  <c r="J106" i="48"/>
  <c r="F106" i="48"/>
  <c r="J114" i="48"/>
  <c r="F114" i="48"/>
  <c r="J122" i="48"/>
  <c r="F122" i="48"/>
  <c r="J130" i="48"/>
  <c r="F130" i="48"/>
  <c r="J138" i="48"/>
  <c r="F138" i="48"/>
  <c r="J146" i="48"/>
  <c r="F146" i="48"/>
  <c r="J154" i="48"/>
  <c r="F154" i="48"/>
  <c r="J161" i="48"/>
  <c r="F161" i="48"/>
  <c r="J169" i="48"/>
  <c r="F169" i="48"/>
  <c r="J60" i="48"/>
  <c r="F60" i="48"/>
  <c r="J68" i="48"/>
  <c r="F68" i="48"/>
  <c r="J76" i="48"/>
  <c r="F76" i="48"/>
  <c r="J84" i="48"/>
  <c r="F84" i="48"/>
  <c r="J92" i="48"/>
  <c r="F92" i="48"/>
  <c r="J102" i="48"/>
  <c r="F102" i="48"/>
  <c r="J110" i="48"/>
  <c r="F110" i="48"/>
  <c r="J118" i="48"/>
  <c r="F118" i="48"/>
  <c r="J126" i="48"/>
  <c r="F126" i="48"/>
  <c r="J134" i="48"/>
  <c r="F134" i="48"/>
  <c r="J142" i="48"/>
  <c r="F142" i="48"/>
  <c r="J150" i="48"/>
  <c r="F150" i="48"/>
  <c r="J157" i="48"/>
  <c r="F157" i="48"/>
  <c r="J165" i="48"/>
  <c r="F165" i="48"/>
  <c r="F4" i="33"/>
  <c r="K4" i="33" s="1"/>
  <c r="F8" i="33"/>
  <c r="K8" i="33" s="1"/>
  <c r="F12" i="33"/>
  <c r="K12" i="33" s="1"/>
  <c r="F16" i="33"/>
  <c r="K16" i="33" s="1"/>
  <c r="F20" i="33"/>
  <c r="F24" i="33"/>
  <c r="F28" i="33"/>
  <c r="F32" i="33"/>
  <c r="F36" i="33"/>
  <c r="F40" i="33"/>
  <c r="F44" i="33"/>
  <c r="F48" i="33"/>
  <c r="F52" i="33"/>
  <c r="F56" i="33"/>
  <c r="J64" i="33"/>
  <c r="F64" i="33"/>
  <c r="J72" i="33"/>
  <c r="F72" i="33"/>
  <c r="J80" i="33"/>
  <c r="F80" i="33"/>
  <c r="J88" i="33"/>
  <c r="F88" i="33"/>
  <c r="J96" i="33"/>
  <c r="F96" i="33"/>
  <c r="J98" i="33"/>
  <c r="F98" i="33"/>
  <c r="J106" i="33"/>
  <c r="F106" i="33"/>
  <c r="J114" i="33"/>
  <c r="F114" i="33"/>
  <c r="J122" i="33"/>
  <c r="F122" i="33"/>
  <c r="J130" i="33"/>
  <c r="F130" i="33"/>
  <c r="J138" i="33"/>
  <c r="F138" i="33"/>
  <c r="J146" i="33"/>
  <c r="F146" i="33"/>
  <c r="J154" i="33"/>
  <c r="F154" i="33"/>
  <c r="J161" i="33"/>
  <c r="F161" i="33"/>
  <c r="J169" i="33"/>
  <c r="F169" i="33"/>
  <c r="J60" i="33"/>
  <c r="F60" i="33"/>
  <c r="J68" i="33"/>
  <c r="F68" i="33"/>
  <c r="J76" i="33"/>
  <c r="F76" i="33"/>
  <c r="J84" i="33"/>
  <c r="F84" i="33"/>
  <c r="J92" i="33"/>
  <c r="F92" i="33"/>
  <c r="J102" i="33"/>
  <c r="F102" i="33"/>
  <c r="J110" i="33"/>
  <c r="F110" i="33"/>
  <c r="J118" i="33"/>
  <c r="F118" i="33"/>
  <c r="J126" i="33"/>
  <c r="F126" i="33"/>
  <c r="J134" i="33"/>
  <c r="F134" i="33"/>
  <c r="J142" i="33"/>
  <c r="F142" i="33"/>
  <c r="J150" i="33"/>
  <c r="F150" i="33"/>
  <c r="J157" i="33"/>
  <c r="F157" i="33"/>
  <c r="J165" i="33"/>
  <c r="F165" i="33"/>
  <c r="F6" i="47"/>
  <c r="K6" i="47" s="1"/>
  <c r="F10" i="47"/>
  <c r="K10" i="47" s="1"/>
  <c r="F14" i="47"/>
  <c r="K14" i="47" s="1"/>
  <c r="F17" i="47"/>
  <c r="F21" i="47"/>
  <c r="F25" i="47"/>
  <c r="F29" i="47"/>
  <c r="F33" i="47"/>
  <c r="F37" i="47"/>
  <c r="F41" i="47"/>
  <c r="F45" i="47"/>
  <c r="J61" i="47"/>
  <c r="F61" i="47"/>
  <c r="J69" i="47"/>
  <c r="F69" i="47"/>
  <c r="J77" i="47"/>
  <c r="F77" i="47"/>
  <c r="J85" i="47"/>
  <c r="F85" i="47"/>
  <c r="J94" i="47"/>
  <c r="F94" i="47"/>
  <c r="J102" i="47"/>
  <c r="F102" i="47"/>
  <c r="J110" i="47"/>
  <c r="F110" i="47"/>
  <c r="J118" i="47"/>
  <c r="F118" i="47"/>
  <c r="J127" i="47"/>
  <c r="F127" i="47"/>
  <c r="J135" i="47"/>
  <c r="F135" i="47"/>
  <c r="J143" i="47"/>
  <c r="F143" i="47"/>
  <c r="J151" i="47"/>
  <c r="F151" i="47"/>
  <c r="J160" i="47"/>
  <c r="F160" i="47"/>
  <c r="K160" i="47" s="1"/>
  <c r="J168" i="47"/>
  <c r="F168" i="47"/>
  <c r="K168" i="47" s="1"/>
  <c r="F31" i="47"/>
  <c r="F35" i="47"/>
  <c r="F39" i="47"/>
  <c r="F43" i="47"/>
  <c r="F47" i="47"/>
  <c r="F51" i="47"/>
  <c r="J57" i="47"/>
  <c r="F57" i="47"/>
  <c r="J65" i="47"/>
  <c r="F65" i="47"/>
  <c r="J73" i="47"/>
  <c r="F73" i="47"/>
  <c r="J81" i="47"/>
  <c r="F81" i="47"/>
  <c r="J90" i="47"/>
  <c r="F90" i="47"/>
  <c r="J98" i="47"/>
  <c r="F98" i="47"/>
  <c r="J106" i="47"/>
  <c r="F106" i="47"/>
  <c r="J114" i="47"/>
  <c r="F114" i="47"/>
  <c r="J122" i="47"/>
  <c r="F122" i="47"/>
  <c r="J131" i="47"/>
  <c r="F131" i="47"/>
  <c r="J139" i="47"/>
  <c r="F139" i="47"/>
  <c r="J147" i="47"/>
  <c r="F147" i="47"/>
  <c r="J155" i="47"/>
  <c r="F155" i="47"/>
  <c r="J164" i="47"/>
  <c r="F164" i="47"/>
  <c r="K164" i="47" s="1"/>
  <c r="G188" i="31"/>
  <c r="F110" i="46"/>
  <c r="K110" i="46" s="1"/>
  <c r="G134" i="45"/>
  <c r="K137" i="45"/>
  <c r="G137" i="45"/>
  <c r="L136" i="45"/>
  <c r="R136" i="45" s="1"/>
  <c r="H136" i="45"/>
  <c r="K135" i="45"/>
  <c r="G135" i="45"/>
  <c r="L134" i="45"/>
  <c r="R134" i="45" s="1"/>
  <c r="H134" i="45"/>
  <c r="K137" i="13"/>
  <c r="G137" i="13"/>
  <c r="L136" i="13"/>
  <c r="R136" i="13" s="1"/>
  <c r="H136" i="13"/>
  <c r="K135" i="13"/>
  <c r="G135" i="13"/>
  <c r="L134" i="13"/>
  <c r="R134" i="13" s="1"/>
  <c r="H134" i="13"/>
  <c r="K116" i="24"/>
  <c r="G116" i="24"/>
  <c r="L115" i="24"/>
  <c r="R115" i="24" s="1"/>
  <c r="H115" i="24"/>
  <c r="K114" i="24"/>
  <c r="G114" i="24"/>
  <c r="L113" i="24"/>
  <c r="R113" i="24" s="1"/>
  <c r="H113" i="24"/>
  <c r="K112" i="24"/>
  <c r="G112" i="24"/>
  <c r="L116" i="46"/>
  <c r="R116" i="46" s="1"/>
  <c r="H116" i="46"/>
  <c r="K113" i="46"/>
  <c r="G113" i="46"/>
  <c r="L112" i="46"/>
  <c r="R112" i="46" s="1"/>
  <c r="H112" i="46"/>
  <c r="K115" i="46"/>
  <c r="G115" i="46"/>
  <c r="L114" i="46"/>
  <c r="R114" i="46" s="1"/>
  <c r="H114" i="46"/>
  <c r="L192" i="31"/>
  <c r="R192" i="31" s="1"/>
  <c r="H192" i="31"/>
  <c r="K189" i="31"/>
  <c r="G189" i="31"/>
  <c r="L188" i="31"/>
  <c r="R188" i="31" s="1"/>
  <c r="H188" i="31"/>
  <c r="K191" i="31"/>
  <c r="G191" i="31"/>
  <c r="L190" i="31"/>
  <c r="R190" i="31" s="1"/>
  <c r="H190" i="31"/>
  <c r="K192" i="22"/>
  <c r="G192" i="22"/>
  <c r="L191" i="22"/>
  <c r="R191" i="22" s="1"/>
  <c r="H191" i="22"/>
  <c r="K190" i="22"/>
  <c r="G190" i="22"/>
  <c r="L189" i="22"/>
  <c r="R189" i="22" s="1"/>
  <c r="H189" i="22"/>
  <c r="K188" i="22"/>
  <c r="G188" i="22"/>
  <c r="J82" i="22"/>
  <c r="F82" i="22"/>
  <c r="J90" i="22"/>
  <c r="F90" i="22"/>
  <c r="J98" i="22"/>
  <c r="F98" i="22"/>
  <c r="J106" i="22"/>
  <c r="F106" i="22"/>
  <c r="J114" i="22"/>
  <c r="F114" i="22"/>
  <c r="J116" i="22"/>
  <c r="F116" i="22"/>
  <c r="J124" i="22"/>
  <c r="F124" i="22"/>
  <c r="J132" i="22"/>
  <c r="F132" i="22"/>
  <c r="J140" i="22"/>
  <c r="F140" i="22"/>
  <c r="J148" i="22"/>
  <c r="F148" i="22"/>
  <c r="J156" i="22"/>
  <c r="F156" i="22"/>
  <c r="J164" i="22"/>
  <c r="F164" i="22"/>
  <c r="J172" i="22"/>
  <c r="F172" i="22"/>
  <c r="J179" i="22"/>
  <c r="F179" i="22"/>
  <c r="J187" i="22"/>
  <c r="F187" i="22"/>
  <c r="F4" i="22"/>
  <c r="K4" i="22" s="1"/>
  <c r="F8" i="22"/>
  <c r="K8" i="22" s="1"/>
  <c r="F12" i="22"/>
  <c r="K12" i="22" s="1"/>
  <c r="F16" i="22"/>
  <c r="K16" i="22" s="1"/>
  <c r="F20" i="22"/>
  <c r="K20" i="22" s="1"/>
  <c r="F24" i="22"/>
  <c r="K24" i="22" s="1"/>
  <c r="F28" i="22"/>
  <c r="K28" i="22" s="1"/>
  <c r="F32" i="22"/>
  <c r="K32" i="22" s="1"/>
  <c r="F36" i="22"/>
  <c r="F40" i="22"/>
  <c r="F44" i="22"/>
  <c r="F48" i="22"/>
  <c r="F52" i="22"/>
  <c r="F56" i="22"/>
  <c r="F60" i="22"/>
  <c r="F64" i="22"/>
  <c r="F68" i="22"/>
  <c r="F72" i="22"/>
  <c r="F76" i="22"/>
  <c r="J78" i="22"/>
  <c r="F78" i="22"/>
  <c r="J86" i="22"/>
  <c r="F86" i="22"/>
  <c r="J94" i="22"/>
  <c r="F94" i="22"/>
  <c r="J102" i="22"/>
  <c r="F102" i="22"/>
  <c r="J110" i="22"/>
  <c r="F110" i="22"/>
  <c r="J120" i="22"/>
  <c r="F120" i="22"/>
  <c r="J128" i="22"/>
  <c r="F128" i="22"/>
  <c r="J136" i="22"/>
  <c r="F136" i="22"/>
  <c r="J144" i="22"/>
  <c r="F144" i="22"/>
  <c r="J152" i="22"/>
  <c r="F152" i="22"/>
  <c r="J160" i="22"/>
  <c r="F160" i="22"/>
  <c r="J168" i="22"/>
  <c r="F168" i="22"/>
  <c r="J175" i="22"/>
  <c r="F175" i="22"/>
  <c r="J183" i="22"/>
  <c r="F183" i="22"/>
  <c r="F128" i="31"/>
  <c r="F132" i="31"/>
  <c r="K132" i="31" s="1"/>
  <c r="F160" i="31"/>
  <c r="F164" i="31"/>
  <c r="F6" i="46"/>
  <c r="F18" i="46"/>
  <c r="F22" i="46"/>
  <c r="F34" i="46"/>
  <c r="F38" i="46"/>
  <c r="F50" i="46"/>
  <c r="F54" i="46"/>
  <c r="F66" i="46"/>
  <c r="F69" i="46"/>
  <c r="F81" i="46"/>
  <c r="F85" i="46"/>
  <c r="F7" i="24"/>
  <c r="F11" i="24"/>
  <c r="F15" i="24"/>
  <c r="F19" i="24"/>
  <c r="F23" i="24"/>
  <c r="F27" i="24"/>
  <c r="K27" i="24" s="1"/>
  <c r="F32" i="24"/>
  <c r="F36" i="24"/>
  <c r="F40" i="24"/>
  <c r="F44" i="24"/>
  <c r="F48" i="24"/>
  <c r="F52" i="24"/>
  <c r="F56" i="24"/>
  <c r="F60" i="24"/>
  <c r="F64" i="24"/>
  <c r="F68" i="24"/>
  <c r="F72" i="24"/>
  <c r="F76" i="24"/>
  <c r="F80" i="24"/>
  <c r="F84" i="24"/>
  <c r="F88" i="24"/>
  <c r="F92" i="24"/>
  <c r="F96" i="24"/>
  <c r="F100" i="24"/>
  <c r="F104" i="24"/>
  <c r="K104" i="24" s="1"/>
  <c r="F108" i="24"/>
  <c r="K108" i="24" s="1"/>
  <c r="F4" i="13"/>
  <c r="F8" i="13"/>
  <c r="F12" i="13"/>
  <c r="F16" i="13"/>
  <c r="F20" i="13"/>
  <c r="J28" i="13"/>
  <c r="F28" i="13"/>
  <c r="J36" i="13"/>
  <c r="F36" i="13"/>
  <c r="J44" i="13"/>
  <c r="F44" i="13"/>
  <c r="J52" i="13"/>
  <c r="F52" i="13"/>
  <c r="J60" i="13"/>
  <c r="F60" i="13"/>
  <c r="J62" i="13"/>
  <c r="F62" i="13"/>
  <c r="J70" i="13"/>
  <c r="F70" i="13"/>
  <c r="J78" i="13"/>
  <c r="F78" i="13"/>
  <c r="J86" i="13"/>
  <c r="F86" i="13"/>
  <c r="J94" i="13"/>
  <c r="F94" i="13"/>
  <c r="J102" i="13"/>
  <c r="F102" i="13"/>
  <c r="J110" i="13"/>
  <c r="F110" i="13"/>
  <c r="J118" i="13"/>
  <c r="F118" i="13"/>
  <c r="J125" i="13"/>
  <c r="F125" i="13"/>
  <c r="J133" i="13"/>
  <c r="F133" i="13"/>
  <c r="J24" i="13"/>
  <c r="F24" i="13"/>
  <c r="J32" i="13"/>
  <c r="F32" i="13"/>
  <c r="J40" i="13"/>
  <c r="F40" i="13"/>
  <c r="J48" i="13"/>
  <c r="F48" i="13"/>
  <c r="J56" i="13"/>
  <c r="F56" i="13"/>
  <c r="J66" i="13"/>
  <c r="F66" i="13"/>
  <c r="J74" i="13"/>
  <c r="F74" i="13"/>
  <c r="J82" i="13"/>
  <c r="F82" i="13"/>
  <c r="J90" i="13"/>
  <c r="F90" i="13"/>
  <c r="J98" i="13"/>
  <c r="F98" i="13"/>
  <c r="J106" i="13"/>
  <c r="F106" i="13"/>
  <c r="J114" i="13"/>
  <c r="F114" i="13"/>
  <c r="J121" i="13"/>
  <c r="F121" i="13"/>
  <c r="J129" i="13"/>
  <c r="F129" i="13"/>
  <c r="J26" i="45"/>
  <c r="F26" i="45"/>
  <c r="K26" i="45" s="1"/>
  <c r="Q26" i="45" s="1"/>
  <c r="J34" i="45"/>
  <c r="F34" i="45"/>
  <c r="K34" i="45" s="1"/>
  <c r="Q34" i="45" s="1"/>
  <c r="J42" i="45"/>
  <c r="F42" i="45"/>
  <c r="K42" i="45" s="1"/>
  <c r="Q42" i="45" s="1"/>
  <c r="J50" i="45"/>
  <c r="F50" i="45"/>
  <c r="K50" i="45" s="1"/>
  <c r="Q50" i="45" s="1"/>
  <c r="J58" i="45"/>
  <c r="F58" i="45"/>
  <c r="K58" i="45" s="1"/>
  <c r="Q58" i="45" s="1"/>
  <c r="J66" i="45"/>
  <c r="F66" i="45"/>
  <c r="K66" i="45" s="1"/>
  <c r="Q66" i="45" s="1"/>
  <c r="J74" i="45"/>
  <c r="F74" i="45"/>
  <c r="K74" i="45" s="1"/>
  <c r="Q74" i="45" s="1"/>
  <c r="J82" i="45"/>
  <c r="F82" i="45"/>
  <c r="K82" i="45" s="1"/>
  <c r="Q82" i="45" s="1"/>
  <c r="J91" i="45"/>
  <c r="F91" i="45"/>
  <c r="K91" i="45" s="1"/>
  <c r="Q91" i="45" s="1"/>
  <c r="J99" i="45"/>
  <c r="F99" i="45"/>
  <c r="K99" i="45" s="1"/>
  <c r="Q99" i="45" s="1"/>
  <c r="J107" i="45"/>
  <c r="F107" i="45"/>
  <c r="K107" i="45" s="1"/>
  <c r="Q107" i="45" s="1"/>
  <c r="J116" i="45"/>
  <c r="F116" i="45"/>
  <c r="K116" i="45" s="1"/>
  <c r="Q116" i="45" s="1"/>
  <c r="J124" i="45"/>
  <c r="F124" i="45"/>
  <c r="K124" i="45" s="1"/>
  <c r="Q124" i="45" s="1"/>
  <c r="J132" i="45"/>
  <c r="F132" i="45"/>
  <c r="K132" i="45" s="1"/>
  <c r="Q132" i="45" s="1"/>
  <c r="F4" i="45"/>
  <c r="F8" i="45"/>
  <c r="K8" i="45" s="1"/>
  <c r="Q8" i="45" s="1"/>
  <c r="F12" i="45"/>
  <c r="F16" i="45"/>
  <c r="K16" i="45" s="1"/>
  <c r="Q16" i="45" s="1"/>
  <c r="J22" i="45"/>
  <c r="F22" i="45"/>
  <c r="G22" i="45" s="1"/>
  <c r="J30" i="45"/>
  <c r="F30" i="45"/>
  <c r="G30" i="45" s="1"/>
  <c r="J38" i="45"/>
  <c r="F38" i="45"/>
  <c r="G38" i="45" s="1"/>
  <c r="J46" i="45"/>
  <c r="F46" i="45"/>
  <c r="G46" i="45" s="1"/>
  <c r="J54" i="45"/>
  <c r="F54" i="45"/>
  <c r="K54" i="45" s="1"/>
  <c r="Q54" i="45" s="1"/>
  <c r="J62" i="45"/>
  <c r="F62" i="45"/>
  <c r="K62" i="45" s="1"/>
  <c r="Q62" i="45" s="1"/>
  <c r="J70" i="45"/>
  <c r="F70" i="45"/>
  <c r="K70" i="45" s="1"/>
  <c r="Q70" i="45" s="1"/>
  <c r="J78" i="45"/>
  <c r="F78" i="45"/>
  <c r="K78" i="45" s="1"/>
  <c r="Q78" i="45" s="1"/>
  <c r="J86" i="45"/>
  <c r="F86" i="45"/>
  <c r="K86" i="45" s="1"/>
  <c r="Q86" i="45" s="1"/>
  <c r="J95" i="45"/>
  <c r="F95" i="45"/>
  <c r="G95" i="45" s="1"/>
  <c r="J103" i="45"/>
  <c r="F103" i="45"/>
  <c r="G103" i="45" s="1"/>
  <c r="J112" i="45"/>
  <c r="F112" i="45"/>
  <c r="K112" i="45" s="1"/>
  <c r="Q112" i="45" s="1"/>
  <c r="J120" i="45"/>
  <c r="F120" i="45"/>
  <c r="K120" i="45" s="1"/>
  <c r="Q120" i="45" s="1"/>
  <c r="J128" i="45"/>
  <c r="F128" i="45"/>
  <c r="K128" i="45" s="1"/>
  <c r="G128" i="42"/>
  <c r="F113" i="43"/>
  <c r="K113" i="43" s="1"/>
  <c r="G116" i="43"/>
  <c r="L143" i="44"/>
  <c r="R143" i="44" s="1"/>
  <c r="H143" i="44"/>
  <c r="P144" i="44"/>
  <c r="L147" i="44"/>
  <c r="R147" i="44" s="1"/>
  <c r="H147" i="44"/>
  <c r="P148" i="44"/>
  <c r="Q148" i="44"/>
  <c r="L151" i="44"/>
  <c r="R151" i="44" s="1"/>
  <c r="H151" i="44"/>
  <c r="P152" i="44"/>
  <c r="G144" i="44"/>
  <c r="K144" i="44"/>
  <c r="G148" i="44"/>
  <c r="K148" i="44"/>
  <c r="G152" i="44"/>
  <c r="K152" i="44"/>
  <c r="H141" i="44"/>
  <c r="L141" i="44"/>
  <c r="R141" i="44" s="1"/>
  <c r="G142" i="44"/>
  <c r="K142" i="44"/>
  <c r="Q142" i="44" s="1"/>
  <c r="H145" i="44"/>
  <c r="L145" i="44"/>
  <c r="R145" i="44" s="1"/>
  <c r="G146" i="44"/>
  <c r="K146" i="44"/>
  <c r="Q146" i="44" s="1"/>
  <c r="H149" i="44"/>
  <c r="L149" i="44"/>
  <c r="R149" i="44" s="1"/>
  <c r="G150" i="44"/>
  <c r="K150" i="44"/>
  <c r="Q150" i="44" s="1"/>
  <c r="H153" i="44"/>
  <c r="L153" i="44"/>
  <c r="R153" i="44" s="1"/>
  <c r="K153" i="14"/>
  <c r="G153" i="14"/>
  <c r="L152" i="14"/>
  <c r="R152" i="14" s="1"/>
  <c r="H152" i="14"/>
  <c r="K151" i="14"/>
  <c r="G151" i="14"/>
  <c r="L150" i="14"/>
  <c r="R150" i="14" s="1"/>
  <c r="H150" i="14"/>
  <c r="K149" i="14"/>
  <c r="G149" i="14"/>
  <c r="L148" i="14"/>
  <c r="R148" i="14" s="1"/>
  <c r="H148" i="14"/>
  <c r="K147" i="14"/>
  <c r="G147" i="14"/>
  <c r="L146" i="14"/>
  <c r="R146" i="14" s="1"/>
  <c r="H146" i="14"/>
  <c r="K145" i="14"/>
  <c r="G145" i="14"/>
  <c r="L144" i="14"/>
  <c r="R144" i="14" s="1"/>
  <c r="H144" i="14"/>
  <c r="K143" i="14"/>
  <c r="G143" i="14"/>
  <c r="L142" i="14"/>
  <c r="R142" i="14" s="1"/>
  <c r="H142" i="14"/>
  <c r="L128" i="43"/>
  <c r="R128" i="43" s="1"/>
  <c r="H128" i="43"/>
  <c r="K125" i="43"/>
  <c r="G125" i="43"/>
  <c r="L124" i="43"/>
  <c r="R124" i="43" s="1"/>
  <c r="H124" i="43"/>
  <c r="K121" i="43"/>
  <c r="G121" i="43"/>
  <c r="K119" i="43"/>
  <c r="G119" i="43"/>
  <c r="K117" i="43"/>
  <c r="G117" i="43"/>
  <c r="K127" i="43"/>
  <c r="G127" i="43"/>
  <c r="L126" i="43"/>
  <c r="R126" i="43" s="1"/>
  <c r="H126" i="43"/>
  <c r="K123" i="43"/>
  <c r="G123" i="43"/>
  <c r="L122" i="43"/>
  <c r="R122" i="43" s="1"/>
  <c r="H122" i="43"/>
  <c r="P119" i="43"/>
  <c r="L118" i="43"/>
  <c r="R118" i="43" s="1"/>
  <c r="H118" i="43"/>
  <c r="L116" i="43"/>
  <c r="R116" i="43" s="1"/>
  <c r="H116" i="43"/>
  <c r="K115" i="43"/>
  <c r="G115" i="43"/>
  <c r="H120" i="43"/>
  <c r="L120" i="43"/>
  <c r="R120" i="43" s="1"/>
  <c r="K127" i="42"/>
  <c r="G127" i="42"/>
  <c r="L126" i="42"/>
  <c r="R126" i="42" s="1"/>
  <c r="H126" i="42"/>
  <c r="K123" i="42"/>
  <c r="G123" i="42"/>
  <c r="L122" i="42"/>
  <c r="R122" i="42" s="1"/>
  <c r="H122" i="42"/>
  <c r="L120" i="42"/>
  <c r="R120" i="42" s="1"/>
  <c r="H120" i="42"/>
  <c r="K117" i="42"/>
  <c r="G117" i="42"/>
  <c r="K119" i="42"/>
  <c r="G119" i="42"/>
  <c r="L128" i="42"/>
  <c r="R128" i="42" s="1"/>
  <c r="H128" i="42"/>
  <c r="K125" i="42"/>
  <c r="G125" i="42"/>
  <c r="L124" i="42"/>
  <c r="R124" i="42" s="1"/>
  <c r="H124" i="42"/>
  <c r="K121" i="42"/>
  <c r="G121" i="42"/>
  <c r="P117" i="42"/>
  <c r="K116" i="42"/>
  <c r="G116" i="42"/>
  <c r="L115" i="42"/>
  <c r="R115" i="42" s="1"/>
  <c r="H115" i="42"/>
  <c r="H118" i="42"/>
  <c r="L118" i="42"/>
  <c r="R118" i="42" s="1"/>
  <c r="J16" i="44"/>
  <c r="F16" i="44"/>
  <c r="F4" i="44"/>
  <c r="F8" i="44"/>
  <c r="F12" i="44"/>
  <c r="F18" i="44"/>
  <c r="F22" i="44"/>
  <c r="F26" i="44"/>
  <c r="F30" i="44"/>
  <c r="F34" i="44"/>
  <c r="F38" i="44"/>
  <c r="F42" i="44"/>
  <c r="F46" i="44"/>
  <c r="F50" i="44"/>
  <c r="F54" i="44"/>
  <c r="F58" i="44"/>
  <c r="F62" i="44"/>
  <c r="F66" i="44"/>
  <c r="F72" i="44"/>
  <c r="F76" i="44"/>
  <c r="F80" i="44"/>
  <c r="F84" i="44"/>
  <c r="F88" i="44"/>
  <c r="F92" i="44"/>
  <c r="F96" i="44"/>
  <c r="F100" i="44"/>
  <c r="F104" i="44"/>
  <c r="F108" i="44"/>
  <c r="F112" i="44"/>
  <c r="F116" i="44"/>
  <c r="F120" i="44"/>
  <c r="F124" i="44"/>
  <c r="F139" i="44"/>
  <c r="F20" i="44"/>
  <c r="F24" i="44"/>
  <c r="F28" i="44"/>
  <c r="F32" i="44"/>
  <c r="F36" i="44"/>
  <c r="F40" i="44"/>
  <c r="F44" i="44"/>
  <c r="F48" i="44"/>
  <c r="F52" i="44"/>
  <c r="F56" i="44"/>
  <c r="F60" i="44"/>
  <c r="F64" i="44"/>
  <c r="F68" i="44"/>
  <c r="F70" i="44"/>
  <c r="F74" i="44"/>
  <c r="F78" i="44"/>
  <c r="F82" i="44"/>
  <c r="F86" i="44"/>
  <c r="F90" i="44"/>
  <c r="F94" i="44"/>
  <c r="F98" i="44"/>
  <c r="F102" i="44"/>
  <c r="F106" i="44"/>
  <c r="F110" i="44"/>
  <c r="F114" i="44"/>
  <c r="F118" i="44"/>
  <c r="F122" i="44"/>
  <c r="F126" i="44"/>
  <c r="F24" i="14"/>
  <c r="F28" i="14"/>
  <c r="K28" i="14" s="1"/>
  <c r="F32" i="14"/>
  <c r="K32" i="14" s="1"/>
  <c r="F36" i="14"/>
  <c r="K36" i="14" s="1"/>
  <c r="F40" i="14"/>
  <c r="K40" i="14" s="1"/>
  <c r="F44" i="14"/>
  <c r="K44" i="14" s="1"/>
  <c r="F48" i="14"/>
  <c r="K48" i="14" s="1"/>
  <c r="F52" i="14"/>
  <c r="K52" i="14" s="1"/>
  <c r="F56" i="14"/>
  <c r="K56" i="14" s="1"/>
  <c r="F68" i="14"/>
  <c r="F72" i="14"/>
  <c r="K72" i="14" s="1"/>
  <c r="F76" i="14"/>
  <c r="K76" i="14" s="1"/>
  <c r="F80" i="14"/>
  <c r="K80" i="14" s="1"/>
  <c r="F84" i="14"/>
  <c r="K84" i="14" s="1"/>
  <c r="F88" i="14"/>
  <c r="K88" i="14" s="1"/>
  <c r="F92" i="14"/>
  <c r="K92" i="14" s="1"/>
  <c r="F96" i="14"/>
  <c r="K96" i="14" s="1"/>
  <c r="F100" i="14"/>
  <c r="F104" i="14"/>
  <c r="K104" i="14" s="1"/>
  <c r="F108" i="14"/>
  <c r="K108" i="14" s="1"/>
  <c r="F112" i="14"/>
  <c r="K112" i="14" s="1"/>
  <c r="F116" i="14"/>
  <c r="K116" i="14" s="1"/>
  <c r="F120" i="14"/>
  <c r="K120" i="14" s="1"/>
  <c r="J22" i="14"/>
  <c r="F22" i="14"/>
  <c r="F5" i="14"/>
  <c r="K5" i="14" s="1"/>
  <c r="F9" i="14"/>
  <c r="K9" i="14" s="1"/>
  <c r="F13" i="14"/>
  <c r="K13" i="14" s="1"/>
  <c r="J18" i="14"/>
  <c r="F18" i="14"/>
  <c r="J26" i="14"/>
  <c r="F26" i="14"/>
  <c r="K26" i="14" s="1"/>
  <c r="F30" i="14"/>
  <c r="K30" i="14" s="1"/>
  <c r="F34" i="14"/>
  <c r="K34" i="14" s="1"/>
  <c r="F38" i="14"/>
  <c r="K38" i="14" s="1"/>
  <c r="F42" i="14"/>
  <c r="K42" i="14" s="1"/>
  <c r="F46" i="14"/>
  <c r="K46" i="14" s="1"/>
  <c r="F50" i="14"/>
  <c r="K50" i="14" s="1"/>
  <c r="F54" i="14"/>
  <c r="K54" i="14" s="1"/>
  <c r="F66" i="14"/>
  <c r="F70" i="14"/>
  <c r="K70" i="14" s="1"/>
  <c r="F74" i="14"/>
  <c r="K74" i="14" s="1"/>
  <c r="F78" i="14"/>
  <c r="K78" i="14" s="1"/>
  <c r="F82" i="14"/>
  <c r="K82" i="14" s="1"/>
  <c r="F86" i="14"/>
  <c r="K86" i="14" s="1"/>
  <c r="F90" i="14"/>
  <c r="K90" i="14" s="1"/>
  <c r="F94" i="14"/>
  <c r="K94" i="14" s="1"/>
  <c r="F98" i="14"/>
  <c r="F102" i="14"/>
  <c r="F106" i="14"/>
  <c r="K106" i="14" s="1"/>
  <c r="F110" i="14"/>
  <c r="K110" i="14" s="1"/>
  <c r="F114" i="14"/>
  <c r="K114" i="14" s="1"/>
  <c r="F118" i="14"/>
  <c r="K118" i="14" s="1"/>
  <c r="F129" i="14"/>
  <c r="F133" i="14"/>
  <c r="F137" i="14"/>
  <c r="F141" i="14"/>
  <c r="F131" i="14"/>
  <c r="F135" i="14"/>
  <c r="F139" i="14"/>
  <c r="F5" i="43"/>
  <c r="F9" i="43"/>
  <c r="F13" i="43"/>
  <c r="F17" i="43"/>
  <c r="F21" i="43"/>
  <c r="F25" i="43"/>
  <c r="F29" i="43"/>
  <c r="F34" i="43"/>
  <c r="F38" i="43"/>
  <c r="F42" i="43"/>
  <c r="F46" i="43"/>
  <c r="F50" i="43"/>
  <c r="F54" i="43"/>
  <c r="F58" i="43"/>
  <c r="F62" i="43"/>
  <c r="F66" i="43"/>
  <c r="F70" i="43"/>
  <c r="F74" i="43"/>
  <c r="F78" i="43"/>
  <c r="F82" i="43"/>
  <c r="F86" i="43"/>
  <c r="F90" i="43"/>
  <c r="F94" i="43"/>
  <c r="F98" i="43"/>
  <c r="F103" i="43"/>
  <c r="F107" i="43"/>
  <c r="K107" i="43" s="1"/>
  <c r="F111" i="43"/>
  <c r="K111" i="43" s="1"/>
  <c r="F105" i="42"/>
  <c r="F109" i="42"/>
  <c r="K109" i="42" s="1"/>
  <c r="F113" i="42"/>
  <c r="K113" i="42" s="1"/>
  <c r="F4" i="42"/>
  <c r="K4" i="42" s="1"/>
  <c r="F8" i="42"/>
  <c r="K8" i="42" s="1"/>
  <c r="F12" i="42"/>
  <c r="K12" i="42" s="1"/>
  <c r="F16" i="42"/>
  <c r="K16" i="42" s="1"/>
  <c r="F20" i="42"/>
  <c r="K20" i="42" s="1"/>
  <c r="F24" i="42"/>
  <c r="K24" i="42" s="1"/>
  <c r="F28" i="42"/>
  <c r="K28" i="42" s="1"/>
  <c r="F32" i="42"/>
  <c r="F36" i="42"/>
  <c r="F40" i="42"/>
  <c r="K40" i="42" s="1"/>
  <c r="F44" i="42"/>
  <c r="K44" i="42" s="1"/>
  <c r="F48" i="42"/>
  <c r="K48" i="42" s="1"/>
  <c r="F52" i="42"/>
  <c r="K52" i="42" s="1"/>
  <c r="F56" i="42"/>
  <c r="K56" i="42" s="1"/>
  <c r="F60" i="42"/>
  <c r="K60" i="42" s="1"/>
  <c r="F64" i="42"/>
  <c r="K64" i="42" s="1"/>
  <c r="F68" i="42"/>
  <c r="F72" i="42"/>
  <c r="F76" i="42"/>
  <c r="K76" i="42" s="1"/>
  <c r="F80" i="42"/>
  <c r="K80" i="42" s="1"/>
  <c r="F84" i="42"/>
  <c r="K84" i="42" s="1"/>
  <c r="F88" i="42"/>
  <c r="K88" i="42" s="1"/>
  <c r="F111" i="42"/>
  <c r="K111" i="42" s="1"/>
  <c r="G167" i="6"/>
  <c r="G159" i="6"/>
  <c r="P162" i="6"/>
  <c r="G169" i="35"/>
  <c r="F116" i="7"/>
  <c r="K116" i="7" s="1"/>
  <c r="G120" i="10"/>
  <c r="F200" i="1"/>
  <c r="K200" i="1" s="1"/>
  <c r="G203" i="3"/>
  <c r="K204" i="3"/>
  <c r="G204" i="3"/>
  <c r="L203" i="3"/>
  <c r="R203" i="3" s="1"/>
  <c r="H203" i="3"/>
  <c r="K202" i="3"/>
  <c r="G202" i="3"/>
  <c r="K204" i="1"/>
  <c r="G204" i="1"/>
  <c r="L203" i="1"/>
  <c r="R203" i="1" s="1"/>
  <c r="H203" i="1"/>
  <c r="K202" i="1"/>
  <c r="G202" i="1"/>
  <c r="K121" i="10"/>
  <c r="G121" i="10"/>
  <c r="L120" i="10"/>
  <c r="R120" i="10" s="1"/>
  <c r="H120" i="10"/>
  <c r="K119" i="10"/>
  <c r="G119" i="10"/>
  <c r="L118" i="10"/>
  <c r="R118" i="10" s="1"/>
  <c r="H118" i="10"/>
  <c r="K121" i="7"/>
  <c r="G121" i="7"/>
  <c r="L120" i="7"/>
  <c r="R120" i="7" s="1"/>
  <c r="H120" i="7"/>
  <c r="K119" i="7"/>
  <c r="G119" i="7"/>
  <c r="L118" i="7"/>
  <c r="R118" i="7" s="1"/>
  <c r="H118" i="7"/>
  <c r="L171" i="35"/>
  <c r="R171" i="35" s="1"/>
  <c r="H171" i="35"/>
  <c r="K168" i="35"/>
  <c r="G168" i="35"/>
  <c r="L167" i="35"/>
  <c r="R167" i="35" s="1"/>
  <c r="H167" i="35"/>
  <c r="K164" i="35"/>
  <c r="G164" i="35"/>
  <c r="P162" i="35"/>
  <c r="L161" i="35"/>
  <c r="R161" i="35" s="1"/>
  <c r="H161" i="35"/>
  <c r="L159" i="35"/>
  <c r="R159" i="35" s="1"/>
  <c r="H159" i="35"/>
  <c r="H163" i="35"/>
  <c r="L163" i="35"/>
  <c r="R163" i="35" s="1"/>
  <c r="K170" i="35"/>
  <c r="G170" i="35"/>
  <c r="L169" i="35"/>
  <c r="R169" i="35" s="1"/>
  <c r="H169" i="35"/>
  <c r="K166" i="35"/>
  <c r="G166" i="35"/>
  <c r="L165" i="35"/>
  <c r="R165" i="35" s="1"/>
  <c r="H165" i="35"/>
  <c r="K162" i="35"/>
  <c r="G162" i="35"/>
  <c r="K160" i="35"/>
  <c r="G160" i="35"/>
  <c r="L171" i="6"/>
  <c r="R171" i="6" s="1"/>
  <c r="H171" i="6"/>
  <c r="K168" i="6"/>
  <c r="G168" i="6"/>
  <c r="L167" i="6"/>
  <c r="R167" i="6" s="1"/>
  <c r="H167" i="6"/>
  <c r="K164" i="6"/>
  <c r="G164" i="6"/>
  <c r="L161" i="6"/>
  <c r="R161" i="6" s="1"/>
  <c r="H161" i="6"/>
  <c r="L159" i="6"/>
  <c r="R159" i="6" s="1"/>
  <c r="H159" i="6"/>
  <c r="H163" i="6"/>
  <c r="L163" i="6"/>
  <c r="R163" i="6" s="1"/>
  <c r="K170" i="6"/>
  <c r="G170" i="6"/>
  <c r="L169" i="6"/>
  <c r="R169" i="6" s="1"/>
  <c r="H169" i="6"/>
  <c r="K166" i="6"/>
  <c r="G166" i="6"/>
  <c r="L165" i="6"/>
  <c r="R165" i="6" s="1"/>
  <c r="H165" i="6"/>
  <c r="K162" i="6"/>
  <c r="G162" i="6"/>
  <c r="K160" i="6"/>
  <c r="G160" i="6"/>
  <c r="J8" i="3"/>
  <c r="F8" i="3"/>
  <c r="K8" i="3" s="1"/>
  <c r="J16" i="3"/>
  <c r="F16" i="3"/>
  <c r="K16" i="3" s="1"/>
  <c r="J4" i="3"/>
  <c r="F4" i="3"/>
  <c r="K4" i="3" s="1"/>
  <c r="J12" i="3"/>
  <c r="F12" i="3"/>
  <c r="K12" i="3" s="1"/>
  <c r="J20" i="3"/>
  <c r="F20" i="3"/>
  <c r="K20" i="3" s="1"/>
  <c r="F24" i="3"/>
  <c r="K24" i="3" s="1"/>
  <c r="F28" i="3"/>
  <c r="K28" i="3" s="1"/>
  <c r="F32" i="3"/>
  <c r="K32" i="3" s="1"/>
  <c r="F36" i="3"/>
  <c r="K36" i="3" s="1"/>
  <c r="F40" i="3"/>
  <c r="K40" i="3" s="1"/>
  <c r="F44" i="3"/>
  <c r="K44" i="3" s="1"/>
  <c r="F48" i="3"/>
  <c r="K48" i="3" s="1"/>
  <c r="F52" i="3"/>
  <c r="F56" i="3"/>
  <c r="F60" i="3"/>
  <c r="F64" i="3"/>
  <c r="F68" i="3"/>
  <c r="F72" i="3"/>
  <c r="F76" i="3"/>
  <c r="F80" i="3"/>
  <c r="F84" i="3"/>
  <c r="F88" i="3"/>
  <c r="J96" i="3"/>
  <c r="F96" i="3"/>
  <c r="J104" i="3"/>
  <c r="F104" i="3"/>
  <c r="J112" i="3"/>
  <c r="F112" i="3"/>
  <c r="J120" i="3"/>
  <c r="F120" i="3"/>
  <c r="J128" i="3"/>
  <c r="F128" i="3"/>
  <c r="J130" i="3"/>
  <c r="F130" i="3"/>
  <c r="J138" i="3"/>
  <c r="F138" i="3"/>
  <c r="J146" i="3"/>
  <c r="F146" i="3"/>
  <c r="J154" i="3"/>
  <c r="F154" i="3"/>
  <c r="J162" i="3"/>
  <c r="F162" i="3"/>
  <c r="J170" i="3"/>
  <c r="F170" i="3"/>
  <c r="J178" i="3"/>
  <c r="F178" i="3"/>
  <c r="J186" i="3"/>
  <c r="F186" i="3"/>
  <c r="J193" i="3"/>
  <c r="F193" i="3"/>
  <c r="J201" i="3"/>
  <c r="F201" i="3"/>
  <c r="J92" i="3"/>
  <c r="F92" i="3"/>
  <c r="J100" i="3"/>
  <c r="F100" i="3"/>
  <c r="J108" i="3"/>
  <c r="F108" i="3"/>
  <c r="J116" i="3"/>
  <c r="F116" i="3"/>
  <c r="J124" i="3"/>
  <c r="F124" i="3"/>
  <c r="J134" i="3"/>
  <c r="F134" i="3"/>
  <c r="J142" i="3"/>
  <c r="F142" i="3"/>
  <c r="J150" i="3"/>
  <c r="F150" i="3"/>
  <c r="J158" i="3"/>
  <c r="F158" i="3"/>
  <c r="J166" i="3"/>
  <c r="F166" i="3"/>
  <c r="J174" i="3"/>
  <c r="F174" i="3"/>
  <c r="J182" i="3"/>
  <c r="F182" i="3"/>
  <c r="J189" i="3"/>
  <c r="F189" i="3"/>
  <c r="J197" i="3"/>
  <c r="F197" i="3"/>
  <c r="F7" i="1"/>
  <c r="K7" i="1" s="1"/>
  <c r="F11" i="1"/>
  <c r="K11" i="1" s="1"/>
  <c r="F15" i="1"/>
  <c r="K15" i="1" s="1"/>
  <c r="F19" i="1"/>
  <c r="K19" i="1" s="1"/>
  <c r="F23" i="1"/>
  <c r="K23" i="1" s="1"/>
  <c r="F27" i="1"/>
  <c r="K27" i="1" s="1"/>
  <c r="F31" i="1"/>
  <c r="K31" i="1" s="1"/>
  <c r="F35" i="1"/>
  <c r="K35" i="1" s="1"/>
  <c r="F39" i="1"/>
  <c r="K39" i="1" s="1"/>
  <c r="F43" i="1"/>
  <c r="K43" i="1" s="1"/>
  <c r="F47" i="1"/>
  <c r="K47" i="1" s="1"/>
  <c r="F51" i="1"/>
  <c r="K51" i="1" s="1"/>
  <c r="F55" i="1"/>
  <c r="K55" i="1" s="1"/>
  <c r="F59" i="1"/>
  <c r="K59" i="1" s="1"/>
  <c r="F63" i="1"/>
  <c r="K63" i="1" s="1"/>
  <c r="F67" i="1"/>
  <c r="K67" i="1" s="1"/>
  <c r="F71" i="1"/>
  <c r="K71" i="1" s="1"/>
  <c r="F75" i="1"/>
  <c r="K75" i="1" s="1"/>
  <c r="F80" i="1"/>
  <c r="F84" i="1"/>
  <c r="J92" i="1"/>
  <c r="F92" i="1"/>
  <c r="J100" i="1"/>
  <c r="F100" i="1"/>
  <c r="J109" i="1"/>
  <c r="F109" i="1"/>
  <c r="J117" i="1"/>
  <c r="F117" i="1"/>
  <c r="J125" i="1"/>
  <c r="F125" i="1"/>
  <c r="J133" i="1"/>
  <c r="F133" i="1"/>
  <c r="J141" i="1"/>
  <c r="F141" i="1"/>
  <c r="J149" i="1"/>
  <c r="F149" i="1"/>
  <c r="J157" i="1"/>
  <c r="F157" i="1"/>
  <c r="J166" i="1"/>
  <c r="F166" i="1"/>
  <c r="J174" i="1"/>
  <c r="F174" i="1"/>
  <c r="J185" i="1"/>
  <c r="F185" i="1"/>
  <c r="J194" i="1"/>
  <c r="F194" i="1"/>
  <c r="K194" i="1" s="1"/>
  <c r="F45" i="1"/>
  <c r="K45" i="1" s="1"/>
  <c r="F49" i="1"/>
  <c r="K49" i="1" s="1"/>
  <c r="F53" i="1"/>
  <c r="K53" i="1" s="1"/>
  <c r="F57" i="1"/>
  <c r="K57" i="1" s="1"/>
  <c r="F61" i="1"/>
  <c r="K61" i="1" s="1"/>
  <c r="F65" i="1"/>
  <c r="K65" i="1" s="1"/>
  <c r="F69" i="1"/>
  <c r="K69" i="1" s="1"/>
  <c r="F73" i="1"/>
  <c r="K73" i="1" s="1"/>
  <c r="F77" i="1"/>
  <c r="K77" i="1" s="1"/>
  <c r="J88" i="1"/>
  <c r="F88" i="1"/>
  <c r="J96" i="1"/>
  <c r="F96" i="1"/>
  <c r="J104" i="1"/>
  <c r="F104" i="1"/>
  <c r="J105" i="1"/>
  <c r="F105" i="1"/>
  <c r="J113" i="1"/>
  <c r="F113" i="1"/>
  <c r="J121" i="1"/>
  <c r="F121" i="1"/>
  <c r="J129" i="1"/>
  <c r="F129" i="1"/>
  <c r="J137" i="1"/>
  <c r="F137" i="1"/>
  <c r="J145" i="1"/>
  <c r="F145" i="1"/>
  <c r="J153" i="1"/>
  <c r="F153" i="1"/>
  <c r="J162" i="1"/>
  <c r="F162" i="1"/>
  <c r="J170" i="1"/>
  <c r="F170" i="1"/>
  <c r="J178" i="1"/>
  <c r="F178" i="1"/>
  <c r="J181" i="1"/>
  <c r="F181" i="1"/>
  <c r="J190" i="1"/>
  <c r="F190" i="1"/>
  <c r="J198" i="1"/>
  <c r="F198" i="1"/>
  <c r="K198" i="1" s="1"/>
  <c r="J11" i="41"/>
  <c r="F11" i="41"/>
  <c r="J19" i="41"/>
  <c r="F19" i="41"/>
  <c r="J27" i="41"/>
  <c r="F27" i="41"/>
  <c r="K27" i="41" s="1"/>
  <c r="J35" i="41"/>
  <c r="F35" i="41"/>
  <c r="K35" i="41" s="1"/>
  <c r="J43" i="41"/>
  <c r="F43" i="41"/>
  <c r="K43" i="41" s="1"/>
  <c r="J45" i="41"/>
  <c r="F45" i="41"/>
  <c r="J53" i="41"/>
  <c r="F53" i="41"/>
  <c r="J61" i="41"/>
  <c r="F61" i="41"/>
  <c r="J69" i="41"/>
  <c r="F69" i="41"/>
  <c r="J77" i="41"/>
  <c r="F77" i="41"/>
  <c r="J85" i="41"/>
  <c r="F85" i="41"/>
  <c r="J93" i="41"/>
  <c r="F93" i="41"/>
  <c r="J101" i="41"/>
  <c r="F101" i="41"/>
  <c r="J108" i="41"/>
  <c r="F108" i="41"/>
  <c r="F5" i="41"/>
  <c r="J7" i="41"/>
  <c r="F7" i="41"/>
  <c r="J15" i="41"/>
  <c r="F15" i="41"/>
  <c r="J23" i="41"/>
  <c r="F23" i="41"/>
  <c r="J31" i="41"/>
  <c r="F31" i="41"/>
  <c r="K31" i="41" s="1"/>
  <c r="J39" i="41"/>
  <c r="F39" i="41"/>
  <c r="K39" i="41" s="1"/>
  <c r="J49" i="41"/>
  <c r="F49" i="41"/>
  <c r="J57" i="41"/>
  <c r="F57" i="41"/>
  <c r="J65" i="41"/>
  <c r="F65" i="41"/>
  <c r="J73" i="41"/>
  <c r="F73" i="41"/>
  <c r="J81" i="41"/>
  <c r="F81" i="41"/>
  <c r="J89" i="41"/>
  <c r="F89" i="41"/>
  <c r="J97" i="41"/>
  <c r="F97" i="41"/>
  <c r="J104" i="41"/>
  <c r="F104" i="41"/>
  <c r="J112" i="41"/>
  <c r="F112" i="41"/>
  <c r="F6" i="40"/>
  <c r="K6" i="40" s="1"/>
  <c r="F10" i="40"/>
  <c r="K10" i="40" s="1"/>
  <c r="F14" i="40"/>
  <c r="K14" i="40" s="1"/>
  <c r="F18" i="40"/>
  <c r="K18" i="40" s="1"/>
  <c r="F23" i="40"/>
  <c r="F27" i="40"/>
  <c r="F31" i="40"/>
  <c r="F35" i="40"/>
  <c r="F39" i="40"/>
  <c r="F43" i="40"/>
  <c r="F47" i="40"/>
  <c r="F51" i="40"/>
  <c r="F55" i="40"/>
  <c r="F59" i="40"/>
  <c r="F63" i="40"/>
  <c r="F67" i="40"/>
  <c r="F71" i="40"/>
  <c r="F75" i="40"/>
  <c r="F79" i="40"/>
  <c r="F83" i="40"/>
  <c r="F87" i="40"/>
  <c r="F91" i="40"/>
  <c r="F94" i="40"/>
  <c r="F98" i="40"/>
  <c r="F102" i="40"/>
  <c r="F107" i="40"/>
  <c r="K107" i="40" s="1"/>
  <c r="F111" i="40"/>
  <c r="K111" i="40" s="1"/>
  <c r="F115" i="40"/>
  <c r="K115" i="40" s="1"/>
  <c r="F4" i="10"/>
  <c r="J12" i="10"/>
  <c r="F12" i="10"/>
  <c r="J20" i="10"/>
  <c r="F20" i="10"/>
  <c r="J28" i="10"/>
  <c r="F28" i="10"/>
  <c r="K28" i="10" s="1"/>
  <c r="J36" i="10"/>
  <c r="F36" i="10"/>
  <c r="K36" i="10" s="1"/>
  <c r="J44" i="10"/>
  <c r="F44" i="10"/>
  <c r="K44" i="10" s="1"/>
  <c r="J46" i="10"/>
  <c r="F46" i="10"/>
  <c r="J54" i="10"/>
  <c r="F54" i="10"/>
  <c r="J62" i="10"/>
  <c r="F62" i="10"/>
  <c r="J70" i="10"/>
  <c r="F70" i="10"/>
  <c r="J78" i="10"/>
  <c r="F78" i="10"/>
  <c r="J86" i="10"/>
  <c r="F86" i="10"/>
  <c r="J94" i="10"/>
  <c r="F94" i="10"/>
  <c r="J102" i="10"/>
  <c r="F102" i="10"/>
  <c r="J109" i="10"/>
  <c r="F109" i="10"/>
  <c r="J117" i="10"/>
  <c r="F117" i="10"/>
  <c r="J8" i="10"/>
  <c r="F8" i="10"/>
  <c r="J16" i="10"/>
  <c r="F16" i="10"/>
  <c r="J24" i="10"/>
  <c r="F24" i="10"/>
  <c r="J32" i="10"/>
  <c r="F32" i="10"/>
  <c r="K32" i="10" s="1"/>
  <c r="J40" i="10"/>
  <c r="F40" i="10"/>
  <c r="K40" i="10" s="1"/>
  <c r="J50" i="10"/>
  <c r="F50" i="10"/>
  <c r="J58" i="10"/>
  <c r="F58" i="10"/>
  <c r="J66" i="10"/>
  <c r="F66" i="10"/>
  <c r="J74" i="10"/>
  <c r="F74" i="10"/>
  <c r="J82" i="10"/>
  <c r="F82" i="10"/>
  <c r="J90" i="10"/>
  <c r="F90" i="10"/>
  <c r="J98" i="10"/>
  <c r="F98" i="10"/>
  <c r="J105" i="10"/>
  <c r="F105" i="10"/>
  <c r="J113" i="10"/>
  <c r="F113" i="10"/>
  <c r="J9" i="7"/>
  <c r="F9" i="7"/>
  <c r="K9" i="7" s="1"/>
  <c r="Q9" i="7" s="1"/>
  <c r="J17" i="7"/>
  <c r="F17" i="7"/>
  <c r="K17" i="7" s="1"/>
  <c r="Q17" i="7" s="1"/>
  <c r="J25" i="7"/>
  <c r="F25" i="7"/>
  <c r="K25" i="7" s="1"/>
  <c r="Q25" i="7" s="1"/>
  <c r="J33" i="7"/>
  <c r="F33" i="7"/>
  <c r="K33" i="7" s="1"/>
  <c r="Q33" i="7" s="1"/>
  <c r="J41" i="7"/>
  <c r="F41" i="7"/>
  <c r="G41" i="7" s="1"/>
  <c r="J49" i="7"/>
  <c r="F49" i="7"/>
  <c r="G49" i="7" s="1"/>
  <c r="J57" i="7"/>
  <c r="F57" i="7"/>
  <c r="G57" i="7" s="1"/>
  <c r="J65" i="7"/>
  <c r="F65" i="7"/>
  <c r="G65" i="7" s="1"/>
  <c r="J73" i="7"/>
  <c r="F73" i="7"/>
  <c r="G73" i="7" s="1"/>
  <c r="J81" i="7"/>
  <c r="F81" i="7"/>
  <c r="G81" i="7" s="1"/>
  <c r="J89" i="7"/>
  <c r="F89" i="7"/>
  <c r="G89" i="7" s="1"/>
  <c r="J98" i="7"/>
  <c r="F98" i="7"/>
  <c r="K98" i="7" s="1"/>
  <c r="Q98" i="7" s="1"/>
  <c r="J106" i="7"/>
  <c r="F106" i="7"/>
  <c r="K106" i="7" s="1"/>
  <c r="Q106" i="7" s="1"/>
  <c r="J114" i="7"/>
  <c r="F114" i="7"/>
  <c r="K114" i="7" s="1"/>
  <c r="Q114" i="7" s="1"/>
  <c r="J5" i="7"/>
  <c r="F5" i="7"/>
  <c r="G5" i="7" s="1"/>
  <c r="J13" i="7"/>
  <c r="F13" i="7"/>
  <c r="G13" i="7" s="1"/>
  <c r="J21" i="7"/>
  <c r="F21" i="7"/>
  <c r="G21" i="7" s="1"/>
  <c r="J29" i="7"/>
  <c r="F29" i="7"/>
  <c r="G29" i="7" s="1"/>
  <c r="J37" i="7"/>
  <c r="F37" i="7"/>
  <c r="G37" i="7" s="1"/>
  <c r="J45" i="7"/>
  <c r="F45" i="7"/>
  <c r="G45" i="7" s="1"/>
  <c r="J53" i="7"/>
  <c r="F53" i="7"/>
  <c r="G53" i="7" s="1"/>
  <c r="J61" i="7"/>
  <c r="F61" i="7"/>
  <c r="G61" i="7" s="1"/>
  <c r="J69" i="7"/>
  <c r="F69" i="7"/>
  <c r="G69" i="7" s="1"/>
  <c r="J77" i="7"/>
  <c r="F77" i="7"/>
  <c r="K77" i="7" s="1"/>
  <c r="Q77" i="7" s="1"/>
  <c r="J85" i="7"/>
  <c r="F85" i="7"/>
  <c r="K85" i="7" s="1"/>
  <c r="Q85" i="7" s="1"/>
  <c r="J93" i="7"/>
  <c r="F93" i="7"/>
  <c r="K93" i="7" s="1"/>
  <c r="Q93" i="7" s="1"/>
  <c r="J102" i="7"/>
  <c r="F102" i="7"/>
  <c r="K102" i="7" s="1"/>
  <c r="Q102" i="7" s="1"/>
  <c r="J110" i="7"/>
  <c r="F110" i="7"/>
  <c r="K110" i="7" s="1"/>
  <c r="F42" i="35"/>
  <c r="K42" i="35" s="1"/>
  <c r="J50" i="35"/>
  <c r="F50" i="35"/>
  <c r="K50" i="35" s="1"/>
  <c r="J58" i="35"/>
  <c r="F58" i="35"/>
  <c r="K58" i="35" s="1"/>
  <c r="J66" i="35"/>
  <c r="F66" i="35"/>
  <c r="K66" i="35" s="1"/>
  <c r="J73" i="35"/>
  <c r="F73" i="35"/>
  <c r="J81" i="35"/>
  <c r="F81" i="35"/>
  <c r="K81" i="35" s="1"/>
  <c r="J89" i="35"/>
  <c r="F89" i="35"/>
  <c r="K89" i="35" s="1"/>
  <c r="J97" i="35"/>
  <c r="F97" i="35"/>
  <c r="K97" i="35" s="1"/>
  <c r="J105" i="35"/>
  <c r="F105" i="35"/>
  <c r="K105" i="35" s="1"/>
  <c r="J113" i="35"/>
  <c r="F113" i="35"/>
  <c r="K113" i="35" s="1"/>
  <c r="J121" i="35"/>
  <c r="F121" i="35"/>
  <c r="K121" i="35" s="1"/>
  <c r="J129" i="35"/>
  <c r="F129" i="35"/>
  <c r="J137" i="35"/>
  <c r="F137" i="35"/>
  <c r="K137" i="35" s="1"/>
  <c r="J145" i="35"/>
  <c r="F145" i="35"/>
  <c r="K145" i="35" s="1"/>
  <c r="J152" i="35"/>
  <c r="F152" i="35"/>
  <c r="F5" i="35"/>
  <c r="K5" i="35" s="1"/>
  <c r="F9" i="35"/>
  <c r="K9" i="35" s="1"/>
  <c r="F13" i="35"/>
  <c r="K13" i="35" s="1"/>
  <c r="F17" i="35"/>
  <c r="K17" i="35" s="1"/>
  <c r="F21" i="35"/>
  <c r="K21" i="35" s="1"/>
  <c r="F28" i="35"/>
  <c r="F32" i="35"/>
  <c r="K32" i="35" s="1"/>
  <c r="F36" i="35"/>
  <c r="K36" i="35" s="1"/>
  <c r="F40" i="35"/>
  <c r="K40" i="35" s="1"/>
  <c r="F44" i="35"/>
  <c r="K44" i="35" s="1"/>
  <c r="J46" i="35"/>
  <c r="F46" i="35"/>
  <c r="K46" i="35" s="1"/>
  <c r="J54" i="35"/>
  <c r="F54" i="35"/>
  <c r="K54" i="35" s="1"/>
  <c r="J62" i="35"/>
  <c r="F62" i="35"/>
  <c r="K62" i="35" s="1"/>
  <c r="J77" i="35"/>
  <c r="F77" i="35"/>
  <c r="J85" i="35"/>
  <c r="F85" i="35"/>
  <c r="K85" i="35" s="1"/>
  <c r="J93" i="35"/>
  <c r="F93" i="35"/>
  <c r="K93" i="35" s="1"/>
  <c r="J101" i="35"/>
  <c r="F101" i="35"/>
  <c r="K101" i="35" s="1"/>
  <c r="J109" i="35"/>
  <c r="F109" i="35"/>
  <c r="J117" i="35"/>
  <c r="F117" i="35"/>
  <c r="K117" i="35" s="1"/>
  <c r="J125" i="35"/>
  <c r="F125" i="35"/>
  <c r="K125" i="35" s="1"/>
  <c r="J133" i="35"/>
  <c r="F133" i="35"/>
  <c r="J141" i="35"/>
  <c r="F141" i="35"/>
  <c r="K141" i="35" s="1"/>
  <c r="J148" i="35"/>
  <c r="F148" i="35"/>
  <c r="J156" i="35"/>
  <c r="F156" i="35"/>
  <c r="J43" i="6"/>
  <c r="F43" i="6"/>
  <c r="K43" i="6" s="1"/>
  <c r="F7" i="6"/>
  <c r="K7" i="6" s="1"/>
  <c r="F11" i="6"/>
  <c r="K11" i="6" s="1"/>
  <c r="F15" i="6"/>
  <c r="K15" i="6" s="1"/>
  <c r="F19" i="6"/>
  <c r="K19" i="6" s="1"/>
  <c r="F23" i="6"/>
  <c r="K23" i="6" s="1"/>
  <c r="F27" i="6"/>
  <c r="K27" i="6" s="1"/>
  <c r="F31" i="6"/>
  <c r="K31" i="6" s="1"/>
  <c r="F35" i="6"/>
  <c r="K35" i="6" s="1"/>
  <c r="F39" i="6"/>
  <c r="K39" i="6" s="1"/>
  <c r="J47" i="6"/>
  <c r="F47" i="6"/>
  <c r="F51" i="6"/>
  <c r="F55" i="6"/>
  <c r="F59" i="6"/>
  <c r="K59" i="6" s="1"/>
  <c r="F63" i="6"/>
  <c r="K63" i="6" s="1"/>
  <c r="F67" i="6"/>
  <c r="K67" i="6" s="1"/>
  <c r="F71" i="6"/>
  <c r="K71" i="6" s="1"/>
  <c r="F75" i="6"/>
  <c r="K75" i="6" s="1"/>
  <c r="F79" i="6"/>
  <c r="K79" i="6" s="1"/>
  <c r="F83" i="6"/>
  <c r="K83" i="6" s="1"/>
  <c r="F87" i="6"/>
  <c r="K87" i="6" s="1"/>
  <c r="F91" i="6"/>
  <c r="K91" i="6" s="1"/>
  <c r="F97" i="6"/>
  <c r="F101" i="6"/>
  <c r="K101" i="6" s="1"/>
  <c r="F105" i="6"/>
  <c r="K105" i="6" s="1"/>
  <c r="F109" i="6"/>
  <c r="K109" i="6" s="1"/>
  <c r="F113" i="6"/>
  <c r="K113" i="6" s="1"/>
  <c r="F118" i="6"/>
  <c r="F122" i="6"/>
  <c r="K122" i="6" s="1"/>
  <c r="F126" i="6"/>
  <c r="K126" i="6" s="1"/>
  <c r="F130" i="6"/>
  <c r="K130" i="6" s="1"/>
  <c r="F134" i="6"/>
  <c r="K134" i="6" s="1"/>
  <c r="F139" i="6"/>
  <c r="F143" i="6"/>
  <c r="F147" i="6"/>
  <c r="F151" i="6"/>
  <c r="K151" i="6" s="1"/>
  <c r="F116" i="6"/>
  <c r="F120" i="6"/>
  <c r="F124" i="6"/>
  <c r="K124" i="6" s="1"/>
  <c r="F128" i="6"/>
  <c r="K128" i="6" s="1"/>
  <c r="F132" i="6"/>
  <c r="K132" i="6" s="1"/>
  <c r="F137" i="6"/>
  <c r="F141" i="6"/>
  <c r="F145" i="6"/>
  <c r="F149" i="6"/>
  <c r="K149" i="6" s="1"/>
  <c r="F153" i="6"/>
  <c r="K153" i="6" s="1"/>
  <c r="F157" i="6"/>
  <c r="K157" i="6" s="1"/>
  <c r="P164" i="34"/>
  <c r="P172" i="34"/>
  <c r="P166" i="34"/>
  <c r="L171" i="34"/>
  <c r="R171" i="34" s="1"/>
  <c r="H171" i="34"/>
  <c r="K168" i="34"/>
  <c r="G168" i="34"/>
  <c r="L163" i="34"/>
  <c r="R163" i="34" s="1"/>
  <c r="H163" i="34"/>
  <c r="L160" i="34"/>
  <c r="R160" i="34" s="1"/>
  <c r="H160" i="34"/>
  <c r="K159" i="34"/>
  <c r="G159" i="34"/>
  <c r="L158" i="34"/>
  <c r="R158" i="34" s="1"/>
  <c r="H158" i="34"/>
  <c r="K157" i="34"/>
  <c r="G157" i="34"/>
  <c r="L156" i="34"/>
  <c r="R156" i="34" s="1"/>
  <c r="H156" i="34"/>
  <c r="K155" i="34"/>
  <c r="G155" i="34"/>
  <c r="L154" i="34"/>
  <c r="R154" i="34" s="1"/>
  <c r="H154" i="34"/>
  <c r="H169" i="34"/>
  <c r="L169" i="34"/>
  <c r="R169" i="34" s="1"/>
  <c r="H165" i="34"/>
  <c r="L165" i="34"/>
  <c r="R165" i="34" s="1"/>
  <c r="H161" i="34"/>
  <c r="L161" i="34"/>
  <c r="R161" i="34" s="1"/>
  <c r="K172" i="34"/>
  <c r="G172" i="34"/>
  <c r="P168" i="34"/>
  <c r="L167" i="34"/>
  <c r="R167" i="34" s="1"/>
  <c r="H167" i="34"/>
  <c r="K164" i="34"/>
  <c r="G164" i="34"/>
  <c r="K170" i="34"/>
  <c r="G170" i="34"/>
  <c r="K166" i="34"/>
  <c r="G166" i="34"/>
  <c r="K162" i="34"/>
  <c r="G162" i="34"/>
  <c r="P164" i="4"/>
  <c r="P172" i="4"/>
  <c r="K172" i="4"/>
  <c r="G172" i="4"/>
  <c r="P168" i="4"/>
  <c r="L167" i="4"/>
  <c r="R167" i="4" s="1"/>
  <c r="H167" i="4"/>
  <c r="K164" i="4"/>
  <c r="G164" i="4"/>
  <c r="H169" i="4"/>
  <c r="L169" i="4"/>
  <c r="R169" i="4" s="1"/>
  <c r="H165" i="4"/>
  <c r="L165" i="4"/>
  <c r="R165" i="4" s="1"/>
  <c r="H161" i="4"/>
  <c r="L161" i="4"/>
  <c r="R161" i="4" s="1"/>
  <c r="L171" i="4"/>
  <c r="R171" i="4" s="1"/>
  <c r="H171" i="4"/>
  <c r="K168" i="4"/>
  <c r="G168" i="4"/>
  <c r="L163" i="4"/>
  <c r="R163" i="4" s="1"/>
  <c r="H163" i="4"/>
  <c r="L160" i="4"/>
  <c r="R160" i="4" s="1"/>
  <c r="H160" i="4"/>
  <c r="K159" i="4"/>
  <c r="G159" i="4"/>
  <c r="L158" i="4"/>
  <c r="R158" i="4" s="1"/>
  <c r="H158" i="4"/>
  <c r="K157" i="4"/>
  <c r="G157" i="4"/>
  <c r="L156" i="4"/>
  <c r="R156" i="4" s="1"/>
  <c r="H156" i="4"/>
  <c r="K155" i="4"/>
  <c r="G155" i="4"/>
  <c r="L154" i="4"/>
  <c r="R154" i="4" s="1"/>
  <c r="H154" i="4"/>
  <c r="K170" i="4"/>
  <c r="G170" i="4"/>
  <c r="K166" i="4"/>
  <c r="G166" i="4"/>
  <c r="K162" i="4"/>
  <c r="G162" i="4"/>
  <c r="P167" i="54"/>
  <c r="P148" i="54"/>
  <c r="P140" i="54"/>
  <c r="P163" i="54"/>
  <c r="P159" i="54"/>
  <c r="K171" i="54"/>
  <c r="G171" i="54"/>
  <c r="K167" i="54"/>
  <c r="G167" i="54"/>
  <c r="K163" i="54"/>
  <c r="G163" i="54"/>
  <c r="K159" i="54"/>
  <c r="G159" i="54"/>
  <c r="P155" i="54"/>
  <c r="L154" i="54"/>
  <c r="R154" i="54" s="1"/>
  <c r="H154" i="54"/>
  <c r="K169" i="54"/>
  <c r="G169" i="54"/>
  <c r="H168" i="54"/>
  <c r="L168" i="54"/>
  <c r="R168" i="54" s="1"/>
  <c r="K161" i="54"/>
  <c r="G161" i="54"/>
  <c r="K157" i="54"/>
  <c r="G157" i="54"/>
  <c r="P152" i="54"/>
  <c r="L151" i="54"/>
  <c r="R151" i="54" s="1"/>
  <c r="H151" i="54"/>
  <c r="K148" i="54"/>
  <c r="G148" i="54"/>
  <c r="P144" i="54"/>
  <c r="L143" i="54"/>
  <c r="R143" i="54" s="1"/>
  <c r="H143" i="54"/>
  <c r="K140" i="54"/>
  <c r="G140" i="54"/>
  <c r="K150" i="54"/>
  <c r="G150" i="54"/>
  <c r="K146" i="54"/>
  <c r="G146" i="54"/>
  <c r="K142" i="54"/>
  <c r="G142" i="54"/>
  <c r="K138" i="54"/>
  <c r="G138" i="54"/>
  <c r="K173" i="54"/>
  <c r="G173" i="54"/>
  <c r="L172" i="54"/>
  <c r="R172" i="54" s="1"/>
  <c r="H172" i="54"/>
  <c r="L170" i="54"/>
  <c r="R170" i="54" s="1"/>
  <c r="H170" i="54"/>
  <c r="L166" i="54"/>
  <c r="R166" i="54" s="1"/>
  <c r="H166" i="54"/>
  <c r="L162" i="54"/>
  <c r="R162" i="54" s="1"/>
  <c r="H162" i="54"/>
  <c r="L158" i="54"/>
  <c r="R158" i="54" s="1"/>
  <c r="H158" i="54"/>
  <c r="K155" i="54"/>
  <c r="G155" i="54"/>
  <c r="K165" i="54"/>
  <c r="G165" i="54"/>
  <c r="H164" i="54"/>
  <c r="L164" i="54"/>
  <c r="R164" i="54" s="1"/>
  <c r="H160" i="54"/>
  <c r="L160" i="54"/>
  <c r="R160" i="54" s="1"/>
  <c r="H156" i="54"/>
  <c r="L156" i="54"/>
  <c r="R156" i="54" s="1"/>
  <c r="K152" i="54"/>
  <c r="G152" i="54"/>
  <c r="L147" i="54"/>
  <c r="R147" i="54" s="1"/>
  <c r="H147" i="54"/>
  <c r="K144" i="54"/>
  <c r="G144" i="54"/>
  <c r="L139" i="54"/>
  <c r="R139" i="54" s="1"/>
  <c r="H139" i="54"/>
  <c r="K153" i="54"/>
  <c r="G153" i="54"/>
  <c r="H149" i="54"/>
  <c r="L149" i="54"/>
  <c r="R149" i="54" s="1"/>
  <c r="H145" i="54"/>
  <c r="L145" i="54"/>
  <c r="R145" i="54" s="1"/>
  <c r="H141" i="54"/>
  <c r="L141" i="54"/>
  <c r="R141" i="54" s="1"/>
  <c r="G139" i="9"/>
  <c r="P146" i="9"/>
  <c r="L161" i="9"/>
  <c r="R161" i="9" s="1"/>
  <c r="H161" i="9"/>
  <c r="K158" i="9"/>
  <c r="G158" i="9"/>
  <c r="L157" i="9"/>
  <c r="R157" i="9" s="1"/>
  <c r="H157" i="9"/>
  <c r="K154" i="9"/>
  <c r="G154" i="9"/>
  <c r="L153" i="9"/>
  <c r="R153" i="9" s="1"/>
  <c r="H153" i="9"/>
  <c r="P152" i="9"/>
  <c r="L151" i="9"/>
  <c r="R151" i="9" s="1"/>
  <c r="H151" i="9"/>
  <c r="L149" i="9"/>
  <c r="R149" i="9" s="1"/>
  <c r="H149" i="9"/>
  <c r="K146" i="9"/>
  <c r="G146" i="9"/>
  <c r="P142" i="9"/>
  <c r="L141" i="9"/>
  <c r="R141" i="9" s="1"/>
  <c r="H141" i="9"/>
  <c r="H147" i="9"/>
  <c r="L147" i="9"/>
  <c r="R147" i="9" s="1"/>
  <c r="H143" i="9"/>
  <c r="L143" i="9"/>
  <c r="R143" i="9" s="1"/>
  <c r="K160" i="9"/>
  <c r="G160" i="9"/>
  <c r="L159" i="9"/>
  <c r="R159" i="9" s="1"/>
  <c r="H159" i="9"/>
  <c r="K156" i="9"/>
  <c r="G156" i="9"/>
  <c r="L155" i="9"/>
  <c r="R155" i="9" s="1"/>
  <c r="H155" i="9"/>
  <c r="K152" i="9"/>
  <c r="G152" i="9"/>
  <c r="K150" i="9"/>
  <c r="Q150" i="9" s="1"/>
  <c r="G150" i="9"/>
  <c r="L145" i="9"/>
  <c r="R145" i="9" s="1"/>
  <c r="H145" i="9"/>
  <c r="K142" i="9"/>
  <c r="G142" i="9"/>
  <c r="L139" i="9"/>
  <c r="R139" i="9" s="1"/>
  <c r="H139" i="9"/>
  <c r="K138" i="9"/>
  <c r="G138" i="9"/>
  <c r="P150" i="9"/>
  <c r="K148" i="9"/>
  <c r="G148" i="9"/>
  <c r="K144" i="9"/>
  <c r="G144" i="9"/>
  <c r="K140" i="9"/>
  <c r="G140" i="9"/>
  <c r="P150" i="39"/>
  <c r="P147" i="39"/>
  <c r="L161" i="39"/>
  <c r="R161" i="39" s="1"/>
  <c r="H161" i="39"/>
  <c r="K158" i="39"/>
  <c r="G158" i="39"/>
  <c r="L157" i="39"/>
  <c r="R157" i="39" s="1"/>
  <c r="H157" i="39"/>
  <c r="K154" i="39"/>
  <c r="G154" i="39"/>
  <c r="K150" i="39"/>
  <c r="G150" i="39"/>
  <c r="K152" i="39"/>
  <c r="G152" i="39"/>
  <c r="H151" i="39"/>
  <c r="L151" i="39"/>
  <c r="K147" i="39"/>
  <c r="G147" i="39"/>
  <c r="P143" i="39"/>
  <c r="L142" i="39"/>
  <c r="R142" i="39" s="1"/>
  <c r="H142" i="39"/>
  <c r="L139" i="39"/>
  <c r="R139" i="39" s="1"/>
  <c r="H139" i="39"/>
  <c r="K138" i="39"/>
  <c r="G138" i="39"/>
  <c r="P152" i="39"/>
  <c r="Q152" i="39"/>
  <c r="H148" i="39"/>
  <c r="L148" i="39"/>
  <c r="R148" i="39" s="1"/>
  <c r="H144" i="39"/>
  <c r="L144" i="39"/>
  <c r="R144" i="39" s="1"/>
  <c r="H140" i="39"/>
  <c r="L140" i="39"/>
  <c r="R140" i="39" s="1"/>
  <c r="K160" i="39"/>
  <c r="G160" i="39"/>
  <c r="L159" i="39"/>
  <c r="R159" i="39" s="1"/>
  <c r="H159" i="39"/>
  <c r="K156" i="39"/>
  <c r="G156" i="39"/>
  <c r="L155" i="39"/>
  <c r="R155" i="39" s="1"/>
  <c r="H155" i="39"/>
  <c r="L153" i="39"/>
  <c r="R153" i="39" s="1"/>
  <c r="H153" i="39"/>
  <c r="L146" i="39"/>
  <c r="R146" i="39" s="1"/>
  <c r="H146" i="39"/>
  <c r="K143" i="39"/>
  <c r="G143" i="39"/>
  <c r="R151" i="39"/>
  <c r="K149" i="39"/>
  <c r="G149" i="39"/>
  <c r="K145" i="39"/>
  <c r="G145" i="39"/>
  <c r="K141" i="39"/>
  <c r="G141" i="39"/>
  <c r="J114" i="39"/>
  <c r="F45" i="39"/>
  <c r="F49" i="39"/>
  <c r="F53" i="39"/>
  <c r="F57" i="39"/>
  <c r="F61" i="39"/>
  <c r="F65" i="39"/>
  <c r="F69" i="39"/>
  <c r="K69" i="39" s="1"/>
  <c r="F73" i="39"/>
  <c r="K73" i="39" s="1"/>
  <c r="F77" i="39"/>
  <c r="K77" i="39" s="1"/>
  <c r="F80" i="39"/>
  <c r="F84" i="39"/>
  <c r="F88" i="39"/>
  <c r="F92" i="39"/>
  <c r="F95" i="39"/>
  <c r="F99" i="39"/>
  <c r="F103" i="39"/>
  <c r="F107" i="39"/>
  <c r="F111" i="39"/>
  <c r="F116" i="39"/>
  <c r="F120" i="39"/>
  <c r="F124" i="39"/>
  <c r="F128" i="39"/>
  <c r="K128" i="39" s="1"/>
  <c r="F132" i="39"/>
  <c r="K132" i="39" s="1"/>
  <c r="F136" i="39"/>
  <c r="K136" i="39" s="1"/>
  <c r="J24" i="9"/>
  <c r="F24" i="9"/>
  <c r="G24" i="9" s="1"/>
  <c r="J32" i="9"/>
  <c r="F32" i="9"/>
  <c r="G32" i="9" s="1"/>
  <c r="J40" i="9"/>
  <c r="F40" i="9"/>
  <c r="G40" i="9" s="1"/>
  <c r="J48" i="9"/>
  <c r="F48" i="9"/>
  <c r="G48" i="9" s="1"/>
  <c r="J57" i="9"/>
  <c r="F57" i="9"/>
  <c r="G57" i="9" s="1"/>
  <c r="J65" i="9"/>
  <c r="F65" i="9"/>
  <c r="G65" i="9" s="1"/>
  <c r="J73" i="9"/>
  <c r="F73" i="9"/>
  <c r="G73" i="9" s="1"/>
  <c r="J81" i="9"/>
  <c r="F81" i="9"/>
  <c r="G81" i="9" s="1"/>
  <c r="J89" i="9"/>
  <c r="F89" i="9"/>
  <c r="G89" i="9" s="1"/>
  <c r="J97" i="9"/>
  <c r="F97" i="9"/>
  <c r="G97" i="9" s="1"/>
  <c r="J105" i="9"/>
  <c r="F105" i="9"/>
  <c r="G105" i="9" s="1"/>
  <c r="J113" i="9"/>
  <c r="F113" i="9"/>
  <c r="G113" i="9" s="1"/>
  <c r="J121" i="9"/>
  <c r="F121" i="9"/>
  <c r="K121" i="9" s="1"/>
  <c r="Q121" i="9" s="1"/>
  <c r="J130" i="9"/>
  <c r="F130" i="9"/>
  <c r="K130" i="9" s="1"/>
  <c r="F4" i="9"/>
  <c r="F8" i="9"/>
  <c r="G8" i="9" s="1"/>
  <c r="F14" i="9"/>
  <c r="F18" i="9"/>
  <c r="K18" i="9" s="1"/>
  <c r="Q18" i="9" s="1"/>
  <c r="F22" i="9"/>
  <c r="J28" i="9"/>
  <c r="F28" i="9"/>
  <c r="J36" i="9"/>
  <c r="F36" i="9"/>
  <c r="J44" i="9"/>
  <c r="F44" i="9"/>
  <c r="J52" i="9"/>
  <c r="F52" i="9"/>
  <c r="J61" i="9"/>
  <c r="F61" i="9"/>
  <c r="J69" i="9"/>
  <c r="F69" i="9"/>
  <c r="J77" i="9"/>
  <c r="F77" i="9"/>
  <c r="J85" i="9"/>
  <c r="F85" i="9"/>
  <c r="J93" i="9"/>
  <c r="F93" i="9"/>
  <c r="J101" i="9"/>
  <c r="P101" i="9" s="1"/>
  <c r="F101" i="9"/>
  <c r="J109" i="9"/>
  <c r="P109" i="9" s="1"/>
  <c r="F109" i="9"/>
  <c r="J117" i="9"/>
  <c r="P117" i="9" s="1"/>
  <c r="F117" i="9"/>
  <c r="J126" i="9"/>
  <c r="F126" i="9"/>
  <c r="J134" i="9"/>
  <c r="Q134" i="9" s="1"/>
  <c r="F134" i="9"/>
  <c r="K134" i="9" s="1"/>
  <c r="F6" i="54"/>
  <c r="F10" i="54"/>
  <c r="F14" i="54"/>
  <c r="F18" i="54"/>
  <c r="F22" i="54"/>
  <c r="F26" i="54"/>
  <c r="F124" i="54"/>
  <c r="J46" i="4"/>
  <c r="F46" i="4"/>
  <c r="K46" i="4" s="1"/>
  <c r="J54" i="4"/>
  <c r="F54" i="4"/>
  <c r="K54" i="4" s="1"/>
  <c r="J62" i="4"/>
  <c r="F62" i="4"/>
  <c r="K62" i="4" s="1"/>
  <c r="J70" i="4"/>
  <c r="F70" i="4"/>
  <c r="G70" i="4" s="1"/>
  <c r="J78" i="4"/>
  <c r="F78" i="4"/>
  <c r="G78" i="4" s="1"/>
  <c r="J86" i="4"/>
  <c r="F86" i="4"/>
  <c r="G86" i="4" s="1"/>
  <c r="J94" i="4"/>
  <c r="F94" i="4"/>
  <c r="G94" i="4" s="1"/>
  <c r="J102" i="4"/>
  <c r="F102" i="4"/>
  <c r="G102" i="4" s="1"/>
  <c r="J110" i="4"/>
  <c r="F110" i="4"/>
  <c r="K110" i="4" s="1"/>
  <c r="Q110" i="4" s="1"/>
  <c r="J118" i="4"/>
  <c r="F118" i="4"/>
  <c r="K118" i="4" s="1"/>
  <c r="Q118" i="4" s="1"/>
  <c r="J126" i="4"/>
  <c r="F126" i="4"/>
  <c r="K126" i="4" s="1"/>
  <c r="Q126" i="4" s="1"/>
  <c r="J136" i="4"/>
  <c r="F136" i="4"/>
  <c r="K136" i="4" s="1"/>
  <c r="Q136" i="4" s="1"/>
  <c r="J144" i="4"/>
  <c r="F144" i="4"/>
  <c r="K144" i="4" s="1"/>
  <c r="Q144" i="4" s="1"/>
  <c r="J152" i="4"/>
  <c r="F152" i="4"/>
  <c r="K152" i="4" s="1"/>
  <c r="F4" i="4"/>
  <c r="F8" i="4"/>
  <c r="K8" i="4" s="1"/>
  <c r="Q8" i="4" s="1"/>
  <c r="F12" i="4"/>
  <c r="F16" i="4"/>
  <c r="K16" i="4" s="1"/>
  <c r="Q16" i="4" s="1"/>
  <c r="F20" i="4"/>
  <c r="K20" i="4" s="1"/>
  <c r="F24" i="4"/>
  <c r="K24" i="4" s="1"/>
  <c r="Q24" i="4" s="1"/>
  <c r="F28" i="4"/>
  <c r="K28" i="4" s="1"/>
  <c r="F32" i="4"/>
  <c r="K32" i="4" s="1"/>
  <c r="Q32" i="4" s="1"/>
  <c r="F36" i="4"/>
  <c r="K36" i="4" s="1"/>
  <c r="F40" i="4"/>
  <c r="K40" i="4" s="1"/>
  <c r="Q40" i="4" s="1"/>
  <c r="J42" i="4"/>
  <c r="F42" i="4"/>
  <c r="K42" i="4" s="1"/>
  <c r="Q42" i="4" s="1"/>
  <c r="J50" i="4"/>
  <c r="F50" i="4"/>
  <c r="K50" i="4" s="1"/>
  <c r="Q50" i="4" s="1"/>
  <c r="J58" i="4"/>
  <c r="F58" i="4"/>
  <c r="K58" i="4" s="1"/>
  <c r="Q58" i="4" s="1"/>
  <c r="J66" i="4"/>
  <c r="F66" i="4"/>
  <c r="K66" i="4" s="1"/>
  <c r="Q66" i="4" s="1"/>
  <c r="J74" i="4"/>
  <c r="F74" i="4"/>
  <c r="G74" i="4" s="1"/>
  <c r="J82" i="4"/>
  <c r="F82" i="4"/>
  <c r="G82" i="4" s="1"/>
  <c r="J90" i="4"/>
  <c r="F90" i="4"/>
  <c r="G90" i="4" s="1"/>
  <c r="J98" i="4"/>
  <c r="F98" i="4"/>
  <c r="G98" i="4" s="1"/>
  <c r="J106" i="4"/>
  <c r="F106" i="4"/>
  <c r="G106" i="4" s="1"/>
  <c r="J114" i="4"/>
  <c r="F114" i="4"/>
  <c r="G114" i="4" s="1"/>
  <c r="J122" i="4"/>
  <c r="F122" i="4"/>
  <c r="G122" i="4" s="1"/>
  <c r="J130" i="4"/>
  <c r="F130" i="4"/>
  <c r="G130" i="4" s="1"/>
  <c r="J132" i="4"/>
  <c r="F132" i="4"/>
  <c r="G132" i="4" s="1"/>
  <c r="J140" i="4"/>
  <c r="F140" i="4"/>
  <c r="G140" i="4" s="1"/>
  <c r="J148" i="4"/>
  <c r="F148" i="4"/>
  <c r="K148" i="4" s="1"/>
  <c r="F78" i="34"/>
  <c r="F80" i="34"/>
  <c r="F82" i="34"/>
  <c r="F84" i="34"/>
  <c r="F91" i="34"/>
  <c r="F93" i="34"/>
  <c r="F99" i="34"/>
  <c r="F101" i="34"/>
  <c r="F107" i="34"/>
  <c r="F109" i="34"/>
  <c r="F115" i="34"/>
  <c r="F117" i="34"/>
  <c r="F123" i="34"/>
  <c r="F125" i="34"/>
  <c r="F131" i="34"/>
  <c r="F133" i="34"/>
  <c r="F139" i="34"/>
  <c r="F141" i="34"/>
  <c r="F87" i="34"/>
  <c r="F89" i="34"/>
  <c r="F95" i="34"/>
  <c r="F97" i="34"/>
  <c r="F103" i="34"/>
  <c r="F105" i="34"/>
  <c r="F111" i="34"/>
  <c r="F113" i="34"/>
  <c r="F119" i="34"/>
  <c r="F121" i="34"/>
  <c r="F127" i="34"/>
  <c r="F59" i="8"/>
  <c r="K140" i="8"/>
  <c r="G140" i="8"/>
  <c r="L139" i="8"/>
  <c r="R139" i="8" s="1"/>
  <c r="H139" i="8"/>
  <c r="K138" i="8"/>
  <c r="G138" i="8"/>
  <c r="L137" i="8"/>
  <c r="R137" i="8" s="1"/>
  <c r="H137" i="8"/>
  <c r="K136" i="8"/>
  <c r="G136" i="8"/>
  <c r="K140" i="38"/>
  <c r="G140" i="38"/>
  <c r="L139" i="38"/>
  <c r="R139" i="38" s="1"/>
  <c r="H139" i="38"/>
  <c r="K138" i="38"/>
  <c r="G138" i="38"/>
  <c r="L137" i="38"/>
  <c r="R137" i="38" s="1"/>
  <c r="H137" i="38"/>
  <c r="K136" i="38"/>
  <c r="G136" i="38"/>
  <c r="P174" i="12"/>
  <c r="P162" i="12"/>
  <c r="P172" i="5"/>
  <c r="P166" i="5"/>
  <c r="P159" i="5"/>
  <c r="P151" i="5"/>
  <c r="P80" i="5"/>
  <c r="P72" i="5"/>
  <c r="P8" i="5"/>
  <c r="G185" i="5"/>
  <c r="G137" i="5"/>
  <c r="G129" i="5"/>
  <c r="P120" i="5"/>
  <c r="G113" i="5"/>
  <c r="G105" i="5"/>
  <c r="G97" i="5"/>
  <c r="G89" i="5"/>
  <c r="G81" i="5"/>
  <c r="P76" i="5"/>
  <c r="P12" i="5"/>
  <c r="P4" i="5"/>
  <c r="L185" i="12"/>
  <c r="R185" i="12" s="1"/>
  <c r="H185" i="12"/>
  <c r="K182" i="12"/>
  <c r="G182" i="12"/>
  <c r="L181" i="12"/>
  <c r="R181" i="12" s="1"/>
  <c r="H181" i="12"/>
  <c r="K178" i="12"/>
  <c r="G178" i="12"/>
  <c r="K174" i="12"/>
  <c r="G174" i="12"/>
  <c r="K176" i="12"/>
  <c r="Q176" i="12" s="1"/>
  <c r="G176" i="12"/>
  <c r="H175" i="12"/>
  <c r="L175" i="12"/>
  <c r="P171" i="12"/>
  <c r="L170" i="12"/>
  <c r="R170" i="12" s="1"/>
  <c r="H170" i="12"/>
  <c r="P167" i="12"/>
  <c r="L166" i="12"/>
  <c r="R166" i="12" s="1"/>
  <c r="H166" i="12"/>
  <c r="P176" i="12"/>
  <c r="K162" i="12"/>
  <c r="G162" i="12"/>
  <c r="K158" i="12"/>
  <c r="G158" i="12"/>
  <c r="K154" i="12"/>
  <c r="G154" i="12"/>
  <c r="K150" i="12"/>
  <c r="G150" i="12"/>
  <c r="K146" i="12"/>
  <c r="G146" i="12"/>
  <c r="P143" i="12"/>
  <c r="L142" i="12"/>
  <c r="R142" i="12" s="1"/>
  <c r="H142" i="12"/>
  <c r="P139" i="12"/>
  <c r="L138" i="12"/>
  <c r="R138" i="12" s="1"/>
  <c r="H138" i="12"/>
  <c r="P135" i="12"/>
  <c r="L134" i="12"/>
  <c r="R134" i="12" s="1"/>
  <c r="H134" i="12"/>
  <c r="P131" i="12"/>
  <c r="L130" i="12"/>
  <c r="R130" i="12" s="1"/>
  <c r="H130" i="12"/>
  <c r="K173" i="12"/>
  <c r="G173" i="12"/>
  <c r="H172" i="12"/>
  <c r="L172" i="12"/>
  <c r="R172" i="12" s="1"/>
  <c r="K169" i="12"/>
  <c r="G169" i="12"/>
  <c r="H168" i="12"/>
  <c r="L168" i="12"/>
  <c r="R168" i="12" s="1"/>
  <c r="K165" i="12"/>
  <c r="G165" i="12"/>
  <c r="H164" i="12"/>
  <c r="L164" i="12"/>
  <c r="R164" i="12" s="1"/>
  <c r="P129" i="12"/>
  <c r="L128" i="12"/>
  <c r="R128" i="12" s="1"/>
  <c r="H128" i="12"/>
  <c r="P125" i="12"/>
  <c r="L124" i="12"/>
  <c r="R124" i="12" s="1"/>
  <c r="H124" i="12"/>
  <c r="P121" i="12"/>
  <c r="L120" i="12"/>
  <c r="R120" i="12" s="1"/>
  <c r="H120" i="12"/>
  <c r="P117" i="12"/>
  <c r="L116" i="12"/>
  <c r="R116" i="12" s="1"/>
  <c r="H116" i="12"/>
  <c r="P113" i="12"/>
  <c r="L112" i="12"/>
  <c r="R112" i="12" s="1"/>
  <c r="H112" i="12"/>
  <c r="P109" i="12"/>
  <c r="L108" i="12"/>
  <c r="R108" i="12" s="1"/>
  <c r="H108" i="12"/>
  <c r="P105" i="12"/>
  <c r="L104" i="12"/>
  <c r="R104" i="12" s="1"/>
  <c r="H104" i="12"/>
  <c r="P101" i="12"/>
  <c r="L100" i="12"/>
  <c r="R100" i="12" s="1"/>
  <c r="H100" i="12"/>
  <c r="P97" i="12"/>
  <c r="L96" i="12"/>
  <c r="R96" i="12" s="1"/>
  <c r="H96" i="12"/>
  <c r="P93" i="12"/>
  <c r="L92" i="12"/>
  <c r="R92" i="12" s="1"/>
  <c r="H92" i="12"/>
  <c r="H163" i="12"/>
  <c r="L163" i="12"/>
  <c r="R163" i="12" s="1"/>
  <c r="K160" i="12"/>
  <c r="G160" i="12"/>
  <c r="H159" i="12"/>
  <c r="L159" i="12"/>
  <c r="R159" i="12" s="1"/>
  <c r="K156" i="12"/>
  <c r="G156" i="12"/>
  <c r="H155" i="12"/>
  <c r="L155" i="12"/>
  <c r="R155" i="12" s="1"/>
  <c r="K152" i="12"/>
  <c r="G152" i="12"/>
  <c r="H151" i="12"/>
  <c r="L151" i="12"/>
  <c r="R151" i="12" s="1"/>
  <c r="K148" i="12"/>
  <c r="G148" i="12"/>
  <c r="H147" i="12"/>
  <c r="L147" i="12"/>
  <c r="R147" i="12" s="1"/>
  <c r="L144" i="12"/>
  <c r="R144" i="12" s="1"/>
  <c r="H144" i="12"/>
  <c r="K137" i="12"/>
  <c r="G137" i="12"/>
  <c r="K123" i="12"/>
  <c r="G123" i="12"/>
  <c r="H122" i="12"/>
  <c r="L122" i="12"/>
  <c r="K115" i="12"/>
  <c r="G115" i="12"/>
  <c r="H114" i="12"/>
  <c r="L114" i="12"/>
  <c r="K107" i="12"/>
  <c r="G107" i="12"/>
  <c r="H106" i="12"/>
  <c r="L106" i="12"/>
  <c r="K99" i="12"/>
  <c r="G99" i="12"/>
  <c r="H98" i="12"/>
  <c r="L98" i="12"/>
  <c r="K91" i="12"/>
  <c r="G91" i="12"/>
  <c r="H90" i="12"/>
  <c r="L90" i="12"/>
  <c r="L88" i="12"/>
  <c r="R88" i="12" s="1"/>
  <c r="H88" i="12"/>
  <c r="L84" i="12"/>
  <c r="R84" i="12" s="1"/>
  <c r="H84" i="12"/>
  <c r="L80" i="12"/>
  <c r="R80" i="12" s="1"/>
  <c r="H80" i="12"/>
  <c r="L76" i="12"/>
  <c r="R76" i="12" s="1"/>
  <c r="H76" i="12"/>
  <c r="L72" i="12"/>
  <c r="R72" i="12" s="1"/>
  <c r="H72" i="12"/>
  <c r="L68" i="12"/>
  <c r="R68" i="12" s="1"/>
  <c r="H68" i="12"/>
  <c r="L64" i="12"/>
  <c r="R64" i="12" s="1"/>
  <c r="H64" i="12"/>
  <c r="H136" i="12"/>
  <c r="L136" i="12"/>
  <c r="R136" i="12" s="1"/>
  <c r="K133" i="12"/>
  <c r="G133" i="12"/>
  <c r="H132" i="12"/>
  <c r="L132" i="12"/>
  <c r="R132" i="12" s="1"/>
  <c r="P123" i="12"/>
  <c r="Q123" i="12"/>
  <c r="P115" i="12"/>
  <c r="Q115" i="12"/>
  <c r="P107" i="12"/>
  <c r="Q107" i="12"/>
  <c r="P99" i="12"/>
  <c r="Q99" i="12"/>
  <c r="P91" i="12"/>
  <c r="Q91" i="12"/>
  <c r="P87" i="12"/>
  <c r="H86" i="12"/>
  <c r="L86" i="12"/>
  <c r="R86" i="12" s="1"/>
  <c r="P83" i="12"/>
  <c r="H82" i="12"/>
  <c r="L82" i="12"/>
  <c r="R82" i="12" s="1"/>
  <c r="P79" i="12"/>
  <c r="H78" i="12"/>
  <c r="L78" i="12"/>
  <c r="R78" i="12" s="1"/>
  <c r="P75" i="12"/>
  <c r="H74" i="12"/>
  <c r="L74" i="12"/>
  <c r="R74" i="12" s="1"/>
  <c r="P71" i="12"/>
  <c r="H70" i="12"/>
  <c r="L70" i="12"/>
  <c r="R70" i="12" s="1"/>
  <c r="P67" i="12"/>
  <c r="H66" i="12"/>
  <c r="L66" i="12"/>
  <c r="R66" i="12" s="1"/>
  <c r="K62" i="12"/>
  <c r="G62" i="12"/>
  <c r="L61" i="12"/>
  <c r="R61" i="12" s="1"/>
  <c r="H61" i="12"/>
  <c r="K58" i="12"/>
  <c r="G58" i="12"/>
  <c r="L57" i="12"/>
  <c r="R57" i="12" s="1"/>
  <c r="H57" i="12"/>
  <c r="K54" i="12"/>
  <c r="G54" i="12"/>
  <c r="L53" i="12"/>
  <c r="R53" i="12" s="1"/>
  <c r="H53" i="12"/>
  <c r="K50" i="12"/>
  <c r="G50" i="12"/>
  <c r="L49" i="12"/>
  <c r="R49" i="12" s="1"/>
  <c r="H49" i="12"/>
  <c r="K46" i="12"/>
  <c r="G46" i="12"/>
  <c r="L45" i="12"/>
  <c r="R45" i="12" s="1"/>
  <c r="H45" i="12"/>
  <c r="K42" i="12"/>
  <c r="G42" i="12"/>
  <c r="L41" i="12"/>
  <c r="R41" i="12" s="1"/>
  <c r="H41" i="12"/>
  <c r="K38" i="12"/>
  <c r="G38" i="12"/>
  <c r="L37" i="12"/>
  <c r="R37" i="12" s="1"/>
  <c r="H37" i="12"/>
  <c r="K34" i="12"/>
  <c r="G34" i="12"/>
  <c r="L33" i="12"/>
  <c r="R33" i="12" s="1"/>
  <c r="H33" i="12"/>
  <c r="K30" i="12"/>
  <c r="G30" i="12"/>
  <c r="L29" i="12"/>
  <c r="R29" i="12" s="1"/>
  <c r="H29" i="12"/>
  <c r="K26" i="12"/>
  <c r="G26" i="12"/>
  <c r="L25" i="12"/>
  <c r="R25" i="12" s="1"/>
  <c r="H25" i="12"/>
  <c r="K22" i="12"/>
  <c r="G22" i="12"/>
  <c r="L21" i="12"/>
  <c r="R21" i="12" s="1"/>
  <c r="H21" i="12"/>
  <c r="K18" i="12"/>
  <c r="G18" i="12"/>
  <c r="L17" i="12"/>
  <c r="R17" i="12" s="1"/>
  <c r="H17" i="12"/>
  <c r="K14" i="12"/>
  <c r="G14" i="12"/>
  <c r="L13" i="12"/>
  <c r="R13" i="12" s="1"/>
  <c r="H13" i="12"/>
  <c r="K10" i="12"/>
  <c r="G10" i="12"/>
  <c r="H9" i="12"/>
  <c r="L9" i="12"/>
  <c r="R9" i="12" s="1"/>
  <c r="K6" i="12"/>
  <c r="G6" i="12"/>
  <c r="L5" i="12"/>
  <c r="R5" i="12" s="1"/>
  <c r="H5" i="12"/>
  <c r="K184" i="12"/>
  <c r="G184" i="12"/>
  <c r="L183" i="12"/>
  <c r="R183" i="12" s="1"/>
  <c r="H183" i="12"/>
  <c r="K180" i="12"/>
  <c r="G180" i="12"/>
  <c r="L179" i="12"/>
  <c r="R179" i="12" s="1"/>
  <c r="H179" i="12"/>
  <c r="L177" i="12"/>
  <c r="R177" i="12" s="1"/>
  <c r="H177" i="12"/>
  <c r="K171" i="12"/>
  <c r="G171" i="12"/>
  <c r="K167" i="12"/>
  <c r="G167" i="12"/>
  <c r="R175" i="12"/>
  <c r="L161" i="12"/>
  <c r="R161" i="12" s="1"/>
  <c r="H161" i="12"/>
  <c r="L157" i="12"/>
  <c r="R157" i="12" s="1"/>
  <c r="H157" i="12"/>
  <c r="L153" i="12"/>
  <c r="R153" i="12" s="1"/>
  <c r="H153" i="12"/>
  <c r="L149" i="12"/>
  <c r="R149" i="12" s="1"/>
  <c r="H149" i="12"/>
  <c r="L145" i="12"/>
  <c r="R145" i="12" s="1"/>
  <c r="H145" i="12"/>
  <c r="K143" i="12"/>
  <c r="G143" i="12"/>
  <c r="K139" i="12"/>
  <c r="G139" i="12"/>
  <c r="K135" i="12"/>
  <c r="G135" i="12"/>
  <c r="K131" i="12"/>
  <c r="G131" i="12"/>
  <c r="K129" i="12"/>
  <c r="G129" i="12"/>
  <c r="K125" i="12"/>
  <c r="G125" i="12"/>
  <c r="K121" i="12"/>
  <c r="G121" i="12"/>
  <c r="K117" i="12"/>
  <c r="G117" i="12"/>
  <c r="K113" i="12"/>
  <c r="G113" i="12"/>
  <c r="K109" i="12"/>
  <c r="G109" i="12"/>
  <c r="K105" i="12"/>
  <c r="G105" i="12"/>
  <c r="K101" i="12"/>
  <c r="G101" i="12"/>
  <c r="K97" i="12"/>
  <c r="G97" i="12"/>
  <c r="K93" i="12"/>
  <c r="G93" i="12"/>
  <c r="K141" i="12"/>
  <c r="G141" i="12"/>
  <c r="H140" i="12"/>
  <c r="L140" i="12"/>
  <c r="R140" i="12" s="1"/>
  <c r="K127" i="12"/>
  <c r="Q127" i="12" s="1"/>
  <c r="G127" i="12"/>
  <c r="H126" i="12"/>
  <c r="L126" i="12"/>
  <c r="R126" i="12" s="1"/>
  <c r="K119" i="12"/>
  <c r="Q119" i="12" s="1"/>
  <c r="G119" i="12"/>
  <c r="H118" i="12"/>
  <c r="L118" i="12"/>
  <c r="R118" i="12" s="1"/>
  <c r="K111" i="12"/>
  <c r="Q111" i="12" s="1"/>
  <c r="G111" i="12"/>
  <c r="H110" i="12"/>
  <c r="L110" i="12"/>
  <c r="R110" i="12" s="1"/>
  <c r="K103" i="12"/>
  <c r="Q103" i="12" s="1"/>
  <c r="G103" i="12"/>
  <c r="H102" i="12"/>
  <c r="L102" i="12"/>
  <c r="R102" i="12" s="1"/>
  <c r="K95" i="12"/>
  <c r="Q95" i="12" s="1"/>
  <c r="G95" i="12"/>
  <c r="H94" i="12"/>
  <c r="L94" i="12"/>
  <c r="R94" i="12" s="1"/>
  <c r="K89" i="12"/>
  <c r="G89" i="12"/>
  <c r="K85" i="12"/>
  <c r="G85" i="12"/>
  <c r="K81" i="12"/>
  <c r="G81" i="12"/>
  <c r="K77" i="12"/>
  <c r="G77" i="12"/>
  <c r="K73" i="12"/>
  <c r="G73" i="12"/>
  <c r="K69" i="12"/>
  <c r="G69" i="12"/>
  <c r="K65" i="12"/>
  <c r="G65" i="12"/>
  <c r="P127" i="12"/>
  <c r="R122" i="12"/>
  <c r="P119" i="12"/>
  <c r="R114" i="12"/>
  <c r="P111" i="12"/>
  <c r="R106" i="12"/>
  <c r="P103" i="12"/>
  <c r="R98" i="12"/>
  <c r="P95" i="12"/>
  <c r="R90" i="12"/>
  <c r="K87" i="12"/>
  <c r="G87" i="12"/>
  <c r="K83" i="12"/>
  <c r="G83" i="12"/>
  <c r="K79" i="12"/>
  <c r="G79" i="12"/>
  <c r="K75" i="12"/>
  <c r="G75" i="12"/>
  <c r="K71" i="12"/>
  <c r="G71" i="12"/>
  <c r="K67" i="12"/>
  <c r="G67" i="12"/>
  <c r="L63" i="12"/>
  <c r="R63" i="12" s="1"/>
  <c r="H63" i="12"/>
  <c r="K60" i="12"/>
  <c r="G60" i="12"/>
  <c r="L59" i="12"/>
  <c r="R59" i="12" s="1"/>
  <c r="H59" i="12"/>
  <c r="K56" i="12"/>
  <c r="G56" i="12"/>
  <c r="L55" i="12"/>
  <c r="R55" i="12" s="1"/>
  <c r="H55" i="12"/>
  <c r="K52" i="12"/>
  <c r="G52" i="12"/>
  <c r="L51" i="12"/>
  <c r="R51" i="12" s="1"/>
  <c r="H51" i="12"/>
  <c r="K48" i="12"/>
  <c r="G48" i="12"/>
  <c r="L47" i="12"/>
  <c r="R47" i="12" s="1"/>
  <c r="H47" i="12"/>
  <c r="K44" i="12"/>
  <c r="G44" i="12"/>
  <c r="L43" i="12"/>
  <c r="R43" i="12" s="1"/>
  <c r="H43" i="12"/>
  <c r="K40" i="12"/>
  <c r="G40" i="12"/>
  <c r="L39" i="12"/>
  <c r="R39" i="12" s="1"/>
  <c r="H39" i="12"/>
  <c r="K36" i="12"/>
  <c r="G36" i="12"/>
  <c r="L35" i="12"/>
  <c r="R35" i="12" s="1"/>
  <c r="H35" i="12"/>
  <c r="K32" i="12"/>
  <c r="G32" i="12"/>
  <c r="L31" i="12"/>
  <c r="R31" i="12" s="1"/>
  <c r="H31" i="12"/>
  <c r="K28" i="12"/>
  <c r="G28" i="12"/>
  <c r="L27" i="12"/>
  <c r="R27" i="12" s="1"/>
  <c r="H27" i="12"/>
  <c r="K24" i="12"/>
  <c r="G24" i="12"/>
  <c r="L23" i="12"/>
  <c r="R23" i="12" s="1"/>
  <c r="H23" i="12"/>
  <c r="K20" i="12"/>
  <c r="G20" i="12"/>
  <c r="L19" i="12"/>
  <c r="R19" i="12" s="1"/>
  <c r="H19" i="12"/>
  <c r="K16" i="12"/>
  <c r="G16" i="12"/>
  <c r="L15" i="12"/>
  <c r="R15" i="12" s="1"/>
  <c r="H15" i="12"/>
  <c r="K12" i="12"/>
  <c r="G12" i="12"/>
  <c r="L11" i="12"/>
  <c r="R11" i="12" s="1"/>
  <c r="H11" i="12"/>
  <c r="K8" i="12"/>
  <c r="G8" i="12"/>
  <c r="L7" i="12"/>
  <c r="R7" i="12" s="1"/>
  <c r="H7" i="12"/>
  <c r="K4" i="12"/>
  <c r="G4" i="12"/>
  <c r="L185" i="5"/>
  <c r="R185" i="5" s="1"/>
  <c r="H185" i="5"/>
  <c r="K182" i="5"/>
  <c r="G182" i="5"/>
  <c r="L181" i="5"/>
  <c r="R181" i="5" s="1"/>
  <c r="H181" i="5"/>
  <c r="K178" i="5"/>
  <c r="G178" i="5"/>
  <c r="K176" i="5"/>
  <c r="G176" i="5"/>
  <c r="H177" i="5"/>
  <c r="L177" i="5"/>
  <c r="R177" i="5" s="1"/>
  <c r="L173" i="5"/>
  <c r="R173" i="5" s="1"/>
  <c r="H173" i="5"/>
  <c r="K170" i="5"/>
  <c r="G170" i="5"/>
  <c r="L165" i="5"/>
  <c r="R165" i="5" s="1"/>
  <c r="H165" i="5"/>
  <c r="P174" i="5"/>
  <c r="K172" i="5"/>
  <c r="G172" i="5"/>
  <c r="K168" i="5"/>
  <c r="G168" i="5"/>
  <c r="K163" i="5"/>
  <c r="G163" i="5"/>
  <c r="L158" i="5"/>
  <c r="R158" i="5" s="1"/>
  <c r="H158" i="5"/>
  <c r="K155" i="5"/>
  <c r="G155" i="5"/>
  <c r="L150" i="5"/>
  <c r="R150" i="5" s="1"/>
  <c r="H150" i="5"/>
  <c r="K147" i="5"/>
  <c r="G147" i="5"/>
  <c r="K161" i="5"/>
  <c r="G161" i="5"/>
  <c r="K157" i="5"/>
  <c r="G157" i="5"/>
  <c r="K153" i="5"/>
  <c r="G153" i="5"/>
  <c r="K149" i="5"/>
  <c r="G149" i="5"/>
  <c r="K145" i="5"/>
  <c r="G145" i="5"/>
  <c r="L119" i="5"/>
  <c r="R119" i="5" s="1"/>
  <c r="H119" i="5"/>
  <c r="P122" i="5"/>
  <c r="H121" i="5"/>
  <c r="L121" i="5"/>
  <c r="R121" i="5" s="1"/>
  <c r="P118" i="5"/>
  <c r="L117" i="5"/>
  <c r="R117" i="5" s="1"/>
  <c r="H117" i="5"/>
  <c r="K114" i="5"/>
  <c r="G114" i="5"/>
  <c r="L113" i="5"/>
  <c r="R113" i="5" s="1"/>
  <c r="H113" i="5"/>
  <c r="K110" i="5"/>
  <c r="G110" i="5"/>
  <c r="L109" i="5"/>
  <c r="R109" i="5" s="1"/>
  <c r="H109" i="5"/>
  <c r="K106" i="5"/>
  <c r="G106" i="5"/>
  <c r="L105" i="5"/>
  <c r="R105" i="5" s="1"/>
  <c r="H105" i="5"/>
  <c r="K102" i="5"/>
  <c r="G102" i="5"/>
  <c r="L101" i="5"/>
  <c r="R101" i="5" s="1"/>
  <c r="H101" i="5"/>
  <c r="K98" i="5"/>
  <c r="G98" i="5"/>
  <c r="L97" i="5"/>
  <c r="R97" i="5" s="1"/>
  <c r="H97" i="5"/>
  <c r="K94" i="5"/>
  <c r="G94" i="5"/>
  <c r="L93" i="5"/>
  <c r="R93" i="5" s="1"/>
  <c r="H93" i="5"/>
  <c r="K90" i="5"/>
  <c r="G90" i="5"/>
  <c r="L89" i="5"/>
  <c r="R89" i="5" s="1"/>
  <c r="H89" i="5"/>
  <c r="K86" i="5"/>
  <c r="G86" i="5"/>
  <c r="L85" i="5"/>
  <c r="R85" i="5" s="1"/>
  <c r="H85" i="5"/>
  <c r="K82" i="5"/>
  <c r="G82" i="5"/>
  <c r="L81" i="5"/>
  <c r="R81" i="5" s="1"/>
  <c r="H81" i="5"/>
  <c r="K80" i="5"/>
  <c r="G80" i="5"/>
  <c r="K76" i="5"/>
  <c r="G76" i="5"/>
  <c r="K72" i="5"/>
  <c r="G72" i="5"/>
  <c r="P78" i="5"/>
  <c r="H77" i="5"/>
  <c r="L77" i="5"/>
  <c r="R77" i="5" s="1"/>
  <c r="P74" i="5"/>
  <c r="H73" i="5"/>
  <c r="L73" i="5"/>
  <c r="R73" i="5" s="1"/>
  <c r="P70" i="5"/>
  <c r="L69" i="5"/>
  <c r="R69" i="5" s="1"/>
  <c r="H69" i="5"/>
  <c r="K66" i="5"/>
  <c r="G66" i="5"/>
  <c r="L65" i="5"/>
  <c r="R65" i="5" s="1"/>
  <c r="H65" i="5"/>
  <c r="K62" i="5"/>
  <c r="G62" i="5"/>
  <c r="L61" i="5"/>
  <c r="R61" i="5" s="1"/>
  <c r="H61" i="5"/>
  <c r="K58" i="5"/>
  <c r="G58" i="5"/>
  <c r="L57" i="5"/>
  <c r="R57" i="5" s="1"/>
  <c r="H57" i="5"/>
  <c r="K54" i="5"/>
  <c r="G54" i="5"/>
  <c r="L53" i="5"/>
  <c r="R53" i="5" s="1"/>
  <c r="H53" i="5"/>
  <c r="K50" i="5"/>
  <c r="G50" i="5"/>
  <c r="L49" i="5"/>
  <c r="R49" i="5" s="1"/>
  <c r="H49" i="5"/>
  <c r="K46" i="5"/>
  <c r="G46" i="5"/>
  <c r="L45" i="5"/>
  <c r="R45" i="5" s="1"/>
  <c r="H45" i="5"/>
  <c r="K42" i="5"/>
  <c r="G42" i="5"/>
  <c r="L41" i="5"/>
  <c r="R41" i="5" s="1"/>
  <c r="H41" i="5"/>
  <c r="K38" i="5"/>
  <c r="G38" i="5"/>
  <c r="L37" i="5"/>
  <c r="R37" i="5" s="1"/>
  <c r="H37" i="5"/>
  <c r="K34" i="5"/>
  <c r="G34" i="5"/>
  <c r="L33" i="5"/>
  <c r="R33" i="5" s="1"/>
  <c r="H33" i="5"/>
  <c r="K30" i="5"/>
  <c r="G30" i="5"/>
  <c r="L29" i="5"/>
  <c r="R29" i="5" s="1"/>
  <c r="H29" i="5"/>
  <c r="K26" i="5"/>
  <c r="G26" i="5"/>
  <c r="L25" i="5"/>
  <c r="R25" i="5" s="1"/>
  <c r="H25" i="5"/>
  <c r="K22" i="5"/>
  <c r="G22" i="5"/>
  <c r="L21" i="5"/>
  <c r="R21" i="5" s="1"/>
  <c r="H21" i="5"/>
  <c r="K18" i="5"/>
  <c r="G18" i="5"/>
  <c r="L17" i="5"/>
  <c r="R17" i="5" s="1"/>
  <c r="H17" i="5"/>
  <c r="K12" i="5"/>
  <c r="G12" i="5"/>
  <c r="K8" i="5"/>
  <c r="G8" i="5"/>
  <c r="K4" i="5"/>
  <c r="G4" i="5"/>
  <c r="H13" i="5"/>
  <c r="L13" i="5"/>
  <c r="R13" i="5" s="1"/>
  <c r="P10" i="5"/>
  <c r="H9" i="5"/>
  <c r="L9" i="5"/>
  <c r="R9" i="5" s="1"/>
  <c r="P6" i="5"/>
  <c r="H5" i="5"/>
  <c r="L5" i="5"/>
  <c r="R5" i="5" s="1"/>
  <c r="K184" i="5"/>
  <c r="G184" i="5"/>
  <c r="L183" i="5"/>
  <c r="R183" i="5" s="1"/>
  <c r="H183" i="5"/>
  <c r="K180" i="5"/>
  <c r="G180" i="5"/>
  <c r="L179" i="5"/>
  <c r="R179" i="5" s="1"/>
  <c r="H179" i="5"/>
  <c r="P176" i="5"/>
  <c r="L175" i="5"/>
  <c r="R175" i="5" s="1"/>
  <c r="H175" i="5"/>
  <c r="K174" i="5"/>
  <c r="G174" i="5"/>
  <c r="P170" i="5"/>
  <c r="L169" i="5"/>
  <c r="R169" i="5" s="1"/>
  <c r="H169" i="5"/>
  <c r="K166" i="5"/>
  <c r="G166" i="5"/>
  <c r="H171" i="5"/>
  <c r="L171" i="5"/>
  <c r="R171" i="5" s="1"/>
  <c r="H167" i="5"/>
  <c r="L167" i="5"/>
  <c r="R167" i="5" s="1"/>
  <c r="P163" i="5"/>
  <c r="L162" i="5"/>
  <c r="R162" i="5" s="1"/>
  <c r="H162" i="5"/>
  <c r="K159" i="5"/>
  <c r="G159" i="5"/>
  <c r="P155" i="5"/>
  <c r="L154" i="5"/>
  <c r="R154" i="5" s="1"/>
  <c r="H154" i="5"/>
  <c r="K151" i="5"/>
  <c r="G151" i="5"/>
  <c r="P147" i="5"/>
  <c r="L146" i="5"/>
  <c r="R146" i="5" s="1"/>
  <c r="H146" i="5"/>
  <c r="L143" i="5"/>
  <c r="R143" i="5" s="1"/>
  <c r="H143" i="5"/>
  <c r="K142" i="5"/>
  <c r="G142" i="5"/>
  <c r="L141" i="5"/>
  <c r="R141" i="5" s="1"/>
  <c r="H141" i="5"/>
  <c r="K140" i="5"/>
  <c r="G140" i="5"/>
  <c r="L139" i="5"/>
  <c r="R139" i="5" s="1"/>
  <c r="H139" i="5"/>
  <c r="K138" i="5"/>
  <c r="G138" i="5"/>
  <c r="L137" i="5"/>
  <c r="R137" i="5" s="1"/>
  <c r="H137" i="5"/>
  <c r="K136" i="5"/>
  <c r="G136" i="5"/>
  <c r="L135" i="5"/>
  <c r="R135" i="5" s="1"/>
  <c r="H135" i="5"/>
  <c r="K134" i="5"/>
  <c r="G134" i="5"/>
  <c r="L133" i="5"/>
  <c r="R133" i="5" s="1"/>
  <c r="H133" i="5"/>
  <c r="K132" i="5"/>
  <c r="G132" i="5"/>
  <c r="L131" i="5"/>
  <c r="R131" i="5" s="1"/>
  <c r="H131" i="5"/>
  <c r="K130" i="5"/>
  <c r="G130" i="5"/>
  <c r="L129" i="5"/>
  <c r="R129" i="5" s="1"/>
  <c r="H129" i="5"/>
  <c r="K128" i="5"/>
  <c r="G128" i="5"/>
  <c r="L127" i="5"/>
  <c r="R127" i="5" s="1"/>
  <c r="H127" i="5"/>
  <c r="K126" i="5"/>
  <c r="G126" i="5"/>
  <c r="L125" i="5"/>
  <c r="R125" i="5" s="1"/>
  <c r="H125" i="5"/>
  <c r="K124" i="5"/>
  <c r="G124" i="5"/>
  <c r="L123" i="5"/>
  <c r="R123" i="5" s="1"/>
  <c r="H123" i="5"/>
  <c r="K164" i="5"/>
  <c r="G164" i="5"/>
  <c r="H160" i="5"/>
  <c r="L160" i="5"/>
  <c r="R160" i="5" s="1"/>
  <c r="H156" i="5"/>
  <c r="L156" i="5"/>
  <c r="R156" i="5" s="1"/>
  <c r="H152" i="5"/>
  <c r="L152" i="5"/>
  <c r="R152" i="5" s="1"/>
  <c r="H148" i="5"/>
  <c r="L148" i="5"/>
  <c r="R148" i="5" s="1"/>
  <c r="H144" i="5"/>
  <c r="L144" i="5"/>
  <c r="R144" i="5" s="1"/>
  <c r="K120" i="5"/>
  <c r="G120" i="5"/>
  <c r="K122" i="5"/>
  <c r="G122" i="5"/>
  <c r="K118" i="5"/>
  <c r="G118" i="5"/>
  <c r="K116" i="5"/>
  <c r="G116" i="5"/>
  <c r="L115" i="5"/>
  <c r="R115" i="5" s="1"/>
  <c r="H115" i="5"/>
  <c r="K112" i="5"/>
  <c r="G112" i="5"/>
  <c r="L111" i="5"/>
  <c r="R111" i="5" s="1"/>
  <c r="H111" i="5"/>
  <c r="K108" i="5"/>
  <c r="G108" i="5"/>
  <c r="L107" i="5"/>
  <c r="R107" i="5" s="1"/>
  <c r="H107" i="5"/>
  <c r="K104" i="5"/>
  <c r="G104" i="5"/>
  <c r="L103" i="5"/>
  <c r="R103" i="5" s="1"/>
  <c r="H103" i="5"/>
  <c r="K100" i="5"/>
  <c r="G100" i="5"/>
  <c r="L99" i="5"/>
  <c r="R99" i="5" s="1"/>
  <c r="H99" i="5"/>
  <c r="K96" i="5"/>
  <c r="G96" i="5"/>
  <c r="L95" i="5"/>
  <c r="R95" i="5" s="1"/>
  <c r="H95" i="5"/>
  <c r="K92" i="5"/>
  <c r="G92" i="5"/>
  <c r="L91" i="5"/>
  <c r="R91" i="5" s="1"/>
  <c r="H91" i="5"/>
  <c r="K88" i="5"/>
  <c r="G88" i="5"/>
  <c r="L87" i="5"/>
  <c r="R87" i="5" s="1"/>
  <c r="H87" i="5"/>
  <c r="K84" i="5"/>
  <c r="G84" i="5"/>
  <c r="L83" i="5"/>
  <c r="R83" i="5" s="1"/>
  <c r="H83" i="5"/>
  <c r="L79" i="5"/>
  <c r="R79" i="5" s="1"/>
  <c r="H79" i="5"/>
  <c r="L75" i="5"/>
  <c r="R75" i="5" s="1"/>
  <c r="H75" i="5"/>
  <c r="L71" i="5"/>
  <c r="R71" i="5" s="1"/>
  <c r="H71" i="5"/>
  <c r="K78" i="5"/>
  <c r="G78" i="5"/>
  <c r="K74" i="5"/>
  <c r="G74" i="5"/>
  <c r="K70" i="5"/>
  <c r="G70" i="5"/>
  <c r="K68" i="5"/>
  <c r="G68" i="5"/>
  <c r="L67" i="5"/>
  <c r="R67" i="5" s="1"/>
  <c r="H67" i="5"/>
  <c r="K64" i="5"/>
  <c r="G64" i="5"/>
  <c r="L63" i="5"/>
  <c r="R63" i="5" s="1"/>
  <c r="H63" i="5"/>
  <c r="K60" i="5"/>
  <c r="G60" i="5"/>
  <c r="L59" i="5"/>
  <c r="R59" i="5" s="1"/>
  <c r="H59" i="5"/>
  <c r="K56" i="5"/>
  <c r="G56" i="5"/>
  <c r="L55" i="5"/>
  <c r="R55" i="5" s="1"/>
  <c r="H55" i="5"/>
  <c r="K52" i="5"/>
  <c r="G52" i="5"/>
  <c r="L51" i="5"/>
  <c r="R51" i="5" s="1"/>
  <c r="H51" i="5"/>
  <c r="K48" i="5"/>
  <c r="G48" i="5"/>
  <c r="L47" i="5"/>
  <c r="R47" i="5" s="1"/>
  <c r="H47" i="5"/>
  <c r="K44" i="5"/>
  <c r="G44" i="5"/>
  <c r="L43" i="5"/>
  <c r="R43" i="5" s="1"/>
  <c r="H43" i="5"/>
  <c r="K40" i="5"/>
  <c r="G40" i="5"/>
  <c r="L39" i="5"/>
  <c r="R39" i="5" s="1"/>
  <c r="H39" i="5"/>
  <c r="K36" i="5"/>
  <c r="G36" i="5"/>
  <c r="L35" i="5"/>
  <c r="R35" i="5" s="1"/>
  <c r="H35" i="5"/>
  <c r="K32" i="5"/>
  <c r="G32" i="5"/>
  <c r="L31" i="5"/>
  <c r="R31" i="5" s="1"/>
  <c r="H31" i="5"/>
  <c r="K28" i="5"/>
  <c r="G28" i="5"/>
  <c r="L27" i="5"/>
  <c r="R27" i="5" s="1"/>
  <c r="H27" i="5"/>
  <c r="K24" i="5"/>
  <c r="G24" i="5"/>
  <c r="L23" i="5"/>
  <c r="R23" i="5" s="1"/>
  <c r="H23" i="5"/>
  <c r="K20" i="5"/>
  <c r="G20" i="5"/>
  <c r="L19" i="5"/>
  <c r="R19" i="5" s="1"/>
  <c r="H19" i="5"/>
  <c r="K16" i="5"/>
  <c r="G16" i="5"/>
  <c r="L15" i="5"/>
  <c r="R15" i="5" s="1"/>
  <c r="H15" i="5"/>
  <c r="L11" i="5"/>
  <c r="R11" i="5" s="1"/>
  <c r="H11" i="5"/>
  <c r="L7" i="5"/>
  <c r="R7" i="5" s="1"/>
  <c r="H7" i="5"/>
  <c r="K14" i="5"/>
  <c r="G14" i="5"/>
  <c r="K10" i="5"/>
  <c r="G10" i="5"/>
  <c r="K6" i="5"/>
  <c r="G6" i="5"/>
  <c r="J60" i="8"/>
  <c r="P60" i="8" s="1"/>
  <c r="F60" i="8"/>
  <c r="J61" i="8"/>
  <c r="F61" i="8"/>
  <c r="J62" i="8"/>
  <c r="P62" i="8" s="1"/>
  <c r="F62" i="8"/>
  <c r="J63" i="8"/>
  <c r="F63" i="8"/>
  <c r="J64" i="8"/>
  <c r="P64" i="8" s="1"/>
  <c r="F64" i="8"/>
  <c r="J65" i="8"/>
  <c r="F65" i="8"/>
  <c r="J66" i="8"/>
  <c r="P66" i="8" s="1"/>
  <c r="F66" i="8"/>
  <c r="J67" i="8"/>
  <c r="F67" i="8"/>
  <c r="J68" i="8"/>
  <c r="P68" i="8" s="1"/>
  <c r="F68" i="8"/>
  <c r="J69" i="8"/>
  <c r="F69" i="8"/>
  <c r="J70" i="8"/>
  <c r="P70" i="8" s="1"/>
  <c r="F70" i="8"/>
  <c r="J71" i="8"/>
  <c r="F71" i="8"/>
  <c r="F72" i="8"/>
  <c r="G72" i="8" s="1"/>
  <c r="F73" i="8"/>
  <c r="F74" i="8"/>
  <c r="G74" i="8" s="1"/>
  <c r="F75" i="8"/>
  <c r="F76" i="8"/>
  <c r="G76" i="8" s="1"/>
  <c r="F77" i="8"/>
  <c r="F78" i="8"/>
  <c r="G78" i="8" s="1"/>
  <c r="F79" i="8"/>
  <c r="F80" i="8"/>
  <c r="G80" i="8" s="1"/>
  <c r="F81" i="8"/>
  <c r="F82" i="8"/>
  <c r="G82" i="8" s="1"/>
  <c r="F83" i="8"/>
  <c r="F84" i="8"/>
  <c r="G84" i="8" s="1"/>
  <c r="F85" i="8"/>
  <c r="F86" i="8"/>
  <c r="G86" i="8" s="1"/>
  <c r="F87" i="8"/>
  <c r="F88" i="8"/>
  <c r="G88" i="8" s="1"/>
  <c r="F89" i="8"/>
  <c r="F90" i="8"/>
  <c r="G90" i="8" s="1"/>
  <c r="F91" i="8"/>
  <c r="F92" i="8"/>
  <c r="G92" i="8" s="1"/>
  <c r="F93" i="8"/>
  <c r="F94" i="8"/>
  <c r="G94" i="8" s="1"/>
  <c r="F95" i="8"/>
  <c r="F96" i="8"/>
  <c r="G96" i="8" s="1"/>
  <c r="F97" i="8"/>
  <c r="F98" i="8"/>
  <c r="G98" i="8" s="1"/>
  <c r="F99" i="8"/>
  <c r="F100" i="8"/>
  <c r="G100" i="8" s="1"/>
  <c r="F101" i="8"/>
  <c r="F69" i="38"/>
  <c r="F71" i="38"/>
  <c r="F77" i="38"/>
  <c r="F79" i="38"/>
  <c r="F81" i="38"/>
  <c r="F83" i="38"/>
  <c r="F85" i="38"/>
  <c r="F87" i="38"/>
  <c r="F89" i="38"/>
  <c r="F91" i="38"/>
  <c r="F93" i="38"/>
  <c r="F95" i="38"/>
  <c r="F97" i="38"/>
  <c r="F99" i="38"/>
  <c r="F101" i="38"/>
  <c r="F103" i="38"/>
  <c r="F105" i="38"/>
  <c r="F107" i="38"/>
  <c r="F109" i="38"/>
  <c r="F111" i="38"/>
  <c r="F115" i="38"/>
  <c r="P157" i="37"/>
  <c r="P144" i="37"/>
  <c r="P146" i="37"/>
  <c r="K161" i="37"/>
  <c r="G161" i="37"/>
  <c r="L156" i="37"/>
  <c r="R156" i="37" s="1"/>
  <c r="H156" i="37"/>
  <c r="K153" i="37"/>
  <c r="G153" i="37"/>
  <c r="H158" i="37"/>
  <c r="L158" i="37"/>
  <c r="R158" i="37" s="1"/>
  <c r="H154" i="37"/>
  <c r="L154" i="37"/>
  <c r="R154" i="37" s="1"/>
  <c r="H150" i="37"/>
  <c r="L150" i="37"/>
  <c r="R150" i="37" s="1"/>
  <c r="H137" i="37"/>
  <c r="L137" i="37"/>
  <c r="H147" i="37"/>
  <c r="L147" i="37"/>
  <c r="R147" i="37" s="1"/>
  <c r="L143" i="37"/>
  <c r="R143" i="37" s="1"/>
  <c r="H143" i="37"/>
  <c r="K140" i="37"/>
  <c r="G140" i="37"/>
  <c r="K146" i="37"/>
  <c r="G146" i="37"/>
  <c r="K142" i="37"/>
  <c r="G142" i="37"/>
  <c r="K138" i="37"/>
  <c r="G138" i="37"/>
  <c r="R137" i="37"/>
  <c r="P161" i="37"/>
  <c r="L160" i="37"/>
  <c r="R160" i="37" s="1"/>
  <c r="H160" i="37"/>
  <c r="K157" i="37"/>
  <c r="G157" i="37"/>
  <c r="P153" i="37"/>
  <c r="L152" i="37"/>
  <c r="R152" i="37" s="1"/>
  <c r="H152" i="37"/>
  <c r="L149" i="37"/>
  <c r="R149" i="37" s="1"/>
  <c r="H149" i="37"/>
  <c r="K159" i="37"/>
  <c r="G159" i="37"/>
  <c r="K155" i="37"/>
  <c r="G155" i="37"/>
  <c r="K151" i="37"/>
  <c r="G151" i="37"/>
  <c r="K148" i="37"/>
  <c r="G148" i="37"/>
  <c r="K144" i="37"/>
  <c r="G144" i="37"/>
  <c r="P140" i="37"/>
  <c r="L139" i="37"/>
  <c r="R139" i="37" s="1"/>
  <c r="H139" i="37"/>
  <c r="H145" i="37"/>
  <c r="L145" i="37"/>
  <c r="R145" i="37" s="1"/>
  <c r="H141" i="37"/>
  <c r="L141" i="37"/>
  <c r="R141" i="37" s="1"/>
  <c r="P142" i="36"/>
  <c r="P144" i="36"/>
  <c r="P157" i="36"/>
  <c r="K161" i="36"/>
  <c r="G161" i="36"/>
  <c r="L156" i="36"/>
  <c r="R156" i="36" s="1"/>
  <c r="H156" i="36"/>
  <c r="K153" i="36"/>
  <c r="G153" i="36"/>
  <c r="K159" i="36"/>
  <c r="G159" i="36"/>
  <c r="K155" i="36"/>
  <c r="G155" i="36"/>
  <c r="K151" i="36"/>
  <c r="G151" i="36"/>
  <c r="K146" i="36"/>
  <c r="G146" i="36"/>
  <c r="L141" i="36"/>
  <c r="R141" i="36" s="1"/>
  <c r="H141" i="36"/>
  <c r="K138" i="36"/>
  <c r="G138" i="36"/>
  <c r="H143" i="36"/>
  <c r="L143" i="36"/>
  <c r="R143" i="36" s="1"/>
  <c r="H139" i="36"/>
  <c r="L139" i="36"/>
  <c r="R139" i="36" s="1"/>
  <c r="P161" i="36"/>
  <c r="L160" i="36"/>
  <c r="R160" i="36" s="1"/>
  <c r="H160" i="36"/>
  <c r="K157" i="36"/>
  <c r="G157" i="36"/>
  <c r="P153" i="36"/>
  <c r="L152" i="36"/>
  <c r="R152" i="36" s="1"/>
  <c r="H152" i="36"/>
  <c r="L149" i="36"/>
  <c r="R149" i="36" s="1"/>
  <c r="H149" i="36"/>
  <c r="K148" i="36"/>
  <c r="G148" i="36"/>
  <c r="L147" i="36"/>
  <c r="R147" i="36" s="1"/>
  <c r="H147" i="36"/>
  <c r="H158" i="36"/>
  <c r="L158" i="36"/>
  <c r="R158" i="36" s="1"/>
  <c r="H154" i="36"/>
  <c r="L154" i="36"/>
  <c r="R154" i="36" s="1"/>
  <c r="H150" i="36"/>
  <c r="L150" i="36"/>
  <c r="R150" i="36" s="1"/>
  <c r="P146" i="36"/>
  <c r="L145" i="36"/>
  <c r="R145" i="36" s="1"/>
  <c r="H145" i="36"/>
  <c r="K142" i="36"/>
  <c r="G142" i="36"/>
  <c r="P138" i="36"/>
  <c r="K144" i="36"/>
  <c r="G144" i="36"/>
  <c r="K140" i="36"/>
  <c r="G140" i="36"/>
  <c r="P143" i="11"/>
  <c r="P158" i="11"/>
  <c r="P160" i="11"/>
  <c r="P152" i="11"/>
  <c r="L157" i="11"/>
  <c r="R157" i="11" s="1"/>
  <c r="H157" i="11"/>
  <c r="K154" i="11"/>
  <c r="G154" i="11"/>
  <c r="H159" i="11"/>
  <c r="L159" i="11"/>
  <c r="R159" i="11" s="1"/>
  <c r="H155" i="11"/>
  <c r="L155" i="11"/>
  <c r="R155" i="11" s="1"/>
  <c r="H151" i="11"/>
  <c r="L151" i="11"/>
  <c r="R151" i="11" s="1"/>
  <c r="K147" i="11"/>
  <c r="G147" i="11"/>
  <c r="L142" i="11"/>
  <c r="R142" i="11" s="1"/>
  <c r="H142" i="11"/>
  <c r="K139" i="11"/>
  <c r="G139" i="11"/>
  <c r="K149" i="11"/>
  <c r="G149" i="11"/>
  <c r="K145" i="11"/>
  <c r="G145" i="11"/>
  <c r="K141" i="11"/>
  <c r="G141" i="11"/>
  <c r="L161" i="11"/>
  <c r="R161" i="11" s="1"/>
  <c r="H161" i="11"/>
  <c r="K158" i="11"/>
  <c r="G158" i="11"/>
  <c r="P154" i="11"/>
  <c r="L153" i="11"/>
  <c r="R153" i="11" s="1"/>
  <c r="H153" i="11"/>
  <c r="L150" i="11"/>
  <c r="R150" i="11" s="1"/>
  <c r="H150" i="11"/>
  <c r="K160" i="11"/>
  <c r="G160" i="11"/>
  <c r="K156" i="11"/>
  <c r="G156" i="11"/>
  <c r="K152" i="11"/>
  <c r="G152" i="11"/>
  <c r="P147" i="11"/>
  <c r="L146" i="11"/>
  <c r="R146" i="11" s="1"/>
  <c r="H146" i="11"/>
  <c r="K143" i="11"/>
  <c r="G143" i="11"/>
  <c r="P139" i="11"/>
  <c r="L138" i="11"/>
  <c r="R138" i="11" s="1"/>
  <c r="H138" i="11"/>
  <c r="H148" i="11"/>
  <c r="L148" i="11"/>
  <c r="R148" i="11" s="1"/>
  <c r="H144" i="11"/>
  <c r="L144" i="11"/>
  <c r="R144" i="11" s="1"/>
  <c r="H140" i="11"/>
  <c r="L140" i="11"/>
  <c r="R140" i="11" s="1"/>
  <c r="F4" i="36"/>
  <c r="F8" i="36"/>
  <c r="F12" i="36"/>
  <c r="F16" i="36"/>
  <c r="F20" i="36"/>
  <c r="F24" i="36"/>
  <c r="F124" i="36"/>
  <c r="F127" i="36"/>
  <c r="F131" i="36"/>
  <c r="F135" i="36"/>
  <c r="F6" i="37"/>
  <c r="F10" i="37"/>
  <c r="F14" i="37"/>
  <c r="F18" i="37"/>
  <c r="F22" i="37"/>
  <c r="F26" i="37"/>
  <c r="F30" i="37"/>
  <c r="F34" i="37"/>
  <c r="F38" i="37"/>
  <c r="F42" i="37"/>
  <c r="F46" i="37"/>
  <c r="F50" i="37"/>
  <c r="F54" i="37"/>
  <c r="F58" i="37"/>
  <c r="F62" i="37"/>
  <c r="F68" i="37"/>
  <c r="F28" i="37"/>
  <c r="F32" i="37"/>
  <c r="F36" i="37"/>
  <c r="F40" i="37"/>
  <c r="F44" i="37"/>
  <c r="F48" i="37"/>
  <c r="F52" i="37"/>
  <c r="F56" i="37"/>
  <c r="F60" i="37"/>
  <c r="F64" i="37"/>
  <c r="F66" i="37"/>
  <c r="F70" i="37"/>
  <c r="F74" i="37"/>
  <c r="F78" i="37"/>
  <c r="F82" i="37"/>
  <c r="F86" i="37"/>
  <c r="F90" i="37"/>
  <c r="F94" i="37"/>
  <c r="F98" i="37"/>
  <c r="F102" i="37"/>
  <c r="F106" i="37"/>
  <c r="F110" i="37"/>
  <c r="F114" i="37"/>
  <c r="F118" i="37"/>
  <c r="F122" i="37"/>
  <c r="F125" i="37"/>
  <c r="F129" i="37"/>
  <c r="F133" i="37"/>
  <c r="F6" i="36"/>
  <c r="F10" i="36"/>
  <c r="K10" i="36" s="1"/>
  <c r="Q10" i="36" s="1"/>
  <c r="F14" i="36"/>
  <c r="F18" i="36"/>
  <c r="K18" i="36" s="1"/>
  <c r="Q18" i="36" s="1"/>
  <c r="F22" i="36"/>
  <c r="F26" i="36"/>
  <c r="K26" i="36" s="1"/>
  <c r="Q26" i="36" s="1"/>
  <c r="F30" i="36"/>
  <c r="F34" i="36"/>
  <c r="K34" i="36" s="1"/>
  <c r="Q34" i="36" s="1"/>
  <c r="F38" i="36"/>
  <c r="F42" i="36"/>
  <c r="K42" i="36" s="1"/>
  <c r="Q42" i="36" s="1"/>
  <c r="F46" i="36"/>
  <c r="F50" i="36"/>
  <c r="K50" i="36" s="1"/>
  <c r="Q50" i="36" s="1"/>
  <c r="F54" i="36"/>
  <c r="F58" i="36"/>
  <c r="K58" i="36" s="1"/>
  <c r="Q58" i="36" s="1"/>
  <c r="F62" i="36"/>
  <c r="F68" i="36"/>
  <c r="G68" i="36" s="1"/>
  <c r="F72" i="36"/>
  <c r="F76" i="36"/>
  <c r="K76" i="36" s="1"/>
  <c r="Q76" i="36" s="1"/>
  <c r="F80" i="36"/>
  <c r="F84" i="36"/>
  <c r="G84" i="36" s="1"/>
  <c r="F88" i="36"/>
  <c r="F92" i="36"/>
  <c r="G92" i="36" s="1"/>
  <c r="F96" i="36"/>
  <c r="F100" i="36"/>
  <c r="G100" i="36" s="1"/>
  <c r="F104" i="36"/>
  <c r="F108" i="36"/>
  <c r="K108" i="36" s="1"/>
  <c r="Q108" i="36" s="1"/>
  <c r="F112" i="36"/>
  <c r="F116" i="36"/>
  <c r="K116" i="36" s="1"/>
  <c r="Q116" i="36" s="1"/>
  <c r="F120" i="36"/>
  <c r="F28" i="36"/>
  <c r="G28" i="36" s="1"/>
  <c r="F32" i="36"/>
  <c r="F36" i="36"/>
  <c r="K36" i="36" s="1"/>
  <c r="Q36" i="36" s="1"/>
  <c r="F40" i="36"/>
  <c r="F44" i="36"/>
  <c r="G44" i="36" s="1"/>
  <c r="F48" i="36"/>
  <c r="F52" i="36"/>
  <c r="K52" i="36" s="1"/>
  <c r="Q52" i="36" s="1"/>
  <c r="F56" i="36"/>
  <c r="F60" i="36"/>
  <c r="G60" i="36" s="1"/>
  <c r="F64" i="36"/>
  <c r="F66" i="36"/>
  <c r="G66" i="36" s="1"/>
  <c r="F70" i="36"/>
  <c r="F74" i="36"/>
  <c r="G74" i="36" s="1"/>
  <c r="F78" i="36"/>
  <c r="F82" i="36"/>
  <c r="G82" i="36" s="1"/>
  <c r="F86" i="36"/>
  <c r="F90" i="36"/>
  <c r="K90" i="36" s="1"/>
  <c r="Q90" i="36" s="1"/>
  <c r="F94" i="36"/>
  <c r="F98" i="36"/>
  <c r="G98" i="36" s="1"/>
  <c r="F102" i="36"/>
  <c r="F106" i="36"/>
  <c r="K106" i="36" s="1"/>
  <c r="Q106" i="36" s="1"/>
  <c r="F110" i="36"/>
  <c r="F114" i="36"/>
  <c r="K114" i="36" s="1"/>
  <c r="Q114" i="36" s="1"/>
  <c r="F118" i="36"/>
  <c r="F122" i="36"/>
  <c r="K122" i="36" s="1"/>
  <c r="Q122" i="36" s="1"/>
  <c r="F125" i="36"/>
  <c r="F129" i="36"/>
  <c r="K129" i="36" s="1"/>
  <c r="Q129" i="36" s="1"/>
  <c r="F133" i="36"/>
  <c r="F137" i="36"/>
  <c r="K137" i="36" s="1"/>
  <c r="Q137" i="36" s="1"/>
  <c r="L111" i="11"/>
  <c r="L113" i="11"/>
  <c r="L115" i="11"/>
  <c r="L117" i="11"/>
  <c r="L119" i="11"/>
  <c r="L121" i="11"/>
  <c r="L123" i="11"/>
  <c r="L125" i="11"/>
  <c r="L127" i="11"/>
  <c r="L129" i="11"/>
  <c r="L131" i="11"/>
  <c r="L133" i="11"/>
  <c r="L135" i="11"/>
  <c r="L137" i="11"/>
  <c r="J111" i="11"/>
  <c r="J113" i="11"/>
  <c r="Q113" i="11" s="1"/>
  <c r="J115" i="11"/>
  <c r="J117" i="11"/>
  <c r="Q117" i="11" s="1"/>
  <c r="J119" i="11"/>
  <c r="J121" i="11"/>
  <c r="J123" i="11"/>
  <c r="J125" i="11"/>
  <c r="J127" i="11"/>
  <c r="J129" i="11"/>
  <c r="Q129" i="11" s="1"/>
  <c r="J131" i="11"/>
  <c r="J133" i="11"/>
  <c r="Q133" i="11" s="1"/>
  <c r="J135" i="11"/>
  <c r="J137" i="11"/>
  <c r="J8" i="46"/>
  <c r="F8" i="46"/>
  <c r="J16" i="46"/>
  <c r="F16" i="46"/>
  <c r="J24" i="46"/>
  <c r="F24" i="46"/>
  <c r="J32" i="46"/>
  <c r="F32" i="46"/>
  <c r="J40" i="46"/>
  <c r="F40" i="46"/>
  <c r="J48" i="46"/>
  <c r="F48" i="46"/>
  <c r="J56" i="46"/>
  <c r="F56" i="46"/>
  <c r="J64" i="46"/>
  <c r="F64" i="46"/>
  <c r="J71" i="46"/>
  <c r="F71" i="46"/>
  <c r="J79" i="46"/>
  <c r="F79" i="46"/>
  <c r="J87" i="46"/>
  <c r="F87" i="46"/>
  <c r="J96" i="46"/>
  <c r="F96" i="46"/>
  <c r="J4" i="46"/>
  <c r="F4" i="46"/>
  <c r="J12" i="46"/>
  <c r="F12" i="46"/>
  <c r="J20" i="46"/>
  <c r="F20" i="46"/>
  <c r="J28" i="46"/>
  <c r="F28" i="46"/>
  <c r="J36" i="46"/>
  <c r="F36" i="46"/>
  <c r="J44" i="46"/>
  <c r="F44" i="46"/>
  <c r="J52" i="46"/>
  <c r="F52" i="46"/>
  <c r="J60" i="46"/>
  <c r="F60" i="46"/>
  <c r="J68" i="46"/>
  <c r="F68" i="46"/>
  <c r="J75" i="46"/>
  <c r="F75" i="46"/>
  <c r="J83" i="46"/>
  <c r="F83" i="46"/>
  <c r="J92" i="46"/>
  <c r="F92" i="46"/>
  <c r="F100" i="46"/>
  <c r="F104" i="46"/>
  <c r="K104" i="46" s="1"/>
  <c r="F108" i="46"/>
  <c r="K108" i="46" s="1"/>
  <c r="F21" i="24"/>
  <c r="F25" i="24"/>
  <c r="F30" i="24"/>
  <c r="F34" i="24"/>
  <c r="F38" i="24"/>
  <c r="F42" i="24"/>
  <c r="F46" i="24"/>
  <c r="F50" i="24"/>
  <c r="F54" i="24"/>
  <c r="F58" i="24"/>
  <c r="F62" i="24"/>
  <c r="F66" i="24"/>
  <c r="F70" i="24"/>
  <c r="F74" i="24"/>
  <c r="F78" i="24"/>
  <c r="F82" i="24"/>
  <c r="F86" i="24"/>
  <c r="F90" i="24"/>
  <c r="F94" i="24"/>
  <c r="F98" i="24"/>
  <c r="F102" i="24"/>
  <c r="F106" i="24"/>
  <c r="K106" i="24" s="1"/>
  <c r="F110" i="24"/>
  <c r="K110" i="24" s="1"/>
  <c r="F128" i="44"/>
  <c r="F131" i="44"/>
  <c r="F135" i="44"/>
  <c r="F129" i="44"/>
  <c r="F133" i="44"/>
  <c r="F137" i="44"/>
  <c r="F5" i="31"/>
  <c r="K5" i="31" s="1"/>
  <c r="F9" i="31"/>
  <c r="K9" i="31" s="1"/>
  <c r="F13" i="31"/>
  <c r="K13" i="31" s="1"/>
  <c r="F17" i="31"/>
  <c r="K17" i="31" s="1"/>
  <c r="F21" i="31"/>
  <c r="K21" i="31" s="1"/>
  <c r="F25" i="31"/>
  <c r="K25" i="31" s="1"/>
  <c r="F29" i="31"/>
  <c r="K29" i="31" s="1"/>
  <c r="F33" i="31"/>
  <c r="K33" i="31" s="1"/>
  <c r="F37" i="31"/>
  <c r="K37" i="31" s="1"/>
  <c r="F41" i="31"/>
  <c r="K41" i="31" s="1"/>
  <c r="F45" i="31"/>
  <c r="K45" i="31" s="1"/>
  <c r="F49" i="31"/>
  <c r="G49" i="31" s="1"/>
  <c r="F53" i="31"/>
  <c r="F57" i="31"/>
  <c r="G57" i="31" s="1"/>
  <c r="F61" i="31"/>
  <c r="F65" i="31"/>
  <c r="K65" i="31" s="1"/>
  <c r="Q65" i="31" s="1"/>
  <c r="F69" i="31"/>
  <c r="K69" i="31" s="1"/>
  <c r="F73" i="31"/>
  <c r="K73" i="31" s="1"/>
  <c r="Q73" i="31" s="1"/>
  <c r="F77" i="31"/>
  <c r="K77" i="31" s="1"/>
  <c r="F81" i="31"/>
  <c r="K81" i="31" s="1"/>
  <c r="Q81" i="31" s="1"/>
  <c r="F85" i="31"/>
  <c r="K85" i="31" s="1"/>
  <c r="F89" i="31"/>
  <c r="K89" i="31" s="1"/>
  <c r="Q89" i="31" s="1"/>
  <c r="F93" i="31"/>
  <c r="K93" i="31" s="1"/>
  <c r="F97" i="31"/>
  <c r="K97" i="31" s="1"/>
  <c r="Q97" i="31" s="1"/>
  <c r="F101" i="31"/>
  <c r="K101" i="31" s="1"/>
  <c r="F105" i="31"/>
  <c r="K105" i="31" s="1"/>
  <c r="Q105" i="31" s="1"/>
  <c r="F111" i="31"/>
  <c r="K111" i="31" s="1"/>
  <c r="F121" i="31"/>
  <c r="K121" i="31" s="1"/>
  <c r="F125" i="31"/>
  <c r="K125" i="31" s="1"/>
  <c r="F136" i="31"/>
  <c r="K136" i="31" s="1"/>
  <c r="F140" i="31"/>
  <c r="F152" i="31"/>
  <c r="G152" i="31" s="1"/>
  <c r="F156" i="31"/>
  <c r="F168" i="31"/>
  <c r="G168" i="31" s="1"/>
  <c r="F172" i="31"/>
  <c r="K172" i="31" s="1"/>
  <c r="F183" i="31"/>
  <c r="G183" i="31" s="1"/>
  <c r="F187" i="31"/>
  <c r="J119" i="31"/>
  <c r="Q119" i="31" s="1"/>
  <c r="F119" i="31"/>
  <c r="K119" i="31" s="1"/>
  <c r="J127" i="31"/>
  <c r="F127" i="31"/>
  <c r="K127" i="31" s="1"/>
  <c r="J134" i="31"/>
  <c r="F134" i="31"/>
  <c r="K134" i="31" s="1"/>
  <c r="J142" i="31"/>
  <c r="P142" i="31" s="1"/>
  <c r="F142" i="31"/>
  <c r="K142" i="31" s="1"/>
  <c r="J150" i="31"/>
  <c r="P150" i="31" s="1"/>
  <c r="F150" i="31"/>
  <c r="K150" i="31" s="1"/>
  <c r="J158" i="31"/>
  <c r="P158" i="31" s="1"/>
  <c r="F158" i="31"/>
  <c r="K158" i="31" s="1"/>
  <c r="J166" i="31"/>
  <c r="P166" i="31" s="1"/>
  <c r="F166" i="31"/>
  <c r="K166" i="31" s="1"/>
  <c r="J174" i="31"/>
  <c r="F174" i="31"/>
  <c r="K174" i="31" s="1"/>
  <c r="J181" i="31"/>
  <c r="F181" i="31"/>
  <c r="G181" i="31" s="1"/>
  <c r="F7" i="31"/>
  <c r="K7" i="31" s="1"/>
  <c r="Q7" i="31" s="1"/>
  <c r="F11" i="31"/>
  <c r="K11" i="31" s="1"/>
  <c r="Q11" i="31" s="1"/>
  <c r="F15" i="31"/>
  <c r="K15" i="31" s="1"/>
  <c r="F19" i="31"/>
  <c r="K19" i="31" s="1"/>
  <c r="Q19" i="31" s="1"/>
  <c r="F23" i="31"/>
  <c r="K23" i="31" s="1"/>
  <c r="Q23" i="31" s="1"/>
  <c r="F27" i="31"/>
  <c r="K27" i="31" s="1"/>
  <c r="Q27" i="31" s="1"/>
  <c r="F31" i="31"/>
  <c r="K31" i="31" s="1"/>
  <c r="F35" i="31"/>
  <c r="K35" i="31" s="1"/>
  <c r="Q35" i="31" s="1"/>
  <c r="F39" i="31"/>
  <c r="K39" i="31" s="1"/>
  <c r="Q39" i="31" s="1"/>
  <c r="F43" i="31"/>
  <c r="K43" i="31" s="1"/>
  <c r="Q43" i="31" s="1"/>
  <c r="F47" i="31"/>
  <c r="K47" i="31" s="1"/>
  <c r="F51" i="31"/>
  <c r="K51" i="31" s="1"/>
  <c r="Q51" i="31" s="1"/>
  <c r="F55" i="31"/>
  <c r="K55" i="31" s="1"/>
  <c r="Q55" i="31" s="1"/>
  <c r="F59" i="31"/>
  <c r="K59" i="31" s="1"/>
  <c r="Q59" i="31" s="1"/>
  <c r="F63" i="31"/>
  <c r="G63" i="31" s="1"/>
  <c r="F67" i="31"/>
  <c r="K67" i="31" s="1"/>
  <c r="F71" i="31"/>
  <c r="K71" i="31" s="1"/>
  <c r="Q71" i="31" s="1"/>
  <c r="F75" i="31"/>
  <c r="K75" i="31" s="1"/>
  <c r="F79" i="31"/>
  <c r="K79" i="31" s="1"/>
  <c r="Q79" i="31" s="1"/>
  <c r="F83" i="31"/>
  <c r="K83" i="31" s="1"/>
  <c r="F87" i="31"/>
  <c r="K87" i="31" s="1"/>
  <c r="Q87" i="31" s="1"/>
  <c r="F91" i="31"/>
  <c r="K91" i="31" s="1"/>
  <c r="F95" i="31"/>
  <c r="K95" i="31" s="1"/>
  <c r="Q95" i="31" s="1"/>
  <c r="F99" i="31"/>
  <c r="K99" i="31" s="1"/>
  <c r="F103" i="31"/>
  <c r="K103" i="31" s="1"/>
  <c r="Q103" i="31" s="1"/>
  <c r="F107" i="31"/>
  <c r="K107" i="31" s="1"/>
  <c r="J109" i="31"/>
  <c r="F109" i="31"/>
  <c r="K109" i="31" s="1"/>
  <c r="J115" i="31"/>
  <c r="F115" i="31"/>
  <c r="K115" i="31" s="1"/>
  <c r="J123" i="31"/>
  <c r="F123" i="31"/>
  <c r="K123" i="31" s="1"/>
  <c r="J130" i="31"/>
  <c r="F130" i="31"/>
  <c r="G130" i="31" s="1"/>
  <c r="J138" i="31"/>
  <c r="P138" i="31" s="1"/>
  <c r="F138" i="31"/>
  <c r="G138" i="31" s="1"/>
  <c r="J146" i="31"/>
  <c r="P146" i="31" s="1"/>
  <c r="F146" i="31"/>
  <c r="G146" i="31" s="1"/>
  <c r="J154" i="31"/>
  <c r="P154" i="31" s="1"/>
  <c r="F154" i="31"/>
  <c r="G154" i="31" s="1"/>
  <c r="J162" i="31"/>
  <c r="P162" i="31" s="1"/>
  <c r="F162" i="31"/>
  <c r="G162" i="31" s="1"/>
  <c r="J170" i="31"/>
  <c r="P170" i="31" s="1"/>
  <c r="F170" i="31"/>
  <c r="G170" i="31" s="1"/>
  <c r="J178" i="31"/>
  <c r="P178" i="31" s="1"/>
  <c r="F178" i="31"/>
  <c r="K178" i="31" s="1"/>
  <c r="J185" i="31"/>
  <c r="F185" i="31"/>
  <c r="G185" i="31" s="1"/>
  <c r="K6" i="45"/>
  <c r="Q6" i="45" s="1"/>
  <c r="G6" i="45"/>
  <c r="J7" i="45"/>
  <c r="F7" i="45"/>
  <c r="O7" i="45"/>
  <c r="K10" i="45"/>
  <c r="Q10" i="45" s="1"/>
  <c r="G10" i="45"/>
  <c r="J11" i="45"/>
  <c r="F11" i="45"/>
  <c r="O11" i="45"/>
  <c r="K14" i="45"/>
  <c r="Q14" i="45" s="1"/>
  <c r="G14" i="45"/>
  <c r="J15" i="45"/>
  <c r="F15" i="45"/>
  <c r="O15" i="45"/>
  <c r="K18" i="45"/>
  <c r="Q18" i="45" s="1"/>
  <c r="G18" i="45"/>
  <c r="J19" i="45"/>
  <c r="F19" i="45"/>
  <c r="O19" i="45"/>
  <c r="K22" i="45"/>
  <c r="Q22" i="45" s="1"/>
  <c r="J23" i="45"/>
  <c r="F23" i="45"/>
  <c r="O23" i="45"/>
  <c r="G26" i="45"/>
  <c r="J27" i="45"/>
  <c r="F27" i="45"/>
  <c r="O27" i="45"/>
  <c r="K30" i="45"/>
  <c r="Q30" i="45" s="1"/>
  <c r="J31" i="45"/>
  <c r="F31" i="45"/>
  <c r="O31" i="45"/>
  <c r="G34" i="45"/>
  <c r="J35" i="45"/>
  <c r="F35" i="45"/>
  <c r="O35" i="45"/>
  <c r="K38" i="45"/>
  <c r="Q38" i="45" s="1"/>
  <c r="J39" i="45"/>
  <c r="F39" i="45"/>
  <c r="O39" i="45"/>
  <c r="G42" i="45"/>
  <c r="J43" i="45"/>
  <c r="F43" i="45"/>
  <c r="O43" i="45"/>
  <c r="K46" i="45"/>
  <c r="Q46" i="45" s="1"/>
  <c r="J47" i="45"/>
  <c r="F47" i="45"/>
  <c r="O47" i="45"/>
  <c r="G50" i="45"/>
  <c r="K4" i="45"/>
  <c r="Q4" i="45" s="1"/>
  <c r="G4" i="45"/>
  <c r="J5" i="45"/>
  <c r="F5" i="45"/>
  <c r="O5" i="45"/>
  <c r="P7" i="45"/>
  <c r="G8" i="45"/>
  <c r="J9" i="45"/>
  <c r="F9" i="45"/>
  <c r="O9" i="45"/>
  <c r="P11" i="45"/>
  <c r="K12" i="45"/>
  <c r="Q12" i="45" s="1"/>
  <c r="G12" i="45"/>
  <c r="J13" i="45"/>
  <c r="F13" i="45"/>
  <c r="O13" i="45"/>
  <c r="P15" i="45"/>
  <c r="G16" i="45"/>
  <c r="J17" i="45"/>
  <c r="F17" i="45"/>
  <c r="O17" i="45"/>
  <c r="P19" i="45"/>
  <c r="K20" i="45"/>
  <c r="Q20" i="45" s="1"/>
  <c r="G20" i="45"/>
  <c r="J21" i="45"/>
  <c r="F21" i="45"/>
  <c r="O21" i="45"/>
  <c r="P23" i="45"/>
  <c r="K24" i="45"/>
  <c r="Q24" i="45" s="1"/>
  <c r="G24" i="45"/>
  <c r="J25" i="45"/>
  <c r="F25" i="45"/>
  <c r="O25" i="45"/>
  <c r="P27" i="45"/>
  <c r="K28" i="45"/>
  <c r="Q28" i="45" s="1"/>
  <c r="G28" i="45"/>
  <c r="J29" i="45"/>
  <c r="F29" i="45"/>
  <c r="O29" i="45"/>
  <c r="P31" i="45"/>
  <c r="K32" i="45"/>
  <c r="Q32" i="45" s="1"/>
  <c r="G32" i="45"/>
  <c r="J33" i="45"/>
  <c r="F33" i="45"/>
  <c r="O33" i="45"/>
  <c r="P35" i="45"/>
  <c r="K36" i="45"/>
  <c r="Q36" i="45" s="1"/>
  <c r="G36" i="45"/>
  <c r="J37" i="45"/>
  <c r="F37" i="45"/>
  <c r="O37" i="45"/>
  <c r="P39" i="45"/>
  <c r="K40" i="45"/>
  <c r="Q40" i="45" s="1"/>
  <c r="G40" i="45"/>
  <c r="J41" i="45"/>
  <c r="F41" i="45"/>
  <c r="O41" i="45"/>
  <c r="P43" i="45"/>
  <c r="K44" i="45"/>
  <c r="Q44" i="45" s="1"/>
  <c r="G44" i="45"/>
  <c r="J45" i="45"/>
  <c r="F45" i="45"/>
  <c r="O45" i="45"/>
  <c r="P47" i="45"/>
  <c r="K48" i="45"/>
  <c r="Q48" i="45" s="1"/>
  <c r="G48" i="45"/>
  <c r="J49" i="45"/>
  <c r="F49" i="45"/>
  <c r="O49" i="45"/>
  <c r="K52" i="45"/>
  <c r="Q52" i="45" s="1"/>
  <c r="G52" i="45"/>
  <c r="J53" i="45"/>
  <c r="F53" i="45"/>
  <c r="O53" i="45"/>
  <c r="K56" i="45"/>
  <c r="Q56" i="45" s="1"/>
  <c r="G56" i="45"/>
  <c r="J57" i="45"/>
  <c r="F57" i="45"/>
  <c r="O57" i="45"/>
  <c r="K60" i="45"/>
  <c r="Q60" i="45" s="1"/>
  <c r="G60" i="45"/>
  <c r="J61" i="45"/>
  <c r="F61" i="45"/>
  <c r="O61" i="45"/>
  <c r="K64" i="45"/>
  <c r="Q64" i="45" s="1"/>
  <c r="G64" i="45"/>
  <c r="J65" i="45"/>
  <c r="F65" i="45"/>
  <c r="O65" i="45"/>
  <c r="K68" i="45"/>
  <c r="Q68" i="45" s="1"/>
  <c r="G68" i="45"/>
  <c r="J69" i="45"/>
  <c r="F69" i="45"/>
  <c r="O69" i="45"/>
  <c r="K72" i="45"/>
  <c r="Q72" i="45" s="1"/>
  <c r="G72" i="45"/>
  <c r="J73" i="45"/>
  <c r="F73" i="45"/>
  <c r="O73" i="45"/>
  <c r="K76" i="45"/>
  <c r="Q76" i="45" s="1"/>
  <c r="G76" i="45"/>
  <c r="J77" i="45"/>
  <c r="F77" i="45"/>
  <c r="O77" i="45"/>
  <c r="K80" i="45"/>
  <c r="Q80" i="45" s="1"/>
  <c r="G80" i="45"/>
  <c r="J81" i="45"/>
  <c r="F81" i="45"/>
  <c r="O81" i="45"/>
  <c r="K84" i="45"/>
  <c r="Q84" i="45" s="1"/>
  <c r="G84" i="45"/>
  <c r="J85" i="45"/>
  <c r="F85" i="45"/>
  <c r="O85" i="45"/>
  <c r="K88" i="45"/>
  <c r="Q88" i="45" s="1"/>
  <c r="G88" i="45"/>
  <c r="J89" i="45"/>
  <c r="F89" i="45"/>
  <c r="O89" i="45"/>
  <c r="P89" i="45" s="1"/>
  <c r="J90" i="45"/>
  <c r="F90" i="45"/>
  <c r="K93" i="45"/>
  <c r="Q93" i="45" s="1"/>
  <c r="G93" i="45"/>
  <c r="J94" i="45"/>
  <c r="F94" i="45"/>
  <c r="K97" i="45"/>
  <c r="Q97" i="45" s="1"/>
  <c r="G97" i="45"/>
  <c r="J98" i="45"/>
  <c r="F98" i="45"/>
  <c r="K101" i="45"/>
  <c r="Q101" i="45" s="1"/>
  <c r="G101" i="45"/>
  <c r="J102" i="45"/>
  <c r="F102" i="45"/>
  <c r="K105" i="45"/>
  <c r="Q105" i="45" s="1"/>
  <c r="G105" i="45"/>
  <c r="J106" i="45"/>
  <c r="F106" i="45"/>
  <c r="K109" i="45"/>
  <c r="Q109" i="45" s="1"/>
  <c r="G109" i="45"/>
  <c r="J110" i="45"/>
  <c r="F110" i="45"/>
  <c r="G112" i="45"/>
  <c r="J113" i="45"/>
  <c r="F113" i="45"/>
  <c r="G116" i="45"/>
  <c r="J117" i="45"/>
  <c r="F117" i="45"/>
  <c r="G120" i="45"/>
  <c r="J121" i="45"/>
  <c r="F121" i="45"/>
  <c r="Q128" i="45"/>
  <c r="P4" i="45"/>
  <c r="P6" i="45"/>
  <c r="P8" i="45"/>
  <c r="P10" i="45"/>
  <c r="P12" i="45"/>
  <c r="P14" i="45"/>
  <c r="P16" i="45"/>
  <c r="P18" i="45"/>
  <c r="P20" i="45"/>
  <c r="P22" i="45"/>
  <c r="P24" i="45"/>
  <c r="P26" i="45"/>
  <c r="P28" i="45"/>
  <c r="P30" i="45"/>
  <c r="P32" i="45"/>
  <c r="P34" i="45"/>
  <c r="P36" i="45"/>
  <c r="P38" i="45"/>
  <c r="P40" i="45"/>
  <c r="P42" i="45"/>
  <c r="P44" i="45"/>
  <c r="P46" i="45"/>
  <c r="P48" i="45"/>
  <c r="P50" i="45"/>
  <c r="J51" i="45"/>
  <c r="F51" i="45"/>
  <c r="O51" i="45"/>
  <c r="P53" i="45"/>
  <c r="G54" i="45"/>
  <c r="J55" i="45"/>
  <c r="F55" i="45"/>
  <c r="O55" i="45"/>
  <c r="P57" i="45"/>
  <c r="G58" i="45"/>
  <c r="J59" i="45"/>
  <c r="F59" i="45"/>
  <c r="O59" i="45"/>
  <c r="P61" i="45"/>
  <c r="G62" i="45"/>
  <c r="J63" i="45"/>
  <c r="F63" i="45"/>
  <c r="O63" i="45"/>
  <c r="P65" i="45"/>
  <c r="G66" i="45"/>
  <c r="J67" i="45"/>
  <c r="F67" i="45"/>
  <c r="O67" i="45"/>
  <c r="P69" i="45"/>
  <c r="G70" i="45"/>
  <c r="J71" i="45"/>
  <c r="F71" i="45"/>
  <c r="O71" i="45"/>
  <c r="P73" i="45"/>
  <c r="G74" i="45"/>
  <c r="J75" i="45"/>
  <c r="F75" i="45"/>
  <c r="O75" i="45"/>
  <c r="P77" i="45"/>
  <c r="G78" i="45"/>
  <c r="J79" i="45"/>
  <c r="F79" i="45"/>
  <c r="O79" i="45"/>
  <c r="P81" i="45"/>
  <c r="G82" i="45"/>
  <c r="J83" i="45"/>
  <c r="F83" i="45"/>
  <c r="O83" i="45"/>
  <c r="P85" i="45"/>
  <c r="G86" i="45"/>
  <c r="J87" i="45"/>
  <c r="F87" i="45"/>
  <c r="O87" i="45"/>
  <c r="O90" i="45"/>
  <c r="P90" i="45" s="1"/>
  <c r="O94" i="45"/>
  <c r="P94" i="45" s="1"/>
  <c r="O98" i="45"/>
  <c r="P98" i="45"/>
  <c r="O102" i="45"/>
  <c r="P102" i="45" s="1"/>
  <c r="O106" i="45"/>
  <c r="P106" i="45" s="1"/>
  <c r="O110" i="45"/>
  <c r="P110" i="45" s="1"/>
  <c r="P52" i="45"/>
  <c r="P54" i="45"/>
  <c r="P56" i="45"/>
  <c r="P58" i="45"/>
  <c r="P60" i="45"/>
  <c r="P62" i="45"/>
  <c r="P64" i="45"/>
  <c r="P66" i="45"/>
  <c r="P68" i="45"/>
  <c r="P70" i="45"/>
  <c r="P72" i="45"/>
  <c r="P74" i="45"/>
  <c r="P76" i="45"/>
  <c r="P78" i="45"/>
  <c r="P80" i="45"/>
  <c r="P82" i="45"/>
  <c r="P84" i="45"/>
  <c r="P86" i="45"/>
  <c r="P88" i="45"/>
  <c r="G91" i="45"/>
  <c r="J92" i="45"/>
  <c r="F92" i="45"/>
  <c r="O92" i="45"/>
  <c r="K95" i="45"/>
  <c r="Q95" i="45" s="1"/>
  <c r="J96" i="45"/>
  <c r="F96" i="45"/>
  <c r="O96" i="45"/>
  <c r="G99" i="45"/>
  <c r="J100" i="45"/>
  <c r="F100" i="45"/>
  <c r="O100" i="45"/>
  <c r="K103" i="45"/>
  <c r="Q103" i="45" s="1"/>
  <c r="J104" i="45"/>
  <c r="F104" i="45"/>
  <c r="O104" i="45"/>
  <c r="G107" i="45"/>
  <c r="J108" i="45"/>
  <c r="F108" i="45"/>
  <c r="O108" i="45"/>
  <c r="O113" i="45"/>
  <c r="P113" i="45" s="1"/>
  <c r="O117" i="45"/>
  <c r="P117" i="45"/>
  <c r="P91" i="45"/>
  <c r="P93" i="45"/>
  <c r="P95" i="45"/>
  <c r="P97" i="45"/>
  <c r="P99" i="45"/>
  <c r="P101" i="45"/>
  <c r="P103" i="45"/>
  <c r="P105" i="45"/>
  <c r="P107" i="45"/>
  <c r="P109" i="45"/>
  <c r="J111" i="45"/>
  <c r="F111" i="45"/>
  <c r="O111" i="45"/>
  <c r="K114" i="45"/>
  <c r="Q114" i="45" s="1"/>
  <c r="G114" i="45"/>
  <c r="J115" i="45"/>
  <c r="F115" i="45"/>
  <c r="O115" i="45"/>
  <c r="K118" i="45"/>
  <c r="Q118" i="45" s="1"/>
  <c r="G118" i="45"/>
  <c r="J119" i="45"/>
  <c r="F119" i="45"/>
  <c r="O119" i="45"/>
  <c r="O121" i="45"/>
  <c r="P121" i="45" s="1"/>
  <c r="P112" i="45"/>
  <c r="P114" i="45"/>
  <c r="P116" i="45"/>
  <c r="P118" i="45"/>
  <c r="P120" i="45"/>
  <c r="K122" i="45"/>
  <c r="Q122" i="45" s="1"/>
  <c r="G122" i="45"/>
  <c r="J123" i="45"/>
  <c r="F123" i="45"/>
  <c r="O123" i="45"/>
  <c r="Q126" i="45"/>
  <c r="Q130" i="45"/>
  <c r="P122" i="45"/>
  <c r="G124" i="45"/>
  <c r="P124" i="45"/>
  <c r="F125" i="45"/>
  <c r="O125" i="45"/>
  <c r="G126" i="45"/>
  <c r="P126" i="45"/>
  <c r="F127" i="45"/>
  <c r="O127" i="45"/>
  <c r="G128" i="45"/>
  <c r="P128" i="45"/>
  <c r="F129" i="45"/>
  <c r="O129" i="45"/>
  <c r="G130" i="45"/>
  <c r="P130" i="45"/>
  <c r="F131" i="45"/>
  <c r="O131" i="45"/>
  <c r="G132" i="45"/>
  <c r="P132" i="45"/>
  <c r="F133" i="45"/>
  <c r="O133" i="45"/>
  <c r="P133" i="45" s="1"/>
  <c r="P125" i="45"/>
  <c r="P127" i="45"/>
  <c r="P129" i="45"/>
  <c r="P131" i="45"/>
  <c r="K6" i="13"/>
  <c r="Q6" i="13" s="1"/>
  <c r="G6" i="13"/>
  <c r="J7" i="13"/>
  <c r="F7" i="13"/>
  <c r="O7" i="13"/>
  <c r="K10" i="13"/>
  <c r="Q10" i="13" s="1"/>
  <c r="G10" i="13"/>
  <c r="J11" i="13"/>
  <c r="F11" i="13"/>
  <c r="O11" i="13"/>
  <c r="P11" i="13" s="1"/>
  <c r="K14" i="13"/>
  <c r="Q14" i="13" s="1"/>
  <c r="G14" i="13"/>
  <c r="J15" i="13"/>
  <c r="F15" i="13"/>
  <c r="O15" i="13"/>
  <c r="K18" i="13"/>
  <c r="Q18" i="13" s="1"/>
  <c r="G18" i="13"/>
  <c r="J19" i="13"/>
  <c r="F19" i="13"/>
  <c r="O19" i="13"/>
  <c r="P19" i="13" s="1"/>
  <c r="K22" i="13"/>
  <c r="Q22" i="13" s="1"/>
  <c r="G22" i="13"/>
  <c r="J23" i="13"/>
  <c r="F23" i="13"/>
  <c r="O23" i="13"/>
  <c r="K26" i="13"/>
  <c r="Q26" i="13" s="1"/>
  <c r="G26" i="13"/>
  <c r="J27" i="13"/>
  <c r="F27" i="13"/>
  <c r="O27" i="13"/>
  <c r="P27" i="13" s="1"/>
  <c r="K30" i="13"/>
  <c r="Q30" i="13" s="1"/>
  <c r="G30" i="13"/>
  <c r="J31" i="13"/>
  <c r="F31" i="13"/>
  <c r="O31" i="13"/>
  <c r="K34" i="13"/>
  <c r="Q34" i="13" s="1"/>
  <c r="G34" i="13"/>
  <c r="J35" i="13"/>
  <c r="F35" i="13"/>
  <c r="O35" i="13"/>
  <c r="P35" i="13" s="1"/>
  <c r="K38" i="13"/>
  <c r="Q38" i="13" s="1"/>
  <c r="G38" i="13"/>
  <c r="J39" i="13"/>
  <c r="F39" i="13"/>
  <c r="O39" i="13"/>
  <c r="K42" i="13"/>
  <c r="Q42" i="13" s="1"/>
  <c r="G42" i="13"/>
  <c r="J43" i="13"/>
  <c r="F43" i="13"/>
  <c r="O43" i="13"/>
  <c r="P43" i="13" s="1"/>
  <c r="K46" i="13"/>
  <c r="Q46" i="13" s="1"/>
  <c r="G46" i="13"/>
  <c r="J47" i="13"/>
  <c r="F47" i="13"/>
  <c r="O47" i="13"/>
  <c r="K50" i="13"/>
  <c r="Q50" i="13" s="1"/>
  <c r="G50" i="13"/>
  <c r="J51" i="13"/>
  <c r="F51" i="13"/>
  <c r="O51" i="13"/>
  <c r="P51" i="13" s="1"/>
  <c r="K54" i="13"/>
  <c r="Q54" i="13" s="1"/>
  <c r="G54" i="13"/>
  <c r="J55" i="13"/>
  <c r="F55" i="13"/>
  <c r="O55" i="13"/>
  <c r="K58" i="13"/>
  <c r="Q58" i="13" s="1"/>
  <c r="G58" i="13"/>
  <c r="J59" i="13"/>
  <c r="F59" i="13"/>
  <c r="O59" i="13"/>
  <c r="P59" i="13" s="1"/>
  <c r="O61" i="13"/>
  <c r="O65" i="13"/>
  <c r="K4" i="13"/>
  <c r="Q4" i="13" s="1"/>
  <c r="G4" i="13"/>
  <c r="J5" i="13"/>
  <c r="F5" i="13"/>
  <c r="O5" i="13"/>
  <c r="P7" i="13"/>
  <c r="K8" i="13"/>
  <c r="Q8" i="13" s="1"/>
  <c r="G8" i="13"/>
  <c r="J9" i="13"/>
  <c r="F9" i="13"/>
  <c r="O9" i="13"/>
  <c r="K12" i="13"/>
  <c r="Q12" i="13" s="1"/>
  <c r="G12" i="13"/>
  <c r="J13" i="13"/>
  <c r="F13" i="13"/>
  <c r="O13" i="13"/>
  <c r="P15" i="13"/>
  <c r="K16" i="13"/>
  <c r="Q16" i="13" s="1"/>
  <c r="G16" i="13"/>
  <c r="J17" i="13"/>
  <c r="F17" i="13"/>
  <c r="O17" i="13"/>
  <c r="K20" i="13"/>
  <c r="Q20" i="13" s="1"/>
  <c r="G20" i="13"/>
  <c r="J21" i="13"/>
  <c r="F21" i="13"/>
  <c r="O21" i="13"/>
  <c r="P23" i="13"/>
  <c r="K24" i="13"/>
  <c r="Q24" i="13" s="1"/>
  <c r="G24" i="13"/>
  <c r="J25" i="13"/>
  <c r="F25" i="13"/>
  <c r="O25" i="13"/>
  <c r="K28" i="13"/>
  <c r="Q28" i="13" s="1"/>
  <c r="G28" i="13"/>
  <c r="J29" i="13"/>
  <c r="F29" i="13"/>
  <c r="O29" i="13"/>
  <c r="P31" i="13"/>
  <c r="K32" i="13"/>
  <c r="Q32" i="13" s="1"/>
  <c r="G32" i="13"/>
  <c r="J33" i="13"/>
  <c r="F33" i="13"/>
  <c r="O33" i="13"/>
  <c r="K36" i="13"/>
  <c r="Q36" i="13" s="1"/>
  <c r="G36" i="13"/>
  <c r="J37" i="13"/>
  <c r="F37" i="13"/>
  <c r="O37" i="13"/>
  <c r="P39" i="13"/>
  <c r="K40" i="13"/>
  <c r="Q40" i="13" s="1"/>
  <c r="G40" i="13"/>
  <c r="J41" i="13"/>
  <c r="F41" i="13"/>
  <c r="O41" i="13"/>
  <c r="K44" i="13"/>
  <c r="Q44" i="13" s="1"/>
  <c r="G44" i="13"/>
  <c r="J45" i="13"/>
  <c r="F45" i="13"/>
  <c r="O45" i="13"/>
  <c r="P47" i="13"/>
  <c r="K48" i="13"/>
  <c r="Q48" i="13" s="1"/>
  <c r="G48" i="13"/>
  <c r="J49" i="13"/>
  <c r="F49" i="13"/>
  <c r="O49" i="13"/>
  <c r="K52" i="13"/>
  <c r="Q52" i="13" s="1"/>
  <c r="G52" i="13"/>
  <c r="J53" i="13"/>
  <c r="F53" i="13"/>
  <c r="O53" i="13"/>
  <c r="P55" i="13"/>
  <c r="K56" i="13"/>
  <c r="Q56" i="13" s="1"/>
  <c r="G56" i="13"/>
  <c r="J57" i="13"/>
  <c r="F57" i="13"/>
  <c r="O57" i="13"/>
  <c r="K60" i="13"/>
  <c r="Q60" i="13" s="1"/>
  <c r="G60" i="13"/>
  <c r="J61" i="13"/>
  <c r="F61" i="13"/>
  <c r="K64" i="13"/>
  <c r="Q64" i="13" s="1"/>
  <c r="G64" i="13"/>
  <c r="J65" i="13"/>
  <c r="F65" i="13"/>
  <c r="K68" i="13"/>
  <c r="Q68" i="13" s="1"/>
  <c r="G68" i="13"/>
  <c r="J69" i="13"/>
  <c r="F69" i="13"/>
  <c r="O69" i="13"/>
  <c r="K72" i="13"/>
  <c r="Q72" i="13" s="1"/>
  <c r="G72" i="13"/>
  <c r="J73" i="13"/>
  <c r="F73" i="13"/>
  <c r="O73" i="13"/>
  <c r="K76" i="13"/>
  <c r="Q76" i="13" s="1"/>
  <c r="G76" i="13"/>
  <c r="J77" i="13"/>
  <c r="F77" i="13"/>
  <c r="O77" i="13"/>
  <c r="K80" i="13"/>
  <c r="Q80" i="13" s="1"/>
  <c r="G80" i="13"/>
  <c r="J81" i="13"/>
  <c r="F81" i="13"/>
  <c r="O81" i="13"/>
  <c r="K84" i="13"/>
  <c r="Q84" i="13" s="1"/>
  <c r="G84" i="13"/>
  <c r="J85" i="13"/>
  <c r="F85" i="13"/>
  <c r="O85" i="13"/>
  <c r="K88" i="13"/>
  <c r="Q88" i="13" s="1"/>
  <c r="G88" i="13"/>
  <c r="J89" i="13"/>
  <c r="F89" i="13"/>
  <c r="O89" i="13"/>
  <c r="K92" i="13"/>
  <c r="Q92" i="13" s="1"/>
  <c r="G92" i="13"/>
  <c r="J93" i="13"/>
  <c r="F93" i="13"/>
  <c r="O93" i="13"/>
  <c r="K96" i="13"/>
  <c r="Q96" i="13" s="1"/>
  <c r="G96" i="13"/>
  <c r="J97" i="13"/>
  <c r="F97" i="13"/>
  <c r="O97" i="13"/>
  <c r="K100" i="13"/>
  <c r="G100" i="13"/>
  <c r="K102" i="13"/>
  <c r="Q102" i="13" s="1"/>
  <c r="G102" i="13"/>
  <c r="J103" i="13"/>
  <c r="F103" i="13"/>
  <c r="K106" i="13"/>
  <c r="Q106" i="13" s="1"/>
  <c r="G106" i="13"/>
  <c r="J107" i="13"/>
  <c r="F107" i="13"/>
  <c r="K110" i="13"/>
  <c r="Q110" i="13" s="1"/>
  <c r="G110" i="13"/>
  <c r="J111" i="13"/>
  <c r="F111" i="13"/>
  <c r="K114" i="13"/>
  <c r="Q114" i="13" s="1"/>
  <c r="G114" i="13"/>
  <c r="J115" i="13"/>
  <c r="F115" i="13"/>
  <c r="K118" i="13"/>
  <c r="Q118" i="13" s="1"/>
  <c r="G118" i="13"/>
  <c r="J119" i="13"/>
  <c r="F119" i="13"/>
  <c r="K121" i="13"/>
  <c r="Q121" i="13" s="1"/>
  <c r="G121" i="13"/>
  <c r="J122" i="13"/>
  <c r="F122" i="13"/>
  <c r="K125" i="13"/>
  <c r="Q125" i="13" s="1"/>
  <c r="G125" i="13"/>
  <c r="J126" i="13"/>
  <c r="F126" i="13"/>
  <c r="K129" i="13"/>
  <c r="Q129" i="13" s="1"/>
  <c r="G129" i="13"/>
  <c r="J130" i="13"/>
  <c r="F130" i="13"/>
  <c r="K133" i="13"/>
  <c r="Q133" i="13" s="1"/>
  <c r="G133" i="13"/>
  <c r="P4" i="13"/>
  <c r="P6" i="13"/>
  <c r="P8" i="13"/>
  <c r="P10" i="13"/>
  <c r="P12" i="13"/>
  <c r="P14" i="13"/>
  <c r="P16" i="13"/>
  <c r="P18" i="13"/>
  <c r="P20" i="13"/>
  <c r="P22" i="13"/>
  <c r="P24" i="13"/>
  <c r="P26" i="13"/>
  <c r="P28" i="13"/>
  <c r="P30" i="13"/>
  <c r="P32" i="13"/>
  <c r="P34" i="13"/>
  <c r="P36" i="13"/>
  <c r="P38" i="13"/>
  <c r="P40" i="13"/>
  <c r="P42" i="13"/>
  <c r="P44" i="13"/>
  <c r="P46" i="13"/>
  <c r="P48" i="13"/>
  <c r="P50" i="13"/>
  <c r="P52" i="13"/>
  <c r="P54" i="13"/>
  <c r="P56" i="13"/>
  <c r="P58" i="13"/>
  <c r="O60" i="13"/>
  <c r="P60" i="13" s="1"/>
  <c r="K62" i="13"/>
  <c r="Q62" i="13" s="1"/>
  <c r="G62" i="13"/>
  <c r="J63" i="13"/>
  <c r="F63" i="13"/>
  <c r="O63" i="13"/>
  <c r="K66" i="13"/>
  <c r="Q66" i="13" s="1"/>
  <c r="G66" i="13"/>
  <c r="J67" i="13"/>
  <c r="F67" i="13"/>
  <c r="O67" i="13"/>
  <c r="K70" i="13"/>
  <c r="Q70" i="13" s="1"/>
  <c r="G70" i="13"/>
  <c r="J71" i="13"/>
  <c r="F71" i="13"/>
  <c r="O71" i="13"/>
  <c r="P73" i="13"/>
  <c r="K74" i="13"/>
  <c r="Q74" i="13" s="1"/>
  <c r="G74" i="13"/>
  <c r="J75" i="13"/>
  <c r="F75" i="13"/>
  <c r="O75" i="13"/>
  <c r="K78" i="13"/>
  <c r="Q78" i="13" s="1"/>
  <c r="G78" i="13"/>
  <c r="J79" i="13"/>
  <c r="F79" i="13"/>
  <c r="O79" i="13"/>
  <c r="P81" i="13"/>
  <c r="K82" i="13"/>
  <c r="Q82" i="13" s="1"/>
  <c r="G82" i="13"/>
  <c r="J83" i="13"/>
  <c r="F83" i="13"/>
  <c r="O83" i="13"/>
  <c r="K86" i="13"/>
  <c r="Q86" i="13" s="1"/>
  <c r="G86" i="13"/>
  <c r="J87" i="13"/>
  <c r="F87" i="13"/>
  <c r="O87" i="13"/>
  <c r="P89" i="13"/>
  <c r="K90" i="13"/>
  <c r="Q90" i="13" s="1"/>
  <c r="G90" i="13"/>
  <c r="J91" i="13"/>
  <c r="F91" i="13"/>
  <c r="O91" i="13"/>
  <c r="K94" i="13"/>
  <c r="Q94" i="13" s="1"/>
  <c r="G94" i="13"/>
  <c r="J95" i="13"/>
  <c r="F95" i="13"/>
  <c r="O95" i="13"/>
  <c r="P97" i="13"/>
  <c r="K98" i="13"/>
  <c r="Q98" i="13" s="1"/>
  <c r="G98" i="13"/>
  <c r="J99" i="13"/>
  <c r="F99" i="13"/>
  <c r="O99" i="13"/>
  <c r="O103" i="13"/>
  <c r="P103" i="13"/>
  <c r="O107" i="13"/>
  <c r="O111" i="13"/>
  <c r="P111" i="13" s="1"/>
  <c r="O115" i="13"/>
  <c r="O119" i="13"/>
  <c r="P119" i="13"/>
  <c r="P62" i="13"/>
  <c r="P64" i="13"/>
  <c r="P66" i="13"/>
  <c r="P68" i="13"/>
  <c r="P70" i="13"/>
  <c r="P72" i="13"/>
  <c r="P74" i="13"/>
  <c r="P76" i="13"/>
  <c r="P78" i="13"/>
  <c r="P80" i="13"/>
  <c r="P82" i="13"/>
  <c r="P84" i="13"/>
  <c r="P86" i="13"/>
  <c r="P88" i="13"/>
  <c r="P90" i="13"/>
  <c r="P92" i="13"/>
  <c r="P94" i="13"/>
  <c r="P96" i="13"/>
  <c r="P98" i="13"/>
  <c r="P100" i="13"/>
  <c r="Q100" i="13"/>
  <c r="J101" i="13"/>
  <c r="F101" i="13"/>
  <c r="O101" i="13"/>
  <c r="K104" i="13"/>
  <c r="Q104" i="13" s="1"/>
  <c r="G104" i="13"/>
  <c r="J105" i="13"/>
  <c r="F105" i="13"/>
  <c r="O105" i="13"/>
  <c r="K108" i="13"/>
  <c r="Q108" i="13" s="1"/>
  <c r="G108" i="13"/>
  <c r="J109" i="13"/>
  <c r="F109" i="13"/>
  <c r="O109" i="13"/>
  <c r="K112" i="13"/>
  <c r="Q112" i="13" s="1"/>
  <c r="G112" i="13"/>
  <c r="J113" i="13"/>
  <c r="F113" i="13"/>
  <c r="O113" i="13"/>
  <c r="K116" i="13"/>
  <c r="Q116" i="13" s="1"/>
  <c r="G116" i="13"/>
  <c r="J117" i="13"/>
  <c r="F117" i="13"/>
  <c r="O117" i="13"/>
  <c r="K120" i="13"/>
  <c r="Q120" i="13" s="1"/>
  <c r="G120" i="13"/>
  <c r="O122" i="13"/>
  <c r="P122" i="13"/>
  <c r="O126" i="13"/>
  <c r="O130" i="13"/>
  <c r="P130" i="13" s="1"/>
  <c r="P102" i="13"/>
  <c r="P104" i="13"/>
  <c r="P106" i="13"/>
  <c r="P108" i="13"/>
  <c r="P110" i="13"/>
  <c r="P112" i="13"/>
  <c r="P114" i="13"/>
  <c r="P116" i="13"/>
  <c r="P118" i="13"/>
  <c r="P120" i="13"/>
  <c r="K123" i="13"/>
  <c r="Q123" i="13" s="1"/>
  <c r="G123" i="13"/>
  <c r="J124" i="13"/>
  <c r="F124" i="13"/>
  <c r="O124" i="13"/>
  <c r="K127" i="13"/>
  <c r="Q127" i="13" s="1"/>
  <c r="G127" i="13"/>
  <c r="J128" i="13"/>
  <c r="F128" i="13"/>
  <c r="O128" i="13"/>
  <c r="K131" i="13"/>
  <c r="Q131" i="13" s="1"/>
  <c r="G131" i="13"/>
  <c r="J132" i="13"/>
  <c r="F132" i="13"/>
  <c r="O132" i="13"/>
  <c r="P121" i="13"/>
  <c r="P123" i="13"/>
  <c r="P125" i="13"/>
  <c r="P127" i="13"/>
  <c r="P129" i="13"/>
  <c r="P131" i="13"/>
  <c r="P133" i="13"/>
  <c r="K5" i="24"/>
  <c r="Q5" i="24" s="1"/>
  <c r="G5" i="24"/>
  <c r="J6" i="24"/>
  <c r="F6" i="24"/>
  <c r="O6" i="24"/>
  <c r="K9" i="24"/>
  <c r="Q9" i="24" s="1"/>
  <c r="G9" i="24"/>
  <c r="J10" i="24"/>
  <c r="F10" i="24"/>
  <c r="O10" i="24"/>
  <c r="K13" i="24"/>
  <c r="Q13" i="24" s="1"/>
  <c r="G13" i="24"/>
  <c r="J14" i="24"/>
  <c r="F14" i="24"/>
  <c r="O14" i="24"/>
  <c r="K17" i="24"/>
  <c r="Q17" i="24" s="1"/>
  <c r="G17" i="24"/>
  <c r="J18" i="24"/>
  <c r="F18" i="24"/>
  <c r="O18" i="24"/>
  <c r="K21" i="24"/>
  <c r="Q21" i="24" s="1"/>
  <c r="G21" i="24"/>
  <c r="J22" i="24"/>
  <c r="F22" i="24"/>
  <c r="O22" i="24"/>
  <c r="K25" i="24"/>
  <c r="Q25" i="24" s="1"/>
  <c r="G25" i="24"/>
  <c r="J26" i="24"/>
  <c r="F26" i="24"/>
  <c r="O26" i="24"/>
  <c r="J4" i="24"/>
  <c r="F4" i="24"/>
  <c r="O4" i="24"/>
  <c r="K7" i="24"/>
  <c r="Q7" i="24" s="1"/>
  <c r="G7" i="24"/>
  <c r="J8" i="24"/>
  <c r="F8" i="24"/>
  <c r="O8" i="24"/>
  <c r="K11" i="24"/>
  <c r="Q11" i="24" s="1"/>
  <c r="G11" i="24"/>
  <c r="J12" i="24"/>
  <c r="F12" i="24"/>
  <c r="O12" i="24"/>
  <c r="K15" i="24"/>
  <c r="Q15" i="24" s="1"/>
  <c r="G15" i="24"/>
  <c r="J16" i="24"/>
  <c r="F16" i="24"/>
  <c r="O16" i="24"/>
  <c r="K19" i="24"/>
  <c r="Q19" i="24" s="1"/>
  <c r="G19" i="24"/>
  <c r="J20" i="24"/>
  <c r="F20" i="24"/>
  <c r="O20" i="24"/>
  <c r="K23" i="24"/>
  <c r="Q23" i="24" s="1"/>
  <c r="G23" i="24"/>
  <c r="J24" i="24"/>
  <c r="F24" i="24"/>
  <c r="O24" i="24"/>
  <c r="Q27" i="24"/>
  <c r="O28" i="24"/>
  <c r="P28" i="24" s="1"/>
  <c r="K30" i="24"/>
  <c r="Q30" i="24" s="1"/>
  <c r="G30" i="24"/>
  <c r="J31" i="24"/>
  <c r="F31" i="24"/>
  <c r="O31" i="24"/>
  <c r="K34" i="24"/>
  <c r="Q34" i="24" s="1"/>
  <c r="G34" i="24"/>
  <c r="J35" i="24"/>
  <c r="F35" i="24"/>
  <c r="O35" i="24"/>
  <c r="K38" i="24"/>
  <c r="Q38" i="24" s="1"/>
  <c r="G38" i="24"/>
  <c r="J39" i="24"/>
  <c r="F39" i="24"/>
  <c r="O39" i="24"/>
  <c r="K42" i="24"/>
  <c r="Q42" i="24" s="1"/>
  <c r="G42" i="24"/>
  <c r="J43" i="24"/>
  <c r="F43" i="24"/>
  <c r="O43" i="24"/>
  <c r="K46" i="24"/>
  <c r="Q46" i="24" s="1"/>
  <c r="G46" i="24"/>
  <c r="J47" i="24"/>
  <c r="F47" i="24"/>
  <c r="O47" i="24"/>
  <c r="K50" i="24"/>
  <c r="Q50" i="24" s="1"/>
  <c r="G50" i="24"/>
  <c r="J51" i="24"/>
  <c r="F51" i="24"/>
  <c r="O51" i="24"/>
  <c r="K54" i="24"/>
  <c r="Q54" i="24" s="1"/>
  <c r="G54" i="24"/>
  <c r="J55" i="24"/>
  <c r="F55" i="24"/>
  <c r="O55" i="24"/>
  <c r="K58" i="24"/>
  <c r="Q58" i="24" s="1"/>
  <c r="G58" i="24"/>
  <c r="J59" i="24"/>
  <c r="F59" i="24"/>
  <c r="O59" i="24"/>
  <c r="K62" i="24"/>
  <c r="Q62" i="24" s="1"/>
  <c r="G62" i="24"/>
  <c r="J63" i="24"/>
  <c r="F63" i="24"/>
  <c r="O63" i="24"/>
  <c r="K66" i="24"/>
  <c r="Q66" i="24" s="1"/>
  <c r="G66" i="24"/>
  <c r="J67" i="24"/>
  <c r="F67" i="24"/>
  <c r="O67" i="24"/>
  <c r="O71" i="24"/>
  <c r="O75" i="24"/>
  <c r="O79" i="24"/>
  <c r="O83" i="24"/>
  <c r="O87" i="24"/>
  <c r="K90" i="24"/>
  <c r="Q90" i="24" s="1"/>
  <c r="G90" i="24"/>
  <c r="J91" i="24"/>
  <c r="F91" i="24"/>
  <c r="K94" i="24"/>
  <c r="Q94" i="24" s="1"/>
  <c r="G94" i="24"/>
  <c r="J95" i="24"/>
  <c r="F95" i="24"/>
  <c r="K98" i="24"/>
  <c r="Q98" i="24" s="1"/>
  <c r="G98" i="24"/>
  <c r="J99" i="24"/>
  <c r="F99" i="24"/>
  <c r="K102" i="24"/>
  <c r="Q102" i="24" s="1"/>
  <c r="G102" i="24"/>
  <c r="Q106" i="24"/>
  <c r="Q110" i="24"/>
  <c r="P5" i="24"/>
  <c r="P7" i="24"/>
  <c r="P9" i="24"/>
  <c r="P11" i="24"/>
  <c r="P13" i="24"/>
  <c r="P15" i="24"/>
  <c r="P17" i="24"/>
  <c r="P19" i="24"/>
  <c r="P21" i="24"/>
  <c r="P23" i="24"/>
  <c r="P25" i="24"/>
  <c r="G27" i="24"/>
  <c r="P27" i="24"/>
  <c r="F28" i="24"/>
  <c r="J29" i="24"/>
  <c r="F29" i="24"/>
  <c r="O29" i="24"/>
  <c r="P31" i="24"/>
  <c r="K32" i="24"/>
  <c r="Q32" i="24" s="1"/>
  <c r="G32" i="24"/>
  <c r="J33" i="24"/>
  <c r="F33" i="24"/>
  <c r="O33" i="24"/>
  <c r="P35" i="24"/>
  <c r="K36" i="24"/>
  <c r="Q36" i="24" s="1"/>
  <c r="G36" i="24"/>
  <c r="J37" i="24"/>
  <c r="F37" i="24"/>
  <c r="O37" i="24"/>
  <c r="P39" i="24"/>
  <c r="K40" i="24"/>
  <c r="Q40" i="24" s="1"/>
  <c r="G40" i="24"/>
  <c r="J41" i="24"/>
  <c r="F41" i="24"/>
  <c r="O41" i="24"/>
  <c r="P43" i="24"/>
  <c r="K44" i="24"/>
  <c r="Q44" i="24" s="1"/>
  <c r="G44" i="24"/>
  <c r="J45" i="24"/>
  <c r="F45" i="24"/>
  <c r="O45" i="24"/>
  <c r="P47" i="24"/>
  <c r="K48" i="24"/>
  <c r="Q48" i="24" s="1"/>
  <c r="G48" i="24"/>
  <c r="J49" i="24"/>
  <c r="F49" i="24"/>
  <c r="O49" i="24"/>
  <c r="P51" i="24"/>
  <c r="K52" i="24"/>
  <c r="Q52" i="24" s="1"/>
  <c r="G52" i="24"/>
  <c r="J53" i="24"/>
  <c r="F53" i="24"/>
  <c r="O53" i="24"/>
  <c r="P55" i="24"/>
  <c r="K56" i="24"/>
  <c r="Q56" i="24" s="1"/>
  <c r="G56" i="24"/>
  <c r="J57" i="24"/>
  <c r="F57" i="24"/>
  <c r="O57" i="24"/>
  <c r="P59" i="24"/>
  <c r="K60" i="24"/>
  <c r="Q60" i="24" s="1"/>
  <c r="G60" i="24"/>
  <c r="J61" i="24"/>
  <c r="F61" i="24"/>
  <c r="O61" i="24"/>
  <c r="P63" i="24"/>
  <c r="K64" i="24"/>
  <c r="Q64" i="24" s="1"/>
  <c r="G64" i="24"/>
  <c r="J65" i="24"/>
  <c r="F65" i="24"/>
  <c r="O65" i="24"/>
  <c r="P67" i="24"/>
  <c r="K70" i="24"/>
  <c r="Q70" i="24" s="1"/>
  <c r="G70" i="24"/>
  <c r="J71" i="24"/>
  <c r="F71" i="24"/>
  <c r="K74" i="24"/>
  <c r="Q74" i="24" s="1"/>
  <c r="G74" i="24"/>
  <c r="J75" i="24"/>
  <c r="F75" i="24"/>
  <c r="K78" i="24"/>
  <c r="Q78" i="24" s="1"/>
  <c r="G78" i="24"/>
  <c r="J79" i="24"/>
  <c r="F79" i="24"/>
  <c r="K82" i="24"/>
  <c r="Q82" i="24" s="1"/>
  <c r="G82" i="24"/>
  <c r="J83" i="24"/>
  <c r="F83" i="24"/>
  <c r="K86" i="24"/>
  <c r="Q86" i="24" s="1"/>
  <c r="G86" i="24"/>
  <c r="J87" i="24"/>
  <c r="F87" i="24"/>
  <c r="P30" i="24"/>
  <c r="P32" i="24"/>
  <c r="P34" i="24"/>
  <c r="P36" i="24"/>
  <c r="P38" i="24"/>
  <c r="P40" i="24"/>
  <c r="P42" i="24"/>
  <c r="P44" i="24"/>
  <c r="P46" i="24"/>
  <c r="P48" i="24"/>
  <c r="P50" i="24"/>
  <c r="P52" i="24"/>
  <c r="P54" i="24"/>
  <c r="P56" i="24"/>
  <c r="P58" i="24"/>
  <c r="P60" i="24"/>
  <c r="P62" i="24"/>
  <c r="P64" i="24"/>
  <c r="P66" i="24"/>
  <c r="K68" i="24"/>
  <c r="Q68" i="24" s="1"/>
  <c r="G68" i="24"/>
  <c r="J69" i="24"/>
  <c r="F69" i="24"/>
  <c r="O69" i="24"/>
  <c r="K72" i="24"/>
  <c r="Q72" i="24" s="1"/>
  <c r="G72" i="24"/>
  <c r="J73" i="24"/>
  <c r="F73" i="24"/>
  <c r="O73" i="24"/>
  <c r="K76" i="24"/>
  <c r="Q76" i="24" s="1"/>
  <c r="G76" i="24"/>
  <c r="J77" i="24"/>
  <c r="F77" i="24"/>
  <c r="O77" i="24"/>
  <c r="K80" i="24"/>
  <c r="Q80" i="24" s="1"/>
  <c r="G80" i="24"/>
  <c r="J81" i="24"/>
  <c r="F81" i="24"/>
  <c r="O81" i="24"/>
  <c r="K84" i="24"/>
  <c r="Q84" i="24" s="1"/>
  <c r="G84" i="24"/>
  <c r="J85" i="24"/>
  <c r="F85" i="24"/>
  <c r="O85" i="24"/>
  <c r="K88" i="24"/>
  <c r="Q88" i="24" s="1"/>
  <c r="G88" i="24"/>
  <c r="O91" i="24"/>
  <c r="P91" i="24" s="1"/>
  <c r="O95" i="24"/>
  <c r="P95" i="24"/>
  <c r="P68" i="24"/>
  <c r="P70" i="24"/>
  <c r="P72" i="24"/>
  <c r="P74" i="24"/>
  <c r="P76" i="24"/>
  <c r="P78" i="24"/>
  <c r="P80" i="24"/>
  <c r="P82" i="24"/>
  <c r="P84" i="24"/>
  <c r="P86" i="24"/>
  <c r="P88" i="24"/>
  <c r="J89" i="24"/>
  <c r="F89" i="24"/>
  <c r="O89" i="24"/>
  <c r="K92" i="24"/>
  <c r="Q92" i="24" s="1"/>
  <c r="G92" i="24"/>
  <c r="J93" i="24"/>
  <c r="F93" i="24"/>
  <c r="O93" i="24"/>
  <c r="K96" i="24"/>
  <c r="Q96" i="24" s="1"/>
  <c r="G96" i="24"/>
  <c r="J97" i="24"/>
  <c r="F97" i="24"/>
  <c r="O97" i="24"/>
  <c r="O99" i="24"/>
  <c r="P99" i="24"/>
  <c r="P90" i="24"/>
  <c r="P92" i="24"/>
  <c r="P94" i="24"/>
  <c r="P96" i="24"/>
  <c r="P98" i="24"/>
  <c r="K100" i="24"/>
  <c r="Q100" i="24" s="1"/>
  <c r="G100" i="24"/>
  <c r="J101" i="24"/>
  <c r="F101" i="24"/>
  <c r="O101" i="24"/>
  <c r="Q104" i="24"/>
  <c r="Q108" i="24"/>
  <c r="P100" i="24"/>
  <c r="P102" i="24"/>
  <c r="F103" i="24"/>
  <c r="O103" i="24"/>
  <c r="P103" i="24" s="1"/>
  <c r="G104" i="24"/>
  <c r="P104" i="24"/>
  <c r="F105" i="24"/>
  <c r="O105" i="24"/>
  <c r="G106" i="24"/>
  <c r="P106" i="24"/>
  <c r="F107" i="24"/>
  <c r="O107" i="24"/>
  <c r="P107" i="24" s="1"/>
  <c r="G108" i="24"/>
  <c r="P108" i="24"/>
  <c r="F109" i="24"/>
  <c r="O109" i="24"/>
  <c r="G110" i="24"/>
  <c r="P110" i="24"/>
  <c r="F111" i="24"/>
  <c r="O111" i="24"/>
  <c r="P111" i="24" s="1"/>
  <c r="P105" i="24"/>
  <c r="P109" i="24"/>
  <c r="K4" i="46"/>
  <c r="Q4" i="46" s="1"/>
  <c r="G4" i="46"/>
  <c r="J5" i="46"/>
  <c r="F5" i="46"/>
  <c r="O5" i="46"/>
  <c r="K8" i="46"/>
  <c r="Q8" i="46" s="1"/>
  <c r="G8" i="46"/>
  <c r="J9" i="46"/>
  <c r="F9" i="46"/>
  <c r="O9" i="46"/>
  <c r="K12" i="46"/>
  <c r="Q12" i="46" s="1"/>
  <c r="G12" i="46"/>
  <c r="J13" i="46"/>
  <c r="F13" i="46"/>
  <c r="O13" i="46"/>
  <c r="K16" i="46"/>
  <c r="Q16" i="46" s="1"/>
  <c r="G16" i="46"/>
  <c r="J17" i="46"/>
  <c r="F17" i="46"/>
  <c r="O17" i="46"/>
  <c r="K20" i="46"/>
  <c r="Q20" i="46" s="1"/>
  <c r="G20" i="46"/>
  <c r="J21" i="46"/>
  <c r="F21" i="46"/>
  <c r="O21" i="46"/>
  <c r="K24" i="46"/>
  <c r="Q24" i="46" s="1"/>
  <c r="G24" i="46"/>
  <c r="J25" i="46"/>
  <c r="F25" i="46"/>
  <c r="O25" i="46"/>
  <c r="K6" i="46"/>
  <c r="Q6" i="46" s="1"/>
  <c r="G6" i="46"/>
  <c r="J7" i="46"/>
  <c r="F7" i="46"/>
  <c r="O7" i="46"/>
  <c r="K10" i="46"/>
  <c r="Q10" i="46" s="1"/>
  <c r="G10" i="46"/>
  <c r="J11" i="46"/>
  <c r="F11" i="46"/>
  <c r="O11" i="46"/>
  <c r="K14" i="46"/>
  <c r="Q14" i="46" s="1"/>
  <c r="G14" i="46"/>
  <c r="J15" i="46"/>
  <c r="F15" i="46"/>
  <c r="O15" i="46"/>
  <c r="K18" i="46"/>
  <c r="Q18" i="46" s="1"/>
  <c r="G18" i="46"/>
  <c r="J19" i="46"/>
  <c r="F19" i="46"/>
  <c r="O19" i="46"/>
  <c r="K22" i="46"/>
  <c r="Q22" i="46" s="1"/>
  <c r="G22" i="46"/>
  <c r="J23" i="46"/>
  <c r="F23" i="46"/>
  <c r="O23" i="46"/>
  <c r="K26" i="46"/>
  <c r="Q26" i="46" s="1"/>
  <c r="G26" i="46"/>
  <c r="J27" i="46"/>
  <c r="F27" i="46"/>
  <c r="O27" i="46"/>
  <c r="K28" i="46"/>
  <c r="Q28" i="46" s="1"/>
  <c r="G28" i="46"/>
  <c r="J29" i="46"/>
  <c r="F29" i="46"/>
  <c r="O29" i="46"/>
  <c r="K32" i="46"/>
  <c r="Q32" i="46" s="1"/>
  <c r="G32" i="46"/>
  <c r="J33" i="46"/>
  <c r="F33" i="46"/>
  <c r="O33" i="46"/>
  <c r="K36" i="46"/>
  <c r="Q36" i="46" s="1"/>
  <c r="G36" i="46"/>
  <c r="J37" i="46"/>
  <c r="F37" i="46"/>
  <c r="O37" i="46"/>
  <c r="K40" i="46"/>
  <c r="Q40" i="46" s="1"/>
  <c r="G40" i="46"/>
  <c r="J41" i="46"/>
  <c r="F41" i="46"/>
  <c r="O41" i="46"/>
  <c r="K44" i="46"/>
  <c r="Q44" i="46" s="1"/>
  <c r="G44" i="46"/>
  <c r="J45" i="46"/>
  <c r="F45" i="46"/>
  <c r="O45" i="46"/>
  <c r="K48" i="46"/>
  <c r="Q48" i="46" s="1"/>
  <c r="G48" i="46"/>
  <c r="J49" i="46"/>
  <c r="F49" i="46"/>
  <c r="O49" i="46"/>
  <c r="K52" i="46"/>
  <c r="Q52" i="46" s="1"/>
  <c r="G52" i="46"/>
  <c r="J53" i="46"/>
  <c r="F53" i="46"/>
  <c r="O53" i="46"/>
  <c r="K56" i="46"/>
  <c r="Q56" i="46" s="1"/>
  <c r="G56" i="46"/>
  <c r="J57" i="46"/>
  <c r="F57" i="46"/>
  <c r="O57" i="46"/>
  <c r="K60" i="46"/>
  <c r="Q60" i="46" s="1"/>
  <c r="G60" i="46"/>
  <c r="J61" i="46"/>
  <c r="F61" i="46"/>
  <c r="O61" i="46"/>
  <c r="K64" i="46"/>
  <c r="Q64" i="46" s="1"/>
  <c r="G64" i="46"/>
  <c r="J65" i="46"/>
  <c r="F65" i="46"/>
  <c r="O65" i="46"/>
  <c r="K68" i="46"/>
  <c r="Q68" i="46" s="1"/>
  <c r="G68" i="46"/>
  <c r="O70" i="46"/>
  <c r="O74" i="46"/>
  <c r="O78" i="46"/>
  <c r="O82" i="46"/>
  <c r="O86" i="46"/>
  <c r="O99" i="46"/>
  <c r="Q106" i="46"/>
  <c r="Q110" i="46"/>
  <c r="P4" i="46"/>
  <c r="P6" i="46"/>
  <c r="P8" i="46"/>
  <c r="P10" i="46"/>
  <c r="P12" i="46"/>
  <c r="P14" i="46"/>
  <c r="P16" i="46"/>
  <c r="P18" i="46"/>
  <c r="P20" i="46"/>
  <c r="P22" i="46"/>
  <c r="P24" i="46"/>
  <c r="P26" i="46"/>
  <c r="P29" i="46"/>
  <c r="K30" i="46"/>
  <c r="Q30" i="46" s="1"/>
  <c r="G30" i="46"/>
  <c r="J31" i="46"/>
  <c r="F31" i="46"/>
  <c r="O31" i="46"/>
  <c r="P33" i="46"/>
  <c r="K34" i="46"/>
  <c r="Q34" i="46" s="1"/>
  <c r="G34" i="46"/>
  <c r="J35" i="46"/>
  <c r="F35" i="46"/>
  <c r="O35" i="46"/>
  <c r="P37" i="46"/>
  <c r="K38" i="46"/>
  <c r="Q38" i="46" s="1"/>
  <c r="G38" i="46"/>
  <c r="J39" i="46"/>
  <c r="F39" i="46"/>
  <c r="O39" i="46"/>
  <c r="P41" i="46"/>
  <c r="K42" i="46"/>
  <c r="Q42" i="46" s="1"/>
  <c r="G42" i="46"/>
  <c r="J43" i="46"/>
  <c r="F43" i="46"/>
  <c r="O43" i="46"/>
  <c r="P45" i="46"/>
  <c r="K46" i="46"/>
  <c r="Q46" i="46" s="1"/>
  <c r="G46" i="46"/>
  <c r="J47" i="46"/>
  <c r="F47" i="46"/>
  <c r="O47" i="46"/>
  <c r="P49" i="46"/>
  <c r="K50" i="46"/>
  <c r="Q50" i="46" s="1"/>
  <c r="G50" i="46"/>
  <c r="J51" i="46"/>
  <c r="F51" i="46"/>
  <c r="O51" i="46"/>
  <c r="P53" i="46"/>
  <c r="K54" i="46"/>
  <c r="Q54" i="46" s="1"/>
  <c r="G54" i="46"/>
  <c r="J55" i="46"/>
  <c r="F55" i="46"/>
  <c r="O55" i="46"/>
  <c r="P57" i="46"/>
  <c r="K58" i="46"/>
  <c r="Q58" i="46" s="1"/>
  <c r="G58" i="46"/>
  <c r="J59" i="46"/>
  <c r="F59" i="46"/>
  <c r="O59" i="46"/>
  <c r="P61" i="46"/>
  <c r="K62" i="46"/>
  <c r="Q62" i="46" s="1"/>
  <c r="G62" i="46"/>
  <c r="J63" i="46"/>
  <c r="F63" i="46"/>
  <c r="O63" i="46"/>
  <c r="P65" i="46"/>
  <c r="K66" i="46"/>
  <c r="Q66" i="46" s="1"/>
  <c r="G66" i="46"/>
  <c r="J67" i="46"/>
  <c r="F67" i="46"/>
  <c r="O67" i="46"/>
  <c r="K69" i="46"/>
  <c r="Q69" i="46" s="1"/>
  <c r="G69" i="46"/>
  <c r="J70" i="46"/>
  <c r="F70" i="46"/>
  <c r="K73" i="46"/>
  <c r="Q73" i="46" s="1"/>
  <c r="G73" i="46"/>
  <c r="J74" i="46"/>
  <c r="F74" i="46"/>
  <c r="K77" i="46"/>
  <c r="Q77" i="46" s="1"/>
  <c r="G77" i="46"/>
  <c r="J78" i="46"/>
  <c r="F78" i="46"/>
  <c r="K81" i="46"/>
  <c r="Q81" i="46" s="1"/>
  <c r="G81" i="46"/>
  <c r="J82" i="46"/>
  <c r="F82" i="46"/>
  <c r="K85" i="46"/>
  <c r="Q85" i="46" s="1"/>
  <c r="G85" i="46"/>
  <c r="J86" i="46"/>
  <c r="F86" i="46"/>
  <c r="J89" i="46"/>
  <c r="F89" i="46"/>
  <c r="K92" i="46"/>
  <c r="Q92" i="46" s="1"/>
  <c r="G92" i="46"/>
  <c r="J93" i="46"/>
  <c r="F93" i="46"/>
  <c r="K96" i="46"/>
  <c r="Q96" i="46" s="1"/>
  <c r="G96" i="46"/>
  <c r="J97" i="46"/>
  <c r="F97" i="46"/>
  <c r="P28" i="46"/>
  <c r="P30" i="46"/>
  <c r="P32" i="46"/>
  <c r="P34" i="46"/>
  <c r="P36" i="46"/>
  <c r="P38" i="46"/>
  <c r="P40" i="46"/>
  <c r="P42" i="46"/>
  <c r="P44" i="46"/>
  <c r="P46" i="46"/>
  <c r="P48" i="46"/>
  <c r="P50" i="46"/>
  <c r="P52" i="46"/>
  <c r="P54" i="46"/>
  <c r="P56" i="46"/>
  <c r="P58" i="46"/>
  <c r="P60" i="46"/>
  <c r="P62" i="46"/>
  <c r="P64" i="46"/>
  <c r="P66" i="46"/>
  <c r="P68" i="46"/>
  <c r="K71" i="46"/>
  <c r="Q71" i="46" s="1"/>
  <c r="G71" i="46"/>
  <c r="J72" i="46"/>
  <c r="F72" i="46"/>
  <c r="O72" i="46"/>
  <c r="K75" i="46"/>
  <c r="Q75" i="46" s="1"/>
  <c r="G75" i="46"/>
  <c r="J76" i="46"/>
  <c r="F76" i="46"/>
  <c r="O76" i="46"/>
  <c r="K79" i="46"/>
  <c r="Q79" i="46" s="1"/>
  <c r="G79" i="46"/>
  <c r="J80" i="46"/>
  <c r="F80" i="46"/>
  <c r="O80" i="46"/>
  <c r="K83" i="46"/>
  <c r="Q83" i="46" s="1"/>
  <c r="G83" i="46"/>
  <c r="J84" i="46"/>
  <c r="F84" i="46"/>
  <c r="O84" i="46"/>
  <c r="K87" i="46"/>
  <c r="Q87" i="46" s="1"/>
  <c r="G87" i="46"/>
  <c r="J88" i="46"/>
  <c r="F88" i="46"/>
  <c r="O88" i="46"/>
  <c r="O89" i="46"/>
  <c r="P89" i="46" s="1"/>
  <c r="O93" i="46"/>
  <c r="P93" i="46" s="1"/>
  <c r="O97" i="46"/>
  <c r="P97" i="46" s="1"/>
  <c r="P69" i="46"/>
  <c r="P71" i="46"/>
  <c r="P73" i="46"/>
  <c r="P75" i="46"/>
  <c r="P77" i="46"/>
  <c r="P79" i="46"/>
  <c r="P81" i="46"/>
  <c r="P83" i="46"/>
  <c r="P85" i="46"/>
  <c r="P87" i="46"/>
  <c r="K90" i="46"/>
  <c r="Q90" i="46" s="1"/>
  <c r="G90" i="46"/>
  <c r="J91" i="46"/>
  <c r="F91" i="46"/>
  <c r="O91" i="46"/>
  <c r="K94" i="46"/>
  <c r="Q94" i="46" s="1"/>
  <c r="G94" i="46"/>
  <c r="J95" i="46"/>
  <c r="F95" i="46"/>
  <c r="O95" i="46"/>
  <c r="K98" i="46"/>
  <c r="Q98" i="46" s="1"/>
  <c r="G98" i="46"/>
  <c r="J99" i="46"/>
  <c r="F99" i="46"/>
  <c r="K102" i="46"/>
  <c r="G102" i="46"/>
  <c r="P90" i="46"/>
  <c r="P92" i="46"/>
  <c r="P94" i="46"/>
  <c r="P96" i="46"/>
  <c r="P98" i="46"/>
  <c r="K100" i="46"/>
  <c r="Q100" i="46" s="1"/>
  <c r="G100" i="46"/>
  <c r="J101" i="46"/>
  <c r="F101" i="46"/>
  <c r="O101" i="46"/>
  <c r="Q102" i="46"/>
  <c r="Q104" i="46"/>
  <c r="Q108" i="46"/>
  <c r="P100" i="46"/>
  <c r="P102" i="46"/>
  <c r="F103" i="46"/>
  <c r="O103" i="46"/>
  <c r="G104" i="46"/>
  <c r="P104" i="46"/>
  <c r="F105" i="46"/>
  <c r="O105" i="46"/>
  <c r="G106" i="46"/>
  <c r="P106" i="46"/>
  <c r="F107" i="46"/>
  <c r="O107" i="46"/>
  <c r="P107" i="46" s="1"/>
  <c r="G108" i="46"/>
  <c r="P108" i="46"/>
  <c r="F109" i="46"/>
  <c r="O109" i="46"/>
  <c r="G110" i="46"/>
  <c r="P110" i="46"/>
  <c r="F111" i="46"/>
  <c r="O111" i="46"/>
  <c r="P111" i="46" s="1"/>
  <c r="P103" i="46"/>
  <c r="P105" i="46"/>
  <c r="P109" i="46"/>
  <c r="Q15" i="31"/>
  <c r="Q31" i="31"/>
  <c r="Q47" i="31"/>
  <c r="Q5" i="31"/>
  <c r="Q9" i="31"/>
  <c r="Q13" i="31"/>
  <c r="Q17" i="31"/>
  <c r="Q21" i="31"/>
  <c r="Q25" i="31"/>
  <c r="Q29" i="31"/>
  <c r="Q33" i="31"/>
  <c r="Q37" i="31"/>
  <c r="Q41" i="31"/>
  <c r="Q45" i="31"/>
  <c r="F4" i="31"/>
  <c r="O4" i="31"/>
  <c r="G5" i="31"/>
  <c r="P5" i="31"/>
  <c r="F6" i="31"/>
  <c r="O6" i="31"/>
  <c r="G7" i="31"/>
  <c r="P7" i="31"/>
  <c r="F8" i="31"/>
  <c r="O8" i="31"/>
  <c r="G9" i="31"/>
  <c r="P9" i="31"/>
  <c r="F10" i="31"/>
  <c r="O10" i="31"/>
  <c r="G11" i="31"/>
  <c r="P11" i="31"/>
  <c r="F12" i="31"/>
  <c r="O12" i="31"/>
  <c r="G13" i="31"/>
  <c r="P13" i="31"/>
  <c r="F14" i="31"/>
  <c r="O14" i="31"/>
  <c r="G15" i="31"/>
  <c r="P15" i="31"/>
  <c r="F16" i="31"/>
  <c r="O16" i="31"/>
  <c r="G17" i="31"/>
  <c r="P17" i="31"/>
  <c r="F18" i="31"/>
  <c r="O18" i="31"/>
  <c r="G19" i="31"/>
  <c r="P19" i="31"/>
  <c r="F20" i="31"/>
  <c r="O20" i="31"/>
  <c r="G21" i="31"/>
  <c r="P21" i="31"/>
  <c r="F22" i="31"/>
  <c r="O22" i="31"/>
  <c r="G23" i="31"/>
  <c r="P23" i="31"/>
  <c r="F24" i="31"/>
  <c r="O24" i="31"/>
  <c r="G25" i="31"/>
  <c r="P25" i="31"/>
  <c r="F26" i="31"/>
  <c r="O26" i="31"/>
  <c r="G27" i="31"/>
  <c r="P27" i="31"/>
  <c r="F28" i="31"/>
  <c r="O28" i="31"/>
  <c r="G29" i="31"/>
  <c r="P29" i="31"/>
  <c r="F30" i="31"/>
  <c r="O30" i="31"/>
  <c r="G31" i="31"/>
  <c r="P31" i="31"/>
  <c r="F32" i="31"/>
  <c r="O32" i="31"/>
  <c r="G33" i="31"/>
  <c r="P33" i="31"/>
  <c r="F34" i="31"/>
  <c r="O34" i="31"/>
  <c r="G35" i="31"/>
  <c r="P35" i="31"/>
  <c r="F36" i="31"/>
  <c r="O36" i="31"/>
  <c r="G37" i="31"/>
  <c r="P37" i="31"/>
  <c r="F38" i="31"/>
  <c r="O38" i="31"/>
  <c r="G39" i="31"/>
  <c r="P39" i="31"/>
  <c r="F40" i="31"/>
  <c r="O40" i="31"/>
  <c r="G41" i="31"/>
  <c r="P41" i="31"/>
  <c r="F42" i="31"/>
  <c r="O42" i="31"/>
  <c r="G43" i="31"/>
  <c r="P43" i="31"/>
  <c r="F44" i="31"/>
  <c r="O44" i="31"/>
  <c r="G45" i="31"/>
  <c r="P45" i="31"/>
  <c r="F46" i="31"/>
  <c r="O46" i="31"/>
  <c r="G47" i="31"/>
  <c r="P47" i="31"/>
  <c r="K49" i="31"/>
  <c r="Q49" i="31" s="1"/>
  <c r="J50" i="31"/>
  <c r="F50" i="31"/>
  <c r="O50" i="31"/>
  <c r="K53" i="31"/>
  <c r="Q53" i="31" s="1"/>
  <c r="G53" i="31"/>
  <c r="J54" i="31"/>
  <c r="F54" i="31"/>
  <c r="O54" i="31"/>
  <c r="K57" i="31"/>
  <c r="Q57" i="31" s="1"/>
  <c r="J58" i="31"/>
  <c r="F58" i="31"/>
  <c r="O58" i="31"/>
  <c r="K61" i="31"/>
  <c r="Q61" i="31" s="1"/>
  <c r="G61" i="31"/>
  <c r="J62" i="31"/>
  <c r="F62" i="31"/>
  <c r="O62" i="31"/>
  <c r="Q67" i="31"/>
  <c r="Q75" i="31"/>
  <c r="Q83" i="31"/>
  <c r="Q91" i="31"/>
  <c r="Q99" i="31"/>
  <c r="Q107" i="31"/>
  <c r="Q111" i="31"/>
  <c r="Q113" i="31"/>
  <c r="Q117" i="31"/>
  <c r="Q121" i="31"/>
  <c r="Q125" i="31"/>
  <c r="P4" i="31"/>
  <c r="P6" i="31"/>
  <c r="P8" i="31"/>
  <c r="P10" i="31"/>
  <c r="P12" i="31"/>
  <c r="P14" i="31"/>
  <c r="P16" i="31"/>
  <c r="P18" i="31"/>
  <c r="P20" i="31"/>
  <c r="P22" i="31"/>
  <c r="P24" i="31"/>
  <c r="P26" i="31"/>
  <c r="P28" i="31"/>
  <c r="P30" i="31"/>
  <c r="P32" i="31"/>
  <c r="P34" i="31"/>
  <c r="P36" i="31"/>
  <c r="P38" i="31"/>
  <c r="P40" i="31"/>
  <c r="P42" i="31"/>
  <c r="P44" i="31"/>
  <c r="P46" i="31"/>
  <c r="J48" i="31"/>
  <c r="F48" i="31"/>
  <c r="O48" i="31"/>
  <c r="G51" i="31"/>
  <c r="J52" i="31"/>
  <c r="F52" i="31"/>
  <c r="O52" i="31"/>
  <c r="G55" i="31"/>
  <c r="J56" i="31"/>
  <c r="F56" i="31"/>
  <c r="O56" i="31"/>
  <c r="G59" i="31"/>
  <c r="J60" i="31"/>
  <c r="F60" i="31"/>
  <c r="O60" i="31"/>
  <c r="K63" i="31"/>
  <c r="Q63" i="31" s="1"/>
  <c r="J64" i="31"/>
  <c r="F64" i="31"/>
  <c r="O64" i="31"/>
  <c r="Q69" i="31"/>
  <c r="Q77" i="31"/>
  <c r="Q85" i="31"/>
  <c r="Q93" i="31"/>
  <c r="Q101" i="31"/>
  <c r="Q109" i="31"/>
  <c r="K130" i="31"/>
  <c r="Q132" i="31"/>
  <c r="Q136" i="31"/>
  <c r="P49" i="31"/>
  <c r="P51" i="31"/>
  <c r="P53" i="31"/>
  <c r="P55" i="31"/>
  <c r="P57" i="31"/>
  <c r="P59" i="31"/>
  <c r="P61" i="31"/>
  <c r="P63" i="31"/>
  <c r="P65" i="31"/>
  <c r="F66" i="31"/>
  <c r="O66" i="31"/>
  <c r="P66" i="31" s="1"/>
  <c r="G67" i="31"/>
  <c r="P67" i="31"/>
  <c r="F68" i="31"/>
  <c r="O68" i="31"/>
  <c r="P68" i="31" s="1"/>
  <c r="G69" i="31"/>
  <c r="P69" i="31"/>
  <c r="F70" i="31"/>
  <c r="O70" i="31"/>
  <c r="P70" i="31" s="1"/>
  <c r="P71" i="31"/>
  <c r="F72" i="31"/>
  <c r="O72" i="31"/>
  <c r="P72" i="31" s="1"/>
  <c r="P73" i="31"/>
  <c r="F74" i="31"/>
  <c r="O74" i="31"/>
  <c r="P74" i="31" s="1"/>
  <c r="G75" i="31"/>
  <c r="P75" i="31"/>
  <c r="F76" i="31"/>
  <c r="O76" i="31"/>
  <c r="P76" i="31" s="1"/>
  <c r="G77" i="31"/>
  <c r="P77" i="31"/>
  <c r="F78" i="31"/>
  <c r="O78" i="31"/>
  <c r="P78" i="31" s="1"/>
  <c r="P79" i="31"/>
  <c r="F80" i="31"/>
  <c r="O80" i="31"/>
  <c r="P80" i="31" s="1"/>
  <c r="P81" i="31"/>
  <c r="F82" i="31"/>
  <c r="O82" i="31"/>
  <c r="P82" i="31" s="1"/>
  <c r="G83" i="31"/>
  <c r="P83" i="31"/>
  <c r="F84" i="31"/>
  <c r="O84" i="31"/>
  <c r="P84" i="31" s="1"/>
  <c r="G85" i="31"/>
  <c r="P85" i="31"/>
  <c r="F86" i="31"/>
  <c r="O86" i="31"/>
  <c r="P86" i="31" s="1"/>
  <c r="P87" i="31"/>
  <c r="F88" i="31"/>
  <c r="O88" i="31"/>
  <c r="P88" i="31" s="1"/>
  <c r="P89" i="31"/>
  <c r="F90" i="31"/>
  <c r="O90" i="31"/>
  <c r="P90" i="31" s="1"/>
  <c r="G91" i="31"/>
  <c r="P91" i="31"/>
  <c r="F92" i="31"/>
  <c r="O92" i="31"/>
  <c r="P92" i="31" s="1"/>
  <c r="G93" i="31"/>
  <c r="P93" i="31"/>
  <c r="F94" i="31"/>
  <c r="O94" i="31"/>
  <c r="P94" i="31" s="1"/>
  <c r="P95" i="31"/>
  <c r="F96" i="31"/>
  <c r="O96" i="31"/>
  <c r="P96" i="31" s="1"/>
  <c r="P97" i="31"/>
  <c r="F98" i="31"/>
  <c r="O98" i="31"/>
  <c r="P98" i="31" s="1"/>
  <c r="G99" i="31"/>
  <c r="P99" i="31"/>
  <c r="F100" i="31"/>
  <c r="O100" i="31"/>
  <c r="P100" i="31" s="1"/>
  <c r="G101" i="31"/>
  <c r="P101" i="31"/>
  <c r="F102" i="31"/>
  <c r="O102" i="31"/>
  <c r="P102" i="31" s="1"/>
  <c r="P103" i="31"/>
  <c r="F104" i="31"/>
  <c r="O104" i="31"/>
  <c r="P104" i="31" s="1"/>
  <c r="P105" i="31"/>
  <c r="F106" i="31"/>
  <c r="O106" i="31"/>
  <c r="P106" i="31" s="1"/>
  <c r="G107" i="31"/>
  <c r="P107" i="31"/>
  <c r="F108" i="31"/>
  <c r="O108" i="31"/>
  <c r="P108" i="31" s="1"/>
  <c r="G109" i="31"/>
  <c r="P109" i="31"/>
  <c r="F110" i="31"/>
  <c r="O110" i="31"/>
  <c r="P110" i="31" s="1"/>
  <c r="G111" i="31"/>
  <c r="P111" i="31"/>
  <c r="F112" i="31"/>
  <c r="O112" i="31"/>
  <c r="P112" i="31" s="1"/>
  <c r="G113" i="31"/>
  <c r="P113" i="31"/>
  <c r="F114" i="31"/>
  <c r="O114" i="31"/>
  <c r="P114" i="31" s="1"/>
  <c r="G115" i="31"/>
  <c r="P115" i="31"/>
  <c r="F116" i="31"/>
  <c r="O116" i="31"/>
  <c r="P116" i="31" s="1"/>
  <c r="G117" i="31"/>
  <c r="P117" i="31"/>
  <c r="F118" i="31"/>
  <c r="O118" i="31"/>
  <c r="P118" i="31" s="1"/>
  <c r="G119" i="31"/>
  <c r="P119" i="31"/>
  <c r="F120" i="31"/>
  <c r="O120" i="31"/>
  <c r="P120" i="31" s="1"/>
  <c r="P121" i="31"/>
  <c r="F122" i="31"/>
  <c r="O122" i="31"/>
  <c r="P122" i="31" s="1"/>
  <c r="G123" i="31"/>
  <c r="P123" i="31"/>
  <c r="F124" i="31"/>
  <c r="O124" i="31"/>
  <c r="P124" i="31" s="1"/>
  <c r="G125" i="31"/>
  <c r="P125" i="31"/>
  <c r="F126" i="31"/>
  <c r="O126" i="31"/>
  <c r="P126" i="31" s="1"/>
  <c r="G127" i="31"/>
  <c r="P127" i="31"/>
  <c r="K128" i="31"/>
  <c r="Q128" i="31" s="1"/>
  <c r="G128" i="31"/>
  <c r="J129" i="31"/>
  <c r="F129" i="31"/>
  <c r="O129" i="31"/>
  <c r="Q130" i="31"/>
  <c r="P128" i="31"/>
  <c r="P130" i="31"/>
  <c r="F131" i="31"/>
  <c r="O131" i="31"/>
  <c r="P131" i="31" s="1"/>
  <c r="G132" i="31"/>
  <c r="P132" i="31"/>
  <c r="F133" i="31"/>
  <c r="O133" i="31"/>
  <c r="G134" i="31"/>
  <c r="P134" i="31"/>
  <c r="F135" i="31"/>
  <c r="O135" i="31"/>
  <c r="P135" i="31" s="1"/>
  <c r="P136" i="31"/>
  <c r="F137" i="31"/>
  <c r="O137" i="31"/>
  <c r="K140" i="31"/>
  <c r="Q140" i="31" s="1"/>
  <c r="G140" i="31"/>
  <c r="J141" i="31"/>
  <c r="F141" i="31"/>
  <c r="O141" i="31"/>
  <c r="K144" i="31"/>
  <c r="Q144" i="31" s="1"/>
  <c r="G144" i="31"/>
  <c r="J145" i="31"/>
  <c r="F145" i="31"/>
  <c r="O145" i="31"/>
  <c r="K148" i="31"/>
  <c r="Q148" i="31" s="1"/>
  <c r="G148" i="31"/>
  <c r="J149" i="31"/>
  <c r="F149" i="31"/>
  <c r="O149" i="31"/>
  <c r="K152" i="31"/>
  <c r="Q152" i="31" s="1"/>
  <c r="J153" i="31"/>
  <c r="F153" i="31"/>
  <c r="O153" i="31"/>
  <c r="K156" i="31"/>
  <c r="Q156" i="31" s="1"/>
  <c r="G156" i="31"/>
  <c r="J157" i="31"/>
  <c r="F157" i="31"/>
  <c r="O157" i="31"/>
  <c r="K160" i="31"/>
  <c r="Q160" i="31" s="1"/>
  <c r="G160" i="31"/>
  <c r="J161" i="31"/>
  <c r="F161" i="31"/>
  <c r="O161" i="31"/>
  <c r="K164" i="31"/>
  <c r="Q164" i="31" s="1"/>
  <c r="G164" i="31"/>
  <c r="J165" i="31"/>
  <c r="F165" i="31"/>
  <c r="O165" i="31"/>
  <c r="K168" i="31"/>
  <c r="Q168" i="31" s="1"/>
  <c r="J169" i="31"/>
  <c r="F169" i="31"/>
  <c r="O169" i="31"/>
  <c r="Q172" i="31"/>
  <c r="Q176" i="31"/>
  <c r="P133" i="31"/>
  <c r="P137" i="31"/>
  <c r="K138" i="31"/>
  <c r="J139" i="31"/>
  <c r="F139" i="31"/>
  <c r="O139" i="31"/>
  <c r="G142" i="31"/>
  <c r="J143" i="31"/>
  <c r="F143" i="31"/>
  <c r="O143" i="31"/>
  <c r="K146" i="31"/>
  <c r="J147" i="31"/>
  <c r="F147" i="31"/>
  <c r="O147" i="31"/>
  <c r="G150" i="31"/>
  <c r="J151" i="31"/>
  <c r="F151" i="31"/>
  <c r="O151" i="31"/>
  <c r="K154" i="31"/>
  <c r="J155" i="31"/>
  <c r="F155" i="31"/>
  <c r="O155" i="31"/>
  <c r="G158" i="31"/>
  <c r="J159" i="31"/>
  <c r="F159" i="31"/>
  <c r="O159" i="31"/>
  <c r="K162" i="31"/>
  <c r="J163" i="31"/>
  <c r="F163" i="31"/>
  <c r="O163" i="31"/>
  <c r="G166" i="31"/>
  <c r="J167" i="31"/>
  <c r="F167" i="31"/>
  <c r="O167" i="31"/>
  <c r="K170" i="31"/>
  <c r="Q174" i="31"/>
  <c r="K179" i="31"/>
  <c r="Q179" i="31" s="1"/>
  <c r="G179" i="31"/>
  <c r="J180" i="31"/>
  <c r="F180" i="31"/>
  <c r="O180" i="31"/>
  <c r="K183" i="31"/>
  <c r="Q183" i="31" s="1"/>
  <c r="J184" i="31"/>
  <c r="F184" i="31"/>
  <c r="O184" i="31"/>
  <c r="K187" i="31"/>
  <c r="Q187" i="31" s="1"/>
  <c r="G187" i="31"/>
  <c r="P140" i="31"/>
  <c r="P144" i="31"/>
  <c r="P148" i="31"/>
  <c r="P152" i="31"/>
  <c r="P156" i="31"/>
  <c r="P160" i="31"/>
  <c r="P164" i="31"/>
  <c r="P168" i="31"/>
  <c r="F171" i="31"/>
  <c r="O171" i="31"/>
  <c r="P171" i="31" s="1"/>
  <c r="G172" i="31"/>
  <c r="P172" i="31"/>
  <c r="F173" i="31"/>
  <c r="O173" i="31"/>
  <c r="P173" i="31" s="1"/>
  <c r="P174" i="31"/>
  <c r="F175" i="31"/>
  <c r="O175" i="31"/>
  <c r="P175" i="31" s="1"/>
  <c r="G176" i="31"/>
  <c r="P176" i="31"/>
  <c r="F177" i="31"/>
  <c r="O177" i="31"/>
  <c r="P177" i="31" s="1"/>
  <c r="K181" i="31"/>
  <c r="Q181" i="31" s="1"/>
  <c r="J182" i="31"/>
  <c r="F182" i="31"/>
  <c r="O182" i="31"/>
  <c r="P184" i="31"/>
  <c r="K185" i="31"/>
  <c r="J186" i="31"/>
  <c r="F186" i="31"/>
  <c r="O186" i="31"/>
  <c r="P179" i="31"/>
  <c r="P181" i="31"/>
  <c r="P183" i="31"/>
  <c r="P185" i="31"/>
  <c r="P187" i="31"/>
  <c r="Q6" i="22"/>
  <c r="Q10" i="22"/>
  <c r="Q14" i="22"/>
  <c r="Q18" i="22"/>
  <c r="Q22" i="22"/>
  <c r="Q26" i="22"/>
  <c r="Q30" i="22"/>
  <c r="Q4" i="22"/>
  <c r="Q8" i="22"/>
  <c r="Q12" i="22"/>
  <c r="Q16" i="22"/>
  <c r="Q20" i="22"/>
  <c r="Q24" i="22"/>
  <c r="Q28" i="22"/>
  <c r="Q32" i="22"/>
  <c r="K36" i="22"/>
  <c r="Q36" i="22" s="1"/>
  <c r="G36" i="22"/>
  <c r="J37" i="22"/>
  <c r="F37" i="22"/>
  <c r="O37" i="22"/>
  <c r="P37" i="22" s="1"/>
  <c r="K40" i="22"/>
  <c r="Q40" i="22" s="1"/>
  <c r="G40" i="22"/>
  <c r="J41" i="22"/>
  <c r="F41" i="22"/>
  <c r="O41" i="22"/>
  <c r="K44" i="22"/>
  <c r="Q44" i="22" s="1"/>
  <c r="G44" i="22"/>
  <c r="J45" i="22"/>
  <c r="F45" i="22"/>
  <c r="O45" i="22"/>
  <c r="P45" i="22" s="1"/>
  <c r="K48" i="22"/>
  <c r="Q48" i="22" s="1"/>
  <c r="G48" i="22"/>
  <c r="J49" i="22"/>
  <c r="F49" i="22"/>
  <c r="O49" i="22"/>
  <c r="K52" i="22"/>
  <c r="Q52" i="22" s="1"/>
  <c r="G52" i="22"/>
  <c r="J53" i="22"/>
  <c r="F53" i="22"/>
  <c r="O53" i="22"/>
  <c r="P53" i="22" s="1"/>
  <c r="K56" i="22"/>
  <c r="Q56" i="22" s="1"/>
  <c r="G56" i="22"/>
  <c r="J57" i="22"/>
  <c r="F57" i="22"/>
  <c r="O57" i="22"/>
  <c r="K60" i="22"/>
  <c r="Q60" i="22" s="1"/>
  <c r="G60" i="22"/>
  <c r="J61" i="22"/>
  <c r="F61" i="22"/>
  <c r="O61" i="22"/>
  <c r="P61" i="22" s="1"/>
  <c r="K64" i="22"/>
  <c r="Q64" i="22" s="1"/>
  <c r="G64" i="22"/>
  <c r="J65" i="22"/>
  <c r="F65" i="22"/>
  <c r="O65" i="22"/>
  <c r="K68" i="22"/>
  <c r="Q68" i="22" s="1"/>
  <c r="G68" i="22"/>
  <c r="J69" i="22"/>
  <c r="F69" i="22"/>
  <c r="O69" i="22"/>
  <c r="P69" i="22" s="1"/>
  <c r="K72" i="22"/>
  <c r="Q72" i="22" s="1"/>
  <c r="G72" i="22"/>
  <c r="J73" i="22"/>
  <c r="F73" i="22"/>
  <c r="O73" i="22"/>
  <c r="K76" i="22"/>
  <c r="Q76" i="22" s="1"/>
  <c r="G76" i="22"/>
  <c r="J77" i="22"/>
  <c r="F77" i="22"/>
  <c r="O77" i="22"/>
  <c r="P77" i="22" s="1"/>
  <c r="K80" i="22"/>
  <c r="Q80" i="22" s="1"/>
  <c r="G80" i="22"/>
  <c r="J81" i="22"/>
  <c r="F81" i="22"/>
  <c r="O81" i="22"/>
  <c r="K84" i="22"/>
  <c r="Q84" i="22" s="1"/>
  <c r="G84" i="22"/>
  <c r="J85" i="22"/>
  <c r="F85" i="22"/>
  <c r="O85" i="22"/>
  <c r="P85" i="22" s="1"/>
  <c r="K88" i="22"/>
  <c r="Q88" i="22" s="1"/>
  <c r="G88" i="22"/>
  <c r="J89" i="22"/>
  <c r="F89" i="22"/>
  <c r="O89" i="22"/>
  <c r="K92" i="22"/>
  <c r="Q92" i="22" s="1"/>
  <c r="G92" i="22"/>
  <c r="J93" i="22"/>
  <c r="F93" i="22"/>
  <c r="O93" i="22"/>
  <c r="P93" i="22" s="1"/>
  <c r="K96" i="22"/>
  <c r="Q96" i="22" s="1"/>
  <c r="G96" i="22"/>
  <c r="J97" i="22"/>
  <c r="F97" i="22"/>
  <c r="O97" i="22"/>
  <c r="K100" i="22"/>
  <c r="Q100" i="22" s="1"/>
  <c r="G100" i="22"/>
  <c r="J101" i="22"/>
  <c r="F101" i="22"/>
  <c r="O101" i="22"/>
  <c r="P101" i="22" s="1"/>
  <c r="K104" i="22"/>
  <c r="Q104" i="22" s="1"/>
  <c r="G104" i="22"/>
  <c r="J105" i="22"/>
  <c r="F105" i="22"/>
  <c r="O105" i="22"/>
  <c r="K108" i="22"/>
  <c r="Q108" i="22" s="1"/>
  <c r="G108" i="22"/>
  <c r="J109" i="22"/>
  <c r="F109" i="22"/>
  <c r="O109" i="22"/>
  <c r="P109" i="22" s="1"/>
  <c r="K112" i="22"/>
  <c r="Q112" i="22" s="1"/>
  <c r="G112" i="22"/>
  <c r="J113" i="22"/>
  <c r="F113" i="22"/>
  <c r="O113" i="22"/>
  <c r="O115" i="22"/>
  <c r="O119" i="22"/>
  <c r="O123" i="22"/>
  <c r="O127" i="22"/>
  <c r="O131" i="22"/>
  <c r="O135" i="22"/>
  <c r="O139" i="22"/>
  <c r="O143" i="22"/>
  <c r="O147" i="22"/>
  <c r="O151" i="22"/>
  <c r="K175" i="22"/>
  <c r="Q175" i="22" s="1"/>
  <c r="G175" i="22"/>
  <c r="J176" i="22"/>
  <c r="F176" i="22"/>
  <c r="K179" i="22"/>
  <c r="Q179" i="22" s="1"/>
  <c r="G179" i="22"/>
  <c r="J180" i="22"/>
  <c r="F180" i="22"/>
  <c r="K183" i="22"/>
  <c r="Q183" i="22" s="1"/>
  <c r="G183" i="22"/>
  <c r="J184" i="22"/>
  <c r="F184" i="22"/>
  <c r="K187" i="22"/>
  <c r="Q187" i="22" s="1"/>
  <c r="G187" i="22"/>
  <c r="G4" i="22"/>
  <c r="P4" i="22"/>
  <c r="F5" i="22"/>
  <c r="O5" i="22"/>
  <c r="P5" i="22" s="1"/>
  <c r="G6" i="22"/>
  <c r="P6" i="22"/>
  <c r="F7" i="22"/>
  <c r="O7" i="22"/>
  <c r="P7" i="22" s="1"/>
  <c r="G8" i="22"/>
  <c r="P8" i="22"/>
  <c r="F9" i="22"/>
  <c r="O9" i="22"/>
  <c r="P9" i="22" s="1"/>
  <c r="G10" i="22"/>
  <c r="P10" i="22"/>
  <c r="F11" i="22"/>
  <c r="O11" i="22"/>
  <c r="P11" i="22" s="1"/>
  <c r="G12" i="22"/>
  <c r="P12" i="22"/>
  <c r="F13" i="22"/>
  <c r="O13" i="22"/>
  <c r="P13" i="22" s="1"/>
  <c r="G14" i="22"/>
  <c r="P14" i="22"/>
  <c r="F15" i="22"/>
  <c r="O15" i="22"/>
  <c r="P15" i="22" s="1"/>
  <c r="G16" i="22"/>
  <c r="P16" i="22"/>
  <c r="F17" i="22"/>
  <c r="O17" i="22"/>
  <c r="P17" i="22" s="1"/>
  <c r="G18" i="22"/>
  <c r="P18" i="22"/>
  <c r="F19" i="22"/>
  <c r="O19" i="22"/>
  <c r="P19" i="22" s="1"/>
  <c r="G20" i="22"/>
  <c r="P20" i="22"/>
  <c r="F21" i="22"/>
  <c r="O21" i="22"/>
  <c r="P21" i="22" s="1"/>
  <c r="G22" i="22"/>
  <c r="P22" i="22"/>
  <c r="F23" i="22"/>
  <c r="O23" i="22"/>
  <c r="P23" i="22" s="1"/>
  <c r="G24" i="22"/>
  <c r="P24" i="22"/>
  <c r="F25" i="22"/>
  <c r="O25" i="22"/>
  <c r="P25" i="22" s="1"/>
  <c r="G26" i="22"/>
  <c r="P26" i="22"/>
  <c r="F27" i="22"/>
  <c r="O27" i="22"/>
  <c r="P27" i="22" s="1"/>
  <c r="G28" i="22"/>
  <c r="P28" i="22"/>
  <c r="F29" i="22"/>
  <c r="O29" i="22"/>
  <c r="P29" i="22" s="1"/>
  <c r="G30" i="22"/>
  <c r="P30" i="22"/>
  <c r="F31" i="22"/>
  <c r="O31" i="22"/>
  <c r="P31" i="22" s="1"/>
  <c r="G32" i="22"/>
  <c r="P32" i="22"/>
  <c r="F33" i="22"/>
  <c r="O33" i="22"/>
  <c r="P33" i="22" s="1"/>
  <c r="G34" i="22"/>
  <c r="P34" i="22"/>
  <c r="Q34" i="22"/>
  <c r="J35" i="22"/>
  <c r="F35" i="22"/>
  <c r="O35" i="22"/>
  <c r="K38" i="22"/>
  <c r="Q38" i="22" s="1"/>
  <c r="G38" i="22"/>
  <c r="J39" i="22"/>
  <c r="F39" i="22"/>
  <c r="O39" i="22"/>
  <c r="P41" i="22"/>
  <c r="K42" i="22"/>
  <c r="Q42" i="22" s="1"/>
  <c r="G42" i="22"/>
  <c r="J43" i="22"/>
  <c r="F43" i="22"/>
  <c r="O43" i="22"/>
  <c r="K46" i="22"/>
  <c r="Q46" i="22" s="1"/>
  <c r="G46" i="22"/>
  <c r="J47" i="22"/>
  <c r="F47" i="22"/>
  <c r="O47" i="22"/>
  <c r="P49" i="22"/>
  <c r="K50" i="22"/>
  <c r="Q50" i="22" s="1"/>
  <c r="G50" i="22"/>
  <c r="J51" i="22"/>
  <c r="F51" i="22"/>
  <c r="O51" i="22"/>
  <c r="K54" i="22"/>
  <c r="Q54" i="22" s="1"/>
  <c r="G54" i="22"/>
  <c r="J55" i="22"/>
  <c r="F55" i="22"/>
  <c r="O55" i="22"/>
  <c r="P57" i="22"/>
  <c r="K58" i="22"/>
  <c r="Q58" i="22" s="1"/>
  <c r="G58" i="22"/>
  <c r="J59" i="22"/>
  <c r="F59" i="22"/>
  <c r="O59" i="22"/>
  <c r="K62" i="22"/>
  <c r="Q62" i="22" s="1"/>
  <c r="G62" i="22"/>
  <c r="J63" i="22"/>
  <c r="F63" i="22"/>
  <c r="O63" i="22"/>
  <c r="P65" i="22"/>
  <c r="K66" i="22"/>
  <c r="Q66" i="22" s="1"/>
  <c r="G66" i="22"/>
  <c r="J67" i="22"/>
  <c r="F67" i="22"/>
  <c r="O67" i="22"/>
  <c r="K70" i="22"/>
  <c r="Q70" i="22" s="1"/>
  <c r="G70" i="22"/>
  <c r="J71" i="22"/>
  <c r="F71" i="22"/>
  <c r="O71" i="22"/>
  <c r="P73" i="22"/>
  <c r="K74" i="22"/>
  <c r="Q74" i="22" s="1"/>
  <c r="G74" i="22"/>
  <c r="J75" i="22"/>
  <c r="F75" i="22"/>
  <c r="O75" i="22"/>
  <c r="K78" i="22"/>
  <c r="Q78" i="22" s="1"/>
  <c r="G78" i="22"/>
  <c r="J79" i="22"/>
  <c r="F79" i="22"/>
  <c r="O79" i="22"/>
  <c r="P81" i="22"/>
  <c r="K82" i="22"/>
  <c r="Q82" i="22" s="1"/>
  <c r="G82" i="22"/>
  <c r="J83" i="22"/>
  <c r="F83" i="22"/>
  <c r="O83" i="22"/>
  <c r="K86" i="22"/>
  <c r="Q86" i="22" s="1"/>
  <c r="G86" i="22"/>
  <c r="J87" i="22"/>
  <c r="F87" i="22"/>
  <c r="O87" i="22"/>
  <c r="P89" i="22"/>
  <c r="K90" i="22"/>
  <c r="Q90" i="22" s="1"/>
  <c r="G90" i="22"/>
  <c r="J91" i="22"/>
  <c r="F91" i="22"/>
  <c r="O91" i="22"/>
  <c r="K94" i="22"/>
  <c r="Q94" i="22" s="1"/>
  <c r="G94" i="22"/>
  <c r="J95" i="22"/>
  <c r="F95" i="22"/>
  <c r="O95" i="22"/>
  <c r="P97" i="22"/>
  <c r="K98" i="22"/>
  <c r="Q98" i="22" s="1"/>
  <c r="G98" i="22"/>
  <c r="J99" i="22"/>
  <c r="F99" i="22"/>
  <c r="O99" i="22"/>
  <c r="K102" i="22"/>
  <c r="Q102" i="22" s="1"/>
  <c r="G102" i="22"/>
  <c r="J103" i="22"/>
  <c r="F103" i="22"/>
  <c r="O103" i="22"/>
  <c r="P105" i="22"/>
  <c r="K106" i="22"/>
  <c r="Q106" i="22" s="1"/>
  <c r="G106" i="22"/>
  <c r="J107" i="22"/>
  <c r="F107" i="22"/>
  <c r="O107" i="22"/>
  <c r="K110" i="22"/>
  <c r="Q110" i="22" s="1"/>
  <c r="G110" i="22"/>
  <c r="J111" i="22"/>
  <c r="F111" i="22"/>
  <c r="O111" i="22"/>
  <c r="P113" i="22"/>
  <c r="K114" i="22"/>
  <c r="Q114" i="22" s="1"/>
  <c r="G114" i="22"/>
  <c r="J115" i="22"/>
  <c r="P115" i="22" s="1"/>
  <c r="F115" i="22"/>
  <c r="K118" i="22"/>
  <c r="Q118" i="22" s="1"/>
  <c r="G118" i="22"/>
  <c r="J119" i="22"/>
  <c r="F119" i="22"/>
  <c r="K122" i="22"/>
  <c r="Q122" i="22" s="1"/>
  <c r="G122" i="22"/>
  <c r="J123" i="22"/>
  <c r="P123" i="22" s="1"/>
  <c r="F123" i="22"/>
  <c r="K126" i="22"/>
  <c r="Q126" i="22" s="1"/>
  <c r="G126" i="22"/>
  <c r="J127" i="22"/>
  <c r="F127" i="22"/>
  <c r="K130" i="22"/>
  <c r="Q130" i="22" s="1"/>
  <c r="G130" i="22"/>
  <c r="J131" i="22"/>
  <c r="P131" i="22" s="1"/>
  <c r="F131" i="22"/>
  <c r="K134" i="22"/>
  <c r="Q134" i="22" s="1"/>
  <c r="G134" i="22"/>
  <c r="J135" i="22"/>
  <c r="F135" i="22"/>
  <c r="K138" i="22"/>
  <c r="Q138" i="22" s="1"/>
  <c r="G138" i="22"/>
  <c r="J139" i="22"/>
  <c r="P139" i="22" s="1"/>
  <c r="F139" i="22"/>
  <c r="K142" i="22"/>
  <c r="Q142" i="22" s="1"/>
  <c r="G142" i="22"/>
  <c r="J143" i="22"/>
  <c r="F143" i="22"/>
  <c r="K146" i="22"/>
  <c r="Q146" i="22" s="1"/>
  <c r="G146" i="22"/>
  <c r="J147" i="22"/>
  <c r="P147" i="22" s="1"/>
  <c r="F147" i="22"/>
  <c r="K150" i="22"/>
  <c r="Q150" i="22" s="1"/>
  <c r="G150" i="22"/>
  <c r="J151" i="22"/>
  <c r="F151" i="22"/>
  <c r="K154" i="22"/>
  <c r="G154" i="22"/>
  <c r="K156" i="22"/>
  <c r="Q156" i="22" s="1"/>
  <c r="G156" i="22"/>
  <c r="J157" i="22"/>
  <c r="F157" i="22"/>
  <c r="K160" i="22"/>
  <c r="Q160" i="22" s="1"/>
  <c r="G160" i="22"/>
  <c r="J161" i="22"/>
  <c r="F161" i="22"/>
  <c r="K164" i="22"/>
  <c r="Q164" i="22" s="1"/>
  <c r="G164" i="22"/>
  <c r="J165" i="22"/>
  <c r="F165" i="22"/>
  <c r="K168" i="22"/>
  <c r="Q168" i="22" s="1"/>
  <c r="G168" i="22"/>
  <c r="J169" i="22"/>
  <c r="F169" i="22"/>
  <c r="K172" i="22"/>
  <c r="Q172" i="22" s="1"/>
  <c r="G172" i="22"/>
  <c r="J173" i="22"/>
  <c r="F173" i="22"/>
  <c r="P36" i="22"/>
  <c r="P38" i="22"/>
  <c r="P40" i="22"/>
  <c r="P42" i="22"/>
  <c r="P44" i="22"/>
  <c r="P46" i="22"/>
  <c r="P48" i="22"/>
  <c r="P50" i="22"/>
  <c r="P52" i="22"/>
  <c r="P54" i="22"/>
  <c r="P56" i="22"/>
  <c r="P58" i="22"/>
  <c r="P60" i="22"/>
  <c r="P62" i="22"/>
  <c r="P64" i="22"/>
  <c r="P66" i="22"/>
  <c r="P68" i="22"/>
  <c r="P70" i="22"/>
  <c r="P72" i="22"/>
  <c r="P74" i="22"/>
  <c r="P76" i="22"/>
  <c r="P78" i="22"/>
  <c r="P80" i="22"/>
  <c r="P82" i="22"/>
  <c r="P84" i="22"/>
  <c r="P86" i="22"/>
  <c r="P88" i="22"/>
  <c r="P90" i="22"/>
  <c r="P92" i="22"/>
  <c r="P94" i="22"/>
  <c r="P96" i="22"/>
  <c r="P98" i="22"/>
  <c r="P100" i="22"/>
  <c r="P102" i="22"/>
  <c r="P104" i="22"/>
  <c r="P106" i="22"/>
  <c r="P108" i="22"/>
  <c r="P110" i="22"/>
  <c r="P112" i="22"/>
  <c r="O114" i="22"/>
  <c r="P114" i="22" s="1"/>
  <c r="K116" i="22"/>
  <c r="Q116" i="22" s="1"/>
  <c r="G116" i="22"/>
  <c r="J117" i="22"/>
  <c r="F117" i="22"/>
  <c r="O117" i="22"/>
  <c r="K120" i="22"/>
  <c r="Q120" i="22" s="1"/>
  <c r="G120" i="22"/>
  <c r="J121" i="22"/>
  <c r="F121" i="22"/>
  <c r="O121" i="22"/>
  <c r="K124" i="22"/>
  <c r="Q124" i="22" s="1"/>
  <c r="G124" i="22"/>
  <c r="J125" i="22"/>
  <c r="F125" i="22"/>
  <c r="O125" i="22"/>
  <c r="K128" i="22"/>
  <c r="Q128" i="22" s="1"/>
  <c r="G128" i="22"/>
  <c r="J129" i="22"/>
  <c r="F129" i="22"/>
  <c r="O129" i="22"/>
  <c r="K132" i="22"/>
  <c r="Q132" i="22" s="1"/>
  <c r="G132" i="22"/>
  <c r="J133" i="22"/>
  <c r="F133" i="22"/>
  <c r="O133" i="22"/>
  <c r="K136" i="22"/>
  <c r="Q136" i="22" s="1"/>
  <c r="G136" i="22"/>
  <c r="J137" i="22"/>
  <c r="F137" i="22"/>
  <c r="O137" i="22"/>
  <c r="K140" i="22"/>
  <c r="Q140" i="22" s="1"/>
  <c r="G140" i="22"/>
  <c r="J141" i="22"/>
  <c r="F141" i="22"/>
  <c r="O141" i="22"/>
  <c r="K144" i="22"/>
  <c r="Q144" i="22" s="1"/>
  <c r="G144" i="22"/>
  <c r="J145" i="22"/>
  <c r="F145" i="22"/>
  <c r="O145" i="22"/>
  <c r="K148" i="22"/>
  <c r="Q148" i="22" s="1"/>
  <c r="G148" i="22"/>
  <c r="J149" i="22"/>
  <c r="F149" i="22"/>
  <c r="O149" i="22"/>
  <c r="K152" i="22"/>
  <c r="Q152" i="22" s="1"/>
  <c r="G152" i="22"/>
  <c r="J153" i="22"/>
  <c r="F153" i="22"/>
  <c r="O153" i="22"/>
  <c r="O157" i="22"/>
  <c r="P157" i="22" s="1"/>
  <c r="O161" i="22"/>
  <c r="P161" i="22" s="1"/>
  <c r="O165" i="22"/>
  <c r="P165" i="22"/>
  <c r="O169" i="22"/>
  <c r="P169" i="22" s="1"/>
  <c r="O173" i="22"/>
  <c r="P173" i="22" s="1"/>
  <c r="P116" i="22"/>
  <c r="P118" i="22"/>
  <c r="P120" i="22"/>
  <c r="P122" i="22"/>
  <c r="P124" i="22"/>
  <c r="P126" i="22"/>
  <c r="P128" i="22"/>
  <c r="P130" i="22"/>
  <c r="P132" i="22"/>
  <c r="P134" i="22"/>
  <c r="P136" i="22"/>
  <c r="P138" i="22"/>
  <c r="P140" i="22"/>
  <c r="P142" i="22"/>
  <c r="P144" i="22"/>
  <c r="P146" i="22"/>
  <c r="P148" i="22"/>
  <c r="P150" i="22"/>
  <c r="P152" i="22"/>
  <c r="P154" i="22"/>
  <c r="Q154" i="22"/>
  <c r="J155" i="22"/>
  <c r="F155" i="22"/>
  <c r="O155" i="22"/>
  <c r="K158" i="22"/>
  <c r="Q158" i="22" s="1"/>
  <c r="G158" i="22"/>
  <c r="J159" i="22"/>
  <c r="F159" i="22"/>
  <c r="O159" i="22"/>
  <c r="K162" i="22"/>
  <c r="Q162" i="22" s="1"/>
  <c r="G162" i="22"/>
  <c r="J163" i="22"/>
  <c r="F163" i="22"/>
  <c r="O163" i="22"/>
  <c r="K166" i="22"/>
  <c r="Q166" i="22" s="1"/>
  <c r="G166" i="22"/>
  <c r="J167" i="22"/>
  <c r="F167" i="22"/>
  <c r="O167" i="22"/>
  <c r="K170" i="22"/>
  <c r="Q170" i="22" s="1"/>
  <c r="G170" i="22"/>
  <c r="J171" i="22"/>
  <c r="F171" i="22"/>
  <c r="O171" i="22"/>
  <c r="K174" i="22"/>
  <c r="Q174" i="22" s="1"/>
  <c r="G174" i="22"/>
  <c r="O176" i="22"/>
  <c r="P176" i="22" s="1"/>
  <c r="O180" i="22"/>
  <c r="O184" i="22"/>
  <c r="P184" i="22"/>
  <c r="P156" i="22"/>
  <c r="P158" i="22"/>
  <c r="P160" i="22"/>
  <c r="P162" i="22"/>
  <c r="P164" i="22"/>
  <c r="P166" i="22"/>
  <c r="P168" i="22"/>
  <c r="P170" i="22"/>
  <c r="P172" i="22"/>
  <c r="P174" i="22"/>
  <c r="K177" i="22"/>
  <c r="Q177" i="22" s="1"/>
  <c r="G177" i="22"/>
  <c r="J178" i="22"/>
  <c r="F178" i="22"/>
  <c r="O178" i="22"/>
  <c r="K181" i="22"/>
  <c r="Q181" i="22" s="1"/>
  <c r="G181" i="22"/>
  <c r="J182" i="22"/>
  <c r="F182" i="22"/>
  <c r="O182" i="22"/>
  <c r="K185" i="22"/>
  <c r="Q185" i="22" s="1"/>
  <c r="G185" i="22"/>
  <c r="J186" i="22"/>
  <c r="F186" i="22"/>
  <c r="O186" i="22"/>
  <c r="P175" i="22"/>
  <c r="P177" i="22"/>
  <c r="P179" i="22"/>
  <c r="P181" i="22"/>
  <c r="P183" i="22"/>
  <c r="P185" i="22"/>
  <c r="P187" i="22"/>
  <c r="Q6" i="47"/>
  <c r="Q10" i="47"/>
  <c r="Q14" i="47"/>
  <c r="Q4" i="47"/>
  <c r="Q8" i="47"/>
  <c r="Q12" i="47"/>
  <c r="Q16" i="47"/>
  <c r="G4" i="47"/>
  <c r="P4" i="47"/>
  <c r="F5" i="47"/>
  <c r="O5" i="47"/>
  <c r="G6" i="47"/>
  <c r="P6" i="47"/>
  <c r="F7" i="47"/>
  <c r="O7" i="47"/>
  <c r="G8" i="47"/>
  <c r="P8" i="47"/>
  <c r="F9" i="47"/>
  <c r="O9" i="47"/>
  <c r="G10" i="47"/>
  <c r="P10" i="47"/>
  <c r="F11" i="47"/>
  <c r="O11" i="47"/>
  <c r="G12" i="47"/>
  <c r="P12" i="47"/>
  <c r="F13" i="47"/>
  <c r="O13" i="47"/>
  <c r="G14" i="47"/>
  <c r="P14" i="47"/>
  <c r="F15" i="47"/>
  <c r="O15" i="47"/>
  <c r="G16" i="47"/>
  <c r="P16" i="47"/>
  <c r="K19" i="47"/>
  <c r="Q19" i="47" s="1"/>
  <c r="G19" i="47"/>
  <c r="J20" i="47"/>
  <c r="F20" i="47"/>
  <c r="O20" i="47"/>
  <c r="K23" i="47"/>
  <c r="Q23" i="47" s="1"/>
  <c r="G23" i="47"/>
  <c r="J24" i="47"/>
  <c r="F24" i="47"/>
  <c r="O24" i="47"/>
  <c r="K27" i="47"/>
  <c r="Q27" i="47" s="1"/>
  <c r="G27" i="47"/>
  <c r="J28" i="47"/>
  <c r="F28" i="47"/>
  <c r="O28" i="47"/>
  <c r="K31" i="47"/>
  <c r="Q31" i="47" s="1"/>
  <c r="G31" i="47"/>
  <c r="J32" i="47"/>
  <c r="F32" i="47"/>
  <c r="O32" i="47"/>
  <c r="K35" i="47"/>
  <c r="Q35" i="47" s="1"/>
  <c r="G35" i="47"/>
  <c r="J36" i="47"/>
  <c r="F36" i="47"/>
  <c r="O36" i="47"/>
  <c r="K39" i="47"/>
  <c r="Q39" i="47" s="1"/>
  <c r="G39" i="47"/>
  <c r="J40" i="47"/>
  <c r="F40" i="47"/>
  <c r="O40" i="47"/>
  <c r="K43" i="47"/>
  <c r="Q43" i="47" s="1"/>
  <c r="G43" i="47"/>
  <c r="J44" i="47"/>
  <c r="F44" i="47"/>
  <c r="O44" i="47"/>
  <c r="K47" i="47"/>
  <c r="Q47" i="47" s="1"/>
  <c r="G47" i="47"/>
  <c r="J48" i="47"/>
  <c r="F48" i="47"/>
  <c r="O48" i="47"/>
  <c r="K51" i="47"/>
  <c r="Q51" i="47" s="1"/>
  <c r="G51" i="47"/>
  <c r="J52" i="47"/>
  <c r="F52" i="47"/>
  <c r="O52" i="47"/>
  <c r="K55" i="47"/>
  <c r="Q55" i="47" s="1"/>
  <c r="G55" i="47"/>
  <c r="J56" i="47"/>
  <c r="F56" i="47"/>
  <c r="O56" i="47"/>
  <c r="K59" i="47"/>
  <c r="Q59" i="47" s="1"/>
  <c r="G59" i="47"/>
  <c r="J60" i="47"/>
  <c r="F60" i="47"/>
  <c r="O60" i="47"/>
  <c r="K63" i="47"/>
  <c r="Q63" i="47" s="1"/>
  <c r="G63" i="47"/>
  <c r="J64" i="47"/>
  <c r="F64" i="47"/>
  <c r="O64" i="47"/>
  <c r="K67" i="47"/>
  <c r="Q67" i="47" s="1"/>
  <c r="G67" i="47"/>
  <c r="J68" i="47"/>
  <c r="F68" i="47"/>
  <c r="O68" i="47"/>
  <c r="K71" i="47"/>
  <c r="Q71" i="47" s="1"/>
  <c r="G71" i="47"/>
  <c r="J72" i="47"/>
  <c r="F72" i="47"/>
  <c r="O72" i="47"/>
  <c r="K75" i="47"/>
  <c r="Q75" i="47" s="1"/>
  <c r="G75" i="47"/>
  <c r="J76" i="47"/>
  <c r="F76" i="47"/>
  <c r="O76" i="47"/>
  <c r="K79" i="47"/>
  <c r="Q79" i="47" s="1"/>
  <c r="G79" i="47"/>
  <c r="J80" i="47"/>
  <c r="F80" i="47"/>
  <c r="O80" i="47"/>
  <c r="K83" i="47"/>
  <c r="Q83" i="47" s="1"/>
  <c r="G83" i="47"/>
  <c r="J84" i="47"/>
  <c r="F84" i="47"/>
  <c r="O84" i="47"/>
  <c r="P5" i="47"/>
  <c r="P7" i="47"/>
  <c r="P9" i="47"/>
  <c r="P11" i="47"/>
  <c r="P13" i="47"/>
  <c r="P15" i="47"/>
  <c r="K17" i="47"/>
  <c r="Q17" i="47" s="1"/>
  <c r="G17" i="47"/>
  <c r="J18" i="47"/>
  <c r="F18" i="47"/>
  <c r="O18" i="47"/>
  <c r="K21" i="47"/>
  <c r="Q21" i="47" s="1"/>
  <c r="G21" i="47"/>
  <c r="J22" i="47"/>
  <c r="F22" i="47"/>
  <c r="O22" i="47"/>
  <c r="K25" i="47"/>
  <c r="Q25" i="47" s="1"/>
  <c r="G25" i="47"/>
  <c r="J26" i="47"/>
  <c r="F26" i="47"/>
  <c r="O26" i="47"/>
  <c r="K29" i="47"/>
  <c r="Q29" i="47" s="1"/>
  <c r="G29" i="47"/>
  <c r="J30" i="47"/>
  <c r="F30" i="47"/>
  <c r="O30" i="47"/>
  <c r="K33" i="47"/>
  <c r="Q33" i="47" s="1"/>
  <c r="G33" i="47"/>
  <c r="J34" i="47"/>
  <c r="F34" i="47"/>
  <c r="O34" i="47"/>
  <c r="K37" i="47"/>
  <c r="Q37" i="47" s="1"/>
  <c r="G37" i="47"/>
  <c r="J38" i="47"/>
  <c r="F38" i="47"/>
  <c r="O38" i="47"/>
  <c r="K41" i="47"/>
  <c r="Q41" i="47" s="1"/>
  <c r="G41" i="47"/>
  <c r="J42" i="47"/>
  <c r="F42" i="47"/>
  <c r="O42" i="47"/>
  <c r="K45" i="47"/>
  <c r="Q45" i="47" s="1"/>
  <c r="G45" i="47"/>
  <c r="J46" i="47"/>
  <c r="F46" i="47"/>
  <c r="O46" i="47"/>
  <c r="K49" i="47"/>
  <c r="Q49" i="47" s="1"/>
  <c r="G49" i="47"/>
  <c r="J50" i="47"/>
  <c r="F50" i="47"/>
  <c r="O50" i="47"/>
  <c r="P52" i="47"/>
  <c r="K53" i="47"/>
  <c r="Q53" i="47" s="1"/>
  <c r="G53" i="47"/>
  <c r="J54" i="47"/>
  <c r="F54" i="47"/>
  <c r="O54" i="47"/>
  <c r="K57" i="47"/>
  <c r="Q57" i="47" s="1"/>
  <c r="G57" i="47"/>
  <c r="J58" i="47"/>
  <c r="F58" i="47"/>
  <c r="O58" i="47"/>
  <c r="K61" i="47"/>
  <c r="Q61" i="47" s="1"/>
  <c r="G61" i="47"/>
  <c r="J62" i="47"/>
  <c r="F62" i="47"/>
  <c r="O62" i="47"/>
  <c r="K65" i="47"/>
  <c r="Q65" i="47" s="1"/>
  <c r="G65" i="47"/>
  <c r="J66" i="47"/>
  <c r="F66" i="47"/>
  <c r="O66" i="47"/>
  <c r="K69" i="47"/>
  <c r="Q69" i="47" s="1"/>
  <c r="G69" i="47"/>
  <c r="J70" i="47"/>
  <c r="F70" i="47"/>
  <c r="O70" i="47"/>
  <c r="K73" i="47"/>
  <c r="Q73" i="47" s="1"/>
  <c r="G73" i="47"/>
  <c r="J74" i="47"/>
  <c r="F74" i="47"/>
  <c r="O74" i="47"/>
  <c r="K77" i="47"/>
  <c r="Q77" i="47" s="1"/>
  <c r="G77" i="47"/>
  <c r="J78" i="47"/>
  <c r="F78" i="47"/>
  <c r="O78" i="47"/>
  <c r="K81" i="47"/>
  <c r="Q81" i="47" s="1"/>
  <c r="G81" i="47"/>
  <c r="J82" i="47"/>
  <c r="F82" i="47"/>
  <c r="O82" i="47"/>
  <c r="K85" i="47"/>
  <c r="Q85" i="47" s="1"/>
  <c r="G85" i="47"/>
  <c r="K88" i="47"/>
  <c r="Q88" i="47" s="1"/>
  <c r="G88" i="47"/>
  <c r="J89" i="47"/>
  <c r="F89" i="47"/>
  <c r="O89" i="47"/>
  <c r="K92" i="47"/>
  <c r="Q92" i="47" s="1"/>
  <c r="G92" i="47"/>
  <c r="J93" i="47"/>
  <c r="F93" i="47"/>
  <c r="O93" i="47"/>
  <c r="K96" i="47"/>
  <c r="Q96" i="47" s="1"/>
  <c r="G96" i="47"/>
  <c r="J97" i="47"/>
  <c r="F97" i="47"/>
  <c r="O97" i="47"/>
  <c r="K100" i="47"/>
  <c r="Q100" i="47" s="1"/>
  <c r="G100" i="47"/>
  <c r="J101" i="47"/>
  <c r="F101" i="47"/>
  <c r="O101" i="47"/>
  <c r="K104" i="47"/>
  <c r="Q104" i="47" s="1"/>
  <c r="G104" i="47"/>
  <c r="J105" i="47"/>
  <c r="F105" i="47"/>
  <c r="O105" i="47"/>
  <c r="K108" i="47"/>
  <c r="Q108" i="47" s="1"/>
  <c r="G108" i="47"/>
  <c r="J109" i="47"/>
  <c r="F109" i="47"/>
  <c r="O109" i="47"/>
  <c r="K112" i="47"/>
  <c r="Q112" i="47" s="1"/>
  <c r="G112" i="47"/>
  <c r="J113" i="47"/>
  <c r="F113" i="47"/>
  <c r="O113" i="47"/>
  <c r="K116" i="47"/>
  <c r="Q116" i="47" s="1"/>
  <c r="G116" i="47"/>
  <c r="J117" i="47"/>
  <c r="F117" i="47"/>
  <c r="O117" i="47"/>
  <c r="K120" i="47"/>
  <c r="Q120" i="47" s="1"/>
  <c r="G120" i="47"/>
  <c r="J121" i="47"/>
  <c r="F121" i="47"/>
  <c r="O121" i="47"/>
  <c r="K124" i="47"/>
  <c r="Q124" i="47" s="1"/>
  <c r="G124" i="47"/>
  <c r="J125" i="47"/>
  <c r="F125" i="47"/>
  <c r="O125" i="47"/>
  <c r="O126" i="47"/>
  <c r="O130" i="47"/>
  <c r="O134" i="47"/>
  <c r="O138" i="47"/>
  <c r="O142" i="47"/>
  <c r="O146" i="47"/>
  <c r="O150" i="47"/>
  <c r="O154" i="47"/>
  <c r="K158" i="47"/>
  <c r="Q158" i="47" s="1"/>
  <c r="G158" i="47"/>
  <c r="J159" i="47"/>
  <c r="F159" i="47"/>
  <c r="Q160" i="47"/>
  <c r="Q164" i="47"/>
  <c r="Q168" i="47"/>
  <c r="P17" i="47"/>
  <c r="P19" i="47"/>
  <c r="P21" i="47"/>
  <c r="P23" i="47"/>
  <c r="P25" i="47"/>
  <c r="P27" i="47"/>
  <c r="P29" i="47"/>
  <c r="P31" i="47"/>
  <c r="P33" i="47"/>
  <c r="P35" i="47"/>
  <c r="P37" i="47"/>
  <c r="P39" i="47"/>
  <c r="P41" i="47"/>
  <c r="P43" i="47"/>
  <c r="P45" i="47"/>
  <c r="P47" i="47"/>
  <c r="P49" i="47"/>
  <c r="P51" i="47"/>
  <c r="P53" i="47"/>
  <c r="P55" i="47"/>
  <c r="P57" i="47"/>
  <c r="P59" i="47"/>
  <c r="P61" i="47"/>
  <c r="P63" i="47"/>
  <c r="P65" i="47"/>
  <c r="P67" i="47"/>
  <c r="P69" i="47"/>
  <c r="P71" i="47"/>
  <c r="P73" i="47"/>
  <c r="P75" i="47"/>
  <c r="P77" i="47"/>
  <c r="P79" i="47"/>
  <c r="P81" i="47"/>
  <c r="P83" i="47"/>
  <c r="P85" i="47"/>
  <c r="F86" i="47"/>
  <c r="O86" i="47"/>
  <c r="P86" i="47" s="1"/>
  <c r="J87" i="47"/>
  <c r="F87" i="47"/>
  <c r="O87" i="47"/>
  <c r="P89" i="47"/>
  <c r="K90" i="47"/>
  <c r="Q90" i="47" s="1"/>
  <c r="G90" i="47"/>
  <c r="J91" i="47"/>
  <c r="F91" i="47"/>
  <c r="O91" i="47"/>
  <c r="P93" i="47"/>
  <c r="K94" i="47"/>
  <c r="Q94" i="47" s="1"/>
  <c r="G94" i="47"/>
  <c r="J95" i="47"/>
  <c r="F95" i="47"/>
  <c r="O95" i="47"/>
  <c r="P97" i="47"/>
  <c r="K98" i="47"/>
  <c r="Q98" i="47" s="1"/>
  <c r="G98" i="47"/>
  <c r="J99" i="47"/>
  <c r="F99" i="47"/>
  <c r="O99" i="47"/>
  <c r="P101" i="47"/>
  <c r="K102" i="47"/>
  <c r="Q102" i="47" s="1"/>
  <c r="G102" i="47"/>
  <c r="J103" i="47"/>
  <c r="F103" i="47"/>
  <c r="O103" i="47"/>
  <c r="P105" i="47"/>
  <c r="K106" i="47"/>
  <c r="Q106" i="47" s="1"/>
  <c r="G106" i="47"/>
  <c r="J107" i="47"/>
  <c r="F107" i="47"/>
  <c r="O107" i="47"/>
  <c r="P109" i="47"/>
  <c r="K110" i="47"/>
  <c r="Q110" i="47" s="1"/>
  <c r="G110" i="47"/>
  <c r="J111" i="47"/>
  <c r="F111" i="47"/>
  <c r="O111" i="47"/>
  <c r="P113" i="47"/>
  <c r="K114" i="47"/>
  <c r="Q114" i="47" s="1"/>
  <c r="G114" i="47"/>
  <c r="J115" i="47"/>
  <c r="F115" i="47"/>
  <c r="O115" i="47"/>
  <c r="P117" i="47"/>
  <c r="K118" i="47"/>
  <c r="Q118" i="47" s="1"/>
  <c r="G118" i="47"/>
  <c r="J119" i="47"/>
  <c r="F119" i="47"/>
  <c r="O119" i="47"/>
  <c r="P121" i="47"/>
  <c r="K122" i="47"/>
  <c r="Q122" i="47" s="1"/>
  <c r="G122" i="47"/>
  <c r="J123" i="47"/>
  <c r="F123" i="47"/>
  <c r="O123" i="47"/>
  <c r="P125" i="47"/>
  <c r="J126" i="47"/>
  <c r="F126" i="47"/>
  <c r="K129" i="47"/>
  <c r="Q129" i="47" s="1"/>
  <c r="G129" i="47"/>
  <c r="J130" i="47"/>
  <c r="F130" i="47"/>
  <c r="K133" i="47"/>
  <c r="Q133" i="47" s="1"/>
  <c r="G133" i="47"/>
  <c r="J134" i="47"/>
  <c r="F134" i="47"/>
  <c r="K137" i="47"/>
  <c r="Q137" i="47" s="1"/>
  <c r="G137" i="47"/>
  <c r="J138" i="47"/>
  <c r="F138" i="47"/>
  <c r="K141" i="47"/>
  <c r="Q141" i="47" s="1"/>
  <c r="G141" i="47"/>
  <c r="J142" i="47"/>
  <c r="F142" i="47"/>
  <c r="K145" i="47"/>
  <c r="Q145" i="47" s="1"/>
  <c r="G145" i="47"/>
  <c r="J146" i="47"/>
  <c r="F146" i="47"/>
  <c r="P88" i="47"/>
  <c r="P90" i="47"/>
  <c r="P92" i="47"/>
  <c r="P94" i="47"/>
  <c r="P96" i="47"/>
  <c r="P98" i="47"/>
  <c r="P100" i="47"/>
  <c r="P102" i="47"/>
  <c r="P104" i="47"/>
  <c r="P106" i="47"/>
  <c r="P108" i="47"/>
  <c r="P110" i="47"/>
  <c r="P112" i="47"/>
  <c r="P114" i="47"/>
  <c r="P116" i="47"/>
  <c r="P118" i="47"/>
  <c r="P120" i="47"/>
  <c r="P122" i="47"/>
  <c r="P124" i="47"/>
  <c r="K127" i="47"/>
  <c r="Q127" i="47" s="1"/>
  <c r="G127" i="47"/>
  <c r="J128" i="47"/>
  <c r="F128" i="47"/>
  <c r="O128" i="47"/>
  <c r="K131" i="47"/>
  <c r="Q131" i="47" s="1"/>
  <c r="G131" i="47"/>
  <c r="J132" i="47"/>
  <c r="F132" i="47"/>
  <c r="O132" i="47"/>
  <c r="K135" i="47"/>
  <c r="Q135" i="47" s="1"/>
  <c r="G135" i="47"/>
  <c r="J136" i="47"/>
  <c r="F136" i="47"/>
  <c r="O136" i="47"/>
  <c r="K139" i="47"/>
  <c r="Q139" i="47" s="1"/>
  <c r="G139" i="47"/>
  <c r="J140" i="47"/>
  <c r="F140" i="47"/>
  <c r="O140" i="47"/>
  <c r="K143" i="47"/>
  <c r="Q143" i="47" s="1"/>
  <c r="G143" i="47"/>
  <c r="J144" i="47"/>
  <c r="F144" i="47"/>
  <c r="O144" i="47"/>
  <c r="K149" i="47"/>
  <c r="Q149" i="47" s="1"/>
  <c r="G149" i="47"/>
  <c r="J150" i="47"/>
  <c r="F150" i="47"/>
  <c r="K153" i="47"/>
  <c r="Q153" i="47" s="1"/>
  <c r="G153" i="47"/>
  <c r="J154" i="47"/>
  <c r="F154" i="47"/>
  <c r="P127" i="47"/>
  <c r="P129" i="47"/>
  <c r="P131" i="47"/>
  <c r="P133" i="47"/>
  <c r="P135" i="47"/>
  <c r="P137" i="47"/>
  <c r="P139" i="47"/>
  <c r="P141" i="47"/>
  <c r="P143" i="47"/>
  <c r="P145" i="47"/>
  <c r="K147" i="47"/>
  <c r="Q147" i="47" s="1"/>
  <c r="G147" i="47"/>
  <c r="J148" i="47"/>
  <c r="F148" i="47"/>
  <c r="O148" i="47"/>
  <c r="K151" i="47"/>
  <c r="Q151" i="47" s="1"/>
  <c r="G151" i="47"/>
  <c r="J152" i="47"/>
  <c r="F152" i="47"/>
  <c r="O152" i="47"/>
  <c r="K155" i="47"/>
  <c r="Q155" i="47" s="1"/>
  <c r="G155" i="47"/>
  <c r="J156" i="47"/>
  <c r="F156" i="47"/>
  <c r="O156" i="47"/>
  <c r="O159" i="47"/>
  <c r="P159" i="47" s="1"/>
  <c r="P147" i="47"/>
  <c r="P149" i="47"/>
  <c r="P151" i="47"/>
  <c r="P153" i="47"/>
  <c r="P155" i="47"/>
  <c r="J157" i="47"/>
  <c r="F157" i="47"/>
  <c r="O157" i="47"/>
  <c r="Q162" i="47"/>
  <c r="Q166" i="47"/>
  <c r="P158" i="47"/>
  <c r="G160" i="47"/>
  <c r="P160" i="47"/>
  <c r="F161" i="47"/>
  <c r="O161" i="47"/>
  <c r="P161" i="47" s="1"/>
  <c r="G162" i="47"/>
  <c r="P162" i="47"/>
  <c r="F163" i="47"/>
  <c r="O163" i="47"/>
  <c r="G164" i="47"/>
  <c r="P164" i="47"/>
  <c r="F165" i="47"/>
  <c r="O165" i="47"/>
  <c r="P165" i="47" s="1"/>
  <c r="G166" i="47"/>
  <c r="P166" i="47"/>
  <c r="F167" i="47"/>
  <c r="O167" i="47"/>
  <c r="G168" i="47"/>
  <c r="P168" i="47"/>
  <c r="F169" i="47"/>
  <c r="O169" i="47"/>
  <c r="P169" i="47" s="1"/>
  <c r="P163" i="47"/>
  <c r="P167" i="47"/>
  <c r="Q4" i="33"/>
  <c r="Q8" i="33"/>
  <c r="Q12" i="33"/>
  <c r="Q6" i="33"/>
  <c r="Q10" i="33"/>
  <c r="Q14" i="33"/>
  <c r="K18" i="33"/>
  <c r="Q18" i="33" s="1"/>
  <c r="G18" i="33"/>
  <c r="J19" i="33"/>
  <c r="F19" i="33"/>
  <c r="O19" i="33"/>
  <c r="K22" i="33"/>
  <c r="Q22" i="33" s="1"/>
  <c r="G22" i="33"/>
  <c r="J23" i="33"/>
  <c r="F23" i="33"/>
  <c r="O23" i="33"/>
  <c r="K26" i="33"/>
  <c r="Q26" i="33" s="1"/>
  <c r="G26" i="33"/>
  <c r="J27" i="33"/>
  <c r="F27" i="33"/>
  <c r="O27" i="33"/>
  <c r="K30" i="33"/>
  <c r="Q30" i="33" s="1"/>
  <c r="G30" i="33"/>
  <c r="J31" i="33"/>
  <c r="F31" i="33"/>
  <c r="O31" i="33"/>
  <c r="K34" i="33"/>
  <c r="Q34" i="33" s="1"/>
  <c r="G34" i="33"/>
  <c r="J35" i="33"/>
  <c r="F35" i="33"/>
  <c r="O35" i="33"/>
  <c r="K38" i="33"/>
  <c r="Q38" i="33" s="1"/>
  <c r="G38" i="33"/>
  <c r="J39" i="33"/>
  <c r="F39" i="33"/>
  <c r="O39" i="33"/>
  <c r="K42" i="33"/>
  <c r="Q42" i="33" s="1"/>
  <c r="G42" i="33"/>
  <c r="J43" i="33"/>
  <c r="F43" i="33"/>
  <c r="O43" i="33"/>
  <c r="K46" i="33"/>
  <c r="Q46" i="33" s="1"/>
  <c r="G46" i="33"/>
  <c r="J47" i="33"/>
  <c r="F47" i="33"/>
  <c r="O47" i="33"/>
  <c r="K50" i="33"/>
  <c r="Q50" i="33" s="1"/>
  <c r="G50" i="33"/>
  <c r="J51" i="33"/>
  <c r="F51" i="33"/>
  <c r="O51" i="33"/>
  <c r="K54" i="33"/>
  <c r="Q54" i="33" s="1"/>
  <c r="G54" i="33"/>
  <c r="J55" i="33"/>
  <c r="F55" i="33"/>
  <c r="O55" i="33"/>
  <c r="K58" i="33"/>
  <c r="Q58" i="33" s="1"/>
  <c r="G58" i="33"/>
  <c r="J59" i="33"/>
  <c r="F59" i="33"/>
  <c r="O59" i="33"/>
  <c r="K62" i="33"/>
  <c r="Q62" i="33" s="1"/>
  <c r="G62" i="33"/>
  <c r="J63" i="33"/>
  <c r="F63" i="33"/>
  <c r="O63" i="33"/>
  <c r="K66" i="33"/>
  <c r="Q66" i="33" s="1"/>
  <c r="G66" i="33"/>
  <c r="J67" i="33"/>
  <c r="F67" i="33"/>
  <c r="O67" i="33"/>
  <c r="K70" i="33"/>
  <c r="Q70" i="33" s="1"/>
  <c r="G70" i="33"/>
  <c r="J71" i="33"/>
  <c r="F71" i="33"/>
  <c r="O71" i="33"/>
  <c r="K74" i="33"/>
  <c r="Q74" i="33" s="1"/>
  <c r="G74" i="33"/>
  <c r="J75" i="33"/>
  <c r="F75" i="33"/>
  <c r="O75" i="33"/>
  <c r="K78" i="33"/>
  <c r="Q78" i="33" s="1"/>
  <c r="G78" i="33"/>
  <c r="J79" i="33"/>
  <c r="F79" i="33"/>
  <c r="O79" i="33"/>
  <c r="K82" i="33"/>
  <c r="Q82" i="33" s="1"/>
  <c r="G82" i="33"/>
  <c r="J83" i="33"/>
  <c r="F83" i="33"/>
  <c r="O83" i="33"/>
  <c r="K86" i="33"/>
  <c r="Q86" i="33" s="1"/>
  <c r="G86" i="33"/>
  <c r="J87" i="33"/>
  <c r="F87" i="33"/>
  <c r="O87" i="33"/>
  <c r="K90" i="33"/>
  <c r="Q90" i="33" s="1"/>
  <c r="G90" i="33"/>
  <c r="J91" i="33"/>
  <c r="F91" i="33"/>
  <c r="O91" i="33"/>
  <c r="K94" i="33"/>
  <c r="Q94" i="33" s="1"/>
  <c r="G94" i="33"/>
  <c r="J95" i="33"/>
  <c r="F95" i="33"/>
  <c r="O95" i="33"/>
  <c r="O97" i="33"/>
  <c r="O101" i="33"/>
  <c r="O105" i="33"/>
  <c r="O109" i="33"/>
  <c r="O113" i="33"/>
  <c r="O117" i="33"/>
  <c r="O121" i="33"/>
  <c r="O125" i="33"/>
  <c r="O129" i="33"/>
  <c r="O133" i="33"/>
  <c r="K157" i="33"/>
  <c r="Q157" i="33" s="1"/>
  <c r="G157" i="33"/>
  <c r="J158" i="33"/>
  <c r="F158" i="33"/>
  <c r="K161" i="33"/>
  <c r="Q161" i="33" s="1"/>
  <c r="G161" i="33"/>
  <c r="J162" i="33"/>
  <c r="F162" i="33"/>
  <c r="K165" i="33"/>
  <c r="Q165" i="33" s="1"/>
  <c r="G165" i="33"/>
  <c r="J166" i="33"/>
  <c r="F166" i="33"/>
  <c r="K169" i="33"/>
  <c r="Q169" i="33" s="1"/>
  <c r="G169" i="33"/>
  <c r="G4" i="33"/>
  <c r="P4" i="33"/>
  <c r="F5" i="33"/>
  <c r="O5" i="33"/>
  <c r="P5" i="33" s="1"/>
  <c r="G6" i="33"/>
  <c r="P6" i="33"/>
  <c r="F7" i="33"/>
  <c r="O7" i="33"/>
  <c r="P7" i="33" s="1"/>
  <c r="G8" i="33"/>
  <c r="P8" i="33"/>
  <c r="F9" i="33"/>
  <c r="O9" i="33"/>
  <c r="P9" i="33" s="1"/>
  <c r="G10" i="33"/>
  <c r="P10" i="33"/>
  <c r="F11" i="33"/>
  <c r="O11" i="33"/>
  <c r="P11" i="33" s="1"/>
  <c r="G12" i="33"/>
  <c r="P12" i="33"/>
  <c r="F13" i="33"/>
  <c r="O13" i="33"/>
  <c r="P13" i="33" s="1"/>
  <c r="G14" i="33"/>
  <c r="P14" i="33"/>
  <c r="F15" i="33"/>
  <c r="O15" i="33"/>
  <c r="P15" i="33" s="1"/>
  <c r="G16" i="33"/>
  <c r="P16" i="33"/>
  <c r="Q16" i="33"/>
  <c r="J17" i="33"/>
  <c r="F17" i="33"/>
  <c r="O17" i="33"/>
  <c r="P19" i="33"/>
  <c r="K20" i="33"/>
  <c r="Q20" i="33" s="1"/>
  <c r="G20" i="33"/>
  <c r="J21" i="33"/>
  <c r="F21" i="33"/>
  <c r="O21" i="33"/>
  <c r="K24" i="33"/>
  <c r="Q24" i="33" s="1"/>
  <c r="G24" i="33"/>
  <c r="J25" i="33"/>
  <c r="F25" i="33"/>
  <c r="O25" i="33"/>
  <c r="P27" i="33"/>
  <c r="K28" i="33"/>
  <c r="Q28" i="33" s="1"/>
  <c r="G28" i="33"/>
  <c r="J29" i="33"/>
  <c r="F29" i="33"/>
  <c r="O29" i="33"/>
  <c r="K32" i="33"/>
  <c r="Q32" i="33" s="1"/>
  <c r="G32" i="33"/>
  <c r="J33" i="33"/>
  <c r="F33" i="33"/>
  <c r="O33" i="33"/>
  <c r="P35" i="33"/>
  <c r="K36" i="33"/>
  <c r="Q36" i="33" s="1"/>
  <c r="G36" i="33"/>
  <c r="J37" i="33"/>
  <c r="F37" i="33"/>
  <c r="O37" i="33"/>
  <c r="K40" i="33"/>
  <c r="Q40" i="33" s="1"/>
  <c r="G40" i="33"/>
  <c r="J41" i="33"/>
  <c r="F41" i="33"/>
  <c r="O41" i="33"/>
  <c r="P43" i="33"/>
  <c r="K44" i="33"/>
  <c r="Q44" i="33" s="1"/>
  <c r="G44" i="33"/>
  <c r="J45" i="33"/>
  <c r="F45" i="33"/>
  <c r="O45" i="33"/>
  <c r="K48" i="33"/>
  <c r="Q48" i="33" s="1"/>
  <c r="G48" i="33"/>
  <c r="J49" i="33"/>
  <c r="F49" i="33"/>
  <c r="O49" i="33"/>
  <c r="P51" i="33"/>
  <c r="K52" i="33"/>
  <c r="Q52" i="33" s="1"/>
  <c r="G52" i="33"/>
  <c r="J53" i="33"/>
  <c r="F53" i="33"/>
  <c r="O53" i="33"/>
  <c r="K56" i="33"/>
  <c r="Q56" i="33" s="1"/>
  <c r="G56" i="33"/>
  <c r="J57" i="33"/>
  <c r="F57" i="33"/>
  <c r="O57" i="33"/>
  <c r="P59" i="33"/>
  <c r="K60" i="33"/>
  <c r="Q60" i="33" s="1"/>
  <c r="G60" i="33"/>
  <c r="J61" i="33"/>
  <c r="F61" i="33"/>
  <c r="O61" i="33"/>
  <c r="K64" i="33"/>
  <c r="Q64" i="33" s="1"/>
  <c r="G64" i="33"/>
  <c r="J65" i="33"/>
  <c r="F65" i="33"/>
  <c r="O65" i="33"/>
  <c r="P67" i="33"/>
  <c r="K68" i="33"/>
  <c r="Q68" i="33" s="1"/>
  <c r="G68" i="33"/>
  <c r="J69" i="33"/>
  <c r="F69" i="33"/>
  <c r="O69" i="33"/>
  <c r="K72" i="33"/>
  <c r="Q72" i="33" s="1"/>
  <c r="G72" i="33"/>
  <c r="J73" i="33"/>
  <c r="F73" i="33"/>
  <c r="O73" i="33"/>
  <c r="P75" i="33"/>
  <c r="K76" i="33"/>
  <c r="Q76" i="33" s="1"/>
  <c r="G76" i="33"/>
  <c r="J77" i="33"/>
  <c r="F77" i="33"/>
  <c r="O77" i="33"/>
  <c r="K80" i="33"/>
  <c r="Q80" i="33" s="1"/>
  <c r="G80" i="33"/>
  <c r="J81" i="33"/>
  <c r="F81" i="33"/>
  <c r="O81" i="33"/>
  <c r="P83" i="33"/>
  <c r="K84" i="33"/>
  <c r="Q84" i="33" s="1"/>
  <c r="G84" i="33"/>
  <c r="J85" i="33"/>
  <c r="F85" i="33"/>
  <c r="O85" i="33"/>
  <c r="K88" i="33"/>
  <c r="Q88" i="33" s="1"/>
  <c r="G88" i="33"/>
  <c r="J89" i="33"/>
  <c r="F89" i="33"/>
  <c r="O89" i="33"/>
  <c r="P91" i="33"/>
  <c r="K92" i="33"/>
  <c r="Q92" i="33" s="1"/>
  <c r="G92" i="33"/>
  <c r="J93" i="33"/>
  <c r="F93" i="33"/>
  <c r="O93" i="33"/>
  <c r="K96" i="33"/>
  <c r="Q96" i="33" s="1"/>
  <c r="G96" i="33"/>
  <c r="J97" i="33"/>
  <c r="F97" i="33"/>
  <c r="K100" i="33"/>
  <c r="Q100" i="33" s="1"/>
  <c r="G100" i="33"/>
  <c r="J101" i="33"/>
  <c r="P101" i="33" s="1"/>
  <c r="F101" i="33"/>
  <c r="K104" i="33"/>
  <c r="Q104" i="33" s="1"/>
  <c r="G104" i="33"/>
  <c r="J105" i="33"/>
  <c r="F105" i="33"/>
  <c r="K108" i="33"/>
  <c r="Q108" i="33" s="1"/>
  <c r="G108" i="33"/>
  <c r="J109" i="33"/>
  <c r="P109" i="33" s="1"/>
  <c r="F109" i="33"/>
  <c r="K112" i="33"/>
  <c r="Q112" i="33" s="1"/>
  <c r="G112" i="33"/>
  <c r="J113" i="33"/>
  <c r="F113" i="33"/>
  <c r="K116" i="33"/>
  <c r="Q116" i="33" s="1"/>
  <c r="G116" i="33"/>
  <c r="J117" i="33"/>
  <c r="P117" i="33" s="1"/>
  <c r="F117" i="33"/>
  <c r="K120" i="33"/>
  <c r="Q120" i="33" s="1"/>
  <c r="G120" i="33"/>
  <c r="J121" i="33"/>
  <c r="F121" i="33"/>
  <c r="K124" i="33"/>
  <c r="Q124" i="33" s="1"/>
  <c r="G124" i="33"/>
  <c r="J125" i="33"/>
  <c r="P125" i="33" s="1"/>
  <c r="F125" i="33"/>
  <c r="K128" i="33"/>
  <c r="Q128" i="33" s="1"/>
  <c r="G128" i="33"/>
  <c r="J129" i="33"/>
  <c r="F129" i="33"/>
  <c r="K132" i="33"/>
  <c r="Q132" i="33" s="1"/>
  <c r="G132" i="33"/>
  <c r="J133" i="33"/>
  <c r="P133" i="33" s="1"/>
  <c r="F133" i="33"/>
  <c r="K136" i="33"/>
  <c r="G136" i="33"/>
  <c r="K138" i="33"/>
  <c r="Q138" i="33" s="1"/>
  <c r="G138" i="33"/>
  <c r="J139" i="33"/>
  <c r="F139" i="33"/>
  <c r="K142" i="33"/>
  <c r="Q142" i="33" s="1"/>
  <c r="G142" i="33"/>
  <c r="J143" i="33"/>
  <c r="F143" i="33"/>
  <c r="K146" i="33"/>
  <c r="Q146" i="33" s="1"/>
  <c r="G146" i="33"/>
  <c r="J147" i="33"/>
  <c r="F147" i="33"/>
  <c r="K150" i="33"/>
  <c r="Q150" i="33" s="1"/>
  <c r="G150" i="33"/>
  <c r="J151" i="33"/>
  <c r="F151" i="33"/>
  <c r="K154" i="33"/>
  <c r="Q154" i="33" s="1"/>
  <c r="G154" i="33"/>
  <c r="J155" i="33"/>
  <c r="F155" i="33"/>
  <c r="P18" i="33"/>
  <c r="P20" i="33"/>
  <c r="P22" i="33"/>
  <c r="P24" i="33"/>
  <c r="P26" i="33"/>
  <c r="P28" i="33"/>
  <c r="P30" i="33"/>
  <c r="P32" i="33"/>
  <c r="P34" i="33"/>
  <c r="P36" i="33"/>
  <c r="P38" i="33"/>
  <c r="P40" i="33"/>
  <c r="P42" i="33"/>
  <c r="P44" i="33"/>
  <c r="P46" i="33"/>
  <c r="P48" i="33"/>
  <c r="P50" i="33"/>
  <c r="P52" i="33"/>
  <c r="P54" i="33"/>
  <c r="P56" i="33"/>
  <c r="P58" i="33"/>
  <c r="P60" i="33"/>
  <c r="P62" i="33"/>
  <c r="P64" i="33"/>
  <c r="P66" i="33"/>
  <c r="P68" i="33"/>
  <c r="P70" i="33"/>
  <c r="P72" i="33"/>
  <c r="P74" i="33"/>
  <c r="P76" i="33"/>
  <c r="P78" i="33"/>
  <c r="P80" i="33"/>
  <c r="P82" i="33"/>
  <c r="P84" i="33"/>
  <c r="P86" i="33"/>
  <c r="P88" i="33"/>
  <c r="P90" i="33"/>
  <c r="P92" i="33"/>
  <c r="P94" i="33"/>
  <c r="O96" i="33"/>
  <c r="P96" i="33" s="1"/>
  <c r="K98" i="33"/>
  <c r="Q98" i="33" s="1"/>
  <c r="G98" i="33"/>
  <c r="J99" i="33"/>
  <c r="F99" i="33"/>
  <c r="O99" i="33"/>
  <c r="K102" i="33"/>
  <c r="Q102" i="33" s="1"/>
  <c r="G102" i="33"/>
  <c r="J103" i="33"/>
  <c r="F103" i="33"/>
  <c r="O103" i="33"/>
  <c r="K106" i="33"/>
  <c r="Q106" i="33" s="1"/>
  <c r="G106" i="33"/>
  <c r="J107" i="33"/>
  <c r="F107" i="33"/>
  <c r="O107" i="33"/>
  <c r="K110" i="33"/>
  <c r="Q110" i="33" s="1"/>
  <c r="G110" i="33"/>
  <c r="J111" i="33"/>
  <c r="F111" i="33"/>
  <c r="O111" i="33"/>
  <c r="K114" i="33"/>
  <c r="Q114" i="33" s="1"/>
  <c r="G114" i="33"/>
  <c r="J115" i="33"/>
  <c r="F115" i="33"/>
  <c r="O115" i="33"/>
  <c r="K118" i="33"/>
  <c r="Q118" i="33" s="1"/>
  <c r="G118" i="33"/>
  <c r="J119" i="33"/>
  <c r="F119" i="33"/>
  <c r="O119" i="33"/>
  <c r="K122" i="33"/>
  <c r="Q122" i="33" s="1"/>
  <c r="G122" i="33"/>
  <c r="J123" i="33"/>
  <c r="F123" i="33"/>
  <c r="O123" i="33"/>
  <c r="K126" i="33"/>
  <c r="Q126" i="33" s="1"/>
  <c r="G126" i="33"/>
  <c r="J127" i="33"/>
  <c r="F127" i="33"/>
  <c r="O127" i="33"/>
  <c r="K130" i="33"/>
  <c r="Q130" i="33" s="1"/>
  <c r="G130" i="33"/>
  <c r="J131" i="33"/>
  <c r="F131" i="33"/>
  <c r="O131" i="33"/>
  <c r="K134" i="33"/>
  <c r="Q134" i="33" s="1"/>
  <c r="G134" i="33"/>
  <c r="J135" i="33"/>
  <c r="F135" i="33"/>
  <c r="O135" i="33"/>
  <c r="O139" i="33"/>
  <c r="O143" i="33"/>
  <c r="P143" i="33" s="1"/>
  <c r="O147" i="33"/>
  <c r="O151" i="33"/>
  <c r="P151" i="33"/>
  <c r="O155" i="33"/>
  <c r="P98" i="33"/>
  <c r="P100" i="33"/>
  <c r="P102" i="33"/>
  <c r="P104" i="33"/>
  <c r="P106" i="33"/>
  <c r="P108" i="33"/>
  <c r="P110" i="33"/>
  <c r="P112" i="33"/>
  <c r="P114" i="33"/>
  <c r="P116" i="33"/>
  <c r="P118" i="33"/>
  <c r="P120" i="33"/>
  <c r="P122" i="33"/>
  <c r="P124" i="33"/>
  <c r="P126" i="33"/>
  <c r="P128" i="33"/>
  <c r="P130" i="33"/>
  <c r="P132" i="33"/>
  <c r="P134" i="33"/>
  <c r="P136" i="33"/>
  <c r="J137" i="33"/>
  <c r="F137" i="33"/>
  <c r="O137" i="33"/>
  <c r="K140" i="33"/>
  <c r="Q140" i="33" s="1"/>
  <c r="G140" i="33"/>
  <c r="J141" i="33"/>
  <c r="F141" i="33"/>
  <c r="O141" i="33"/>
  <c r="K144" i="33"/>
  <c r="Q144" i="33" s="1"/>
  <c r="G144" i="33"/>
  <c r="J145" i="33"/>
  <c r="F145" i="33"/>
  <c r="O145" i="33"/>
  <c r="K148" i="33"/>
  <c r="Q148" i="33" s="1"/>
  <c r="G148" i="33"/>
  <c r="J149" i="33"/>
  <c r="F149" i="33"/>
  <c r="O149" i="33"/>
  <c r="K152" i="33"/>
  <c r="Q152" i="33" s="1"/>
  <c r="G152" i="33"/>
  <c r="J153" i="33"/>
  <c r="F153" i="33"/>
  <c r="O153" i="33"/>
  <c r="K156" i="33"/>
  <c r="Q156" i="33" s="1"/>
  <c r="G156" i="33"/>
  <c r="O158" i="33"/>
  <c r="P158" i="33" s="1"/>
  <c r="O162" i="33"/>
  <c r="P162" i="33" s="1"/>
  <c r="O166" i="33"/>
  <c r="P166" i="33" s="1"/>
  <c r="P138" i="33"/>
  <c r="P140" i="33"/>
  <c r="P142" i="33"/>
  <c r="P144" i="33"/>
  <c r="P146" i="33"/>
  <c r="P148" i="33"/>
  <c r="P150" i="33"/>
  <c r="P152" i="33"/>
  <c r="P154" i="33"/>
  <c r="P156" i="33"/>
  <c r="K159" i="33"/>
  <c r="Q159" i="33" s="1"/>
  <c r="G159" i="33"/>
  <c r="J160" i="33"/>
  <c r="F160" i="33"/>
  <c r="O160" i="33"/>
  <c r="K163" i="33"/>
  <c r="Q163" i="33" s="1"/>
  <c r="G163" i="33"/>
  <c r="J164" i="33"/>
  <c r="F164" i="33"/>
  <c r="O164" i="33"/>
  <c r="K167" i="33"/>
  <c r="Q167" i="33" s="1"/>
  <c r="G167" i="33"/>
  <c r="J168" i="33"/>
  <c r="F168" i="33"/>
  <c r="O168" i="33"/>
  <c r="P157" i="33"/>
  <c r="P159" i="33"/>
  <c r="P161" i="33"/>
  <c r="P163" i="33"/>
  <c r="P165" i="33"/>
  <c r="P167" i="33"/>
  <c r="P169" i="33"/>
  <c r="Q4" i="48"/>
  <c r="Q8" i="48"/>
  <c r="Q12" i="48"/>
  <c r="Q6" i="48"/>
  <c r="Q10" i="48"/>
  <c r="Q14" i="48"/>
  <c r="K18" i="48"/>
  <c r="Q18" i="48" s="1"/>
  <c r="G18" i="48"/>
  <c r="J19" i="48"/>
  <c r="F19" i="48"/>
  <c r="O19" i="48"/>
  <c r="K22" i="48"/>
  <c r="Q22" i="48" s="1"/>
  <c r="G22" i="48"/>
  <c r="J23" i="48"/>
  <c r="F23" i="48"/>
  <c r="O23" i="48"/>
  <c r="K26" i="48"/>
  <c r="Q26" i="48" s="1"/>
  <c r="G26" i="48"/>
  <c r="J27" i="48"/>
  <c r="F27" i="48"/>
  <c r="O27" i="48"/>
  <c r="K30" i="48"/>
  <c r="Q30" i="48" s="1"/>
  <c r="G30" i="48"/>
  <c r="J31" i="48"/>
  <c r="F31" i="48"/>
  <c r="O31" i="48"/>
  <c r="K34" i="48"/>
  <c r="Q34" i="48" s="1"/>
  <c r="G34" i="48"/>
  <c r="J35" i="48"/>
  <c r="F35" i="48"/>
  <c r="O35" i="48"/>
  <c r="K38" i="48"/>
  <c r="Q38" i="48" s="1"/>
  <c r="G38" i="48"/>
  <c r="J39" i="48"/>
  <c r="F39" i="48"/>
  <c r="O39" i="48"/>
  <c r="K42" i="48"/>
  <c r="Q42" i="48" s="1"/>
  <c r="G42" i="48"/>
  <c r="J43" i="48"/>
  <c r="F43" i="48"/>
  <c r="O43" i="48"/>
  <c r="K46" i="48"/>
  <c r="Q46" i="48" s="1"/>
  <c r="G46" i="48"/>
  <c r="J47" i="48"/>
  <c r="F47" i="48"/>
  <c r="O47" i="48"/>
  <c r="K50" i="48"/>
  <c r="Q50" i="48" s="1"/>
  <c r="G50" i="48"/>
  <c r="J51" i="48"/>
  <c r="F51" i="48"/>
  <c r="O51" i="48"/>
  <c r="K54" i="48"/>
  <c r="Q54" i="48" s="1"/>
  <c r="G54" i="48"/>
  <c r="J55" i="48"/>
  <c r="F55" i="48"/>
  <c r="O55" i="48"/>
  <c r="K58" i="48"/>
  <c r="Q58" i="48" s="1"/>
  <c r="G58" i="48"/>
  <c r="J59" i="48"/>
  <c r="F59" i="48"/>
  <c r="O59" i="48"/>
  <c r="K62" i="48"/>
  <c r="Q62" i="48" s="1"/>
  <c r="G62" i="48"/>
  <c r="J63" i="48"/>
  <c r="F63" i="48"/>
  <c r="O63" i="48"/>
  <c r="K66" i="48"/>
  <c r="Q66" i="48" s="1"/>
  <c r="G66" i="48"/>
  <c r="J67" i="48"/>
  <c r="F67" i="48"/>
  <c r="O67" i="48"/>
  <c r="K70" i="48"/>
  <c r="Q70" i="48" s="1"/>
  <c r="G70" i="48"/>
  <c r="J71" i="48"/>
  <c r="F71" i="48"/>
  <c r="O71" i="48"/>
  <c r="K74" i="48"/>
  <c r="Q74" i="48" s="1"/>
  <c r="G74" i="48"/>
  <c r="J75" i="48"/>
  <c r="F75" i="48"/>
  <c r="O75" i="48"/>
  <c r="K78" i="48"/>
  <c r="Q78" i="48" s="1"/>
  <c r="G78" i="48"/>
  <c r="J79" i="48"/>
  <c r="F79" i="48"/>
  <c r="O79" i="48"/>
  <c r="K82" i="48"/>
  <c r="Q82" i="48" s="1"/>
  <c r="G82" i="48"/>
  <c r="J83" i="48"/>
  <c r="F83" i="48"/>
  <c r="O83" i="48"/>
  <c r="K86" i="48"/>
  <c r="Q86" i="48" s="1"/>
  <c r="G86" i="48"/>
  <c r="J87" i="48"/>
  <c r="F87" i="48"/>
  <c r="O87" i="48"/>
  <c r="K90" i="48"/>
  <c r="Q90" i="48" s="1"/>
  <c r="G90" i="48"/>
  <c r="J91" i="48"/>
  <c r="F91" i="48"/>
  <c r="O91" i="48"/>
  <c r="K94" i="48"/>
  <c r="Q94" i="48" s="1"/>
  <c r="G94" i="48"/>
  <c r="J95" i="48"/>
  <c r="F95" i="48"/>
  <c r="O95" i="48"/>
  <c r="O97" i="48"/>
  <c r="O101" i="48"/>
  <c r="O105" i="48"/>
  <c r="O109" i="48"/>
  <c r="O113" i="48"/>
  <c r="O117" i="48"/>
  <c r="O121" i="48"/>
  <c r="O125" i="48"/>
  <c r="O129" i="48"/>
  <c r="O133" i="48"/>
  <c r="K157" i="48"/>
  <c r="Q157" i="48" s="1"/>
  <c r="G157" i="48"/>
  <c r="J158" i="48"/>
  <c r="F158" i="48"/>
  <c r="K161" i="48"/>
  <c r="Q161" i="48" s="1"/>
  <c r="G161" i="48"/>
  <c r="J162" i="48"/>
  <c r="F162" i="48"/>
  <c r="K165" i="48"/>
  <c r="Q165" i="48" s="1"/>
  <c r="G165" i="48"/>
  <c r="J166" i="48"/>
  <c r="F166" i="48"/>
  <c r="K169" i="48"/>
  <c r="Q169" i="48" s="1"/>
  <c r="G169" i="48"/>
  <c r="G4" i="48"/>
  <c r="P4" i="48"/>
  <c r="F5" i="48"/>
  <c r="O5" i="48"/>
  <c r="P5" i="48" s="1"/>
  <c r="G6" i="48"/>
  <c r="P6" i="48"/>
  <c r="F7" i="48"/>
  <c r="O7" i="48"/>
  <c r="P7" i="48" s="1"/>
  <c r="G8" i="48"/>
  <c r="P8" i="48"/>
  <c r="F9" i="48"/>
  <c r="O9" i="48"/>
  <c r="P9" i="48" s="1"/>
  <c r="G10" i="48"/>
  <c r="P10" i="48"/>
  <c r="F11" i="48"/>
  <c r="O11" i="48"/>
  <c r="P11" i="48" s="1"/>
  <c r="G12" i="48"/>
  <c r="P12" i="48"/>
  <c r="F13" i="48"/>
  <c r="O13" i="48"/>
  <c r="P13" i="48" s="1"/>
  <c r="G14" i="48"/>
  <c r="P14" i="48"/>
  <c r="F15" i="48"/>
  <c r="O15" i="48"/>
  <c r="P15" i="48" s="1"/>
  <c r="G16" i="48"/>
  <c r="P16" i="48"/>
  <c r="Q16" i="48"/>
  <c r="J17" i="48"/>
  <c r="F17" i="48"/>
  <c r="O17" i="48"/>
  <c r="P19" i="48"/>
  <c r="K20" i="48"/>
  <c r="Q20" i="48" s="1"/>
  <c r="G20" i="48"/>
  <c r="J21" i="48"/>
  <c r="F21" i="48"/>
  <c r="O21" i="48"/>
  <c r="K24" i="48"/>
  <c r="Q24" i="48" s="1"/>
  <c r="G24" i="48"/>
  <c r="J25" i="48"/>
  <c r="F25" i="48"/>
  <c r="O25" i="48"/>
  <c r="P27" i="48"/>
  <c r="K28" i="48"/>
  <c r="Q28" i="48" s="1"/>
  <c r="G28" i="48"/>
  <c r="J29" i="48"/>
  <c r="F29" i="48"/>
  <c r="O29" i="48"/>
  <c r="K32" i="48"/>
  <c r="Q32" i="48" s="1"/>
  <c r="G32" i="48"/>
  <c r="J33" i="48"/>
  <c r="F33" i="48"/>
  <c r="O33" i="48"/>
  <c r="P35" i="48"/>
  <c r="K36" i="48"/>
  <c r="Q36" i="48" s="1"/>
  <c r="G36" i="48"/>
  <c r="J37" i="48"/>
  <c r="F37" i="48"/>
  <c r="O37" i="48"/>
  <c r="K40" i="48"/>
  <c r="Q40" i="48" s="1"/>
  <c r="G40" i="48"/>
  <c r="J41" i="48"/>
  <c r="F41" i="48"/>
  <c r="O41" i="48"/>
  <c r="P43" i="48"/>
  <c r="K44" i="48"/>
  <c r="Q44" i="48" s="1"/>
  <c r="G44" i="48"/>
  <c r="J45" i="48"/>
  <c r="F45" i="48"/>
  <c r="O45" i="48"/>
  <c r="K48" i="48"/>
  <c r="Q48" i="48" s="1"/>
  <c r="G48" i="48"/>
  <c r="J49" i="48"/>
  <c r="F49" i="48"/>
  <c r="O49" i="48"/>
  <c r="P51" i="48"/>
  <c r="K52" i="48"/>
  <c r="Q52" i="48" s="1"/>
  <c r="G52" i="48"/>
  <c r="J53" i="48"/>
  <c r="F53" i="48"/>
  <c r="O53" i="48"/>
  <c r="K56" i="48"/>
  <c r="Q56" i="48" s="1"/>
  <c r="G56" i="48"/>
  <c r="J57" i="48"/>
  <c r="F57" i="48"/>
  <c r="O57" i="48"/>
  <c r="P59" i="48"/>
  <c r="K60" i="48"/>
  <c r="Q60" i="48" s="1"/>
  <c r="G60" i="48"/>
  <c r="J61" i="48"/>
  <c r="F61" i="48"/>
  <c r="O61" i="48"/>
  <c r="K64" i="48"/>
  <c r="Q64" i="48" s="1"/>
  <c r="G64" i="48"/>
  <c r="J65" i="48"/>
  <c r="F65" i="48"/>
  <c r="O65" i="48"/>
  <c r="P67" i="48"/>
  <c r="K68" i="48"/>
  <c r="Q68" i="48" s="1"/>
  <c r="G68" i="48"/>
  <c r="J69" i="48"/>
  <c r="F69" i="48"/>
  <c r="O69" i="48"/>
  <c r="K72" i="48"/>
  <c r="Q72" i="48" s="1"/>
  <c r="G72" i="48"/>
  <c r="J73" i="48"/>
  <c r="F73" i="48"/>
  <c r="O73" i="48"/>
  <c r="P75" i="48"/>
  <c r="K76" i="48"/>
  <c r="Q76" i="48" s="1"/>
  <c r="G76" i="48"/>
  <c r="J77" i="48"/>
  <c r="F77" i="48"/>
  <c r="O77" i="48"/>
  <c r="K80" i="48"/>
  <c r="Q80" i="48" s="1"/>
  <c r="G80" i="48"/>
  <c r="J81" i="48"/>
  <c r="F81" i="48"/>
  <c r="O81" i="48"/>
  <c r="P83" i="48"/>
  <c r="K84" i="48"/>
  <c r="Q84" i="48" s="1"/>
  <c r="G84" i="48"/>
  <c r="J85" i="48"/>
  <c r="F85" i="48"/>
  <c r="O85" i="48"/>
  <c r="K88" i="48"/>
  <c r="Q88" i="48" s="1"/>
  <c r="G88" i="48"/>
  <c r="J89" i="48"/>
  <c r="F89" i="48"/>
  <c r="O89" i="48"/>
  <c r="P91" i="48"/>
  <c r="K92" i="48"/>
  <c r="Q92" i="48" s="1"/>
  <c r="G92" i="48"/>
  <c r="J93" i="48"/>
  <c r="F93" i="48"/>
  <c r="O93" i="48"/>
  <c r="K96" i="48"/>
  <c r="Q96" i="48" s="1"/>
  <c r="G96" i="48"/>
  <c r="J97" i="48"/>
  <c r="F97" i="48"/>
  <c r="K100" i="48"/>
  <c r="Q100" i="48" s="1"/>
  <c r="G100" i="48"/>
  <c r="J101" i="48"/>
  <c r="P101" i="48" s="1"/>
  <c r="F101" i="48"/>
  <c r="K104" i="48"/>
  <c r="Q104" i="48" s="1"/>
  <c r="G104" i="48"/>
  <c r="J105" i="48"/>
  <c r="F105" i="48"/>
  <c r="K108" i="48"/>
  <c r="Q108" i="48" s="1"/>
  <c r="G108" i="48"/>
  <c r="J109" i="48"/>
  <c r="P109" i="48" s="1"/>
  <c r="F109" i="48"/>
  <c r="K112" i="48"/>
  <c r="Q112" i="48" s="1"/>
  <c r="G112" i="48"/>
  <c r="J113" i="48"/>
  <c r="F113" i="48"/>
  <c r="K116" i="48"/>
  <c r="Q116" i="48" s="1"/>
  <c r="G116" i="48"/>
  <c r="J117" i="48"/>
  <c r="P117" i="48" s="1"/>
  <c r="F117" i="48"/>
  <c r="K120" i="48"/>
  <c r="Q120" i="48" s="1"/>
  <c r="G120" i="48"/>
  <c r="J121" i="48"/>
  <c r="F121" i="48"/>
  <c r="K124" i="48"/>
  <c r="Q124" i="48" s="1"/>
  <c r="G124" i="48"/>
  <c r="J125" i="48"/>
  <c r="P125" i="48" s="1"/>
  <c r="F125" i="48"/>
  <c r="K128" i="48"/>
  <c r="Q128" i="48" s="1"/>
  <c r="G128" i="48"/>
  <c r="J129" i="48"/>
  <c r="F129" i="48"/>
  <c r="K132" i="48"/>
  <c r="Q132" i="48" s="1"/>
  <c r="G132" i="48"/>
  <c r="J133" i="48"/>
  <c r="P133" i="48" s="1"/>
  <c r="F133" i="48"/>
  <c r="K136" i="48"/>
  <c r="G136" i="48"/>
  <c r="K138" i="48"/>
  <c r="Q138" i="48" s="1"/>
  <c r="G138" i="48"/>
  <c r="J139" i="48"/>
  <c r="F139" i="48"/>
  <c r="K142" i="48"/>
  <c r="Q142" i="48" s="1"/>
  <c r="G142" i="48"/>
  <c r="J143" i="48"/>
  <c r="F143" i="48"/>
  <c r="K146" i="48"/>
  <c r="Q146" i="48" s="1"/>
  <c r="G146" i="48"/>
  <c r="J147" i="48"/>
  <c r="F147" i="48"/>
  <c r="K150" i="48"/>
  <c r="Q150" i="48" s="1"/>
  <c r="G150" i="48"/>
  <c r="J151" i="48"/>
  <c r="F151" i="48"/>
  <c r="K154" i="48"/>
  <c r="Q154" i="48" s="1"/>
  <c r="G154" i="48"/>
  <c r="J155" i="48"/>
  <c r="F155" i="48"/>
  <c r="P18" i="48"/>
  <c r="P20" i="48"/>
  <c r="P22" i="48"/>
  <c r="P24" i="48"/>
  <c r="P26" i="48"/>
  <c r="P28" i="48"/>
  <c r="P30" i="48"/>
  <c r="P32" i="48"/>
  <c r="P34" i="48"/>
  <c r="P36" i="48"/>
  <c r="P38" i="48"/>
  <c r="P40" i="48"/>
  <c r="P42" i="48"/>
  <c r="P44" i="48"/>
  <c r="P46" i="48"/>
  <c r="P48" i="48"/>
  <c r="P50" i="48"/>
  <c r="P52" i="48"/>
  <c r="P54" i="48"/>
  <c r="P56" i="48"/>
  <c r="P58" i="48"/>
  <c r="P60" i="48"/>
  <c r="P62" i="48"/>
  <c r="P64" i="48"/>
  <c r="P66" i="48"/>
  <c r="P68" i="48"/>
  <c r="P70" i="48"/>
  <c r="P72" i="48"/>
  <c r="P74" i="48"/>
  <c r="P76" i="48"/>
  <c r="P78" i="48"/>
  <c r="P80" i="48"/>
  <c r="P82" i="48"/>
  <c r="P84" i="48"/>
  <c r="P86" i="48"/>
  <c r="P88" i="48"/>
  <c r="P90" i="48"/>
  <c r="P92" i="48"/>
  <c r="P94" i="48"/>
  <c r="O96" i="48"/>
  <c r="P96" i="48" s="1"/>
  <c r="K98" i="48"/>
  <c r="Q98" i="48" s="1"/>
  <c r="G98" i="48"/>
  <c r="J99" i="48"/>
  <c r="F99" i="48"/>
  <c r="O99" i="48"/>
  <c r="K102" i="48"/>
  <c r="Q102" i="48" s="1"/>
  <c r="G102" i="48"/>
  <c r="J103" i="48"/>
  <c r="F103" i="48"/>
  <c r="O103" i="48"/>
  <c r="K106" i="48"/>
  <c r="Q106" i="48" s="1"/>
  <c r="G106" i="48"/>
  <c r="J107" i="48"/>
  <c r="F107" i="48"/>
  <c r="O107" i="48"/>
  <c r="K110" i="48"/>
  <c r="Q110" i="48" s="1"/>
  <c r="G110" i="48"/>
  <c r="J111" i="48"/>
  <c r="F111" i="48"/>
  <c r="O111" i="48"/>
  <c r="K114" i="48"/>
  <c r="Q114" i="48" s="1"/>
  <c r="G114" i="48"/>
  <c r="J115" i="48"/>
  <c r="F115" i="48"/>
  <c r="O115" i="48"/>
  <c r="K118" i="48"/>
  <c r="Q118" i="48" s="1"/>
  <c r="G118" i="48"/>
  <c r="J119" i="48"/>
  <c r="F119" i="48"/>
  <c r="O119" i="48"/>
  <c r="K122" i="48"/>
  <c r="Q122" i="48" s="1"/>
  <c r="G122" i="48"/>
  <c r="J123" i="48"/>
  <c r="F123" i="48"/>
  <c r="O123" i="48"/>
  <c r="K126" i="48"/>
  <c r="Q126" i="48" s="1"/>
  <c r="G126" i="48"/>
  <c r="J127" i="48"/>
  <c r="F127" i="48"/>
  <c r="O127" i="48"/>
  <c r="K130" i="48"/>
  <c r="Q130" i="48" s="1"/>
  <c r="G130" i="48"/>
  <c r="J131" i="48"/>
  <c r="F131" i="48"/>
  <c r="O131" i="48"/>
  <c r="K134" i="48"/>
  <c r="Q134" i="48" s="1"/>
  <c r="G134" i="48"/>
  <c r="J135" i="48"/>
  <c r="F135" i="48"/>
  <c r="O135" i="48"/>
  <c r="O139" i="48"/>
  <c r="O143" i="48"/>
  <c r="P143" i="48" s="1"/>
  <c r="O147" i="48"/>
  <c r="O151" i="48"/>
  <c r="P151" i="48"/>
  <c r="O155" i="48"/>
  <c r="P98" i="48"/>
  <c r="P100" i="48"/>
  <c r="P102" i="48"/>
  <c r="P104" i="48"/>
  <c r="P106" i="48"/>
  <c r="P108" i="48"/>
  <c r="P110" i="48"/>
  <c r="P112" i="48"/>
  <c r="P114" i="48"/>
  <c r="P116" i="48"/>
  <c r="P118" i="48"/>
  <c r="P120" i="48"/>
  <c r="P122" i="48"/>
  <c r="P124" i="48"/>
  <c r="P126" i="48"/>
  <c r="P128" i="48"/>
  <c r="P130" i="48"/>
  <c r="P132" i="48"/>
  <c r="P134" i="48"/>
  <c r="P136" i="48"/>
  <c r="J137" i="48"/>
  <c r="F137" i="48"/>
  <c r="O137" i="48"/>
  <c r="K140" i="48"/>
  <c r="Q140" i="48" s="1"/>
  <c r="G140" i="48"/>
  <c r="J141" i="48"/>
  <c r="F141" i="48"/>
  <c r="O141" i="48"/>
  <c r="K144" i="48"/>
  <c r="Q144" i="48" s="1"/>
  <c r="G144" i="48"/>
  <c r="J145" i="48"/>
  <c r="F145" i="48"/>
  <c r="O145" i="48"/>
  <c r="K148" i="48"/>
  <c r="Q148" i="48" s="1"/>
  <c r="G148" i="48"/>
  <c r="J149" i="48"/>
  <c r="F149" i="48"/>
  <c r="O149" i="48"/>
  <c r="K152" i="48"/>
  <c r="Q152" i="48" s="1"/>
  <c r="G152" i="48"/>
  <c r="J153" i="48"/>
  <c r="F153" i="48"/>
  <c r="O153" i="48"/>
  <c r="K156" i="48"/>
  <c r="Q156" i="48" s="1"/>
  <c r="G156" i="48"/>
  <c r="O158" i="48"/>
  <c r="P158" i="48" s="1"/>
  <c r="O162" i="48"/>
  <c r="P162" i="48" s="1"/>
  <c r="O166" i="48"/>
  <c r="P166" i="48" s="1"/>
  <c r="P138" i="48"/>
  <c r="P140" i="48"/>
  <c r="P142" i="48"/>
  <c r="P144" i="48"/>
  <c r="P146" i="48"/>
  <c r="P148" i="48"/>
  <c r="P150" i="48"/>
  <c r="P152" i="48"/>
  <c r="P154" i="48"/>
  <c r="P156" i="48"/>
  <c r="K159" i="48"/>
  <c r="Q159" i="48" s="1"/>
  <c r="G159" i="48"/>
  <c r="J160" i="48"/>
  <c r="F160" i="48"/>
  <c r="O160" i="48"/>
  <c r="K163" i="48"/>
  <c r="Q163" i="48" s="1"/>
  <c r="G163" i="48"/>
  <c r="J164" i="48"/>
  <c r="F164" i="48"/>
  <c r="O164" i="48"/>
  <c r="K167" i="48"/>
  <c r="Q167" i="48" s="1"/>
  <c r="G167" i="48"/>
  <c r="J168" i="48"/>
  <c r="F168" i="48"/>
  <c r="O168" i="48"/>
  <c r="P157" i="48"/>
  <c r="P159" i="48"/>
  <c r="P161" i="48"/>
  <c r="P163" i="48"/>
  <c r="P165" i="48"/>
  <c r="P167" i="48"/>
  <c r="P169" i="48"/>
  <c r="Q4" i="49"/>
  <c r="O5" i="49"/>
  <c r="P5" i="49" s="1"/>
  <c r="K7" i="49"/>
  <c r="Q7" i="49" s="1"/>
  <c r="G7" i="49"/>
  <c r="J8" i="49"/>
  <c r="F8" i="49"/>
  <c r="O8" i="49"/>
  <c r="K11" i="49"/>
  <c r="Q11" i="49" s="1"/>
  <c r="G11" i="49"/>
  <c r="J12" i="49"/>
  <c r="F12" i="49"/>
  <c r="O12" i="49"/>
  <c r="K15" i="49"/>
  <c r="Q15" i="49" s="1"/>
  <c r="G15" i="49"/>
  <c r="J16" i="49"/>
  <c r="F16" i="49"/>
  <c r="O16" i="49"/>
  <c r="K19" i="49"/>
  <c r="Q19" i="49" s="1"/>
  <c r="G19" i="49"/>
  <c r="J20" i="49"/>
  <c r="F20" i="49"/>
  <c r="O20" i="49"/>
  <c r="K23" i="49"/>
  <c r="Q23" i="49" s="1"/>
  <c r="G23" i="49"/>
  <c r="J24" i="49"/>
  <c r="F24" i="49"/>
  <c r="O24" i="49"/>
  <c r="K27" i="49"/>
  <c r="Q27" i="49" s="1"/>
  <c r="G27" i="49"/>
  <c r="J28" i="49"/>
  <c r="F28" i="49"/>
  <c r="O28" i="49"/>
  <c r="K32" i="49"/>
  <c r="Q32" i="49" s="1"/>
  <c r="G32" i="49"/>
  <c r="J33" i="49"/>
  <c r="F33" i="49"/>
  <c r="K36" i="49"/>
  <c r="Q36" i="49" s="1"/>
  <c r="G36" i="49"/>
  <c r="J37" i="49"/>
  <c r="F37" i="49"/>
  <c r="K40" i="49"/>
  <c r="Q40" i="49" s="1"/>
  <c r="G40" i="49"/>
  <c r="J41" i="49"/>
  <c r="F41" i="49"/>
  <c r="K44" i="49"/>
  <c r="Q44" i="49" s="1"/>
  <c r="G44" i="49"/>
  <c r="J45" i="49"/>
  <c r="F45" i="49"/>
  <c r="K48" i="49"/>
  <c r="Q48" i="49" s="1"/>
  <c r="G48" i="49"/>
  <c r="J49" i="49"/>
  <c r="F49" i="49"/>
  <c r="K52" i="49"/>
  <c r="Q52" i="49" s="1"/>
  <c r="G52" i="49"/>
  <c r="J53" i="49"/>
  <c r="F53" i="49"/>
  <c r="K56" i="49"/>
  <c r="Q56" i="49" s="1"/>
  <c r="G56" i="49"/>
  <c r="J57" i="49"/>
  <c r="F57" i="49"/>
  <c r="K60" i="49"/>
  <c r="Q60" i="49" s="1"/>
  <c r="G60" i="49"/>
  <c r="J61" i="49"/>
  <c r="F61" i="49"/>
  <c r="K64" i="49"/>
  <c r="Q64" i="49" s="1"/>
  <c r="G64" i="49"/>
  <c r="J65" i="49"/>
  <c r="F65" i="49"/>
  <c r="K68" i="49"/>
  <c r="Q68" i="49" s="1"/>
  <c r="G68" i="49"/>
  <c r="J69" i="49"/>
  <c r="F69" i="49"/>
  <c r="O70" i="49"/>
  <c r="P70" i="49" s="1"/>
  <c r="O74" i="49"/>
  <c r="O78" i="49"/>
  <c r="O82" i="49"/>
  <c r="G4" i="49"/>
  <c r="P4" i="49"/>
  <c r="F5" i="49"/>
  <c r="J6" i="49"/>
  <c r="F6" i="49"/>
  <c r="O6" i="49"/>
  <c r="P8" i="49"/>
  <c r="K9" i="49"/>
  <c r="Q9" i="49" s="1"/>
  <c r="G9" i="49"/>
  <c r="J10" i="49"/>
  <c r="F10" i="49"/>
  <c r="O10" i="49"/>
  <c r="P12" i="49"/>
  <c r="K13" i="49"/>
  <c r="Q13" i="49" s="1"/>
  <c r="G13" i="49"/>
  <c r="J14" i="49"/>
  <c r="F14" i="49"/>
  <c r="O14" i="49"/>
  <c r="P16" i="49"/>
  <c r="K17" i="49"/>
  <c r="Q17" i="49" s="1"/>
  <c r="G17" i="49"/>
  <c r="J18" i="49"/>
  <c r="F18" i="49"/>
  <c r="O18" i="49"/>
  <c r="P20" i="49"/>
  <c r="K21" i="49"/>
  <c r="Q21" i="49" s="1"/>
  <c r="G21" i="49"/>
  <c r="J22" i="49"/>
  <c r="F22" i="49"/>
  <c r="O22" i="49"/>
  <c r="P24" i="49"/>
  <c r="K25" i="49"/>
  <c r="Q25" i="49" s="1"/>
  <c r="G25" i="49"/>
  <c r="J26" i="49"/>
  <c r="F26" i="49"/>
  <c r="O26" i="49"/>
  <c r="P28" i="49"/>
  <c r="K29" i="49"/>
  <c r="Q29" i="49" s="1"/>
  <c r="G29" i="49"/>
  <c r="J30" i="49"/>
  <c r="F30" i="49"/>
  <c r="O30" i="49"/>
  <c r="O33" i="49"/>
  <c r="P33" i="49" s="1"/>
  <c r="O37" i="49"/>
  <c r="P37" i="49"/>
  <c r="O41" i="49"/>
  <c r="P41" i="49" s="1"/>
  <c r="O45" i="49"/>
  <c r="P45" i="49" s="1"/>
  <c r="O49" i="49"/>
  <c r="P49" i="49" s="1"/>
  <c r="O53" i="49"/>
  <c r="P53" i="49"/>
  <c r="O57" i="49"/>
  <c r="P57" i="49" s="1"/>
  <c r="O61" i="49"/>
  <c r="P61" i="49" s="1"/>
  <c r="O65" i="49"/>
  <c r="P65" i="49" s="1"/>
  <c r="O69" i="49"/>
  <c r="P69" i="49"/>
  <c r="K85" i="49"/>
  <c r="Q85" i="49" s="1"/>
  <c r="G85" i="49"/>
  <c r="J86" i="49"/>
  <c r="F86" i="49"/>
  <c r="K89" i="49"/>
  <c r="Q89" i="49" s="1"/>
  <c r="G89" i="49"/>
  <c r="J90" i="49"/>
  <c r="F90" i="49"/>
  <c r="K93" i="49"/>
  <c r="Q93" i="49" s="1"/>
  <c r="G93" i="49"/>
  <c r="J94" i="49"/>
  <c r="F94" i="49"/>
  <c r="K97" i="49"/>
  <c r="Q97" i="49" s="1"/>
  <c r="G97" i="49"/>
  <c r="J98" i="49"/>
  <c r="F98" i="49"/>
  <c r="K101" i="49"/>
  <c r="Q101" i="49" s="1"/>
  <c r="G101" i="49"/>
  <c r="J102" i="49"/>
  <c r="F102" i="49"/>
  <c r="P7" i="49"/>
  <c r="P9" i="49"/>
  <c r="P11" i="49"/>
  <c r="P13" i="49"/>
  <c r="P15" i="49"/>
  <c r="P17" i="49"/>
  <c r="P19" i="49"/>
  <c r="P21" i="49"/>
  <c r="P23" i="49"/>
  <c r="P25" i="49"/>
  <c r="P27" i="49"/>
  <c r="P29" i="49"/>
  <c r="J31" i="49"/>
  <c r="F31" i="49"/>
  <c r="O31" i="49"/>
  <c r="K34" i="49"/>
  <c r="Q34" i="49" s="1"/>
  <c r="G34" i="49"/>
  <c r="J35" i="49"/>
  <c r="F35" i="49"/>
  <c r="O35" i="49"/>
  <c r="K38" i="49"/>
  <c r="Q38" i="49" s="1"/>
  <c r="G38" i="49"/>
  <c r="J39" i="49"/>
  <c r="F39" i="49"/>
  <c r="O39" i="49"/>
  <c r="K42" i="49"/>
  <c r="Q42" i="49" s="1"/>
  <c r="G42" i="49"/>
  <c r="J43" i="49"/>
  <c r="F43" i="49"/>
  <c r="O43" i="49"/>
  <c r="K46" i="49"/>
  <c r="Q46" i="49" s="1"/>
  <c r="G46" i="49"/>
  <c r="J47" i="49"/>
  <c r="F47" i="49"/>
  <c r="O47" i="49"/>
  <c r="K50" i="49"/>
  <c r="Q50" i="49" s="1"/>
  <c r="G50" i="49"/>
  <c r="J51" i="49"/>
  <c r="F51" i="49"/>
  <c r="O51" i="49"/>
  <c r="K54" i="49"/>
  <c r="Q54" i="49" s="1"/>
  <c r="G54" i="49"/>
  <c r="J55" i="49"/>
  <c r="F55" i="49"/>
  <c r="O55" i="49"/>
  <c r="K58" i="49"/>
  <c r="Q58" i="49" s="1"/>
  <c r="G58" i="49"/>
  <c r="J59" i="49"/>
  <c r="F59" i="49"/>
  <c r="O59" i="49"/>
  <c r="K62" i="49"/>
  <c r="Q62" i="49" s="1"/>
  <c r="G62" i="49"/>
  <c r="J63" i="49"/>
  <c r="F63" i="49"/>
  <c r="O63" i="49"/>
  <c r="K66" i="49"/>
  <c r="Q66" i="49" s="1"/>
  <c r="G66" i="49"/>
  <c r="J67" i="49"/>
  <c r="F67" i="49"/>
  <c r="O67" i="49"/>
  <c r="K70" i="49"/>
  <c r="Q70" i="49" s="1"/>
  <c r="G70" i="49"/>
  <c r="K73" i="49"/>
  <c r="Q73" i="49" s="1"/>
  <c r="G73" i="49"/>
  <c r="J74" i="49"/>
  <c r="F74" i="49"/>
  <c r="K77" i="49"/>
  <c r="Q77" i="49" s="1"/>
  <c r="G77" i="49"/>
  <c r="J78" i="49"/>
  <c r="F78" i="49"/>
  <c r="K81" i="49"/>
  <c r="Q81" i="49" s="1"/>
  <c r="G81" i="49"/>
  <c r="J82" i="49"/>
  <c r="F82" i="49"/>
  <c r="K104" i="49"/>
  <c r="Q104" i="49" s="1"/>
  <c r="G104" i="49"/>
  <c r="J105" i="49"/>
  <c r="F105" i="49"/>
  <c r="K108" i="49"/>
  <c r="Q108" i="49" s="1"/>
  <c r="G108" i="49"/>
  <c r="J109" i="49"/>
  <c r="F109" i="49"/>
  <c r="K112" i="49"/>
  <c r="Q112" i="49" s="1"/>
  <c r="G112" i="49"/>
  <c r="J113" i="49"/>
  <c r="F113" i="49"/>
  <c r="P32" i="49"/>
  <c r="P34" i="49"/>
  <c r="P36" i="49"/>
  <c r="P38" i="49"/>
  <c r="P40" i="49"/>
  <c r="P42" i="49"/>
  <c r="P44" i="49"/>
  <c r="P46" i="49"/>
  <c r="P48" i="49"/>
  <c r="P50" i="49"/>
  <c r="P52" i="49"/>
  <c r="P54" i="49"/>
  <c r="P56" i="49"/>
  <c r="P58" i="49"/>
  <c r="P60" i="49"/>
  <c r="P62" i="49"/>
  <c r="P64" i="49"/>
  <c r="P66" i="49"/>
  <c r="P68" i="49"/>
  <c r="K71" i="49"/>
  <c r="Q71" i="49" s="1"/>
  <c r="G71" i="49"/>
  <c r="J72" i="49"/>
  <c r="F72" i="49"/>
  <c r="O72" i="49"/>
  <c r="K75" i="49"/>
  <c r="Q75" i="49" s="1"/>
  <c r="G75" i="49"/>
  <c r="J76" i="49"/>
  <c r="F76" i="49"/>
  <c r="O76" i="49"/>
  <c r="K79" i="49"/>
  <c r="Q79" i="49" s="1"/>
  <c r="G79" i="49"/>
  <c r="J80" i="49"/>
  <c r="F80" i="49"/>
  <c r="O80" i="49"/>
  <c r="K83" i="49"/>
  <c r="Q83" i="49" s="1"/>
  <c r="G83" i="49"/>
  <c r="J84" i="49"/>
  <c r="F84" i="49"/>
  <c r="O84" i="49"/>
  <c r="O86" i="49"/>
  <c r="P86" i="49" s="1"/>
  <c r="O90" i="49"/>
  <c r="P90" i="49" s="1"/>
  <c r="O94" i="49"/>
  <c r="P94" i="49" s="1"/>
  <c r="O98" i="49"/>
  <c r="P98" i="49"/>
  <c r="O102" i="49"/>
  <c r="P102" i="49" s="1"/>
  <c r="P71" i="49"/>
  <c r="P73" i="49"/>
  <c r="P75" i="49"/>
  <c r="P77" i="49"/>
  <c r="P79" i="49"/>
  <c r="P81" i="49"/>
  <c r="P83" i="49"/>
  <c r="K87" i="49"/>
  <c r="Q87" i="49" s="1"/>
  <c r="G87" i="49"/>
  <c r="J88" i="49"/>
  <c r="F88" i="49"/>
  <c r="O88" i="49"/>
  <c r="K91" i="49"/>
  <c r="Q91" i="49" s="1"/>
  <c r="G91" i="49"/>
  <c r="J92" i="49"/>
  <c r="F92" i="49"/>
  <c r="O92" i="49"/>
  <c r="K95" i="49"/>
  <c r="Q95" i="49" s="1"/>
  <c r="G95" i="49"/>
  <c r="J96" i="49"/>
  <c r="F96" i="49"/>
  <c r="O96" i="49"/>
  <c r="K99" i="49"/>
  <c r="Q99" i="49" s="1"/>
  <c r="G99" i="49"/>
  <c r="J100" i="49"/>
  <c r="F100" i="49"/>
  <c r="O100" i="49"/>
  <c r="K103" i="49"/>
  <c r="Q103" i="49" s="1"/>
  <c r="G103" i="49"/>
  <c r="O105" i="49"/>
  <c r="P105" i="49"/>
  <c r="O109" i="49"/>
  <c r="P109" i="49" s="1"/>
  <c r="O113" i="49"/>
  <c r="P113" i="49" s="1"/>
  <c r="O116" i="49"/>
  <c r="P85" i="49"/>
  <c r="P87" i="49"/>
  <c r="P89" i="49"/>
  <c r="P91" i="49"/>
  <c r="P93" i="49"/>
  <c r="P95" i="49"/>
  <c r="P97" i="49"/>
  <c r="P99" i="49"/>
  <c r="P101" i="49"/>
  <c r="P103" i="49"/>
  <c r="K106" i="49"/>
  <c r="Q106" i="49" s="1"/>
  <c r="G106" i="49"/>
  <c r="J107" i="49"/>
  <c r="F107" i="49"/>
  <c r="O107" i="49"/>
  <c r="K110" i="49"/>
  <c r="Q110" i="49" s="1"/>
  <c r="G110" i="49"/>
  <c r="J111" i="49"/>
  <c r="F111" i="49"/>
  <c r="O111" i="49"/>
  <c r="K115" i="49"/>
  <c r="Q115" i="49" s="1"/>
  <c r="G115" i="49"/>
  <c r="J116" i="49"/>
  <c r="F116" i="49"/>
  <c r="Q121" i="49"/>
  <c r="Q125" i="49"/>
  <c r="P104" i="49"/>
  <c r="P106" i="49"/>
  <c r="P108" i="49"/>
  <c r="P110" i="49"/>
  <c r="P112" i="49"/>
  <c r="J114" i="49"/>
  <c r="F114" i="49"/>
  <c r="O114" i="49"/>
  <c r="K117" i="49"/>
  <c r="Q117" i="49" s="1"/>
  <c r="G117" i="49"/>
  <c r="J118" i="49"/>
  <c r="F118" i="49"/>
  <c r="Q119" i="49"/>
  <c r="Q123" i="49"/>
  <c r="P115" i="49"/>
  <c r="P117" i="49"/>
  <c r="O118" i="49"/>
  <c r="G119" i="49"/>
  <c r="P119" i="49"/>
  <c r="F120" i="49"/>
  <c r="O120" i="49"/>
  <c r="P120" i="49" s="1"/>
  <c r="G121" i="49"/>
  <c r="P121" i="49"/>
  <c r="F122" i="49"/>
  <c r="O122" i="49"/>
  <c r="G123" i="49"/>
  <c r="P123" i="49"/>
  <c r="F124" i="49"/>
  <c r="O124" i="49"/>
  <c r="P124" i="49" s="1"/>
  <c r="G125" i="49"/>
  <c r="P125" i="49"/>
  <c r="F126" i="49"/>
  <c r="O126" i="49"/>
  <c r="P122" i="49"/>
  <c r="P126" i="49"/>
  <c r="J4" i="25"/>
  <c r="F4" i="25"/>
  <c r="O4" i="25"/>
  <c r="K7" i="25"/>
  <c r="Q7" i="25" s="1"/>
  <c r="G7" i="25"/>
  <c r="J8" i="25"/>
  <c r="F8" i="25"/>
  <c r="O8" i="25"/>
  <c r="K11" i="25"/>
  <c r="Q11" i="25" s="1"/>
  <c r="G11" i="25"/>
  <c r="J12" i="25"/>
  <c r="F12" i="25"/>
  <c r="O12" i="25"/>
  <c r="K15" i="25"/>
  <c r="Q15" i="25" s="1"/>
  <c r="G15" i="25"/>
  <c r="J16" i="25"/>
  <c r="F16" i="25"/>
  <c r="O16" i="25"/>
  <c r="K19" i="25"/>
  <c r="Q19" i="25" s="1"/>
  <c r="G19" i="25"/>
  <c r="J20" i="25"/>
  <c r="F20" i="25"/>
  <c r="O20" i="25"/>
  <c r="K23" i="25"/>
  <c r="Q23" i="25" s="1"/>
  <c r="G23" i="25"/>
  <c r="J24" i="25"/>
  <c r="F24" i="25"/>
  <c r="O24" i="25"/>
  <c r="K27" i="25"/>
  <c r="Q27" i="25" s="1"/>
  <c r="G27" i="25"/>
  <c r="J28" i="25"/>
  <c r="F28" i="25"/>
  <c r="O28" i="25"/>
  <c r="K31" i="25"/>
  <c r="Q31" i="25" s="1"/>
  <c r="G31" i="25"/>
  <c r="J32" i="25"/>
  <c r="F32" i="25"/>
  <c r="O32" i="25"/>
  <c r="K35" i="25"/>
  <c r="Q35" i="25" s="1"/>
  <c r="G35" i="25"/>
  <c r="J36" i="25"/>
  <c r="F36" i="25"/>
  <c r="O36" i="25"/>
  <c r="K39" i="25"/>
  <c r="Q39" i="25" s="1"/>
  <c r="G39" i="25"/>
  <c r="J40" i="25"/>
  <c r="F40" i="25"/>
  <c r="O40" i="25"/>
  <c r="P4" i="25"/>
  <c r="K5" i="25"/>
  <c r="Q5" i="25" s="1"/>
  <c r="G5" i="25"/>
  <c r="J6" i="25"/>
  <c r="F6" i="25"/>
  <c r="O6" i="25"/>
  <c r="P8" i="25"/>
  <c r="K9" i="25"/>
  <c r="Q9" i="25" s="1"/>
  <c r="G9" i="25"/>
  <c r="J10" i="25"/>
  <c r="F10" i="25"/>
  <c r="O10" i="25"/>
  <c r="P12" i="25"/>
  <c r="K13" i="25"/>
  <c r="Q13" i="25" s="1"/>
  <c r="G13" i="25"/>
  <c r="J14" i="25"/>
  <c r="F14" i="25"/>
  <c r="O14" i="25"/>
  <c r="P16" i="25"/>
  <c r="K17" i="25"/>
  <c r="Q17" i="25" s="1"/>
  <c r="G17" i="25"/>
  <c r="J18" i="25"/>
  <c r="F18" i="25"/>
  <c r="O18" i="25"/>
  <c r="P20" i="25"/>
  <c r="K21" i="25"/>
  <c r="Q21" i="25" s="1"/>
  <c r="G21" i="25"/>
  <c r="J22" i="25"/>
  <c r="F22" i="25"/>
  <c r="O22" i="25"/>
  <c r="P24" i="25"/>
  <c r="K25" i="25"/>
  <c r="Q25" i="25" s="1"/>
  <c r="G25" i="25"/>
  <c r="J26" i="25"/>
  <c r="F26" i="25"/>
  <c r="O26" i="25"/>
  <c r="P28" i="25"/>
  <c r="K29" i="25"/>
  <c r="Q29" i="25" s="1"/>
  <c r="G29" i="25"/>
  <c r="J30" i="25"/>
  <c r="F30" i="25"/>
  <c r="O30" i="25"/>
  <c r="P32" i="25"/>
  <c r="K33" i="25"/>
  <c r="Q33" i="25" s="1"/>
  <c r="G33" i="25"/>
  <c r="J34" i="25"/>
  <c r="F34" i="25"/>
  <c r="O34" i="25"/>
  <c r="P36" i="25"/>
  <c r="K37" i="25"/>
  <c r="Q37" i="25" s="1"/>
  <c r="G37" i="25"/>
  <c r="J38" i="25"/>
  <c r="F38" i="25"/>
  <c r="O38" i="25"/>
  <c r="P40" i="25"/>
  <c r="K41" i="25"/>
  <c r="Q41" i="25" s="1"/>
  <c r="G41" i="25"/>
  <c r="J42" i="25"/>
  <c r="F42" i="25"/>
  <c r="O42" i="25"/>
  <c r="K43" i="25"/>
  <c r="Q43" i="25" s="1"/>
  <c r="G43" i="25"/>
  <c r="J44" i="25"/>
  <c r="F44" i="25"/>
  <c r="O44" i="25"/>
  <c r="K47" i="25"/>
  <c r="Q47" i="25" s="1"/>
  <c r="G47" i="25"/>
  <c r="J48" i="25"/>
  <c r="F48" i="25"/>
  <c r="O48" i="25"/>
  <c r="K51" i="25"/>
  <c r="Q51" i="25" s="1"/>
  <c r="G51" i="25"/>
  <c r="J52" i="25"/>
  <c r="F52" i="25"/>
  <c r="O52" i="25"/>
  <c r="K55" i="25"/>
  <c r="Q55" i="25" s="1"/>
  <c r="G55" i="25"/>
  <c r="J56" i="25"/>
  <c r="F56" i="25"/>
  <c r="O56" i="25"/>
  <c r="K59" i="25"/>
  <c r="Q59" i="25" s="1"/>
  <c r="G59" i="25"/>
  <c r="J60" i="25"/>
  <c r="F60" i="25"/>
  <c r="O60" i="25"/>
  <c r="K63" i="25"/>
  <c r="Q63" i="25" s="1"/>
  <c r="G63" i="25"/>
  <c r="J64" i="25"/>
  <c r="F64" i="25"/>
  <c r="O64" i="25"/>
  <c r="K67" i="25"/>
  <c r="Q67" i="25" s="1"/>
  <c r="G67" i="25"/>
  <c r="J68" i="25"/>
  <c r="F68" i="25"/>
  <c r="O68" i="25"/>
  <c r="K71" i="25"/>
  <c r="Q71" i="25" s="1"/>
  <c r="G71" i="25"/>
  <c r="J72" i="25"/>
  <c r="F72" i="25"/>
  <c r="O72" i="25"/>
  <c r="K75" i="25"/>
  <c r="Q75" i="25" s="1"/>
  <c r="G75" i="25"/>
  <c r="J76" i="25"/>
  <c r="F76" i="25"/>
  <c r="O76" i="25"/>
  <c r="K79" i="25"/>
  <c r="Q79" i="25" s="1"/>
  <c r="G79" i="25"/>
  <c r="J80" i="25"/>
  <c r="F80" i="25"/>
  <c r="O80" i="25"/>
  <c r="K83" i="25"/>
  <c r="Q83" i="25" s="1"/>
  <c r="G83" i="25"/>
  <c r="O85" i="25"/>
  <c r="O89" i="25"/>
  <c r="O93" i="25"/>
  <c r="O97" i="25"/>
  <c r="O101" i="25"/>
  <c r="O114" i="25"/>
  <c r="Q121" i="25"/>
  <c r="Q125" i="25"/>
  <c r="P5" i="25"/>
  <c r="P7" i="25"/>
  <c r="P9" i="25"/>
  <c r="P11" i="25"/>
  <c r="P13" i="25"/>
  <c r="P15" i="25"/>
  <c r="P17" i="25"/>
  <c r="P19" i="25"/>
  <c r="P21" i="25"/>
  <c r="P23" i="25"/>
  <c r="P25" i="25"/>
  <c r="P27" i="25"/>
  <c r="P29" i="25"/>
  <c r="P31" i="25"/>
  <c r="P33" i="25"/>
  <c r="P35" i="25"/>
  <c r="P37" i="25"/>
  <c r="P39" i="25"/>
  <c r="P41" i="25"/>
  <c r="P44" i="25"/>
  <c r="K45" i="25"/>
  <c r="Q45" i="25" s="1"/>
  <c r="G45" i="25"/>
  <c r="J46" i="25"/>
  <c r="F46" i="25"/>
  <c r="O46" i="25"/>
  <c r="P48" i="25"/>
  <c r="K49" i="25"/>
  <c r="Q49" i="25" s="1"/>
  <c r="G49" i="25"/>
  <c r="J50" i="25"/>
  <c r="F50" i="25"/>
  <c r="O50" i="25"/>
  <c r="P52" i="25"/>
  <c r="K53" i="25"/>
  <c r="Q53" i="25" s="1"/>
  <c r="G53" i="25"/>
  <c r="J54" i="25"/>
  <c r="F54" i="25"/>
  <c r="O54" i="25"/>
  <c r="P56" i="25"/>
  <c r="K57" i="25"/>
  <c r="Q57" i="25" s="1"/>
  <c r="G57" i="25"/>
  <c r="J58" i="25"/>
  <c r="F58" i="25"/>
  <c r="O58" i="25"/>
  <c r="P60" i="25"/>
  <c r="K61" i="25"/>
  <c r="Q61" i="25" s="1"/>
  <c r="G61" i="25"/>
  <c r="J62" i="25"/>
  <c r="F62" i="25"/>
  <c r="O62" i="25"/>
  <c r="P64" i="25"/>
  <c r="K65" i="25"/>
  <c r="Q65" i="25" s="1"/>
  <c r="G65" i="25"/>
  <c r="J66" i="25"/>
  <c r="F66" i="25"/>
  <c r="O66" i="25"/>
  <c r="P68" i="25"/>
  <c r="K69" i="25"/>
  <c r="Q69" i="25" s="1"/>
  <c r="G69" i="25"/>
  <c r="J70" i="25"/>
  <c r="F70" i="25"/>
  <c r="O70" i="25"/>
  <c r="P72" i="25"/>
  <c r="K73" i="25"/>
  <c r="Q73" i="25" s="1"/>
  <c r="G73" i="25"/>
  <c r="J74" i="25"/>
  <c r="F74" i="25"/>
  <c r="O74" i="25"/>
  <c r="P76" i="25"/>
  <c r="K77" i="25"/>
  <c r="Q77" i="25" s="1"/>
  <c r="G77" i="25"/>
  <c r="J78" i="25"/>
  <c r="F78" i="25"/>
  <c r="O78" i="25"/>
  <c r="P80" i="25"/>
  <c r="K81" i="25"/>
  <c r="Q81" i="25" s="1"/>
  <c r="G81" i="25"/>
  <c r="J82" i="25"/>
  <c r="F82" i="25"/>
  <c r="O82" i="25"/>
  <c r="K84" i="25"/>
  <c r="Q84" i="25" s="1"/>
  <c r="G84" i="25"/>
  <c r="J85" i="25"/>
  <c r="F85" i="25"/>
  <c r="K88" i="25"/>
  <c r="Q88" i="25" s="1"/>
  <c r="G88" i="25"/>
  <c r="J89" i="25"/>
  <c r="F89" i="25"/>
  <c r="K92" i="25"/>
  <c r="Q92" i="25" s="1"/>
  <c r="G92" i="25"/>
  <c r="J93" i="25"/>
  <c r="F93" i="25"/>
  <c r="K96" i="25"/>
  <c r="Q96" i="25" s="1"/>
  <c r="G96" i="25"/>
  <c r="J97" i="25"/>
  <c r="F97" i="25"/>
  <c r="K100" i="25"/>
  <c r="Q100" i="25" s="1"/>
  <c r="G100" i="25"/>
  <c r="J101" i="25"/>
  <c r="F101" i="25"/>
  <c r="J104" i="25"/>
  <c r="F104" i="25"/>
  <c r="K107" i="25"/>
  <c r="Q107" i="25" s="1"/>
  <c r="G107" i="25"/>
  <c r="J108" i="25"/>
  <c r="F108" i="25"/>
  <c r="K111" i="25"/>
  <c r="Q111" i="25" s="1"/>
  <c r="G111" i="25"/>
  <c r="J112" i="25"/>
  <c r="F112" i="25"/>
  <c r="P43" i="25"/>
  <c r="P45" i="25"/>
  <c r="P47" i="25"/>
  <c r="P49" i="25"/>
  <c r="P51" i="25"/>
  <c r="P53" i="25"/>
  <c r="P55" i="25"/>
  <c r="P57" i="25"/>
  <c r="P59" i="25"/>
  <c r="P61" i="25"/>
  <c r="P63" i="25"/>
  <c r="P65" i="25"/>
  <c r="P67" i="25"/>
  <c r="P69" i="25"/>
  <c r="P71" i="25"/>
  <c r="P73" i="25"/>
  <c r="P75" i="25"/>
  <c r="P77" i="25"/>
  <c r="P79" i="25"/>
  <c r="P81" i="25"/>
  <c r="P83" i="25"/>
  <c r="K86" i="25"/>
  <c r="Q86" i="25" s="1"/>
  <c r="G86" i="25"/>
  <c r="J87" i="25"/>
  <c r="F87" i="25"/>
  <c r="O87" i="25"/>
  <c r="K90" i="25"/>
  <c r="Q90" i="25" s="1"/>
  <c r="G90" i="25"/>
  <c r="J91" i="25"/>
  <c r="F91" i="25"/>
  <c r="O91" i="25"/>
  <c r="K94" i="25"/>
  <c r="Q94" i="25" s="1"/>
  <c r="G94" i="25"/>
  <c r="J95" i="25"/>
  <c r="F95" i="25"/>
  <c r="O95" i="25"/>
  <c r="K98" i="25"/>
  <c r="Q98" i="25" s="1"/>
  <c r="G98" i="25"/>
  <c r="J99" i="25"/>
  <c r="F99" i="25"/>
  <c r="O99" i="25"/>
  <c r="K102" i="25"/>
  <c r="Q102" i="25" s="1"/>
  <c r="G102" i="25"/>
  <c r="J103" i="25"/>
  <c r="F103" i="25"/>
  <c r="O103" i="25"/>
  <c r="O104" i="25"/>
  <c r="P104" i="25" s="1"/>
  <c r="O108" i="25"/>
  <c r="P108" i="25"/>
  <c r="O112" i="25"/>
  <c r="P112" i="25" s="1"/>
  <c r="P84" i="25"/>
  <c r="P86" i="25"/>
  <c r="P88" i="25"/>
  <c r="P90" i="25"/>
  <c r="P92" i="25"/>
  <c r="P94" i="25"/>
  <c r="P96" i="25"/>
  <c r="P98" i="25"/>
  <c r="P100" i="25"/>
  <c r="P102" i="25"/>
  <c r="K105" i="25"/>
  <c r="Q105" i="25" s="1"/>
  <c r="G105" i="25"/>
  <c r="J106" i="25"/>
  <c r="F106" i="25"/>
  <c r="O106" i="25"/>
  <c r="K109" i="25"/>
  <c r="Q109" i="25" s="1"/>
  <c r="G109" i="25"/>
  <c r="J110" i="25"/>
  <c r="F110" i="25"/>
  <c r="O110" i="25"/>
  <c r="K113" i="25"/>
  <c r="Q113" i="25" s="1"/>
  <c r="G113" i="25"/>
  <c r="J114" i="25"/>
  <c r="F114" i="25"/>
  <c r="K117" i="25"/>
  <c r="G117" i="25"/>
  <c r="P105" i="25"/>
  <c r="P107" i="25"/>
  <c r="P109" i="25"/>
  <c r="P111" i="25"/>
  <c r="P113" i="25"/>
  <c r="K115" i="25"/>
  <c r="Q115" i="25" s="1"/>
  <c r="G115" i="25"/>
  <c r="J116" i="25"/>
  <c r="F116" i="25"/>
  <c r="O116" i="25"/>
  <c r="Q117" i="25"/>
  <c r="Q119" i="25"/>
  <c r="Q123" i="25"/>
  <c r="P115" i="25"/>
  <c r="P117" i="25"/>
  <c r="F118" i="25"/>
  <c r="O118" i="25"/>
  <c r="G119" i="25"/>
  <c r="P119" i="25"/>
  <c r="F120" i="25"/>
  <c r="O120" i="25"/>
  <c r="G121" i="25"/>
  <c r="P121" i="25"/>
  <c r="F122" i="25"/>
  <c r="O122" i="25"/>
  <c r="G123" i="25"/>
  <c r="P123" i="25"/>
  <c r="F124" i="25"/>
  <c r="O124" i="25"/>
  <c r="G125" i="25"/>
  <c r="P125" i="25"/>
  <c r="F126" i="25"/>
  <c r="O126" i="25"/>
  <c r="P118" i="25"/>
  <c r="P120" i="25"/>
  <c r="P122" i="25"/>
  <c r="P124" i="25"/>
  <c r="P126" i="25"/>
  <c r="K5" i="50"/>
  <c r="Q5" i="50" s="1"/>
  <c r="G5" i="50"/>
  <c r="J6" i="50"/>
  <c r="F6" i="50"/>
  <c r="O6" i="50"/>
  <c r="K9" i="50"/>
  <c r="Q9" i="50" s="1"/>
  <c r="G9" i="50"/>
  <c r="J10" i="50"/>
  <c r="F10" i="50"/>
  <c r="O10" i="50"/>
  <c r="K13" i="50"/>
  <c r="Q13" i="50" s="1"/>
  <c r="G13" i="50"/>
  <c r="J14" i="50"/>
  <c r="F14" i="50"/>
  <c r="O14" i="50"/>
  <c r="K17" i="50"/>
  <c r="Q17" i="50" s="1"/>
  <c r="G17" i="50"/>
  <c r="J18" i="50"/>
  <c r="F18" i="50"/>
  <c r="O18" i="50"/>
  <c r="K21" i="50"/>
  <c r="Q21" i="50" s="1"/>
  <c r="G21" i="50"/>
  <c r="J22" i="50"/>
  <c r="F22" i="50"/>
  <c r="O22" i="50"/>
  <c r="K25" i="50"/>
  <c r="Q25" i="50" s="1"/>
  <c r="G25" i="50"/>
  <c r="J26" i="50"/>
  <c r="F26" i="50"/>
  <c r="O26" i="50"/>
  <c r="K29" i="50"/>
  <c r="Q29" i="50" s="1"/>
  <c r="G29" i="50"/>
  <c r="J30" i="50"/>
  <c r="F30" i="50"/>
  <c r="O30" i="50"/>
  <c r="K33" i="50"/>
  <c r="Q33" i="50" s="1"/>
  <c r="G33" i="50"/>
  <c r="J34" i="50"/>
  <c r="F34" i="50"/>
  <c r="O34" i="50"/>
  <c r="K37" i="50"/>
  <c r="Q37" i="50" s="1"/>
  <c r="G37" i="50"/>
  <c r="J38" i="50"/>
  <c r="F38" i="50"/>
  <c r="O38" i="50"/>
  <c r="K41" i="50"/>
  <c r="Q41" i="50" s="1"/>
  <c r="G41" i="50"/>
  <c r="J42" i="50"/>
  <c r="F42" i="50"/>
  <c r="O42" i="50"/>
  <c r="K45" i="50"/>
  <c r="Q45" i="50" s="1"/>
  <c r="G45" i="50"/>
  <c r="J46" i="50"/>
  <c r="F46" i="50"/>
  <c r="O46" i="50"/>
  <c r="Q49" i="50"/>
  <c r="Q53" i="50"/>
  <c r="J4" i="50"/>
  <c r="F4" i="50"/>
  <c r="O4" i="50"/>
  <c r="P6" i="50"/>
  <c r="K7" i="50"/>
  <c r="Q7" i="50" s="1"/>
  <c r="G7" i="50"/>
  <c r="J8" i="50"/>
  <c r="F8" i="50"/>
  <c r="O8" i="50"/>
  <c r="K11" i="50"/>
  <c r="Q11" i="50" s="1"/>
  <c r="G11" i="50"/>
  <c r="J12" i="50"/>
  <c r="F12" i="50"/>
  <c r="O12" i="50"/>
  <c r="P14" i="50"/>
  <c r="K15" i="50"/>
  <c r="Q15" i="50" s="1"/>
  <c r="G15" i="50"/>
  <c r="J16" i="50"/>
  <c r="F16" i="50"/>
  <c r="O16" i="50"/>
  <c r="K19" i="50"/>
  <c r="Q19" i="50" s="1"/>
  <c r="G19" i="50"/>
  <c r="J20" i="50"/>
  <c r="F20" i="50"/>
  <c r="O20" i="50"/>
  <c r="P22" i="50"/>
  <c r="K23" i="50"/>
  <c r="Q23" i="50" s="1"/>
  <c r="G23" i="50"/>
  <c r="J24" i="50"/>
  <c r="F24" i="50"/>
  <c r="O24" i="50"/>
  <c r="K27" i="50"/>
  <c r="Q27" i="50" s="1"/>
  <c r="G27" i="50"/>
  <c r="J28" i="50"/>
  <c r="F28" i="50"/>
  <c r="O28" i="50"/>
  <c r="P30" i="50"/>
  <c r="K31" i="50"/>
  <c r="Q31" i="50" s="1"/>
  <c r="G31" i="50"/>
  <c r="J32" i="50"/>
  <c r="F32" i="50"/>
  <c r="O32" i="50"/>
  <c r="K35" i="50"/>
  <c r="Q35" i="50" s="1"/>
  <c r="G35" i="50"/>
  <c r="J36" i="50"/>
  <c r="F36" i="50"/>
  <c r="O36" i="50"/>
  <c r="P38" i="50"/>
  <c r="K39" i="50"/>
  <c r="Q39" i="50" s="1"/>
  <c r="G39" i="50"/>
  <c r="J40" i="50"/>
  <c r="F40" i="50"/>
  <c r="O40" i="50"/>
  <c r="K43" i="50"/>
  <c r="Q43" i="50" s="1"/>
  <c r="G43" i="50"/>
  <c r="J44" i="50"/>
  <c r="F44" i="50"/>
  <c r="O44" i="50"/>
  <c r="P46" i="50"/>
  <c r="K47" i="50"/>
  <c r="G47" i="50"/>
  <c r="Q47" i="50"/>
  <c r="Q51" i="50"/>
  <c r="J54" i="50"/>
  <c r="F54" i="50"/>
  <c r="O54" i="50"/>
  <c r="P54" i="50" s="1"/>
  <c r="K57" i="50"/>
  <c r="Q57" i="50" s="1"/>
  <c r="G57" i="50"/>
  <c r="J58" i="50"/>
  <c r="F58" i="50"/>
  <c r="O58" i="50"/>
  <c r="K61" i="50"/>
  <c r="Q61" i="50" s="1"/>
  <c r="G61" i="50"/>
  <c r="J62" i="50"/>
  <c r="F62" i="50"/>
  <c r="O62" i="50"/>
  <c r="P62" i="50" s="1"/>
  <c r="K65" i="50"/>
  <c r="Q65" i="50" s="1"/>
  <c r="G65" i="50"/>
  <c r="J66" i="50"/>
  <c r="F66" i="50"/>
  <c r="O66" i="50"/>
  <c r="K69" i="50"/>
  <c r="Q69" i="50" s="1"/>
  <c r="G69" i="50"/>
  <c r="J70" i="50"/>
  <c r="F70" i="50"/>
  <c r="O70" i="50"/>
  <c r="P70" i="50" s="1"/>
  <c r="K73" i="50"/>
  <c r="Q73" i="50" s="1"/>
  <c r="G73" i="50"/>
  <c r="J74" i="50"/>
  <c r="F74" i="50"/>
  <c r="O74" i="50"/>
  <c r="K77" i="50"/>
  <c r="Q77" i="50" s="1"/>
  <c r="G77" i="50"/>
  <c r="J78" i="50"/>
  <c r="F78" i="50"/>
  <c r="O78" i="50"/>
  <c r="P78" i="50" s="1"/>
  <c r="K81" i="50"/>
  <c r="Q81" i="50" s="1"/>
  <c r="G81" i="50"/>
  <c r="J82" i="50"/>
  <c r="F82" i="50"/>
  <c r="O82" i="50"/>
  <c r="K85" i="50"/>
  <c r="Q85" i="50" s="1"/>
  <c r="G85" i="50"/>
  <c r="J86" i="50"/>
  <c r="F86" i="50"/>
  <c r="O86" i="50"/>
  <c r="P86" i="50" s="1"/>
  <c r="K89" i="50"/>
  <c r="Q89" i="50" s="1"/>
  <c r="G89" i="50"/>
  <c r="J90" i="50"/>
  <c r="F90" i="50"/>
  <c r="O90" i="50"/>
  <c r="K93" i="50"/>
  <c r="G93" i="50"/>
  <c r="K95" i="50"/>
  <c r="Q95" i="50" s="1"/>
  <c r="G95" i="50"/>
  <c r="J96" i="50"/>
  <c r="F96" i="50"/>
  <c r="K99" i="50"/>
  <c r="Q99" i="50" s="1"/>
  <c r="G99" i="50"/>
  <c r="J100" i="50"/>
  <c r="F100" i="50"/>
  <c r="K103" i="50"/>
  <c r="Q103" i="50" s="1"/>
  <c r="G103" i="50"/>
  <c r="J104" i="50"/>
  <c r="F104" i="50"/>
  <c r="K107" i="50"/>
  <c r="Q107" i="50" s="1"/>
  <c r="G107" i="50"/>
  <c r="J108" i="50"/>
  <c r="F108" i="50"/>
  <c r="K111" i="50"/>
  <c r="Q111" i="50" s="1"/>
  <c r="G111" i="50"/>
  <c r="J112" i="50"/>
  <c r="F112" i="50"/>
  <c r="K114" i="50"/>
  <c r="Q114" i="50" s="1"/>
  <c r="G114" i="50"/>
  <c r="J115" i="50"/>
  <c r="F115" i="50"/>
  <c r="K118" i="50"/>
  <c r="Q118" i="50" s="1"/>
  <c r="G118" i="50"/>
  <c r="J119" i="50"/>
  <c r="F119" i="50"/>
  <c r="K122" i="50"/>
  <c r="Q122" i="50" s="1"/>
  <c r="G122" i="50"/>
  <c r="J123" i="50"/>
  <c r="F123" i="50"/>
  <c r="K126" i="50"/>
  <c r="Q126" i="50" s="1"/>
  <c r="G126" i="50"/>
  <c r="P5" i="50"/>
  <c r="P7" i="50"/>
  <c r="P9" i="50"/>
  <c r="P11" i="50"/>
  <c r="P13" i="50"/>
  <c r="P15" i="50"/>
  <c r="P17" i="50"/>
  <c r="P19" i="50"/>
  <c r="P21" i="50"/>
  <c r="P23" i="50"/>
  <c r="P25" i="50"/>
  <c r="P27" i="50"/>
  <c r="P29" i="50"/>
  <c r="P31" i="50"/>
  <c r="P33" i="50"/>
  <c r="P35" i="50"/>
  <c r="P37" i="50"/>
  <c r="P39" i="50"/>
  <c r="P41" i="50"/>
  <c r="P43" i="50"/>
  <c r="P45" i="50"/>
  <c r="P47" i="50"/>
  <c r="F48" i="50"/>
  <c r="O48" i="50"/>
  <c r="P48" i="50" s="1"/>
  <c r="G49" i="50"/>
  <c r="P49" i="50"/>
  <c r="F50" i="50"/>
  <c r="O50" i="50"/>
  <c r="P50" i="50" s="1"/>
  <c r="G51" i="50"/>
  <c r="P51" i="50"/>
  <c r="F52" i="50"/>
  <c r="O52" i="50"/>
  <c r="P52" i="50" s="1"/>
  <c r="G53" i="50"/>
  <c r="O53" i="50"/>
  <c r="P53" i="50" s="1"/>
  <c r="K55" i="50"/>
  <c r="Q55" i="50" s="1"/>
  <c r="G55" i="50"/>
  <c r="J56" i="50"/>
  <c r="F56" i="50"/>
  <c r="O56" i="50"/>
  <c r="P58" i="50"/>
  <c r="K59" i="50"/>
  <c r="Q59" i="50" s="1"/>
  <c r="G59" i="50"/>
  <c r="J60" i="50"/>
  <c r="F60" i="50"/>
  <c r="O60" i="50"/>
  <c r="K63" i="50"/>
  <c r="Q63" i="50" s="1"/>
  <c r="G63" i="50"/>
  <c r="J64" i="50"/>
  <c r="F64" i="50"/>
  <c r="O64" i="50"/>
  <c r="P66" i="50"/>
  <c r="K67" i="50"/>
  <c r="Q67" i="50" s="1"/>
  <c r="G67" i="50"/>
  <c r="J68" i="50"/>
  <c r="F68" i="50"/>
  <c r="O68" i="50"/>
  <c r="K71" i="50"/>
  <c r="Q71" i="50" s="1"/>
  <c r="G71" i="50"/>
  <c r="J72" i="50"/>
  <c r="F72" i="50"/>
  <c r="O72" i="50"/>
  <c r="P74" i="50"/>
  <c r="K75" i="50"/>
  <c r="Q75" i="50" s="1"/>
  <c r="G75" i="50"/>
  <c r="J76" i="50"/>
  <c r="F76" i="50"/>
  <c r="O76" i="50"/>
  <c r="K79" i="50"/>
  <c r="Q79" i="50" s="1"/>
  <c r="G79" i="50"/>
  <c r="J80" i="50"/>
  <c r="F80" i="50"/>
  <c r="O80" i="50"/>
  <c r="P82" i="50"/>
  <c r="K83" i="50"/>
  <c r="Q83" i="50" s="1"/>
  <c r="G83" i="50"/>
  <c r="J84" i="50"/>
  <c r="F84" i="50"/>
  <c r="O84" i="50"/>
  <c r="K87" i="50"/>
  <c r="Q87" i="50" s="1"/>
  <c r="G87" i="50"/>
  <c r="J88" i="50"/>
  <c r="F88" i="50"/>
  <c r="O88" i="50"/>
  <c r="P90" i="50"/>
  <c r="K91" i="50"/>
  <c r="Q91" i="50" s="1"/>
  <c r="G91" i="50"/>
  <c r="J92" i="50"/>
  <c r="F92" i="50"/>
  <c r="O92" i="50"/>
  <c r="O96" i="50"/>
  <c r="P96" i="50"/>
  <c r="O100" i="50"/>
  <c r="P100" i="50" s="1"/>
  <c r="O104" i="50"/>
  <c r="P104" i="50" s="1"/>
  <c r="O108" i="50"/>
  <c r="P108" i="50" s="1"/>
  <c r="O112" i="50"/>
  <c r="P112" i="50"/>
  <c r="P55" i="50"/>
  <c r="P57" i="50"/>
  <c r="P59" i="50"/>
  <c r="P61" i="50"/>
  <c r="P63" i="50"/>
  <c r="P65" i="50"/>
  <c r="P67" i="50"/>
  <c r="P69" i="50"/>
  <c r="P71" i="50"/>
  <c r="P73" i="50"/>
  <c r="P75" i="50"/>
  <c r="P77" i="50"/>
  <c r="P79" i="50"/>
  <c r="P81" i="50"/>
  <c r="P83" i="50"/>
  <c r="P85" i="50"/>
  <c r="P87" i="50"/>
  <c r="P89" i="50"/>
  <c r="P91" i="50"/>
  <c r="P93" i="50"/>
  <c r="Q93" i="50"/>
  <c r="J94" i="50"/>
  <c r="F94" i="50"/>
  <c r="O94" i="50"/>
  <c r="K97" i="50"/>
  <c r="Q97" i="50" s="1"/>
  <c r="G97" i="50"/>
  <c r="J98" i="50"/>
  <c r="F98" i="50"/>
  <c r="O98" i="50"/>
  <c r="K101" i="50"/>
  <c r="Q101" i="50" s="1"/>
  <c r="G101" i="50"/>
  <c r="J102" i="50"/>
  <c r="F102" i="50"/>
  <c r="O102" i="50"/>
  <c r="K105" i="50"/>
  <c r="Q105" i="50" s="1"/>
  <c r="G105" i="50"/>
  <c r="J106" i="50"/>
  <c r="F106" i="50"/>
  <c r="O106" i="50"/>
  <c r="K109" i="50"/>
  <c r="Q109" i="50" s="1"/>
  <c r="G109" i="50"/>
  <c r="J110" i="50"/>
  <c r="F110" i="50"/>
  <c r="O110" i="50"/>
  <c r="K113" i="50"/>
  <c r="Q113" i="50" s="1"/>
  <c r="G113" i="50"/>
  <c r="O115" i="50"/>
  <c r="P115" i="50"/>
  <c r="O119" i="50"/>
  <c r="P119" i="50" s="1"/>
  <c r="O123" i="50"/>
  <c r="P123" i="50" s="1"/>
  <c r="P95" i="50"/>
  <c r="P97" i="50"/>
  <c r="P99" i="50"/>
  <c r="P101" i="50"/>
  <c r="P103" i="50"/>
  <c r="P105" i="50"/>
  <c r="P107" i="50"/>
  <c r="P109" i="50"/>
  <c r="P111" i="50"/>
  <c r="P113" i="50"/>
  <c r="K116" i="50"/>
  <c r="Q116" i="50" s="1"/>
  <c r="G116" i="50"/>
  <c r="J117" i="50"/>
  <c r="F117" i="50"/>
  <c r="O117" i="50"/>
  <c r="K120" i="50"/>
  <c r="Q120" i="50" s="1"/>
  <c r="G120" i="50"/>
  <c r="J121" i="50"/>
  <c r="F121" i="50"/>
  <c r="O121" i="50"/>
  <c r="K124" i="50"/>
  <c r="Q124" i="50" s="1"/>
  <c r="G124" i="50"/>
  <c r="J125" i="50"/>
  <c r="F125" i="50"/>
  <c r="O125" i="50"/>
  <c r="P114" i="50"/>
  <c r="P116" i="50"/>
  <c r="P118" i="50"/>
  <c r="P120" i="50"/>
  <c r="P122" i="50"/>
  <c r="P124" i="50"/>
  <c r="P126" i="50"/>
  <c r="J4" i="30"/>
  <c r="F4" i="30"/>
  <c r="O4" i="30"/>
  <c r="K7" i="30"/>
  <c r="Q7" i="30" s="1"/>
  <c r="G7" i="30"/>
  <c r="J8" i="30"/>
  <c r="F8" i="30"/>
  <c r="O8" i="30"/>
  <c r="K11" i="30"/>
  <c r="Q11" i="30" s="1"/>
  <c r="G11" i="30"/>
  <c r="J12" i="30"/>
  <c r="F12" i="30"/>
  <c r="O12" i="30"/>
  <c r="K15" i="30"/>
  <c r="Q15" i="30" s="1"/>
  <c r="G15" i="30"/>
  <c r="J16" i="30"/>
  <c r="F16" i="30"/>
  <c r="O16" i="30"/>
  <c r="K19" i="30"/>
  <c r="Q19" i="30" s="1"/>
  <c r="G19" i="30"/>
  <c r="J20" i="30"/>
  <c r="F20" i="30"/>
  <c r="O20" i="30"/>
  <c r="K23" i="30"/>
  <c r="Q23" i="30" s="1"/>
  <c r="G23" i="30"/>
  <c r="J24" i="30"/>
  <c r="F24" i="30"/>
  <c r="O24" i="30"/>
  <c r="K25" i="30"/>
  <c r="Q25" i="30" s="1"/>
  <c r="G25" i="30"/>
  <c r="J26" i="30"/>
  <c r="F26" i="30"/>
  <c r="K29" i="30"/>
  <c r="Q29" i="30" s="1"/>
  <c r="G29" i="30"/>
  <c r="J30" i="30"/>
  <c r="F30" i="30"/>
  <c r="K33" i="30"/>
  <c r="Q33" i="30" s="1"/>
  <c r="G33" i="30"/>
  <c r="K5" i="30"/>
  <c r="Q5" i="30" s="1"/>
  <c r="G5" i="30"/>
  <c r="J6" i="30"/>
  <c r="F6" i="30"/>
  <c r="O6" i="30"/>
  <c r="K9" i="30"/>
  <c r="Q9" i="30" s="1"/>
  <c r="G9" i="30"/>
  <c r="J10" i="30"/>
  <c r="F10" i="30"/>
  <c r="O10" i="30"/>
  <c r="K13" i="30"/>
  <c r="Q13" i="30" s="1"/>
  <c r="G13" i="30"/>
  <c r="J14" i="30"/>
  <c r="F14" i="30"/>
  <c r="O14" i="30"/>
  <c r="K17" i="30"/>
  <c r="Q17" i="30" s="1"/>
  <c r="G17" i="30"/>
  <c r="J18" i="30"/>
  <c r="F18" i="30"/>
  <c r="O18" i="30"/>
  <c r="K21" i="30"/>
  <c r="Q21" i="30" s="1"/>
  <c r="G21" i="30"/>
  <c r="J22" i="30"/>
  <c r="F22" i="30"/>
  <c r="O22" i="30"/>
  <c r="O26" i="30"/>
  <c r="P26" i="30" s="1"/>
  <c r="O30" i="30"/>
  <c r="P30" i="30" s="1"/>
  <c r="K27" i="30"/>
  <c r="Q27" i="30" s="1"/>
  <c r="G27" i="30"/>
  <c r="J28" i="30"/>
  <c r="F28" i="30"/>
  <c r="O28" i="30"/>
  <c r="K31" i="30"/>
  <c r="Q31" i="30" s="1"/>
  <c r="G31" i="30"/>
  <c r="J32" i="30"/>
  <c r="F32" i="30"/>
  <c r="O32" i="30"/>
  <c r="K35" i="30"/>
  <c r="Q35" i="30" s="1"/>
  <c r="G35" i="30"/>
  <c r="J36" i="30"/>
  <c r="F36" i="30"/>
  <c r="O36" i="30"/>
  <c r="K39" i="30"/>
  <c r="Q39" i="30" s="1"/>
  <c r="G39" i="30"/>
  <c r="J40" i="30"/>
  <c r="F40" i="30"/>
  <c r="O40" i="30"/>
  <c r="K43" i="30"/>
  <c r="Q43" i="30" s="1"/>
  <c r="G43" i="30"/>
  <c r="J44" i="30"/>
  <c r="F44" i="30"/>
  <c r="O44" i="30"/>
  <c r="K47" i="30"/>
  <c r="Q47" i="30" s="1"/>
  <c r="G47" i="30"/>
  <c r="J48" i="30"/>
  <c r="F48" i="30"/>
  <c r="O48" i="30"/>
  <c r="K51" i="30"/>
  <c r="Q51" i="30" s="1"/>
  <c r="G51" i="30"/>
  <c r="J52" i="30"/>
  <c r="F52" i="30"/>
  <c r="O52" i="30"/>
  <c r="K55" i="30"/>
  <c r="Q55" i="30" s="1"/>
  <c r="G55" i="30"/>
  <c r="J56" i="30"/>
  <c r="F56" i="30"/>
  <c r="O56" i="30"/>
  <c r="K59" i="30"/>
  <c r="Q59" i="30" s="1"/>
  <c r="G59" i="30"/>
  <c r="J60" i="30"/>
  <c r="F60" i="30"/>
  <c r="O60" i="30"/>
  <c r="K63" i="30"/>
  <c r="Q63" i="30" s="1"/>
  <c r="G63" i="30"/>
  <c r="J64" i="30"/>
  <c r="F64" i="30"/>
  <c r="O64" i="30"/>
  <c r="K67" i="30"/>
  <c r="Q67" i="30" s="1"/>
  <c r="G67" i="30"/>
  <c r="J68" i="30"/>
  <c r="F68" i="30"/>
  <c r="O68" i="30"/>
  <c r="O71" i="30"/>
  <c r="O75" i="30"/>
  <c r="O79" i="30"/>
  <c r="O83" i="30"/>
  <c r="O87" i="30"/>
  <c r="O91" i="30"/>
  <c r="O95" i="30"/>
  <c r="J34" i="30"/>
  <c r="F34" i="30"/>
  <c r="O34" i="30"/>
  <c r="K37" i="30"/>
  <c r="Q37" i="30" s="1"/>
  <c r="G37" i="30"/>
  <c r="J38" i="30"/>
  <c r="F38" i="30"/>
  <c r="O38" i="30"/>
  <c r="K41" i="30"/>
  <c r="Q41" i="30" s="1"/>
  <c r="G41" i="30"/>
  <c r="J42" i="30"/>
  <c r="F42" i="30"/>
  <c r="O42" i="30"/>
  <c r="K45" i="30"/>
  <c r="Q45" i="30" s="1"/>
  <c r="G45" i="30"/>
  <c r="J46" i="30"/>
  <c r="F46" i="30"/>
  <c r="O46" i="30"/>
  <c r="K49" i="30"/>
  <c r="Q49" i="30" s="1"/>
  <c r="G49" i="30"/>
  <c r="J50" i="30"/>
  <c r="F50" i="30"/>
  <c r="O50" i="30"/>
  <c r="K53" i="30"/>
  <c r="Q53" i="30" s="1"/>
  <c r="G53" i="30"/>
  <c r="J54" i="30"/>
  <c r="F54" i="30"/>
  <c r="O54" i="30"/>
  <c r="K57" i="30"/>
  <c r="Q57" i="30" s="1"/>
  <c r="G57" i="30"/>
  <c r="J58" i="30"/>
  <c r="F58" i="30"/>
  <c r="O58" i="30"/>
  <c r="K61" i="30"/>
  <c r="Q61" i="30" s="1"/>
  <c r="G61" i="30"/>
  <c r="J62" i="30"/>
  <c r="F62" i="30"/>
  <c r="O62" i="30"/>
  <c r="K65" i="30"/>
  <c r="Q65" i="30" s="1"/>
  <c r="G65" i="30"/>
  <c r="J66" i="30"/>
  <c r="F66" i="30"/>
  <c r="O66" i="30"/>
  <c r="K70" i="30"/>
  <c r="Q70" i="30" s="1"/>
  <c r="G70" i="30"/>
  <c r="J71" i="30"/>
  <c r="F71" i="30"/>
  <c r="K74" i="30"/>
  <c r="Q74" i="30" s="1"/>
  <c r="G74" i="30"/>
  <c r="J75" i="30"/>
  <c r="F75" i="30"/>
  <c r="K78" i="30"/>
  <c r="Q78" i="30" s="1"/>
  <c r="G78" i="30"/>
  <c r="J79" i="30"/>
  <c r="F79" i="30"/>
  <c r="K82" i="30"/>
  <c r="Q82" i="30" s="1"/>
  <c r="G82" i="30"/>
  <c r="J83" i="30"/>
  <c r="F83" i="30"/>
  <c r="K86" i="30"/>
  <c r="Q86" i="30" s="1"/>
  <c r="G86" i="30"/>
  <c r="J87" i="30"/>
  <c r="F87" i="30"/>
  <c r="K90" i="30"/>
  <c r="Q90" i="30" s="1"/>
  <c r="G90" i="30"/>
  <c r="J91" i="30"/>
  <c r="F91" i="30"/>
  <c r="K94" i="30"/>
  <c r="Q94" i="30" s="1"/>
  <c r="G94" i="30"/>
  <c r="J95" i="30"/>
  <c r="F95" i="30"/>
  <c r="K98" i="30"/>
  <c r="Q98" i="30" s="1"/>
  <c r="G98" i="30"/>
  <c r="J99" i="30"/>
  <c r="F99" i="30"/>
  <c r="O99" i="30"/>
  <c r="K102" i="30"/>
  <c r="Q102" i="30" s="1"/>
  <c r="G102" i="30"/>
  <c r="J103" i="30"/>
  <c r="F103" i="30"/>
  <c r="O103" i="30"/>
  <c r="K106" i="30"/>
  <c r="Q106" i="30" s="1"/>
  <c r="G106" i="30"/>
  <c r="J107" i="30"/>
  <c r="F107" i="30"/>
  <c r="O107" i="30"/>
  <c r="K111" i="30"/>
  <c r="Q111" i="30" s="1"/>
  <c r="G111" i="30"/>
  <c r="J112" i="30"/>
  <c r="F112" i="30"/>
  <c r="K115" i="30"/>
  <c r="Q115" i="30" s="1"/>
  <c r="G115" i="30"/>
  <c r="J116" i="30"/>
  <c r="F116" i="30"/>
  <c r="K119" i="30"/>
  <c r="Q119" i="30" s="1"/>
  <c r="G119" i="30"/>
  <c r="J120" i="30"/>
  <c r="F120" i="30"/>
  <c r="K123" i="30"/>
  <c r="Q123" i="30" s="1"/>
  <c r="G123" i="30"/>
  <c r="J124" i="30"/>
  <c r="F124" i="30"/>
  <c r="K127" i="30"/>
  <c r="Q127" i="30" s="1"/>
  <c r="G127" i="30"/>
  <c r="J128" i="30"/>
  <c r="F128" i="30"/>
  <c r="K130" i="30"/>
  <c r="Q130" i="30" s="1"/>
  <c r="G130" i="30"/>
  <c r="J131" i="30"/>
  <c r="F131" i="30"/>
  <c r="K134" i="30"/>
  <c r="Q134" i="30" s="1"/>
  <c r="G134" i="30"/>
  <c r="J135" i="30"/>
  <c r="F135" i="30"/>
  <c r="K138" i="30"/>
  <c r="Q138" i="30" s="1"/>
  <c r="G138" i="30"/>
  <c r="J139" i="30"/>
  <c r="F139" i="30"/>
  <c r="Q142" i="30"/>
  <c r="P5" i="30"/>
  <c r="P7" i="30"/>
  <c r="P9" i="30"/>
  <c r="P11" i="30"/>
  <c r="P13" i="30"/>
  <c r="P15" i="30"/>
  <c r="P17" i="30"/>
  <c r="P19" i="30"/>
  <c r="P21" i="30"/>
  <c r="P23" i="30"/>
  <c r="P25" i="30"/>
  <c r="P27" i="30"/>
  <c r="P29" i="30"/>
  <c r="P31" i="30"/>
  <c r="P33" i="30"/>
  <c r="P35" i="30"/>
  <c r="P37" i="30"/>
  <c r="P39" i="30"/>
  <c r="P41" i="30"/>
  <c r="P43" i="30"/>
  <c r="P45" i="30"/>
  <c r="P47" i="30"/>
  <c r="P49" i="30"/>
  <c r="P51" i="30"/>
  <c r="P53" i="30"/>
  <c r="P55" i="30"/>
  <c r="P57" i="30"/>
  <c r="P59" i="30"/>
  <c r="P61" i="30"/>
  <c r="P63" i="30"/>
  <c r="P65" i="30"/>
  <c r="P67" i="30"/>
  <c r="J69" i="30"/>
  <c r="F69" i="30"/>
  <c r="O69" i="30"/>
  <c r="K72" i="30"/>
  <c r="Q72" i="30" s="1"/>
  <c r="G72" i="30"/>
  <c r="J73" i="30"/>
  <c r="F73" i="30"/>
  <c r="O73" i="30"/>
  <c r="K76" i="30"/>
  <c r="Q76" i="30" s="1"/>
  <c r="G76" i="30"/>
  <c r="J77" i="30"/>
  <c r="F77" i="30"/>
  <c r="O77" i="30"/>
  <c r="K80" i="30"/>
  <c r="Q80" i="30" s="1"/>
  <c r="G80" i="30"/>
  <c r="J81" i="30"/>
  <c r="F81" i="30"/>
  <c r="O81" i="30"/>
  <c r="K84" i="30"/>
  <c r="Q84" i="30" s="1"/>
  <c r="G84" i="30"/>
  <c r="J85" i="30"/>
  <c r="F85" i="30"/>
  <c r="O85" i="30"/>
  <c r="K88" i="30"/>
  <c r="Q88" i="30" s="1"/>
  <c r="G88" i="30"/>
  <c r="J89" i="30"/>
  <c r="F89" i="30"/>
  <c r="O89" i="30"/>
  <c r="K92" i="30"/>
  <c r="Q92" i="30" s="1"/>
  <c r="G92" i="30"/>
  <c r="J93" i="30"/>
  <c r="F93" i="30"/>
  <c r="O93" i="30"/>
  <c r="K96" i="30"/>
  <c r="Q96" i="30" s="1"/>
  <c r="G96" i="30"/>
  <c r="J97" i="30"/>
  <c r="F97" i="30"/>
  <c r="O97" i="30"/>
  <c r="P99" i="30"/>
  <c r="K100" i="30"/>
  <c r="Q100" i="30" s="1"/>
  <c r="G100" i="30"/>
  <c r="J101" i="30"/>
  <c r="F101" i="30"/>
  <c r="O101" i="30"/>
  <c r="P103" i="30"/>
  <c r="K104" i="30"/>
  <c r="Q104" i="30" s="1"/>
  <c r="G104" i="30"/>
  <c r="J105" i="30"/>
  <c r="F105" i="30"/>
  <c r="O105" i="30"/>
  <c r="P107" i="30"/>
  <c r="K108" i="30"/>
  <c r="Q108" i="30" s="1"/>
  <c r="G108" i="30"/>
  <c r="J109" i="30"/>
  <c r="F109" i="30"/>
  <c r="O109" i="30"/>
  <c r="O112" i="30"/>
  <c r="P112" i="30" s="1"/>
  <c r="O116" i="30"/>
  <c r="P116" i="30" s="1"/>
  <c r="O120" i="30"/>
  <c r="P120" i="30" s="1"/>
  <c r="O124" i="30"/>
  <c r="P124" i="30"/>
  <c r="O128" i="30"/>
  <c r="P128" i="30" s="1"/>
  <c r="P70" i="30"/>
  <c r="P72" i="30"/>
  <c r="P74" i="30"/>
  <c r="P76" i="30"/>
  <c r="P78" i="30"/>
  <c r="P80" i="30"/>
  <c r="P82" i="30"/>
  <c r="P84" i="30"/>
  <c r="P86" i="30"/>
  <c r="P88" i="30"/>
  <c r="P90" i="30"/>
  <c r="P92" i="30"/>
  <c r="P94" i="30"/>
  <c r="P96" i="30"/>
  <c r="P98" i="30"/>
  <c r="P100" i="30"/>
  <c r="P102" i="30"/>
  <c r="P104" i="30"/>
  <c r="P106" i="30"/>
  <c r="P108" i="30"/>
  <c r="J110" i="30"/>
  <c r="F110" i="30"/>
  <c r="O110" i="30"/>
  <c r="K113" i="30"/>
  <c r="Q113" i="30" s="1"/>
  <c r="G113" i="30"/>
  <c r="J114" i="30"/>
  <c r="F114" i="30"/>
  <c r="O114" i="30"/>
  <c r="K117" i="30"/>
  <c r="Q117" i="30" s="1"/>
  <c r="G117" i="30"/>
  <c r="J118" i="30"/>
  <c r="F118" i="30"/>
  <c r="O118" i="30"/>
  <c r="K121" i="30"/>
  <c r="Q121" i="30" s="1"/>
  <c r="G121" i="30"/>
  <c r="J122" i="30"/>
  <c r="F122" i="30"/>
  <c r="O122" i="30"/>
  <c r="K125" i="30"/>
  <c r="Q125" i="30" s="1"/>
  <c r="G125" i="30"/>
  <c r="J126" i="30"/>
  <c r="F126" i="30"/>
  <c r="O126" i="30"/>
  <c r="K129" i="30"/>
  <c r="Q129" i="30" s="1"/>
  <c r="G129" i="30"/>
  <c r="O131" i="30"/>
  <c r="P131" i="30" s="1"/>
  <c r="O135" i="30"/>
  <c r="P135" i="30" s="1"/>
  <c r="O139" i="30"/>
  <c r="P139" i="30" s="1"/>
  <c r="P111" i="30"/>
  <c r="P113" i="30"/>
  <c r="P115" i="30"/>
  <c r="P117" i="30"/>
  <c r="P119" i="30"/>
  <c r="P121" i="30"/>
  <c r="P123" i="30"/>
  <c r="P125" i="30"/>
  <c r="P127" i="30"/>
  <c r="P129" i="30"/>
  <c r="K132" i="30"/>
  <c r="Q132" i="30" s="1"/>
  <c r="G132" i="30"/>
  <c r="J133" i="30"/>
  <c r="F133" i="30"/>
  <c r="O133" i="30"/>
  <c r="K136" i="30"/>
  <c r="Q136" i="30" s="1"/>
  <c r="G136" i="30"/>
  <c r="J137" i="30"/>
  <c r="F137" i="30"/>
  <c r="O137" i="30"/>
  <c r="K140" i="30"/>
  <c r="Q140" i="30" s="1"/>
  <c r="G140" i="30"/>
  <c r="J141" i="30"/>
  <c r="F141" i="30"/>
  <c r="O141" i="30"/>
  <c r="P130" i="30"/>
  <c r="P132" i="30"/>
  <c r="P134" i="30"/>
  <c r="P136" i="30"/>
  <c r="P138" i="30"/>
  <c r="P140" i="30"/>
  <c r="G142" i="30"/>
  <c r="P142" i="30"/>
  <c r="K4" i="51"/>
  <c r="Q4" i="51" s="1"/>
  <c r="G4" i="51"/>
  <c r="J5" i="51"/>
  <c r="F5" i="51"/>
  <c r="O5" i="51"/>
  <c r="K8" i="51"/>
  <c r="Q8" i="51" s="1"/>
  <c r="G8" i="51"/>
  <c r="J9" i="51"/>
  <c r="F9" i="51"/>
  <c r="O9" i="51"/>
  <c r="K12" i="51"/>
  <c r="Q12" i="51" s="1"/>
  <c r="G12" i="51"/>
  <c r="J13" i="51"/>
  <c r="F13" i="51"/>
  <c r="O13" i="51"/>
  <c r="K16" i="51"/>
  <c r="Q16" i="51" s="1"/>
  <c r="G16" i="51"/>
  <c r="J17" i="51"/>
  <c r="F17" i="51"/>
  <c r="O17" i="51"/>
  <c r="K20" i="51"/>
  <c r="Q20" i="51" s="1"/>
  <c r="G20" i="51"/>
  <c r="J21" i="51"/>
  <c r="F21" i="51"/>
  <c r="O21" i="51"/>
  <c r="K24" i="51"/>
  <c r="Q24" i="51" s="1"/>
  <c r="G24" i="51"/>
  <c r="J25" i="51"/>
  <c r="F25" i="51"/>
  <c r="O25" i="51"/>
  <c r="K28" i="51"/>
  <c r="Q28" i="51" s="1"/>
  <c r="G28" i="51"/>
  <c r="J29" i="51"/>
  <c r="F29" i="51"/>
  <c r="O29" i="51"/>
  <c r="K32" i="51"/>
  <c r="Q32" i="51" s="1"/>
  <c r="G32" i="51"/>
  <c r="J33" i="51"/>
  <c r="F33" i="51"/>
  <c r="O33" i="51"/>
  <c r="K36" i="51"/>
  <c r="Q36" i="51" s="1"/>
  <c r="G36" i="51"/>
  <c r="J37" i="51"/>
  <c r="F37" i="51"/>
  <c r="O37" i="51"/>
  <c r="K40" i="51"/>
  <c r="Q40" i="51" s="1"/>
  <c r="G40" i="51"/>
  <c r="J41" i="51"/>
  <c r="F41" i="51"/>
  <c r="O41" i="51"/>
  <c r="K44" i="51"/>
  <c r="Q44" i="51" s="1"/>
  <c r="G44" i="51"/>
  <c r="J45" i="51"/>
  <c r="F45" i="51"/>
  <c r="O45" i="51"/>
  <c r="K48" i="51"/>
  <c r="Q48" i="51" s="1"/>
  <c r="G48" i="51"/>
  <c r="J49" i="51"/>
  <c r="F49" i="51"/>
  <c r="O49" i="51"/>
  <c r="K52" i="51"/>
  <c r="Q52" i="51" s="1"/>
  <c r="G52" i="51"/>
  <c r="J53" i="51"/>
  <c r="F53" i="51"/>
  <c r="O53" i="51"/>
  <c r="K56" i="51"/>
  <c r="Q56" i="51" s="1"/>
  <c r="G56" i="51"/>
  <c r="J57" i="51"/>
  <c r="F57" i="51"/>
  <c r="O57" i="51"/>
  <c r="P5" i="51"/>
  <c r="K6" i="51"/>
  <c r="Q6" i="51" s="1"/>
  <c r="G6" i="51"/>
  <c r="J7" i="51"/>
  <c r="F7" i="51"/>
  <c r="O7" i="51"/>
  <c r="P9" i="51"/>
  <c r="K10" i="51"/>
  <c r="Q10" i="51" s="1"/>
  <c r="G10" i="51"/>
  <c r="J11" i="51"/>
  <c r="F11" i="51"/>
  <c r="O11" i="51"/>
  <c r="P13" i="51"/>
  <c r="K14" i="51"/>
  <c r="Q14" i="51" s="1"/>
  <c r="G14" i="51"/>
  <c r="J15" i="51"/>
  <c r="F15" i="51"/>
  <c r="O15" i="51"/>
  <c r="P17" i="51"/>
  <c r="K18" i="51"/>
  <c r="Q18" i="51" s="1"/>
  <c r="G18" i="51"/>
  <c r="J19" i="51"/>
  <c r="F19" i="51"/>
  <c r="O19" i="51"/>
  <c r="P21" i="51"/>
  <c r="K22" i="51"/>
  <c r="Q22" i="51" s="1"/>
  <c r="G22" i="51"/>
  <c r="J23" i="51"/>
  <c r="F23" i="51"/>
  <c r="O23" i="51"/>
  <c r="P25" i="51"/>
  <c r="K26" i="51"/>
  <c r="Q26" i="51" s="1"/>
  <c r="G26" i="51"/>
  <c r="J27" i="51"/>
  <c r="F27" i="51"/>
  <c r="O27" i="51"/>
  <c r="P29" i="51"/>
  <c r="K30" i="51"/>
  <c r="Q30" i="51" s="1"/>
  <c r="G30" i="51"/>
  <c r="J31" i="51"/>
  <c r="F31" i="51"/>
  <c r="O31" i="51"/>
  <c r="P33" i="51"/>
  <c r="K34" i="51"/>
  <c r="Q34" i="51" s="1"/>
  <c r="G34" i="51"/>
  <c r="J35" i="51"/>
  <c r="F35" i="51"/>
  <c r="O35" i="51"/>
  <c r="P37" i="51"/>
  <c r="K38" i="51"/>
  <c r="Q38" i="51" s="1"/>
  <c r="G38" i="51"/>
  <c r="J39" i="51"/>
  <c r="F39" i="51"/>
  <c r="O39" i="51"/>
  <c r="P41" i="51"/>
  <c r="K42" i="51"/>
  <c r="Q42" i="51" s="1"/>
  <c r="G42" i="51"/>
  <c r="J43" i="51"/>
  <c r="F43" i="51"/>
  <c r="O43" i="51"/>
  <c r="P45" i="51"/>
  <c r="K46" i="51"/>
  <c r="Q46" i="51" s="1"/>
  <c r="G46" i="51"/>
  <c r="J47" i="51"/>
  <c r="F47" i="51"/>
  <c r="O47" i="51"/>
  <c r="P49" i="51"/>
  <c r="K50" i="51"/>
  <c r="Q50" i="51" s="1"/>
  <c r="G50" i="51"/>
  <c r="J51" i="51"/>
  <c r="F51" i="51"/>
  <c r="O51" i="51"/>
  <c r="P53" i="51"/>
  <c r="K54" i="51"/>
  <c r="Q54" i="51" s="1"/>
  <c r="G54" i="51"/>
  <c r="J55" i="51"/>
  <c r="F55" i="51"/>
  <c r="O55" i="51"/>
  <c r="Q58" i="51"/>
  <c r="O59" i="51"/>
  <c r="K62" i="51"/>
  <c r="Q62" i="51" s="1"/>
  <c r="G62" i="51"/>
  <c r="J63" i="51"/>
  <c r="F63" i="51"/>
  <c r="O63" i="51"/>
  <c r="K66" i="51"/>
  <c r="Q66" i="51" s="1"/>
  <c r="G66" i="51"/>
  <c r="J67" i="51"/>
  <c r="F67" i="51"/>
  <c r="O67" i="51"/>
  <c r="K70" i="51"/>
  <c r="Q70" i="51" s="1"/>
  <c r="G70" i="51"/>
  <c r="J71" i="51"/>
  <c r="F71" i="51"/>
  <c r="O71" i="51"/>
  <c r="K74" i="51"/>
  <c r="Q74" i="51" s="1"/>
  <c r="G74" i="51"/>
  <c r="J75" i="51"/>
  <c r="F75" i="51"/>
  <c r="O75" i="51"/>
  <c r="K78" i="51"/>
  <c r="Q78" i="51" s="1"/>
  <c r="G78" i="51"/>
  <c r="J79" i="51"/>
  <c r="F79" i="51"/>
  <c r="O79" i="51"/>
  <c r="K82" i="51"/>
  <c r="Q82" i="51" s="1"/>
  <c r="G82" i="51"/>
  <c r="J83" i="51"/>
  <c r="F83" i="51"/>
  <c r="O83" i="51"/>
  <c r="K86" i="51"/>
  <c r="Q86" i="51" s="1"/>
  <c r="G86" i="51"/>
  <c r="J87" i="51"/>
  <c r="F87" i="51"/>
  <c r="O87" i="51"/>
  <c r="K90" i="51"/>
  <c r="Q90" i="51" s="1"/>
  <c r="G90" i="51"/>
  <c r="J91" i="51"/>
  <c r="F91" i="51"/>
  <c r="O91" i="51"/>
  <c r="K94" i="51"/>
  <c r="Q94" i="51" s="1"/>
  <c r="G94" i="51"/>
  <c r="J95" i="51"/>
  <c r="F95" i="51"/>
  <c r="O95" i="51"/>
  <c r="K98" i="51"/>
  <c r="Q98" i="51" s="1"/>
  <c r="G98" i="51"/>
  <c r="J99" i="51"/>
  <c r="F99" i="51"/>
  <c r="O101" i="51"/>
  <c r="O105" i="51"/>
  <c r="O109" i="51"/>
  <c r="O113" i="51"/>
  <c r="O117" i="51"/>
  <c r="K121" i="51"/>
  <c r="Q121" i="51" s="1"/>
  <c r="G121" i="51"/>
  <c r="J122" i="51"/>
  <c r="F122" i="51"/>
  <c r="K125" i="51"/>
  <c r="Q125" i="51" s="1"/>
  <c r="G125" i="51"/>
  <c r="J126" i="51"/>
  <c r="F126" i="51"/>
  <c r="K129" i="51"/>
  <c r="Q129" i="51" s="1"/>
  <c r="G129" i="51"/>
  <c r="J130" i="51"/>
  <c r="F130" i="51"/>
  <c r="K133" i="51"/>
  <c r="Q133" i="51" s="1"/>
  <c r="G133" i="51"/>
  <c r="J134" i="51"/>
  <c r="F134" i="51"/>
  <c r="Q137" i="51"/>
  <c r="Q141" i="51"/>
  <c r="P4" i="51"/>
  <c r="P6" i="51"/>
  <c r="P8" i="51"/>
  <c r="P10" i="51"/>
  <c r="P12" i="51"/>
  <c r="P14" i="51"/>
  <c r="P16" i="51"/>
  <c r="P18" i="51"/>
  <c r="P20" i="51"/>
  <c r="P22" i="51"/>
  <c r="P24" i="51"/>
  <c r="P26" i="51"/>
  <c r="P28" i="51"/>
  <c r="P30" i="51"/>
  <c r="P32" i="51"/>
  <c r="P34" i="51"/>
  <c r="P36" i="51"/>
  <c r="P38" i="51"/>
  <c r="P40" i="51"/>
  <c r="P42" i="51"/>
  <c r="P44" i="51"/>
  <c r="P46" i="51"/>
  <c r="P48" i="51"/>
  <c r="P50" i="51"/>
  <c r="P52" i="51"/>
  <c r="P54" i="51"/>
  <c r="P56" i="51"/>
  <c r="G58" i="51"/>
  <c r="P58" i="51"/>
  <c r="F59" i="51"/>
  <c r="P59" i="51"/>
  <c r="K60" i="51"/>
  <c r="Q60" i="51" s="1"/>
  <c r="G60" i="51"/>
  <c r="J61" i="51"/>
  <c r="F61" i="51"/>
  <c r="O61" i="51"/>
  <c r="P63" i="51"/>
  <c r="K64" i="51"/>
  <c r="Q64" i="51" s="1"/>
  <c r="G64" i="51"/>
  <c r="J65" i="51"/>
  <c r="F65" i="51"/>
  <c r="O65" i="51"/>
  <c r="P67" i="51"/>
  <c r="K68" i="51"/>
  <c r="Q68" i="51" s="1"/>
  <c r="G68" i="51"/>
  <c r="J69" i="51"/>
  <c r="F69" i="51"/>
  <c r="O69" i="51"/>
  <c r="P71" i="51"/>
  <c r="K72" i="51"/>
  <c r="Q72" i="51" s="1"/>
  <c r="G72" i="51"/>
  <c r="J73" i="51"/>
  <c r="F73" i="51"/>
  <c r="O73" i="51"/>
  <c r="P75" i="51"/>
  <c r="K76" i="51"/>
  <c r="Q76" i="51" s="1"/>
  <c r="G76" i="51"/>
  <c r="J77" i="51"/>
  <c r="F77" i="51"/>
  <c r="O77" i="51"/>
  <c r="P79" i="51"/>
  <c r="K80" i="51"/>
  <c r="Q80" i="51" s="1"/>
  <c r="G80" i="51"/>
  <c r="J81" i="51"/>
  <c r="F81" i="51"/>
  <c r="O81" i="51"/>
  <c r="P83" i="51"/>
  <c r="K84" i="51"/>
  <c r="Q84" i="51" s="1"/>
  <c r="G84" i="51"/>
  <c r="J85" i="51"/>
  <c r="F85" i="51"/>
  <c r="O85" i="51"/>
  <c r="P87" i="51"/>
  <c r="K88" i="51"/>
  <c r="Q88" i="51" s="1"/>
  <c r="G88" i="51"/>
  <c r="J89" i="51"/>
  <c r="F89" i="51"/>
  <c r="O89" i="51"/>
  <c r="P91" i="51"/>
  <c r="K92" i="51"/>
  <c r="Q92" i="51" s="1"/>
  <c r="G92" i="51"/>
  <c r="J93" i="51"/>
  <c r="F93" i="51"/>
  <c r="O93" i="51"/>
  <c r="P95" i="51"/>
  <c r="K96" i="51"/>
  <c r="Q96" i="51" s="1"/>
  <c r="G96" i="51"/>
  <c r="J97" i="51"/>
  <c r="F97" i="51"/>
  <c r="O97" i="51"/>
  <c r="K100" i="51"/>
  <c r="Q100" i="51" s="1"/>
  <c r="G100" i="51"/>
  <c r="J101" i="51"/>
  <c r="F101" i="51"/>
  <c r="K104" i="51"/>
  <c r="Q104" i="51" s="1"/>
  <c r="G104" i="51"/>
  <c r="J105" i="51"/>
  <c r="F105" i="51"/>
  <c r="K108" i="51"/>
  <c r="Q108" i="51" s="1"/>
  <c r="G108" i="51"/>
  <c r="J109" i="51"/>
  <c r="F109" i="51"/>
  <c r="K112" i="51"/>
  <c r="Q112" i="51" s="1"/>
  <c r="G112" i="51"/>
  <c r="J113" i="51"/>
  <c r="F113" i="51"/>
  <c r="K116" i="51"/>
  <c r="Q116" i="51" s="1"/>
  <c r="G116" i="51"/>
  <c r="J117" i="51"/>
  <c r="F117" i="51"/>
  <c r="P60" i="51"/>
  <c r="P62" i="51"/>
  <c r="P64" i="51"/>
  <c r="P66" i="51"/>
  <c r="P68" i="51"/>
  <c r="P70" i="51"/>
  <c r="P72" i="51"/>
  <c r="P74" i="51"/>
  <c r="P76" i="51"/>
  <c r="P78" i="51"/>
  <c r="P80" i="51"/>
  <c r="P82" i="51"/>
  <c r="P84" i="51"/>
  <c r="P86" i="51"/>
  <c r="P88" i="51"/>
  <c r="P90" i="51"/>
  <c r="P92" i="51"/>
  <c r="P94" i="51"/>
  <c r="P96" i="51"/>
  <c r="P98" i="51"/>
  <c r="O99" i="51"/>
  <c r="K102" i="51"/>
  <c r="Q102" i="51" s="1"/>
  <c r="G102" i="51"/>
  <c r="J103" i="51"/>
  <c r="F103" i="51"/>
  <c r="O103" i="51"/>
  <c r="K106" i="51"/>
  <c r="Q106" i="51" s="1"/>
  <c r="G106" i="51"/>
  <c r="J107" i="51"/>
  <c r="F107" i="51"/>
  <c r="O107" i="51"/>
  <c r="K110" i="51"/>
  <c r="Q110" i="51" s="1"/>
  <c r="G110" i="51"/>
  <c r="J111" i="51"/>
  <c r="F111" i="51"/>
  <c r="O111" i="51"/>
  <c r="K114" i="51"/>
  <c r="Q114" i="51" s="1"/>
  <c r="G114" i="51"/>
  <c r="J115" i="51"/>
  <c r="F115" i="51"/>
  <c r="O115" i="51"/>
  <c r="K118" i="51"/>
  <c r="Q118" i="51" s="1"/>
  <c r="G118" i="51"/>
  <c r="J119" i="51"/>
  <c r="F119" i="51"/>
  <c r="O119" i="51"/>
  <c r="O122" i="51"/>
  <c r="P122" i="51" s="1"/>
  <c r="O126" i="51"/>
  <c r="P126" i="51" s="1"/>
  <c r="P100" i="51"/>
  <c r="P102" i="51"/>
  <c r="P104" i="51"/>
  <c r="P106" i="51"/>
  <c r="P108" i="51"/>
  <c r="P110" i="51"/>
  <c r="P112" i="51"/>
  <c r="P114" i="51"/>
  <c r="P116" i="51"/>
  <c r="P118" i="51"/>
  <c r="J120" i="51"/>
  <c r="F120" i="51"/>
  <c r="O120" i="51"/>
  <c r="K123" i="51"/>
  <c r="Q123" i="51" s="1"/>
  <c r="G123" i="51"/>
  <c r="J124" i="51"/>
  <c r="F124" i="51"/>
  <c r="O124" i="51"/>
  <c r="K127" i="51"/>
  <c r="Q127" i="51" s="1"/>
  <c r="G127" i="51"/>
  <c r="J128" i="51"/>
  <c r="F128" i="51"/>
  <c r="O128" i="51"/>
  <c r="O130" i="51"/>
  <c r="P130" i="51" s="1"/>
  <c r="O134" i="51"/>
  <c r="P134" i="51" s="1"/>
  <c r="P121" i="51"/>
  <c r="P123" i="51"/>
  <c r="P125" i="51"/>
  <c r="P127" i="51"/>
  <c r="P129" i="51"/>
  <c r="K131" i="51"/>
  <c r="Q131" i="51" s="1"/>
  <c r="G131" i="51"/>
  <c r="J132" i="51"/>
  <c r="F132" i="51"/>
  <c r="O132" i="51"/>
  <c r="Q135" i="51"/>
  <c r="Q139" i="51"/>
  <c r="P131" i="51"/>
  <c r="P133" i="51"/>
  <c r="G135" i="51"/>
  <c r="P135" i="51"/>
  <c r="F136" i="51"/>
  <c r="O136" i="51"/>
  <c r="P136" i="51" s="1"/>
  <c r="G137" i="51"/>
  <c r="P137" i="51"/>
  <c r="F138" i="51"/>
  <c r="O138" i="51"/>
  <c r="P138" i="51" s="1"/>
  <c r="G139" i="51"/>
  <c r="P139" i="51"/>
  <c r="F140" i="51"/>
  <c r="O140" i="51"/>
  <c r="P140" i="51" s="1"/>
  <c r="G141" i="51"/>
  <c r="P141" i="51"/>
  <c r="F142" i="51"/>
  <c r="O142" i="51"/>
  <c r="P142" i="51" s="1"/>
  <c r="K4" i="27"/>
  <c r="Q4" i="27" s="1"/>
  <c r="G4" i="27"/>
  <c r="J5" i="27"/>
  <c r="F5" i="27"/>
  <c r="O5" i="27"/>
  <c r="K8" i="27"/>
  <c r="Q8" i="27" s="1"/>
  <c r="G8" i="27"/>
  <c r="J9" i="27"/>
  <c r="F9" i="27"/>
  <c r="O9" i="27"/>
  <c r="K12" i="27"/>
  <c r="Q12" i="27" s="1"/>
  <c r="G12" i="27"/>
  <c r="J13" i="27"/>
  <c r="F13" i="27"/>
  <c r="O13" i="27"/>
  <c r="K16" i="27"/>
  <c r="Q16" i="27" s="1"/>
  <c r="G16" i="27"/>
  <c r="J17" i="27"/>
  <c r="F17" i="27"/>
  <c r="O17" i="27"/>
  <c r="K20" i="27"/>
  <c r="Q20" i="27" s="1"/>
  <c r="G20" i="27"/>
  <c r="J21" i="27"/>
  <c r="F21" i="27"/>
  <c r="O21" i="27"/>
  <c r="K24" i="27"/>
  <c r="Q24" i="27" s="1"/>
  <c r="G24" i="27"/>
  <c r="J25" i="27"/>
  <c r="F25" i="27"/>
  <c r="O25" i="27"/>
  <c r="K6" i="27"/>
  <c r="Q6" i="27" s="1"/>
  <c r="G6" i="27"/>
  <c r="J7" i="27"/>
  <c r="F7" i="27"/>
  <c r="O7" i="27"/>
  <c r="K10" i="27"/>
  <c r="Q10" i="27" s="1"/>
  <c r="G10" i="27"/>
  <c r="J11" i="27"/>
  <c r="F11" i="27"/>
  <c r="O11" i="27"/>
  <c r="K14" i="27"/>
  <c r="Q14" i="27" s="1"/>
  <c r="G14" i="27"/>
  <c r="J15" i="27"/>
  <c r="F15" i="27"/>
  <c r="O15" i="27"/>
  <c r="K18" i="27"/>
  <c r="Q18" i="27" s="1"/>
  <c r="G18" i="27"/>
  <c r="J19" i="27"/>
  <c r="F19" i="27"/>
  <c r="O19" i="27"/>
  <c r="K22" i="27"/>
  <c r="Q22" i="27" s="1"/>
  <c r="G22" i="27"/>
  <c r="J23" i="27"/>
  <c r="F23" i="27"/>
  <c r="O23" i="27"/>
  <c r="Q26" i="27"/>
  <c r="O27" i="27"/>
  <c r="P27" i="27" s="1"/>
  <c r="K29" i="27"/>
  <c r="Q29" i="27" s="1"/>
  <c r="G29" i="27"/>
  <c r="J30" i="27"/>
  <c r="F30" i="27"/>
  <c r="O30" i="27"/>
  <c r="K33" i="27"/>
  <c r="Q33" i="27" s="1"/>
  <c r="G33" i="27"/>
  <c r="J34" i="27"/>
  <c r="F34" i="27"/>
  <c r="O34" i="27"/>
  <c r="K37" i="27"/>
  <c r="Q37" i="27" s="1"/>
  <c r="G37" i="27"/>
  <c r="J38" i="27"/>
  <c r="F38" i="27"/>
  <c r="O38" i="27"/>
  <c r="K41" i="27"/>
  <c r="Q41" i="27" s="1"/>
  <c r="G41" i="27"/>
  <c r="J42" i="27"/>
  <c r="F42" i="27"/>
  <c r="O42" i="27"/>
  <c r="K45" i="27"/>
  <c r="Q45" i="27" s="1"/>
  <c r="G45" i="27"/>
  <c r="J46" i="27"/>
  <c r="F46" i="27"/>
  <c r="O46" i="27"/>
  <c r="K49" i="27"/>
  <c r="Q49" i="27" s="1"/>
  <c r="G49" i="27"/>
  <c r="J50" i="27"/>
  <c r="F50" i="27"/>
  <c r="O50" i="27"/>
  <c r="K53" i="27"/>
  <c r="Q53" i="27" s="1"/>
  <c r="G53" i="27"/>
  <c r="J54" i="27"/>
  <c r="F54" i="27"/>
  <c r="O54" i="27"/>
  <c r="K57" i="27"/>
  <c r="Q57" i="27" s="1"/>
  <c r="G57" i="27"/>
  <c r="J58" i="27"/>
  <c r="F58" i="27"/>
  <c r="O58" i="27"/>
  <c r="K61" i="27"/>
  <c r="Q61" i="27" s="1"/>
  <c r="G61" i="27"/>
  <c r="J62" i="27"/>
  <c r="F62" i="27"/>
  <c r="O62" i="27"/>
  <c r="K65" i="27"/>
  <c r="Q65" i="27" s="1"/>
  <c r="G65" i="27"/>
  <c r="J66" i="27"/>
  <c r="F66" i="27"/>
  <c r="O66" i="27"/>
  <c r="O70" i="27"/>
  <c r="O74" i="27"/>
  <c r="O78" i="27"/>
  <c r="O82" i="27"/>
  <c r="O86" i="27"/>
  <c r="K89" i="27"/>
  <c r="Q89" i="27" s="1"/>
  <c r="G89" i="27"/>
  <c r="J90" i="27"/>
  <c r="F90" i="27"/>
  <c r="K93" i="27"/>
  <c r="Q93" i="27" s="1"/>
  <c r="G93" i="27"/>
  <c r="J94" i="27"/>
  <c r="F94" i="27"/>
  <c r="K97" i="27"/>
  <c r="Q97" i="27" s="1"/>
  <c r="G97" i="27"/>
  <c r="J98" i="27"/>
  <c r="F98" i="27"/>
  <c r="K101" i="27"/>
  <c r="Q101" i="27" s="1"/>
  <c r="G101" i="27"/>
  <c r="Q105" i="27"/>
  <c r="Q109" i="27"/>
  <c r="P4" i="27"/>
  <c r="P6" i="27"/>
  <c r="P8" i="27"/>
  <c r="P10" i="27"/>
  <c r="P12" i="27"/>
  <c r="P14" i="27"/>
  <c r="P16" i="27"/>
  <c r="P18" i="27"/>
  <c r="P20" i="27"/>
  <c r="P22" i="27"/>
  <c r="P24" i="27"/>
  <c r="G26" i="27"/>
  <c r="P26" i="27"/>
  <c r="F27" i="27"/>
  <c r="J28" i="27"/>
  <c r="F28" i="27"/>
  <c r="O28" i="27"/>
  <c r="P30" i="27"/>
  <c r="K31" i="27"/>
  <c r="Q31" i="27" s="1"/>
  <c r="G31" i="27"/>
  <c r="J32" i="27"/>
  <c r="F32" i="27"/>
  <c r="O32" i="27"/>
  <c r="P34" i="27"/>
  <c r="K35" i="27"/>
  <c r="Q35" i="27" s="1"/>
  <c r="G35" i="27"/>
  <c r="J36" i="27"/>
  <c r="F36" i="27"/>
  <c r="O36" i="27"/>
  <c r="P38" i="27"/>
  <c r="K39" i="27"/>
  <c r="Q39" i="27" s="1"/>
  <c r="G39" i="27"/>
  <c r="J40" i="27"/>
  <c r="F40" i="27"/>
  <c r="O40" i="27"/>
  <c r="P42" i="27"/>
  <c r="K43" i="27"/>
  <c r="Q43" i="27" s="1"/>
  <c r="G43" i="27"/>
  <c r="J44" i="27"/>
  <c r="F44" i="27"/>
  <c r="O44" i="27"/>
  <c r="P46" i="27"/>
  <c r="K47" i="27"/>
  <c r="Q47" i="27" s="1"/>
  <c r="G47" i="27"/>
  <c r="J48" i="27"/>
  <c r="F48" i="27"/>
  <c r="O48" i="27"/>
  <c r="P50" i="27"/>
  <c r="K51" i="27"/>
  <c r="Q51" i="27" s="1"/>
  <c r="G51" i="27"/>
  <c r="J52" i="27"/>
  <c r="F52" i="27"/>
  <c r="O52" i="27"/>
  <c r="P54" i="27"/>
  <c r="K55" i="27"/>
  <c r="Q55" i="27" s="1"/>
  <c r="G55" i="27"/>
  <c r="J56" i="27"/>
  <c r="F56" i="27"/>
  <c r="O56" i="27"/>
  <c r="P58" i="27"/>
  <c r="K59" i="27"/>
  <c r="Q59" i="27" s="1"/>
  <c r="G59" i="27"/>
  <c r="J60" i="27"/>
  <c r="F60" i="27"/>
  <c r="O60" i="27"/>
  <c r="P62" i="27"/>
  <c r="K63" i="27"/>
  <c r="Q63" i="27" s="1"/>
  <c r="G63" i="27"/>
  <c r="J64" i="27"/>
  <c r="F64" i="27"/>
  <c r="O64" i="27"/>
  <c r="P66" i="27"/>
  <c r="K69" i="27"/>
  <c r="Q69" i="27" s="1"/>
  <c r="G69" i="27"/>
  <c r="J70" i="27"/>
  <c r="F70" i="27"/>
  <c r="K73" i="27"/>
  <c r="Q73" i="27" s="1"/>
  <c r="G73" i="27"/>
  <c r="J74" i="27"/>
  <c r="F74" i="27"/>
  <c r="K77" i="27"/>
  <c r="Q77" i="27" s="1"/>
  <c r="G77" i="27"/>
  <c r="J78" i="27"/>
  <c r="F78" i="27"/>
  <c r="K81" i="27"/>
  <c r="Q81" i="27" s="1"/>
  <c r="G81" i="27"/>
  <c r="J82" i="27"/>
  <c r="F82" i="27"/>
  <c r="K85" i="27"/>
  <c r="Q85" i="27" s="1"/>
  <c r="G85" i="27"/>
  <c r="J86" i="27"/>
  <c r="F86" i="27"/>
  <c r="P29" i="27"/>
  <c r="P31" i="27"/>
  <c r="P33" i="27"/>
  <c r="P35" i="27"/>
  <c r="P37" i="27"/>
  <c r="P39" i="27"/>
  <c r="P41" i="27"/>
  <c r="P43" i="27"/>
  <c r="P45" i="27"/>
  <c r="P47" i="27"/>
  <c r="P49" i="27"/>
  <c r="P51" i="27"/>
  <c r="P53" i="27"/>
  <c r="P55" i="27"/>
  <c r="P57" i="27"/>
  <c r="P59" i="27"/>
  <c r="P61" i="27"/>
  <c r="P63" i="27"/>
  <c r="P65" i="27"/>
  <c r="K67" i="27"/>
  <c r="Q67" i="27" s="1"/>
  <c r="G67" i="27"/>
  <c r="J68" i="27"/>
  <c r="F68" i="27"/>
  <c r="O68" i="27"/>
  <c r="K71" i="27"/>
  <c r="Q71" i="27" s="1"/>
  <c r="G71" i="27"/>
  <c r="J72" i="27"/>
  <c r="F72" i="27"/>
  <c r="O72" i="27"/>
  <c r="K75" i="27"/>
  <c r="Q75" i="27" s="1"/>
  <c r="G75" i="27"/>
  <c r="J76" i="27"/>
  <c r="F76" i="27"/>
  <c r="O76" i="27"/>
  <c r="K79" i="27"/>
  <c r="Q79" i="27" s="1"/>
  <c r="G79" i="27"/>
  <c r="J80" i="27"/>
  <c r="F80" i="27"/>
  <c r="O80" i="27"/>
  <c r="K83" i="27"/>
  <c r="Q83" i="27" s="1"/>
  <c r="G83" i="27"/>
  <c r="J84" i="27"/>
  <c r="F84" i="27"/>
  <c r="O84" i="27"/>
  <c r="K87" i="27"/>
  <c r="Q87" i="27" s="1"/>
  <c r="G87" i="27"/>
  <c r="O90" i="27"/>
  <c r="P90" i="27" s="1"/>
  <c r="O94" i="27"/>
  <c r="P94" i="27"/>
  <c r="P67" i="27"/>
  <c r="P69" i="27"/>
  <c r="P71" i="27"/>
  <c r="P73" i="27"/>
  <c r="P75" i="27"/>
  <c r="P77" i="27"/>
  <c r="P79" i="27"/>
  <c r="P81" i="27"/>
  <c r="P83" i="27"/>
  <c r="P85" i="27"/>
  <c r="P87" i="27"/>
  <c r="J88" i="27"/>
  <c r="F88" i="27"/>
  <c r="O88" i="27"/>
  <c r="K91" i="27"/>
  <c r="Q91" i="27" s="1"/>
  <c r="G91" i="27"/>
  <c r="J92" i="27"/>
  <c r="F92" i="27"/>
  <c r="O92" i="27"/>
  <c r="K95" i="27"/>
  <c r="Q95" i="27" s="1"/>
  <c r="G95" i="27"/>
  <c r="J96" i="27"/>
  <c r="F96" i="27"/>
  <c r="O96" i="27"/>
  <c r="O98" i="27"/>
  <c r="P98" i="27"/>
  <c r="P89" i="27"/>
  <c r="P91" i="27"/>
  <c r="P93" i="27"/>
  <c r="P95" i="27"/>
  <c r="P97" i="27"/>
  <c r="K99" i="27"/>
  <c r="Q99" i="27" s="1"/>
  <c r="G99" i="27"/>
  <c r="J100" i="27"/>
  <c r="F100" i="27"/>
  <c r="O100" i="27"/>
  <c r="Q103" i="27"/>
  <c r="Q107" i="27"/>
  <c r="P99" i="27"/>
  <c r="P101" i="27"/>
  <c r="F102" i="27"/>
  <c r="O102" i="27"/>
  <c r="P102" i="27" s="1"/>
  <c r="G103" i="27"/>
  <c r="P103" i="27"/>
  <c r="F104" i="27"/>
  <c r="O104" i="27"/>
  <c r="G105" i="27"/>
  <c r="P105" i="27"/>
  <c r="F106" i="27"/>
  <c r="O106" i="27"/>
  <c r="P106" i="27" s="1"/>
  <c r="G107" i="27"/>
  <c r="P107" i="27"/>
  <c r="F108" i="27"/>
  <c r="O108" i="27"/>
  <c r="G109" i="27"/>
  <c r="P109" i="27"/>
  <c r="F110" i="27"/>
  <c r="O110" i="27"/>
  <c r="P110" i="27" s="1"/>
  <c r="P104" i="27"/>
  <c r="P108" i="27"/>
  <c r="Q7" i="52"/>
  <c r="Q11" i="52"/>
  <c r="Q5" i="52"/>
  <c r="Q9" i="52"/>
  <c r="Q13" i="52"/>
  <c r="K17" i="52"/>
  <c r="Q17" i="52" s="1"/>
  <c r="G17" i="52"/>
  <c r="J18" i="52"/>
  <c r="F18" i="52"/>
  <c r="O18" i="52"/>
  <c r="K21" i="52"/>
  <c r="Q21" i="52" s="1"/>
  <c r="G21" i="52"/>
  <c r="J22" i="52"/>
  <c r="F22" i="52"/>
  <c r="O22" i="52"/>
  <c r="K25" i="52"/>
  <c r="Q25" i="52" s="1"/>
  <c r="G25" i="52"/>
  <c r="J26" i="52"/>
  <c r="F26" i="52"/>
  <c r="O26" i="52"/>
  <c r="K29" i="52"/>
  <c r="Q29" i="52" s="1"/>
  <c r="G29" i="52"/>
  <c r="J30" i="52"/>
  <c r="F30" i="52"/>
  <c r="O30" i="52"/>
  <c r="K33" i="52"/>
  <c r="Q33" i="52" s="1"/>
  <c r="G33" i="52"/>
  <c r="J34" i="52"/>
  <c r="F34" i="52"/>
  <c r="O34" i="52"/>
  <c r="K37" i="52"/>
  <c r="Q37" i="52" s="1"/>
  <c r="G37" i="52"/>
  <c r="J38" i="52"/>
  <c r="F38" i="52"/>
  <c r="O38" i="52"/>
  <c r="K41" i="52"/>
  <c r="Q41" i="52" s="1"/>
  <c r="G41" i="52"/>
  <c r="J42" i="52"/>
  <c r="F42" i="52"/>
  <c r="O42" i="52"/>
  <c r="K45" i="52"/>
  <c r="Q45" i="52" s="1"/>
  <c r="G45" i="52"/>
  <c r="J46" i="52"/>
  <c r="F46" i="52"/>
  <c r="O46" i="52"/>
  <c r="K49" i="52"/>
  <c r="Q49" i="52" s="1"/>
  <c r="G49" i="52"/>
  <c r="J50" i="52"/>
  <c r="F50" i="52"/>
  <c r="O50" i="52"/>
  <c r="K53" i="52"/>
  <c r="Q53" i="52" s="1"/>
  <c r="G53" i="52"/>
  <c r="J54" i="52"/>
  <c r="F54" i="52"/>
  <c r="O54" i="52"/>
  <c r="K56" i="52"/>
  <c r="Q56" i="52" s="1"/>
  <c r="G56" i="52"/>
  <c r="J57" i="52"/>
  <c r="F57" i="52"/>
  <c r="K60" i="52"/>
  <c r="Q60" i="52" s="1"/>
  <c r="G60" i="52"/>
  <c r="J61" i="52"/>
  <c r="F61" i="52"/>
  <c r="K64" i="52"/>
  <c r="Q64" i="52" s="1"/>
  <c r="G64" i="52"/>
  <c r="J65" i="52"/>
  <c r="F65" i="52"/>
  <c r="K68" i="52"/>
  <c r="Q68" i="52" s="1"/>
  <c r="G68" i="52"/>
  <c r="O88" i="52"/>
  <c r="O92" i="52"/>
  <c r="O96" i="52"/>
  <c r="F4" i="52"/>
  <c r="O4" i="52"/>
  <c r="P4" i="52" s="1"/>
  <c r="G5" i="52"/>
  <c r="P5" i="52"/>
  <c r="F6" i="52"/>
  <c r="O6" i="52"/>
  <c r="P6" i="52" s="1"/>
  <c r="G7" i="52"/>
  <c r="P7" i="52"/>
  <c r="F8" i="52"/>
  <c r="O8" i="52"/>
  <c r="P8" i="52" s="1"/>
  <c r="G9" i="52"/>
  <c r="P9" i="52"/>
  <c r="F10" i="52"/>
  <c r="O10" i="52"/>
  <c r="P10" i="52" s="1"/>
  <c r="G11" i="52"/>
  <c r="P11" i="52"/>
  <c r="F12" i="52"/>
  <c r="O12" i="52"/>
  <c r="P12" i="52" s="1"/>
  <c r="G13" i="52"/>
  <c r="P13" i="52"/>
  <c r="F14" i="52"/>
  <c r="O14" i="52"/>
  <c r="P14" i="52" s="1"/>
  <c r="G15" i="52"/>
  <c r="P15" i="52"/>
  <c r="Q15" i="52"/>
  <c r="J16" i="52"/>
  <c r="F16" i="52"/>
  <c r="O16" i="52"/>
  <c r="P18" i="52"/>
  <c r="K19" i="52"/>
  <c r="Q19" i="52" s="1"/>
  <c r="G19" i="52"/>
  <c r="J20" i="52"/>
  <c r="F20" i="52"/>
  <c r="O20" i="52"/>
  <c r="P22" i="52"/>
  <c r="K23" i="52"/>
  <c r="Q23" i="52" s="1"/>
  <c r="G23" i="52"/>
  <c r="J24" i="52"/>
  <c r="F24" i="52"/>
  <c r="O24" i="52"/>
  <c r="P26" i="52"/>
  <c r="K27" i="52"/>
  <c r="Q27" i="52" s="1"/>
  <c r="G27" i="52"/>
  <c r="J28" i="52"/>
  <c r="F28" i="52"/>
  <c r="O28" i="52"/>
  <c r="P30" i="52"/>
  <c r="K31" i="52"/>
  <c r="Q31" i="52" s="1"/>
  <c r="G31" i="52"/>
  <c r="J32" i="52"/>
  <c r="F32" i="52"/>
  <c r="O32" i="52"/>
  <c r="P34" i="52"/>
  <c r="K35" i="52"/>
  <c r="Q35" i="52" s="1"/>
  <c r="G35" i="52"/>
  <c r="J36" i="52"/>
  <c r="F36" i="52"/>
  <c r="O36" i="52"/>
  <c r="P38" i="52"/>
  <c r="K39" i="52"/>
  <c r="Q39" i="52" s="1"/>
  <c r="G39" i="52"/>
  <c r="J40" i="52"/>
  <c r="F40" i="52"/>
  <c r="O40" i="52"/>
  <c r="P42" i="52"/>
  <c r="K43" i="52"/>
  <c r="Q43" i="52" s="1"/>
  <c r="G43" i="52"/>
  <c r="J44" i="52"/>
  <c r="F44" i="52"/>
  <c r="O44" i="52"/>
  <c r="P46" i="52"/>
  <c r="K47" i="52"/>
  <c r="Q47" i="52" s="1"/>
  <c r="G47" i="52"/>
  <c r="J48" i="52"/>
  <c r="F48" i="52"/>
  <c r="O48" i="52"/>
  <c r="P50" i="52"/>
  <c r="K51" i="52"/>
  <c r="Q51" i="52" s="1"/>
  <c r="G51" i="52"/>
  <c r="J52" i="52"/>
  <c r="F52" i="52"/>
  <c r="O52" i="52"/>
  <c r="P54" i="52"/>
  <c r="O57" i="52"/>
  <c r="P57" i="52" s="1"/>
  <c r="O61" i="52"/>
  <c r="P61" i="52"/>
  <c r="O65" i="52"/>
  <c r="P65" i="52" s="1"/>
  <c r="O71" i="52"/>
  <c r="O75" i="52"/>
  <c r="O79" i="52"/>
  <c r="O83" i="52"/>
  <c r="O87" i="52"/>
  <c r="P17" i="52"/>
  <c r="P19" i="52"/>
  <c r="P21" i="52"/>
  <c r="P23" i="52"/>
  <c r="P25" i="52"/>
  <c r="P27" i="52"/>
  <c r="P29" i="52"/>
  <c r="P31" i="52"/>
  <c r="P33" i="52"/>
  <c r="P35" i="52"/>
  <c r="P37" i="52"/>
  <c r="P39" i="52"/>
  <c r="P41" i="52"/>
  <c r="P43" i="52"/>
  <c r="P45" i="52"/>
  <c r="P47" i="52"/>
  <c r="P49" i="52"/>
  <c r="P51" i="52"/>
  <c r="P53" i="52"/>
  <c r="J55" i="52"/>
  <c r="F55" i="52"/>
  <c r="O55" i="52"/>
  <c r="K58" i="52"/>
  <c r="Q58" i="52" s="1"/>
  <c r="G58" i="52"/>
  <c r="J59" i="52"/>
  <c r="F59" i="52"/>
  <c r="O59" i="52"/>
  <c r="K62" i="52"/>
  <c r="Q62" i="52" s="1"/>
  <c r="G62" i="52"/>
  <c r="J63" i="52"/>
  <c r="F63" i="52"/>
  <c r="O63" i="52"/>
  <c r="K66" i="52"/>
  <c r="Q66" i="52" s="1"/>
  <c r="G66" i="52"/>
  <c r="J67" i="52"/>
  <c r="F67" i="52"/>
  <c r="O67" i="52"/>
  <c r="K70" i="52"/>
  <c r="Q70" i="52" s="1"/>
  <c r="G70" i="52"/>
  <c r="J71" i="52"/>
  <c r="F71" i="52"/>
  <c r="K74" i="52"/>
  <c r="Q74" i="52" s="1"/>
  <c r="G74" i="52"/>
  <c r="J75" i="52"/>
  <c r="F75" i="52"/>
  <c r="K78" i="52"/>
  <c r="Q78" i="52" s="1"/>
  <c r="G78" i="52"/>
  <c r="J79" i="52"/>
  <c r="F79" i="52"/>
  <c r="K82" i="52"/>
  <c r="Q82" i="52" s="1"/>
  <c r="G82" i="52"/>
  <c r="J83" i="52"/>
  <c r="F83" i="52"/>
  <c r="K86" i="52"/>
  <c r="Q86" i="52" s="1"/>
  <c r="G86" i="52"/>
  <c r="J87" i="52"/>
  <c r="F87" i="52"/>
  <c r="P56" i="52"/>
  <c r="P58" i="52"/>
  <c r="P60" i="52"/>
  <c r="P62" i="52"/>
  <c r="P64" i="52"/>
  <c r="P66" i="52"/>
  <c r="P68" i="52"/>
  <c r="J69" i="52"/>
  <c r="F69" i="52"/>
  <c r="O69" i="52"/>
  <c r="K72" i="52"/>
  <c r="Q72" i="52" s="1"/>
  <c r="G72" i="52"/>
  <c r="J73" i="52"/>
  <c r="F73" i="52"/>
  <c r="O73" i="52"/>
  <c r="K76" i="52"/>
  <c r="Q76" i="52" s="1"/>
  <c r="G76" i="52"/>
  <c r="J77" i="52"/>
  <c r="F77" i="52"/>
  <c r="O77" i="52"/>
  <c r="K80" i="52"/>
  <c r="Q80" i="52" s="1"/>
  <c r="G80" i="52"/>
  <c r="J81" i="52"/>
  <c r="F81" i="52"/>
  <c r="O81" i="52"/>
  <c r="K84" i="52"/>
  <c r="Q84" i="52" s="1"/>
  <c r="G84" i="52"/>
  <c r="J85" i="52"/>
  <c r="F85" i="52"/>
  <c r="O85" i="52"/>
  <c r="J88" i="52"/>
  <c r="F88" i="52"/>
  <c r="K91" i="52"/>
  <c r="Q91" i="52" s="1"/>
  <c r="G91" i="52"/>
  <c r="J92" i="52"/>
  <c r="F92" i="52"/>
  <c r="K95" i="52"/>
  <c r="Q95" i="52" s="1"/>
  <c r="G95" i="52"/>
  <c r="J96" i="52"/>
  <c r="F96" i="52"/>
  <c r="O98" i="52"/>
  <c r="P70" i="52"/>
  <c r="P72" i="52"/>
  <c r="P74" i="52"/>
  <c r="P76" i="52"/>
  <c r="P78" i="52"/>
  <c r="P80" i="52"/>
  <c r="P82" i="52"/>
  <c r="P84" i="52"/>
  <c r="P86" i="52"/>
  <c r="K89" i="52"/>
  <c r="Q89" i="52" s="1"/>
  <c r="G89" i="52"/>
  <c r="J90" i="52"/>
  <c r="F90" i="52"/>
  <c r="O90" i="52"/>
  <c r="K93" i="52"/>
  <c r="Q93" i="52" s="1"/>
  <c r="G93" i="52"/>
  <c r="J94" i="52"/>
  <c r="F94" i="52"/>
  <c r="O94" i="52"/>
  <c r="K97" i="52"/>
  <c r="Q97" i="52" s="1"/>
  <c r="G97" i="52"/>
  <c r="J98" i="52"/>
  <c r="F98" i="52"/>
  <c r="K101" i="52"/>
  <c r="Q101" i="52" s="1"/>
  <c r="G101" i="52"/>
  <c r="J102" i="52"/>
  <c r="P102" i="52" s="1"/>
  <c r="F102" i="52"/>
  <c r="Q105" i="52"/>
  <c r="Q109" i="52"/>
  <c r="P89" i="52"/>
  <c r="P91" i="52"/>
  <c r="P93" i="52"/>
  <c r="P95" i="52"/>
  <c r="P97" i="52"/>
  <c r="K99" i="52"/>
  <c r="Q99" i="52" s="1"/>
  <c r="G99" i="52"/>
  <c r="J100" i="52"/>
  <c r="F100" i="52"/>
  <c r="O100" i="52"/>
  <c r="Q103" i="52"/>
  <c r="Q107" i="52"/>
  <c r="P99" i="52"/>
  <c r="P101" i="52"/>
  <c r="O102" i="52"/>
  <c r="G103" i="52"/>
  <c r="P103" i="52"/>
  <c r="F104" i="52"/>
  <c r="O104" i="52"/>
  <c r="G105" i="52"/>
  <c r="P105" i="52"/>
  <c r="F106" i="52"/>
  <c r="O106" i="52"/>
  <c r="P106" i="52" s="1"/>
  <c r="G107" i="52"/>
  <c r="P107" i="52"/>
  <c r="F108" i="52"/>
  <c r="O108" i="52"/>
  <c r="G109" i="52"/>
  <c r="P109" i="52"/>
  <c r="F110" i="52"/>
  <c r="O110" i="52"/>
  <c r="P110" i="52" s="1"/>
  <c r="P104" i="52"/>
  <c r="P108" i="52"/>
  <c r="K6" i="53"/>
  <c r="Q6" i="53" s="1"/>
  <c r="G6" i="53"/>
  <c r="J7" i="53"/>
  <c r="F7" i="53"/>
  <c r="O7" i="53"/>
  <c r="K10" i="53"/>
  <c r="Q10" i="53" s="1"/>
  <c r="G10" i="53"/>
  <c r="J11" i="53"/>
  <c r="F11" i="53"/>
  <c r="O11" i="53"/>
  <c r="K14" i="53"/>
  <c r="Q14" i="53" s="1"/>
  <c r="G14" i="53"/>
  <c r="J15" i="53"/>
  <c r="F15" i="53"/>
  <c r="O15" i="53"/>
  <c r="K18" i="53"/>
  <c r="Q18" i="53" s="1"/>
  <c r="G18" i="53"/>
  <c r="J19" i="53"/>
  <c r="F19" i="53"/>
  <c r="O19" i="53"/>
  <c r="K22" i="53"/>
  <c r="Q22" i="53" s="1"/>
  <c r="G22" i="53"/>
  <c r="J23" i="53"/>
  <c r="F23" i="53"/>
  <c r="O23" i="53"/>
  <c r="K26" i="53"/>
  <c r="Q26" i="53" s="1"/>
  <c r="G26" i="53"/>
  <c r="J27" i="53"/>
  <c r="F27" i="53"/>
  <c r="O27" i="53"/>
  <c r="K30" i="53"/>
  <c r="Q30" i="53" s="1"/>
  <c r="G30" i="53"/>
  <c r="J31" i="53"/>
  <c r="F31" i="53"/>
  <c r="O31" i="53"/>
  <c r="K34" i="53"/>
  <c r="Q34" i="53" s="1"/>
  <c r="G34" i="53"/>
  <c r="J35" i="53"/>
  <c r="F35" i="53"/>
  <c r="O35" i="53"/>
  <c r="K38" i="53"/>
  <c r="Q38" i="53" s="1"/>
  <c r="G38" i="53"/>
  <c r="J39" i="53"/>
  <c r="F39" i="53"/>
  <c r="O39" i="53"/>
  <c r="K42" i="53"/>
  <c r="Q42" i="53" s="1"/>
  <c r="G42" i="53"/>
  <c r="J43" i="53"/>
  <c r="F43" i="53"/>
  <c r="O43" i="53"/>
  <c r="O45" i="53"/>
  <c r="O49" i="53"/>
  <c r="O53" i="53"/>
  <c r="O57" i="53"/>
  <c r="O61" i="53"/>
  <c r="O65" i="53"/>
  <c r="O69" i="53"/>
  <c r="K4" i="53"/>
  <c r="Q4" i="53" s="1"/>
  <c r="G4" i="53"/>
  <c r="J5" i="53"/>
  <c r="F5" i="53"/>
  <c r="O5" i="53"/>
  <c r="P7" i="53"/>
  <c r="K8" i="53"/>
  <c r="Q8" i="53" s="1"/>
  <c r="G8" i="53"/>
  <c r="J9" i="53"/>
  <c r="F9" i="53"/>
  <c r="O9" i="53"/>
  <c r="P11" i="53"/>
  <c r="K12" i="53"/>
  <c r="Q12" i="53" s="1"/>
  <c r="G12" i="53"/>
  <c r="J13" i="53"/>
  <c r="F13" i="53"/>
  <c r="O13" i="53"/>
  <c r="P15" i="53"/>
  <c r="K16" i="53"/>
  <c r="Q16" i="53" s="1"/>
  <c r="G16" i="53"/>
  <c r="J17" i="53"/>
  <c r="F17" i="53"/>
  <c r="O17" i="53"/>
  <c r="K20" i="53"/>
  <c r="Q20" i="53" s="1"/>
  <c r="G20" i="53"/>
  <c r="J21" i="53"/>
  <c r="F21" i="53"/>
  <c r="O21" i="53"/>
  <c r="K24" i="53"/>
  <c r="Q24" i="53" s="1"/>
  <c r="G24" i="53"/>
  <c r="J25" i="53"/>
  <c r="F25" i="53"/>
  <c r="O25" i="53"/>
  <c r="K28" i="53"/>
  <c r="Q28" i="53" s="1"/>
  <c r="G28" i="53"/>
  <c r="J29" i="53"/>
  <c r="F29" i="53"/>
  <c r="O29" i="53"/>
  <c r="K32" i="53"/>
  <c r="Q32" i="53" s="1"/>
  <c r="G32" i="53"/>
  <c r="J33" i="53"/>
  <c r="F33" i="53"/>
  <c r="O33" i="53"/>
  <c r="K36" i="53"/>
  <c r="Q36" i="53" s="1"/>
  <c r="G36" i="53"/>
  <c r="J37" i="53"/>
  <c r="F37" i="53"/>
  <c r="O37" i="53"/>
  <c r="K40" i="53"/>
  <c r="Q40" i="53" s="1"/>
  <c r="G40" i="53"/>
  <c r="J41" i="53"/>
  <c r="F41" i="53"/>
  <c r="O41" i="53"/>
  <c r="K44" i="53"/>
  <c r="Q44" i="53" s="1"/>
  <c r="G44" i="53"/>
  <c r="J45" i="53"/>
  <c r="F45" i="53"/>
  <c r="K48" i="53"/>
  <c r="Q48" i="53" s="1"/>
  <c r="G48" i="53"/>
  <c r="J49" i="53"/>
  <c r="F49" i="53"/>
  <c r="K52" i="53"/>
  <c r="Q52" i="53" s="1"/>
  <c r="G52" i="53"/>
  <c r="J53" i="53"/>
  <c r="F53" i="53"/>
  <c r="K56" i="53"/>
  <c r="Q56" i="53" s="1"/>
  <c r="G56" i="53"/>
  <c r="J57" i="53"/>
  <c r="F57" i="53"/>
  <c r="K60" i="53"/>
  <c r="Q60" i="53" s="1"/>
  <c r="G60" i="53"/>
  <c r="J61" i="53"/>
  <c r="F61" i="53"/>
  <c r="K64" i="53"/>
  <c r="Q64" i="53" s="1"/>
  <c r="G64" i="53"/>
  <c r="J65" i="53"/>
  <c r="F65" i="53"/>
  <c r="K68" i="53"/>
  <c r="Q68" i="53" s="1"/>
  <c r="G68" i="53"/>
  <c r="J69" i="53"/>
  <c r="F69" i="53"/>
  <c r="K72" i="53"/>
  <c r="Q72" i="53" s="1"/>
  <c r="G72" i="53"/>
  <c r="J73" i="53"/>
  <c r="F73" i="53"/>
  <c r="O73" i="53"/>
  <c r="K76" i="53"/>
  <c r="Q76" i="53" s="1"/>
  <c r="G76" i="53"/>
  <c r="J77" i="53"/>
  <c r="F77" i="53"/>
  <c r="O77" i="53"/>
  <c r="K80" i="53"/>
  <c r="Q80" i="53" s="1"/>
  <c r="G80" i="53"/>
  <c r="J81" i="53"/>
  <c r="F81" i="53"/>
  <c r="O81" i="53"/>
  <c r="K84" i="53"/>
  <c r="G84" i="53"/>
  <c r="K86" i="53"/>
  <c r="Q86" i="53" s="1"/>
  <c r="G86" i="53"/>
  <c r="J87" i="53"/>
  <c r="F87" i="53"/>
  <c r="K90" i="53"/>
  <c r="Q90" i="53" s="1"/>
  <c r="G90" i="53"/>
  <c r="J91" i="53"/>
  <c r="F91" i="53"/>
  <c r="K94" i="53"/>
  <c r="Q94" i="53" s="1"/>
  <c r="G94" i="53"/>
  <c r="J95" i="53"/>
  <c r="F95" i="53"/>
  <c r="K98" i="53"/>
  <c r="Q98" i="53" s="1"/>
  <c r="G98" i="53"/>
  <c r="J99" i="53"/>
  <c r="F99" i="53"/>
  <c r="K102" i="53"/>
  <c r="Q102" i="53" s="1"/>
  <c r="G102" i="53"/>
  <c r="J103" i="53"/>
  <c r="F103" i="53"/>
  <c r="K105" i="53"/>
  <c r="Q105" i="53" s="1"/>
  <c r="G105" i="53"/>
  <c r="J106" i="53"/>
  <c r="F106" i="53"/>
  <c r="K109" i="53"/>
  <c r="Q109" i="53" s="1"/>
  <c r="G109" i="53"/>
  <c r="J110" i="53"/>
  <c r="F110" i="53"/>
  <c r="K113" i="53"/>
  <c r="Q113" i="53" s="1"/>
  <c r="G113" i="53"/>
  <c r="J114" i="53"/>
  <c r="F114" i="53"/>
  <c r="K117" i="53"/>
  <c r="Q117" i="53" s="1"/>
  <c r="G117" i="53"/>
  <c r="P4" i="53"/>
  <c r="P6" i="53"/>
  <c r="P8" i="53"/>
  <c r="P10" i="53"/>
  <c r="P12" i="53"/>
  <c r="P14" i="53"/>
  <c r="P16" i="53"/>
  <c r="P18" i="53"/>
  <c r="P20" i="53"/>
  <c r="P22" i="53"/>
  <c r="P24" i="53"/>
  <c r="P26" i="53"/>
  <c r="P28" i="53"/>
  <c r="P30" i="53"/>
  <c r="P32" i="53"/>
  <c r="P34" i="53"/>
  <c r="P36" i="53"/>
  <c r="P38" i="53"/>
  <c r="P40" i="53"/>
  <c r="P42" i="53"/>
  <c r="O44" i="53"/>
  <c r="P44" i="53" s="1"/>
  <c r="K46" i="53"/>
  <c r="Q46" i="53" s="1"/>
  <c r="G46" i="53"/>
  <c r="J47" i="53"/>
  <c r="F47" i="53"/>
  <c r="O47" i="53"/>
  <c r="K50" i="53"/>
  <c r="Q50" i="53" s="1"/>
  <c r="G50" i="53"/>
  <c r="J51" i="53"/>
  <c r="F51" i="53"/>
  <c r="O51" i="53"/>
  <c r="K54" i="53"/>
  <c r="Q54" i="53" s="1"/>
  <c r="G54" i="53"/>
  <c r="J55" i="53"/>
  <c r="F55" i="53"/>
  <c r="O55" i="53"/>
  <c r="K58" i="53"/>
  <c r="Q58" i="53" s="1"/>
  <c r="G58" i="53"/>
  <c r="J59" i="53"/>
  <c r="F59" i="53"/>
  <c r="O59" i="53"/>
  <c r="K62" i="53"/>
  <c r="Q62" i="53" s="1"/>
  <c r="G62" i="53"/>
  <c r="J63" i="53"/>
  <c r="F63" i="53"/>
  <c r="O63" i="53"/>
  <c r="K66" i="53"/>
  <c r="Q66" i="53" s="1"/>
  <c r="G66" i="53"/>
  <c r="J67" i="53"/>
  <c r="F67" i="53"/>
  <c r="O67" i="53"/>
  <c r="K70" i="53"/>
  <c r="Q70" i="53" s="1"/>
  <c r="G70" i="53"/>
  <c r="J71" i="53"/>
  <c r="F71" i="53"/>
  <c r="O71" i="53"/>
  <c r="P73" i="53"/>
  <c r="K74" i="53"/>
  <c r="Q74" i="53" s="1"/>
  <c r="G74" i="53"/>
  <c r="J75" i="53"/>
  <c r="F75" i="53"/>
  <c r="O75" i="53"/>
  <c r="P77" i="53"/>
  <c r="K78" i="53"/>
  <c r="Q78" i="53" s="1"/>
  <c r="G78" i="53"/>
  <c r="J79" i="53"/>
  <c r="F79" i="53"/>
  <c r="O79" i="53"/>
  <c r="P81" i="53"/>
  <c r="K82" i="53"/>
  <c r="Q82" i="53" s="1"/>
  <c r="G82" i="53"/>
  <c r="J83" i="53"/>
  <c r="F83" i="53"/>
  <c r="O83" i="53"/>
  <c r="O87" i="53"/>
  <c r="P87" i="53" s="1"/>
  <c r="O91" i="53"/>
  <c r="P91" i="53"/>
  <c r="O95" i="53"/>
  <c r="P95" i="53" s="1"/>
  <c r="O99" i="53"/>
  <c r="P99" i="53"/>
  <c r="O103" i="53"/>
  <c r="P103" i="53" s="1"/>
  <c r="P46" i="53"/>
  <c r="P48" i="53"/>
  <c r="P50" i="53"/>
  <c r="P52" i="53"/>
  <c r="P54" i="53"/>
  <c r="P56" i="53"/>
  <c r="P58" i="53"/>
  <c r="P60" i="53"/>
  <c r="P62" i="53"/>
  <c r="P64" i="53"/>
  <c r="P66" i="53"/>
  <c r="P68" i="53"/>
  <c r="P70" i="53"/>
  <c r="P72" i="53"/>
  <c r="P74" i="53"/>
  <c r="P76" i="53"/>
  <c r="P78" i="53"/>
  <c r="P80" i="53"/>
  <c r="P82" i="53"/>
  <c r="P84" i="53"/>
  <c r="Q84" i="53"/>
  <c r="J85" i="53"/>
  <c r="F85" i="53"/>
  <c r="O85" i="53"/>
  <c r="K88" i="53"/>
  <c r="Q88" i="53" s="1"/>
  <c r="G88" i="53"/>
  <c r="J89" i="53"/>
  <c r="F89" i="53"/>
  <c r="O89" i="53"/>
  <c r="K92" i="53"/>
  <c r="Q92" i="53" s="1"/>
  <c r="G92" i="53"/>
  <c r="J93" i="53"/>
  <c r="F93" i="53"/>
  <c r="O93" i="53"/>
  <c r="K96" i="53"/>
  <c r="Q96" i="53" s="1"/>
  <c r="G96" i="53"/>
  <c r="J97" i="53"/>
  <c r="F97" i="53"/>
  <c r="O97" i="53"/>
  <c r="K100" i="53"/>
  <c r="Q100" i="53" s="1"/>
  <c r="G100" i="53"/>
  <c r="J101" i="53"/>
  <c r="F101" i="53"/>
  <c r="O101" i="53"/>
  <c r="K104" i="53"/>
  <c r="Q104" i="53" s="1"/>
  <c r="G104" i="53"/>
  <c r="O106" i="53"/>
  <c r="P106" i="53" s="1"/>
  <c r="O110" i="53"/>
  <c r="P110" i="53"/>
  <c r="O114" i="53"/>
  <c r="P114" i="53" s="1"/>
  <c r="P86" i="53"/>
  <c r="P88" i="53"/>
  <c r="P90" i="53"/>
  <c r="P92" i="53"/>
  <c r="P94" i="53"/>
  <c r="P96" i="53"/>
  <c r="P98" i="53"/>
  <c r="P100" i="53"/>
  <c r="P102" i="53"/>
  <c r="P104" i="53"/>
  <c r="K107" i="53"/>
  <c r="Q107" i="53" s="1"/>
  <c r="G107" i="53"/>
  <c r="J108" i="53"/>
  <c r="F108" i="53"/>
  <c r="O108" i="53"/>
  <c r="K111" i="53"/>
  <c r="Q111" i="53" s="1"/>
  <c r="G111" i="53"/>
  <c r="J112" i="53"/>
  <c r="F112" i="53"/>
  <c r="O112" i="53"/>
  <c r="K115" i="53"/>
  <c r="Q115" i="53" s="1"/>
  <c r="G115" i="53"/>
  <c r="J116" i="53"/>
  <c r="F116" i="53"/>
  <c r="O116" i="53"/>
  <c r="P105" i="53"/>
  <c r="P107" i="53"/>
  <c r="P109" i="53"/>
  <c r="P111" i="53"/>
  <c r="P113" i="53"/>
  <c r="P115" i="53"/>
  <c r="P117" i="53"/>
  <c r="K6" i="44"/>
  <c r="Q6" i="44" s="1"/>
  <c r="G6" i="44"/>
  <c r="J7" i="44"/>
  <c r="F7" i="44"/>
  <c r="O7" i="44"/>
  <c r="K10" i="44"/>
  <c r="Q10" i="44" s="1"/>
  <c r="G10" i="44"/>
  <c r="J11" i="44"/>
  <c r="F11" i="44"/>
  <c r="O11" i="44"/>
  <c r="K14" i="44"/>
  <c r="Q14" i="44" s="1"/>
  <c r="G14" i="44"/>
  <c r="J15" i="44"/>
  <c r="F15" i="44"/>
  <c r="O15" i="44"/>
  <c r="K18" i="44"/>
  <c r="Q18" i="44" s="1"/>
  <c r="G18" i="44"/>
  <c r="J19" i="44"/>
  <c r="F19" i="44"/>
  <c r="O19" i="44"/>
  <c r="K22" i="44"/>
  <c r="Q22" i="44" s="1"/>
  <c r="G22" i="44"/>
  <c r="J23" i="44"/>
  <c r="F23" i="44"/>
  <c r="O23" i="44"/>
  <c r="K4" i="44"/>
  <c r="Q4" i="44" s="1"/>
  <c r="G4" i="44"/>
  <c r="J5" i="44"/>
  <c r="F5" i="44"/>
  <c r="O5" i="44"/>
  <c r="K8" i="44"/>
  <c r="Q8" i="44" s="1"/>
  <c r="G8" i="44"/>
  <c r="J9" i="44"/>
  <c r="F9" i="44"/>
  <c r="O9" i="44"/>
  <c r="K12" i="44"/>
  <c r="Q12" i="44" s="1"/>
  <c r="G12" i="44"/>
  <c r="J13" i="44"/>
  <c r="F13" i="44"/>
  <c r="O13" i="44"/>
  <c r="K16" i="44"/>
  <c r="Q16" i="44" s="1"/>
  <c r="G16" i="44"/>
  <c r="J17" i="44"/>
  <c r="F17" i="44"/>
  <c r="O17" i="44"/>
  <c r="K20" i="44"/>
  <c r="Q20" i="44" s="1"/>
  <c r="G20" i="44"/>
  <c r="J21" i="44"/>
  <c r="F21" i="44"/>
  <c r="O21" i="44"/>
  <c r="K24" i="44"/>
  <c r="Q24" i="44" s="1"/>
  <c r="G24" i="44"/>
  <c r="K26" i="44"/>
  <c r="Q26" i="44" s="1"/>
  <c r="G26" i="44"/>
  <c r="J27" i="44"/>
  <c r="F27" i="44"/>
  <c r="O27" i="44"/>
  <c r="K30" i="44"/>
  <c r="Q30" i="44" s="1"/>
  <c r="G30" i="44"/>
  <c r="J31" i="44"/>
  <c r="F31" i="44"/>
  <c r="O31" i="44"/>
  <c r="K34" i="44"/>
  <c r="Q34" i="44" s="1"/>
  <c r="G34" i="44"/>
  <c r="J35" i="44"/>
  <c r="F35" i="44"/>
  <c r="O35" i="44"/>
  <c r="K38" i="44"/>
  <c r="Q38" i="44" s="1"/>
  <c r="G38" i="44"/>
  <c r="J39" i="44"/>
  <c r="F39" i="44"/>
  <c r="O39" i="44"/>
  <c r="K42" i="44"/>
  <c r="Q42" i="44" s="1"/>
  <c r="G42" i="44"/>
  <c r="J43" i="44"/>
  <c r="F43" i="44"/>
  <c r="O43" i="44"/>
  <c r="K46" i="44"/>
  <c r="Q46" i="44" s="1"/>
  <c r="G46" i="44"/>
  <c r="J47" i="44"/>
  <c r="F47" i="44"/>
  <c r="O47" i="44"/>
  <c r="K50" i="44"/>
  <c r="Q50" i="44" s="1"/>
  <c r="G50" i="44"/>
  <c r="J51" i="44"/>
  <c r="F51" i="44"/>
  <c r="O51" i="44"/>
  <c r="K54" i="44"/>
  <c r="Q54" i="44" s="1"/>
  <c r="G54" i="44"/>
  <c r="J55" i="44"/>
  <c r="F55" i="44"/>
  <c r="O55" i="44"/>
  <c r="K58" i="44"/>
  <c r="Q58" i="44" s="1"/>
  <c r="G58" i="44"/>
  <c r="J59" i="44"/>
  <c r="F59" i="44"/>
  <c r="O59" i="44"/>
  <c r="K62" i="44"/>
  <c r="Q62" i="44" s="1"/>
  <c r="G62" i="44"/>
  <c r="J63" i="44"/>
  <c r="F63" i="44"/>
  <c r="O63" i="44"/>
  <c r="K66" i="44"/>
  <c r="Q66" i="44" s="1"/>
  <c r="G66" i="44"/>
  <c r="J67" i="44"/>
  <c r="F67" i="44"/>
  <c r="O67" i="44"/>
  <c r="O69" i="44"/>
  <c r="O73" i="44"/>
  <c r="O77" i="44"/>
  <c r="O81" i="44"/>
  <c r="O85" i="44"/>
  <c r="O89" i="44"/>
  <c r="O93" i="44"/>
  <c r="J25" i="44"/>
  <c r="F25" i="44"/>
  <c r="O25" i="44"/>
  <c r="P27" i="44"/>
  <c r="K28" i="44"/>
  <c r="Q28" i="44" s="1"/>
  <c r="G28" i="44"/>
  <c r="J29" i="44"/>
  <c r="F29" i="44"/>
  <c r="O29" i="44"/>
  <c r="P31" i="44"/>
  <c r="K32" i="44"/>
  <c r="Q32" i="44" s="1"/>
  <c r="G32" i="44"/>
  <c r="J33" i="44"/>
  <c r="F33" i="44"/>
  <c r="O33" i="44"/>
  <c r="P35" i="44"/>
  <c r="K36" i="44"/>
  <c r="Q36" i="44" s="1"/>
  <c r="G36" i="44"/>
  <c r="J37" i="44"/>
  <c r="F37" i="44"/>
  <c r="O37" i="44"/>
  <c r="K40" i="44"/>
  <c r="Q40" i="44" s="1"/>
  <c r="G40" i="44"/>
  <c r="J41" i="44"/>
  <c r="F41" i="44"/>
  <c r="O41" i="44"/>
  <c r="K44" i="44"/>
  <c r="Q44" i="44" s="1"/>
  <c r="G44" i="44"/>
  <c r="J45" i="44"/>
  <c r="F45" i="44"/>
  <c r="O45" i="44"/>
  <c r="K48" i="44"/>
  <c r="Q48" i="44" s="1"/>
  <c r="G48" i="44"/>
  <c r="J49" i="44"/>
  <c r="F49" i="44"/>
  <c r="O49" i="44"/>
  <c r="K52" i="44"/>
  <c r="Q52" i="44" s="1"/>
  <c r="G52" i="44"/>
  <c r="J53" i="44"/>
  <c r="F53" i="44"/>
  <c r="O53" i="44"/>
  <c r="P55" i="44"/>
  <c r="K56" i="44"/>
  <c r="Q56" i="44" s="1"/>
  <c r="G56" i="44"/>
  <c r="J57" i="44"/>
  <c r="F57" i="44"/>
  <c r="O57" i="44"/>
  <c r="K60" i="44"/>
  <c r="Q60" i="44" s="1"/>
  <c r="G60" i="44"/>
  <c r="J61" i="44"/>
  <c r="F61" i="44"/>
  <c r="O61" i="44"/>
  <c r="K64" i="44"/>
  <c r="Q64" i="44" s="1"/>
  <c r="G64" i="44"/>
  <c r="J65" i="44"/>
  <c r="F65" i="44"/>
  <c r="O65" i="44"/>
  <c r="K68" i="44"/>
  <c r="Q68" i="44" s="1"/>
  <c r="G68" i="44"/>
  <c r="J69" i="44"/>
  <c r="F69" i="44"/>
  <c r="K72" i="44"/>
  <c r="Q72" i="44" s="1"/>
  <c r="G72" i="44"/>
  <c r="J73" i="44"/>
  <c r="F73" i="44"/>
  <c r="K76" i="44"/>
  <c r="Q76" i="44" s="1"/>
  <c r="G76" i="44"/>
  <c r="J77" i="44"/>
  <c r="F77" i="44"/>
  <c r="K80" i="44"/>
  <c r="Q80" i="44" s="1"/>
  <c r="G80" i="44"/>
  <c r="J81" i="44"/>
  <c r="F81" i="44"/>
  <c r="K84" i="44"/>
  <c r="Q84" i="44" s="1"/>
  <c r="G84" i="44"/>
  <c r="J85" i="44"/>
  <c r="F85" i="44"/>
  <c r="K88" i="44"/>
  <c r="Q88" i="44" s="1"/>
  <c r="G88" i="44"/>
  <c r="J89" i="44"/>
  <c r="F89" i="44"/>
  <c r="K92" i="44"/>
  <c r="Q92" i="44" s="1"/>
  <c r="G92" i="44"/>
  <c r="J93" i="44"/>
  <c r="F93" i="44"/>
  <c r="K96" i="44"/>
  <c r="Q96" i="44" s="1"/>
  <c r="G96" i="44"/>
  <c r="J97" i="44"/>
  <c r="F97" i="44"/>
  <c r="O97" i="44"/>
  <c r="K100" i="44"/>
  <c r="Q100" i="44" s="1"/>
  <c r="G100" i="44"/>
  <c r="J101" i="44"/>
  <c r="F101" i="44"/>
  <c r="O101" i="44"/>
  <c r="K104" i="44"/>
  <c r="Q104" i="44" s="1"/>
  <c r="G104" i="44"/>
  <c r="J105" i="44"/>
  <c r="F105" i="44"/>
  <c r="O105" i="44"/>
  <c r="K108" i="44"/>
  <c r="G108" i="44"/>
  <c r="K110" i="44"/>
  <c r="Q110" i="44" s="1"/>
  <c r="G110" i="44"/>
  <c r="J111" i="44"/>
  <c r="F111" i="44"/>
  <c r="K114" i="44"/>
  <c r="Q114" i="44" s="1"/>
  <c r="G114" i="44"/>
  <c r="J115" i="44"/>
  <c r="F115" i="44"/>
  <c r="K118" i="44"/>
  <c r="Q118" i="44" s="1"/>
  <c r="G118" i="44"/>
  <c r="J119" i="44"/>
  <c r="F119" i="44"/>
  <c r="K122" i="44"/>
  <c r="Q122" i="44" s="1"/>
  <c r="G122" i="44"/>
  <c r="J123" i="44"/>
  <c r="F123" i="44"/>
  <c r="K126" i="44"/>
  <c r="Q126" i="44" s="1"/>
  <c r="G126" i="44"/>
  <c r="J127" i="44"/>
  <c r="F127" i="44"/>
  <c r="K129" i="44"/>
  <c r="Q129" i="44" s="1"/>
  <c r="G129" i="44"/>
  <c r="J130" i="44"/>
  <c r="F130" i="44"/>
  <c r="K133" i="44"/>
  <c r="Q133" i="44" s="1"/>
  <c r="G133" i="44"/>
  <c r="J134" i="44"/>
  <c r="F134" i="44"/>
  <c r="K137" i="44"/>
  <c r="Q137" i="44" s="1"/>
  <c r="G137" i="44"/>
  <c r="J138" i="44"/>
  <c r="F138" i="44"/>
  <c r="P4" i="44"/>
  <c r="P6" i="44"/>
  <c r="P8" i="44"/>
  <c r="P10" i="44"/>
  <c r="P12" i="44"/>
  <c r="P14" i="44"/>
  <c r="P16" i="44"/>
  <c r="P18" i="44"/>
  <c r="P20" i="44"/>
  <c r="P22" i="44"/>
  <c r="P24" i="44"/>
  <c r="P26" i="44"/>
  <c r="P28" i="44"/>
  <c r="P30" i="44"/>
  <c r="P32" i="44"/>
  <c r="P34" i="44"/>
  <c r="P36" i="44"/>
  <c r="P38" i="44"/>
  <c r="P40" i="44"/>
  <c r="P42" i="44"/>
  <c r="P44" i="44"/>
  <c r="P46" i="44"/>
  <c r="P48" i="44"/>
  <c r="P50" i="44"/>
  <c r="P52" i="44"/>
  <c r="P54" i="44"/>
  <c r="P56" i="44"/>
  <c r="P58" i="44"/>
  <c r="P60" i="44"/>
  <c r="P62" i="44"/>
  <c r="P64" i="44"/>
  <c r="P66" i="44"/>
  <c r="P68" i="44"/>
  <c r="O68" i="44"/>
  <c r="K70" i="44"/>
  <c r="Q70" i="44" s="1"/>
  <c r="G70" i="44"/>
  <c r="J71" i="44"/>
  <c r="F71" i="44"/>
  <c r="O71" i="44"/>
  <c r="K74" i="44"/>
  <c r="Q74" i="44" s="1"/>
  <c r="G74" i="44"/>
  <c r="J75" i="44"/>
  <c r="F75" i="44"/>
  <c r="O75" i="44"/>
  <c r="K78" i="44"/>
  <c r="Q78" i="44" s="1"/>
  <c r="G78" i="44"/>
  <c r="J79" i="44"/>
  <c r="F79" i="44"/>
  <c r="O79" i="44"/>
  <c r="K82" i="44"/>
  <c r="Q82" i="44" s="1"/>
  <c r="G82" i="44"/>
  <c r="J83" i="44"/>
  <c r="F83" i="44"/>
  <c r="O83" i="44"/>
  <c r="K86" i="44"/>
  <c r="Q86" i="44" s="1"/>
  <c r="G86" i="44"/>
  <c r="J87" i="44"/>
  <c r="F87" i="44"/>
  <c r="O87" i="44"/>
  <c r="K90" i="44"/>
  <c r="Q90" i="44" s="1"/>
  <c r="G90" i="44"/>
  <c r="J91" i="44"/>
  <c r="F91" i="44"/>
  <c r="O91" i="44"/>
  <c r="K94" i="44"/>
  <c r="Q94" i="44" s="1"/>
  <c r="G94" i="44"/>
  <c r="J95" i="44"/>
  <c r="F95" i="44"/>
  <c r="O95" i="44"/>
  <c r="P97" i="44"/>
  <c r="K98" i="44"/>
  <c r="Q98" i="44" s="1"/>
  <c r="G98" i="44"/>
  <c r="J99" i="44"/>
  <c r="F99" i="44"/>
  <c r="O99" i="44"/>
  <c r="P101" i="44"/>
  <c r="K102" i="44"/>
  <c r="Q102" i="44" s="1"/>
  <c r="G102" i="44"/>
  <c r="J103" i="44"/>
  <c r="F103" i="44"/>
  <c r="O103" i="44"/>
  <c r="P105" i="44"/>
  <c r="K106" i="44"/>
  <c r="Q106" i="44" s="1"/>
  <c r="G106" i="44"/>
  <c r="J107" i="44"/>
  <c r="F107" i="44"/>
  <c r="O107" i="44"/>
  <c r="O111" i="44"/>
  <c r="P111" i="44"/>
  <c r="O115" i="44"/>
  <c r="P115" i="44" s="1"/>
  <c r="O119" i="44"/>
  <c r="P119" i="44" s="1"/>
  <c r="O123" i="44"/>
  <c r="P123" i="44" s="1"/>
  <c r="O127" i="44"/>
  <c r="P127" i="44" s="1"/>
  <c r="P70" i="44"/>
  <c r="P72" i="44"/>
  <c r="P74" i="44"/>
  <c r="P76" i="44"/>
  <c r="P78" i="44"/>
  <c r="P80" i="44"/>
  <c r="P82" i="44"/>
  <c r="P84" i="44"/>
  <c r="P86" i="44"/>
  <c r="P88" i="44"/>
  <c r="P90" i="44"/>
  <c r="P92" i="44"/>
  <c r="P94" i="44"/>
  <c r="P96" i="44"/>
  <c r="P98" i="44"/>
  <c r="P100" i="44"/>
  <c r="P102" i="44"/>
  <c r="P104" i="44"/>
  <c r="P106" i="44"/>
  <c r="P108" i="44"/>
  <c r="Q108" i="44"/>
  <c r="J109" i="44"/>
  <c r="F109" i="44"/>
  <c r="O109" i="44"/>
  <c r="K112" i="44"/>
  <c r="Q112" i="44" s="1"/>
  <c r="G112" i="44"/>
  <c r="J113" i="44"/>
  <c r="F113" i="44"/>
  <c r="O113" i="44"/>
  <c r="K116" i="44"/>
  <c r="Q116" i="44" s="1"/>
  <c r="G116" i="44"/>
  <c r="J117" i="44"/>
  <c r="F117" i="44"/>
  <c r="O117" i="44"/>
  <c r="K120" i="44"/>
  <c r="Q120" i="44" s="1"/>
  <c r="G120" i="44"/>
  <c r="J121" i="44"/>
  <c r="F121" i="44"/>
  <c r="O121" i="44"/>
  <c r="K124" i="44"/>
  <c r="Q124" i="44" s="1"/>
  <c r="G124" i="44"/>
  <c r="J125" i="44"/>
  <c r="F125" i="44"/>
  <c r="O125" i="44"/>
  <c r="K128" i="44"/>
  <c r="Q128" i="44" s="1"/>
  <c r="G128" i="44"/>
  <c r="O130" i="44"/>
  <c r="P130" i="44" s="1"/>
  <c r="O134" i="44"/>
  <c r="P134" i="44" s="1"/>
  <c r="O138" i="44"/>
  <c r="P138" i="44" s="1"/>
  <c r="P110" i="44"/>
  <c r="P112" i="44"/>
  <c r="P114" i="44"/>
  <c r="P116" i="44"/>
  <c r="P118" i="44"/>
  <c r="P120" i="44"/>
  <c r="P122" i="44"/>
  <c r="P124" i="44"/>
  <c r="P126" i="44"/>
  <c r="P128" i="44"/>
  <c r="K131" i="44"/>
  <c r="Q131" i="44" s="1"/>
  <c r="G131" i="44"/>
  <c r="J132" i="44"/>
  <c r="F132" i="44"/>
  <c r="O132" i="44"/>
  <c r="K135" i="44"/>
  <c r="Q135" i="44" s="1"/>
  <c r="G135" i="44"/>
  <c r="J136" i="44"/>
  <c r="F136" i="44"/>
  <c r="O136" i="44"/>
  <c r="K139" i="44"/>
  <c r="Q139" i="44" s="1"/>
  <c r="G139" i="44"/>
  <c r="J140" i="44"/>
  <c r="F140" i="44"/>
  <c r="O140" i="44"/>
  <c r="P129" i="44"/>
  <c r="P131" i="44"/>
  <c r="P133" i="44"/>
  <c r="P135" i="44"/>
  <c r="P137" i="44"/>
  <c r="P139" i="44"/>
  <c r="Q7" i="14"/>
  <c r="Q11" i="14"/>
  <c r="Q15" i="14"/>
  <c r="Q5" i="14"/>
  <c r="Q9" i="14"/>
  <c r="Q13" i="14"/>
  <c r="F4" i="14"/>
  <c r="O4" i="14"/>
  <c r="G5" i="14"/>
  <c r="P5" i="14"/>
  <c r="F6" i="14"/>
  <c r="O6" i="14"/>
  <c r="G7" i="14"/>
  <c r="P7" i="14"/>
  <c r="F8" i="14"/>
  <c r="O8" i="14"/>
  <c r="G9" i="14"/>
  <c r="P9" i="14"/>
  <c r="F10" i="14"/>
  <c r="O10" i="14"/>
  <c r="G11" i="14"/>
  <c r="P11" i="14"/>
  <c r="F12" i="14"/>
  <c r="O12" i="14"/>
  <c r="G13" i="14"/>
  <c r="P13" i="14"/>
  <c r="F14" i="14"/>
  <c r="O14" i="14"/>
  <c r="G15" i="14"/>
  <c r="P15" i="14"/>
  <c r="F16" i="14"/>
  <c r="O16" i="14"/>
  <c r="G17" i="14"/>
  <c r="Q17" i="14"/>
  <c r="P17" i="14"/>
  <c r="K18" i="14"/>
  <c r="Q18" i="14" s="1"/>
  <c r="G18" i="14"/>
  <c r="J19" i="14"/>
  <c r="F19" i="14"/>
  <c r="O19" i="14"/>
  <c r="K22" i="14"/>
  <c r="Q22" i="14" s="1"/>
  <c r="G22" i="14"/>
  <c r="J23" i="14"/>
  <c r="F23" i="14"/>
  <c r="O23" i="14"/>
  <c r="Q26" i="14"/>
  <c r="Q30" i="14"/>
  <c r="Q34" i="14"/>
  <c r="Q38" i="14"/>
  <c r="Q42" i="14"/>
  <c r="Q46" i="14"/>
  <c r="Q50" i="14"/>
  <c r="Q54" i="14"/>
  <c r="P4" i="14"/>
  <c r="P6" i="14"/>
  <c r="P8" i="14"/>
  <c r="P10" i="14"/>
  <c r="P12" i="14"/>
  <c r="P14" i="14"/>
  <c r="P16" i="14"/>
  <c r="K20" i="14"/>
  <c r="Q20" i="14" s="1"/>
  <c r="G20" i="14"/>
  <c r="J21" i="14"/>
  <c r="F21" i="14"/>
  <c r="O21" i="14"/>
  <c r="K24" i="14"/>
  <c r="Q24" i="14" s="1"/>
  <c r="G24" i="14"/>
  <c r="Q28" i="14"/>
  <c r="Q32" i="14"/>
  <c r="Q36" i="14"/>
  <c r="Q40" i="14"/>
  <c r="Q44" i="14"/>
  <c r="Q48" i="14"/>
  <c r="Q52" i="14"/>
  <c r="Q56" i="14"/>
  <c r="F58" i="14"/>
  <c r="O58" i="14"/>
  <c r="F60" i="14"/>
  <c r="O60" i="14"/>
  <c r="F62" i="14"/>
  <c r="O62" i="14"/>
  <c r="F64" i="14"/>
  <c r="O64" i="14"/>
  <c r="J65" i="14"/>
  <c r="F65" i="14"/>
  <c r="O65" i="14"/>
  <c r="K68" i="14"/>
  <c r="Q68" i="14" s="1"/>
  <c r="G68" i="14"/>
  <c r="J69" i="14"/>
  <c r="F69" i="14"/>
  <c r="O69" i="14"/>
  <c r="P69" i="14" s="1"/>
  <c r="Q70" i="14"/>
  <c r="Q74" i="14"/>
  <c r="Q78" i="14"/>
  <c r="Q82" i="14"/>
  <c r="Q86" i="14"/>
  <c r="Q90" i="14"/>
  <c r="Q94" i="14"/>
  <c r="P18" i="14"/>
  <c r="P20" i="14"/>
  <c r="P22" i="14"/>
  <c r="P24" i="14"/>
  <c r="F25" i="14"/>
  <c r="O25" i="14"/>
  <c r="P25" i="14" s="1"/>
  <c r="G26" i="14"/>
  <c r="P26" i="14"/>
  <c r="F27" i="14"/>
  <c r="O27" i="14"/>
  <c r="P27" i="14" s="1"/>
  <c r="G28" i="14"/>
  <c r="P28" i="14"/>
  <c r="F29" i="14"/>
  <c r="O29" i="14"/>
  <c r="P29" i="14" s="1"/>
  <c r="G30" i="14"/>
  <c r="P30" i="14"/>
  <c r="F31" i="14"/>
  <c r="O31" i="14"/>
  <c r="P31" i="14" s="1"/>
  <c r="G32" i="14"/>
  <c r="P32" i="14"/>
  <c r="F33" i="14"/>
  <c r="O33" i="14"/>
  <c r="P33" i="14" s="1"/>
  <c r="G34" i="14"/>
  <c r="P34" i="14"/>
  <c r="F35" i="14"/>
  <c r="O35" i="14"/>
  <c r="P35" i="14" s="1"/>
  <c r="G36" i="14"/>
  <c r="P36" i="14"/>
  <c r="F37" i="14"/>
  <c r="O37" i="14"/>
  <c r="P37" i="14" s="1"/>
  <c r="G38" i="14"/>
  <c r="P38" i="14"/>
  <c r="F39" i="14"/>
  <c r="O39" i="14"/>
  <c r="P39" i="14" s="1"/>
  <c r="G40" i="14"/>
  <c r="P40" i="14"/>
  <c r="F41" i="14"/>
  <c r="O41" i="14"/>
  <c r="P41" i="14" s="1"/>
  <c r="G42" i="14"/>
  <c r="P42" i="14"/>
  <c r="F43" i="14"/>
  <c r="O43" i="14"/>
  <c r="P43" i="14" s="1"/>
  <c r="G44" i="14"/>
  <c r="P44" i="14"/>
  <c r="F45" i="14"/>
  <c r="O45" i="14"/>
  <c r="P45" i="14" s="1"/>
  <c r="G46" i="14"/>
  <c r="P46" i="14"/>
  <c r="F47" i="14"/>
  <c r="O47" i="14"/>
  <c r="P47" i="14" s="1"/>
  <c r="G48" i="14"/>
  <c r="P48" i="14"/>
  <c r="F49" i="14"/>
  <c r="O49" i="14"/>
  <c r="P49" i="14" s="1"/>
  <c r="G50" i="14"/>
  <c r="P50" i="14"/>
  <c r="F51" i="14"/>
  <c r="O51" i="14"/>
  <c r="P51" i="14" s="1"/>
  <c r="G52" i="14"/>
  <c r="P52" i="14"/>
  <c r="F53" i="14"/>
  <c r="O53" i="14"/>
  <c r="P53" i="14" s="1"/>
  <c r="G54" i="14"/>
  <c r="P54" i="14"/>
  <c r="F55" i="14"/>
  <c r="O55" i="14"/>
  <c r="P55" i="14" s="1"/>
  <c r="G56" i="14"/>
  <c r="P56" i="14"/>
  <c r="F57" i="14"/>
  <c r="O57" i="14"/>
  <c r="P57" i="14" s="1"/>
  <c r="P58" i="14"/>
  <c r="F59" i="14"/>
  <c r="O59" i="14"/>
  <c r="P59" i="14" s="1"/>
  <c r="P60" i="14"/>
  <c r="F61" i="14"/>
  <c r="O61" i="14"/>
  <c r="P61" i="14" s="1"/>
  <c r="P62" i="14"/>
  <c r="F63" i="14"/>
  <c r="O63" i="14"/>
  <c r="P63" i="14" s="1"/>
  <c r="P64" i="14"/>
  <c r="P65" i="14"/>
  <c r="K66" i="14"/>
  <c r="Q66" i="14" s="1"/>
  <c r="G66" i="14"/>
  <c r="J67" i="14"/>
  <c r="F67" i="14"/>
  <c r="O67" i="14"/>
  <c r="Q72" i="14"/>
  <c r="Q76" i="14"/>
  <c r="Q80" i="14"/>
  <c r="Q84" i="14"/>
  <c r="Q88" i="14"/>
  <c r="Q92" i="14"/>
  <c r="Q96" i="14"/>
  <c r="P66" i="14"/>
  <c r="P68" i="14"/>
  <c r="G70" i="14"/>
  <c r="P70" i="14"/>
  <c r="F71" i="14"/>
  <c r="O71" i="14"/>
  <c r="G72" i="14"/>
  <c r="P72" i="14"/>
  <c r="F73" i="14"/>
  <c r="O73" i="14"/>
  <c r="G74" i="14"/>
  <c r="P74" i="14"/>
  <c r="F75" i="14"/>
  <c r="O75" i="14"/>
  <c r="G76" i="14"/>
  <c r="P76" i="14"/>
  <c r="F77" i="14"/>
  <c r="O77" i="14"/>
  <c r="G78" i="14"/>
  <c r="P78" i="14"/>
  <c r="F79" i="14"/>
  <c r="O79" i="14"/>
  <c r="G80" i="14"/>
  <c r="P80" i="14"/>
  <c r="F81" i="14"/>
  <c r="O81" i="14"/>
  <c r="G82" i="14"/>
  <c r="P82" i="14"/>
  <c r="F83" i="14"/>
  <c r="O83" i="14"/>
  <c r="G84" i="14"/>
  <c r="P84" i="14"/>
  <c r="F85" i="14"/>
  <c r="O85" i="14"/>
  <c r="G86" i="14"/>
  <c r="P86" i="14"/>
  <c r="F87" i="14"/>
  <c r="O87" i="14"/>
  <c r="G88" i="14"/>
  <c r="P88" i="14"/>
  <c r="F89" i="14"/>
  <c r="O89" i="14"/>
  <c r="G90" i="14"/>
  <c r="P90" i="14"/>
  <c r="F91" i="14"/>
  <c r="O91" i="14"/>
  <c r="G92" i="14"/>
  <c r="P92" i="14"/>
  <c r="F93" i="14"/>
  <c r="O93" i="14"/>
  <c r="G94" i="14"/>
  <c r="P94" i="14"/>
  <c r="F95" i="14"/>
  <c r="O95" i="14"/>
  <c r="G96" i="14"/>
  <c r="P96" i="14"/>
  <c r="F97" i="14"/>
  <c r="K98" i="14"/>
  <c r="Q98" i="14" s="1"/>
  <c r="G98" i="14"/>
  <c r="J99" i="14"/>
  <c r="F99" i="14"/>
  <c r="O99" i="14"/>
  <c r="K102" i="14"/>
  <c r="G102" i="14"/>
  <c r="Q106" i="14"/>
  <c r="Q110" i="14"/>
  <c r="Q114" i="14"/>
  <c r="Q118" i="14"/>
  <c r="P71" i="14"/>
  <c r="P73" i="14"/>
  <c r="P75" i="14"/>
  <c r="P77" i="14"/>
  <c r="P79" i="14"/>
  <c r="P81" i="14"/>
  <c r="P83" i="14"/>
  <c r="P85" i="14"/>
  <c r="P87" i="14"/>
  <c r="P89" i="14"/>
  <c r="P91" i="14"/>
  <c r="P93" i="14"/>
  <c r="P95" i="14"/>
  <c r="O97" i="14"/>
  <c r="P97" i="14" s="1"/>
  <c r="K100" i="14"/>
  <c r="Q100" i="14" s="1"/>
  <c r="G100" i="14"/>
  <c r="J101" i="14"/>
  <c r="F101" i="14"/>
  <c r="O101" i="14"/>
  <c r="Q102" i="14"/>
  <c r="Q104" i="14"/>
  <c r="Q108" i="14"/>
  <c r="Q112" i="14"/>
  <c r="Q116" i="14"/>
  <c r="Q120" i="14"/>
  <c r="P98" i="14"/>
  <c r="P100" i="14"/>
  <c r="P102" i="14"/>
  <c r="F103" i="14"/>
  <c r="O103" i="14"/>
  <c r="G104" i="14"/>
  <c r="P104" i="14"/>
  <c r="F105" i="14"/>
  <c r="O105" i="14"/>
  <c r="G106" i="14"/>
  <c r="P106" i="14"/>
  <c r="F107" i="14"/>
  <c r="O107" i="14"/>
  <c r="G108" i="14"/>
  <c r="P108" i="14"/>
  <c r="F109" i="14"/>
  <c r="O109" i="14"/>
  <c r="G110" i="14"/>
  <c r="P110" i="14"/>
  <c r="F111" i="14"/>
  <c r="O111" i="14"/>
  <c r="G112" i="14"/>
  <c r="P112" i="14"/>
  <c r="F113" i="14"/>
  <c r="O113" i="14"/>
  <c r="P113" i="14" s="1"/>
  <c r="G114" i="14"/>
  <c r="P114" i="14"/>
  <c r="F115" i="14"/>
  <c r="O115" i="14"/>
  <c r="P115" i="14" s="1"/>
  <c r="G116" i="14"/>
  <c r="P116" i="14"/>
  <c r="F117" i="14"/>
  <c r="O117" i="14"/>
  <c r="G118" i="14"/>
  <c r="P118" i="14"/>
  <c r="F119" i="14"/>
  <c r="O119" i="14"/>
  <c r="P119" i="14" s="1"/>
  <c r="G120" i="14"/>
  <c r="P120" i="14"/>
  <c r="F121" i="14"/>
  <c r="O121" i="14"/>
  <c r="J122" i="14"/>
  <c r="F122" i="14"/>
  <c r="P103" i="14"/>
  <c r="P105" i="14"/>
  <c r="P107" i="14"/>
  <c r="P109" i="14"/>
  <c r="P111" i="14"/>
  <c r="P117" i="14"/>
  <c r="P121" i="14"/>
  <c r="O122" i="14"/>
  <c r="F124" i="14"/>
  <c r="O124" i="14"/>
  <c r="F126" i="14"/>
  <c r="O126" i="14"/>
  <c r="F128" i="14"/>
  <c r="O128" i="14"/>
  <c r="K129" i="14"/>
  <c r="Q129" i="14" s="1"/>
  <c r="G129" i="14"/>
  <c r="J130" i="14"/>
  <c r="P130" i="14" s="1"/>
  <c r="F130" i="14"/>
  <c r="O130" i="14"/>
  <c r="K133" i="14"/>
  <c r="Q133" i="14" s="1"/>
  <c r="G133" i="14"/>
  <c r="J134" i="14"/>
  <c r="F134" i="14"/>
  <c r="O134" i="14"/>
  <c r="K137" i="14"/>
  <c r="Q137" i="14" s="1"/>
  <c r="G137" i="14"/>
  <c r="J138" i="14"/>
  <c r="F138" i="14"/>
  <c r="O138" i="14"/>
  <c r="K141" i="14"/>
  <c r="Q141" i="14" s="1"/>
  <c r="G141" i="14"/>
  <c r="P122" i="14"/>
  <c r="F123" i="14"/>
  <c r="O123" i="14"/>
  <c r="P123" i="14" s="1"/>
  <c r="P124" i="14"/>
  <c r="F125" i="14"/>
  <c r="O125" i="14"/>
  <c r="P125" i="14" s="1"/>
  <c r="P126" i="14"/>
  <c r="F127" i="14"/>
  <c r="O127" i="14"/>
  <c r="P127" i="14" s="1"/>
  <c r="P128" i="14"/>
  <c r="K131" i="14"/>
  <c r="Q131" i="14" s="1"/>
  <c r="G131" i="14"/>
  <c r="J132" i="14"/>
  <c r="F132" i="14"/>
  <c r="O132" i="14"/>
  <c r="P134" i="14"/>
  <c r="K135" i="14"/>
  <c r="Q135" i="14" s="1"/>
  <c r="G135" i="14"/>
  <c r="J136" i="14"/>
  <c r="F136" i="14"/>
  <c r="O136" i="14"/>
  <c r="K139" i="14"/>
  <c r="Q139" i="14" s="1"/>
  <c r="G139" i="14"/>
  <c r="J140" i="14"/>
  <c r="F140" i="14"/>
  <c r="O140" i="14"/>
  <c r="P129" i="14"/>
  <c r="P131" i="14"/>
  <c r="P133" i="14"/>
  <c r="P135" i="14"/>
  <c r="P137" i="14"/>
  <c r="P139" i="14"/>
  <c r="P141" i="14"/>
  <c r="J4" i="43"/>
  <c r="F4" i="43"/>
  <c r="O4" i="43"/>
  <c r="K7" i="43"/>
  <c r="Q7" i="43" s="1"/>
  <c r="G7" i="43"/>
  <c r="J8" i="43"/>
  <c r="F8" i="43"/>
  <c r="O8" i="43"/>
  <c r="K11" i="43"/>
  <c r="Q11" i="43" s="1"/>
  <c r="G11" i="43"/>
  <c r="J12" i="43"/>
  <c r="F12" i="43"/>
  <c r="O12" i="43"/>
  <c r="K15" i="43"/>
  <c r="Q15" i="43" s="1"/>
  <c r="G15" i="43"/>
  <c r="J16" i="43"/>
  <c r="F16" i="43"/>
  <c r="O16" i="43"/>
  <c r="K19" i="43"/>
  <c r="Q19" i="43" s="1"/>
  <c r="G19" i="43"/>
  <c r="J20" i="43"/>
  <c r="F20" i="43"/>
  <c r="O20" i="43"/>
  <c r="K23" i="43"/>
  <c r="Q23" i="43" s="1"/>
  <c r="G23" i="43"/>
  <c r="J24" i="43"/>
  <c r="F24" i="43"/>
  <c r="O24" i="43"/>
  <c r="K27" i="43"/>
  <c r="Q27" i="43" s="1"/>
  <c r="G27" i="43"/>
  <c r="J28" i="43"/>
  <c r="F28" i="43"/>
  <c r="O28" i="43"/>
  <c r="O33" i="43"/>
  <c r="K5" i="43"/>
  <c r="Q5" i="43" s="1"/>
  <c r="G5" i="43"/>
  <c r="J6" i="43"/>
  <c r="F6" i="43"/>
  <c r="O6" i="43"/>
  <c r="K9" i="43"/>
  <c r="Q9" i="43" s="1"/>
  <c r="G9" i="43"/>
  <c r="J10" i="43"/>
  <c r="F10" i="43"/>
  <c r="O10" i="43"/>
  <c r="K13" i="43"/>
  <c r="Q13" i="43" s="1"/>
  <c r="G13" i="43"/>
  <c r="J14" i="43"/>
  <c r="F14" i="43"/>
  <c r="O14" i="43"/>
  <c r="K17" i="43"/>
  <c r="Q17" i="43" s="1"/>
  <c r="G17" i="43"/>
  <c r="J18" i="43"/>
  <c r="F18" i="43"/>
  <c r="O18" i="43"/>
  <c r="K21" i="43"/>
  <c r="Q21" i="43" s="1"/>
  <c r="G21" i="43"/>
  <c r="J22" i="43"/>
  <c r="F22" i="43"/>
  <c r="O22" i="43"/>
  <c r="K25" i="43"/>
  <c r="Q25" i="43" s="1"/>
  <c r="G25" i="43"/>
  <c r="J26" i="43"/>
  <c r="F26" i="43"/>
  <c r="O26" i="43"/>
  <c r="K29" i="43"/>
  <c r="Q29" i="43" s="1"/>
  <c r="G29" i="43"/>
  <c r="J30" i="43"/>
  <c r="F30" i="43"/>
  <c r="O30" i="43"/>
  <c r="K32" i="43"/>
  <c r="Q32" i="43" s="1"/>
  <c r="G32" i="43"/>
  <c r="J33" i="43"/>
  <c r="F33" i="43"/>
  <c r="K36" i="43"/>
  <c r="Q36" i="43" s="1"/>
  <c r="G36" i="43"/>
  <c r="J37" i="43"/>
  <c r="F37" i="43"/>
  <c r="O37" i="43"/>
  <c r="K40" i="43"/>
  <c r="Q40" i="43" s="1"/>
  <c r="G40" i="43"/>
  <c r="J41" i="43"/>
  <c r="F41" i="43"/>
  <c r="O41" i="43"/>
  <c r="K44" i="43"/>
  <c r="Q44" i="43" s="1"/>
  <c r="G44" i="43"/>
  <c r="J45" i="43"/>
  <c r="F45" i="43"/>
  <c r="O45" i="43"/>
  <c r="K48" i="43"/>
  <c r="Q48" i="43" s="1"/>
  <c r="G48" i="43"/>
  <c r="J49" i="43"/>
  <c r="F49" i="43"/>
  <c r="O49" i="43"/>
  <c r="K52" i="43"/>
  <c r="Q52" i="43" s="1"/>
  <c r="G52" i="43"/>
  <c r="J53" i="43"/>
  <c r="F53" i="43"/>
  <c r="O53" i="43"/>
  <c r="K56" i="43"/>
  <c r="Q56" i="43" s="1"/>
  <c r="G56" i="43"/>
  <c r="J57" i="43"/>
  <c r="F57" i="43"/>
  <c r="O57" i="43"/>
  <c r="K60" i="43"/>
  <c r="Q60" i="43" s="1"/>
  <c r="G60" i="43"/>
  <c r="J61" i="43"/>
  <c r="F61" i="43"/>
  <c r="O61" i="43"/>
  <c r="K64" i="43"/>
  <c r="Q64" i="43" s="1"/>
  <c r="G64" i="43"/>
  <c r="J65" i="43"/>
  <c r="F65" i="43"/>
  <c r="O65" i="43"/>
  <c r="K68" i="43"/>
  <c r="Q68" i="43" s="1"/>
  <c r="G68" i="43"/>
  <c r="J69" i="43"/>
  <c r="F69" i="43"/>
  <c r="O69" i="43"/>
  <c r="K72" i="43"/>
  <c r="Q72" i="43" s="1"/>
  <c r="G72" i="43"/>
  <c r="J73" i="43"/>
  <c r="F73" i="43"/>
  <c r="K76" i="43"/>
  <c r="Q76" i="43" s="1"/>
  <c r="G76" i="43"/>
  <c r="J77" i="43"/>
  <c r="P77" i="43" s="1"/>
  <c r="F77" i="43"/>
  <c r="K80" i="43"/>
  <c r="Q80" i="43" s="1"/>
  <c r="G80" i="43"/>
  <c r="J81" i="43"/>
  <c r="F81" i="43"/>
  <c r="K84" i="43"/>
  <c r="Q84" i="43" s="1"/>
  <c r="G84" i="43"/>
  <c r="J85" i="43"/>
  <c r="F85" i="43"/>
  <c r="K88" i="43"/>
  <c r="Q88" i="43" s="1"/>
  <c r="G88" i="43"/>
  <c r="J89" i="43"/>
  <c r="F89" i="43"/>
  <c r="Q105" i="43"/>
  <c r="Q109" i="43"/>
  <c r="Q113" i="43"/>
  <c r="P5" i="43"/>
  <c r="P7" i="43"/>
  <c r="P9" i="43"/>
  <c r="P11" i="43"/>
  <c r="P13" i="43"/>
  <c r="P15" i="43"/>
  <c r="P17" i="43"/>
  <c r="P19" i="43"/>
  <c r="P21" i="43"/>
  <c r="P23" i="43"/>
  <c r="P25" i="43"/>
  <c r="P27" i="43"/>
  <c r="P29" i="43"/>
  <c r="J31" i="43"/>
  <c r="F31" i="43"/>
  <c r="O31" i="43"/>
  <c r="K34" i="43"/>
  <c r="Q34" i="43" s="1"/>
  <c r="G34" i="43"/>
  <c r="J35" i="43"/>
  <c r="F35" i="43"/>
  <c r="O35" i="43"/>
  <c r="P37" i="43"/>
  <c r="K38" i="43"/>
  <c r="Q38" i="43" s="1"/>
  <c r="G38" i="43"/>
  <c r="J39" i="43"/>
  <c r="F39" i="43"/>
  <c r="O39" i="43"/>
  <c r="P41" i="43"/>
  <c r="K42" i="43"/>
  <c r="Q42" i="43" s="1"/>
  <c r="G42" i="43"/>
  <c r="J43" i="43"/>
  <c r="F43" i="43"/>
  <c r="O43" i="43"/>
  <c r="P45" i="43"/>
  <c r="K46" i="43"/>
  <c r="Q46" i="43" s="1"/>
  <c r="G46" i="43"/>
  <c r="J47" i="43"/>
  <c r="F47" i="43"/>
  <c r="O47" i="43"/>
  <c r="P49" i="43"/>
  <c r="K50" i="43"/>
  <c r="Q50" i="43" s="1"/>
  <c r="G50" i="43"/>
  <c r="J51" i="43"/>
  <c r="F51" i="43"/>
  <c r="O51" i="43"/>
  <c r="P53" i="43"/>
  <c r="K54" i="43"/>
  <c r="Q54" i="43" s="1"/>
  <c r="G54" i="43"/>
  <c r="J55" i="43"/>
  <c r="F55" i="43"/>
  <c r="O55" i="43"/>
  <c r="P57" i="43"/>
  <c r="K58" i="43"/>
  <c r="Q58" i="43" s="1"/>
  <c r="G58" i="43"/>
  <c r="J59" i="43"/>
  <c r="F59" i="43"/>
  <c r="O59" i="43"/>
  <c r="P61" i="43"/>
  <c r="K62" i="43"/>
  <c r="Q62" i="43" s="1"/>
  <c r="G62" i="43"/>
  <c r="J63" i="43"/>
  <c r="F63" i="43"/>
  <c r="O63" i="43"/>
  <c r="P65" i="43"/>
  <c r="K66" i="43"/>
  <c r="Q66" i="43" s="1"/>
  <c r="G66" i="43"/>
  <c r="J67" i="43"/>
  <c r="F67" i="43"/>
  <c r="O67" i="43"/>
  <c r="P69" i="43"/>
  <c r="K70" i="43"/>
  <c r="Q70" i="43" s="1"/>
  <c r="G70" i="43"/>
  <c r="O73" i="43"/>
  <c r="O77" i="43"/>
  <c r="O81" i="43"/>
  <c r="P81" i="43" s="1"/>
  <c r="O85" i="43"/>
  <c r="P85" i="43"/>
  <c r="O89" i="43"/>
  <c r="K92" i="43"/>
  <c r="Q92" i="43" s="1"/>
  <c r="G92" i="43"/>
  <c r="J93" i="43"/>
  <c r="F93" i="43"/>
  <c r="K96" i="43"/>
  <c r="Q96" i="43" s="1"/>
  <c r="G96" i="43"/>
  <c r="J97" i="43"/>
  <c r="F97" i="43"/>
  <c r="K100" i="43"/>
  <c r="Q100" i="43" s="1"/>
  <c r="G100" i="43"/>
  <c r="J101" i="43"/>
  <c r="P101" i="43" s="1"/>
  <c r="F101" i="43"/>
  <c r="P32" i="43"/>
  <c r="P34" i="43"/>
  <c r="P36" i="43"/>
  <c r="P38" i="43"/>
  <c r="P40" i="43"/>
  <c r="P42" i="43"/>
  <c r="P44" i="43"/>
  <c r="P46" i="43"/>
  <c r="P48" i="43"/>
  <c r="P50" i="43"/>
  <c r="P52" i="43"/>
  <c r="P54" i="43"/>
  <c r="P56" i="43"/>
  <c r="P58" i="43"/>
  <c r="P60" i="43"/>
  <c r="P62" i="43"/>
  <c r="P64" i="43"/>
  <c r="P66" i="43"/>
  <c r="P68" i="43"/>
  <c r="P70" i="43"/>
  <c r="J71" i="43"/>
  <c r="F71" i="43"/>
  <c r="O71" i="43"/>
  <c r="K74" i="43"/>
  <c r="Q74" i="43" s="1"/>
  <c r="G74" i="43"/>
  <c r="J75" i="43"/>
  <c r="F75" i="43"/>
  <c r="O75" i="43"/>
  <c r="K78" i="43"/>
  <c r="Q78" i="43" s="1"/>
  <c r="G78" i="43"/>
  <c r="J79" i="43"/>
  <c r="F79" i="43"/>
  <c r="O79" i="43"/>
  <c r="K82" i="43"/>
  <c r="Q82" i="43" s="1"/>
  <c r="G82" i="43"/>
  <c r="J83" i="43"/>
  <c r="F83" i="43"/>
  <c r="O83" i="43"/>
  <c r="K86" i="43"/>
  <c r="Q86" i="43" s="1"/>
  <c r="G86" i="43"/>
  <c r="J87" i="43"/>
  <c r="F87" i="43"/>
  <c r="O87" i="43"/>
  <c r="K90" i="43"/>
  <c r="Q90" i="43" s="1"/>
  <c r="G90" i="43"/>
  <c r="J91" i="43"/>
  <c r="F91" i="43"/>
  <c r="O91" i="43"/>
  <c r="P91" i="43"/>
  <c r="O93" i="43"/>
  <c r="P93" i="43"/>
  <c r="O97" i="43"/>
  <c r="O101" i="43"/>
  <c r="O104" i="43"/>
  <c r="P72" i="43"/>
  <c r="P74" i="43"/>
  <c r="P76" i="43"/>
  <c r="P78" i="43"/>
  <c r="P80" i="43"/>
  <c r="P82" i="43"/>
  <c r="P84" i="43"/>
  <c r="P86" i="43"/>
  <c r="P88" i="43"/>
  <c r="P90" i="43"/>
  <c r="K94" i="43"/>
  <c r="Q94" i="43" s="1"/>
  <c r="G94" i="43"/>
  <c r="J95" i="43"/>
  <c r="F95" i="43"/>
  <c r="O95" i="43"/>
  <c r="K98" i="43"/>
  <c r="Q98" i="43" s="1"/>
  <c r="G98" i="43"/>
  <c r="J99" i="43"/>
  <c r="F99" i="43"/>
  <c r="O99" i="43"/>
  <c r="K103" i="43"/>
  <c r="Q103" i="43" s="1"/>
  <c r="G103" i="43"/>
  <c r="J104" i="43"/>
  <c r="F104" i="43"/>
  <c r="P92" i="43"/>
  <c r="P94" i="43"/>
  <c r="P96" i="43"/>
  <c r="P98" i="43"/>
  <c r="P100" i="43"/>
  <c r="J102" i="43"/>
  <c r="F102" i="43"/>
  <c r="O102" i="43"/>
  <c r="Q107" i="43"/>
  <c r="Q111" i="43"/>
  <c r="P103" i="43"/>
  <c r="G105" i="43"/>
  <c r="P105" i="43"/>
  <c r="F106" i="43"/>
  <c r="O106" i="43"/>
  <c r="G107" i="43"/>
  <c r="P107" i="43"/>
  <c r="F108" i="43"/>
  <c r="O108" i="43"/>
  <c r="G109" i="43"/>
  <c r="P109" i="43"/>
  <c r="F110" i="43"/>
  <c r="O110" i="43"/>
  <c r="G111" i="43"/>
  <c r="P111" i="43"/>
  <c r="F112" i="43"/>
  <c r="O112" i="43"/>
  <c r="G113" i="43"/>
  <c r="P113" i="43"/>
  <c r="F114" i="43"/>
  <c r="O114" i="43"/>
  <c r="P114" i="43" s="1"/>
  <c r="P106" i="43"/>
  <c r="P108" i="43"/>
  <c r="P110" i="43"/>
  <c r="P112" i="43"/>
  <c r="Q6" i="42"/>
  <c r="Q10" i="42"/>
  <c r="Q14" i="42"/>
  <c r="Q18" i="42"/>
  <c r="Q22" i="42"/>
  <c r="Q26" i="42"/>
  <c r="Q4" i="42"/>
  <c r="Q8" i="42"/>
  <c r="Q12" i="42"/>
  <c r="Q16" i="42"/>
  <c r="Q20" i="42"/>
  <c r="Q24" i="42"/>
  <c r="Q28" i="42"/>
  <c r="Q30" i="42"/>
  <c r="G4" i="42"/>
  <c r="P4" i="42"/>
  <c r="F5" i="42"/>
  <c r="O5" i="42"/>
  <c r="G6" i="42"/>
  <c r="P6" i="42"/>
  <c r="F7" i="42"/>
  <c r="O7" i="42"/>
  <c r="G8" i="42"/>
  <c r="P8" i="42"/>
  <c r="F9" i="42"/>
  <c r="O9" i="42"/>
  <c r="G10" i="42"/>
  <c r="P10" i="42"/>
  <c r="F11" i="42"/>
  <c r="O11" i="42"/>
  <c r="G12" i="42"/>
  <c r="P12" i="42"/>
  <c r="F13" i="42"/>
  <c r="O13" i="42"/>
  <c r="G14" i="42"/>
  <c r="P14" i="42"/>
  <c r="F15" i="42"/>
  <c r="O15" i="42"/>
  <c r="G16" i="42"/>
  <c r="P16" i="42"/>
  <c r="F17" i="42"/>
  <c r="O17" i="42"/>
  <c r="G18" i="42"/>
  <c r="P18" i="42"/>
  <c r="F19" i="42"/>
  <c r="O19" i="42"/>
  <c r="G20" i="42"/>
  <c r="P20" i="42"/>
  <c r="F21" i="42"/>
  <c r="O21" i="42"/>
  <c r="G22" i="42"/>
  <c r="P22" i="42"/>
  <c r="F23" i="42"/>
  <c r="O23" i="42"/>
  <c r="G24" i="42"/>
  <c r="P24" i="42"/>
  <c r="F25" i="42"/>
  <c r="O25" i="42"/>
  <c r="G26" i="42"/>
  <c r="P26" i="42"/>
  <c r="F27" i="42"/>
  <c r="O27" i="42"/>
  <c r="G28" i="42"/>
  <c r="P28" i="42"/>
  <c r="F29" i="42"/>
  <c r="O29" i="42"/>
  <c r="G30" i="42"/>
  <c r="P30" i="42"/>
  <c r="F31" i="42"/>
  <c r="O31" i="42"/>
  <c r="K34" i="42"/>
  <c r="Q34" i="42" s="1"/>
  <c r="G34" i="42"/>
  <c r="J35" i="42"/>
  <c r="F35" i="42"/>
  <c r="O35" i="42"/>
  <c r="K38" i="42"/>
  <c r="Q38" i="42" s="1"/>
  <c r="G38" i="42"/>
  <c r="J39" i="42"/>
  <c r="F39" i="42"/>
  <c r="O39" i="42"/>
  <c r="Q42" i="42"/>
  <c r="Q46" i="42"/>
  <c r="Q50" i="42"/>
  <c r="Q54" i="42"/>
  <c r="Q58" i="42"/>
  <c r="Q62" i="42"/>
  <c r="Q66" i="42"/>
  <c r="P5" i="42"/>
  <c r="P7" i="42"/>
  <c r="P9" i="42"/>
  <c r="P11" i="42"/>
  <c r="P13" i="42"/>
  <c r="P15" i="42"/>
  <c r="P17" i="42"/>
  <c r="P19" i="42"/>
  <c r="P21" i="42"/>
  <c r="P23" i="42"/>
  <c r="P25" i="42"/>
  <c r="P27" i="42"/>
  <c r="P29" i="42"/>
  <c r="P31" i="42"/>
  <c r="K32" i="42"/>
  <c r="Q32" i="42" s="1"/>
  <c r="G32" i="42"/>
  <c r="J33" i="42"/>
  <c r="F33" i="42"/>
  <c r="O33" i="42"/>
  <c r="P35" i="42"/>
  <c r="K36" i="42"/>
  <c r="Q36" i="42" s="1"/>
  <c r="G36" i="42"/>
  <c r="J37" i="42"/>
  <c r="F37" i="42"/>
  <c r="O37" i="42"/>
  <c r="P39" i="42"/>
  <c r="Q40" i="42"/>
  <c r="Q44" i="42"/>
  <c r="Q48" i="42"/>
  <c r="Q52" i="42"/>
  <c r="Q56" i="42"/>
  <c r="Q60" i="42"/>
  <c r="Q64" i="42"/>
  <c r="O67" i="42"/>
  <c r="P67" i="42" s="1"/>
  <c r="K68" i="42"/>
  <c r="Q68" i="42" s="1"/>
  <c r="G68" i="42"/>
  <c r="J69" i="42"/>
  <c r="F69" i="42"/>
  <c r="O69" i="42"/>
  <c r="K72" i="42"/>
  <c r="Q72" i="42" s="1"/>
  <c r="G72" i="42"/>
  <c r="J73" i="42"/>
  <c r="F73" i="42"/>
  <c r="O73" i="42"/>
  <c r="P73" i="42"/>
  <c r="Q74" i="42"/>
  <c r="Q78" i="42"/>
  <c r="Q82" i="42"/>
  <c r="Q86" i="42"/>
  <c r="Q90" i="42"/>
  <c r="P32" i="42"/>
  <c r="P34" i="42"/>
  <c r="P36" i="42"/>
  <c r="P38" i="42"/>
  <c r="G40" i="42"/>
  <c r="P40" i="42"/>
  <c r="F41" i="42"/>
  <c r="O41" i="42"/>
  <c r="P41" i="42" s="1"/>
  <c r="G42" i="42"/>
  <c r="P42" i="42"/>
  <c r="F43" i="42"/>
  <c r="O43" i="42"/>
  <c r="P43" i="42" s="1"/>
  <c r="G44" i="42"/>
  <c r="P44" i="42"/>
  <c r="F45" i="42"/>
  <c r="O45" i="42"/>
  <c r="P45" i="42" s="1"/>
  <c r="G46" i="42"/>
  <c r="P46" i="42"/>
  <c r="F47" i="42"/>
  <c r="O47" i="42"/>
  <c r="P47" i="42" s="1"/>
  <c r="G48" i="42"/>
  <c r="P48" i="42"/>
  <c r="F49" i="42"/>
  <c r="O49" i="42"/>
  <c r="P49" i="42" s="1"/>
  <c r="G50" i="42"/>
  <c r="P50" i="42"/>
  <c r="F51" i="42"/>
  <c r="O51" i="42"/>
  <c r="P51" i="42" s="1"/>
  <c r="G52" i="42"/>
  <c r="P52" i="42"/>
  <c r="F53" i="42"/>
  <c r="O53" i="42"/>
  <c r="P53" i="42" s="1"/>
  <c r="G54" i="42"/>
  <c r="P54" i="42"/>
  <c r="F55" i="42"/>
  <c r="O55" i="42"/>
  <c r="P55" i="42" s="1"/>
  <c r="G56" i="42"/>
  <c r="P56" i="42"/>
  <c r="F57" i="42"/>
  <c r="O57" i="42"/>
  <c r="P57" i="42" s="1"/>
  <c r="G58" i="42"/>
  <c r="P58" i="42"/>
  <c r="F59" i="42"/>
  <c r="O59" i="42"/>
  <c r="P59" i="42" s="1"/>
  <c r="G60" i="42"/>
  <c r="P60" i="42"/>
  <c r="F61" i="42"/>
  <c r="O61" i="42"/>
  <c r="P61" i="42" s="1"/>
  <c r="G62" i="42"/>
  <c r="P62" i="42"/>
  <c r="F63" i="42"/>
  <c r="O63" i="42"/>
  <c r="P63" i="42" s="1"/>
  <c r="G64" i="42"/>
  <c r="P64" i="42"/>
  <c r="F65" i="42"/>
  <c r="O65" i="42"/>
  <c r="P65" i="42" s="1"/>
  <c r="G66" i="42"/>
  <c r="P66" i="42"/>
  <c r="F67" i="42"/>
  <c r="P69" i="42"/>
  <c r="K70" i="42"/>
  <c r="Q70" i="42" s="1"/>
  <c r="G70" i="42"/>
  <c r="J71" i="42"/>
  <c r="F71" i="42"/>
  <c r="O71" i="42"/>
  <c r="Q76" i="42"/>
  <c r="Q80" i="42"/>
  <c r="Q84" i="42"/>
  <c r="Q88" i="42"/>
  <c r="P68" i="42"/>
  <c r="P70" i="42"/>
  <c r="P72" i="42"/>
  <c r="G74" i="42"/>
  <c r="P74" i="42"/>
  <c r="F75" i="42"/>
  <c r="O75" i="42"/>
  <c r="P75" i="42" s="1"/>
  <c r="G76" i="42"/>
  <c r="P76" i="42"/>
  <c r="F77" i="42"/>
  <c r="O77" i="42"/>
  <c r="P77" i="42" s="1"/>
  <c r="G78" i="42"/>
  <c r="P78" i="42"/>
  <c r="F79" i="42"/>
  <c r="O79" i="42"/>
  <c r="P79" i="42" s="1"/>
  <c r="G80" i="42"/>
  <c r="P80" i="42"/>
  <c r="F81" i="42"/>
  <c r="O81" i="42"/>
  <c r="P81" i="42" s="1"/>
  <c r="G82" i="42"/>
  <c r="P82" i="42"/>
  <c r="F83" i="42"/>
  <c r="O83" i="42"/>
  <c r="P83" i="42" s="1"/>
  <c r="G84" i="42"/>
  <c r="P84" i="42"/>
  <c r="F85" i="42"/>
  <c r="O85" i="42"/>
  <c r="P85" i="42" s="1"/>
  <c r="G86" i="42"/>
  <c r="P86" i="42"/>
  <c r="F87" i="42"/>
  <c r="O87" i="42"/>
  <c r="P87" i="42" s="1"/>
  <c r="G88" i="42"/>
  <c r="P88" i="42"/>
  <c r="F89" i="42"/>
  <c r="O89" i="42"/>
  <c r="P89" i="42" s="1"/>
  <c r="G90" i="42"/>
  <c r="P90" i="42"/>
  <c r="F91" i="42"/>
  <c r="O91" i="42"/>
  <c r="P91" i="42" s="1"/>
  <c r="F93" i="42"/>
  <c r="O93" i="42"/>
  <c r="F95" i="42"/>
  <c r="O95" i="42"/>
  <c r="F97" i="42"/>
  <c r="O97" i="42"/>
  <c r="F99" i="42"/>
  <c r="O99" i="42"/>
  <c r="F101" i="42"/>
  <c r="O101" i="42"/>
  <c r="J102" i="42"/>
  <c r="F102" i="42"/>
  <c r="O102" i="42"/>
  <c r="K105" i="42"/>
  <c r="Q105" i="42" s="1"/>
  <c r="G105" i="42"/>
  <c r="J106" i="42"/>
  <c r="F106" i="42"/>
  <c r="Q109" i="42"/>
  <c r="Q113" i="42"/>
  <c r="F92" i="42"/>
  <c r="O92" i="42"/>
  <c r="P92" i="42" s="1"/>
  <c r="P93" i="42"/>
  <c r="F94" i="42"/>
  <c r="O94" i="42"/>
  <c r="P94" i="42" s="1"/>
  <c r="P95" i="42"/>
  <c r="F96" i="42"/>
  <c r="O96" i="42"/>
  <c r="P96" i="42" s="1"/>
  <c r="P97" i="42"/>
  <c r="F98" i="42"/>
  <c r="O98" i="42"/>
  <c r="P98" i="42" s="1"/>
  <c r="P99" i="42"/>
  <c r="F100" i="42"/>
  <c r="O100" i="42"/>
  <c r="P100" i="42" s="1"/>
  <c r="P101" i="42"/>
  <c r="P102" i="42"/>
  <c r="K103" i="42"/>
  <c r="Q103" i="42" s="1"/>
  <c r="G103" i="42"/>
  <c r="J104" i="42"/>
  <c r="F104" i="42"/>
  <c r="O104" i="42"/>
  <c r="Q107" i="42"/>
  <c r="Q111" i="42"/>
  <c r="P103" i="42"/>
  <c r="P105" i="42"/>
  <c r="O106" i="42"/>
  <c r="G107" i="42"/>
  <c r="P107" i="42"/>
  <c r="F108" i="42"/>
  <c r="O108" i="42"/>
  <c r="G109" i="42"/>
  <c r="P109" i="42"/>
  <c r="F110" i="42"/>
  <c r="O110" i="42"/>
  <c r="G111" i="42"/>
  <c r="P111" i="42"/>
  <c r="F112" i="42"/>
  <c r="O112" i="42"/>
  <c r="G113" i="42"/>
  <c r="P113" i="42"/>
  <c r="F114" i="42"/>
  <c r="O114" i="42"/>
  <c r="P114" i="42" s="1"/>
  <c r="P106" i="42"/>
  <c r="P108" i="42"/>
  <c r="P110" i="42"/>
  <c r="P112" i="42"/>
  <c r="Q4" i="3"/>
  <c r="Q8" i="3"/>
  <c r="Q12" i="3"/>
  <c r="Q16" i="3"/>
  <c r="Q20" i="3"/>
  <c r="Q24" i="3"/>
  <c r="Q28" i="3"/>
  <c r="Q32" i="3"/>
  <c r="Q36" i="3"/>
  <c r="Q40" i="3"/>
  <c r="Q44" i="3"/>
  <c r="Q6" i="3"/>
  <c r="Q10" i="3"/>
  <c r="Q14" i="3"/>
  <c r="Q18" i="3"/>
  <c r="Q22" i="3"/>
  <c r="Q26" i="3"/>
  <c r="Q30" i="3"/>
  <c r="Q34" i="3"/>
  <c r="Q38" i="3"/>
  <c r="Q42" i="3"/>
  <c r="Q46" i="3"/>
  <c r="K50" i="3"/>
  <c r="Q50" i="3" s="1"/>
  <c r="G50" i="3"/>
  <c r="J51" i="3"/>
  <c r="F51" i="3"/>
  <c r="O51" i="3"/>
  <c r="K54" i="3"/>
  <c r="Q54" i="3" s="1"/>
  <c r="G54" i="3"/>
  <c r="J55" i="3"/>
  <c r="F55" i="3"/>
  <c r="O55" i="3"/>
  <c r="K58" i="3"/>
  <c r="Q58" i="3" s="1"/>
  <c r="G58" i="3"/>
  <c r="J59" i="3"/>
  <c r="F59" i="3"/>
  <c r="O59" i="3"/>
  <c r="K62" i="3"/>
  <c r="Q62" i="3" s="1"/>
  <c r="G62" i="3"/>
  <c r="J63" i="3"/>
  <c r="F63" i="3"/>
  <c r="O63" i="3"/>
  <c r="K66" i="3"/>
  <c r="Q66" i="3" s="1"/>
  <c r="G66" i="3"/>
  <c r="J67" i="3"/>
  <c r="F67" i="3"/>
  <c r="O67" i="3"/>
  <c r="K70" i="3"/>
  <c r="Q70" i="3" s="1"/>
  <c r="G70" i="3"/>
  <c r="J71" i="3"/>
  <c r="F71" i="3"/>
  <c r="O71" i="3"/>
  <c r="K74" i="3"/>
  <c r="Q74" i="3" s="1"/>
  <c r="G74" i="3"/>
  <c r="J75" i="3"/>
  <c r="F75" i="3"/>
  <c r="O75" i="3"/>
  <c r="K78" i="3"/>
  <c r="Q78" i="3" s="1"/>
  <c r="G78" i="3"/>
  <c r="J79" i="3"/>
  <c r="F79" i="3"/>
  <c r="O79" i="3"/>
  <c r="K82" i="3"/>
  <c r="Q82" i="3" s="1"/>
  <c r="G82" i="3"/>
  <c r="J83" i="3"/>
  <c r="F83" i="3"/>
  <c r="O83" i="3"/>
  <c r="K86" i="3"/>
  <c r="Q86" i="3" s="1"/>
  <c r="G86" i="3"/>
  <c r="J87" i="3"/>
  <c r="F87" i="3"/>
  <c r="O87" i="3"/>
  <c r="K90" i="3"/>
  <c r="Q90" i="3" s="1"/>
  <c r="G90" i="3"/>
  <c r="J91" i="3"/>
  <c r="F91" i="3"/>
  <c r="O91" i="3"/>
  <c r="K94" i="3"/>
  <c r="Q94" i="3" s="1"/>
  <c r="G94" i="3"/>
  <c r="J95" i="3"/>
  <c r="F95" i="3"/>
  <c r="O95" i="3"/>
  <c r="K98" i="3"/>
  <c r="Q98" i="3" s="1"/>
  <c r="G98" i="3"/>
  <c r="J99" i="3"/>
  <c r="F99" i="3"/>
  <c r="O99" i="3"/>
  <c r="K102" i="3"/>
  <c r="Q102" i="3" s="1"/>
  <c r="G102" i="3"/>
  <c r="J103" i="3"/>
  <c r="F103" i="3"/>
  <c r="O103" i="3"/>
  <c r="K106" i="3"/>
  <c r="Q106" i="3" s="1"/>
  <c r="G106" i="3"/>
  <c r="J107" i="3"/>
  <c r="F107" i="3"/>
  <c r="O107" i="3"/>
  <c r="K110" i="3"/>
  <c r="Q110" i="3" s="1"/>
  <c r="G110" i="3"/>
  <c r="J111" i="3"/>
  <c r="F111" i="3"/>
  <c r="O111" i="3"/>
  <c r="K114" i="3"/>
  <c r="Q114" i="3" s="1"/>
  <c r="G114" i="3"/>
  <c r="J115" i="3"/>
  <c r="F115" i="3"/>
  <c r="O115" i="3"/>
  <c r="K118" i="3"/>
  <c r="Q118" i="3" s="1"/>
  <c r="G118" i="3"/>
  <c r="J119" i="3"/>
  <c r="F119" i="3"/>
  <c r="O119" i="3"/>
  <c r="K122" i="3"/>
  <c r="Q122" i="3" s="1"/>
  <c r="G122" i="3"/>
  <c r="J123" i="3"/>
  <c r="F123" i="3"/>
  <c r="O123" i="3"/>
  <c r="K126" i="3"/>
  <c r="Q126" i="3" s="1"/>
  <c r="G126" i="3"/>
  <c r="J127" i="3"/>
  <c r="F127" i="3"/>
  <c r="O127" i="3"/>
  <c r="O129" i="3"/>
  <c r="O133" i="3"/>
  <c r="O137" i="3"/>
  <c r="O141" i="3"/>
  <c r="O145" i="3"/>
  <c r="O149" i="3"/>
  <c r="O153" i="3"/>
  <c r="O157" i="3"/>
  <c r="O161" i="3"/>
  <c r="O165" i="3"/>
  <c r="K189" i="3"/>
  <c r="Q189" i="3" s="1"/>
  <c r="G189" i="3"/>
  <c r="J190" i="3"/>
  <c r="F190" i="3"/>
  <c r="K193" i="3"/>
  <c r="Q193" i="3" s="1"/>
  <c r="G193" i="3"/>
  <c r="J194" i="3"/>
  <c r="F194" i="3"/>
  <c r="K197" i="3"/>
  <c r="Q197" i="3" s="1"/>
  <c r="G197" i="3"/>
  <c r="J198" i="3"/>
  <c r="F198" i="3"/>
  <c r="K201" i="3"/>
  <c r="Q201" i="3" s="1"/>
  <c r="G201" i="3"/>
  <c r="G4" i="3"/>
  <c r="P4" i="3"/>
  <c r="F5" i="3"/>
  <c r="O5" i="3"/>
  <c r="P5" i="3" s="1"/>
  <c r="G6" i="3"/>
  <c r="P6" i="3"/>
  <c r="F7" i="3"/>
  <c r="O7" i="3"/>
  <c r="P7" i="3" s="1"/>
  <c r="G8" i="3"/>
  <c r="P8" i="3"/>
  <c r="F9" i="3"/>
  <c r="O9" i="3"/>
  <c r="P9" i="3" s="1"/>
  <c r="G10" i="3"/>
  <c r="P10" i="3"/>
  <c r="F11" i="3"/>
  <c r="O11" i="3"/>
  <c r="P11" i="3" s="1"/>
  <c r="G12" i="3"/>
  <c r="P12" i="3"/>
  <c r="F13" i="3"/>
  <c r="O13" i="3"/>
  <c r="P13" i="3" s="1"/>
  <c r="G14" i="3"/>
  <c r="P14" i="3"/>
  <c r="F15" i="3"/>
  <c r="O15" i="3"/>
  <c r="P15" i="3" s="1"/>
  <c r="G16" i="3"/>
  <c r="P16" i="3"/>
  <c r="F17" i="3"/>
  <c r="O17" i="3"/>
  <c r="P17" i="3" s="1"/>
  <c r="G18" i="3"/>
  <c r="P18" i="3"/>
  <c r="F19" i="3"/>
  <c r="O19" i="3"/>
  <c r="P19" i="3" s="1"/>
  <c r="G20" i="3"/>
  <c r="P20" i="3"/>
  <c r="F21" i="3"/>
  <c r="O21" i="3"/>
  <c r="P21" i="3" s="1"/>
  <c r="G22" i="3"/>
  <c r="P22" i="3"/>
  <c r="F23" i="3"/>
  <c r="O23" i="3"/>
  <c r="P23" i="3" s="1"/>
  <c r="G24" i="3"/>
  <c r="P24" i="3"/>
  <c r="F25" i="3"/>
  <c r="O25" i="3"/>
  <c r="P25" i="3" s="1"/>
  <c r="G26" i="3"/>
  <c r="P26" i="3"/>
  <c r="F27" i="3"/>
  <c r="O27" i="3"/>
  <c r="P27" i="3" s="1"/>
  <c r="G28" i="3"/>
  <c r="P28" i="3"/>
  <c r="F29" i="3"/>
  <c r="O29" i="3"/>
  <c r="P29" i="3" s="1"/>
  <c r="G30" i="3"/>
  <c r="P30" i="3"/>
  <c r="F31" i="3"/>
  <c r="O31" i="3"/>
  <c r="P31" i="3" s="1"/>
  <c r="G32" i="3"/>
  <c r="P32" i="3"/>
  <c r="F33" i="3"/>
  <c r="O33" i="3"/>
  <c r="P33" i="3" s="1"/>
  <c r="G34" i="3"/>
  <c r="P34" i="3"/>
  <c r="F35" i="3"/>
  <c r="O35" i="3"/>
  <c r="P35" i="3" s="1"/>
  <c r="G36" i="3"/>
  <c r="P36" i="3"/>
  <c r="F37" i="3"/>
  <c r="O37" i="3"/>
  <c r="P37" i="3" s="1"/>
  <c r="G38" i="3"/>
  <c r="P38" i="3"/>
  <c r="F39" i="3"/>
  <c r="O39" i="3"/>
  <c r="P39" i="3" s="1"/>
  <c r="G40" i="3"/>
  <c r="P40" i="3"/>
  <c r="F41" i="3"/>
  <c r="O41" i="3"/>
  <c r="P41" i="3" s="1"/>
  <c r="G42" i="3"/>
  <c r="P42" i="3"/>
  <c r="F43" i="3"/>
  <c r="O43" i="3"/>
  <c r="P43" i="3" s="1"/>
  <c r="G44" i="3"/>
  <c r="P44" i="3"/>
  <c r="F45" i="3"/>
  <c r="O45" i="3"/>
  <c r="P45" i="3" s="1"/>
  <c r="G46" i="3"/>
  <c r="P46" i="3"/>
  <c r="F47" i="3"/>
  <c r="O47" i="3"/>
  <c r="P47" i="3" s="1"/>
  <c r="G48" i="3"/>
  <c r="P48" i="3"/>
  <c r="Q48" i="3"/>
  <c r="J49" i="3"/>
  <c r="F49" i="3"/>
  <c r="O49" i="3"/>
  <c r="P51" i="3"/>
  <c r="K52" i="3"/>
  <c r="Q52" i="3" s="1"/>
  <c r="G52" i="3"/>
  <c r="J53" i="3"/>
  <c r="F53" i="3"/>
  <c r="O53" i="3"/>
  <c r="K56" i="3"/>
  <c r="Q56" i="3" s="1"/>
  <c r="G56" i="3"/>
  <c r="J57" i="3"/>
  <c r="F57" i="3"/>
  <c r="O57" i="3"/>
  <c r="P59" i="3"/>
  <c r="K60" i="3"/>
  <c r="Q60" i="3" s="1"/>
  <c r="G60" i="3"/>
  <c r="J61" i="3"/>
  <c r="F61" i="3"/>
  <c r="O61" i="3"/>
  <c r="K64" i="3"/>
  <c r="Q64" i="3" s="1"/>
  <c r="G64" i="3"/>
  <c r="J65" i="3"/>
  <c r="F65" i="3"/>
  <c r="O65" i="3"/>
  <c r="P67" i="3"/>
  <c r="K68" i="3"/>
  <c r="Q68" i="3" s="1"/>
  <c r="G68" i="3"/>
  <c r="J69" i="3"/>
  <c r="F69" i="3"/>
  <c r="O69" i="3"/>
  <c r="K72" i="3"/>
  <c r="Q72" i="3" s="1"/>
  <c r="G72" i="3"/>
  <c r="J73" i="3"/>
  <c r="F73" i="3"/>
  <c r="O73" i="3"/>
  <c r="P75" i="3"/>
  <c r="K76" i="3"/>
  <c r="Q76" i="3" s="1"/>
  <c r="G76" i="3"/>
  <c r="J77" i="3"/>
  <c r="F77" i="3"/>
  <c r="O77" i="3"/>
  <c r="K80" i="3"/>
  <c r="Q80" i="3" s="1"/>
  <c r="G80" i="3"/>
  <c r="J81" i="3"/>
  <c r="F81" i="3"/>
  <c r="O81" i="3"/>
  <c r="P83" i="3"/>
  <c r="K84" i="3"/>
  <c r="Q84" i="3" s="1"/>
  <c r="G84" i="3"/>
  <c r="J85" i="3"/>
  <c r="F85" i="3"/>
  <c r="O85" i="3"/>
  <c r="K88" i="3"/>
  <c r="Q88" i="3" s="1"/>
  <c r="G88" i="3"/>
  <c r="J89" i="3"/>
  <c r="F89" i="3"/>
  <c r="O89" i="3"/>
  <c r="P91" i="3"/>
  <c r="K92" i="3"/>
  <c r="Q92" i="3" s="1"/>
  <c r="G92" i="3"/>
  <c r="J93" i="3"/>
  <c r="F93" i="3"/>
  <c r="O93" i="3"/>
  <c r="K96" i="3"/>
  <c r="Q96" i="3" s="1"/>
  <c r="G96" i="3"/>
  <c r="J97" i="3"/>
  <c r="F97" i="3"/>
  <c r="O97" i="3"/>
  <c r="P99" i="3"/>
  <c r="K100" i="3"/>
  <c r="Q100" i="3" s="1"/>
  <c r="G100" i="3"/>
  <c r="J101" i="3"/>
  <c r="F101" i="3"/>
  <c r="O101" i="3"/>
  <c r="K104" i="3"/>
  <c r="Q104" i="3" s="1"/>
  <c r="G104" i="3"/>
  <c r="J105" i="3"/>
  <c r="F105" i="3"/>
  <c r="O105" i="3"/>
  <c r="P107" i="3"/>
  <c r="K108" i="3"/>
  <c r="Q108" i="3" s="1"/>
  <c r="G108" i="3"/>
  <c r="J109" i="3"/>
  <c r="F109" i="3"/>
  <c r="O109" i="3"/>
  <c r="K112" i="3"/>
  <c r="Q112" i="3" s="1"/>
  <c r="G112" i="3"/>
  <c r="J113" i="3"/>
  <c r="F113" i="3"/>
  <c r="O113" i="3"/>
  <c r="P115" i="3"/>
  <c r="K116" i="3"/>
  <c r="Q116" i="3" s="1"/>
  <c r="G116" i="3"/>
  <c r="J117" i="3"/>
  <c r="F117" i="3"/>
  <c r="O117" i="3"/>
  <c r="K120" i="3"/>
  <c r="Q120" i="3" s="1"/>
  <c r="G120" i="3"/>
  <c r="J121" i="3"/>
  <c r="F121" i="3"/>
  <c r="O121" i="3"/>
  <c r="P123" i="3"/>
  <c r="K124" i="3"/>
  <c r="Q124" i="3" s="1"/>
  <c r="G124" i="3"/>
  <c r="J125" i="3"/>
  <c r="F125" i="3"/>
  <c r="O125" i="3"/>
  <c r="K128" i="3"/>
  <c r="Q128" i="3" s="1"/>
  <c r="G128" i="3"/>
  <c r="J129" i="3"/>
  <c r="F129" i="3"/>
  <c r="K132" i="3"/>
  <c r="Q132" i="3" s="1"/>
  <c r="G132" i="3"/>
  <c r="J133" i="3"/>
  <c r="P133" i="3" s="1"/>
  <c r="F133" i="3"/>
  <c r="K136" i="3"/>
  <c r="Q136" i="3" s="1"/>
  <c r="G136" i="3"/>
  <c r="J137" i="3"/>
  <c r="F137" i="3"/>
  <c r="K140" i="3"/>
  <c r="Q140" i="3" s="1"/>
  <c r="G140" i="3"/>
  <c r="J141" i="3"/>
  <c r="P141" i="3" s="1"/>
  <c r="F141" i="3"/>
  <c r="K144" i="3"/>
  <c r="Q144" i="3" s="1"/>
  <c r="G144" i="3"/>
  <c r="J145" i="3"/>
  <c r="F145" i="3"/>
  <c r="K148" i="3"/>
  <c r="Q148" i="3" s="1"/>
  <c r="G148" i="3"/>
  <c r="J149" i="3"/>
  <c r="P149" i="3" s="1"/>
  <c r="F149" i="3"/>
  <c r="K152" i="3"/>
  <c r="Q152" i="3" s="1"/>
  <c r="G152" i="3"/>
  <c r="J153" i="3"/>
  <c r="F153" i="3"/>
  <c r="K156" i="3"/>
  <c r="Q156" i="3" s="1"/>
  <c r="G156" i="3"/>
  <c r="J157" i="3"/>
  <c r="P157" i="3" s="1"/>
  <c r="F157" i="3"/>
  <c r="K160" i="3"/>
  <c r="Q160" i="3" s="1"/>
  <c r="G160" i="3"/>
  <c r="J161" i="3"/>
  <c r="F161" i="3"/>
  <c r="K164" i="3"/>
  <c r="Q164" i="3" s="1"/>
  <c r="G164" i="3"/>
  <c r="J165" i="3"/>
  <c r="P165" i="3" s="1"/>
  <c r="F165" i="3"/>
  <c r="K168" i="3"/>
  <c r="G168" i="3"/>
  <c r="K170" i="3"/>
  <c r="Q170" i="3" s="1"/>
  <c r="G170" i="3"/>
  <c r="J171" i="3"/>
  <c r="F171" i="3"/>
  <c r="K174" i="3"/>
  <c r="Q174" i="3" s="1"/>
  <c r="G174" i="3"/>
  <c r="J175" i="3"/>
  <c r="F175" i="3"/>
  <c r="K178" i="3"/>
  <c r="Q178" i="3" s="1"/>
  <c r="G178" i="3"/>
  <c r="J179" i="3"/>
  <c r="F179" i="3"/>
  <c r="K182" i="3"/>
  <c r="Q182" i="3" s="1"/>
  <c r="G182" i="3"/>
  <c r="J183" i="3"/>
  <c r="F183" i="3"/>
  <c r="K186" i="3"/>
  <c r="Q186" i="3" s="1"/>
  <c r="G186" i="3"/>
  <c r="J187" i="3"/>
  <c r="F187" i="3"/>
  <c r="P50" i="3"/>
  <c r="P52" i="3"/>
  <c r="P54" i="3"/>
  <c r="P56" i="3"/>
  <c r="P58" i="3"/>
  <c r="P60" i="3"/>
  <c r="P62" i="3"/>
  <c r="P64" i="3"/>
  <c r="P66" i="3"/>
  <c r="P68" i="3"/>
  <c r="P70" i="3"/>
  <c r="P72" i="3"/>
  <c r="P74" i="3"/>
  <c r="P76" i="3"/>
  <c r="P78" i="3"/>
  <c r="P80" i="3"/>
  <c r="P82" i="3"/>
  <c r="P84" i="3"/>
  <c r="P86" i="3"/>
  <c r="P88" i="3"/>
  <c r="P90" i="3"/>
  <c r="P92" i="3"/>
  <c r="P94" i="3"/>
  <c r="P96" i="3"/>
  <c r="P98" i="3"/>
  <c r="P100" i="3"/>
  <c r="P102" i="3"/>
  <c r="P104" i="3"/>
  <c r="P106" i="3"/>
  <c r="P108" i="3"/>
  <c r="P110" i="3"/>
  <c r="P112" i="3"/>
  <c r="P114" i="3"/>
  <c r="P116" i="3"/>
  <c r="P118" i="3"/>
  <c r="P120" i="3"/>
  <c r="P122" i="3"/>
  <c r="P124" i="3"/>
  <c r="P126" i="3"/>
  <c r="O128" i="3"/>
  <c r="P128" i="3" s="1"/>
  <c r="K130" i="3"/>
  <c r="Q130" i="3" s="1"/>
  <c r="G130" i="3"/>
  <c r="J131" i="3"/>
  <c r="F131" i="3"/>
  <c r="O131" i="3"/>
  <c r="K134" i="3"/>
  <c r="Q134" i="3" s="1"/>
  <c r="G134" i="3"/>
  <c r="J135" i="3"/>
  <c r="F135" i="3"/>
  <c r="O135" i="3"/>
  <c r="K138" i="3"/>
  <c r="Q138" i="3" s="1"/>
  <c r="G138" i="3"/>
  <c r="J139" i="3"/>
  <c r="F139" i="3"/>
  <c r="O139" i="3"/>
  <c r="K142" i="3"/>
  <c r="Q142" i="3" s="1"/>
  <c r="G142" i="3"/>
  <c r="J143" i="3"/>
  <c r="F143" i="3"/>
  <c r="O143" i="3"/>
  <c r="K146" i="3"/>
  <c r="Q146" i="3" s="1"/>
  <c r="G146" i="3"/>
  <c r="J147" i="3"/>
  <c r="F147" i="3"/>
  <c r="O147" i="3"/>
  <c r="K150" i="3"/>
  <c r="Q150" i="3" s="1"/>
  <c r="G150" i="3"/>
  <c r="J151" i="3"/>
  <c r="F151" i="3"/>
  <c r="O151" i="3"/>
  <c r="K154" i="3"/>
  <c r="Q154" i="3" s="1"/>
  <c r="G154" i="3"/>
  <c r="J155" i="3"/>
  <c r="F155" i="3"/>
  <c r="O155" i="3"/>
  <c r="K158" i="3"/>
  <c r="Q158" i="3" s="1"/>
  <c r="G158" i="3"/>
  <c r="J159" i="3"/>
  <c r="F159" i="3"/>
  <c r="O159" i="3"/>
  <c r="K162" i="3"/>
  <c r="Q162" i="3" s="1"/>
  <c r="G162" i="3"/>
  <c r="J163" i="3"/>
  <c r="F163" i="3"/>
  <c r="O163" i="3"/>
  <c r="K166" i="3"/>
  <c r="Q166" i="3" s="1"/>
  <c r="G166" i="3"/>
  <c r="J167" i="3"/>
  <c r="F167" i="3"/>
  <c r="O167" i="3"/>
  <c r="O171" i="3"/>
  <c r="O175" i="3"/>
  <c r="P175" i="3" s="1"/>
  <c r="O179" i="3"/>
  <c r="O183" i="3"/>
  <c r="P183" i="3"/>
  <c r="O187" i="3"/>
  <c r="P130" i="3"/>
  <c r="P132" i="3"/>
  <c r="P134" i="3"/>
  <c r="P136" i="3"/>
  <c r="P138" i="3"/>
  <c r="P140" i="3"/>
  <c r="P142" i="3"/>
  <c r="P144" i="3"/>
  <c r="P146" i="3"/>
  <c r="P148" i="3"/>
  <c r="P150" i="3"/>
  <c r="P152" i="3"/>
  <c r="P154" i="3"/>
  <c r="P156" i="3"/>
  <c r="P158" i="3"/>
  <c r="P160" i="3"/>
  <c r="P162" i="3"/>
  <c r="P164" i="3"/>
  <c r="P166" i="3"/>
  <c r="P168" i="3"/>
  <c r="J169" i="3"/>
  <c r="F169" i="3"/>
  <c r="O169" i="3"/>
  <c r="K172" i="3"/>
  <c r="Q172" i="3" s="1"/>
  <c r="G172" i="3"/>
  <c r="J173" i="3"/>
  <c r="F173" i="3"/>
  <c r="O173" i="3"/>
  <c r="K176" i="3"/>
  <c r="Q176" i="3" s="1"/>
  <c r="G176" i="3"/>
  <c r="J177" i="3"/>
  <c r="F177" i="3"/>
  <c r="O177" i="3"/>
  <c r="K180" i="3"/>
  <c r="Q180" i="3" s="1"/>
  <c r="G180" i="3"/>
  <c r="J181" i="3"/>
  <c r="F181" i="3"/>
  <c r="O181" i="3"/>
  <c r="K184" i="3"/>
  <c r="Q184" i="3" s="1"/>
  <c r="G184" i="3"/>
  <c r="J185" i="3"/>
  <c r="F185" i="3"/>
  <c r="O185" i="3"/>
  <c r="K188" i="3"/>
  <c r="Q188" i="3" s="1"/>
  <c r="G188" i="3"/>
  <c r="O190" i="3"/>
  <c r="P190" i="3" s="1"/>
  <c r="O194" i="3"/>
  <c r="P194" i="3" s="1"/>
  <c r="O198" i="3"/>
  <c r="P198" i="3" s="1"/>
  <c r="P170" i="3"/>
  <c r="P172" i="3"/>
  <c r="P174" i="3"/>
  <c r="P176" i="3"/>
  <c r="P178" i="3"/>
  <c r="P180" i="3"/>
  <c r="P182" i="3"/>
  <c r="P184" i="3"/>
  <c r="P186" i="3"/>
  <c r="P188" i="3"/>
  <c r="K191" i="3"/>
  <c r="Q191" i="3" s="1"/>
  <c r="G191" i="3"/>
  <c r="J192" i="3"/>
  <c r="F192" i="3"/>
  <c r="O192" i="3"/>
  <c r="K195" i="3"/>
  <c r="Q195" i="3" s="1"/>
  <c r="G195" i="3"/>
  <c r="J196" i="3"/>
  <c r="F196" i="3"/>
  <c r="O196" i="3"/>
  <c r="K199" i="3"/>
  <c r="Q199" i="3" s="1"/>
  <c r="G199" i="3"/>
  <c r="J200" i="3"/>
  <c r="F200" i="3"/>
  <c r="O200" i="3"/>
  <c r="P189" i="3"/>
  <c r="P191" i="3"/>
  <c r="P193" i="3"/>
  <c r="P195" i="3"/>
  <c r="P197" i="3"/>
  <c r="P199" i="3"/>
  <c r="P201" i="3"/>
  <c r="Q5" i="1"/>
  <c r="Q9" i="1"/>
  <c r="Q13" i="1"/>
  <c r="Q17" i="1"/>
  <c r="Q21" i="1"/>
  <c r="Q25" i="1"/>
  <c r="Q29" i="1"/>
  <c r="Q33" i="1"/>
  <c r="Q37" i="1"/>
  <c r="Q41" i="1"/>
  <c r="Q45" i="1"/>
  <c r="Q49" i="1"/>
  <c r="Q53" i="1"/>
  <c r="Q57" i="1"/>
  <c r="Q61" i="1"/>
  <c r="Q65" i="1"/>
  <c r="Q69" i="1"/>
  <c r="Q73" i="1"/>
  <c r="Q77" i="1"/>
  <c r="Q7" i="1"/>
  <c r="Q11" i="1"/>
  <c r="Q15" i="1"/>
  <c r="Q19" i="1"/>
  <c r="Q23" i="1"/>
  <c r="Q27" i="1"/>
  <c r="Q31" i="1"/>
  <c r="Q35" i="1"/>
  <c r="Q39" i="1"/>
  <c r="Q43" i="1"/>
  <c r="Q47" i="1"/>
  <c r="Q51" i="1"/>
  <c r="Q55" i="1"/>
  <c r="Q59" i="1"/>
  <c r="Q63" i="1"/>
  <c r="Q67" i="1"/>
  <c r="Q71" i="1"/>
  <c r="Q75" i="1"/>
  <c r="F4" i="1"/>
  <c r="O4" i="1"/>
  <c r="G5" i="1"/>
  <c r="P5" i="1"/>
  <c r="F6" i="1"/>
  <c r="O6" i="1"/>
  <c r="G7" i="1"/>
  <c r="P7" i="1"/>
  <c r="F8" i="1"/>
  <c r="O8" i="1"/>
  <c r="G9" i="1"/>
  <c r="P9" i="1"/>
  <c r="F10" i="1"/>
  <c r="O10" i="1"/>
  <c r="G11" i="1"/>
  <c r="P11" i="1"/>
  <c r="F12" i="1"/>
  <c r="O12" i="1"/>
  <c r="G13" i="1"/>
  <c r="P13" i="1"/>
  <c r="F14" i="1"/>
  <c r="O14" i="1"/>
  <c r="G15" i="1"/>
  <c r="P15" i="1"/>
  <c r="F16" i="1"/>
  <c r="O16" i="1"/>
  <c r="G17" i="1"/>
  <c r="P17" i="1"/>
  <c r="F18" i="1"/>
  <c r="O18" i="1"/>
  <c r="G19" i="1"/>
  <c r="P19" i="1"/>
  <c r="F20" i="1"/>
  <c r="O20" i="1"/>
  <c r="G21" i="1"/>
  <c r="P21" i="1"/>
  <c r="F22" i="1"/>
  <c r="O22" i="1"/>
  <c r="G23" i="1"/>
  <c r="P23" i="1"/>
  <c r="F24" i="1"/>
  <c r="O24" i="1"/>
  <c r="G25" i="1"/>
  <c r="P25" i="1"/>
  <c r="F26" i="1"/>
  <c r="O26" i="1"/>
  <c r="G27" i="1"/>
  <c r="P27" i="1"/>
  <c r="F28" i="1"/>
  <c r="O28" i="1"/>
  <c r="G29" i="1"/>
  <c r="P29" i="1"/>
  <c r="F30" i="1"/>
  <c r="O30" i="1"/>
  <c r="G31" i="1"/>
  <c r="P31" i="1"/>
  <c r="F32" i="1"/>
  <c r="O32" i="1"/>
  <c r="G33" i="1"/>
  <c r="P33" i="1"/>
  <c r="F34" i="1"/>
  <c r="O34" i="1"/>
  <c r="G35" i="1"/>
  <c r="P35" i="1"/>
  <c r="F36" i="1"/>
  <c r="O36" i="1"/>
  <c r="G37" i="1"/>
  <c r="P37" i="1"/>
  <c r="F38" i="1"/>
  <c r="O38" i="1"/>
  <c r="G39" i="1"/>
  <c r="P39" i="1"/>
  <c r="F40" i="1"/>
  <c r="O40" i="1"/>
  <c r="G41" i="1"/>
  <c r="P41" i="1"/>
  <c r="F42" i="1"/>
  <c r="O42" i="1"/>
  <c r="G43" i="1"/>
  <c r="P43" i="1"/>
  <c r="F44" i="1"/>
  <c r="O44" i="1"/>
  <c r="G45" i="1"/>
  <c r="P45" i="1"/>
  <c r="F46" i="1"/>
  <c r="O46" i="1"/>
  <c r="G47" i="1"/>
  <c r="P47" i="1"/>
  <c r="F48" i="1"/>
  <c r="O48" i="1"/>
  <c r="G49" i="1"/>
  <c r="P49" i="1"/>
  <c r="F50" i="1"/>
  <c r="O50" i="1"/>
  <c r="G51" i="1"/>
  <c r="P51" i="1"/>
  <c r="F52" i="1"/>
  <c r="O52" i="1"/>
  <c r="G53" i="1"/>
  <c r="P53" i="1"/>
  <c r="F54" i="1"/>
  <c r="O54" i="1"/>
  <c r="G55" i="1"/>
  <c r="P55" i="1"/>
  <c r="F56" i="1"/>
  <c r="O56" i="1"/>
  <c r="G57" i="1"/>
  <c r="P57" i="1"/>
  <c r="F58" i="1"/>
  <c r="O58" i="1"/>
  <c r="G59" i="1"/>
  <c r="P59" i="1"/>
  <c r="F60" i="1"/>
  <c r="O60" i="1"/>
  <c r="G61" i="1"/>
  <c r="P61" i="1"/>
  <c r="F62" i="1"/>
  <c r="O62" i="1"/>
  <c r="G63" i="1"/>
  <c r="P63" i="1"/>
  <c r="F64" i="1"/>
  <c r="O64" i="1"/>
  <c r="G65" i="1"/>
  <c r="P65" i="1"/>
  <c r="F66" i="1"/>
  <c r="O66" i="1"/>
  <c r="G67" i="1"/>
  <c r="P67" i="1"/>
  <c r="F68" i="1"/>
  <c r="O68" i="1"/>
  <c r="G69" i="1"/>
  <c r="P69" i="1"/>
  <c r="F70" i="1"/>
  <c r="O70" i="1"/>
  <c r="G71" i="1"/>
  <c r="P71" i="1"/>
  <c r="F72" i="1"/>
  <c r="O72" i="1"/>
  <c r="G73" i="1"/>
  <c r="P73" i="1"/>
  <c r="F74" i="1"/>
  <c r="O74" i="1"/>
  <c r="G75" i="1"/>
  <c r="P75" i="1"/>
  <c r="F76" i="1"/>
  <c r="O76" i="1"/>
  <c r="G77" i="1"/>
  <c r="P77" i="1"/>
  <c r="F78" i="1"/>
  <c r="J79" i="1"/>
  <c r="F79" i="1"/>
  <c r="O79" i="1"/>
  <c r="K82" i="1"/>
  <c r="Q82" i="1" s="1"/>
  <c r="G82" i="1"/>
  <c r="J83" i="1"/>
  <c r="F83" i="1"/>
  <c r="O83" i="1"/>
  <c r="K86" i="1"/>
  <c r="Q86" i="1" s="1"/>
  <c r="G86" i="1"/>
  <c r="J87" i="1"/>
  <c r="F87" i="1"/>
  <c r="O87" i="1"/>
  <c r="K90" i="1"/>
  <c r="Q90" i="1" s="1"/>
  <c r="G90" i="1"/>
  <c r="J91" i="1"/>
  <c r="F91" i="1"/>
  <c r="O91" i="1"/>
  <c r="K94" i="1"/>
  <c r="Q94" i="1" s="1"/>
  <c r="G94" i="1"/>
  <c r="J95" i="1"/>
  <c r="F95" i="1"/>
  <c r="O95" i="1"/>
  <c r="K98" i="1"/>
  <c r="Q98" i="1" s="1"/>
  <c r="G98" i="1"/>
  <c r="J99" i="1"/>
  <c r="F99" i="1"/>
  <c r="O99" i="1"/>
  <c r="K102" i="1"/>
  <c r="Q102" i="1" s="1"/>
  <c r="G102" i="1"/>
  <c r="J103" i="1"/>
  <c r="F103" i="1"/>
  <c r="O103" i="1"/>
  <c r="O106" i="1"/>
  <c r="O110" i="1"/>
  <c r="O114" i="1"/>
  <c r="O118" i="1"/>
  <c r="O122" i="1"/>
  <c r="O126" i="1"/>
  <c r="O130" i="1"/>
  <c r="O134" i="1"/>
  <c r="O138" i="1"/>
  <c r="O142" i="1"/>
  <c r="P4" i="1"/>
  <c r="P6" i="1"/>
  <c r="P8" i="1"/>
  <c r="P10" i="1"/>
  <c r="P12" i="1"/>
  <c r="P14" i="1"/>
  <c r="P16" i="1"/>
  <c r="P18" i="1"/>
  <c r="P20" i="1"/>
  <c r="P22" i="1"/>
  <c r="P24" i="1"/>
  <c r="P26" i="1"/>
  <c r="P28" i="1"/>
  <c r="P30" i="1"/>
  <c r="P32" i="1"/>
  <c r="P34" i="1"/>
  <c r="P36" i="1"/>
  <c r="P38" i="1"/>
  <c r="P40" i="1"/>
  <c r="P42" i="1"/>
  <c r="P44" i="1"/>
  <c r="P46" i="1"/>
  <c r="P48" i="1"/>
  <c r="P50" i="1"/>
  <c r="P52" i="1"/>
  <c r="P54" i="1"/>
  <c r="P56" i="1"/>
  <c r="P58" i="1"/>
  <c r="P60" i="1"/>
  <c r="P62" i="1"/>
  <c r="P64" i="1"/>
  <c r="P66" i="1"/>
  <c r="P68" i="1"/>
  <c r="P70" i="1"/>
  <c r="P72" i="1"/>
  <c r="P74" i="1"/>
  <c r="P76" i="1"/>
  <c r="O78" i="1"/>
  <c r="P78" i="1" s="1"/>
  <c r="K80" i="1"/>
  <c r="Q80" i="1" s="1"/>
  <c r="G80" i="1"/>
  <c r="J81" i="1"/>
  <c r="F81" i="1"/>
  <c r="O81" i="1"/>
  <c r="K84" i="1"/>
  <c r="Q84" i="1" s="1"/>
  <c r="G84" i="1"/>
  <c r="J85" i="1"/>
  <c r="F85" i="1"/>
  <c r="O85" i="1"/>
  <c r="K88" i="1"/>
  <c r="Q88" i="1" s="1"/>
  <c r="G88" i="1"/>
  <c r="J89" i="1"/>
  <c r="F89" i="1"/>
  <c r="O89" i="1"/>
  <c r="K92" i="1"/>
  <c r="Q92" i="1" s="1"/>
  <c r="G92" i="1"/>
  <c r="J93" i="1"/>
  <c r="F93" i="1"/>
  <c r="O93" i="1"/>
  <c r="K96" i="1"/>
  <c r="Q96" i="1" s="1"/>
  <c r="G96" i="1"/>
  <c r="J97" i="1"/>
  <c r="F97" i="1"/>
  <c r="O97" i="1"/>
  <c r="K100" i="1"/>
  <c r="Q100" i="1" s="1"/>
  <c r="G100" i="1"/>
  <c r="J101" i="1"/>
  <c r="F101" i="1"/>
  <c r="O101" i="1"/>
  <c r="K104" i="1"/>
  <c r="G104" i="1"/>
  <c r="K105" i="1"/>
  <c r="Q105" i="1" s="1"/>
  <c r="G105" i="1"/>
  <c r="J106" i="1"/>
  <c r="F106" i="1"/>
  <c r="K109" i="1"/>
  <c r="Q109" i="1" s="1"/>
  <c r="G109" i="1"/>
  <c r="J110" i="1"/>
  <c r="F110" i="1"/>
  <c r="K113" i="1"/>
  <c r="Q113" i="1" s="1"/>
  <c r="G113" i="1"/>
  <c r="J114" i="1"/>
  <c r="F114" i="1"/>
  <c r="K117" i="1"/>
  <c r="Q117" i="1" s="1"/>
  <c r="G117" i="1"/>
  <c r="J118" i="1"/>
  <c r="F118" i="1"/>
  <c r="K121" i="1"/>
  <c r="Q121" i="1" s="1"/>
  <c r="G121" i="1"/>
  <c r="J122" i="1"/>
  <c r="F122" i="1"/>
  <c r="K125" i="1"/>
  <c r="Q125" i="1" s="1"/>
  <c r="G125" i="1"/>
  <c r="J126" i="1"/>
  <c r="F126" i="1"/>
  <c r="K129" i="1"/>
  <c r="Q129" i="1" s="1"/>
  <c r="G129" i="1"/>
  <c r="J130" i="1"/>
  <c r="F130" i="1"/>
  <c r="K133" i="1"/>
  <c r="Q133" i="1" s="1"/>
  <c r="G133" i="1"/>
  <c r="J134" i="1"/>
  <c r="F134" i="1"/>
  <c r="K137" i="1"/>
  <c r="Q137" i="1" s="1"/>
  <c r="G137" i="1"/>
  <c r="J138" i="1"/>
  <c r="F138" i="1"/>
  <c r="K141" i="1"/>
  <c r="Q141" i="1" s="1"/>
  <c r="G141" i="1"/>
  <c r="J142" i="1"/>
  <c r="F142" i="1"/>
  <c r="O144" i="1"/>
  <c r="O148" i="1"/>
  <c r="O152" i="1"/>
  <c r="O156" i="1"/>
  <c r="P80" i="1"/>
  <c r="P82" i="1"/>
  <c r="P84" i="1"/>
  <c r="P86" i="1"/>
  <c r="P88" i="1"/>
  <c r="P90" i="1"/>
  <c r="P92" i="1"/>
  <c r="P94" i="1"/>
  <c r="P96" i="1"/>
  <c r="P98" i="1"/>
  <c r="P100" i="1"/>
  <c r="P102" i="1"/>
  <c r="Q104" i="1"/>
  <c r="O104" i="1"/>
  <c r="P104" i="1" s="1"/>
  <c r="K107" i="1"/>
  <c r="Q107" i="1" s="1"/>
  <c r="G107" i="1"/>
  <c r="J108" i="1"/>
  <c r="F108" i="1"/>
  <c r="O108" i="1"/>
  <c r="K111" i="1"/>
  <c r="Q111" i="1" s="1"/>
  <c r="G111" i="1"/>
  <c r="J112" i="1"/>
  <c r="F112" i="1"/>
  <c r="O112" i="1"/>
  <c r="K115" i="1"/>
  <c r="Q115" i="1" s="1"/>
  <c r="G115" i="1"/>
  <c r="J116" i="1"/>
  <c r="F116" i="1"/>
  <c r="O116" i="1"/>
  <c r="K119" i="1"/>
  <c r="Q119" i="1" s="1"/>
  <c r="G119" i="1"/>
  <c r="J120" i="1"/>
  <c r="F120" i="1"/>
  <c r="O120" i="1"/>
  <c r="K123" i="1"/>
  <c r="Q123" i="1" s="1"/>
  <c r="G123" i="1"/>
  <c r="J124" i="1"/>
  <c r="F124" i="1"/>
  <c r="O124" i="1"/>
  <c r="K127" i="1"/>
  <c r="Q127" i="1" s="1"/>
  <c r="G127" i="1"/>
  <c r="J128" i="1"/>
  <c r="F128" i="1"/>
  <c r="O128" i="1"/>
  <c r="K131" i="1"/>
  <c r="Q131" i="1" s="1"/>
  <c r="G131" i="1"/>
  <c r="J132" i="1"/>
  <c r="F132" i="1"/>
  <c r="O132" i="1"/>
  <c r="K135" i="1"/>
  <c r="Q135" i="1" s="1"/>
  <c r="G135" i="1"/>
  <c r="J136" i="1"/>
  <c r="F136" i="1"/>
  <c r="O136" i="1"/>
  <c r="K139" i="1"/>
  <c r="Q139" i="1" s="1"/>
  <c r="G139" i="1"/>
  <c r="J140" i="1"/>
  <c r="F140" i="1"/>
  <c r="O140" i="1"/>
  <c r="K143" i="1"/>
  <c r="Q143" i="1" s="1"/>
  <c r="G143" i="1"/>
  <c r="J144" i="1"/>
  <c r="F144" i="1"/>
  <c r="K147" i="1"/>
  <c r="Q147" i="1" s="1"/>
  <c r="G147" i="1"/>
  <c r="J148" i="1"/>
  <c r="F148" i="1"/>
  <c r="K151" i="1"/>
  <c r="Q151" i="1" s="1"/>
  <c r="G151" i="1"/>
  <c r="J152" i="1"/>
  <c r="F152" i="1"/>
  <c r="K155" i="1"/>
  <c r="Q155" i="1" s="1"/>
  <c r="G155" i="1"/>
  <c r="J156" i="1"/>
  <c r="F156" i="1"/>
  <c r="J159" i="1"/>
  <c r="F159" i="1"/>
  <c r="K162" i="1"/>
  <c r="Q162" i="1" s="1"/>
  <c r="G162" i="1"/>
  <c r="J163" i="1"/>
  <c r="F163" i="1"/>
  <c r="K166" i="1"/>
  <c r="Q166" i="1" s="1"/>
  <c r="G166" i="1"/>
  <c r="J167" i="1"/>
  <c r="F167" i="1"/>
  <c r="K170" i="1"/>
  <c r="Q170" i="1" s="1"/>
  <c r="G170" i="1"/>
  <c r="J171" i="1"/>
  <c r="F171" i="1"/>
  <c r="K174" i="1"/>
  <c r="Q174" i="1" s="1"/>
  <c r="G174" i="1"/>
  <c r="J175" i="1"/>
  <c r="F175" i="1"/>
  <c r="K178" i="1"/>
  <c r="G178" i="1"/>
  <c r="K181" i="1"/>
  <c r="Q181" i="1" s="1"/>
  <c r="G181" i="1"/>
  <c r="J182" i="1"/>
  <c r="F182" i="1"/>
  <c r="K185" i="1"/>
  <c r="Q185" i="1" s="1"/>
  <c r="G185" i="1"/>
  <c r="J186" i="1"/>
  <c r="F186" i="1"/>
  <c r="P105" i="1"/>
  <c r="P107" i="1"/>
  <c r="P109" i="1"/>
  <c r="P111" i="1"/>
  <c r="P113" i="1"/>
  <c r="P115" i="1"/>
  <c r="P117" i="1"/>
  <c r="P119" i="1"/>
  <c r="P121" i="1"/>
  <c r="P123" i="1"/>
  <c r="P125" i="1"/>
  <c r="P127" i="1"/>
  <c r="P129" i="1"/>
  <c r="P131" i="1"/>
  <c r="P133" i="1"/>
  <c r="P135" i="1"/>
  <c r="P137" i="1"/>
  <c r="P139" i="1"/>
  <c r="P141" i="1"/>
  <c r="P143" i="1"/>
  <c r="K145" i="1"/>
  <c r="Q145" i="1" s="1"/>
  <c r="G145" i="1"/>
  <c r="J146" i="1"/>
  <c r="F146" i="1"/>
  <c r="O146" i="1"/>
  <c r="K149" i="1"/>
  <c r="Q149" i="1" s="1"/>
  <c r="G149" i="1"/>
  <c r="J150" i="1"/>
  <c r="F150" i="1"/>
  <c r="O150" i="1"/>
  <c r="K153" i="1"/>
  <c r="Q153" i="1" s="1"/>
  <c r="G153" i="1"/>
  <c r="J154" i="1"/>
  <c r="F154" i="1"/>
  <c r="O154" i="1"/>
  <c r="K157" i="1"/>
  <c r="Q157" i="1" s="1"/>
  <c r="G157" i="1"/>
  <c r="J158" i="1"/>
  <c r="F158" i="1"/>
  <c r="O158" i="1"/>
  <c r="O159" i="1"/>
  <c r="P159" i="1" s="1"/>
  <c r="O163" i="1"/>
  <c r="P163" i="1" s="1"/>
  <c r="O167" i="1"/>
  <c r="P167" i="1"/>
  <c r="O171" i="1"/>
  <c r="P171" i="1" s="1"/>
  <c r="O175" i="1"/>
  <c r="P175" i="1" s="1"/>
  <c r="P145" i="1"/>
  <c r="P147" i="1"/>
  <c r="P149" i="1"/>
  <c r="P151" i="1"/>
  <c r="P153" i="1"/>
  <c r="P155" i="1"/>
  <c r="P157" i="1"/>
  <c r="K160" i="1"/>
  <c r="Q160" i="1" s="1"/>
  <c r="G160" i="1"/>
  <c r="J161" i="1"/>
  <c r="F161" i="1"/>
  <c r="O161" i="1"/>
  <c r="K164" i="1"/>
  <c r="Q164" i="1" s="1"/>
  <c r="G164" i="1"/>
  <c r="J165" i="1"/>
  <c r="F165" i="1"/>
  <c r="O165" i="1"/>
  <c r="K168" i="1"/>
  <c r="Q168" i="1" s="1"/>
  <c r="G168" i="1"/>
  <c r="J169" i="1"/>
  <c r="F169" i="1"/>
  <c r="O169" i="1"/>
  <c r="K172" i="1"/>
  <c r="Q172" i="1" s="1"/>
  <c r="G172" i="1"/>
  <c r="J173" i="1"/>
  <c r="F173" i="1"/>
  <c r="O173" i="1"/>
  <c r="K176" i="1"/>
  <c r="Q176" i="1" s="1"/>
  <c r="G176" i="1"/>
  <c r="J177" i="1"/>
  <c r="F177" i="1"/>
  <c r="O177" i="1"/>
  <c r="Q178" i="1"/>
  <c r="O178" i="1"/>
  <c r="P178" i="1"/>
  <c r="O182" i="1"/>
  <c r="P182" i="1" s="1"/>
  <c r="O186" i="1"/>
  <c r="P186" i="1" s="1"/>
  <c r="K190" i="1"/>
  <c r="Q190" i="1" s="1"/>
  <c r="G190" i="1"/>
  <c r="J191" i="1"/>
  <c r="F191" i="1"/>
  <c r="P160" i="1"/>
  <c r="P162" i="1"/>
  <c r="P164" i="1"/>
  <c r="P166" i="1"/>
  <c r="P168" i="1"/>
  <c r="P170" i="1"/>
  <c r="P172" i="1"/>
  <c r="P174" i="1"/>
  <c r="P176" i="1"/>
  <c r="K179" i="1"/>
  <c r="Q179" i="1" s="1"/>
  <c r="G179" i="1"/>
  <c r="J180" i="1"/>
  <c r="F180" i="1"/>
  <c r="O180" i="1"/>
  <c r="K183" i="1"/>
  <c r="Q183" i="1" s="1"/>
  <c r="G183" i="1"/>
  <c r="J184" i="1"/>
  <c r="F184" i="1"/>
  <c r="O184" i="1"/>
  <c r="K187" i="1"/>
  <c r="Q187" i="1" s="1"/>
  <c r="G187" i="1"/>
  <c r="J188" i="1"/>
  <c r="F188" i="1"/>
  <c r="O188" i="1"/>
  <c r="O191" i="1"/>
  <c r="Q192" i="1"/>
  <c r="Q196" i="1"/>
  <c r="Q200" i="1"/>
  <c r="P179" i="1"/>
  <c r="P181" i="1"/>
  <c r="P183" i="1"/>
  <c r="P185" i="1"/>
  <c r="P187" i="1"/>
  <c r="J189" i="1"/>
  <c r="F189" i="1"/>
  <c r="O189" i="1"/>
  <c r="Q194" i="1"/>
  <c r="Q198" i="1"/>
  <c r="P190" i="1"/>
  <c r="G192" i="1"/>
  <c r="P192" i="1"/>
  <c r="F193" i="1"/>
  <c r="O193" i="1"/>
  <c r="G194" i="1"/>
  <c r="P194" i="1"/>
  <c r="F195" i="1"/>
  <c r="O195" i="1"/>
  <c r="G196" i="1"/>
  <c r="P196" i="1"/>
  <c r="F197" i="1"/>
  <c r="O197" i="1"/>
  <c r="P197" i="1" s="1"/>
  <c r="G198" i="1"/>
  <c r="P198" i="1"/>
  <c r="F199" i="1"/>
  <c r="O199" i="1"/>
  <c r="G200" i="1"/>
  <c r="P200" i="1"/>
  <c r="F201" i="1"/>
  <c r="O201" i="1"/>
  <c r="P201" i="1" s="1"/>
  <c r="P193" i="1"/>
  <c r="P195" i="1"/>
  <c r="P199" i="1"/>
  <c r="K5" i="41"/>
  <c r="Q5" i="41" s="1"/>
  <c r="G5" i="41"/>
  <c r="J6" i="41"/>
  <c r="F6" i="41"/>
  <c r="O6" i="41"/>
  <c r="K9" i="41"/>
  <c r="Q9" i="41" s="1"/>
  <c r="G9" i="41"/>
  <c r="J10" i="41"/>
  <c r="F10" i="41"/>
  <c r="O10" i="41"/>
  <c r="P10" i="41" s="1"/>
  <c r="K13" i="41"/>
  <c r="Q13" i="41" s="1"/>
  <c r="G13" i="41"/>
  <c r="J14" i="41"/>
  <c r="F14" i="41"/>
  <c r="O14" i="41"/>
  <c r="K17" i="41"/>
  <c r="Q17" i="41" s="1"/>
  <c r="G17" i="41"/>
  <c r="J18" i="41"/>
  <c r="F18" i="41"/>
  <c r="O18" i="41"/>
  <c r="P18" i="41" s="1"/>
  <c r="K21" i="41"/>
  <c r="Q21" i="41" s="1"/>
  <c r="G21" i="41"/>
  <c r="J22" i="41"/>
  <c r="F22" i="41"/>
  <c r="O22" i="41"/>
  <c r="Q27" i="41"/>
  <c r="Q31" i="41"/>
  <c r="Q35" i="41"/>
  <c r="Q39" i="41"/>
  <c r="Q43" i="41"/>
  <c r="J4" i="41"/>
  <c r="F4" i="41"/>
  <c r="O4" i="41"/>
  <c r="P6" i="41"/>
  <c r="K7" i="41"/>
  <c r="Q7" i="41" s="1"/>
  <c r="G7" i="41"/>
  <c r="J8" i="41"/>
  <c r="F8" i="41"/>
  <c r="O8" i="41"/>
  <c r="K11" i="41"/>
  <c r="Q11" i="41" s="1"/>
  <c r="G11" i="41"/>
  <c r="J12" i="41"/>
  <c r="F12" i="41"/>
  <c r="O12" i="41"/>
  <c r="P14" i="41"/>
  <c r="K15" i="41"/>
  <c r="Q15" i="41" s="1"/>
  <c r="G15" i="41"/>
  <c r="J16" i="41"/>
  <c r="F16" i="41"/>
  <c r="O16" i="41"/>
  <c r="K19" i="41"/>
  <c r="Q19" i="41" s="1"/>
  <c r="G19" i="41"/>
  <c r="J20" i="41"/>
  <c r="F20" i="41"/>
  <c r="O20" i="41"/>
  <c r="P22" i="41"/>
  <c r="K23" i="41"/>
  <c r="Q23" i="41" s="1"/>
  <c r="G23" i="41"/>
  <c r="J24" i="41"/>
  <c r="F24" i="41"/>
  <c r="O24" i="41"/>
  <c r="Q25" i="41"/>
  <c r="Q29" i="41"/>
  <c r="Q33" i="41"/>
  <c r="Q37" i="41"/>
  <c r="Q41" i="41"/>
  <c r="J44" i="41"/>
  <c r="F44" i="41"/>
  <c r="O44" i="41"/>
  <c r="P44" i="41" s="1"/>
  <c r="K47" i="41"/>
  <c r="Q47" i="41" s="1"/>
  <c r="G47" i="41"/>
  <c r="J48" i="41"/>
  <c r="F48" i="41"/>
  <c r="O48" i="41"/>
  <c r="K51" i="41"/>
  <c r="Q51" i="41" s="1"/>
  <c r="G51" i="41"/>
  <c r="J52" i="41"/>
  <c r="F52" i="41"/>
  <c r="O52" i="41"/>
  <c r="P52" i="41" s="1"/>
  <c r="K55" i="41"/>
  <c r="Q55" i="41" s="1"/>
  <c r="G55" i="41"/>
  <c r="J56" i="41"/>
  <c r="F56" i="41"/>
  <c r="O56" i="41"/>
  <c r="K59" i="41"/>
  <c r="Q59" i="41" s="1"/>
  <c r="G59" i="41"/>
  <c r="J60" i="41"/>
  <c r="F60" i="41"/>
  <c r="O60" i="41"/>
  <c r="P60" i="41" s="1"/>
  <c r="K63" i="41"/>
  <c r="Q63" i="41" s="1"/>
  <c r="G63" i="41"/>
  <c r="J64" i="41"/>
  <c r="F64" i="41"/>
  <c r="O64" i="41"/>
  <c r="K67" i="41"/>
  <c r="Q67" i="41" s="1"/>
  <c r="G67" i="41"/>
  <c r="J68" i="41"/>
  <c r="F68" i="41"/>
  <c r="O68" i="41"/>
  <c r="P68" i="41" s="1"/>
  <c r="K71" i="41"/>
  <c r="Q71" i="41" s="1"/>
  <c r="G71" i="41"/>
  <c r="J72" i="41"/>
  <c r="F72" i="41"/>
  <c r="O72" i="41"/>
  <c r="K75" i="41"/>
  <c r="Q75" i="41" s="1"/>
  <c r="G75" i="41"/>
  <c r="J76" i="41"/>
  <c r="F76" i="41"/>
  <c r="O76" i="41"/>
  <c r="P76" i="41" s="1"/>
  <c r="K79" i="41"/>
  <c r="Q79" i="41" s="1"/>
  <c r="G79" i="41"/>
  <c r="J80" i="41"/>
  <c r="F80" i="41"/>
  <c r="O80" i="41"/>
  <c r="K83" i="41"/>
  <c r="G83" i="41"/>
  <c r="K85" i="41"/>
  <c r="Q85" i="41" s="1"/>
  <c r="G85" i="41"/>
  <c r="J86" i="41"/>
  <c r="F86" i="41"/>
  <c r="K89" i="41"/>
  <c r="Q89" i="41" s="1"/>
  <c r="G89" i="41"/>
  <c r="J90" i="41"/>
  <c r="F90" i="41"/>
  <c r="K93" i="41"/>
  <c r="Q93" i="41" s="1"/>
  <c r="G93" i="41"/>
  <c r="J94" i="41"/>
  <c r="F94" i="41"/>
  <c r="K97" i="41"/>
  <c r="Q97" i="41" s="1"/>
  <c r="G97" i="41"/>
  <c r="J98" i="41"/>
  <c r="F98" i="41"/>
  <c r="K101" i="41"/>
  <c r="Q101" i="41" s="1"/>
  <c r="G101" i="41"/>
  <c r="J102" i="41"/>
  <c r="F102" i="41"/>
  <c r="K104" i="41"/>
  <c r="Q104" i="41" s="1"/>
  <c r="G104" i="41"/>
  <c r="J105" i="41"/>
  <c r="F105" i="41"/>
  <c r="K108" i="41"/>
  <c r="Q108" i="41" s="1"/>
  <c r="G108" i="41"/>
  <c r="J109" i="41"/>
  <c r="F109" i="41"/>
  <c r="K112" i="41"/>
  <c r="Q112" i="41" s="1"/>
  <c r="G112" i="41"/>
  <c r="J113" i="41"/>
  <c r="F113" i="41"/>
  <c r="P5" i="41"/>
  <c r="P7" i="41"/>
  <c r="P9" i="41"/>
  <c r="P11" i="41"/>
  <c r="P13" i="41"/>
  <c r="P15" i="41"/>
  <c r="P17" i="41"/>
  <c r="P19" i="41"/>
  <c r="P21" i="41"/>
  <c r="P23" i="41"/>
  <c r="G25" i="41"/>
  <c r="P25" i="41"/>
  <c r="F26" i="41"/>
  <c r="O26" i="41"/>
  <c r="P26" i="41" s="1"/>
  <c r="G27" i="41"/>
  <c r="P27" i="41"/>
  <c r="F28" i="41"/>
  <c r="O28" i="41"/>
  <c r="P28" i="41" s="1"/>
  <c r="G29" i="41"/>
  <c r="P29" i="41"/>
  <c r="F30" i="41"/>
  <c r="O30" i="41"/>
  <c r="P30" i="41" s="1"/>
  <c r="G31" i="41"/>
  <c r="P31" i="41"/>
  <c r="F32" i="41"/>
  <c r="O32" i="41"/>
  <c r="P32" i="41" s="1"/>
  <c r="G33" i="41"/>
  <c r="P33" i="41"/>
  <c r="F34" i="41"/>
  <c r="O34" i="41"/>
  <c r="P34" i="41" s="1"/>
  <c r="G35" i="41"/>
  <c r="P35" i="41"/>
  <c r="F36" i="41"/>
  <c r="O36" i="41"/>
  <c r="P36" i="41" s="1"/>
  <c r="G37" i="41"/>
  <c r="P37" i="41"/>
  <c r="F38" i="41"/>
  <c r="O38" i="41"/>
  <c r="P38" i="41" s="1"/>
  <c r="G39" i="41"/>
  <c r="P39" i="41"/>
  <c r="F40" i="41"/>
  <c r="O40" i="41"/>
  <c r="P40" i="41" s="1"/>
  <c r="G41" i="41"/>
  <c r="P41" i="41"/>
  <c r="F42" i="41"/>
  <c r="O42" i="41"/>
  <c r="P42" i="41" s="1"/>
  <c r="G43" i="41"/>
  <c r="O43" i="41"/>
  <c r="P43" i="41" s="1"/>
  <c r="K45" i="41"/>
  <c r="Q45" i="41" s="1"/>
  <c r="G45" i="41"/>
  <c r="J46" i="41"/>
  <c r="F46" i="41"/>
  <c r="O46" i="41"/>
  <c r="P48" i="41"/>
  <c r="K49" i="41"/>
  <c r="Q49" i="41" s="1"/>
  <c r="G49" i="41"/>
  <c r="J50" i="41"/>
  <c r="F50" i="41"/>
  <c r="O50" i="41"/>
  <c r="K53" i="41"/>
  <c r="Q53" i="41" s="1"/>
  <c r="G53" i="41"/>
  <c r="J54" i="41"/>
  <c r="F54" i="41"/>
  <c r="O54" i="41"/>
  <c r="P56" i="41"/>
  <c r="K57" i="41"/>
  <c r="Q57" i="41" s="1"/>
  <c r="G57" i="41"/>
  <c r="J58" i="41"/>
  <c r="F58" i="41"/>
  <c r="O58" i="41"/>
  <c r="K61" i="41"/>
  <c r="Q61" i="41" s="1"/>
  <c r="G61" i="41"/>
  <c r="J62" i="41"/>
  <c r="F62" i="41"/>
  <c r="O62" i="41"/>
  <c r="P64" i="41"/>
  <c r="K65" i="41"/>
  <c r="Q65" i="41" s="1"/>
  <c r="G65" i="41"/>
  <c r="J66" i="41"/>
  <c r="F66" i="41"/>
  <c r="O66" i="41"/>
  <c r="K69" i="41"/>
  <c r="Q69" i="41" s="1"/>
  <c r="G69" i="41"/>
  <c r="J70" i="41"/>
  <c r="F70" i="41"/>
  <c r="O70" i="41"/>
  <c r="P72" i="41"/>
  <c r="K73" i="41"/>
  <c r="Q73" i="41" s="1"/>
  <c r="G73" i="41"/>
  <c r="J74" i="41"/>
  <c r="F74" i="41"/>
  <c r="O74" i="41"/>
  <c r="K77" i="41"/>
  <c r="Q77" i="41" s="1"/>
  <c r="G77" i="41"/>
  <c r="J78" i="41"/>
  <c r="F78" i="41"/>
  <c r="O78" i="41"/>
  <c r="P80" i="41"/>
  <c r="K81" i="41"/>
  <c r="Q81" i="41" s="1"/>
  <c r="G81" i="41"/>
  <c r="J82" i="41"/>
  <c r="F82" i="41"/>
  <c r="O82" i="41"/>
  <c r="O86" i="41"/>
  <c r="P86" i="41"/>
  <c r="O90" i="41"/>
  <c r="P90" i="41" s="1"/>
  <c r="O94" i="41"/>
  <c r="P94" i="41" s="1"/>
  <c r="O98" i="41"/>
  <c r="P98" i="41" s="1"/>
  <c r="O102" i="41"/>
  <c r="P102" i="41"/>
  <c r="P45" i="41"/>
  <c r="P47" i="41"/>
  <c r="P49" i="41"/>
  <c r="P51" i="41"/>
  <c r="P53" i="41"/>
  <c r="P55" i="41"/>
  <c r="P57" i="41"/>
  <c r="P59" i="41"/>
  <c r="P61" i="41"/>
  <c r="P63" i="41"/>
  <c r="P65" i="41"/>
  <c r="P67" i="41"/>
  <c r="P69" i="41"/>
  <c r="P71" i="41"/>
  <c r="P73" i="41"/>
  <c r="P75" i="41"/>
  <c r="P77" i="41"/>
  <c r="P79" i="41"/>
  <c r="P81" i="41"/>
  <c r="P83" i="41"/>
  <c r="Q83" i="41"/>
  <c r="J84" i="41"/>
  <c r="F84" i="41"/>
  <c r="O84" i="41"/>
  <c r="K87" i="41"/>
  <c r="Q87" i="41" s="1"/>
  <c r="G87" i="41"/>
  <c r="J88" i="41"/>
  <c r="F88" i="41"/>
  <c r="O88" i="41"/>
  <c r="K91" i="41"/>
  <c r="Q91" i="41" s="1"/>
  <c r="G91" i="41"/>
  <c r="J92" i="41"/>
  <c r="F92" i="41"/>
  <c r="O92" i="41"/>
  <c r="K95" i="41"/>
  <c r="Q95" i="41" s="1"/>
  <c r="G95" i="41"/>
  <c r="J96" i="41"/>
  <c r="F96" i="41"/>
  <c r="O96" i="41"/>
  <c r="K99" i="41"/>
  <c r="Q99" i="41" s="1"/>
  <c r="G99" i="41"/>
  <c r="J100" i="41"/>
  <c r="F100" i="41"/>
  <c r="O100" i="41"/>
  <c r="K103" i="41"/>
  <c r="Q103" i="41" s="1"/>
  <c r="G103" i="41"/>
  <c r="O105" i="41"/>
  <c r="P105" i="41"/>
  <c r="O109" i="41"/>
  <c r="P109" i="41" s="1"/>
  <c r="O113" i="41"/>
  <c r="P113" i="41" s="1"/>
  <c r="P85" i="41"/>
  <c r="P87" i="41"/>
  <c r="P89" i="41"/>
  <c r="P91" i="41"/>
  <c r="P93" i="41"/>
  <c r="P95" i="41"/>
  <c r="P97" i="41"/>
  <c r="P99" i="41"/>
  <c r="P101" i="41"/>
  <c r="P103" i="41"/>
  <c r="K106" i="41"/>
  <c r="Q106" i="41" s="1"/>
  <c r="G106" i="41"/>
  <c r="J107" i="41"/>
  <c r="F107" i="41"/>
  <c r="O107" i="41"/>
  <c r="K110" i="41"/>
  <c r="Q110" i="41" s="1"/>
  <c r="G110" i="41"/>
  <c r="J111" i="41"/>
  <c r="F111" i="41"/>
  <c r="O111" i="41"/>
  <c r="K114" i="41"/>
  <c r="Q114" i="41" s="1"/>
  <c r="G114" i="41"/>
  <c r="J115" i="41"/>
  <c r="F115" i="41"/>
  <c r="O115" i="41"/>
  <c r="P104" i="41"/>
  <c r="P106" i="41"/>
  <c r="P108" i="41"/>
  <c r="P110" i="41"/>
  <c r="P112" i="41"/>
  <c r="P114" i="41"/>
  <c r="Q6" i="40"/>
  <c r="Q10" i="40"/>
  <c r="Q14" i="40"/>
  <c r="Q18" i="40"/>
  <c r="Q4" i="40"/>
  <c r="Q8" i="40"/>
  <c r="Q12" i="40"/>
  <c r="Q16" i="40"/>
  <c r="O19" i="40"/>
  <c r="P19" i="40" s="1"/>
  <c r="K21" i="40"/>
  <c r="Q21" i="40" s="1"/>
  <c r="G21" i="40"/>
  <c r="J22" i="40"/>
  <c r="F22" i="40"/>
  <c r="O22" i="40"/>
  <c r="K25" i="40"/>
  <c r="Q25" i="40" s="1"/>
  <c r="G25" i="40"/>
  <c r="J26" i="40"/>
  <c r="F26" i="40"/>
  <c r="O26" i="40"/>
  <c r="K29" i="40"/>
  <c r="Q29" i="40" s="1"/>
  <c r="G29" i="40"/>
  <c r="J30" i="40"/>
  <c r="F30" i="40"/>
  <c r="O30" i="40"/>
  <c r="K33" i="40"/>
  <c r="Q33" i="40" s="1"/>
  <c r="G33" i="40"/>
  <c r="J34" i="40"/>
  <c r="F34" i="40"/>
  <c r="O34" i="40"/>
  <c r="K37" i="40"/>
  <c r="Q37" i="40" s="1"/>
  <c r="G37" i="40"/>
  <c r="J38" i="40"/>
  <c r="F38" i="40"/>
  <c r="O38" i="40"/>
  <c r="K41" i="40"/>
  <c r="Q41" i="40" s="1"/>
  <c r="G41" i="40"/>
  <c r="J42" i="40"/>
  <c r="F42" i="40"/>
  <c r="O42" i="40"/>
  <c r="K45" i="40"/>
  <c r="Q45" i="40" s="1"/>
  <c r="G45" i="40"/>
  <c r="J46" i="40"/>
  <c r="F46" i="40"/>
  <c r="O46" i="40"/>
  <c r="K49" i="40"/>
  <c r="Q49" i="40" s="1"/>
  <c r="G49" i="40"/>
  <c r="J50" i="40"/>
  <c r="F50" i="40"/>
  <c r="O50" i="40"/>
  <c r="K53" i="40"/>
  <c r="Q53" i="40" s="1"/>
  <c r="G53" i="40"/>
  <c r="J54" i="40"/>
  <c r="F54" i="40"/>
  <c r="O54" i="40"/>
  <c r="K57" i="40"/>
  <c r="Q57" i="40" s="1"/>
  <c r="G57" i="40"/>
  <c r="J58" i="40"/>
  <c r="F58" i="40"/>
  <c r="O58" i="40"/>
  <c r="O62" i="40"/>
  <c r="O66" i="40"/>
  <c r="O70" i="40"/>
  <c r="G4" i="40"/>
  <c r="P4" i="40"/>
  <c r="F5" i="40"/>
  <c r="O5" i="40"/>
  <c r="P5" i="40" s="1"/>
  <c r="G6" i="40"/>
  <c r="P6" i="40"/>
  <c r="F7" i="40"/>
  <c r="O7" i="40"/>
  <c r="P7" i="40" s="1"/>
  <c r="G8" i="40"/>
  <c r="P8" i="40"/>
  <c r="F9" i="40"/>
  <c r="O9" i="40"/>
  <c r="P9" i="40" s="1"/>
  <c r="G10" i="40"/>
  <c r="P10" i="40"/>
  <c r="F11" i="40"/>
  <c r="O11" i="40"/>
  <c r="P11" i="40" s="1"/>
  <c r="G12" i="40"/>
  <c r="P12" i="40"/>
  <c r="F13" i="40"/>
  <c r="O13" i="40"/>
  <c r="P13" i="40" s="1"/>
  <c r="G14" i="40"/>
  <c r="P14" i="40"/>
  <c r="F15" i="40"/>
  <c r="O15" i="40"/>
  <c r="P15" i="40" s="1"/>
  <c r="G16" i="40"/>
  <c r="P16" i="40"/>
  <c r="F17" i="40"/>
  <c r="O17" i="40"/>
  <c r="P17" i="40" s="1"/>
  <c r="G18" i="40"/>
  <c r="P18" i="40"/>
  <c r="F19" i="40"/>
  <c r="J20" i="40"/>
  <c r="F20" i="40"/>
  <c r="O20" i="40"/>
  <c r="P22" i="40"/>
  <c r="K23" i="40"/>
  <c r="Q23" i="40" s="1"/>
  <c r="G23" i="40"/>
  <c r="J24" i="40"/>
  <c r="F24" i="40"/>
  <c r="O24" i="40"/>
  <c r="P26" i="40"/>
  <c r="K27" i="40"/>
  <c r="Q27" i="40" s="1"/>
  <c r="G27" i="40"/>
  <c r="J28" i="40"/>
  <c r="F28" i="40"/>
  <c r="O28" i="40"/>
  <c r="P30" i="40"/>
  <c r="K31" i="40"/>
  <c r="Q31" i="40" s="1"/>
  <c r="G31" i="40"/>
  <c r="J32" i="40"/>
  <c r="F32" i="40"/>
  <c r="O32" i="40"/>
  <c r="P34" i="40"/>
  <c r="K35" i="40"/>
  <c r="Q35" i="40" s="1"/>
  <c r="G35" i="40"/>
  <c r="J36" i="40"/>
  <c r="F36" i="40"/>
  <c r="O36" i="40"/>
  <c r="P38" i="40"/>
  <c r="K39" i="40"/>
  <c r="Q39" i="40" s="1"/>
  <c r="G39" i="40"/>
  <c r="J40" i="40"/>
  <c r="F40" i="40"/>
  <c r="O40" i="40"/>
  <c r="P42" i="40"/>
  <c r="K43" i="40"/>
  <c r="Q43" i="40" s="1"/>
  <c r="G43" i="40"/>
  <c r="J44" i="40"/>
  <c r="F44" i="40"/>
  <c r="O44" i="40"/>
  <c r="P46" i="40"/>
  <c r="K47" i="40"/>
  <c r="Q47" i="40" s="1"/>
  <c r="G47" i="40"/>
  <c r="J48" i="40"/>
  <c r="F48" i="40"/>
  <c r="O48" i="40"/>
  <c r="P50" i="40"/>
  <c r="K51" i="40"/>
  <c r="Q51" i="40" s="1"/>
  <c r="G51" i="40"/>
  <c r="J52" i="40"/>
  <c r="F52" i="40"/>
  <c r="O52" i="40"/>
  <c r="P54" i="40"/>
  <c r="K55" i="40"/>
  <c r="Q55" i="40" s="1"/>
  <c r="G55" i="40"/>
  <c r="J56" i="40"/>
  <c r="F56" i="40"/>
  <c r="O56" i="40"/>
  <c r="P58" i="40"/>
  <c r="K61" i="40"/>
  <c r="Q61" i="40" s="1"/>
  <c r="G61" i="40"/>
  <c r="J62" i="40"/>
  <c r="F62" i="40"/>
  <c r="K65" i="40"/>
  <c r="Q65" i="40" s="1"/>
  <c r="G65" i="40"/>
  <c r="J66" i="40"/>
  <c r="F66" i="40"/>
  <c r="K69" i="40"/>
  <c r="Q69" i="40" s="1"/>
  <c r="G69" i="40"/>
  <c r="J70" i="40"/>
  <c r="F70" i="40"/>
  <c r="K73" i="40"/>
  <c r="Q73" i="40" s="1"/>
  <c r="G73" i="40"/>
  <c r="J74" i="40"/>
  <c r="F74" i="40"/>
  <c r="K77" i="40"/>
  <c r="Q77" i="40" s="1"/>
  <c r="G77" i="40"/>
  <c r="J78" i="40"/>
  <c r="F78" i="40"/>
  <c r="K81" i="40"/>
  <c r="Q81" i="40" s="1"/>
  <c r="G81" i="40"/>
  <c r="J82" i="40"/>
  <c r="F82" i="40"/>
  <c r="K85" i="40"/>
  <c r="Q85" i="40" s="1"/>
  <c r="G85" i="40"/>
  <c r="J86" i="40"/>
  <c r="F86" i="40"/>
  <c r="K89" i="40"/>
  <c r="Q89" i="40" s="1"/>
  <c r="G89" i="40"/>
  <c r="J90" i="40"/>
  <c r="F90" i="40"/>
  <c r="K93" i="40"/>
  <c r="G93" i="40"/>
  <c r="K96" i="40"/>
  <c r="Q96" i="40" s="1"/>
  <c r="G96" i="40"/>
  <c r="J97" i="40"/>
  <c r="F97" i="40"/>
  <c r="K100" i="40"/>
  <c r="Q100" i="40" s="1"/>
  <c r="G100" i="40"/>
  <c r="J101" i="40"/>
  <c r="F101" i="40"/>
  <c r="P21" i="40"/>
  <c r="P23" i="40"/>
  <c r="P25" i="40"/>
  <c r="P27" i="40"/>
  <c r="P29" i="40"/>
  <c r="P31" i="40"/>
  <c r="P33" i="40"/>
  <c r="P35" i="40"/>
  <c r="P37" i="40"/>
  <c r="P39" i="40"/>
  <c r="P41" i="40"/>
  <c r="P43" i="40"/>
  <c r="P45" i="40"/>
  <c r="P47" i="40"/>
  <c r="P49" i="40"/>
  <c r="P51" i="40"/>
  <c r="P53" i="40"/>
  <c r="P55" i="40"/>
  <c r="P57" i="40"/>
  <c r="K59" i="40"/>
  <c r="Q59" i="40" s="1"/>
  <c r="G59" i="40"/>
  <c r="J60" i="40"/>
  <c r="F60" i="40"/>
  <c r="O60" i="40"/>
  <c r="K63" i="40"/>
  <c r="Q63" i="40" s="1"/>
  <c r="G63" i="40"/>
  <c r="J64" i="40"/>
  <c r="F64" i="40"/>
  <c r="O64" i="40"/>
  <c r="K67" i="40"/>
  <c r="Q67" i="40" s="1"/>
  <c r="G67" i="40"/>
  <c r="J68" i="40"/>
  <c r="F68" i="40"/>
  <c r="O68" i="40"/>
  <c r="K71" i="40"/>
  <c r="Q71" i="40" s="1"/>
  <c r="G71" i="40"/>
  <c r="J72" i="40"/>
  <c r="F72" i="40"/>
  <c r="O72" i="40"/>
  <c r="O74" i="40"/>
  <c r="P74" i="40" s="1"/>
  <c r="O78" i="40"/>
  <c r="P78" i="40" s="1"/>
  <c r="O82" i="40"/>
  <c r="P82" i="40" s="1"/>
  <c r="O86" i="40"/>
  <c r="P86" i="40"/>
  <c r="O90" i="40"/>
  <c r="P90" i="40" s="1"/>
  <c r="P59" i="40"/>
  <c r="P61" i="40"/>
  <c r="P63" i="40"/>
  <c r="P65" i="40"/>
  <c r="P67" i="40"/>
  <c r="P69" i="40"/>
  <c r="P71" i="40"/>
  <c r="P73" i="40"/>
  <c r="K75" i="40"/>
  <c r="Q75" i="40" s="1"/>
  <c r="G75" i="40"/>
  <c r="J76" i="40"/>
  <c r="F76" i="40"/>
  <c r="O76" i="40"/>
  <c r="K79" i="40"/>
  <c r="Q79" i="40" s="1"/>
  <c r="G79" i="40"/>
  <c r="J80" i="40"/>
  <c r="F80" i="40"/>
  <c r="O80" i="40"/>
  <c r="K83" i="40"/>
  <c r="Q83" i="40" s="1"/>
  <c r="G83" i="40"/>
  <c r="J84" i="40"/>
  <c r="F84" i="40"/>
  <c r="O84" i="40"/>
  <c r="K87" i="40"/>
  <c r="Q87" i="40" s="1"/>
  <c r="G87" i="40"/>
  <c r="J88" i="40"/>
  <c r="F88" i="40"/>
  <c r="O88" i="40"/>
  <c r="K91" i="40"/>
  <c r="Q91" i="40" s="1"/>
  <c r="G91" i="40"/>
  <c r="J92" i="40"/>
  <c r="F92" i="40"/>
  <c r="O92" i="40"/>
  <c r="Q93" i="40"/>
  <c r="O93" i="40"/>
  <c r="P93" i="40" s="1"/>
  <c r="O97" i="40"/>
  <c r="P97" i="40" s="1"/>
  <c r="O101" i="40"/>
  <c r="P101" i="40"/>
  <c r="K105" i="40"/>
  <c r="Q105" i="40" s="1"/>
  <c r="G105" i="40"/>
  <c r="J106" i="40"/>
  <c r="F106" i="40"/>
  <c r="P75" i="40"/>
  <c r="P77" i="40"/>
  <c r="P79" i="40"/>
  <c r="P81" i="40"/>
  <c r="P83" i="40"/>
  <c r="P85" i="40"/>
  <c r="P87" i="40"/>
  <c r="P89" i="40"/>
  <c r="P91" i="40"/>
  <c r="K94" i="40"/>
  <c r="Q94" i="40" s="1"/>
  <c r="G94" i="40"/>
  <c r="J95" i="40"/>
  <c r="F95" i="40"/>
  <c r="O95" i="40"/>
  <c r="K98" i="40"/>
  <c r="Q98" i="40" s="1"/>
  <c r="G98" i="40"/>
  <c r="J99" i="40"/>
  <c r="F99" i="40"/>
  <c r="O99" i="40"/>
  <c r="K102" i="40"/>
  <c r="Q102" i="40" s="1"/>
  <c r="G102" i="40"/>
  <c r="J103" i="40"/>
  <c r="F103" i="40"/>
  <c r="O103" i="40"/>
  <c r="Q107" i="40"/>
  <c r="Q111" i="40"/>
  <c r="Q115" i="40"/>
  <c r="P94" i="40"/>
  <c r="P96" i="40"/>
  <c r="P98" i="40"/>
  <c r="P100" i="40"/>
  <c r="P102" i="40"/>
  <c r="J104" i="40"/>
  <c r="F104" i="40"/>
  <c r="O104" i="40"/>
  <c r="Q109" i="40"/>
  <c r="Q113" i="40"/>
  <c r="P105" i="40"/>
  <c r="O106" i="40"/>
  <c r="G107" i="40"/>
  <c r="P107" i="40"/>
  <c r="F108" i="40"/>
  <c r="O108" i="40"/>
  <c r="P108" i="40" s="1"/>
  <c r="G109" i="40"/>
  <c r="P109" i="40"/>
  <c r="F110" i="40"/>
  <c r="O110" i="40"/>
  <c r="G111" i="40"/>
  <c r="P111" i="40"/>
  <c r="F112" i="40"/>
  <c r="O112" i="40"/>
  <c r="P112" i="40" s="1"/>
  <c r="G113" i="40"/>
  <c r="P113" i="40"/>
  <c r="F114" i="40"/>
  <c r="O114" i="40"/>
  <c r="G115" i="40"/>
  <c r="P115" i="40"/>
  <c r="P106" i="40"/>
  <c r="P110" i="40"/>
  <c r="P114" i="40"/>
  <c r="K6" i="10"/>
  <c r="Q6" i="10" s="1"/>
  <c r="G6" i="10"/>
  <c r="J7" i="10"/>
  <c r="F7" i="10"/>
  <c r="O7" i="10"/>
  <c r="K10" i="10"/>
  <c r="Q10" i="10" s="1"/>
  <c r="G10" i="10"/>
  <c r="J11" i="10"/>
  <c r="F11" i="10"/>
  <c r="O11" i="10"/>
  <c r="K14" i="10"/>
  <c r="Q14" i="10" s="1"/>
  <c r="G14" i="10"/>
  <c r="J15" i="10"/>
  <c r="F15" i="10"/>
  <c r="O15" i="10"/>
  <c r="K18" i="10"/>
  <c r="Q18" i="10" s="1"/>
  <c r="G18" i="10"/>
  <c r="J19" i="10"/>
  <c r="F19" i="10"/>
  <c r="O19" i="10"/>
  <c r="K22" i="10"/>
  <c r="Q22" i="10" s="1"/>
  <c r="G22" i="10"/>
  <c r="J23" i="10"/>
  <c r="F23" i="10"/>
  <c r="O23" i="10"/>
  <c r="K26" i="10"/>
  <c r="G26" i="10"/>
  <c r="Q28" i="10"/>
  <c r="Q32" i="10"/>
  <c r="Q36" i="10"/>
  <c r="Q40" i="10"/>
  <c r="Q44" i="10"/>
  <c r="K4" i="10"/>
  <c r="Q4" i="10" s="1"/>
  <c r="G4" i="10"/>
  <c r="J5" i="10"/>
  <c r="F5" i="10"/>
  <c r="O5" i="10"/>
  <c r="P7" i="10"/>
  <c r="K8" i="10"/>
  <c r="Q8" i="10" s="1"/>
  <c r="G8" i="10"/>
  <c r="J9" i="10"/>
  <c r="F9" i="10"/>
  <c r="O9" i="10"/>
  <c r="K12" i="10"/>
  <c r="Q12" i="10" s="1"/>
  <c r="G12" i="10"/>
  <c r="J13" i="10"/>
  <c r="F13" i="10"/>
  <c r="O13" i="10"/>
  <c r="P15" i="10"/>
  <c r="K16" i="10"/>
  <c r="Q16" i="10" s="1"/>
  <c r="G16" i="10"/>
  <c r="J17" i="10"/>
  <c r="F17" i="10"/>
  <c r="O17" i="10"/>
  <c r="K20" i="10"/>
  <c r="Q20" i="10" s="1"/>
  <c r="G20" i="10"/>
  <c r="J21" i="10"/>
  <c r="F21" i="10"/>
  <c r="O21" i="10"/>
  <c r="P23" i="10"/>
  <c r="K24" i="10"/>
  <c r="Q24" i="10" s="1"/>
  <c r="G24" i="10"/>
  <c r="J25" i="10"/>
  <c r="F25" i="10"/>
  <c r="O25" i="10"/>
  <c r="Q26" i="10"/>
  <c r="Q30" i="10"/>
  <c r="Q34" i="10"/>
  <c r="Q38" i="10"/>
  <c r="Q42" i="10"/>
  <c r="J45" i="10"/>
  <c r="F45" i="10"/>
  <c r="O45" i="10"/>
  <c r="K48" i="10"/>
  <c r="Q48" i="10" s="1"/>
  <c r="G48" i="10"/>
  <c r="J49" i="10"/>
  <c r="F49" i="10"/>
  <c r="O49" i="10"/>
  <c r="K52" i="10"/>
  <c r="Q52" i="10" s="1"/>
  <c r="G52" i="10"/>
  <c r="J53" i="10"/>
  <c r="F53" i="10"/>
  <c r="O53" i="10"/>
  <c r="K56" i="10"/>
  <c r="Q56" i="10" s="1"/>
  <c r="G56" i="10"/>
  <c r="J57" i="10"/>
  <c r="F57" i="10"/>
  <c r="O57" i="10"/>
  <c r="K60" i="10"/>
  <c r="Q60" i="10" s="1"/>
  <c r="G60" i="10"/>
  <c r="J61" i="10"/>
  <c r="F61" i="10"/>
  <c r="O61" i="10"/>
  <c r="K64" i="10"/>
  <c r="Q64" i="10" s="1"/>
  <c r="G64" i="10"/>
  <c r="J65" i="10"/>
  <c r="F65" i="10"/>
  <c r="O65" i="10"/>
  <c r="K68" i="10"/>
  <c r="Q68" i="10" s="1"/>
  <c r="G68" i="10"/>
  <c r="J69" i="10"/>
  <c r="F69" i="10"/>
  <c r="O69" i="10"/>
  <c r="K72" i="10"/>
  <c r="Q72" i="10" s="1"/>
  <c r="G72" i="10"/>
  <c r="J73" i="10"/>
  <c r="F73" i="10"/>
  <c r="O73" i="10"/>
  <c r="K76" i="10"/>
  <c r="Q76" i="10" s="1"/>
  <c r="G76" i="10"/>
  <c r="J77" i="10"/>
  <c r="F77" i="10"/>
  <c r="O77" i="10"/>
  <c r="K80" i="10"/>
  <c r="Q80" i="10" s="1"/>
  <c r="G80" i="10"/>
  <c r="J81" i="10"/>
  <c r="F81" i="10"/>
  <c r="O81" i="10"/>
  <c r="K84" i="10"/>
  <c r="G84" i="10"/>
  <c r="K86" i="10"/>
  <c r="Q86" i="10" s="1"/>
  <c r="G86" i="10"/>
  <c r="J87" i="10"/>
  <c r="F87" i="10"/>
  <c r="K90" i="10"/>
  <c r="Q90" i="10" s="1"/>
  <c r="G90" i="10"/>
  <c r="J91" i="10"/>
  <c r="F91" i="10"/>
  <c r="K94" i="10"/>
  <c r="Q94" i="10" s="1"/>
  <c r="G94" i="10"/>
  <c r="J95" i="10"/>
  <c r="F95" i="10"/>
  <c r="K98" i="10"/>
  <c r="Q98" i="10" s="1"/>
  <c r="G98" i="10"/>
  <c r="J99" i="10"/>
  <c r="F99" i="10"/>
  <c r="K102" i="10"/>
  <c r="Q102" i="10" s="1"/>
  <c r="G102" i="10"/>
  <c r="J103" i="10"/>
  <c r="F103" i="10"/>
  <c r="K105" i="10"/>
  <c r="Q105" i="10" s="1"/>
  <c r="G105" i="10"/>
  <c r="J106" i="10"/>
  <c r="F106" i="10"/>
  <c r="K109" i="10"/>
  <c r="Q109" i="10" s="1"/>
  <c r="G109" i="10"/>
  <c r="J110" i="10"/>
  <c r="F110" i="10"/>
  <c r="K113" i="10"/>
  <c r="Q113" i="10" s="1"/>
  <c r="G113" i="10"/>
  <c r="J114" i="10"/>
  <c r="F114" i="10"/>
  <c r="K117" i="10"/>
  <c r="Q117" i="10" s="1"/>
  <c r="G117" i="10"/>
  <c r="P4" i="10"/>
  <c r="P6" i="10"/>
  <c r="P8" i="10"/>
  <c r="P10" i="10"/>
  <c r="P12" i="10"/>
  <c r="P14" i="10"/>
  <c r="P16" i="10"/>
  <c r="P18" i="10"/>
  <c r="P20" i="10"/>
  <c r="P22" i="10"/>
  <c r="P24" i="10"/>
  <c r="P26" i="10"/>
  <c r="F27" i="10"/>
  <c r="O27" i="10"/>
  <c r="P27" i="10" s="1"/>
  <c r="G28" i="10"/>
  <c r="P28" i="10"/>
  <c r="F29" i="10"/>
  <c r="O29" i="10"/>
  <c r="P29" i="10" s="1"/>
  <c r="G30" i="10"/>
  <c r="P30" i="10"/>
  <c r="F31" i="10"/>
  <c r="O31" i="10"/>
  <c r="P31" i="10" s="1"/>
  <c r="G32" i="10"/>
  <c r="P32" i="10"/>
  <c r="F33" i="10"/>
  <c r="O33" i="10"/>
  <c r="P33" i="10" s="1"/>
  <c r="G34" i="10"/>
  <c r="P34" i="10"/>
  <c r="F35" i="10"/>
  <c r="O35" i="10"/>
  <c r="P35" i="10" s="1"/>
  <c r="G36" i="10"/>
  <c r="P36" i="10"/>
  <c r="F37" i="10"/>
  <c r="O37" i="10"/>
  <c r="P37" i="10" s="1"/>
  <c r="G38" i="10"/>
  <c r="P38" i="10"/>
  <c r="F39" i="10"/>
  <c r="O39" i="10"/>
  <c r="P39" i="10" s="1"/>
  <c r="G40" i="10"/>
  <c r="P40" i="10"/>
  <c r="F41" i="10"/>
  <c r="O41" i="10"/>
  <c r="P41" i="10" s="1"/>
  <c r="G42" i="10"/>
  <c r="P42" i="10"/>
  <c r="F43" i="10"/>
  <c r="O43" i="10"/>
  <c r="P43" i="10" s="1"/>
  <c r="G44" i="10"/>
  <c r="O44" i="10"/>
  <c r="P44" i="10" s="1"/>
  <c r="P45" i="10"/>
  <c r="K46" i="10"/>
  <c r="Q46" i="10" s="1"/>
  <c r="G46" i="10"/>
  <c r="J47" i="10"/>
  <c r="F47" i="10"/>
  <c r="O47" i="10"/>
  <c r="K50" i="10"/>
  <c r="Q50" i="10" s="1"/>
  <c r="G50" i="10"/>
  <c r="J51" i="10"/>
  <c r="F51" i="10"/>
  <c r="O51" i="10"/>
  <c r="P53" i="10"/>
  <c r="K54" i="10"/>
  <c r="Q54" i="10" s="1"/>
  <c r="G54" i="10"/>
  <c r="J55" i="10"/>
  <c r="F55" i="10"/>
  <c r="O55" i="10"/>
  <c r="K58" i="10"/>
  <c r="Q58" i="10" s="1"/>
  <c r="G58" i="10"/>
  <c r="J59" i="10"/>
  <c r="F59" i="10"/>
  <c r="O59" i="10"/>
  <c r="P61" i="10"/>
  <c r="K62" i="10"/>
  <c r="Q62" i="10" s="1"/>
  <c r="G62" i="10"/>
  <c r="J63" i="10"/>
  <c r="F63" i="10"/>
  <c r="O63" i="10"/>
  <c r="K66" i="10"/>
  <c r="Q66" i="10" s="1"/>
  <c r="G66" i="10"/>
  <c r="J67" i="10"/>
  <c r="F67" i="10"/>
  <c r="O67" i="10"/>
  <c r="P69" i="10"/>
  <c r="K70" i="10"/>
  <c r="Q70" i="10" s="1"/>
  <c r="G70" i="10"/>
  <c r="J71" i="10"/>
  <c r="F71" i="10"/>
  <c r="O71" i="10"/>
  <c r="K74" i="10"/>
  <c r="Q74" i="10" s="1"/>
  <c r="G74" i="10"/>
  <c r="J75" i="10"/>
  <c r="F75" i="10"/>
  <c r="O75" i="10"/>
  <c r="P77" i="10"/>
  <c r="K78" i="10"/>
  <c r="Q78" i="10" s="1"/>
  <c r="G78" i="10"/>
  <c r="J79" i="10"/>
  <c r="F79" i="10"/>
  <c r="O79" i="10"/>
  <c r="K82" i="10"/>
  <c r="Q82" i="10" s="1"/>
  <c r="G82" i="10"/>
  <c r="J83" i="10"/>
  <c r="F83" i="10"/>
  <c r="O83" i="10"/>
  <c r="O87" i="10"/>
  <c r="P87" i="10" s="1"/>
  <c r="O91" i="10"/>
  <c r="P91" i="10"/>
  <c r="O95" i="10"/>
  <c r="P95" i="10" s="1"/>
  <c r="O99" i="10"/>
  <c r="P99" i="10" s="1"/>
  <c r="O103" i="10"/>
  <c r="P103" i="10" s="1"/>
  <c r="P46" i="10"/>
  <c r="P48" i="10"/>
  <c r="P50" i="10"/>
  <c r="P52" i="10"/>
  <c r="P54" i="10"/>
  <c r="P56" i="10"/>
  <c r="P58" i="10"/>
  <c r="P60" i="10"/>
  <c r="P62" i="10"/>
  <c r="P64" i="10"/>
  <c r="P66" i="10"/>
  <c r="P68" i="10"/>
  <c r="P70" i="10"/>
  <c r="P72" i="10"/>
  <c r="P74" i="10"/>
  <c r="P76" i="10"/>
  <c r="P78" i="10"/>
  <c r="P80" i="10"/>
  <c r="P82" i="10"/>
  <c r="P84" i="10"/>
  <c r="Q84" i="10"/>
  <c r="J85" i="10"/>
  <c r="F85" i="10"/>
  <c r="O85" i="10"/>
  <c r="K88" i="10"/>
  <c r="Q88" i="10" s="1"/>
  <c r="G88" i="10"/>
  <c r="J89" i="10"/>
  <c r="F89" i="10"/>
  <c r="O89" i="10"/>
  <c r="K92" i="10"/>
  <c r="Q92" i="10" s="1"/>
  <c r="G92" i="10"/>
  <c r="J93" i="10"/>
  <c r="F93" i="10"/>
  <c r="O93" i="10"/>
  <c r="K96" i="10"/>
  <c r="Q96" i="10" s="1"/>
  <c r="G96" i="10"/>
  <c r="J97" i="10"/>
  <c r="F97" i="10"/>
  <c r="O97" i="10"/>
  <c r="K100" i="10"/>
  <c r="Q100" i="10" s="1"/>
  <c r="G100" i="10"/>
  <c r="J101" i="10"/>
  <c r="F101" i="10"/>
  <c r="O101" i="10"/>
  <c r="K104" i="10"/>
  <c r="Q104" i="10" s="1"/>
  <c r="G104" i="10"/>
  <c r="O106" i="10"/>
  <c r="O110" i="10"/>
  <c r="P110" i="10" s="1"/>
  <c r="O114" i="10"/>
  <c r="P86" i="10"/>
  <c r="P88" i="10"/>
  <c r="P90" i="10"/>
  <c r="P92" i="10"/>
  <c r="P94" i="10"/>
  <c r="P96" i="10"/>
  <c r="P98" i="10"/>
  <c r="P100" i="10"/>
  <c r="P102" i="10"/>
  <c r="P104" i="10"/>
  <c r="K107" i="10"/>
  <c r="Q107" i="10" s="1"/>
  <c r="G107" i="10"/>
  <c r="J108" i="10"/>
  <c r="F108" i="10"/>
  <c r="O108" i="10"/>
  <c r="K111" i="10"/>
  <c r="Q111" i="10" s="1"/>
  <c r="G111" i="10"/>
  <c r="J112" i="10"/>
  <c r="F112" i="10"/>
  <c r="O112" i="10"/>
  <c r="K115" i="10"/>
  <c r="Q115" i="10" s="1"/>
  <c r="G115" i="10"/>
  <c r="J116" i="10"/>
  <c r="F116" i="10"/>
  <c r="O116" i="10"/>
  <c r="P105" i="10"/>
  <c r="P107" i="10"/>
  <c r="P109" i="10"/>
  <c r="P111" i="10"/>
  <c r="P113" i="10"/>
  <c r="P115" i="10"/>
  <c r="P117" i="10"/>
  <c r="J4" i="7"/>
  <c r="F4" i="7"/>
  <c r="O4" i="7"/>
  <c r="K7" i="7"/>
  <c r="Q7" i="7" s="1"/>
  <c r="G7" i="7"/>
  <c r="J8" i="7"/>
  <c r="F8" i="7"/>
  <c r="O8" i="7"/>
  <c r="K11" i="7"/>
  <c r="Q11" i="7" s="1"/>
  <c r="G11" i="7"/>
  <c r="J12" i="7"/>
  <c r="F12" i="7"/>
  <c r="O12" i="7"/>
  <c r="K15" i="7"/>
  <c r="Q15" i="7" s="1"/>
  <c r="G15" i="7"/>
  <c r="J16" i="7"/>
  <c r="F16" i="7"/>
  <c r="O16" i="7"/>
  <c r="K19" i="7"/>
  <c r="Q19" i="7" s="1"/>
  <c r="G19" i="7"/>
  <c r="J20" i="7"/>
  <c r="F20" i="7"/>
  <c r="O20" i="7"/>
  <c r="K23" i="7"/>
  <c r="Q23" i="7" s="1"/>
  <c r="G23" i="7"/>
  <c r="J24" i="7"/>
  <c r="F24" i="7"/>
  <c r="O24" i="7"/>
  <c r="K27" i="7"/>
  <c r="Q27" i="7" s="1"/>
  <c r="G27" i="7"/>
  <c r="J28" i="7"/>
  <c r="F28" i="7"/>
  <c r="O28" i="7"/>
  <c r="K31" i="7"/>
  <c r="Q31" i="7" s="1"/>
  <c r="G31" i="7"/>
  <c r="J32" i="7"/>
  <c r="F32" i="7"/>
  <c r="O32" i="7"/>
  <c r="K35" i="7"/>
  <c r="Q35" i="7" s="1"/>
  <c r="G35" i="7"/>
  <c r="K5" i="7"/>
  <c r="Q5" i="7" s="1"/>
  <c r="J6" i="7"/>
  <c r="F6" i="7"/>
  <c r="O6" i="7"/>
  <c r="G9" i="7"/>
  <c r="J10" i="7"/>
  <c r="F10" i="7"/>
  <c r="O10" i="7"/>
  <c r="K13" i="7"/>
  <c r="Q13" i="7" s="1"/>
  <c r="J14" i="7"/>
  <c r="F14" i="7"/>
  <c r="O14" i="7"/>
  <c r="G17" i="7"/>
  <c r="J18" i="7"/>
  <c r="F18" i="7"/>
  <c r="O18" i="7"/>
  <c r="K21" i="7"/>
  <c r="Q21" i="7" s="1"/>
  <c r="J22" i="7"/>
  <c r="F22" i="7"/>
  <c r="O22" i="7"/>
  <c r="G25" i="7"/>
  <c r="J26" i="7"/>
  <c r="F26" i="7"/>
  <c r="O26" i="7"/>
  <c r="K29" i="7"/>
  <c r="Q29" i="7" s="1"/>
  <c r="J30" i="7"/>
  <c r="F30" i="7"/>
  <c r="O30" i="7"/>
  <c r="G33" i="7"/>
  <c r="J34" i="7"/>
  <c r="F34" i="7"/>
  <c r="O34" i="7"/>
  <c r="P34" i="7"/>
  <c r="J36" i="7"/>
  <c r="F36" i="7"/>
  <c r="O36" i="7"/>
  <c r="K39" i="7"/>
  <c r="Q39" i="7" s="1"/>
  <c r="G39" i="7"/>
  <c r="J40" i="7"/>
  <c r="P40" i="7" s="1"/>
  <c r="F40" i="7"/>
  <c r="O40" i="7"/>
  <c r="K43" i="7"/>
  <c r="Q43" i="7" s="1"/>
  <c r="G43" i="7"/>
  <c r="J44" i="7"/>
  <c r="F44" i="7"/>
  <c r="O44" i="7"/>
  <c r="K47" i="7"/>
  <c r="Q47" i="7" s="1"/>
  <c r="G47" i="7"/>
  <c r="J48" i="7"/>
  <c r="P48" i="7" s="1"/>
  <c r="F48" i="7"/>
  <c r="O48" i="7"/>
  <c r="K51" i="7"/>
  <c r="Q51" i="7" s="1"/>
  <c r="G51" i="7"/>
  <c r="J52" i="7"/>
  <c r="F52" i="7"/>
  <c r="O52" i="7"/>
  <c r="K55" i="7"/>
  <c r="Q55" i="7" s="1"/>
  <c r="G55" i="7"/>
  <c r="J56" i="7"/>
  <c r="P56" i="7" s="1"/>
  <c r="F56" i="7"/>
  <c r="O56" i="7"/>
  <c r="K59" i="7"/>
  <c r="Q59" i="7" s="1"/>
  <c r="G59" i="7"/>
  <c r="J60" i="7"/>
  <c r="F60" i="7"/>
  <c r="O60" i="7"/>
  <c r="K63" i="7"/>
  <c r="Q63" i="7" s="1"/>
  <c r="G63" i="7"/>
  <c r="J64" i="7"/>
  <c r="P64" i="7" s="1"/>
  <c r="F64" i="7"/>
  <c r="O64" i="7"/>
  <c r="K67" i="7"/>
  <c r="Q67" i="7" s="1"/>
  <c r="G67" i="7"/>
  <c r="J68" i="7"/>
  <c r="F68" i="7"/>
  <c r="O68" i="7"/>
  <c r="K71" i="7"/>
  <c r="Q71" i="7" s="1"/>
  <c r="G71" i="7"/>
  <c r="J72" i="7"/>
  <c r="P72" i="7" s="1"/>
  <c r="F72" i="7"/>
  <c r="O72" i="7"/>
  <c r="K75" i="7"/>
  <c r="Q75" i="7" s="1"/>
  <c r="G75" i="7"/>
  <c r="J76" i="7"/>
  <c r="F76" i="7"/>
  <c r="K79" i="7"/>
  <c r="Q79" i="7" s="1"/>
  <c r="G79" i="7"/>
  <c r="J80" i="7"/>
  <c r="F80" i="7"/>
  <c r="K83" i="7"/>
  <c r="Q83" i="7" s="1"/>
  <c r="G83" i="7"/>
  <c r="J84" i="7"/>
  <c r="F84" i="7"/>
  <c r="K87" i="7"/>
  <c r="Q87" i="7" s="1"/>
  <c r="G87" i="7"/>
  <c r="J88" i="7"/>
  <c r="F88" i="7"/>
  <c r="K91" i="7"/>
  <c r="Q91" i="7" s="1"/>
  <c r="G91" i="7"/>
  <c r="J92" i="7"/>
  <c r="F92" i="7"/>
  <c r="Q108" i="7"/>
  <c r="Q112" i="7"/>
  <c r="Q116" i="7"/>
  <c r="P5" i="7"/>
  <c r="P7" i="7"/>
  <c r="P9" i="7"/>
  <c r="P11" i="7"/>
  <c r="P13" i="7"/>
  <c r="P15" i="7"/>
  <c r="P17" i="7"/>
  <c r="P19" i="7"/>
  <c r="P21" i="7"/>
  <c r="P23" i="7"/>
  <c r="P25" i="7"/>
  <c r="P27" i="7"/>
  <c r="P29" i="7"/>
  <c r="P31" i="7"/>
  <c r="P33" i="7"/>
  <c r="P36" i="7"/>
  <c r="K37" i="7"/>
  <c r="Q37" i="7" s="1"/>
  <c r="J38" i="7"/>
  <c r="F38" i="7"/>
  <c r="O38" i="7"/>
  <c r="K41" i="7"/>
  <c r="Q41" i="7" s="1"/>
  <c r="J42" i="7"/>
  <c r="F42" i="7"/>
  <c r="O42" i="7"/>
  <c r="P44" i="7"/>
  <c r="K45" i="7"/>
  <c r="Q45" i="7" s="1"/>
  <c r="J46" i="7"/>
  <c r="F46" i="7"/>
  <c r="O46" i="7"/>
  <c r="K49" i="7"/>
  <c r="Q49" i="7" s="1"/>
  <c r="J50" i="7"/>
  <c r="F50" i="7"/>
  <c r="O50" i="7"/>
  <c r="P52" i="7"/>
  <c r="K53" i="7"/>
  <c r="Q53" i="7" s="1"/>
  <c r="J54" i="7"/>
  <c r="F54" i="7"/>
  <c r="O54" i="7"/>
  <c r="K57" i="7"/>
  <c r="Q57" i="7" s="1"/>
  <c r="J58" i="7"/>
  <c r="F58" i="7"/>
  <c r="O58" i="7"/>
  <c r="P60" i="7"/>
  <c r="K61" i="7"/>
  <c r="Q61" i="7" s="1"/>
  <c r="J62" i="7"/>
  <c r="F62" i="7"/>
  <c r="O62" i="7"/>
  <c r="K65" i="7"/>
  <c r="Q65" i="7" s="1"/>
  <c r="J66" i="7"/>
  <c r="F66" i="7"/>
  <c r="O66" i="7"/>
  <c r="P68" i="7"/>
  <c r="K69" i="7"/>
  <c r="Q69" i="7" s="1"/>
  <c r="J70" i="7"/>
  <c r="F70" i="7"/>
  <c r="O70" i="7"/>
  <c r="K73" i="7"/>
  <c r="Q73" i="7" s="1"/>
  <c r="J74" i="7"/>
  <c r="F74" i="7"/>
  <c r="O74" i="7"/>
  <c r="O76" i="7"/>
  <c r="P76" i="7" s="1"/>
  <c r="O80" i="7"/>
  <c r="P80" i="7" s="1"/>
  <c r="O84" i="7"/>
  <c r="P84" i="7" s="1"/>
  <c r="O88" i="7"/>
  <c r="P88" i="7"/>
  <c r="O92" i="7"/>
  <c r="P92" i="7" s="1"/>
  <c r="O95" i="7"/>
  <c r="O99" i="7"/>
  <c r="O103" i="7"/>
  <c r="P35" i="7"/>
  <c r="P37" i="7"/>
  <c r="P39" i="7"/>
  <c r="P41" i="7"/>
  <c r="P43" i="7"/>
  <c r="P45" i="7"/>
  <c r="P47" i="7"/>
  <c r="P49" i="7"/>
  <c r="P51" i="7"/>
  <c r="P53" i="7"/>
  <c r="P55" i="7"/>
  <c r="P57" i="7"/>
  <c r="P59" i="7"/>
  <c r="P61" i="7"/>
  <c r="P63" i="7"/>
  <c r="P65" i="7"/>
  <c r="P67" i="7"/>
  <c r="P69" i="7"/>
  <c r="P71" i="7"/>
  <c r="P73" i="7"/>
  <c r="G77" i="7"/>
  <c r="J78" i="7"/>
  <c r="F78" i="7"/>
  <c r="O78" i="7"/>
  <c r="K81" i="7"/>
  <c r="Q81" i="7" s="1"/>
  <c r="J82" i="7"/>
  <c r="F82" i="7"/>
  <c r="O82" i="7"/>
  <c r="G85" i="7"/>
  <c r="J86" i="7"/>
  <c r="F86" i="7"/>
  <c r="O86" i="7"/>
  <c r="K89" i="7"/>
  <c r="Q89" i="7" s="1"/>
  <c r="J90" i="7"/>
  <c r="F90" i="7"/>
  <c r="O90" i="7"/>
  <c r="G93" i="7"/>
  <c r="J94" i="7"/>
  <c r="F94" i="7"/>
  <c r="O94" i="7"/>
  <c r="P94" i="7" s="1"/>
  <c r="J95" i="7"/>
  <c r="F95" i="7"/>
  <c r="G98" i="7"/>
  <c r="J99" i="7"/>
  <c r="F99" i="7"/>
  <c r="G102" i="7"/>
  <c r="J103" i="7"/>
  <c r="F103" i="7"/>
  <c r="O105" i="7"/>
  <c r="P75" i="7"/>
  <c r="P77" i="7"/>
  <c r="P79" i="7"/>
  <c r="P81" i="7"/>
  <c r="P83" i="7"/>
  <c r="P85" i="7"/>
  <c r="P87" i="7"/>
  <c r="P89" i="7"/>
  <c r="P91" i="7"/>
  <c r="P93" i="7"/>
  <c r="K96" i="7"/>
  <c r="Q96" i="7" s="1"/>
  <c r="G96" i="7"/>
  <c r="J97" i="7"/>
  <c r="F97" i="7"/>
  <c r="O97" i="7"/>
  <c r="K100" i="7"/>
  <c r="Q100" i="7" s="1"/>
  <c r="G100" i="7"/>
  <c r="J101" i="7"/>
  <c r="F101" i="7"/>
  <c r="O101" i="7"/>
  <c r="K104" i="7"/>
  <c r="Q104" i="7" s="1"/>
  <c r="G104" i="7"/>
  <c r="J105" i="7"/>
  <c r="F105" i="7"/>
  <c r="P96" i="7"/>
  <c r="P98" i="7"/>
  <c r="P100" i="7"/>
  <c r="P102" i="7"/>
  <c r="P104" i="7"/>
  <c r="G106" i="7"/>
  <c r="J107" i="7"/>
  <c r="F107" i="7"/>
  <c r="O107" i="7"/>
  <c r="Q110" i="7"/>
  <c r="P106" i="7"/>
  <c r="G108" i="7"/>
  <c r="P108" i="7"/>
  <c r="F109" i="7"/>
  <c r="O109" i="7"/>
  <c r="P109" i="7" s="1"/>
  <c r="P110" i="7"/>
  <c r="F111" i="7"/>
  <c r="O111" i="7"/>
  <c r="G112" i="7"/>
  <c r="P112" i="7"/>
  <c r="F113" i="7"/>
  <c r="O113" i="7"/>
  <c r="P113" i="7" s="1"/>
  <c r="P114" i="7"/>
  <c r="F115" i="7"/>
  <c r="O115" i="7"/>
  <c r="G116" i="7"/>
  <c r="P116" i="7"/>
  <c r="F117" i="7"/>
  <c r="O117" i="7"/>
  <c r="P117" i="7" s="1"/>
  <c r="P111" i="7"/>
  <c r="P115" i="7"/>
  <c r="Q5" i="35"/>
  <c r="Q9" i="35"/>
  <c r="Q13" i="35"/>
  <c r="Q17" i="35"/>
  <c r="Q21" i="35"/>
  <c r="Q7" i="35"/>
  <c r="Q11" i="35"/>
  <c r="Q15" i="35"/>
  <c r="Q19" i="35"/>
  <c r="Q23" i="35"/>
  <c r="F4" i="35"/>
  <c r="O4" i="35"/>
  <c r="G5" i="35"/>
  <c r="P5" i="35"/>
  <c r="F6" i="35"/>
  <c r="O6" i="35"/>
  <c r="G7" i="35"/>
  <c r="P7" i="35"/>
  <c r="F8" i="35"/>
  <c r="O8" i="35"/>
  <c r="G9" i="35"/>
  <c r="P9" i="35"/>
  <c r="F10" i="35"/>
  <c r="O10" i="35"/>
  <c r="G11" i="35"/>
  <c r="P11" i="35"/>
  <c r="F12" i="35"/>
  <c r="O12" i="35"/>
  <c r="G13" i="35"/>
  <c r="P13" i="35"/>
  <c r="F14" i="35"/>
  <c r="O14" i="35"/>
  <c r="G15" i="35"/>
  <c r="P15" i="35"/>
  <c r="F16" i="35"/>
  <c r="O16" i="35"/>
  <c r="G17" i="35"/>
  <c r="P17" i="35"/>
  <c r="F18" i="35"/>
  <c r="O18" i="35"/>
  <c r="G19" i="35"/>
  <c r="P19" i="35"/>
  <c r="F20" i="35"/>
  <c r="O20" i="35"/>
  <c r="G21" i="35"/>
  <c r="P21" i="35"/>
  <c r="F22" i="35"/>
  <c r="O22" i="35"/>
  <c r="G23" i="35"/>
  <c r="P23" i="35"/>
  <c r="F24" i="35"/>
  <c r="J25" i="35"/>
  <c r="F25" i="35"/>
  <c r="O25" i="35"/>
  <c r="K28" i="35"/>
  <c r="Q28" i="35" s="1"/>
  <c r="G28" i="35"/>
  <c r="J29" i="35"/>
  <c r="F29" i="35"/>
  <c r="O29" i="35"/>
  <c r="Q32" i="35"/>
  <c r="Q36" i="35"/>
  <c r="Q40" i="35"/>
  <c r="Q44" i="35"/>
  <c r="Q48" i="35"/>
  <c r="Q52" i="35"/>
  <c r="Q56" i="35"/>
  <c r="Q60" i="35"/>
  <c r="Q64" i="35"/>
  <c r="Q68" i="35"/>
  <c r="P4" i="35"/>
  <c r="P6" i="35"/>
  <c r="P8" i="35"/>
  <c r="P10" i="35"/>
  <c r="P12" i="35"/>
  <c r="P14" i="35"/>
  <c r="P16" i="35"/>
  <c r="P18" i="35"/>
  <c r="P20" i="35"/>
  <c r="P22" i="35"/>
  <c r="K26" i="35"/>
  <c r="Q26" i="35" s="1"/>
  <c r="G26" i="35"/>
  <c r="J27" i="35"/>
  <c r="F27" i="35"/>
  <c r="O27" i="35"/>
  <c r="K30" i="35"/>
  <c r="Q30" i="35" s="1"/>
  <c r="G30" i="35"/>
  <c r="J31" i="35"/>
  <c r="F31" i="35"/>
  <c r="O31" i="35"/>
  <c r="Q34" i="35"/>
  <c r="Q38" i="35"/>
  <c r="Q42" i="35"/>
  <c r="Q46" i="35"/>
  <c r="Q50" i="35"/>
  <c r="Q54" i="35"/>
  <c r="Q58" i="35"/>
  <c r="Q62" i="35"/>
  <c r="Q66" i="35"/>
  <c r="P24" i="35"/>
  <c r="P26" i="35"/>
  <c r="P28" i="35"/>
  <c r="P30" i="35"/>
  <c r="G32" i="35"/>
  <c r="P32" i="35"/>
  <c r="F33" i="35"/>
  <c r="O33" i="35"/>
  <c r="G34" i="35"/>
  <c r="P34" i="35"/>
  <c r="F35" i="35"/>
  <c r="O35" i="35"/>
  <c r="G36" i="35"/>
  <c r="P36" i="35"/>
  <c r="F37" i="35"/>
  <c r="O37" i="35"/>
  <c r="G38" i="35"/>
  <c r="P38" i="35"/>
  <c r="F39" i="35"/>
  <c r="O39" i="35"/>
  <c r="G40" i="35"/>
  <c r="P40" i="35"/>
  <c r="F41" i="35"/>
  <c r="O41" i="35"/>
  <c r="G42" i="35"/>
  <c r="P42" i="35"/>
  <c r="F43" i="35"/>
  <c r="O43" i="35"/>
  <c r="G44" i="35"/>
  <c r="P44" i="35"/>
  <c r="F45" i="35"/>
  <c r="O45" i="35"/>
  <c r="G46" i="35"/>
  <c r="P46" i="35"/>
  <c r="F47" i="35"/>
  <c r="O47" i="35"/>
  <c r="G48" i="35"/>
  <c r="P48" i="35"/>
  <c r="F49" i="35"/>
  <c r="O49" i="35"/>
  <c r="G50" i="35"/>
  <c r="P50" i="35"/>
  <c r="F51" i="35"/>
  <c r="O51" i="35"/>
  <c r="G52" i="35"/>
  <c r="P52" i="35"/>
  <c r="F53" i="35"/>
  <c r="O53" i="35"/>
  <c r="G54" i="35"/>
  <c r="P54" i="35"/>
  <c r="F55" i="35"/>
  <c r="O55" i="35"/>
  <c r="G56" i="35"/>
  <c r="P56" i="35"/>
  <c r="F57" i="35"/>
  <c r="O57" i="35"/>
  <c r="G58" i="35"/>
  <c r="P58" i="35"/>
  <c r="F59" i="35"/>
  <c r="O59" i="35"/>
  <c r="G60" i="35"/>
  <c r="P60" i="35"/>
  <c r="F61" i="35"/>
  <c r="O61" i="35"/>
  <c r="G62" i="35"/>
  <c r="P62" i="35"/>
  <c r="F63" i="35"/>
  <c r="O63" i="35"/>
  <c r="G64" i="35"/>
  <c r="P64" i="35"/>
  <c r="F65" i="35"/>
  <c r="O65" i="35"/>
  <c r="G66" i="35"/>
  <c r="P66" i="35"/>
  <c r="F67" i="35"/>
  <c r="O67" i="35"/>
  <c r="G68" i="35"/>
  <c r="P68" i="35"/>
  <c r="F69" i="35"/>
  <c r="K71" i="35"/>
  <c r="Q71" i="35" s="1"/>
  <c r="G71" i="35"/>
  <c r="J72" i="35"/>
  <c r="F72" i="35"/>
  <c r="O72" i="35"/>
  <c r="K75" i="35"/>
  <c r="Q75" i="35" s="1"/>
  <c r="G75" i="35"/>
  <c r="J76" i="35"/>
  <c r="F76" i="35"/>
  <c r="O76" i="35"/>
  <c r="Q79" i="35"/>
  <c r="Q83" i="35"/>
  <c r="Q87" i="35"/>
  <c r="Q91" i="35"/>
  <c r="Q95" i="35"/>
  <c r="Q99" i="35"/>
  <c r="Q103" i="35"/>
  <c r="P33" i="35"/>
  <c r="P35" i="35"/>
  <c r="P37" i="35"/>
  <c r="P39" i="35"/>
  <c r="P41" i="35"/>
  <c r="P43" i="35"/>
  <c r="P45" i="35"/>
  <c r="P47" i="35"/>
  <c r="P49" i="35"/>
  <c r="P51" i="35"/>
  <c r="P53" i="35"/>
  <c r="P55" i="35"/>
  <c r="P57" i="35"/>
  <c r="P59" i="35"/>
  <c r="P61" i="35"/>
  <c r="P63" i="35"/>
  <c r="P65" i="35"/>
  <c r="P67" i="35"/>
  <c r="J70" i="35"/>
  <c r="F70" i="35"/>
  <c r="O70" i="35"/>
  <c r="K73" i="35"/>
  <c r="Q73" i="35" s="1"/>
  <c r="G73" i="35"/>
  <c r="J74" i="35"/>
  <c r="F74" i="35"/>
  <c r="O74" i="35"/>
  <c r="K77" i="35"/>
  <c r="Q77" i="35" s="1"/>
  <c r="G77" i="35"/>
  <c r="J78" i="35"/>
  <c r="F78" i="35"/>
  <c r="Q81" i="35"/>
  <c r="Q85" i="35"/>
  <c r="Q89" i="35"/>
  <c r="Q93" i="35"/>
  <c r="Q97" i="35"/>
  <c r="Q101" i="35"/>
  <c r="Q105" i="35"/>
  <c r="K107" i="35"/>
  <c r="Q107" i="35" s="1"/>
  <c r="G107" i="35"/>
  <c r="J108" i="35"/>
  <c r="F108" i="35"/>
  <c r="O108" i="35"/>
  <c r="K111" i="35"/>
  <c r="G111" i="35"/>
  <c r="Q115" i="35"/>
  <c r="Q119" i="35"/>
  <c r="Q123" i="35"/>
  <c r="P69" i="35"/>
  <c r="P71" i="35"/>
  <c r="P73" i="35"/>
  <c r="P75" i="35"/>
  <c r="P77" i="35"/>
  <c r="O78" i="35"/>
  <c r="P78" i="35" s="1"/>
  <c r="G79" i="35"/>
  <c r="P79" i="35"/>
  <c r="F80" i="35"/>
  <c r="O80" i="35"/>
  <c r="P80" i="35" s="1"/>
  <c r="G81" i="35"/>
  <c r="P81" i="35"/>
  <c r="F82" i="35"/>
  <c r="O82" i="35"/>
  <c r="P82" i="35" s="1"/>
  <c r="G83" i="35"/>
  <c r="P83" i="35"/>
  <c r="F84" i="35"/>
  <c r="O84" i="35"/>
  <c r="P84" i="35" s="1"/>
  <c r="G85" i="35"/>
  <c r="P85" i="35"/>
  <c r="F86" i="35"/>
  <c r="O86" i="35"/>
  <c r="P86" i="35" s="1"/>
  <c r="G87" i="35"/>
  <c r="P87" i="35"/>
  <c r="F88" i="35"/>
  <c r="O88" i="35"/>
  <c r="P88" i="35" s="1"/>
  <c r="G89" i="35"/>
  <c r="P89" i="35"/>
  <c r="F90" i="35"/>
  <c r="O90" i="35"/>
  <c r="P90" i="35" s="1"/>
  <c r="G91" i="35"/>
  <c r="P91" i="35"/>
  <c r="F92" i="35"/>
  <c r="O92" i="35"/>
  <c r="P92" i="35" s="1"/>
  <c r="G93" i="35"/>
  <c r="P93" i="35"/>
  <c r="F94" i="35"/>
  <c r="O94" i="35"/>
  <c r="P94" i="35" s="1"/>
  <c r="G95" i="35"/>
  <c r="P95" i="35"/>
  <c r="F96" i="35"/>
  <c r="O96" i="35"/>
  <c r="P96" i="35" s="1"/>
  <c r="G97" i="35"/>
  <c r="P97" i="35"/>
  <c r="F98" i="35"/>
  <c r="O98" i="35"/>
  <c r="P98" i="35" s="1"/>
  <c r="G99" i="35"/>
  <c r="P99" i="35"/>
  <c r="F100" i="35"/>
  <c r="O100" i="35"/>
  <c r="P100" i="35" s="1"/>
  <c r="G101" i="35"/>
  <c r="P101" i="35"/>
  <c r="F102" i="35"/>
  <c r="O102" i="35"/>
  <c r="P102" i="35" s="1"/>
  <c r="G103" i="35"/>
  <c r="P103" i="35"/>
  <c r="F104" i="35"/>
  <c r="O104" i="35"/>
  <c r="P104" i="35" s="1"/>
  <c r="G105" i="35"/>
  <c r="P105" i="35"/>
  <c r="F106" i="35"/>
  <c r="O106" i="35"/>
  <c r="P106" i="35" s="1"/>
  <c r="P108" i="35"/>
  <c r="K109" i="35"/>
  <c r="Q109" i="35" s="1"/>
  <c r="G109" i="35"/>
  <c r="J110" i="35"/>
  <c r="F110" i="35"/>
  <c r="O110" i="35"/>
  <c r="Q111" i="35"/>
  <c r="Q113" i="35"/>
  <c r="Q117" i="35"/>
  <c r="Q121" i="35"/>
  <c r="Q125" i="35"/>
  <c r="K127" i="35"/>
  <c r="Q127" i="35" s="1"/>
  <c r="G127" i="35"/>
  <c r="J128" i="35"/>
  <c r="F128" i="35"/>
  <c r="O128" i="35"/>
  <c r="K131" i="35"/>
  <c r="Q131" i="35" s="1"/>
  <c r="G131" i="35"/>
  <c r="J132" i="35"/>
  <c r="F132" i="35"/>
  <c r="O132" i="35"/>
  <c r="K135" i="35"/>
  <c r="Q135" i="35" s="1"/>
  <c r="G135" i="35"/>
  <c r="J136" i="35"/>
  <c r="F136" i="35"/>
  <c r="O136" i="35"/>
  <c r="P136" i="35" s="1"/>
  <c r="Q139" i="35"/>
  <c r="Q143" i="35"/>
  <c r="P107" i="35"/>
  <c r="P109" i="35"/>
  <c r="P111" i="35"/>
  <c r="F112" i="35"/>
  <c r="O112" i="35"/>
  <c r="P112" i="35" s="1"/>
  <c r="G113" i="35"/>
  <c r="P113" i="35"/>
  <c r="F114" i="35"/>
  <c r="O114" i="35"/>
  <c r="P114" i="35" s="1"/>
  <c r="G115" i="35"/>
  <c r="P115" i="35"/>
  <c r="F116" i="35"/>
  <c r="O116" i="35"/>
  <c r="P116" i="35" s="1"/>
  <c r="G117" i="35"/>
  <c r="P117" i="35"/>
  <c r="F118" i="35"/>
  <c r="O118" i="35"/>
  <c r="P118" i="35" s="1"/>
  <c r="G119" i="35"/>
  <c r="P119" i="35"/>
  <c r="F120" i="35"/>
  <c r="O120" i="35"/>
  <c r="P120" i="35" s="1"/>
  <c r="G121" i="35"/>
  <c r="P121" i="35"/>
  <c r="F122" i="35"/>
  <c r="O122" i="35"/>
  <c r="P122" i="35" s="1"/>
  <c r="G123" i="35"/>
  <c r="P123" i="35"/>
  <c r="F124" i="35"/>
  <c r="O124" i="35"/>
  <c r="P124" i="35" s="1"/>
  <c r="G125" i="35"/>
  <c r="P125" i="35"/>
  <c r="F126" i="35"/>
  <c r="O126" i="35"/>
  <c r="P126" i="35" s="1"/>
  <c r="P128" i="35"/>
  <c r="K129" i="35"/>
  <c r="Q129" i="35" s="1"/>
  <c r="G129" i="35"/>
  <c r="J130" i="35"/>
  <c r="F130" i="35"/>
  <c r="O130" i="35"/>
  <c r="P132" i="35"/>
  <c r="K133" i="35"/>
  <c r="Q133" i="35" s="1"/>
  <c r="G133" i="35"/>
  <c r="J134" i="35"/>
  <c r="F134" i="35"/>
  <c r="O134" i="35"/>
  <c r="Q137" i="35"/>
  <c r="Q141" i="35"/>
  <c r="Q145" i="35"/>
  <c r="K146" i="35"/>
  <c r="Q146" i="35" s="1"/>
  <c r="G146" i="35"/>
  <c r="J147" i="35"/>
  <c r="F147" i="35"/>
  <c r="O147" i="35"/>
  <c r="K150" i="35"/>
  <c r="Q150" i="35" s="1"/>
  <c r="G150" i="35"/>
  <c r="J151" i="35"/>
  <c r="F151" i="35"/>
  <c r="O151" i="35"/>
  <c r="P151" i="35" s="1"/>
  <c r="K154" i="35"/>
  <c r="Q154" i="35" s="1"/>
  <c r="G154" i="35"/>
  <c r="J155" i="35"/>
  <c r="F155" i="35"/>
  <c r="O155" i="35"/>
  <c r="K158" i="35"/>
  <c r="Q158" i="35" s="1"/>
  <c r="G158" i="35"/>
  <c r="P127" i="35"/>
  <c r="P129" i="35"/>
  <c r="P131" i="35"/>
  <c r="P133" i="35"/>
  <c r="P135" i="35"/>
  <c r="G137" i="35"/>
  <c r="P137" i="35"/>
  <c r="F138" i="35"/>
  <c r="O138" i="35"/>
  <c r="P138" i="35" s="1"/>
  <c r="G139" i="35"/>
  <c r="P139" i="35"/>
  <c r="F140" i="35"/>
  <c r="O140" i="35"/>
  <c r="P140" i="35" s="1"/>
  <c r="G141" i="35"/>
  <c r="P141" i="35"/>
  <c r="F142" i="35"/>
  <c r="O142" i="35"/>
  <c r="P142" i="35" s="1"/>
  <c r="G143" i="35"/>
  <c r="P143" i="35"/>
  <c r="F144" i="35"/>
  <c r="O144" i="35"/>
  <c r="P144" i="35" s="1"/>
  <c r="G145" i="35"/>
  <c r="P145" i="35"/>
  <c r="P147" i="35"/>
  <c r="K148" i="35"/>
  <c r="Q148" i="35" s="1"/>
  <c r="G148" i="35"/>
  <c r="J149" i="35"/>
  <c r="F149" i="35"/>
  <c r="O149" i="35"/>
  <c r="K152" i="35"/>
  <c r="Q152" i="35" s="1"/>
  <c r="G152" i="35"/>
  <c r="J153" i="35"/>
  <c r="F153" i="35"/>
  <c r="O153" i="35"/>
  <c r="P155" i="35"/>
  <c r="K156" i="35"/>
  <c r="Q156" i="35" s="1"/>
  <c r="G156" i="35"/>
  <c r="J157" i="35"/>
  <c r="F157" i="35"/>
  <c r="O157" i="35"/>
  <c r="P146" i="35"/>
  <c r="P148" i="35"/>
  <c r="P150" i="35"/>
  <c r="P152" i="35"/>
  <c r="P154" i="35"/>
  <c r="P156" i="35"/>
  <c r="P158" i="35"/>
  <c r="Q5" i="6"/>
  <c r="Q9" i="6"/>
  <c r="Q13" i="6"/>
  <c r="Q17" i="6"/>
  <c r="Q21" i="6"/>
  <c r="Q25" i="6"/>
  <c r="Q29" i="6"/>
  <c r="Q33" i="6"/>
  <c r="Q37" i="6"/>
  <c r="Q41" i="6"/>
  <c r="Q45" i="6"/>
  <c r="Q7" i="6"/>
  <c r="Q11" i="6"/>
  <c r="Q15" i="6"/>
  <c r="Q19" i="6"/>
  <c r="Q23" i="6"/>
  <c r="Q27" i="6"/>
  <c r="Q31" i="6"/>
  <c r="Q35" i="6"/>
  <c r="Q39" i="6"/>
  <c r="Q43" i="6"/>
  <c r="F4" i="6"/>
  <c r="O4" i="6"/>
  <c r="G5" i="6"/>
  <c r="P5" i="6"/>
  <c r="F6" i="6"/>
  <c r="O6" i="6"/>
  <c r="G7" i="6"/>
  <c r="P7" i="6"/>
  <c r="F8" i="6"/>
  <c r="O8" i="6"/>
  <c r="G9" i="6"/>
  <c r="P9" i="6"/>
  <c r="F10" i="6"/>
  <c r="O10" i="6"/>
  <c r="G11" i="6"/>
  <c r="P11" i="6"/>
  <c r="F12" i="6"/>
  <c r="O12" i="6"/>
  <c r="G13" i="6"/>
  <c r="P13" i="6"/>
  <c r="F14" i="6"/>
  <c r="O14" i="6"/>
  <c r="G15" i="6"/>
  <c r="P15" i="6"/>
  <c r="F16" i="6"/>
  <c r="O16" i="6"/>
  <c r="G17" i="6"/>
  <c r="P17" i="6"/>
  <c r="F18" i="6"/>
  <c r="O18" i="6"/>
  <c r="G19" i="6"/>
  <c r="P19" i="6"/>
  <c r="F20" i="6"/>
  <c r="O20" i="6"/>
  <c r="G21" i="6"/>
  <c r="P21" i="6"/>
  <c r="F22" i="6"/>
  <c r="O22" i="6"/>
  <c r="G23" i="6"/>
  <c r="P23" i="6"/>
  <c r="F24" i="6"/>
  <c r="O24" i="6"/>
  <c r="G25" i="6"/>
  <c r="P25" i="6"/>
  <c r="F26" i="6"/>
  <c r="O26" i="6"/>
  <c r="G27" i="6"/>
  <c r="P27" i="6"/>
  <c r="F28" i="6"/>
  <c r="O28" i="6"/>
  <c r="G29" i="6"/>
  <c r="P29" i="6"/>
  <c r="F30" i="6"/>
  <c r="O30" i="6"/>
  <c r="G31" i="6"/>
  <c r="P31" i="6"/>
  <c r="F32" i="6"/>
  <c r="O32" i="6"/>
  <c r="G33" i="6"/>
  <c r="P33" i="6"/>
  <c r="F34" i="6"/>
  <c r="O34" i="6"/>
  <c r="G35" i="6"/>
  <c r="P35" i="6"/>
  <c r="F36" i="6"/>
  <c r="O36" i="6"/>
  <c r="G37" i="6"/>
  <c r="P37" i="6"/>
  <c r="F38" i="6"/>
  <c r="O38" i="6"/>
  <c r="G39" i="6"/>
  <c r="P39" i="6"/>
  <c r="F40" i="6"/>
  <c r="O40" i="6"/>
  <c r="G41" i="6"/>
  <c r="P41" i="6"/>
  <c r="F42" i="6"/>
  <c r="O42" i="6"/>
  <c r="G43" i="6"/>
  <c r="P43" i="6"/>
  <c r="F44" i="6"/>
  <c r="O44" i="6"/>
  <c r="G45" i="6"/>
  <c r="P45" i="6"/>
  <c r="K47" i="6"/>
  <c r="Q47" i="6" s="1"/>
  <c r="G47" i="6"/>
  <c r="J48" i="6"/>
  <c r="F48" i="6"/>
  <c r="O48" i="6"/>
  <c r="K51" i="6"/>
  <c r="Q51" i="6" s="1"/>
  <c r="G51" i="6"/>
  <c r="J52" i="6"/>
  <c r="F52" i="6"/>
  <c r="O52" i="6"/>
  <c r="K55" i="6"/>
  <c r="Q55" i="6" s="1"/>
  <c r="G55" i="6"/>
  <c r="Q57" i="6"/>
  <c r="Q61" i="6"/>
  <c r="Q65" i="6"/>
  <c r="Q69" i="6"/>
  <c r="Q73" i="6"/>
  <c r="Q77" i="6"/>
  <c r="Q81" i="6"/>
  <c r="Q85" i="6"/>
  <c r="Q89" i="6"/>
  <c r="P4" i="6"/>
  <c r="P6" i="6"/>
  <c r="P8" i="6"/>
  <c r="P10" i="6"/>
  <c r="P12" i="6"/>
  <c r="P14" i="6"/>
  <c r="P16" i="6"/>
  <c r="P18" i="6"/>
  <c r="P20" i="6"/>
  <c r="P22" i="6"/>
  <c r="P24" i="6"/>
  <c r="P26" i="6"/>
  <c r="P28" i="6"/>
  <c r="P30" i="6"/>
  <c r="P32" i="6"/>
  <c r="P34" i="6"/>
  <c r="P36" i="6"/>
  <c r="P38" i="6"/>
  <c r="P40" i="6"/>
  <c r="P42" i="6"/>
  <c r="P44" i="6"/>
  <c r="J46" i="6"/>
  <c r="F46" i="6"/>
  <c r="O46" i="6"/>
  <c r="K49" i="6"/>
  <c r="Q49" i="6" s="1"/>
  <c r="G49" i="6"/>
  <c r="J50" i="6"/>
  <c r="F50" i="6"/>
  <c r="O50" i="6"/>
  <c r="K53" i="6"/>
  <c r="Q53" i="6" s="1"/>
  <c r="G53" i="6"/>
  <c r="J54" i="6"/>
  <c r="F54" i="6"/>
  <c r="O54" i="6"/>
  <c r="Q59" i="6"/>
  <c r="Q63" i="6"/>
  <c r="Q67" i="6"/>
  <c r="Q71" i="6"/>
  <c r="Q75" i="6"/>
  <c r="Q79" i="6"/>
  <c r="Q83" i="6"/>
  <c r="Q87" i="6"/>
  <c r="Q91" i="6"/>
  <c r="P47" i="6"/>
  <c r="P49" i="6"/>
  <c r="P51" i="6"/>
  <c r="P53" i="6"/>
  <c r="P55" i="6"/>
  <c r="F56" i="6"/>
  <c r="O56" i="6"/>
  <c r="G57" i="6"/>
  <c r="P57" i="6"/>
  <c r="F58" i="6"/>
  <c r="O58" i="6"/>
  <c r="G59" i="6"/>
  <c r="P59" i="6"/>
  <c r="F60" i="6"/>
  <c r="O60" i="6"/>
  <c r="G61" i="6"/>
  <c r="P61" i="6"/>
  <c r="F62" i="6"/>
  <c r="O62" i="6"/>
  <c r="G63" i="6"/>
  <c r="P63" i="6"/>
  <c r="F64" i="6"/>
  <c r="O64" i="6"/>
  <c r="G65" i="6"/>
  <c r="P65" i="6"/>
  <c r="F66" i="6"/>
  <c r="O66" i="6"/>
  <c r="G67" i="6"/>
  <c r="P67" i="6"/>
  <c r="F68" i="6"/>
  <c r="O68" i="6"/>
  <c r="G69" i="6"/>
  <c r="P69" i="6"/>
  <c r="F70" i="6"/>
  <c r="O70" i="6"/>
  <c r="G71" i="6"/>
  <c r="P71" i="6"/>
  <c r="F72" i="6"/>
  <c r="O72" i="6"/>
  <c r="G73" i="6"/>
  <c r="P73" i="6"/>
  <c r="F74" i="6"/>
  <c r="O74" i="6"/>
  <c r="G75" i="6"/>
  <c r="P75" i="6"/>
  <c r="F76" i="6"/>
  <c r="O76" i="6"/>
  <c r="G77" i="6"/>
  <c r="P77" i="6"/>
  <c r="F78" i="6"/>
  <c r="O78" i="6"/>
  <c r="G79" i="6"/>
  <c r="P79" i="6"/>
  <c r="F80" i="6"/>
  <c r="O80" i="6"/>
  <c r="G81" i="6"/>
  <c r="P81" i="6"/>
  <c r="F82" i="6"/>
  <c r="O82" i="6"/>
  <c r="G83" i="6"/>
  <c r="P83" i="6"/>
  <c r="F84" i="6"/>
  <c r="O84" i="6"/>
  <c r="G85" i="6"/>
  <c r="P85" i="6"/>
  <c r="F86" i="6"/>
  <c r="O86" i="6"/>
  <c r="G87" i="6"/>
  <c r="P87" i="6"/>
  <c r="F88" i="6"/>
  <c r="O88" i="6"/>
  <c r="G89" i="6"/>
  <c r="P89" i="6"/>
  <c r="F90" i="6"/>
  <c r="O90" i="6"/>
  <c r="G91" i="6"/>
  <c r="P91" i="6"/>
  <c r="F92" i="6"/>
  <c r="O92" i="6"/>
  <c r="K95" i="6"/>
  <c r="Q95" i="6" s="1"/>
  <c r="G95" i="6"/>
  <c r="J96" i="6"/>
  <c r="F96" i="6"/>
  <c r="O96" i="6"/>
  <c r="Q99" i="6"/>
  <c r="Q103" i="6"/>
  <c r="Q107" i="6"/>
  <c r="Q111" i="6"/>
  <c r="P56" i="6"/>
  <c r="P58" i="6"/>
  <c r="P60" i="6"/>
  <c r="P62" i="6"/>
  <c r="P64" i="6"/>
  <c r="P66" i="6"/>
  <c r="P68" i="6"/>
  <c r="P70" i="6"/>
  <c r="P72" i="6"/>
  <c r="P74" i="6"/>
  <c r="P76" i="6"/>
  <c r="P78" i="6"/>
  <c r="P80" i="6"/>
  <c r="P82" i="6"/>
  <c r="P84" i="6"/>
  <c r="P86" i="6"/>
  <c r="P88" i="6"/>
  <c r="P90" i="6"/>
  <c r="P92" i="6"/>
  <c r="K93" i="6"/>
  <c r="Q93" i="6" s="1"/>
  <c r="G93" i="6"/>
  <c r="J94" i="6"/>
  <c r="F94" i="6"/>
  <c r="O94" i="6"/>
  <c r="K97" i="6"/>
  <c r="Q97" i="6" s="1"/>
  <c r="G97" i="6"/>
  <c r="J98" i="6"/>
  <c r="F98" i="6"/>
  <c r="O98" i="6"/>
  <c r="Q101" i="6"/>
  <c r="Q105" i="6"/>
  <c r="Q109" i="6"/>
  <c r="Q113" i="6"/>
  <c r="P93" i="6"/>
  <c r="P95" i="6"/>
  <c r="P97" i="6"/>
  <c r="G99" i="6"/>
  <c r="P99" i="6"/>
  <c r="F100" i="6"/>
  <c r="O100" i="6"/>
  <c r="G101" i="6"/>
  <c r="P101" i="6"/>
  <c r="F102" i="6"/>
  <c r="O102" i="6"/>
  <c r="G103" i="6"/>
  <c r="P103" i="6"/>
  <c r="F104" i="6"/>
  <c r="O104" i="6"/>
  <c r="G105" i="6"/>
  <c r="P105" i="6"/>
  <c r="F106" i="6"/>
  <c r="O106" i="6"/>
  <c r="G107" i="6"/>
  <c r="P107" i="6"/>
  <c r="F108" i="6"/>
  <c r="O108" i="6"/>
  <c r="G109" i="6"/>
  <c r="P109" i="6"/>
  <c r="F110" i="6"/>
  <c r="O110" i="6"/>
  <c r="G111" i="6"/>
  <c r="P111" i="6"/>
  <c r="F112" i="6"/>
  <c r="O112" i="6"/>
  <c r="G113" i="6"/>
  <c r="P113" i="6"/>
  <c r="F114" i="6"/>
  <c r="K116" i="6"/>
  <c r="Q116" i="6" s="1"/>
  <c r="G116" i="6"/>
  <c r="J117" i="6"/>
  <c r="F117" i="6"/>
  <c r="O117" i="6"/>
  <c r="K120" i="6"/>
  <c r="G120" i="6"/>
  <c r="Q124" i="6"/>
  <c r="Q128" i="6"/>
  <c r="Q132" i="6"/>
  <c r="P100" i="6"/>
  <c r="P102" i="6"/>
  <c r="P104" i="6"/>
  <c r="P106" i="6"/>
  <c r="P108" i="6"/>
  <c r="P110" i="6"/>
  <c r="P112" i="6"/>
  <c r="P114" i="6"/>
  <c r="J115" i="6"/>
  <c r="F115" i="6"/>
  <c r="O115" i="6"/>
  <c r="K118" i="6"/>
  <c r="Q118" i="6" s="1"/>
  <c r="G118" i="6"/>
  <c r="J119" i="6"/>
  <c r="F119" i="6"/>
  <c r="O119" i="6"/>
  <c r="Q120" i="6"/>
  <c r="Q122" i="6"/>
  <c r="Q126" i="6"/>
  <c r="Q130" i="6"/>
  <c r="Q134" i="6"/>
  <c r="K137" i="6"/>
  <c r="Q137" i="6" s="1"/>
  <c r="G137" i="6"/>
  <c r="J138" i="6"/>
  <c r="F138" i="6"/>
  <c r="O138" i="6"/>
  <c r="K141" i="6"/>
  <c r="Q141" i="6" s="1"/>
  <c r="G141" i="6"/>
  <c r="J142" i="6"/>
  <c r="F142" i="6"/>
  <c r="O142" i="6"/>
  <c r="K145" i="6"/>
  <c r="Q145" i="6" s="1"/>
  <c r="G145" i="6"/>
  <c r="J146" i="6"/>
  <c r="F146" i="6"/>
  <c r="Q149" i="6"/>
  <c r="Q153" i="6"/>
  <c r="Q157" i="6"/>
  <c r="P116" i="6"/>
  <c r="P118" i="6"/>
  <c r="P120" i="6"/>
  <c r="F121" i="6"/>
  <c r="O121" i="6"/>
  <c r="P121" i="6" s="1"/>
  <c r="G122" i="6"/>
  <c r="P122" i="6"/>
  <c r="F123" i="6"/>
  <c r="O123" i="6"/>
  <c r="P123" i="6" s="1"/>
  <c r="G124" i="6"/>
  <c r="P124" i="6"/>
  <c r="F125" i="6"/>
  <c r="O125" i="6"/>
  <c r="P125" i="6" s="1"/>
  <c r="G126" i="6"/>
  <c r="P126" i="6"/>
  <c r="F127" i="6"/>
  <c r="O127" i="6"/>
  <c r="P127" i="6" s="1"/>
  <c r="G128" i="6"/>
  <c r="P128" i="6"/>
  <c r="F129" i="6"/>
  <c r="O129" i="6"/>
  <c r="P129" i="6" s="1"/>
  <c r="G130" i="6"/>
  <c r="P130" i="6"/>
  <c r="F131" i="6"/>
  <c r="O131" i="6"/>
  <c r="P131" i="6" s="1"/>
  <c r="G132" i="6"/>
  <c r="P132" i="6"/>
  <c r="F133" i="6"/>
  <c r="O133" i="6"/>
  <c r="P133" i="6" s="1"/>
  <c r="G134" i="6"/>
  <c r="P134" i="6"/>
  <c r="F135" i="6"/>
  <c r="O135" i="6"/>
  <c r="P135" i="6" s="1"/>
  <c r="J136" i="6"/>
  <c r="F136" i="6"/>
  <c r="O136" i="6"/>
  <c r="P138" i="6"/>
  <c r="K139" i="6"/>
  <c r="Q139" i="6" s="1"/>
  <c r="G139" i="6"/>
  <c r="J140" i="6"/>
  <c r="F140" i="6"/>
  <c r="O140" i="6"/>
  <c r="P142" i="6"/>
  <c r="K143" i="6"/>
  <c r="Q143" i="6" s="1"/>
  <c r="G143" i="6"/>
  <c r="J144" i="6"/>
  <c r="F144" i="6"/>
  <c r="O144" i="6"/>
  <c r="O146" i="6"/>
  <c r="P146" i="6"/>
  <c r="P137" i="6"/>
  <c r="P139" i="6"/>
  <c r="P141" i="6"/>
  <c r="P143" i="6"/>
  <c r="P145" i="6"/>
  <c r="K147" i="6"/>
  <c r="Q147" i="6" s="1"/>
  <c r="G147" i="6"/>
  <c r="J148" i="6"/>
  <c r="F148" i="6"/>
  <c r="O148" i="6"/>
  <c r="Q151" i="6"/>
  <c r="Q155" i="6"/>
  <c r="P147" i="6"/>
  <c r="G149" i="6"/>
  <c r="P149" i="6"/>
  <c r="F150" i="6"/>
  <c r="O150" i="6"/>
  <c r="G151" i="6"/>
  <c r="P151" i="6"/>
  <c r="F152" i="6"/>
  <c r="O152" i="6"/>
  <c r="G153" i="6"/>
  <c r="P153" i="6"/>
  <c r="F154" i="6"/>
  <c r="O154" i="6"/>
  <c r="G155" i="6"/>
  <c r="P155" i="6"/>
  <c r="F156" i="6"/>
  <c r="O156" i="6"/>
  <c r="G157" i="6"/>
  <c r="P157" i="6"/>
  <c r="F158" i="6"/>
  <c r="O158" i="6"/>
  <c r="P150" i="6"/>
  <c r="P152" i="6"/>
  <c r="P154" i="6"/>
  <c r="P156" i="6"/>
  <c r="P158" i="6"/>
  <c r="F5" i="39"/>
  <c r="O5" i="39"/>
  <c r="F7" i="39"/>
  <c r="O7" i="39"/>
  <c r="F9" i="39"/>
  <c r="O9" i="39"/>
  <c r="F11" i="39"/>
  <c r="O11" i="39"/>
  <c r="F13" i="39"/>
  <c r="O13" i="39"/>
  <c r="F15" i="39"/>
  <c r="O15" i="39"/>
  <c r="F17" i="39"/>
  <c r="O17" i="39"/>
  <c r="F19" i="39"/>
  <c r="O19" i="39"/>
  <c r="F21" i="39"/>
  <c r="O21" i="39"/>
  <c r="F23" i="39"/>
  <c r="O23" i="39"/>
  <c r="F25" i="39"/>
  <c r="O25" i="39"/>
  <c r="F27" i="39"/>
  <c r="O27" i="39"/>
  <c r="F29" i="39"/>
  <c r="O29" i="39"/>
  <c r="F31" i="39"/>
  <c r="O31" i="39"/>
  <c r="F33" i="39"/>
  <c r="O33" i="39"/>
  <c r="F35" i="39"/>
  <c r="O35" i="39"/>
  <c r="F37" i="39"/>
  <c r="O37" i="39"/>
  <c r="F39" i="39"/>
  <c r="O39" i="39"/>
  <c r="F41" i="39"/>
  <c r="O41" i="39"/>
  <c r="K43" i="39"/>
  <c r="Q43" i="39" s="1"/>
  <c r="G43" i="39"/>
  <c r="J44" i="39"/>
  <c r="F44" i="39"/>
  <c r="O44" i="39"/>
  <c r="K47" i="39"/>
  <c r="Q47" i="39" s="1"/>
  <c r="G47" i="39"/>
  <c r="J48" i="39"/>
  <c r="F48" i="39"/>
  <c r="O48" i="39"/>
  <c r="K51" i="39"/>
  <c r="Q51" i="39" s="1"/>
  <c r="G51" i="39"/>
  <c r="J52" i="39"/>
  <c r="F52" i="39"/>
  <c r="O52" i="39"/>
  <c r="K55" i="39"/>
  <c r="Q55" i="39" s="1"/>
  <c r="G55" i="39"/>
  <c r="J56" i="39"/>
  <c r="F56" i="39"/>
  <c r="O56" i="39"/>
  <c r="K59" i="39"/>
  <c r="Q59" i="39" s="1"/>
  <c r="G59" i="39"/>
  <c r="J60" i="39"/>
  <c r="F60" i="39"/>
  <c r="O60" i="39"/>
  <c r="K63" i="39"/>
  <c r="Q63" i="39" s="1"/>
  <c r="G63" i="39"/>
  <c r="J64" i="39"/>
  <c r="F64" i="39"/>
  <c r="O64" i="39"/>
  <c r="Q69" i="39"/>
  <c r="Q73" i="39"/>
  <c r="Q77" i="39"/>
  <c r="F4" i="39"/>
  <c r="O4" i="39"/>
  <c r="P4" i="39" s="1"/>
  <c r="P5" i="39"/>
  <c r="F6" i="39"/>
  <c r="O6" i="39"/>
  <c r="P6" i="39" s="1"/>
  <c r="P7" i="39"/>
  <c r="F8" i="39"/>
  <c r="O8" i="39"/>
  <c r="P8" i="39" s="1"/>
  <c r="P9" i="39"/>
  <c r="F10" i="39"/>
  <c r="O10" i="39"/>
  <c r="P10" i="39" s="1"/>
  <c r="P11" i="39"/>
  <c r="F12" i="39"/>
  <c r="O12" i="39"/>
  <c r="P12" i="39" s="1"/>
  <c r="P13" i="39"/>
  <c r="F14" i="39"/>
  <c r="O14" i="39"/>
  <c r="P14" i="39" s="1"/>
  <c r="P15" i="39"/>
  <c r="F16" i="39"/>
  <c r="O16" i="39"/>
  <c r="P16" i="39" s="1"/>
  <c r="P17" i="39"/>
  <c r="F18" i="39"/>
  <c r="O18" i="39"/>
  <c r="P18" i="39" s="1"/>
  <c r="P19" i="39"/>
  <c r="F20" i="39"/>
  <c r="O20" i="39"/>
  <c r="P20" i="39" s="1"/>
  <c r="P21" i="39"/>
  <c r="F22" i="39"/>
  <c r="O22" i="39"/>
  <c r="P22" i="39" s="1"/>
  <c r="P23" i="39"/>
  <c r="F24" i="39"/>
  <c r="O24" i="39"/>
  <c r="P24" i="39" s="1"/>
  <c r="P25" i="39"/>
  <c r="F26" i="39"/>
  <c r="O26" i="39"/>
  <c r="P26" i="39" s="1"/>
  <c r="P27" i="39"/>
  <c r="F28" i="39"/>
  <c r="O28" i="39"/>
  <c r="P28" i="39" s="1"/>
  <c r="P29" i="39"/>
  <c r="F30" i="39"/>
  <c r="O30" i="39"/>
  <c r="P30" i="39" s="1"/>
  <c r="P31" i="39"/>
  <c r="F32" i="39"/>
  <c r="O32" i="39"/>
  <c r="P32" i="39" s="1"/>
  <c r="P33" i="39"/>
  <c r="F34" i="39"/>
  <c r="O34" i="39"/>
  <c r="P34" i="39" s="1"/>
  <c r="P35" i="39"/>
  <c r="F36" i="39"/>
  <c r="O36" i="39"/>
  <c r="P36" i="39" s="1"/>
  <c r="P37" i="39"/>
  <c r="F38" i="39"/>
  <c r="O38" i="39"/>
  <c r="P38" i="39" s="1"/>
  <c r="P39" i="39"/>
  <c r="F40" i="39"/>
  <c r="O40" i="39"/>
  <c r="P40" i="39" s="1"/>
  <c r="P41" i="39"/>
  <c r="F42" i="39"/>
  <c r="O42" i="39"/>
  <c r="P42" i="39" s="1"/>
  <c r="K45" i="39"/>
  <c r="Q45" i="39" s="1"/>
  <c r="G45" i="39"/>
  <c r="J46" i="39"/>
  <c r="F46" i="39"/>
  <c r="O46" i="39"/>
  <c r="P48" i="39"/>
  <c r="K49" i="39"/>
  <c r="Q49" i="39" s="1"/>
  <c r="G49" i="39"/>
  <c r="J50" i="39"/>
  <c r="F50" i="39"/>
  <c r="O50" i="39"/>
  <c r="P52" i="39"/>
  <c r="K53" i="39"/>
  <c r="Q53" i="39" s="1"/>
  <c r="G53" i="39"/>
  <c r="J54" i="39"/>
  <c r="F54" i="39"/>
  <c r="O54" i="39"/>
  <c r="P56" i="39"/>
  <c r="K57" i="39"/>
  <c r="Q57" i="39" s="1"/>
  <c r="G57" i="39"/>
  <c r="J58" i="39"/>
  <c r="F58" i="39"/>
  <c r="O58" i="39"/>
  <c r="P60" i="39"/>
  <c r="K61" i="39"/>
  <c r="Q61" i="39" s="1"/>
  <c r="G61" i="39"/>
  <c r="J62" i="39"/>
  <c r="F62" i="39"/>
  <c r="O62" i="39"/>
  <c r="P64" i="39"/>
  <c r="K65" i="39"/>
  <c r="Q65" i="39" s="1"/>
  <c r="G65" i="39"/>
  <c r="J66" i="39"/>
  <c r="F66" i="39"/>
  <c r="Q67" i="39"/>
  <c r="Q71" i="39"/>
  <c r="Q75" i="39"/>
  <c r="P43" i="39"/>
  <c r="P45" i="39"/>
  <c r="P47" i="39"/>
  <c r="P49" i="39"/>
  <c r="P51" i="39"/>
  <c r="P53" i="39"/>
  <c r="P55" i="39"/>
  <c r="P57" i="39"/>
  <c r="P59" i="39"/>
  <c r="P61" i="39"/>
  <c r="P63" i="39"/>
  <c r="P65" i="39"/>
  <c r="O66" i="39"/>
  <c r="G67" i="39"/>
  <c r="P67" i="39"/>
  <c r="F68" i="39"/>
  <c r="O68" i="39"/>
  <c r="G69" i="39"/>
  <c r="P69" i="39"/>
  <c r="F70" i="39"/>
  <c r="O70" i="39"/>
  <c r="G71" i="39"/>
  <c r="P71" i="39"/>
  <c r="F72" i="39"/>
  <c r="O72" i="39"/>
  <c r="G73" i="39"/>
  <c r="P73" i="39"/>
  <c r="F74" i="39"/>
  <c r="O74" i="39"/>
  <c r="G75" i="39"/>
  <c r="P75" i="39"/>
  <c r="F76" i="39"/>
  <c r="O76" i="39"/>
  <c r="G77" i="39"/>
  <c r="P77" i="39"/>
  <c r="F78" i="39"/>
  <c r="O78" i="39"/>
  <c r="G79" i="39"/>
  <c r="Q79" i="39"/>
  <c r="P79" i="39"/>
  <c r="K80" i="39"/>
  <c r="Q80" i="39" s="1"/>
  <c r="G80" i="39"/>
  <c r="J81" i="39"/>
  <c r="F81" i="39"/>
  <c r="O81" i="39"/>
  <c r="K84" i="39"/>
  <c r="Q84" i="39" s="1"/>
  <c r="G84" i="39"/>
  <c r="J85" i="39"/>
  <c r="F85" i="39"/>
  <c r="O85" i="39"/>
  <c r="K88" i="39"/>
  <c r="Q88" i="39" s="1"/>
  <c r="G88" i="39"/>
  <c r="J89" i="39"/>
  <c r="F89" i="39"/>
  <c r="O89" i="39"/>
  <c r="K92" i="39"/>
  <c r="Q92" i="39" s="1"/>
  <c r="G92" i="39"/>
  <c r="J93" i="39"/>
  <c r="F93" i="39"/>
  <c r="O93" i="39"/>
  <c r="H94" i="39"/>
  <c r="K94" i="39"/>
  <c r="K95" i="39"/>
  <c r="Q95" i="39" s="1"/>
  <c r="G95" i="39"/>
  <c r="J96" i="39"/>
  <c r="F96" i="39"/>
  <c r="K99" i="39"/>
  <c r="Q99" i="39" s="1"/>
  <c r="G99" i="39"/>
  <c r="J100" i="39"/>
  <c r="F100" i="39"/>
  <c r="K103" i="39"/>
  <c r="Q103" i="39" s="1"/>
  <c r="G103" i="39"/>
  <c r="J104" i="39"/>
  <c r="F104" i="39"/>
  <c r="K107" i="39"/>
  <c r="Q107" i="39" s="1"/>
  <c r="G107" i="39"/>
  <c r="J108" i="39"/>
  <c r="F108" i="39"/>
  <c r="K111" i="39"/>
  <c r="Q111" i="39" s="1"/>
  <c r="G111" i="39"/>
  <c r="J112" i="39"/>
  <c r="F112" i="39"/>
  <c r="P66" i="39"/>
  <c r="P68" i="39"/>
  <c r="P70" i="39"/>
  <c r="P72" i="39"/>
  <c r="P74" i="39"/>
  <c r="P76" i="39"/>
  <c r="P78" i="39"/>
  <c r="K82" i="39"/>
  <c r="Q82" i="39" s="1"/>
  <c r="G82" i="39"/>
  <c r="J83" i="39"/>
  <c r="F83" i="39"/>
  <c r="O83" i="39"/>
  <c r="K86" i="39"/>
  <c r="Q86" i="39" s="1"/>
  <c r="G86" i="39"/>
  <c r="J87" i="39"/>
  <c r="F87" i="39"/>
  <c r="O87" i="39"/>
  <c r="K90" i="39"/>
  <c r="Q90" i="39" s="1"/>
  <c r="G90" i="39"/>
  <c r="J91" i="39"/>
  <c r="F91" i="39"/>
  <c r="O91" i="39"/>
  <c r="O96" i="39"/>
  <c r="P96" i="39" s="1"/>
  <c r="O100" i="39"/>
  <c r="P100" i="39" s="1"/>
  <c r="O104" i="39"/>
  <c r="P104" i="39" s="1"/>
  <c r="O108" i="39"/>
  <c r="P108" i="39"/>
  <c r="O112" i="39"/>
  <c r="P112" i="39" s="1"/>
  <c r="K116" i="39"/>
  <c r="Q116" i="39" s="1"/>
  <c r="G116" i="39"/>
  <c r="J117" i="39"/>
  <c r="F117" i="39"/>
  <c r="K120" i="39"/>
  <c r="Q120" i="39" s="1"/>
  <c r="G120" i="39"/>
  <c r="J121" i="39"/>
  <c r="F121" i="39"/>
  <c r="K124" i="39"/>
  <c r="Q124" i="39" s="1"/>
  <c r="G124" i="39"/>
  <c r="J125" i="39"/>
  <c r="F125" i="39"/>
  <c r="P80" i="39"/>
  <c r="P82" i="39"/>
  <c r="P84" i="39"/>
  <c r="P86" i="39"/>
  <c r="P88" i="39"/>
  <c r="P90" i="39"/>
  <c r="P92" i="39"/>
  <c r="Q94" i="39"/>
  <c r="O94" i="39"/>
  <c r="P94" i="39" s="1"/>
  <c r="R94" i="39"/>
  <c r="K97" i="39"/>
  <c r="Q97" i="39" s="1"/>
  <c r="G97" i="39"/>
  <c r="J98" i="39"/>
  <c r="F98" i="39"/>
  <c r="O98" i="39"/>
  <c r="K101" i="39"/>
  <c r="Q101" i="39" s="1"/>
  <c r="G101" i="39"/>
  <c r="J102" i="39"/>
  <c r="F102" i="39"/>
  <c r="O102" i="39"/>
  <c r="K105" i="39"/>
  <c r="Q105" i="39" s="1"/>
  <c r="G105" i="39"/>
  <c r="J106" i="39"/>
  <c r="F106" i="39"/>
  <c r="O106" i="39"/>
  <c r="K109" i="39"/>
  <c r="Q109" i="39" s="1"/>
  <c r="G109" i="39"/>
  <c r="J110" i="39"/>
  <c r="F110" i="39"/>
  <c r="O110" i="39"/>
  <c r="K113" i="39"/>
  <c r="Q113" i="39" s="1"/>
  <c r="G113" i="39"/>
  <c r="K114" i="39"/>
  <c r="Q114" i="39" s="1"/>
  <c r="G114" i="39"/>
  <c r="O117" i="39"/>
  <c r="P117" i="39" s="1"/>
  <c r="O121" i="39"/>
  <c r="P121" i="39"/>
  <c r="P95" i="39"/>
  <c r="P97" i="39"/>
  <c r="P99" i="39"/>
  <c r="P101" i="39"/>
  <c r="P103" i="39"/>
  <c r="P105" i="39"/>
  <c r="P107" i="39"/>
  <c r="P109" i="39"/>
  <c r="P111" i="39"/>
  <c r="P113" i="39"/>
  <c r="J115" i="39"/>
  <c r="F115" i="39"/>
  <c r="O115" i="39"/>
  <c r="K118" i="39"/>
  <c r="Q118" i="39" s="1"/>
  <c r="G118" i="39"/>
  <c r="J119" i="39"/>
  <c r="F119" i="39"/>
  <c r="O119" i="39"/>
  <c r="K122" i="39"/>
  <c r="Q122" i="39" s="1"/>
  <c r="G122" i="39"/>
  <c r="J123" i="39"/>
  <c r="F123" i="39"/>
  <c r="O123" i="39"/>
  <c r="O125" i="39"/>
  <c r="P125" i="39" s="1"/>
  <c r="Q128" i="39"/>
  <c r="Q132" i="39"/>
  <c r="Q136" i="39"/>
  <c r="P114" i="39"/>
  <c r="P116" i="39"/>
  <c r="P118" i="39"/>
  <c r="P120" i="39"/>
  <c r="P122" i="39"/>
  <c r="P124" i="39"/>
  <c r="K126" i="39"/>
  <c r="Q126" i="39" s="1"/>
  <c r="G126" i="39"/>
  <c r="Q130" i="39"/>
  <c r="Q134" i="39"/>
  <c r="P126" i="39"/>
  <c r="F127" i="39"/>
  <c r="O127" i="39"/>
  <c r="G128" i="39"/>
  <c r="P128" i="39"/>
  <c r="F129" i="39"/>
  <c r="O129" i="39"/>
  <c r="P129" i="39" s="1"/>
  <c r="G130" i="39"/>
  <c r="P130" i="39"/>
  <c r="F131" i="39"/>
  <c r="O131" i="39"/>
  <c r="G132" i="39"/>
  <c r="P132" i="39"/>
  <c r="F133" i="39"/>
  <c r="O133" i="39"/>
  <c r="P133" i="39" s="1"/>
  <c r="G134" i="39"/>
  <c r="P134" i="39"/>
  <c r="F135" i="39"/>
  <c r="O135" i="39"/>
  <c r="G136" i="39"/>
  <c r="P136" i="39"/>
  <c r="F137" i="39"/>
  <c r="O137" i="39"/>
  <c r="P137" i="39" s="1"/>
  <c r="P127" i="39"/>
  <c r="P131" i="39"/>
  <c r="P135" i="39"/>
  <c r="K6" i="9"/>
  <c r="Q6" i="9" s="1"/>
  <c r="G6" i="9"/>
  <c r="J7" i="9"/>
  <c r="F7" i="9"/>
  <c r="O7" i="9"/>
  <c r="K10" i="9"/>
  <c r="Q10" i="9" s="1"/>
  <c r="G10" i="9"/>
  <c r="J11" i="9"/>
  <c r="F11" i="9"/>
  <c r="O11" i="9"/>
  <c r="K14" i="9"/>
  <c r="Q14" i="9" s="1"/>
  <c r="G14" i="9"/>
  <c r="J15" i="9"/>
  <c r="F15" i="9"/>
  <c r="O15" i="9"/>
  <c r="G18" i="9"/>
  <c r="J19" i="9"/>
  <c r="F19" i="9"/>
  <c r="O19" i="9"/>
  <c r="K22" i="9"/>
  <c r="Q22" i="9" s="1"/>
  <c r="G22" i="9"/>
  <c r="J23" i="9"/>
  <c r="F23" i="9"/>
  <c r="O23" i="9"/>
  <c r="K26" i="9"/>
  <c r="Q26" i="9" s="1"/>
  <c r="G26" i="9"/>
  <c r="J27" i="9"/>
  <c r="F27" i="9"/>
  <c r="O27" i="9"/>
  <c r="K30" i="9"/>
  <c r="Q30" i="9" s="1"/>
  <c r="G30" i="9"/>
  <c r="J31" i="9"/>
  <c r="F31" i="9"/>
  <c r="O31" i="9"/>
  <c r="K34" i="9"/>
  <c r="Q34" i="9" s="1"/>
  <c r="G34" i="9"/>
  <c r="J35" i="9"/>
  <c r="F35" i="9"/>
  <c r="O35" i="9"/>
  <c r="K38" i="9"/>
  <c r="Q38" i="9" s="1"/>
  <c r="G38" i="9"/>
  <c r="J39" i="9"/>
  <c r="F39" i="9"/>
  <c r="O39" i="9"/>
  <c r="K42" i="9"/>
  <c r="Q42" i="9" s="1"/>
  <c r="G42" i="9"/>
  <c r="J43" i="9"/>
  <c r="F43" i="9"/>
  <c r="O43" i="9"/>
  <c r="K46" i="9"/>
  <c r="Q46" i="9" s="1"/>
  <c r="G46" i="9"/>
  <c r="J47" i="9"/>
  <c r="F47" i="9"/>
  <c r="O47" i="9"/>
  <c r="K50" i="9"/>
  <c r="Q50" i="9" s="1"/>
  <c r="G50" i="9"/>
  <c r="J51" i="9"/>
  <c r="F51" i="9"/>
  <c r="O51" i="9"/>
  <c r="O56" i="9"/>
  <c r="K4" i="9"/>
  <c r="Q4" i="9" s="1"/>
  <c r="G4" i="9"/>
  <c r="J5" i="9"/>
  <c r="F5" i="9"/>
  <c r="O5" i="9"/>
  <c r="K8" i="9"/>
  <c r="Q8" i="9" s="1"/>
  <c r="J9" i="9"/>
  <c r="F9" i="9"/>
  <c r="O9" i="9"/>
  <c r="K12" i="9"/>
  <c r="Q12" i="9" s="1"/>
  <c r="G12" i="9"/>
  <c r="J13" i="9"/>
  <c r="F13" i="9"/>
  <c r="O13" i="9"/>
  <c r="K16" i="9"/>
  <c r="Q16" i="9" s="1"/>
  <c r="G16" i="9"/>
  <c r="J17" i="9"/>
  <c r="F17" i="9"/>
  <c r="O17" i="9"/>
  <c r="K20" i="9"/>
  <c r="Q20" i="9" s="1"/>
  <c r="G20" i="9"/>
  <c r="J21" i="9"/>
  <c r="F21" i="9"/>
  <c r="O21" i="9"/>
  <c r="K24" i="9"/>
  <c r="Q24" i="9" s="1"/>
  <c r="J25" i="9"/>
  <c r="F25" i="9"/>
  <c r="O25" i="9"/>
  <c r="K28" i="9"/>
  <c r="G28" i="9"/>
  <c r="J29" i="9"/>
  <c r="F29" i="9"/>
  <c r="O29" i="9"/>
  <c r="K32" i="9"/>
  <c r="Q32" i="9" s="1"/>
  <c r="J33" i="9"/>
  <c r="F33" i="9"/>
  <c r="O33" i="9"/>
  <c r="K36" i="9"/>
  <c r="G36" i="9"/>
  <c r="J37" i="9"/>
  <c r="F37" i="9"/>
  <c r="O37" i="9"/>
  <c r="K40" i="9"/>
  <c r="Q40" i="9" s="1"/>
  <c r="J41" i="9"/>
  <c r="F41" i="9"/>
  <c r="O41" i="9"/>
  <c r="K44" i="9"/>
  <c r="G44" i="9"/>
  <c r="J45" i="9"/>
  <c r="F45" i="9"/>
  <c r="O45" i="9"/>
  <c r="K48" i="9"/>
  <c r="Q48" i="9" s="1"/>
  <c r="J49" i="9"/>
  <c r="F49" i="9"/>
  <c r="O49" i="9"/>
  <c r="K52" i="9"/>
  <c r="G52" i="9"/>
  <c r="J53" i="9"/>
  <c r="F53" i="9"/>
  <c r="O53" i="9"/>
  <c r="K55" i="9"/>
  <c r="Q55" i="9" s="1"/>
  <c r="G55" i="9"/>
  <c r="J56" i="9"/>
  <c r="F56" i="9"/>
  <c r="K59" i="9"/>
  <c r="Q59" i="9" s="1"/>
  <c r="G59" i="9"/>
  <c r="J60" i="9"/>
  <c r="P60" i="9" s="1"/>
  <c r="F60" i="9"/>
  <c r="O60" i="9"/>
  <c r="K63" i="9"/>
  <c r="Q63" i="9" s="1"/>
  <c r="G63" i="9"/>
  <c r="J64" i="9"/>
  <c r="F64" i="9"/>
  <c r="O64" i="9"/>
  <c r="K67" i="9"/>
  <c r="Q67" i="9" s="1"/>
  <c r="G67" i="9"/>
  <c r="J68" i="9"/>
  <c r="P68" i="9" s="1"/>
  <c r="F68" i="9"/>
  <c r="O68" i="9"/>
  <c r="K71" i="9"/>
  <c r="Q71" i="9" s="1"/>
  <c r="G71" i="9"/>
  <c r="J72" i="9"/>
  <c r="F72" i="9"/>
  <c r="O72" i="9"/>
  <c r="K75" i="9"/>
  <c r="Q75" i="9" s="1"/>
  <c r="G75" i="9"/>
  <c r="J76" i="9"/>
  <c r="P76" i="9" s="1"/>
  <c r="F76" i="9"/>
  <c r="O76" i="9"/>
  <c r="K79" i="9"/>
  <c r="Q79" i="9" s="1"/>
  <c r="G79" i="9"/>
  <c r="J80" i="9"/>
  <c r="F80" i="9"/>
  <c r="O80" i="9"/>
  <c r="K83" i="9"/>
  <c r="Q83" i="9" s="1"/>
  <c r="G83" i="9"/>
  <c r="J84" i="9"/>
  <c r="P84" i="9" s="1"/>
  <c r="F84" i="9"/>
  <c r="O84" i="9"/>
  <c r="K87" i="9"/>
  <c r="Q87" i="9" s="1"/>
  <c r="G87" i="9"/>
  <c r="J88" i="9"/>
  <c r="F88" i="9"/>
  <c r="O88" i="9"/>
  <c r="K91" i="9"/>
  <c r="Q91" i="9" s="1"/>
  <c r="G91" i="9"/>
  <c r="J92" i="9"/>
  <c r="P92" i="9" s="1"/>
  <c r="F92" i="9"/>
  <c r="O92" i="9"/>
  <c r="K95" i="9"/>
  <c r="Q95" i="9" s="1"/>
  <c r="G95" i="9"/>
  <c r="J96" i="9"/>
  <c r="F96" i="9"/>
  <c r="K99" i="9"/>
  <c r="Q99" i="9" s="1"/>
  <c r="G99" i="9"/>
  <c r="J100" i="9"/>
  <c r="F100" i="9"/>
  <c r="K103" i="9"/>
  <c r="Q103" i="9" s="1"/>
  <c r="G103" i="9"/>
  <c r="J104" i="9"/>
  <c r="F104" i="9"/>
  <c r="K107" i="9"/>
  <c r="Q107" i="9" s="1"/>
  <c r="G107" i="9"/>
  <c r="J108" i="9"/>
  <c r="F108" i="9"/>
  <c r="K111" i="9"/>
  <c r="Q111" i="9" s="1"/>
  <c r="G111" i="9"/>
  <c r="J112" i="9"/>
  <c r="F112" i="9"/>
  <c r="Q128" i="9"/>
  <c r="Q132" i="9"/>
  <c r="Q136" i="9"/>
  <c r="P4" i="9"/>
  <c r="P6" i="9"/>
  <c r="P8" i="9"/>
  <c r="P10" i="9"/>
  <c r="P12" i="9"/>
  <c r="P14" i="9"/>
  <c r="P16" i="9"/>
  <c r="P18" i="9"/>
  <c r="P20" i="9"/>
  <c r="P22" i="9"/>
  <c r="P24" i="9"/>
  <c r="P26" i="9"/>
  <c r="P28" i="9"/>
  <c r="P30" i="9"/>
  <c r="P32" i="9"/>
  <c r="P34" i="9"/>
  <c r="P36" i="9"/>
  <c r="P38" i="9"/>
  <c r="P40" i="9"/>
  <c r="P42" i="9"/>
  <c r="P44" i="9"/>
  <c r="P46" i="9"/>
  <c r="P48" i="9"/>
  <c r="P50" i="9"/>
  <c r="P52" i="9"/>
  <c r="J54" i="9"/>
  <c r="F54" i="9"/>
  <c r="O54" i="9"/>
  <c r="K57" i="9"/>
  <c r="Q57" i="9" s="1"/>
  <c r="J58" i="9"/>
  <c r="F58" i="9"/>
  <c r="O58" i="9"/>
  <c r="K61" i="9"/>
  <c r="Q61" i="9" s="1"/>
  <c r="G61" i="9"/>
  <c r="J62" i="9"/>
  <c r="F62" i="9"/>
  <c r="O62" i="9"/>
  <c r="P64" i="9"/>
  <c r="K65" i="9"/>
  <c r="Q65" i="9" s="1"/>
  <c r="J66" i="9"/>
  <c r="F66" i="9"/>
  <c r="O66" i="9"/>
  <c r="K69" i="9"/>
  <c r="Q69" i="9" s="1"/>
  <c r="G69" i="9"/>
  <c r="J70" i="9"/>
  <c r="F70" i="9"/>
  <c r="O70" i="9"/>
  <c r="P72" i="9"/>
  <c r="K73" i="9"/>
  <c r="Q73" i="9" s="1"/>
  <c r="J74" i="9"/>
  <c r="F74" i="9"/>
  <c r="O74" i="9"/>
  <c r="K77" i="9"/>
  <c r="Q77" i="9" s="1"/>
  <c r="G77" i="9"/>
  <c r="J78" i="9"/>
  <c r="F78" i="9"/>
  <c r="O78" i="9"/>
  <c r="P80" i="9"/>
  <c r="K81" i="9"/>
  <c r="Q81" i="9" s="1"/>
  <c r="J82" i="9"/>
  <c r="F82" i="9"/>
  <c r="O82" i="9"/>
  <c r="K85" i="9"/>
  <c r="Q85" i="9" s="1"/>
  <c r="G85" i="9"/>
  <c r="J86" i="9"/>
  <c r="F86" i="9"/>
  <c r="O86" i="9"/>
  <c r="P88" i="9"/>
  <c r="K89" i="9"/>
  <c r="Q89" i="9" s="1"/>
  <c r="J90" i="9"/>
  <c r="F90" i="9"/>
  <c r="O90" i="9"/>
  <c r="K93" i="9"/>
  <c r="Q93" i="9" s="1"/>
  <c r="G93" i="9"/>
  <c r="O96" i="9"/>
  <c r="P96" i="9" s="1"/>
  <c r="O100" i="9"/>
  <c r="P100" i="9"/>
  <c r="O104" i="9"/>
  <c r="P104" i="9" s="1"/>
  <c r="O108" i="9"/>
  <c r="P108" i="9" s="1"/>
  <c r="O112" i="9"/>
  <c r="P112" i="9" s="1"/>
  <c r="K115" i="9"/>
  <c r="Q115" i="9" s="1"/>
  <c r="G115" i="9"/>
  <c r="J116" i="9"/>
  <c r="F116" i="9"/>
  <c r="K119" i="9"/>
  <c r="Q119" i="9" s="1"/>
  <c r="G119" i="9"/>
  <c r="J120" i="9"/>
  <c r="F120" i="9"/>
  <c r="K123" i="9"/>
  <c r="Q123" i="9" s="1"/>
  <c r="G123" i="9"/>
  <c r="J124" i="9"/>
  <c r="F124" i="9"/>
  <c r="P55" i="9"/>
  <c r="P57" i="9"/>
  <c r="P59" i="9"/>
  <c r="P61" i="9"/>
  <c r="P63" i="9"/>
  <c r="P65" i="9"/>
  <c r="P67" i="9"/>
  <c r="P69" i="9"/>
  <c r="P71" i="9"/>
  <c r="P73" i="9"/>
  <c r="P75" i="9"/>
  <c r="P77" i="9"/>
  <c r="P79" i="9"/>
  <c r="P81" i="9"/>
  <c r="P83" i="9"/>
  <c r="P85" i="9"/>
  <c r="P87" i="9"/>
  <c r="P89" i="9"/>
  <c r="P91" i="9"/>
  <c r="P93" i="9"/>
  <c r="J94" i="9"/>
  <c r="F94" i="9"/>
  <c r="O94" i="9"/>
  <c r="K97" i="9"/>
  <c r="Q97" i="9" s="1"/>
  <c r="J98" i="9"/>
  <c r="F98" i="9"/>
  <c r="O98" i="9"/>
  <c r="K101" i="9"/>
  <c r="G101" i="9"/>
  <c r="J102" i="9"/>
  <c r="F102" i="9"/>
  <c r="O102" i="9"/>
  <c r="K105" i="9"/>
  <c r="Q105" i="9" s="1"/>
  <c r="J106" i="9"/>
  <c r="F106" i="9"/>
  <c r="O106" i="9"/>
  <c r="K109" i="9"/>
  <c r="G109" i="9"/>
  <c r="J110" i="9"/>
  <c r="F110" i="9"/>
  <c r="O110" i="9"/>
  <c r="K113" i="9"/>
  <c r="Q113" i="9" s="1"/>
  <c r="J114" i="9"/>
  <c r="P114" i="9" s="1"/>
  <c r="F114" i="9"/>
  <c r="O114" i="9"/>
  <c r="O116" i="9"/>
  <c r="P116" i="9" s="1"/>
  <c r="O120" i="9"/>
  <c r="P120" i="9" s="1"/>
  <c r="O124" i="9"/>
  <c r="P124" i="9"/>
  <c r="O127" i="9"/>
  <c r="P95" i="9"/>
  <c r="P97" i="9"/>
  <c r="P99" i="9"/>
  <c r="P103" i="9"/>
  <c r="P105" i="9"/>
  <c r="P107" i="9"/>
  <c r="P111" i="9"/>
  <c r="P113" i="9"/>
  <c r="K117" i="9"/>
  <c r="Q117" i="9" s="1"/>
  <c r="G117" i="9"/>
  <c r="J118" i="9"/>
  <c r="F118" i="9"/>
  <c r="O118" i="9"/>
  <c r="G121" i="9"/>
  <c r="J122" i="9"/>
  <c r="F122" i="9"/>
  <c r="O122" i="9"/>
  <c r="K126" i="9"/>
  <c r="Q126" i="9" s="1"/>
  <c r="G126" i="9"/>
  <c r="J127" i="9"/>
  <c r="F127" i="9"/>
  <c r="P115" i="9"/>
  <c r="P119" i="9"/>
  <c r="P121" i="9"/>
  <c r="P123" i="9"/>
  <c r="J125" i="9"/>
  <c r="F125" i="9"/>
  <c r="O125" i="9"/>
  <c r="Q130" i="9"/>
  <c r="P126" i="9"/>
  <c r="G128" i="9"/>
  <c r="P128" i="9"/>
  <c r="F129" i="9"/>
  <c r="O129" i="9"/>
  <c r="P129" i="9" s="1"/>
  <c r="P130" i="9"/>
  <c r="F131" i="9"/>
  <c r="O131" i="9"/>
  <c r="G132" i="9"/>
  <c r="P132" i="9"/>
  <c r="F133" i="9"/>
  <c r="O133" i="9"/>
  <c r="P133" i="9" s="1"/>
  <c r="G134" i="9"/>
  <c r="P134" i="9"/>
  <c r="F135" i="9"/>
  <c r="O135" i="9"/>
  <c r="G136" i="9"/>
  <c r="P136" i="9"/>
  <c r="F137" i="9"/>
  <c r="O137" i="9"/>
  <c r="P137" i="9" s="1"/>
  <c r="P131" i="9"/>
  <c r="P135" i="9"/>
  <c r="K6" i="4"/>
  <c r="Q6" i="4" s="1"/>
  <c r="G6" i="4"/>
  <c r="J7" i="4"/>
  <c r="F7" i="4"/>
  <c r="O7" i="4"/>
  <c r="K10" i="4"/>
  <c r="Q10" i="4" s="1"/>
  <c r="G10" i="4"/>
  <c r="J11" i="4"/>
  <c r="F11" i="4"/>
  <c r="O11" i="4"/>
  <c r="K14" i="4"/>
  <c r="G14" i="4"/>
  <c r="Q14" i="4"/>
  <c r="Q18" i="4"/>
  <c r="Q22" i="4"/>
  <c r="Q26" i="4"/>
  <c r="Q30" i="4"/>
  <c r="Q34" i="4"/>
  <c r="Q38" i="4"/>
  <c r="Q46" i="4"/>
  <c r="Q54" i="4"/>
  <c r="Q62" i="4"/>
  <c r="K4" i="4"/>
  <c r="Q4" i="4" s="1"/>
  <c r="G4" i="4"/>
  <c r="J5" i="4"/>
  <c r="F5" i="4"/>
  <c r="O5" i="4"/>
  <c r="G8" i="4"/>
  <c r="J9" i="4"/>
  <c r="F9" i="4"/>
  <c r="O9" i="4"/>
  <c r="K12" i="4"/>
  <c r="Q12" i="4" s="1"/>
  <c r="G12" i="4"/>
  <c r="J13" i="4"/>
  <c r="F13" i="4"/>
  <c r="O13" i="4"/>
  <c r="Q20" i="4"/>
  <c r="Q28" i="4"/>
  <c r="Q36" i="4"/>
  <c r="Q44" i="4"/>
  <c r="Q48" i="4"/>
  <c r="Q52" i="4"/>
  <c r="Q56" i="4"/>
  <c r="Q60" i="4"/>
  <c r="Q64" i="4"/>
  <c r="Q68" i="4"/>
  <c r="J69" i="4"/>
  <c r="F69" i="4"/>
  <c r="O69" i="4"/>
  <c r="O75" i="4"/>
  <c r="O79" i="4"/>
  <c r="O83" i="4"/>
  <c r="O87" i="4"/>
  <c r="O91" i="4"/>
  <c r="O95" i="4"/>
  <c r="O99" i="4"/>
  <c r="O103" i="4"/>
  <c r="O107" i="4"/>
  <c r="P4" i="4"/>
  <c r="P6" i="4"/>
  <c r="P8" i="4"/>
  <c r="P10" i="4"/>
  <c r="P12" i="4"/>
  <c r="P14" i="4"/>
  <c r="F15" i="4"/>
  <c r="O15" i="4"/>
  <c r="P15" i="4" s="1"/>
  <c r="P16" i="4"/>
  <c r="F17" i="4"/>
  <c r="O17" i="4"/>
  <c r="P17" i="4" s="1"/>
  <c r="G18" i="4"/>
  <c r="P18" i="4"/>
  <c r="F19" i="4"/>
  <c r="O19" i="4"/>
  <c r="P19" i="4" s="1"/>
  <c r="G20" i="4"/>
  <c r="P20" i="4"/>
  <c r="F21" i="4"/>
  <c r="O21" i="4"/>
  <c r="P21" i="4" s="1"/>
  <c r="G22" i="4"/>
  <c r="P22" i="4"/>
  <c r="F23" i="4"/>
  <c r="O23" i="4"/>
  <c r="P23" i="4" s="1"/>
  <c r="P24" i="4"/>
  <c r="F25" i="4"/>
  <c r="O25" i="4"/>
  <c r="P25" i="4" s="1"/>
  <c r="G26" i="4"/>
  <c r="P26" i="4"/>
  <c r="F27" i="4"/>
  <c r="O27" i="4"/>
  <c r="P27" i="4" s="1"/>
  <c r="G28" i="4"/>
  <c r="P28" i="4"/>
  <c r="F29" i="4"/>
  <c r="O29" i="4"/>
  <c r="P29" i="4" s="1"/>
  <c r="G30" i="4"/>
  <c r="P30" i="4"/>
  <c r="F31" i="4"/>
  <c r="O31" i="4"/>
  <c r="P31" i="4" s="1"/>
  <c r="P32" i="4"/>
  <c r="F33" i="4"/>
  <c r="O33" i="4"/>
  <c r="P33" i="4" s="1"/>
  <c r="G34" i="4"/>
  <c r="P34" i="4"/>
  <c r="F35" i="4"/>
  <c r="O35" i="4"/>
  <c r="P35" i="4" s="1"/>
  <c r="G36" i="4"/>
  <c r="P36" i="4"/>
  <c r="F37" i="4"/>
  <c r="O37" i="4"/>
  <c r="P37" i="4" s="1"/>
  <c r="G38" i="4"/>
  <c r="P38" i="4"/>
  <c r="F39" i="4"/>
  <c r="O39" i="4"/>
  <c r="P39" i="4" s="1"/>
  <c r="P40" i="4"/>
  <c r="F41" i="4"/>
  <c r="O41" i="4"/>
  <c r="P41" i="4" s="1"/>
  <c r="P42" i="4"/>
  <c r="F43" i="4"/>
  <c r="O43" i="4"/>
  <c r="P43" i="4" s="1"/>
  <c r="G44" i="4"/>
  <c r="P44" i="4"/>
  <c r="F45" i="4"/>
  <c r="O45" i="4"/>
  <c r="P45" i="4" s="1"/>
  <c r="P46" i="4"/>
  <c r="F47" i="4"/>
  <c r="O47" i="4"/>
  <c r="P47" i="4" s="1"/>
  <c r="G48" i="4"/>
  <c r="P48" i="4"/>
  <c r="F49" i="4"/>
  <c r="O49" i="4"/>
  <c r="P49" i="4" s="1"/>
  <c r="P50" i="4"/>
  <c r="F51" i="4"/>
  <c r="O51" i="4"/>
  <c r="P51" i="4" s="1"/>
  <c r="G52" i="4"/>
  <c r="P52" i="4"/>
  <c r="F53" i="4"/>
  <c r="O53" i="4"/>
  <c r="P53" i="4" s="1"/>
  <c r="P54" i="4"/>
  <c r="F55" i="4"/>
  <c r="O55" i="4"/>
  <c r="P55" i="4" s="1"/>
  <c r="G56" i="4"/>
  <c r="P56" i="4"/>
  <c r="F57" i="4"/>
  <c r="O57" i="4"/>
  <c r="P57" i="4" s="1"/>
  <c r="P58" i="4"/>
  <c r="F59" i="4"/>
  <c r="O59" i="4"/>
  <c r="P59" i="4" s="1"/>
  <c r="G60" i="4"/>
  <c r="P60" i="4"/>
  <c r="F61" i="4"/>
  <c r="O61" i="4"/>
  <c r="P61" i="4" s="1"/>
  <c r="P62" i="4"/>
  <c r="F63" i="4"/>
  <c r="O63" i="4"/>
  <c r="P63" i="4" s="1"/>
  <c r="G64" i="4"/>
  <c r="P64" i="4"/>
  <c r="F65" i="4"/>
  <c r="O65" i="4"/>
  <c r="P65" i="4" s="1"/>
  <c r="P66" i="4"/>
  <c r="F67" i="4"/>
  <c r="O67" i="4"/>
  <c r="P67" i="4" s="1"/>
  <c r="G68" i="4"/>
  <c r="P68" i="4"/>
  <c r="P69" i="4"/>
  <c r="K70" i="4"/>
  <c r="Q70" i="4" s="1"/>
  <c r="J71" i="4"/>
  <c r="P71" i="4" s="1"/>
  <c r="F71" i="4"/>
  <c r="O71" i="4"/>
  <c r="K74" i="4"/>
  <c r="Q74" i="4" s="1"/>
  <c r="J75" i="4"/>
  <c r="F75" i="4"/>
  <c r="K78" i="4"/>
  <c r="Q78" i="4" s="1"/>
  <c r="J79" i="4"/>
  <c r="F79" i="4"/>
  <c r="K82" i="4"/>
  <c r="Q82" i="4" s="1"/>
  <c r="J83" i="4"/>
  <c r="F83" i="4"/>
  <c r="K86" i="4"/>
  <c r="Q86" i="4" s="1"/>
  <c r="J87" i="4"/>
  <c r="F87" i="4"/>
  <c r="K90" i="4"/>
  <c r="Q90" i="4" s="1"/>
  <c r="J91" i="4"/>
  <c r="F91" i="4"/>
  <c r="K94" i="4"/>
  <c r="Q94" i="4" s="1"/>
  <c r="J95" i="4"/>
  <c r="F95" i="4"/>
  <c r="K98" i="4"/>
  <c r="Q98" i="4" s="1"/>
  <c r="J99" i="4"/>
  <c r="F99" i="4"/>
  <c r="K102" i="4"/>
  <c r="Q102" i="4" s="1"/>
  <c r="J103" i="4"/>
  <c r="F103" i="4"/>
  <c r="K106" i="4"/>
  <c r="Q106" i="4" s="1"/>
  <c r="J107" i="4"/>
  <c r="F107" i="4"/>
  <c r="O113" i="4"/>
  <c r="O117" i="4"/>
  <c r="O121" i="4"/>
  <c r="O125" i="4"/>
  <c r="O129" i="4"/>
  <c r="K72" i="4"/>
  <c r="Q72" i="4" s="1"/>
  <c r="G72" i="4"/>
  <c r="J73" i="4"/>
  <c r="F73" i="4"/>
  <c r="O73" i="4"/>
  <c r="K76" i="4"/>
  <c r="Q76" i="4" s="1"/>
  <c r="G76" i="4"/>
  <c r="J77" i="4"/>
  <c r="F77" i="4"/>
  <c r="O77" i="4"/>
  <c r="K80" i="4"/>
  <c r="Q80" i="4" s="1"/>
  <c r="G80" i="4"/>
  <c r="J81" i="4"/>
  <c r="F81" i="4"/>
  <c r="O81" i="4"/>
  <c r="K84" i="4"/>
  <c r="Q84" i="4" s="1"/>
  <c r="G84" i="4"/>
  <c r="J85" i="4"/>
  <c r="F85" i="4"/>
  <c r="O85" i="4"/>
  <c r="K88" i="4"/>
  <c r="Q88" i="4" s="1"/>
  <c r="G88" i="4"/>
  <c r="J89" i="4"/>
  <c r="F89" i="4"/>
  <c r="O89" i="4"/>
  <c r="K92" i="4"/>
  <c r="Q92" i="4" s="1"/>
  <c r="G92" i="4"/>
  <c r="J93" i="4"/>
  <c r="F93" i="4"/>
  <c r="O93" i="4"/>
  <c r="K96" i="4"/>
  <c r="Q96" i="4" s="1"/>
  <c r="G96" i="4"/>
  <c r="J97" i="4"/>
  <c r="F97" i="4"/>
  <c r="O97" i="4"/>
  <c r="K100" i="4"/>
  <c r="Q100" i="4" s="1"/>
  <c r="G100" i="4"/>
  <c r="J101" i="4"/>
  <c r="F101" i="4"/>
  <c r="O101" i="4"/>
  <c r="K104" i="4"/>
  <c r="Q104" i="4" s="1"/>
  <c r="G104" i="4"/>
  <c r="J105" i="4"/>
  <c r="F105" i="4"/>
  <c r="O105" i="4"/>
  <c r="K108" i="4"/>
  <c r="Q108" i="4" s="1"/>
  <c r="G108" i="4"/>
  <c r="J109" i="4"/>
  <c r="F109" i="4"/>
  <c r="O109" i="4"/>
  <c r="P109" i="4" s="1"/>
  <c r="K112" i="4"/>
  <c r="Q112" i="4" s="1"/>
  <c r="G112" i="4"/>
  <c r="J113" i="4"/>
  <c r="F113" i="4"/>
  <c r="K116" i="4"/>
  <c r="Q116" i="4" s="1"/>
  <c r="G116" i="4"/>
  <c r="J117" i="4"/>
  <c r="F117" i="4"/>
  <c r="K120" i="4"/>
  <c r="Q120" i="4" s="1"/>
  <c r="G120" i="4"/>
  <c r="J121" i="4"/>
  <c r="F121" i="4"/>
  <c r="K124" i="4"/>
  <c r="Q124" i="4" s="1"/>
  <c r="G124" i="4"/>
  <c r="J125" i="4"/>
  <c r="F125" i="4"/>
  <c r="K128" i="4"/>
  <c r="Q128" i="4" s="1"/>
  <c r="G128" i="4"/>
  <c r="J129" i="4"/>
  <c r="F129" i="4"/>
  <c r="J131" i="4"/>
  <c r="F131" i="4"/>
  <c r="K134" i="4"/>
  <c r="Q134" i="4" s="1"/>
  <c r="G134" i="4"/>
  <c r="J135" i="4"/>
  <c r="F135" i="4"/>
  <c r="K138" i="4"/>
  <c r="Q138" i="4" s="1"/>
  <c r="G138" i="4"/>
  <c r="J139" i="4"/>
  <c r="F139" i="4"/>
  <c r="Q148" i="4"/>
  <c r="O141" i="4"/>
  <c r="P70" i="4"/>
  <c r="P72" i="4"/>
  <c r="P74" i="4"/>
  <c r="P76" i="4"/>
  <c r="P78" i="4"/>
  <c r="P80" i="4"/>
  <c r="P82" i="4"/>
  <c r="P84" i="4"/>
  <c r="P86" i="4"/>
  <c r="P88" i="4"/>
  <c r="P90" i="4"/>
  <c r="P92" i="4"/>
  <c r="P94" i="4"/>
  <c r="P96" i="4"/>
  <c r="P98" i="4"/>
  <c r="P100" i="4"/>
  <c r="P102" i="4"/>
  <c r="P104" i="4"/>
  <c r="P106" i="4"/>
  <c r="P108" i="4"/>
  <c r="G110" i="4"/>
  <c r="J111" i="4"/>
  <c r="F111" i="4"/>
  <c r="O111" i="4"/>
  <c r="K114" i="4"/>
  <c r="Q114" i="4" s="1"/>
  <c r="J115" i="4"/>
  <c r="F115" i="4"/>
  <c r="O115" i="4"/>
  <c r="G118" i="4"/>
  <c r="J119" i="4"/>
  <c r="F119" i="4"/>
  <c r="O119" i="4"/>
  <c r="K122" i="4"/>
  <c r="Q122" i="4" s="1"/>
  <c r="J123" i="4"/>
  <c r="F123" i="4"/>
  <c r="O123" i="4"/>
  <c r="G126" i="4"/>
  <c r="J127" i="4"/>
  <c r="F127" i="4"/>
  <c r="O127" i="4"/>
  <c r="K130" i="4"/>
  <c r="Q130" i="4" s="1"/>
  <c r="O131" i="4"/>
  <c r="P131" i="4" s="1"/>
  <c r="O135" i="4"/>
  <c r="P135" i="4"/>
  <c r="O139" i="4"/>
  <c r="P139" i="4" s="1"/>
  <c r="P110" i="4"/>
  <c r="P112" i="4"/>
  <c r="P114" i="4"/>
  <c r="P116" i="4"/>
  <c r="P118" i="4"/>
  <c r="P120" i="4"/>
  <c r="P122" i="4"/>
  <c r="P124" i="4"/>
  <c r="P126" i="4"/>
  <c r="P128" i="4"/>
  <c r="K132" i="4"/>
  <c r="Q132" i="4" s="1"/>
  <c r="J133" i="4"/>
  <c r="F133" i="4"/>
  <c r="O133" i="4"/>
  <c r="G136" i="4"/>
  <c r="J137" i="4"/>
  <c r="F137" i="4"/>
  <c r="O137" i="4"/>
  <c r="K140" i="4"/>
  <c r="Q140" i="4" s="1"/>
  <c r="J141" i="4"/>
  <c r="F141" i="4"/>
  <c r="Q142" i="4"/>
  <c r="P130" i="4"/>
  <c r="P132" i="4"/>
  <c r="P134" i="4"/>
  <c r="P136" i="4"/>
  <c r="P138" i="4"/>
  <c r="P140" i="4"/>
  <c r="K142" i="4"/>
  <c r="G142" i="4"/>
  <c r="Q146" i="4"/>
  <c r="Q150" i="4"/>
  <c r="P142" i="4"/>
  <c r="F143" i="4"/>
  <c r="O143" i="4"/>
  <c r="P143" i="4" s="1"/>
  <c r="G144" i="4"/>
  <c r="P144" i="4"/>
  <c r="F145" i="4"/>
  <c r="O145" i="4"/>
  <c r="G146" i="4"/>
  <c r="P146" i="4"/>
  <c r="F147" i="4"/>
  <c r="O147" i="4"/>
  <c r="P147" i="4" s="1"/>
  <c r="G148" i="4"/>
  <c r="P148" i="4"/>
  <c r="F149" i="4"/>
  <c r="O149" i="4"/>
  <c r="G150" i="4"/>
  <c r="P150" i="4"/>
  <c r="F151" i="4"/>
  <c r="O151" i="4"/>
  <c r="P151" i="4" s="1"/>
  <c r="G152" i="4"/>
  <c r="P152" i="4"/>
  <c r="F153" i="4"/>
  <c r="O153" i="4"/>
  <c r="P145" i="4"/>
  <c r="P149" i="4"/>
  <c r="P153" i="4"/>
  <c r="J86" i="34"/>
  <c r="F86" i="34"/>
  <c r="K86" i="34" s="1"/>
  <c r="Q86" i="34" s="1"/>
  <c r="J90" i="34"/>
  <c r="F90" i="34"/>
  <c r="K90" i="34" s="1"/>
  <c r="Q90" i="34" s="1"/>
  <c r="J94" i="34"/>
  <c r="F94" i="34"/>
  <c r="K94" i="34" s="1"/>
  <c r="Q94" i="34" s="1"/>
  <c r="J98" i="34"/>
  <c r="F98" i="34"/>
  <c r="K98" i="34" s="1"/>
  <c r="Q98" i="34" s="1"/>
  <c r="J102" i="34"/>
  <c r="F102" i="34"/>
  <c r="K102" i="34" s="1"/>
  <c r="Q102" i="34" s="1"/>
  <c r="J106" i="34"/>
  <c r="F106" i="34"/>
  <c r="K106" i="34" s="1"/>
  <c r="Q106" i="34" s="1"/>
  <c r="J110" i="34"/>
  <c r="F110" i="34"/>
  <c r="K110" i="34" s="1"/>
  <c r="Q110" i="34" s="1"/>
  <c r="J114" i="34"/>
  <c r="F114" i="34"/>
  <c r="K114" i="34" s="1"/>
  <c r="Q114" i="34" s="1"/>
  <c r="J118" i="34"/>
  <c r="F118" i="34"/>
  <c r="K118" i="34" s="1"/>
  <c r="Q118" i="34" s="1"/>
  <c r="J122" i="34"/>
  <c r="F122" i="34"/>
  <c r="K122" i="34" s="1"/>
  <c r="Q122" i="34" s="1"/>
  <c r="J126" i="34"/>
  <c r="F126" i="34"/>
  <c r="K126" i="34" s="1"/>
  <c r="Q126" i="34" s="1"/>
  <c r="J130" i="34"/>
  <c r="F130" i="34"/>
  <c r="K130" i="34" s="1"/>
  <c r="Q130" i="34" s="1"/>
  <c r="J134" i="34"/>
  <c r="F134" i="34"/>
  <c r="K134" i="34" s="1"/>
  <c r="Q134" i="34" s="1"/>
  <c r="J138" i="34"/>
  <c r="F138" i="34"/>
  <c r="K138" i="34" s="1"/>
  <c r="Q138" i="34" s="1"/>
  <c r="F79" i="34"/>
  <c r="F81" i="34"/>
  <c r="K81" i="34" s="1"/>
  <c r="Q81" i="34" s="1"/>
  <c r="F83" i="34"/>
  <c r="F85" i="34"/>
  <c r="K85" i="34" s="1"/>
  <c r="Q85" i="34" s="1"/>
  <c r="J88" i="34"/>
  <c r="F88" i="34"/>
  <c r="K88" i="34" s="1"/>
  <c r="Q88" i="34" s="1"/>
  <c r="J92" i="34"/>
  <c r="F92" i="34"/>
  <c r="K92" i="34" s="1"/>
  <c r="Q92" i="34" s="1"/>
  <c r="J96" i="34"/>
  <c r="F96" i="34"/>
  <c r="K96" i="34" s="1"/>
  <c r="Q96" i="34" s="1"/>
  <c r="J100" i="34"/>
  <c r="F100" i="34"/>
  <c r="K100" i="34" s="1"/>
  <c r="Q100" i="34" s="1"/>
  <c r="J104" i="34"/>
  <c r="F104" i="34"/>
  <c r="K104" i="34" s="1"/>
  <c r="Q104" i="34" s="1"/>
  <c r="J108" i="34"/>
  <c r="F108" i="34"/>
  <c r="K108" i="34" s="1"/>
  <c r="Q108" i="34" s="1"/>
  <c r="J112" i="34"/>
  <c r="F112" i="34"/>
  <c r="K112" i="34" s="1"/>
  <c r="Q112" i="34" s="1"/>
  <c r="J116" i="34"/>
  <c r="F116" i="34"/>
  <c r="K116" i="34" s="1"/>
  <c r="Q116" i="34" s="1"/>
  <c r="J120" i="34"/>
  <c r="F120" i="34"/>
  <c r="K120" i="34" s="1"/>
  <c r="Q120" i="34" s="1"/>
  <c r="J124" i="34"/>
  <c r="F124" i="34"/>
  <c r="K124" i="34" s="1"/>
  <c r="Q124" i="34" s="1"/>
  <c r="J128" i="34"/>
  <c r="F128" i="34"/>
  <c r="K128" i="34" s="1"/>
  <c r="Q128" i="34" s="1"/>
  <c r="J132" i="34"/>
  <c r="F132" i="34"/>
  <c r="K132" i="34" s="1"/>
  <c r="Q132" i="34" s="1"/>
  <c r="J136" i="34"/>
  <c r="F136" i="34"/>
  <c r="K136" i="34" s="1"/>
  <c r="Q136" i="34" s="1"/>
  <c r="J140" i="34"/>
  <c r="F140" i="34"/>
  <c r="K140" i="34" s="1"/>
  <c r="Q140" i="34" s="1"/>
  <c r="J4" i="34"/>
  <c r="F4" i="34"/>
  <c r="O4" i="34"/>
  <c r="J6" i="34"/>
  <c r="F6" i="34"/>
  <c r="O6" i="34"/>
  <c r="J8" i="34"/>
  <c r="F8" i="34"/>
  <c r="O8" i="34"/>
  <c r="J10" i="34"/>
  <c r="F10" i="34"/>
  <c r="O10" i="34"/>
  <c r="J12" i="34"/>
  <c r="F12" i="34"/>
  <c r="O12" i="34"/>
  <c r="J14" i="34"/>
  <c r="F14" i="34"/>
  <c r="O14" i="34"/>
  <c r="J16" i="34"/>
  <c r="F16" i="34"/>
  <c r="O16" i="34"/>
  <c r="J18" i="34"/>
  <c r="F18" i="34"/>
  <c r="O18" i="34"/>
  <c r="J20" i="34"/>
  <c r="F20" i="34"/>
  <c r="O20" i="34"/>
  <c r="J22" i="34"/>
  <c r="F22" i="34"/>
  <c r="O22" i="34"/>
  <c r="J24" i="34"/>
  <c r="F24" i="34"/>
  <c r="O24" i="34"/>
  <c r="J26" i="34"/>
  <c r="F26" i="34"/>
  <c r="O26" i="34"/>
  <c r="J28" i="34"/>
  <c r="F28" i="34"/>
  <c r="O28" i="34"/>
  <c r="J30" i="34"/>
  <c r="F30" i="34"/>
  <c r="O30" i="34"/>
  <c r="J32" i="34"/>
  <c r="F32" i="34"/>
  <c r="O32" i="34"/>
  <c r="J34" i="34"/>
  <c r="F34" i="34"/>
  <c r="O34" i="34"/>
  <c r="J36" i="34"/>
  <c r="F36" i="34"/>
  <c r="O36" i="34"/>
  <c r="J38" i="34"/>
  <c r="F38" i="34"/>
  <c r="O38" i="34"/>
  <c r="J40" i="34"/>
  <c r="F40" i="34"/>
  <c r="O40" i="34"/>
  <c r="J42" i="34"/>
  <c r="F42" i="34"/>
  <c r="O42" i="34"/>
  <c r="J44" i="34"/>
  <c r="F44" i="34"/>
  <c r="O44" i="34"/>
  <c r="J46" i="34"/>
  <c r="F46" i="34"/>
  <c r="O46" i="34"/>
  <c r="J48" i="34"/>
  <c r="F48" i="34"/>
  <c r="O48" i="34"/>
  <c r="J50" i="34"/>
  <c r="F50" i="34"/>
  <c r="O50" i="34"/>
  <c r="J52" i="34"/>
  <c r="F52" i="34"/>
  <c r="O52" i="34"/>
  <c r="J54" i="34"/>
  <c r="F54" i="34"/>
  <c r="O54" i="34"/>
  <c r="J56" i="34"/>
  <c r="F56" i="34"/>
  <c r="O56" i="34"/>
  <c r="J58" i="34"/>
  <c r="F58" i="34"/>
  <c r="O58" i="34"/>
  <c r="J60" i="34"/>
  <c r="F60" i="34"/>
  <c r="O60" i="34"/>
  <c r="J62" i="34"/>
  <c r="F62" i="34"/>
  <c r="O62" i="34"/>
  <c r="J64" i="34"/>
  <c r="F64" i="34"/>
  <c r="O64" i="34"/>
  <c r="J66" i="34"/>
  <c r="F66" i="34"/>
  <c r="O66" i="34"/>
  <c r="J68" i="34"/>
  <c r="F68" i="34"/>
  <c r="O68" i="34"/>
  <c r="J70" i="34"/>
  <c r="F70" i="34"/>
  <c r="O70" i="34"/>
  <c r="J72" i="34"/>
  <c r="F72" i="34"/>
  <c r="O72" i="34"/>
  <c r="J74" i="34"/>
  <c r="F74" i="34"/>
  <c r="O74" i="34"/>
  <c r="J76" i="34"/>
  <c r="F76" i="34"/>
  <c r="O76" i="34"/>
  <c r="P4" i="34"/>
  <c r="J5" i="34"/>
  <c r="F5" i="34"/>
  <c r="O5" i="34"/>
  <c r="P6" i="34"/>
  <c r="J7" i="34"/>
  <c r="F7" i="34"/>
  <c r="O7" i="34"/>
  <c r="P8" i="34"/>
  <c r="J9" i="34"/>
  <c r="F9" i="34"/>
  <c r="O9" i="34"/>
  <c r="P10" i="34"/>
  <c r="J11" i="34"/>
  <c r="F11" i="34"/>
  <c r="O11" i="34"/>
  <c r="P12" i="34"/>
  <c r="J13" i="34"/>
  <c r="F13" i="34"/>
  <c r="O13" i="34"/>
  <c r="P14" i="34"/>
  <c r="J15" i="34"/>
  <c r="F15" i="34"/>
  <c r="O15" i="34"/>
  <c r="P16" i="34"/>
  <c r="J17" i="34"/>
  <c r="F17" i="34"/>
  <c r="O17" i="34"/>
  <c r="P18" i="34"/>
  <c r="J19" i="34"/>
  <c r="F19" i="34"/>
  <c r="O19" i="34"/>
  <c r="P20" i="34"/>
  <c r="J21" i="34"/>
  <c r="F21" i="34"/>
  <c r="O21" i="34"/>
  <c r="P22" i="34"/>
  <c r="J23" i="34"/>
  <c r="F23" i="34"/>
  <c r="O23" i="34"/>
  <c r="P24" i="34"/>
  <c r="J25" i="34"/>
  <c r="F25" i="34"/>
  <c r="O25" i="34"/>
  <c r="P26" i="34"/>
  <c r="J27" i="34"/>
  <c r="F27" i="34"/>
  <c r="O27" i="34"/>
  <c r="P28" i="34"/>
  <c r="J29" i="34"/>
  <c r="F29" i="34"/>
  <c r="O29" i="34"/>
  <c r="P30" i="34"/>
  <c r="J31" i="34"/>
  <c r="F31" i="34"/>
  <c r="O31" i="34"/>
  <c r="P32" i="34"/>
  <c r="J33" i="34"/>
  <c r="F33" i="34"/>
  <c r="O33" i="34"/>
  <c r="P34" i="34"/>
  <c r="J35" i="34"/>
  <c r="F35" i="34"/>
  <c r="O35" i="34"/>
  <c r="P36" i="34"/>
  <c r="J37" i="34"/>
  <c r="F37" i="34"/>
  <c r="O37" i="34"/>
  <c r="P38" i="34"/>
  <c r="J39" i="34"/>
  <c r="F39" i="34"/>
  <c r="O39" i="34"/>
  <c r="P40" i="34"/>
  <c r="J41" i="34"/>
  <c r="F41" i="34"/>
  <c r="O41" i="34"/>
  <c r="P42" i="34"/>
  <c r="J43" i="34"/>
  <c r="F43" i="34"/>
  <c r="O43" i="34"/>
  <c r="P44" i="34"/>
  <c r="J45" i="34"/>
  <c r="F45" i="34"/>
  <c r="O45" i="34"/>
  <c r="P46" i="34"/>
  <c r="J47" i="34"/>
  <c r="F47" i="34"/>
  <c r="O47" i="34"/>
  <c r="P48" i="34"/>
  <c r="J49" i="34"/>
  <c r="F49" i="34"/>
  <c r="O49" i="34"/>
  <c r="P50" i="34"/>
  <c r="J51" i="34"/>
  <c r="F51" i="34"/>
  <c r="O51" i="34"/>
  <c r="P52" i="34"/>
  <c r="J53" i="34"/>
  <c r="F53" i="34"/>
  <c r="O53" i="34"/>
  <c r="P54" i="34"/>
  <c r="J55" i="34"/>
  <c r="F55" i="34"/>
  <c r="O55" i="34"/>
  <c r="P56" i="34"/>
  <c r="J57" i="34"/>
  <c r="F57" i="34"/>
  <c r="O57" i="34"/>
  <c r="P58" i="34"/>
  <c r="J59" i="34"/>
  <c r="F59" i="34"/>
  <c r="O59" i="34"/>
  <c r="P60" i="34"/>
  <c r="J61" i="34"/>
  <c r="F61" i="34"/>
  <c r="O61" i="34"/>
  <c r="P62" i="34"/>
  <c r="J63" i="34"/>
  <c r="F63" i="34"/>
  <c r="O63" i="34"/>
  <c r="P64" i="34"/>
  <c r="J65" i="34"/>
  <c r="F65" i="34"/>
  <c r="O65" i="34"/>
  <c r="P66" i="34"/>
  <c r="J67" i="34"/>
  <c r="F67" i="34"/>
  <c r="O67" i="34"/>
  <c r="P68" i="34"/>
  <c r="J69" i="34"/>
  <c r="F69" i="34"/>
  <c r="O69" i="34"/>
  <c r="P70" i="34"/>
  <c r="J71" i="34"/>
  <c r="F71" i="34"/>
  <c r="O71" i="34"/>
  <c r="P72" i="34"/>
  <c r="J73" i="34"/>
  <c r="F73" i="34"/>
  <c r="O73" i="34"/>
  <c r="P74" i="34"/>
  <c r="J75" i="34"/>
  <c r="F75" i="34"/>
  <c r="O75" i="34"/>
  <c r="P76" i="34"/>
  <c r="J77" i="34"/>
  <c r="F77" i="34"/>
  <c r="O77" i="34"/>
  <c r="J142" i="34"/>
  <c r="F142" i="34"/>
  <c r="J144" i="34"/>
  <c r="F144" i="34"/>
  <c r="J146" i="34"/>
  <c r="F146" i="34"/>
  <c r="J148" i="34"/>
  <c r="F148" i="34"/>
  <c r="J150" i="34"/>
  <c r="F150" i="34"/>
  <c r="J152" i="34"/>
  <c r="F152" i="34"/>
  <c r="K78" i="34"/>
  <c r="Q78" i="34" s="1"/>
  <c r="G78" i="34"/>
  <c r="K79" i="34"/>
  <c r="Q79" i="34" s="1"/>
  <c r="G79" i="34"/>
  <c r="K80" i="34"/>
  <c r="Q80" i="34" s="1"/>
  <c r="G80" i="34"/>
  <c r="G81" i="34"/>
  <c r="K82" i="34"/>
  <c r="Q82" i="34" s="1"/>
  <c r="G82" i="34"/>
  <c r="K83" i="34"/>
  <c r="Q83" i="34" s="1"/>
  <c r="G83" i="34"/>
  <c r="K84" i="34"/>
  <c r="Q84" i="34" s="1"/>
  <c r="G84" i="34"/>
  <c r="G85" i="34"/>
  <c r="G86" i="34"/>
  <c r="K87" i="34"/>
  <c r="Q87" i="34" s="1"/>
  <c r="G87" i="34"/>
  <c r="G88" i="34"/>
  <c r="K89" i="34"/>
  <c r="Q89" i="34" s="1"/>
  <c r="G89" i="34"/>
  <c r="G90" i="34"/>
  <c r="K91" i="34"/>
  <c r="Q91" i="34" s="1"/>
  <c r="G91" i="34"/>
  <c r="G92" i="34"/>
  <c r="K93" i="34"/>
  <c r="Q93" i="34" s="1"/>
  <c r="G93" i="34"/>
  <c r="G94" i="34"/>
  <c r="K95" i="34"/>
  <c r="Q95" i="34" s="1"/>
  <c r="G95" i="34"/>
  <c r="G96" i="34"/>
  <c r="K97" i="34"/>
  <c r="Q97" i="34" s="1"/>
  <c r="G97" i="34"/>
  <c r="G98" i="34"/>
  <c r="K99" i="34"/>
  <c r="Q99" i="34" s="1"/>
  <c r="G99" i="34"/>
  <c r="G100" i="34"/>
  <c r="K101" i="34"/>
  <c r="Q101" i="34" s="1"/>
  <c r="G101" i="34"/>
  <c r="G102" i="34"/>
  <c r="K103" i="34"/>
  <c r="Q103" i="34" s="1"/>
  <c r="G103" i="34"/>
  <c r="G104" i="34"/>
  <c r="K105" i="34"/>
  <c r="Q105" i="34" s="1"/>
  <c r="G105" i="34"/>
  <c r="G106" i="34"/>
  <c r="K107" i="34"/>
  <c r="Q107" i="34" s="1"/>
  <c r="G107" i="34"/>
  <c r="G108" i="34"/>
  <c r="K109" i="34"/>
  <c r="Q109" i="34" s="1"/>
  <c r="G109" i="34"/>
  <c r="G110" i="34"/>
  <c r="K111" i="34"/>
  <c r="Q111" i="34" s="1"/>
  <c r="G111" i="34"/>
  <c r="G112" i="34"/>
  <c r="K113" i="34"/>
  <c r="Q113" i="34" s="1"/>
  <c r="G113" i="34"/>
  <c r="G114" i="34"/>
  <c r="K115" i="34"/>
  <c r="Q115" i="34" s="1"/>
  <c r="G115" i="34"/>
  <c r="G116" i="34"/>
  <c r="K117" i="34"/>
  <c r="Q117" i="34" s="1"/>
  <c r="G117" i="34"/>
  <c r="G118" i="34"/>
  <c r="K119" i="34"/>
  <c r="Q119" i="34" s="1"/>
  <c r="G119" i="34"/>
  <c r="G120" i="34"/>
  <c r="P78" i="34"/>
  <c r="P79" i="34"/>
  <c r="P80" i="34"/>
  <c r="P81" i="34"/>
  <c r="P82" i="34"/>
  <c r="P83" i="34"/>
  <c r="P84" i="34"/>
  <c r="P85" i="34"/>
  <c r="P86" i="34"/>
  <c r="P87" i="34"/>
  <c r="P88" i="34"/>
  <c r="P89" i="34"/>
  <c r="P90" i="34"/>
  <c r="P91" i="34"/>
  <c r="P92" i="34"/>
  <c r="P93" i="34"/>
  <c r="P94" i="34"/>
  <c r="P95" i="34"/>
  <c r="P96" i="34"/>
  <c r="P97" i="34"/>
  <c r="P98" i="34"/>
  <c r="P99" i="34"/>
  <c r="P100" i="34"/>
  <c r="P101" i="34"/>
  <c r="P102" i="34"/>
  <c r="P103" i="34"/>
  <c r="P104" i="34"/>
  <c r="P105" i="34"/>
  <c r="P106" i="34"/>
  <c r="P107" i="34"/>
  <c r="P108" i="34"/>
  <c r="P109" i="34"/>
  <c r="P110" i="34"/>
  <c r="P111" i="34"/>
  <c r="P112" i="34"/>
  <c r="P113" i="34"/>
  <c r="P114" i="34"/>
  <c r="P115" i="34"/>
  <c r="P116" i="34"/>
  <c r="P117" i="34"/>
  <c r="P118" i="34"/>
  <c r="P119" i="34"/>
  <c r="P120" i="34"/>
  <c r="K121" i="34"/>
  <c r="Q121" i="34" s="1"/>
  <c r="G121" i="34"/>
  <c r="G122" i="34"/>
  <c r="K123" i="34"/>
  <c r="Q123" i="34" s="1"/>
  <c r="G123" i="34"/>
  <c r="G124" i="34"/>
  <c r="K125" i="34"/>
  <c r="Q125" i="34" s="1"/>
  <c r="G125" i="34"/>
  <c r="G126" i="34"/>
  <c r="K127" i="34"/>
  <c r="Q127" i="34" s="1"/>
  <c r="G127" i="34"/>
  <c r="G128" i="34"/>
  <c r="K129" i="34"/>
  <c r="Q129" i="34" s="1"/>
  <c r="G129" i="34"/>
  <c r="G130" i="34"/>
  <c r="K131" i="34"/>
  <c r="Q131" i="34" s="1"/>
  <c r="G131" i="34"/>
  <c r="G132" i="34"/>
  <c r="K133" i="34"/>
  <c r="Q133" i="34" s="1"/>
  <c r="G133" i="34"/>
  <c r="G134" i="34"/>
  <c r="K135" i="34"/>
  <c r="Q135" i="34" s="1"/>
  <c r="G135" i="34"/>
  <c r="G136" i="34"/>
  <c r="K137" i="34"/>
  <c r="Q137" i="34" s="1"/>
  <c r="G137" i="34"/>
  <c r="G138" i="34"/>
  <c r="K139" i="34"/>
  <c r="Q139" i="34" s="1"/>
  <c r="G139" i="34"/>
  <c r="G140" i="34"/>
  <c r="K141" i="34"/>
  <c r="Q141" i="34" s="1"/>
  <c r="G141" i="34"/>
  <c r="O142" i="34"/>
  <c r="P142" i="34" s="1"/>
  <c r="O144" i="34"/>
  <c r="P144" i="34" s="1"/>
  <c r="O146" i="34"/>
  <c r="P146" i="34" s="1"/>
  <c r="O148" i="34"/>
  <c r="P148" i="34" s="1"/>
  <c r="O150" i="34"/>
  <c r="P150" i="34" s="1"/>
  <c r="O152" i="34"/>
  <c r="P152" i="34" s="1"/>
  <c r="P121" i="34"/>
  <c r="P122" i="34"/>
  <c r="P123" i="34"/>
  <c r="P124" i="34"/>
  <c r="P125" i="34"/>
  <c r="P126" i="34"/>
  <c r="P127" i="34"/>
  <c r="P128" i="34"/>
  <c r="P129" i="34"/>
  <c r="P130" i="34"/>
  <c r="P131" i="34"/>
  <c r="P132" i="34"/>
  <c r="P133" i="34"/>
  <c r="P134" i="34"/>
  <c r="P135" i="34"/>
  <c r="P136" i="34"/>
  <c r="P137" i="34"/>
  <c r="P138" i="34"/>
  <c r="P139" i="34"/>
  <c r="P140" i="34"/>
  <c r="P141" i="34"/>
  <c r="J143" i="34"/>
  <c r="F143" i="34"/>
  <c r="O143" i="34"/>
  <c r="J145" i="34"/>
  <c r="F145" i="34"/>
  <c r="O145" i="34"/>
  <c r="J147" i="34"/>
  <c r="F147" i="34"/>
  <c r="O147" i="34"/>
  <c r="J149" i="34"/>
  <c r="F149" i="34"/>
  <c r="O149" i="34"/>
  <c r="J151" i="34"/>
  <c r="F151" i="34"/>
  <c r="O151" i="34"/>
  <c r="J153" i="34"/>
  <c r="F153" i="34"/>
  <c r="O153" i="34"/>
  <c r="J5" i="8"/>
  <c r="F5" i="8"/>
  <c r="J7" i="8"/>
  <c r="F7" i="8"/>
  <c r="J9" i="8"/>
  <c r="F9" i="8"/>
  <c r="O5" i="8"/>
  <c r="P5" i="8" s="1"/>
  <c r="O7" i="8"/>
  <c r="P7" i="8" s="1"/>
  <c r="O9" i="8"/>
  <c r="P9" i="8" s="1"/>
  <c r="J11" i="8"/>
  <c r="F11" i="8"/>
  <c r="O11" i="8"/>
  <c r="J13" i="8"/>
  <c r="F13" i="8"/>
  <c r="O13" i="8"/>
  <c r="J15" i="8"/>
  <c r="F15" i="8"/>
  <c r="O15" i="8"/>
  <c r="J17" i="8"/>
  <c r="F17" i="8"/>
  <c r="O17" i="8"/>
  <c r="J19" i="8"/>
  <c r="F19" i="8"/>
  <c r="O19" i="8"/>
  <c r="J21" i="8"/>
  <c r="F21" i="8"/>
  <c r="O21" i="8"/>
  <c r="J23" i="8"/>
  <c r="F23" i="8"/>
  <c r="O23" i="8"/>
  <c r="J25" i="8"/>
  <c r="F25" i="8"/>
  <c r="O25" i="8"/>
  <c r="J27" i="8"/>
  <c r="F27" i="8"/>
  <c r="O27" i="8"/>
  <c r="J29" i="8"/>
  <c r="F29" i="8"/>
  <c r="O29" i="8"/>
  <c r="J31" i="8"/>
  <c r="F31" i="8"/>
  <c r="O31" i="8"/>
  <c r="J33" i="8"/>
  <c r="F33" i="8"/>
  <c r="O33" i="8"/>
  <c r="J35" i="8"/>
  <c r="F35" i="8"/>
  <c r="O35" i="8"/>
  <c r="J37" i="8"/>
  <c r="F37" i="8"/>
  <c r="O37" i="8"/>
  <c r="J39" i="8"/>
  <c r="F39" i="8"/>
  <c r="O39" i="8"/>
  <c r="J41" i="8"/>
  <c r="F41" i="8"/>
  <c r="O41" i="8"/>
  <c r="J43" i="8"/>
  <c r="F43" i="8"/>
  <c r="O43" i="8"/>
  <c r="J45" i="8"/>
  <c r="F45" i="8"/>
  <c r="O45" i="8"/>
  <c r="J47" i="8"/>
  <c r="F47" i="8"/>
  <c r="O47" i="8"/>
  <c r="J49" i="8"/>
  <c r="F49" i="8"/>
  <c r="O49" i="8"/>
  <c r="J51" i="8"/>
  <c r="F51" i="8"/>
  <c r="O51" i="8"/>
  <c r="J53" i="8"/>
  <c r="F53" i="8"/>
  <c r="O53" i="8"/>
  <c r="J55" i="8"/>
  <c r="F55" i="8"/>
  <c r="O55" i="8"/>
  <c r="J57" i="8"/>
  <c r="F57" i="8"/>
  <c r="O57" i="8"/>
  <c r="K59" i="8"/>
  <c r="Q59" i="8" s="1"/>
  <c r="G59" i="8"/>
  <c r="K60" i="8"/>
  <c r="Q60" i="8" s="1"/>
  <c r="G60" i="8"/>
  <c r="K61" i="8"/>
  <c r="Q61" i="8" s="1"/>
  <c r="G61" i="8"/>
  <c r="K62" i="8"/>
  <c r="Q62" i="8" s="1"/>
  <c r="G62" i="8"/>
  <c r="K63" i="8"/>
  <c r="Q63" i="8" s="1"/>
  <c r="G63" i="8"/>
  <c r="K64" i="8"/>
  <c r="Q64" i="8" s="1"/>
  <c r="G64" i="8"/>
  <c r="K65" i="8"/>
  <c r="Q65" i="8" s="1"/>
  <c r="G65" i="8"/>
  <c r="K66" i="8"/>
  <c r="Q66" i="8" s="1"/>
  <c r="G66" i="8"/>
  <c r="K67" i="8"/>
  <c r="Q67" i="8" s="1"/>
  <c r="G67" i="8"/>
  <c r="K68" i="8"/>
  <c r="Q68" i="8" s="1"/>
  <c r="G68" i="8"/>
  <c r="K69" i="8"/>
  <c r="Q69" i="8" s="1"/>
  <c r="G69" i="8"/>
  <c r="K70" i="8"/>
  <c r="Q70" i="8" s="1"/>
  <c r="G70" i="8"/>
  <c r="K71" i="8"/>
  <c r="Q71" i="8" s="1"/>
  <c r="G71" i="8"/>
  <c r="K72" i="8"/>
  <c r="Q72" i="8" s="1"/>
  <c r="K73" i="8"/>
  <c r="Q73" i="8" s="1"/>
  <c r="G73" i="8"/>
  <c r="K74" i="8"/>
  <c r="Q74" i="8" s="1"/>
  <c r="K75" i="8"/>
  <c r="Q75" i="8" s="1"/>
  <c r="G75" i="8"/>
  <c r="K76" i="8"/>
  <c r="Q76" i="8" s="1"/>
  <c r="K77" i="8"/>
  <c r="Q77" i="8" s="1"/>
  <c r="G77" i="8"/>
  <c r="K78" i="8"/>
  <c r="Q78" i="8" s="1"/>
  <c r="K79" i="8"/>
  <c r="Q79" i="8" s="1"/>
  <c r="G79" i="8"/>
  <c r="K80" i="8"/>
  <c r="Q80" i="8" s="1"/>
  <c r="K81" i="8"/>
  <c r="Q81" i="8" s="1"/>
  <c r="G81" i="8"/>
  <c r="K82" i="8"/>
  <c r="Q82" i="8" s="1"/>
  <c r="K83" i="8"/>
  <c r="Q83" i="8" s="1"/>
  <c r="G83" i="8"/>
  <c r="K84" i="8"/>
  <c r="Q84" i="8" s="1"/>
  <c r="K85" i="8"/>
  <c r="Q85" i="8" s="1"/>
  <c r="G85" i="8"/>
  <c r="K86" i="8"/>
  <c r="Q86" i="8" s="1"/>
  <c r="K87" i="8"/>
  <c r="Q87" i="8" s="1"/>
  <c r="G87" i="8"/>
  <c r="K88" i="8"/>
  <c r="Q88" i="8" s="1"/>
  <c r="K89" i="8"/>
  <c r="Q89" i="8" s="1"/>
  <c r="G89" i="8"/>
  <c r="K90" i="8"/>
  <c r="Q90" i="8" s="1"/>
  <c r="K91" i="8"/>
  <c r="Q91" i="8" s="1"/>
  <c r="G91" i="8"/>
  <c r="K92" i="8"/>
  <c r="Q92" i="8" s="1"/>
  <c r="K93" i="8"/>
  <c r="Q93" i="8" s="1"/>
  <c r="G93" i="8"/>
  <c r="J4" i="8"/>
  <c r="F4" i="8"/>
  <c r="O4" i="8"/>
  <c r="J6" i="8"/>
  <c r="F6" i="8"/>
  <c r="O6" i="8"/>
  <c r="J8" i="8"/>
  <c r="F8" i="8"/>
  <c r="O8" i="8"/>
  <c r="J10" i="8"/>
  <c r="F10" i="8"/>
  <c r="O10" i="8"/>
  <c r="P11" i="8"/>
  <c r="J12" i="8"/>
  <c r="F12" i="8"/>
  <c r="O12" i="8"/>
  <c r="P13" i="8"/>
  <c r="J14" i="8"/>
  <c r="F14" i="8"/>
  <c r="O14" i="8"/>
  <c r="P15" i="8"/>
  <c r="J16" i="8"/>
  <c r="F16" i="8"/>
  <c r="O16" i="8"/>
  <c r="P17" i="8"/>
  <c r="J18" i="8"/>
  <c r="F18" i="8"/>
  <c r="O18" i="8"/>
  <c r="P19" i="8"/>
  <c r="J20" i="8"/>
  <c r="F20" i="8"/>
  <c r="O20" i="8"/>
  <c r="P21" i="8"/>
  <c r="J22" i="8"/>
  <c r="F22" i="8"/>
  <c r="O22" i="8"/>
  <c r="P23" i="8"/>
  <c r="J24" i="8"/>
  <c r="F24" i="8"/>
  <c r="O24" i="8"/>
  <c r="P25" i="8"/>
  <c r="J26" i="8"/>
  <c r="F26" i="8"/>
  <c r="O26" i="8"/>
  <c r="P27" i="8"/>
  <c r="J28" i="8"/>
  <c r="F28" i="8"/>
  <c r="O28" i="8"/>
  <c r="P29" i="8"/>
  <c r="J30" i="8"/>
  <c r="F30" i="8"/>
  <c r="O30" i="8"/>
  <c r="P31" i="8"/>
  <c r="J32" i="8"/>
  <c r="F32" i="8"/>
  <c r="O32" i="8"/>
  <c r="P33" i="8"/>
  <c r="J34" i="8"/>
  <c r="F34" i="8"/>
  <c r="O34" i="8"/>
  <c r="P35" i="8"/>
  <c r="J36" i="8"/>
  <c r="F36" i="8"/>
  <c r="O36" i="8"/>
  <c r="P37" i="8"/>
  <c r="J38" i="8"/>
  <c r="F38" i="8"/>
  <c r="O38" i="8"/>
  <c r="P39" i="8"/>
  <c r="J40" i="8"/>
  <c r="F40" i="8"/>
  <c r="O40" i="8"/>
  <c r="P41" i="8"/>
  <c r="J42" i="8"/>
  <c r="F42" i="8"/>
  <c r="O42" i="8"/>
  <c r="P43" i="8"/>
  <c r="J44" i="8"/>
  <c r="F44" i="8"/>
  <c r="O44" i="8"/>
  <c r="P45" i="8"/>
  <c r="J46" i="8"/>
  <c r="F46" i="8"/>
  <c r="O46" i="8"/>
  <c r="P47" i="8"/>
  <c r="J48" i="8"/>
  <c r="F48" i="8"/>
  <c r="O48" i="8"/>
  <c r="P49" i="8"/>
  <c r="J50" i="8"/>
  <c r="F50" i="8"/>
  <c r="O50" i="8"/>
  <c r="P51" i="8"/>
  <c r="J52" i="8"/>
  <c r="F52" i="8"/>
  <c r="O52" i="8"/>
  <c r="P53" i="8"/>
  <c r="J54" i="8"/>
  <c r="F54" i="8"/>
  <c r="O54" i="8"/>
  <c r="P55" i="8"/>
  <c r="J56" i="8"/>
  <c r="F56" i="8"/>
  <c r="O56" i="8"/>
  <c r="P57" i="8"/>
  <c r="J58" i="8"/>
  <c r="F58" i="8"/>
  <c r="O58" i="8"/>
  <c r="P58" i="8" s="1"/>
  <c r="K94" i="8"/>
  <c r="Q94" i="8" s="1"/>
  <c r="K95" i="8"/>
  <c r="Q95" i="8" s="1"/>
  <c r="G95" i="8"/>
  <c r="K96" i="8"/>
  <c r="Q96" i="8" s="1"/>
  <c r="K97" i="8"/>
  <c r="Q97" i="8" s="1"/>
  <c r="G97" i="8"/>
  <c r="K98" i="8"/>
  <c r="Q98" i="8" s="1"/>
  <c r="K99" i="8"/>
  <c r="Q99" i="8" s="1"/>
  <c r="G99" i="8"/>
  <c r="K100" i="8"/>
  <c r="Q100" i="8" s="1"/>
  <c r="K101" i="8"/>
  <c r="Q101" i="8" s="1"/>
  <c r="G101" i="8"/>
  <c r="K102" i="8"/>
  <c r="G102" i="8"/>
  <c r="J104" i="8"/>
  <c r="F104" i="8"/>
  <c r="J106" i="8"/>
  <c r="F106" i="8"/>
  <c r="J108" i="8"/>
  <c r="F108" i="8"/>
  <c r="J110" i="8"/>
  <c r="F110" i="8"/>
  <c r="J112" i="8"/>
  <c r="F112" i="8"/>
  <c r="J114" i="8"/>
  <c r="F114" i="8"/>
  <c r="J116" i="8"/>
  <c r="F116" i="8"/>
  <c r="J118" i="8"/>
  <c r="F118" i="8"/>
  <c r="J120" i="8"/>
  <c r="F120" i="8"/>
  <c r="J122" i="8"/>
  <c r="F122" i="8"/>
  <c r="Q102" i="8"/>
  <c r="O102" i="8"/>
  <c r="P102" i="8" s="1"/>
  <c r="O104" i="8"/>
  <c r="P104" i="8" s="1"/>
  <c r="O106" i="8"/>
  <c r="O108" i="8"/>
  <c r="P108" i="8" s="1"/>
  <c r="O110" i="8"/>
  <c r="O112" i="8"/>
  <c r="P112" i="8" s="1"/>
  <c r="O114" i="8"/>
  <c r="O116" i="8"/>
  <c r="P116" i="8" s="1"/>
  <c r="O118" i="8"/>
  <c r="O120" i="8"/>
  <c r="P120" i="8" s="1"/>
  <c r="O122" i="8"/>
  <c r="J125" i="8"/>
  <c r="F125" i="8"/>
  <c r="J127" i="8"/>
  <c r="F127" i="8"/>
  <c r="P59" i="8"/>
  <c r="P61" i="8"/>
  <c r="P63" i="8"/>
  <c r="P65" i="8"/>
  <c r="P67" i="8"/>
  <c r="P69" i="8"/>
  <c r="P71" i="8"/>
  <c r="P72" i="8"/>
  <c r="P73" i="8"/>
  <c r="P74" i="8"/>
  <c r="P75" i="8"/>
  <c r="P76" i="8"/>
  <c r="P77" i="8"/>
  <c r="P78" i="8"/>
  <c r="P79" i="8"/>
  <c r="P80" i="8"/>
  <c r="P81" i="8"/>
  <c r="P82" i="8"/>
  <c r="P83" i="8"/>
  <c r="P84" i="8"/>
  <c r="P85" i="8"/>
  <c r="P86" i="8"/>
  <c r="P87" i="8"/>
  <c r="P88" i="8"/>
  <c r="P89" i="8"/>
  <c r="P90" i="8"/>
  <c r="P91" i="8"/>
  <c r="P92" i="8"/>
  <c r="P93" i="8"/>
  <c r="P94" i="8"/>
  <c r="P95" i="8"/>
  <c r="P96" i="8"/>
  <c r="P97" i="8"/>
  <c r="P98" i="8"/>
  <c r="P99" i="8"/>
  <c r="P100" i="8"/>
  <c r="P101" i="8"/>
  <c r="J103" i="8"/>
  <c r="F103" i="8"/>
  <c r="O103" i="8"/>
  <c r="J105" i="8"/>
  <c r="F105" i="8"/>
  <c r="O105" i="8"/>
  <c r="J107" i="8"/>
  <c r="F107" i="8"/>
  <c r="O107" i="8"/>
  <c r="J109" i="8"/>
  <c r="F109" i="8"/>
  <c r="O109" i="8"/>
  <c r="J111" i="8"/>
  <c r="F111" i="8"/>
  <c r="O111" i="8"/>
  <c r="J113" i="8"/>
  <c r="F113" i="8"/>
  <c r="O113" i="8"/>
  <c r="J115" i="8"/>
  <c r="F115" i="8"/>
  <c r="O115" i="8"/>
  <c r="J117" i="8"/>
  <c r="F117" i="8"/>
  <c r="O117" i="8"/>
  <c r="J119" i="8"/>
  <c r="F119" i="8"/>
  <c r="O119" i="8"/>
  <c r="J121" i="8"/>
  <c r="F121" i="8"/>
  <c r="O121" i="8"/>
  <c r="J123" i="8"/>
  <c r="F123" i="8"/>
  <c r="O123" i="8"/>
  <c r="O125" i="8"/>
  <c r="P125" i="8" s="1"/>
  <c r="O127" i="8"/>
  <c r="J124" i="8"/>
  <c r="F124" i="8"/>
  <c r="O124" i="8"/>
  <c r="J126" i="8"/>
  <c r="F126" i="8"/>
  <c r="O126" i="8"/>
  <c r="J128" i="8"/>
  <c r="F128" i="8"/>
  <c r="O128" i="8"/>
  <c r="P128" i="8" s="1"/>
  <c r="F129" i="8"/>
  <c r="O129" i="8"/>
  <c r="P129" i="8" s="1"/>
  <c r="F130" i="8"/>
  <c r="O130" i="8"/>
  <c r="P130" i="8" s="1"/>
  <c r="F131" i="8"/>
  <c r="O131" i="8"/>
  <c r="P131" i="8" s="1"/>
  <c r="F132" i="8"/>
  <c r="O132" i="8"/>
  <c r="P132" i="8" s="1"/>
  <c r="F133" i="8"/>
  <c r="O133" i="8"/>
  <c r="P133" i="8" s="1"/>
  <c r="F134" i="8"/>
  <c r="O134" i="8"/>
  <c r="P134" i="8" s="1"/>
  <c r="F135" i="8"/>
  <c r="O135" i="8"/>
  <c r="P135" i="8" s="1"/>
  <c r="F61" i="38"/>
  <c r="F63" i="38"/>
  <c r="F65" i="38"/>
  <c r="F67" i="38"/>
  <c r="J70" i="38"/>
  <c r="F70" i="38"/>
  <c r="J74" i="38"/>
  <c r="F74" i="38"/>
  <c r="J78" i="38"/>
  <c r="F78" i="38"/>
  <c r="J68" i="38"/>
  <c r="F68" i="38"/>
  <c r="J72" i="38"/>
  <c r="F72" i="38"/>
  <c r="J76" i="38"/>
  <c r="F76" i="38"/>
  <c r="F113" i="38"/>
  <c r="F117" i="38"/>
  <c r="F119" i="38"/>
  <c r="F121" i="38"/>
  <c r="F123" i="38"/>
  <c r="F80" i="38"/>
  <c r="F82" i="38"/>
  <c r="F84" i="38"/>
  <c r="F86" i="38"/>
  <c r="F88" i="38"/>
  <c r="F90" i="38"/>
  <c r="F92" i="38"/>
  <c r="F94" i="38"/>
  <c r="F96" i="38"/>
  <c r="F98" i="38"/>
  <c r="F100" i="38"/>
  <c r="F102" i="38"/>
  <c r="F104" i="38"/>
  <c r="F106" i="38"/>
  <c r="F108" i="38"/>
  <c r="F110" i="38"/>
  <c r="F112" i="38"/>
  <c r="F114" i="38"/>
  <c r="F116" i="38"/>
  <c r="F118" i="38"/>
  <c r="F120" i="38"/>
  <c r="F122" i="38"/>
  <c r="J5" i="38"/>
  <c r="F5" i="38"/>
  <c r="O5" i="38"/>
  <c r="J7" i="38"/>
  <c r="F7" i="38"/>
  <c r="O7" i="38"/>
  <c r="J9" i="38"/>
  <c r="F9" i="38"/>
  <c r="O9" i="38"/>
  <c r="J11" i="38"/>
  <c r="F11" i="38"/>
  <c r="O11" i="38"/>
  <c r="J13" i="38"/>
  <c r="F13" i="38"/>
  <c r="O13" i="38"/>
  <c r="J15" i="38"/>
  <c r="F15" i="38"/>
  <c r="O15" i="38"/>
  <c r="J17" i="38"/>
  <c r="F17" i="38"/>
  <c r="O17" i="38"/>
  <c r="J19" i="38"/>
  <c r="F19" i="38"/>
  <c r="O19" i="38"/>
  <c r="J21" i="38"/>
  <c r="F21" i="38"/>
  <c r="O21" i="38"/>
  <c r="J23" i="38"/>
  <c r="F23" i="38"/>
  <c r="O23" i="38"/>
  <c r="J25" i="38"/>
  <c r="F25" i="38"/>
  <c r="O25" i="38"/>
  <c r="J27" i="38"/>
  <c r="F27" i="38"/>
  <c r="O27" i="38"/>
  <c r="J29" i="38"/>
  <c r="F29" i="38"/>
  <c r="O29" i="38"/>
  <c r="J31" i="38"/>
  <c r="F31" i="38"/>
  <c r="O31" i="38"/>
  <c r="J33" i="38"/>
  <c r="F33" i="38"/>
  <c r="O33" i="38"/>
  <c r="J35" i="38"/>
  <c r="F35" i="38"/>
  <c r="O35" i="38"/>
  <c r="J37" i="38"/>
  <c r="F37" i="38"/>
  <c r="O37" i="38"/>
  <c r="J39" i="38"/>
  <c r="F39" i="38"/>
  <c r="O39" i="38"/>
  <c r="J41" i="38"/>
  <c r="F41" i="38"/>
  <c r="O41" i="38"/>
  <c r="J43" i="38"/>
  <c r="F43" i="38"/>
  <c r="O43" i="38"/>
  <c r="J45" i="38"/>
  <c r="F45" i="38"/>
  <c r="O45" i="38"/>
  <c r="J47" i="38"/>
  <c r="F47" i="38"/>
  <c r="O47" i="38"/>
  <c r="J49" i="38"/>
  <c r="F49" i="38"/>
  <c r="O49" i="38"/>
  <c r="J51" i="38"/>
  <c r="F51" i="38"/>
  <c r="O51" i="38"/>
  <c r="J53" i="38"/>
  <c r="F53" i="38"/>
  <c r="O53" i="38"/>
  <c r="J55" i="38"/>
  <c r="F55" i="38"/>
  <c r="O55" i="38"/>
  <c r="J57" i="38"/>
  <c r="F57" i="38"/>
  <c r="O57" i="38"/>
  <c r="J59" i="38"/>
  <c r="F59" i="38"/>
  <c r="O59" i="38"/>
  <c r="J4" i="38"/>
  <c r="F4" i="38"/>
  <c r="O4" i="38"/>
  <c r="P5" i="38"/>
  <c r="J6" i="38"/>
  <c r="F6" i="38"/>
  <c r="O6" i="38"/>
  <c r="P7" i="38"/>
  <c r="J8" i="38"/>
  <c r="F8" i="38"/>
  <c r="O8" i="38"/>
  <c r="P9" i="38"/>
  <c r="J10" i="38"/>
  <c r="F10" i="38"/>
  <c r="O10" i="38"/>
  <c r="P11" i="38"/>
  <c r="J12" i="38"/>
  <c r="F12" i="38"/>
  <c r="O12" i="38"/>
  <c r="P13" i="38"/>
  <c r="J14" i="38"/>
  <c r="F14" i="38"/>
  <c r="O14" i="38"/>
  <c r="P15" i="38"/>
  <c r="J16" i="38"/>
  <c r="F16" i="38"/>
  <c r="O16" i="38"/>
  <c r="P17" i="38"/>
  <c r="J18" i="38"/>
  <c r="F18" i="38"/>
  <c r="O18" i="38"/>
  <c r="P19" i="38"/>
  <c r="J20" i="38"/>
  <c r="F20" i="38"/>
  <c r="O20" i="38"/>
  <c r="P21" i="38"/>
  <c r="J22" i="38"/>
  <c r="F22" i="38"/>
  <c r="O22" i="38"/>
  <c r="P23" i="38"/>
  <c r="J24" i="38"/>
  <c r="F24" i="38"/>
  <c r="O24" i="38"/>
  <c r="P25" i="38"/>
  <c r="J26" i="38"/>
  <c r="F26" i="38"/>
  <c r="O26" i="38"/>
  <c r="P27" i="38"/>
  <c r="J28" i="38"/>
  <c r="F28" i="38"/>
  <c r="O28" i="38"/>
  <c r="P29" i="38"/>
  <c r="J30" i="38"/>
  <c r="F30" i="38"/>
  <c r="O30" i="38"/>
  <c r="P31" i="38"/>
  <c r="J32" i="38"/>
  <c r="F32" i="38"/>
  <c r="O32" i="38"/>
  <c r="P33" i="38"/>
  <c r="J34" i="38"/>
  <c r="F34" i="38"/>
  <c r="O34" i="38"/>
  <c r="P35" i="38"/>
  <c r="J36" i="38"/>
  <c r="F36" i="38"/>
  <c r="O36" i="38"/>
  <c r="P37" i="38"/>
  <c r="J38" i="38"/>
  <c r="F38" i="38"/>
  <c r="O38" i="38"/>
  <c r="P39" i="38"/>
  <c r="J40" i="38"/>
  <c r="F40" i="38"/>
  <c r="O40" i="38"/>
  <c r="P41" i="38"/>
  <c r="J42" i="38"/>
  <c r="F42" i="38"/>
  <c r="O42" i="38"/>
  <c r="P43" i="38"/>
  <c r="J44" i="38"/>
  <c r="F44" i="38"/>
  <c r="O44" i="38"/>
  <c r="P45" i="38"/>
  <c r="J46" i="38"/>
  <c r="F46" i="38"/>
  <c r="O46" i="38"/>
  <c r="P47" i="38"/>
  <c r="J48" i="38"/>
  <c r="F48" i="38"/>
  <c r="O48" i="38"/>
  <c r="P49" i="38"/>
  <c r="J50" i="38"/>
  <c r="F50" i="38"/>
  <c r="O50" i="38"/>
  <c r="P51" i="38"/>
  <c r="J52" i="38"/>
  <c r="F52" i="38"/>
  <c r="O52" i="38"/>
  <c r="P53" i="38"/>
  <c r="J54" i="38"/>
  <c r="F54" i="38"/>
  <c r="O54" i="38"/>
  <c r="P55" i="38"/>
  <c r="J56" i="38"/>
  <c r="F56" i="38"/>
  <c r="O56" i="38"/>
  <c r="P57" i="38"/>
  <c r="J58" i="38"/>
  <c r="F58" i="38"/>
  <c r="O58" i="38"/>
  <c r="P59" i="38"/>
  <c r="J124" i="38"/>
  <c r="F124" i="38"/>
  <c r="J126" i="38"/>
  <c r="F126" i="38"/>
  <c r="J128" i="38"/>
  <c r="F128" i="38"/>
  <c r="J130" i="38"/>
  <c r="F130" i="38"/>
  <c r="J132" i="38"/>
  <c r="F132" i="38"/>
  <c r="J134" i="38"/>
  <c r="F134" i="38"/>
  <c r="K60" i="38"/>
  <c r="Q60" i="38" s="1"/>
  <c r="G60" i="38"/>
  <c r="K61" i="38"/>
  <c r="Q61" i="38" s="1"/>
  <c r="G61" i="38"/>
  <c r="K62" i="38"/>
  <c r="Q62" i="38" s="1"/>
  <c r="G62" i="38"/>
  <c r="K63" i="38"/>
  <c r="Q63" i="38" s="1"/>
  <c r="G63" i="38"/>
  <c r="K64" i="38"/>
  <c r="Q64" i="38" s="1"/>
  <c r="G64" i="38"/>
  <c r="K65" i="38"/>
  <c r="Q65" i="38" s="1"/>
  <c r="G65" i="38"/>
  <c r="K66" i="38"/>
  <c r="Q66" i="38" s="1"/>
  <c r="G66" i="38"/>
  <c r="K67" i="38"/>
  <c r="Q67" i="38" s="1"/>
  <c r="G67" i="38"/>
  <c r="K68" i="38"/>
  <c r="Q68" i="38" s="1"/>
  <c r="G68" i="38"/>
  <c r="K69" i="38"/>
  <c r="Q69" i="38" s="1"/>
  <c r="G69" i="38"/>
  <c r="K70" i="38"/>
  <c r="Q70" i="38" s="1"/>
  <c r="G70" i="38"/>
  <c r="K71" i="38"/>
  <c r="Q71" i="38" s="1"/>
  <c r="G71" i="38"/>
  <c r="K72" i="38"/>
  <c r="Q72" i="38" s="1"/>
  <c r="G72" i="38"/>
  <c r="K73" i="38"/>
  <c r="Q73" i="38" s="1"/>
  <c r="G73" i="38"/>
  <c r="K74" i="38"/>
  <c r="Q74" i="38" s="1"/>
  <c r="G74" i="38"/>
  <c r="K75" i="38"/>
  <c r="Q75" i="38" s="1"/>
  <c r="G75" i="38"/>
  <c r="K76" i="38"/>
  <c r="Q76" i="38" s="1"/>
  <c r="G76" i="38"/>
  <c r="K77" i="38"/>
  <c r="Q77" i="38" s="1"/>
  <c r="G77" i="38"/>
  <c r="K78" i="38"/>
  <c r="Q78" i="38" s="1"/>
  <c r="G78" i="38"/>
  <c r="K79" i="38"/>
  <c r="Q79" i="38" s="1"/>
  <c r="G79" i="38"/>
  <c r="K80" i="38"/>
  <c r="Q80" i="38" s="1"/>
  <c r="G80" i="38"/>
  <c r="K81" i="38"/>
  <c r="Q81" i="38" s="1"/>
  <c r="G81" i="38"/>
  <c r="K82" i="38"/>
  <c r="Q82" i="38" s="1"/>
  <c r="G82" i="38"/>
  <c r="K83" i="38"/>
  <c r="Q83" i="38" s="1"/>
  <c r="G83" i="38"/>
  <c r="K84" i="38"/>
  <c r="Q84" i="38" s="1"/>
  <c r="G84" i="38"/>
  <c r="K85" i="38"/>
  <c r="Q85" i="38" s="1"/>
  <c r="G85" i="38"/>
  <c r="K86" i="38"/>
  <c r="Q86" i="38" s="1"/>
  <c r="G86" i="38"/>
  <c r="K87" i="38"/>
  <c r="Q87" i="38" s="1"/>
  <c r="G87" i="38"/>
  <c r="K88" i="38"/>
  <c r="Q88" i="38" s="1"/>
  <c r="G88" i="38"/>
  <c r="K89" i="38"/>
  <c r="Q89" i="38" s="1"/>
  <c r="G89" i="38"/>
  <c r="K90" i="38"/>
  <c r="Q90" i="38" s="1"/>
  <c r="G90" i="38"/>
  <c r="K91" i="38"/>
  <c r="Q91" i="38" s="1"/>
  <c r="G91" i="38"/>
  <c r="K92" i="38"/>
  <c r="Q92" i="38" s="1"/>
  <c r="G92" i="38"/>
  <c r="K93" i="38"/>
  <c r="Q93" i="38" s="1"/>
  <c r="G93" i="38"/>
  <c r="K94" i="38"/>
  <c r="Q94" i="38" s="1"/>
  <c r="G94" i="38"/>
  <c r="K95" i="38"/>
  <c r="Q95" i="38" s="1"/>
  <c r="G95" i="38"/>
  <c r="K96" i="38"/>
  <c r="Q96" i="38" s="1"/>
  <c r="G96" i="38"/>
  <c r="K97" i="38"/>
  <c r="Q97" i="38" s="1"/>
  <c r="G97" i="38"/>
  <c r="K98" i="38"/>
  <c r="Q98" i="38" s="1"/>
  <c r="G98" i="38"/>
  <c r="K99" i="38"/>
  <c r="Q99" i="38" s="1"/>
  <c r="G99" i="38"/>
  <c r="K100" i="38"/>
  <c r="Q100" i="38" s="1"/>
  <c r="G100" i="38"/>
  <c r="K101" i="38"/>
  <c r="Q101" i="38" s="1"/>
  <c r="G101" i="38"/>
  <c r="K102" i="38"/>
  <c r="Q102" i="38" s="1"/>
  <c r="G102" i="38"/>
  <c r="P60" i="38"/>
  <c r="P61" i="38"/>
  <c r="P62" i="38"/>
  <c r="P63" i="38"/>
  <c r="P64" i="38"/>
  <c r="P65" i="38"/>
  <c r="P66" i="38"/>
  <c r="P67" i="38"/>
  <c r="P68" i="38"/>
  <c r="P69" i="38"/>
  <c r="P70" i="38"/>
  <c r="P71" i="38"/>
  <c r="P72" i="38"/>
  <c r="P73" i="38"/>
  <c r="P74" i="38"/>
  <c r="P75" i="38"/>
  <c r="P76" i="38"/>
  <c r="P77" i="38"/>
  <c r="P78" i="38"/>
  <c r="P79" i="38"/>
  <c r="P80" i="38"/>
  <c r="P81" i="38"/>
  <c r="P82" i="38"/>
  <c r="P83" i="38"/>
  <c r="P84" i="38"/>
  <c r="P85" i="38"/>
  <c r="P86" i="38"/>
  <c r="P87" i="38"/>
  <c r="P88" i="38"/>
  <c r="P89" i="38"/>
  <c r="P90" i="38"/>
  <c r="P91" i="38"/>
  <c r="P92" i="38"/>
  <c r="P93" i="38"/>
  <c r="P94" i="38"/>
  <c r="P95" i="38"/>
  <c r="P96" i="38"/>
  <c r="P97" i="38"/>
  <c r="P98" i="38"/>
  <c r="P99" i="38"/>
  <c r="P100" i="38"/>
  <c r="P101" i="38"/>
  <c r="P102" i="38"/>
  <c r="K103" i="38"/>
  <c r="Q103" i="38" s="1"/>
  <c r="G103" i="38"/>
  <c r="K104" i="38"/>
  <c r="Q104" i="38" s="1"/>
  <c r="G104" i="38"/>
  <c r="K105" i="38"/>
  <c r="Q105" i="38" s="1"/>
  <c r="G105" i="38"/>
  <c r="K106" i="38"/>
  <c r="Q106" i="38" s="1"/>
  <c r="G106" i="38"/>
  <c r="K107" i="38"/>
  <c r="Q107" i="38" s="1"/>
  <c r="G107" i="38"/>
  <c r="K108" i="38"/>
  <c r="Q108" i="38" s="1"/>
  <c r="G108" i="38"/>
  <c r="K109" i="38"/>
  <c r="Q109" i="38" s="1"/>
  <c r="G109" i="38"/>
  <c r="K110" i="38"/>
  <c r="Q110" i="38" s="1"/>
  <c r="G110" i="38"/>
  <c r="K111" i="38"/>
  <c r="Q111" i="38" s="1"/>
  <c r="G111" i="38"/>
  <c r="K112" i="38"/>
  <c r="Q112" i="38" s="1"/>
  <c r="G112" i="38"/>
  <c r="K113" i="38"/>
  <c r="Q113" i="38" s="1"/>
  <c r="G113" i="38"/>
  <c r="K114" i="38"/>
  <c r="Q114" i="38" s="1"/>
  <c r="G114" i="38"/>
  <c r="K115" i="38"/>
  <c r="Q115" i="38" s="1"/>
  <c r="G115" i="38"/>
  <c r="K116" i="38"/>
  <c r="Q116" i="38" s="1"/>
  <c r="G116" i="38"/>
  <c r="K117" i="38"/>
  <c r="Q117" i="38" s="1"/>
  <c r="G117" i="38"/>
  <c r="K118" i="38"/>
  <c r="Q118" i="38" s="1"/>
  <c r="G118" i="38"/>
  <c r="K119" i="38"/>
  <c r="Q119" i="38" s="1"/>
  <c r="G119" i="38"/>
  <c r="K120" i="38"/>
  <c r="Q120" i="38" s="1"/>
  <c r="G120" i="38"/>
  <c r="K121" i="38"/>
  <c r="Q121" i="38" s="1"/>
  <c r="G121" i="38"/>
  <c r="K122" i="38"/>
  <c r="Q122" i="38" s="1"/>
  <c r="G122" i="38"/>
  <c r="K123" i="38"/>
  <c r="Q123" i="38" s="1"/>
  <c r="G123" i="38"/>
  <c r="O124" i="38"/>
  <c r="P124" i="38" s="1"/>
  <c r="O126" i="38"/>
  <c r="P126" i="38" s="1"/>
  <c r="O128" i="38"/>
  <c r="P128" i="38" s="1"/>
  <c r="O130" i="38"/>
  <c r="P130" i="38" s="1"/>
  <c r="O132" i="38"/>
  <c r="P132" i="38" s="1"/>
  <c r="O134" i="38"/>
  <c r="P134" i="38" s="1"/>
  <c r="P103" i="38"/>
  <c r="P104" i="38"/>
  <c r="P105" i="38"/>
  <c r="P106" i="38"/>
  <c r="P107" i="38"/>
  <c r="P108" i="38"/>
  <c r="P109" i="38"/>
  <c r="P110" i="38"/>
  <c r="P111" i="38"/>
  <c r="P112" i="38"/>
  <c r="P113" i="38"/>
  <c r="P114" i="38"/>
  <c r="P115" i="38"/>
  <c r="P116" i="38"/>
  <c r="P117" i="38"/>
  <c r="P118" i="38"/>
  <c r="P119" i="38"/>
  <c r="P120" i="38"/>
  <c r="P121" i="38"/>
  <c r="P122" i="38"/>
  <c r="P123" i="38"/>
  <c r="J125" i="38"/>
  <c r="F125" i="38"/>
  <c r="O125" i="38"/>
  <c r="J127" i="38"/>
  <c r="F127" i="38"/>
  <c r="O127" i="38"/>
  <c r="J129" i="38"/>
  <c r="F129" i="38"/>
  <c r="O129" i="38"/>
  <c r="J131" i="38"/>
  <c r="F131" i="38"/>
  <c r="O131" i="38"/>
  <c r="J133" i="38"/>
  <c r="F133" i="38"/>
  <c r="O133" i="38"/>
  <c r="J135" i="38"/>
  <c r="F135" i="38"/>
  <c r="O135" i="38"/>
  <c r="F4" i="54"/>
  <c r="G4" i="54" s="1"/>
  <c r="F8" i="54"/>
  <c r="F12" i="54"/>
  <c r="K12" i="54" s="1"/>
  <c r="Q12" i="54" s="1"/>
  <c r="F16" i="54"/>
  <c r="F20" i="54"/>
  <c r="G20" i="54" s="1"/>
  <c r="F24" i="54"/>
  <c r="F28" i="54"/>
  <c r="K28" i="54" s="1"/>
  <c r="Q28" i="54" s="1"/>
  <c r="F32" i="54"/>
  <c r="F36" i="54"/>
  <c r="G36" i="54" s="1"/>
  <c r="F40" i="54"/>
  <c r="F44" i="54"/>
  <c r="K44" i="54" s="1"/>
  <c r="Q44" i="54" s="1"/>
  <c r="F48" i="54"/>
  <c r="F52" i="54"/>
  <c r="G52" i="54" s="1"/>
  <c r="F56" i="54"/>
  <c r="F60" i="54"/>
  <c r="K60" i="54" s="1"/>
  <c r="Q60" i="54" s="1"/>
  <c r="F64" i="54"/>
  <c r="F66" i="54"/>
  <c r="G66" i="54" s="1"/>
  <c r="F70" i="54"/>
  <c r="F74" i="54"/>
  <c r="G74" i="54" s="1"/>
  <c r="F78" i="54"/>
  <c r="F82" i="54"/>
  <c r="G82" i="54" s="1"/>
  <c r="F86" i="54"/>
  <c r="F90" i="54"/>
  <c r="K90" i="54" s="1"/>
  <c r="Q90" i="54" s="1"/>
  <c r="F94" i="54"/>
  <c r="F98" i="54"/>
  <c r="G98" i="54" s="1"/>
  <c r="F102" i="54"/>
  <c r="F106" i="54"/>
  <c r="K106" i="54" s="1"/>
  <c r="Q106" i="54" s="1"/>
  <c r="F110" i="54"/>
  <c r="F114" i="54"/>
  <c r="K114" i="54" s="1"/>
  <c r="Q114" i="54" s="1"/>
  <c r="F118" i="54"/>
  <c r="F122" i="54"/>
  <c r="K122" i="54" s="1"/>
  <c r="Q122" i="54" s="1"/>
  <c r="F125" i="54"/>
  <c r="F129" i="54"/>
  <c r="K129" i="54" s="1"/>
  <c r="Q129" i="54" s="1"/>
  <c r="F133" i="54"/>
  <c r="F137" i="54"/>
  <c r="K137" i="54" s="1"/>
  <c r="Q137" i="54" s="1"/>
  <c r="F30" i="54"/>
  <c r="F34" i="54"/>
  <c r="K34" i="54" s="1"/>
  <c r="Q34" i="54" s="1"/>
  <c r="F38" i="54"/>
  <c r="F42" i="54"/>
  <c r="K42" i="54" s="1"/>
  <c r="Q42" i="54" s="1"/>
  <c r="F46" i="54"/>
  <c r="F50" i="54"/>
  <c r="K50" i="54" s="1"/>
  <c r="Q50" i="54" s="1"/>
  <c r="F54" i="54"/>
  <c r="F58" i="54"/>
  <c r="K58" i="54" s="1"/>
  <c r="Q58" i="54" s="1"/>
  <c r="F62" i="54"/>
  <c r="F68" i="54"/>
  <c r="K68" i="54" s="1"/>
  <c r="Q68" i="54" s="1"/>
  <c r="F72" i="54"/>
  <c r="F76" i="54"/>
  <c r="G76" i="54" s="1"/>
  <c r="F80" i="54"/>
  <c r="F84" i="54"/>
  <c r="G84" i="54" s="1"/>
  <c r="F88" i="54"/>
  <c r="F92" i="54"/>
  <c r="G92" i="54" s="1"/>
  <c r="F96" i="54"/>
  <c r="F100" i="54"/>
  <c r="G100" i="54" s="1"/>
  <c r="F104" i="54"/>
  <c r="F108" i="54"/>
  <c r="K108" i="54" s="1"/>
  <c r="Q108" i="54" s="1"/>
  <c r="F112" i="54"/>
  <c r="F116" i="54"/>
  <c r="K116" i="54" s="1"/>
  <c r="Q116" i="54" s="1"/>
  <c r="F120" i="54"/>
  <c r="F127" i="54"/>
  <c r="G127" i="54" s="1"/>
  <c r="J3" i="54"/>
  <c r="F3" i="54"/>
  <c r="O3" i="54"/>
  <c r="P3" i="54" s="1"/>
  <c r="K6" i="54"/>
  <c r="Q6" i="54" s="1"/>
  <c r="G6" i="54"/>
  <c r="J7" i="54"/>
  <c r="F7" i="54"/>
  <c r="O7" i="54"/>
  <c r="K10" i="54"/>
  <c r="Q10" i="54" s="1"/>
  <c r="G10" i="54"/>
  <c r="J11" i="54"/>
  <c r="F11" i="54"/>
  <c r="O11" i="54"/>
  <c r="P11" i="54" s="1"/>
  <c r="K14" i="54"/>
  <c r="Q14" i="54" s="1"/>
  <c r="G14" i="54"/>
  <c r="J15" i="54"/>
  <c r="F15" i="54"/>
  <c r="O15" i="54"/>
  <c r="K18" i="54"/>
  <c r="Q18" i="54" s="1"/>
  <c r="G18" i="54"/>
  <c r="J19" i="54"/>
  <c r="F19" i="54"/>
  <c r="O19" i="54"/>
  <c r="P19" i="54" s="1"/>
  <c r="K22" i="54"/>
  <c r="Q22" i="54" s="1"/>
  <c r="G22" i="54"/>
  <c r="J23" i="54"/>
  <c r="F23" i="54"/>
  <c r="O23" i="54"/>
  <c r="K26" i="54"/>
  <c r="Q26" i="54" s="1"/>
  <c r="G26" i="54"/>
  <c r="J27" i="54"/>
  <c r="F27" i="54"/>
  <c r="O27" i="54"/>
  <c r="P27" i="54" s="1"/>
  <c r="K30" i="54"/>
  <c r="Q30" i="54" s="1"/>
  <c r="G30" i="54"/>
  <c r="J31" i="54"/>
  <c r="F31" i="54"/>
  <c r="O31" i="54"/>
  <c r="G34" i="54"/>
  <c r="J35" i="54"/>
  <c r="F35" i="54"/>
  <c r="O35" i="54"/>
  <c r="P35" i="54" s="1"/>
  <c r="K38" i="54"/>
  <c r="Q38" i="54" s="1"/>
  <c r="G38" i="54"/>
  <c r="J39" i="54"/>
  <c r="F39" i="54"/>
  <c r="O39" i="54"/>
  <c r="G42" i="54"/>
  <c r="J43" i="54"/>
  <c r="F43" i="54"/>
  <c r="O43" i="54"/>
  <c r="P43" i="54" s="1"/>
  <c r="K46" i="54"/>
  <c r="Q46" i="54" s="1"/>
  <c r="G46" i="54"/>
  <c r="J47" i="54"/>
  <c r="F47" i="54"/>
  <c r="O47" i="54"/>
  <c r="G50" i="54"/>
  <c r="J51" i="54"/>
  <c r="F51" i="54"/>
  <c r="O51" i="54"/>
  <c r="P51" i="54" s="1"/>
  <c r="K54" i="54"/>
  <c r="Q54" i="54" s="1"/>
  <c r="G54" i="54"/>
  <c r="J55" i="54"/>
  <c r="F55" i="54"/>
  <c r="O55" i="54"/>
  <c r="G58" i="54"/>
  <c r="J59" i="54"/>
  <c r="F59" i="54"/>
  <c r="O59" i="54"/>
  <c r="P59" i="54" s="1"/>
  <c r="K62" i="54"/>
  <c r="Q62" i="54" s="1"/>
  <c r="G62" i="54"/>
  <c r="J63" i="54"/>
  <c r="F63" i="54"/>
  <c r="O63" i="54"/>
  <c r="O65" i="54"/>
  <c r="O69" i="54"/>
  <c r="O73" i="54"/>
  <c r="O77" i="54"/>
  <c r="K4" i="54"/>
  <c r="Q4" i="54" s="1"/>
  <c r="J5" i="54"/>
  <c r="F5" i="54"/>
  <c r="O5" i="54"/>
  <c r="K8" i="54"/>
  <c r="Q8" i="54" s="1"/>
  <c r="G8" i="54"/>
  <c r="J9" i="54"/>
  <c r="F9" i="54"/>
  <c r="O9" i="54"/>
  <c r="G12" i="54"/>
  <c r="J13" i="54"/>
  <c r="F13" i="54"/>
  <c r="O13" i="54"/>
  <c r="P15" i="54"/>
  <c r="K16" i="54"/>
  <c r="Q16" i="54" s="1"/>
  <c r="G16" i="54"/>
  <c r="J17" i="54"/>
  <c r="F17" i="54"/>
  <c r="O17" i="54"/>
  <c r="K20" i="54"/>
  <c r="Q20" i="54" s="1"/>
  <c r="J21" i="54"/>
  <c r="F21" i="54"/>
  <c r="O21" i="54"/>
  <c r="K24" i="54"/>
  <c r="Q24" i="54" s="1"/>
  <c r="G24" i="54"/>
  <c r="J25" i="54"/>
  <c r="F25" i="54"/>
  <c r="O25" i="54"/>
  <c r="G28" i="54"/>
  <c r="J29" i="54"/>
  <c r="F29" i="54"/>
  <c r="O29" i="54"/>
  <c r="P31" i="54"/>
  <c r="K32" i="54"/>
  <c r="Q32" i="54" s="1"/>
  <c r="G32" i="54"/>
  <c r="J33" i="54"/>
  <c r="F33" i="54"/>
  <c r="O33" i="54"/>
  <c r="K36" i="54"/>
  <c r="Q36" i="54" s="1"/>
  <c r="J37" i="54"/>
  <c r="F37" i="54"/>
  <c r="O37" i="54"/>
  <c r="K40" i="54"/>
  <c r="Q40" i="54" s="1"/>
  <c r="G40" i="54"/>
  <c r="J41" i="54"/>
  <c r="F41" i="54"/>
  <c r="O41" i="54"/>
  <c r="G44" i="54"/>
  <c r="J45" i="54"/>
  <c r="F45" i="54"/>
  <c r="O45" i="54"/>
  <c r="P47" i="54"/>
  <c r="K48" i="54"/>
  <c r="Q48" i="54" s="1"/>
  <c r="G48" i="54"/>
  <c r="J49" i="54"/>
  <c r="F49" i="54"/>
  <c r="O49" i="54"/>
  <c r="K52" i="54"/>
  <c r="Q52" i="54" s="1"/>
  <c r="J53" i="54"/>
  <c r="F53" i="54"/>
  <c r="O53" i="54"/>
  <c r="K56" i="54"/>
  <c r="Q56" i="54" s="1"/>
  <c r="G56" i="54"/>
  <c r="J57" i="54"/>
  <c r="F57" i="54"/>
  <c r="O57" i="54"/>
  <c r="G60" i="54"/>
  <c r="J61" i="54"/>
  <c r="F61" i="54"/>
  <c r="O61" i="54"/>
  <c r="P63" i="54"/>
  <c r="K64" i="54"/>
  <c r="Q64" i="54" s="1"/>
  <c r="G64" i="54"/>
  <c r="J65" i="54"/>
  <c r="P65" i="54" s="1"/>
  <c r="F65" i="54"/>
  <c r="G68" i="54"/>
  <c r="J69" i="54"/>
  <c r="F69" i="54"/>
  <c r="K72" i="54"/>
  <c r="Q72" i="54" s="1"/>
  <c r="G72" i="54"/>
  <c r="J73" i="54"/>
  <c r="P73" i="54" s="1"/>
  <c r="F73" i="54"/>
  <c r="K76" i="54"/>
  <c r="Q76" i="54" s="1"/>
  <c r="J77" i="54"/>
  <c r="F77" i="54"/>
  <c r="K80" i="54"/>
  <c r="Q80" i="54" s="1"/>
  <c r="G80" i="54"/>
  <c r="J81" i="54"/>
  <c r="F81" i="54"/>
  <c r="O81" i="54"/>
  <c r="K84" i="54"/>
  <c r="Q84" i="54" s="1"/>
  <c r="J85" i="54"/>
  <c r="F85" i="54"/>
  <c r="O85" i="54"/>
  <c r="K88" i="54"/>
  <c r="Q88" i="54" s="1"/>
  <c r="G88" i="54"/>
  <c r="J89" i="54"/>
  <c r="F89" i="54"/>
  <c r="O89" i="54"/>
  <c r="K92" i="54"/>
  <c r="Q92" i="54" s="1"/>
  <c r="J93" i="54"/>
  <c r="F93" i="54"/>
  <c r="O93" i="54"/>
  <c r="K96" i="54"/>
  <c r="Q96" i="54" s="1"/>
  <c r="G96" i="54"/>
  <c r="J97" i="54"/>
  <c r="F97" i="54"/>
  <c r="O97" i="54"/>
  <c r="K100" i="54"/>
  <c r="Q100" i="54" s="1"/>
  <c r="J101" i="54"/>
  <c r="F101" i="54"/>
  <c r="O101" i="54"/>
  <c r="K104" i="54"/>
  <c r="G104" i="54"/>
  <c r="G106" i="54"/>
  <c r="J107" i="54"/>
  <c r="F107" i="54"/>
  <c r="K110" i="54"/>
  <c r="Q110" i="54" s="1"/>
  <c r="G110" i="54"/>
  <c r="J111" i="54"/>
  <c r="F111" i="54"/>
  <c r="G114" i="54"/>
  <c r="J115" i="54"/>
  <c r="F115" i="54"/>
  <c r="K118" i="54"/>
  <c r="Q118" i="54" s="1"/>
  <c r="G118" i="54"/>
  <c r="J119" i="54"/>
  <c r="F119" i="54"/>
  <c r="G122" i="54"/>
  <c r="J123" i="54"/>
  <c r="F123" i="54"/>
  <c r="K125" i="54"/>
  <c r="Q125" i="54" s="1"/>
  <c r="G125" i="54"/>
  <c r="J126" i="54"/>
  <c r="F126" i="54"/>
  <c r="G129" i="54"/>
  <c r="J130" i="54"/>
  <c r="F130" i="54"/>
  <c r="K133" i="54"/>
  <c r="Q133" i="54" s="1"/>
  <c r="G133" i="54"/>
  <c r="J134" i="54"/>
  <c r="F134" i="54"/>
  <c r="G137" i="54"/>
  <c r="P4" i="54"/>
  <c r="P6" i="54"/>
  <c r="P8" i="54"/>
  <c r="P10" i="54"/>
  <c r="P12" i="54"/>
  <c r="P14" i="54"/>
  <c r="P16" i="54"/>
  <c r="P18" i="54"/>
  <c r="P20" i="54"/>
  <c r="P22" i="54"/>
  <c r="P24" i="54"/>
  <c r="P26" i="54"/>
  <c r="P28" i="54"/>
  <c r="P30" i="54"/>
  <c r="P32" i="54"/>
  <c r="P34" i="54"/>
  <c r="P36" i="54"/>
  <c r="P38" i="54"/>
  <c r="P40" i="54"/>
  <c r="P42" i="54"/>
  <c r="P44" i="54"/>
  <c r="P46" i="54"/>
  <c r="P48" i="54"/>
  <c r="P50" i="54"/>
  <c r="P52" i="54"/>
  <c r="P54" i="54"/>
  <c r="P56" i="54"/>
  <c r="P58" i="54"/>
  <c r="P60" i="54"/>
  <c r="P62" i="54"/>
  <c r="O64" i="54"/>
  <c r="P64" i="54" s="1"/>
  <c r="K66" i="54"/>
  <c r="Q66" i="54" s="1"/>
  <c r="J67" i="54"/>
  <c r="F67" i="54"/>
  <c r="O67" i="54"/>
  <c r="K70" i="54"/>
  <c r="Q70" i="54" s="1"/>
  <c r="G70" i="54"/>
  <c r="J71" i="54"/>
  <c r="F71" i="54"/>
  <c r="O71" i="54"/>
  <c r="K74" i="54"/>
  <c r="Q74" i="54" s="1"/>
  <c r="J75" i="54"/>
  <c r="F75" i="54"/>
  <c r="O75" i="54"/>
  <c r="K78" i="54"/>
  <c r="Q78" i="54" s="1"/>
  <c r="G78" i="54"/>
  <c r="J79" i="54"/>
  <c r="F79" i="54"/>
  <c r="O79" i="54"/>
  <c r="K82" i="54"/>
  <c r="Q82" i="54" s="1"/>
  <c r="J83" i="54"/>
  <c r="F83" i="54"/>
  <c r="O83" i="54"/>
  <c r="K86" i="54"/>
  <c r="Q86" i="54" s="1"/>
  <c r="G86" i="54"/>
  <c r="J87" i="54"/>
  <c r="F87" i="54"/>
  <c r="O87" i="54"/>
  <c r="G90" i="54"/>
  <c r="J91" i="54"/>
  <c r="F91" i="54"/>
  <c r="O91" i="54"/>
  <c r="P93" i="54"/>
  <c r="K94" i="54"/>
  <c r="Q94" i="54" s="1"/>
  <c r="G94" i="54"/>
  <c r="J95" i="54"/>
  <c r="F95" i="54"/>
  <c r="O95" i="54"/>
  <c r="K98" i="54"/>
  <c r="Q98" i="54" s="1"/>
  <c r="J99" i="54"/>
  <c r="F99" i="54"/>
  <c r="O99" i="54"/>
  <c r="K102" i="54"/>
  <c r="Q102" i="54" s="1"/>
  <c r="G102" i="54"/>
  <c r="J103" i="54"/>
  <c r="F103" i="54"/>
  <c r="O103" i="54"/>
  <c r="O107" i="54"/>
  <c r="P107" i="54" s="1"/>
  <c r="O111" i="54"/>
  <c r="O115" i="54"/>
  <c r="P115" i="54" s="1"/>
  <c r="O119" i="54"/>
  <c r="O123" i="54"/>
  <c r="P123" i="54"/>
  <c r="P66" i="54"/>
  <c r="P68" i="54"/>
  <c r="P70" i="54"/>
  <c r="P72" i="54"/>
  <c r="P74" i="54"/>
  <c r="P76" i="54"/>
  <c r="P78" i="54"/>
  <c r="P80" i="54"/>
  <c r="P82" i="54"/>
  <c r="P84" i="54"/>
  <c r="P86" i="54"/>
  <c r="P88" i="54"/>
  <c r="P90" i="54"/>
  <c r="P92" i="54"/>
  <c r="P94" i="54"/>
  <c r="P96" i="54"/>
  <c r="P98" i="54"/>
  <c r="P100" i="54"/>
  <c r="P102" i="54"/>
  <c r="P104" i="54"/>
  <c r="Q104" i="54"/>
  <c r="J105" i="54"/>
  <c r="F105" i="54"/>
  <c r="O105" i="54"/>
  <c r="G108" i="54"/>
  <c r="J109" i="54"/>
  <c r="F109" i="54"/>
  <c r="O109" i="54"/>
  <c r="K112" i="54"/>
  <c r="Q112" i="54" s="1"/>
  <c r="G112" i="54"/>
  <c r="J113" i="54"/>
  <c r="F113" i="54"/>
  <c r="O113" i="54"/>
  <c r="G116" i="54"/>
  <c r="J117" i="54"/>
  <c r="F117" i="54"/>
  <c r="O117" i="54"/>
  <c r="K120" i="54"/>
  <c r="Q120" i="54" s="1"/>
  <c r="G120" i="54"/>
  <c r="J121" i="54"/>
  <c r="F121" i="54"/>
  <c r="O121" i="54"/>
  <c r="K124" i="54"/>
  <c r="Q124" i="54" s="1"/>
  <c r="G124" i="54"/>
  <c r="O126" i="54"/>
  <c r="P126" i="54"/>
  <c r="O130" i="54"/>
  <c r="O134" i="54"/>
  <c r="P134" i="54" s="1"/>
  <c r="P106" i="54"/>
  <c r="P108" i="54"/>
  <c r="P110" i="54"/>
  <c r="P112" i="54"/>
  <c r="P114" i="54"/>
  <c r="P116" i="54"/>
  <c r="P118" i="54"/>
  <c r="P120" i="54"/>
  <c r="P122" i="54"/>
  <c r="P124" i="54"/>
  <c r="K127" i="54"/>
  <c r="Q127" i="54" s="1"/>
  <c r="J128" i="54"/>
  <c r="F128" i="54"/>
  <c r="O128" i="54"/>
  <c r="K131" i="54"/>
  <c r="Q131" i="54" s="1"/>
  <c r="G131" i="54"/>
  <c r="J132" i="54"/>
  <c r="F132" i="54"/>
  <c r="O132" i="54"/>
  <c r="K135" i="54"/>
  <c r="Q135" i="54" s="1"/>
  <c r="G135" i="54"/>
  <c r="J136" i="54"/>
  <c r="F136" i="54"/>
  <c r="O136" i="54"/>
  <c r="P125" i="54"/>
  <c r="P127" i="54"/>
  <c r="P129" i="54"/>
  <c r="P131" i="54"/>
  <c r="P133" i="54"/>
  <c r="P135" i="54"/>
  <c r="P137" i="54"/>
  <c r="K6" i="37"/>
  <c r="Q6" i="37" s="1"/>
  <c r="G6" i="37"/>
  <c r="J7" i="37"/>
  <c r="F7" i="37"/>
  <c r="O7" i="37"/>
  <c r="K10" i="37"/>
  <c r="Q10" i="37" s="1"/>
  <c r="G10" i="37"/>
  <c r="J11" i="37"/>
  <c r="F11" i="37"/>
  <c r="O11" i="37"/>
  <c r="K14" i="37"/>
  <c r="Q14" i="37" s="1"/>
  <c r="G14" i="37"/>
  <c r="J15" i="37"/>
  <c r="F15" i="37"/>
  <c r="O15" i="37"/>
  <c r="K18" i="37"/>
  <c r="Q18" i="37" s="1"/>
  <c r="G18" i="37"/>
  <c r="J19" i="37"/>
  <c r="F19" i="37"/>
  <c r="O19" i="37"/>
  <c r="K22" i="37"/>
  <c r="Q22" i="37" s="1"/>
  <c r="G22" i="37"/>
  <c r="J23" i="37"/>
  <c r="F23" i="37"/>
  <c r="O23" i="37"/>
  <c r="K26" i="37"/>
  <c r="Q26" i="37" s="1"/>
  <c r="G26" i="37"/>
  <c r="J27" i="37"/>
  <c r="F27" i="37"/>
  <c r="O27" i="37"/>
  <c r="K30" i="37"/>
  <c r="Q30" i="37" s="1"/>
  <c r="G30" i="37"/>
  <c r="J31" i="37"/>
  <c r="F31" i="37"/>
  <c r="O31" i="37"/>
  <c r="K34" i="37"/>
  <c r="Q34" i="37" s="1"/>
  <c r="G34" i="37"/>
  <c r="J35" i="37"/>
  <c r="F35" i="37"/>
  <c r="O35" i="37"/>
  <c r="K38" i="37"/>
  <c r="Q38" i="37" s="1"/>
  <c r="G38" i="37"/>
  <c r="J39" i="37"/>
  <c r="F39" i="37"/>
  <c r="O39" i="37"/>
  <c r="K42" i="37"/>
  <c r="Q42" i="37" s="1"/>
  <c r="G42" i="37"/>
  <c r="J43" i="37"/>
  <c r="F43" i="37"/>
  <c r="O43" i="37"/>
  <c r="K46" i="37"/>
  <c r="Q46" i="37" s="1"/>
  <c r="G46" i="37"/>
  <c r="J47" i="37"/>
  <c r="F47" i="37"/>
  <c r="O47" i="37"/>
  <c r="K50" i="37"/>
  <c r="Q50" i="37" s="1"/>
  <c r="G50" i="37"/>
  <c r="J51" i="37"/>
  <c r="F51" i="37"/>
  <c r="O51" i="37"/>
  <c r="K54" i="37"/>
  <c r="Q54" i="37" s="1"/>
  <c r="G54" i="37"/>
  <c r="J55" i="37"/>
  <c r="F55" i="37"/>
  <c r="O55" i="37"/>
  <c r="K58" i="37"/>
  <c r="Q58" i="37" s="1"/>
  <c r="G58" i="37"/>
  <c r="J59" i="37"/>
  <c r="F59" i="37"/>
  <c r="O59" i="37"/>
  <c r="K62" i="37"/>
  <c r="Q62" i="37" s="1"/>
  <c r="G62" i="37"/>
  <c r="J63" i="37"/>
  <c r="F63" i="37"/>
  <c r="O63" i="37"/>
  <c r="O65" i="37"/>
  <c r="O69" i="37"/>
  <c r="O73" i="37"/>
  <c r="O77" i="37"/>
  <c r="K4" i="37"/>
  <c r="Q4" i="37" s="1"/>
  <c r="G4" i="37"/>
  <c r="J5" i="37"/>
  <c r="F5" i="37"/>
  <c r="O5" i="37"/>
  <c r="K8" i="37"/>
  <c r="Q8" i="37" s="1"/>
  <c r="G8" i="37"/>
  <c r="J9" i="37"/>
  <c r="F9" i="37"/>
  <c r="O9" i="37"/>
  <c r="P11" i="37"/>
  <c r="K12" i="37"/>
  <c r="Q12" i="37" s="1"/>
  <c r="G12" i="37"/>
  <c r="J13" i="37"/>
  <c r="F13" i="37"/>
  <c r="O13" i="37"/>
  <c r="K16" i="37"/>
  <c r="Q16" i="37" s="1"/>
  <c r="G16" i="37"/>
  <c r="J17" i="37"/>
  <c r="F17" i="37"/>
  <c r="O17" i="37"/>
  <c r="P19" i="37"/>
  <c r="K20" i="37"/>
  <c r="Q20" i="37" s="1"/>
  <c r="G20" i="37"/>
  <c r="J21" i="37"/>
  <c r="F21" i="37"/>
  <c r="O21" i="37"/>
  <c r="K24" i="37"/>
  <c r="Q24" i="37" s="1"/>
  <c r="G24" i="37"/>
  <c r="J25" i="37"/>
  <c r="F25" i="37"/>
  <c r="O25" i="37"/>
  <c r="P27" i="37"/>
  <c r="K28" i="37"/>
  <c r="Q28" i="37" s="1"/>
  <c r="G28" i="37"/>
  <c r="J29" i="37"/>
  <c r="F29" i="37"/>
  <c r="O29" i="37"/>
  <c r="K32" i="37"/>
  <c r="Q32" i="37" s="1"/>
  <c r="G32" i="37"/>
  <c r="J33" i="37"/>
  <c r="F33" i="37"/>
  <c r="O33" i="37"/>
  <c r="P35" i="37"/>
  <c r="K36" i="37"/>
  <c r="Q36" i="37" s="1"/>
  <c r="G36" i="37"/>
  <c r="J37" i="37"/>
  <c r="F37" i="37"/>
  <c r="O37" i="37"/>
  <c r="K40" i="37"/>
  <c r="Q40" i="37" s="1"/>
  <c r="G40" i="37"/>
  <c r="J41" i="37"/>
  <c r="F41" i="37"/>
  <c r="O41" i="37"/>
  <c r="P43" i="37"/>
  <c r="K44" i="37"/>
  <c r="Q44" i="37" s="1"/>
  <c r="G44" i="37"/>
  <c r="J45" i="37"/>
  <c r="F45" i="37"/>
  <c r="O45" i="37"/>
  <c r="K48" i="37"/>
  <c r="Q48" i="37" s="1"/>
  <c r="G48" i="37"/>
  <c r="J49" i="37"/>
  <c r="F49" i="37"/>
  <c r="O49" i="37"/>
  <c r="P51" i="37"/>
  <c r="K52" i="37"/>
  <c r="Q52" i="37" s="1"/>
  <c r="G52" i="37"/>
  <c r="J53" i="37"/>
  <c r="F53" i="37"/>
  <c r="O53" i="37"/>
  <c r="K56" i="37"/>
  <c r="Q56" i="37" s="1"/>
  <c r="G56" i="37"/>
  <c r="J57" i="37"/>
  <c r="F57" i="37"/>
  <c r="O57" i="37"/>
  <c r="P59" i="37"/>
  <c r="K60" i="37"/>
  <c r="Q60" i="37" s="1"/>
  <c r="G60" i="37"/>
  <c r="J61" i="37"/>
  <c r="F61" i="37"/>
  <c r="O61" i="37"/>
  <c r="K64" i="37"/>
  <c r="Q64" i="37" s="1"/>
  <c r="G64" i="37"/>
  <c r="J65" i="37"/>
  <c r="F65" i="37"/>
  <c r="K68" i="37"/>
  <c r="Q68" i="37" s="1"/>
  <c r="G68" i="37"/>
  <c r="J69" i="37"/>
  <c r="P69" i="37" s="1"/>
  <c r="F69" i="37"/>
  <c r="K72" i="37"/>
  <c r="Q72" i="37" s="1"/>
  <c r="G72" i="37"/>
  <c r="J73" i="37"/>
  <c r="F73" i="37"/>
  <c r="K76" i="37"/>
  <c r="Q76" i="37" s="1"/>
  <c r="G76" i="37"/>
  <c r="J77" i="37"/>
  <c r="P77" i="37" s="1"/>
  <c r="F77" i="37"/>
  <c r="K80" i="37"/>
  <c r="Q80" i="37" s="1"/>
  <c r="G80" i="37"/>
  <c r="J81" i="37"/>
  <c r="F81" i="37"/>
  <c r="O81" i="37"/>
  <c r="K84" i="37"/>
  <c r="Q84" i="37" s="1"/>
  <c r="G84" i="37"/>
  <c r="J85" i="37"/>
  <c r="F85" i="37"/>
  <c r="O85" i="37"/>
  <c r="K88" i="37"/>
  <c r="Q88" i="37" s="1"/>
  <c r="G88" i="37"/>
  <c r="J89" i="37"/>
  <c r="F89" i="37"/>
  <c r="O89" i="37"/>
  <c r="K92" i="37"/>
  <c r="Q92" i="37" s="1"/>
  <c r="G92" i="37"/>
  <c r="J93" i="37"/>
  <c r="F93" i="37"/>
  <c r="O93" i="37"/>
  <c r="K96" i="37"/>
  <c r="Q96" i="37" s="1"/>
  <c r="G96" i="37"/>
  <c r="J97" i="37"/>
  <c r="F97" i="37"/>
  <c r="O97" i="37"/>
  <c r="K100" i="37"/>
  <c r="Q100" i="37" s="1"/>
  <c r="G100" i="37"/>
  <c r="J101" i="37"/>
  <c r="F101" i="37"/>
  <c r="O101" i="37"/>
  <c r="K104" i="37"/>
  <c r="G104" i="37"/>
  <c r="K106" i="37"/>
  <c r="Q106" i="37" s="1"/>
  <c r="G106" i="37"/>
  <c r="J107" i="37"/>
  <c r="F107" i="37"/>
  <c r="K110" i="37"/>
  <c r="Q110" i="37" s="1"/>
  <c r="G110" i="37"/>
  <c r="J111" i="37"/>
  <c r="F111" i="37"/>
  <c r="K114" i="37"/>
  <c r="Q114" i="37" s="1"/>
  <c r="G114" i="37"/>
  <c r="J115" i="37"/>
  <c r="F115" i="37"/>
  <c r="K118" i="37"/>
  <c r="Q118" i="37" s="1"/>
  <c r="G118" i="37"/>
  <c r="J119" i="37"/>
  <c r="F119" i="37"/>
  <c r="K122" i="37"/>
  <c r="Q122" i="37" s="1"/>
  <c r="G122" i="37"/>
  <c r="J123" i="37"/>
  <c r="F123" i="37"/>
  <c r="K125" i="37"/>
  <c r="Q125" i="37" s="1"/>
  <c r="G125" i="37"/>
  <c r="J126" i="37"/>
  <c r="F126" i="37"/>
  <c r="K129" i="37"/>
  <c r="Q129" i="37" s="1"/>
  <c r="G129" i="37"/>
  <c r="J130" i="37"/>
  <c r="F130" i="37"/>
  <c r="K133" i="37"/>
  <c r="Q133" i="37" s="1"/>
  <c r="G133" i="37"/>
  <c r="J134" i="37"/>
  <c r="F134" i="37"/>
  <c r="P4" i="37"/>
  <c r="P6" i="37"/>
  <c r="P8" i="37"/>
  <c r="P10" i="37"/>
  <c r="P12" i="37"/>
  <c r="P14" i="37"/>
  <c r="P16" i="37"/>
  <c r="P18" i="37"/>
  <c r="P20" i="37"/>
  <c r="P22" i="37"/>
  <c r="P24" i="37"/>
  <c r="P26" i="37"/>
  <c r="P28" i="37"/>
  <c r="P30" i="37"/>
  <c r="P32" i="37"/>
  <c r="P34" i="37"/>
  <c r="P36" i="37"/>
  <c r="P38" i="37"/>
  <c r="P40" i="37"/>
  <c r="P42" i="37"/>
  <c r="P44" i="37"/>
  <c r="P46" i="37"/>
  <c r="P48" i="37"/>
  <c r="P50" i="37"/>
  <c r="P52" i="37"/>
  <c r="P54" i="37"/>
  <c r="P56" i="37"/>
  <c r="P58" i="37"/>
  <c r="P60" i="37"/>
  <c r="P62" i="37"/>
  <c r="O64" i="37"/>
  <c r="P64" i="37" s="1"/>
  <c r="K66" i="37"/>
  <c r="Q66" i="37" s="1"/>
  <c r="G66" i="37"/>
  <c r="J67" i="37"/>
  <c r="F67" i="37"/>
  <c r="O67" i="37"/>
  <c r="K70" i="37"/>
  <c r="Q70" i="37" s="1"/>
  <c r="G70" i="37"/>
  <c r="J71" i="37"/>
  <c r="F71" i="37"/>
  <c r="O71" i="37"/>
  <c r="K74" i="37"/>
  <c r="Q74" i="37" s="1"/>
  <c r="G74" i="37"/>
  <c r="J75" i="37"/>
  <c r="F75" i="37"/>
  <c r="O75" i="37"/>
  <c r="K78" i="37"/>
  <c r="Q78" i="37" s="1"/>
  <c r="G78" i="37"/>
  <c r="J79" i="37"/>
  <c r="F79" i="37"/>
  <c r="O79" i="37"/>
  <c r="K82" i="37"/>
  <c r="Q82" i="37" s="1"/>
  <c r="G82" i="37"/>
  <c r="J83" i="37"/>
  <c r="F83" i="37"/>
  <c r="O83" i="37"/>
  <c r="P85" i="37"/>
  <c r="K86" i="37"/>
  <c r="Q86" i="37" s="1"/>
  <c r="G86" i="37"/>
  <c r="J87" i="37"/>
  <c r="F87" i="37"/>
  <c r="O87" i="37"/>
  <c r="K90" i="37"/>
  <c r="Q90" i="37" s="1"/>
  <c r="G90" i="37"/>
  <c r="J91" i="37"/>
  <c r="F91" i="37"/>
  <c r="O91" i="37"/>
  <c r="P93" i="37"/>
  <c r="K94" i="37"/>
  <c r="Q94" i="37" s="1"/>
  <c r="G94" i="37"/>
  <c r="J95" i="37"/>
  <c r="F95" i="37"/>
  <c r="O95" i="37"/>
  <c r="K98" i="37"/>
  <c r="Q98" i="37" s="1"/>
  <c r="G98" i="37"/>
  <c r="J99" i="37"/>
  <c r="F99" i="37"/>
  <c r="O99" i="37"/>
  <c r="P101" i="37"/>
  <c r="K102" i="37"/>
  <c r="Q102" i="37" s="1"/>
  <c r="G102" i="37"/>
  <c r="J103" i="37"/>
  <c r="F103" i="37"/>
  <c r="O103" i="37"/>
  <c r="O107" i="37"/>
  <c r="P107" i="37" s="1"/>
  <c r="O111" i="37"/>
  <c r="O115" i="37"/>
  <c r="P115" i="37"/>
  <c r="O119" i="37"/>
  <c r="O123" i="37"/>
  <c r="P123" i="37" s="1"/>
  <c r="P66" i="37"/>
  <c r="P68" i="37"/>
  <c r="P70" i="37"/>
  <c r="P72" i="37"/>
  <c r="P74" i="37"/>
  <c r="P76" i="37"/>
  <c r="P78" i="37"/>
  <c r="P80" i="37"/>
  <c r="P82" i="37"/>
  <c r="P84" i="37"/>
  <c r="P86" i="37"/>
  <c r="P88" i="37"/>
  <c r="P90" i="37"/>
  <c r="P92" i="37"/>
  <c r="P94" i="37"/>
  <c r="P96" i="37"/>
  <c r="P98" i="37"/>
  <c r="P100" i="37"/>
  <c r="P102" i="37"/>
  <c r="P104" i="37"/>
  <c r="Q104" i="37"/>
  <c r="J105" i="37"/>
  <c r="F105" i="37"/>
  <c r="O105" i="37"/>
  <c r="K108" i="37"/>
  <c r="Q108" i="37" s="1"/>
  <c r="G108" i="37"/>
  <c r="J109" i="37"/>
  <c r="F109" i="37"/>
  <c r="O109" i="37"/>
  <c r="K112" i="37"/>
  <c r="Q112" i="37" s="1"/>
  <c r="G112" i="37"/>
  <c r="J113" i="37"/>
  <c r="F113" i="37"/>
  <c r="O113" i="37"/>
  <c r="K116" i="37"/>
  <c r="Q116" i="37" s="1"/>
  <c r="G116" i="37"/>
  <c r="J117" i="37"/>
  <c r="F117" i="37"/>
  <c r="O117" i="37"/>
  <c r="K120" i="37"/>
  <c r="Q120" i="37" s="1"/>
  <c r="G120" i="37"/>
  <c r="J121" i="37"/>
  <c r="F121" i="37"/>
  <c r="O121" i="37"/>
  <c r="K124" i="37"/>
  <c r="Q124" i="37" s="1"/>
  <c r="G124" i="37"/>
  <c r="O126" i="37"/>
  <c r="P126" i="37" s="1"/>
  <c r="O130" i="37"/>
  <c r="O134" i="37"/>
  <c r="P134" i="37"/>
  <c r="P106" i="37"/>
  <c r="P108" i="37"/>
  <c r="P110" i="37"/>
  <c r="P112" i="37"/>
  <c r="P114" i="37"/>
  <c r="P116" i="37"/>
  <c r="P118" i="37"/>
  <c r="P120" i="37"/>
  <c r="P122" i="37"/>
  <c r="P124" i="37"/>
  <c r="K127" i="37"/>
  <c r="Q127" i="37" s="1"/>
  <c r="G127" i="37"/>
  <c r="J128" i="37"/>
  <c r="F128" i="37"/>
  <c r="O128" i="37"/>
  <c r="K131" i="37"/>
  <c r="Q131" i="37" s="1"/>
  <c r="G131" i="37"/>
  <c r="J132" i="37"/>
  <c r="F132" i="37"/>
  <c r="O132" i="37"/>
  <c r="K135" i="37"/>
  <c r="Q135" i="37" s="1"/>
  <c r="G135" i="37"/>
  <c r="J136" i="37"/>
  <c r="F136" i="37"/>
  <c r="O136" i="37"/>
  <c r="P125" i="37"/>
  <c r="P127" i="37"/>
  <c r="P129" i="37"/>
  <c r="P131" i="37"/>
  <c r="P133" i="37"/>
  <c r="P135" i="37"/>
  <c r="K6" i="36"/>
  <c r="Q6" i="36" s="1"/>
  <c r="G6" i="36"/>
  <c r="J7" i="36"/>
  <c r="F7" i="36"/>
  <c r="O7" i="36"/>
  <c r="G10" i="36"/>
  <c r="J11" i="36"/>
  <c r="F11" i="36"/>
  <c r="O11" i="36"/>
  <c r="K14" i="36"/>
  <c r="Q14" i="36" s="1"/>
  <c r="G14" i="36"/>
  <c r="J15" i="36"/>
  <c r="F15" i="36"/>
  <c r="O15" i="36"/>
  <c r="G18" i="36"/>
  <c r="J19" i="36"/>
  <c r="F19" i="36"/>
  <c r="O19" i="36"/>
  <c r="K22" i="36"/>
  <c r="Q22" i="36" s="1"/>
  <c r="G22" i="36"/>
  <c r="J23" i="36"/>
  <c r="F23" i="36"/>
  <c r="O23" i="36"/>
  <c r="G26" i="36"/>
  <c r="J27" i="36"/>
  <c r="F27" i="36"/>
  <c r="O27" i="36"/>
  <c r="K30" i="36"/>
  <c r="Q30" i="36" s="1"/>
  <c r="G30" i="36"/>
  <c r="J31" i="36"/>
  <c r="F31" i="36"/>
  <c r="O31" i="36"/>
  <c r="G34" i="36"/>
  <c r="J35" i="36"/>
  <c r="F35" i="36"/>
  <c r="O35" i="36"/>
  <c r="K38" i="36"/>
  <c r="Q38" i="36" s="1"/>
  <c r="G38" i="36"/>
  <c r="J39" i="36"/>
  <c r="F39" i="36"/>
  <c r="O39" i="36"/>
  <c r="G42" i="36"/>
  <c r="J43" i="36"/>
  <c r="F43" i="36"/>
  <c r="O43" i="36"/>
  <c r="K46" i="36"/>
  <c r="Q46" i="36" s="1"/>
  <c r="G46" i="36"/>
  <c r="J47" i="36"/>
  <c r="F47" i="36"/>
  <c r="O47" i="36"/>
  <c r="G50" i="36"/>
  <c r="J51" i="36"/>
  <c r="F51" i="36"/>
  <c r="O51" i="36"/>
  <c r="K54" i="36"/>
  <c r="Q54" i="36" s="1"/>
  <c r="G54" i="36"/>
  <c r="J55" i="36"/>
  <c r="F55" i="36"/>
  <c r="O55" i="36"/>
  <c r="G58" i="36"/>
  <c r="J59" i="36"/>
  <c r="F59" i="36"/>
  <c r="O59" i="36"/>
  <c r="K62" i="36"/>
  <c r="Q62" i="36" s="1"/>
  <c r="G62" i="36"/>
  <c r="J63" i="36"/>
  <c r="F63" i="36"/>
  <c r="O63" i="36"/>
  <c r="O65" i="36"/>
  <c r="O69" i="36"/>
  <c r="O73" i="36"/>
  <c r="O77" i="36"/>
  <c r="K4" i="36"/>
  <c r="Q4" i="36" s="1"/>
  <c r="G4" i="36"/>
  <c r="J5" i="36"/>
  <c r="F5" i="36"/>
  <c r="O5" i="36"/>
  <c r="K8" i="36"/>
  <c r="Q8" i="36" s="1"/>
  <c r="G8" i="36"/>
  <c r="J9" i="36"/>
  <c r="F9" i="36"/>
  <c r="O9" i="36"/>
  <c r="P11" i="36"/>
  <c r="K12" i="36"/>
  <c r="Q12" i="36" s="1"/>
  <c r="G12" i="36"/>
  <c r="J13" i="36"/>
  <c r="F13" i="36"/>
  <c r="O13" i="36"/>
  <c r="K16" i="36"/>
  <c r="Q16" i="36" s="1"/>
  <c r="G16" i="36"/>
  <c r="J17" i="36"/>
  <c r="F17" i="36"/>
  <c r="O17" i="36"/>
  <c r="P19" i="36"/>
  <c r="K20" i="36"/>
  <c r="Q20" i="36" s="1"/>
  <c r="G20" i="36"/>
  <c r="J21" i="36"/>
  <c r="F21" i="36"/>
  <c r="O21" i="36"/>
  <c r="K24" i="36"/>
  <c r="Q24" i="36" s="1"/>
  <c r="G24" i="36"/>
  <c r="J25" i="36"/>
  <c r="F25" i="36"/>
  <c r="O25" i="36"/>
  <c r="P27" i="36"/>
  <c r="K28" i="36"/>
  <c r="Q28" i="36" s="1"/>
  <c r="J29" i="36"/>
  <c r="F29" i="36"/>
  <c r="O29" i="36"/>
  <c r="K32" i="36"/>
  <c r="Q32" i="36" s="1"/>
  <c r="G32" i="36"/>
  <c r="J33" i="36"/>
  <c r="F33" i="36"/>
  <c r="O33" i="36"/>
  <c r="P35" i="36"/>
  <c r="G36" i="36"/>
  <c r="J37" i="36"/>
  <c r="F37" i="36"/>
  <c r="O37" i="36"/>
  <c r="K40" i="36"/>
  <c r="Q40" i="36" s="1"/>
  <c r="G40" i="36"/>
  <c r="J41" i="36"/>
  <c r="F41" i="36"/>
  <c r="O41" i="36"/>
  <c r="P43" i="36"/>
  <c r="K44" i="36"/>
  <c r="Q44" i="36" s="1"/>
  <c r="J45" i="36"/>
  <c r="F45" i="36"/>
  <c r="O45" i="36"/>
  <c r="K48" i="36"/>
  <c r="Q48" i="36" s="1"/>
  <c r="G48" i="36"/>
  <c r="J49" i="36"/>
  <c r="F49" i="36"/>
  <c r="O49" i="36"/>
  <c r="P51" i="36"/>
  <c r="G52" i="36"/>
  <c r="J53" i="36"/>
  <c r="F53" i="36"/>
  <c r="O53" i="36"/>
  <c r="K56" i="36"/>
  <c r="Q56" i="36" s="1"/>
  <c r="G56" i="36"/>
  <c r="J57" i="36"/>
  <c r="F57" i="36"/>
  <c r="O57" i="36"/>
  <c r="P59" i="36"/>
  <c r="K60" i="36"/>
  <c r="Q60" i="36" s="1"/>
  <c r="J61" i="36"/>
  <c r="F61" i="36"/>
  <c r="O61" i="36"/>
  <c r="K64" i="36"/>
  <c r="Q64" i="36" s="1"/>
  <c r="G64" i="36"/>
  <c r="J65" i="36"/>
  <c r="F65" i="36"/>
  <c r="K68" i="36"/>
  <c r="Q68" i="36" s="1"/>
  <c r="J69" i="36"/>
  <c r="P69" i="36" s="1"/>
  <c r="F69" i="36"/>
  <c r="K72" i="36"/>
  <c r="Q72" i="36" s="1"/>
  <c r="G72" i="36"/>
  <c r="J73" i="36"/>
  <c r="F73" i="36"/>
  <c r="G76" i="36"/>
  <c r="J77" i="36"/>
  <c r="P77" i="36" s="1"/>
  <c r="F77" i="36"/>
  <c r="K80" i="36"/>
  <c r="Q80" i="36" s="1"/>
  <c r="G80" i="36"/>
  <c r="J81" i="36"/>
  <c r="F81" i="36"/>
  <c r="O81" i="36"/>
  <c r="K84" i="36"/>
  <c r="Q84" i="36" s="1"/>
  <c r="J85" i="36"/>
  <c r="F85" i="36"/>
  <c r="O85" i="36"/>
  <c r="K88" i="36"/>
  <c r="Q88" i="36" s="1"/>
  <c r="G88" i="36"/>
  <c r="J89" i="36"/>
  <c r="F89" i="36"/>
  <c r="O89" i="36"/>
  <c r="K92" i="36"/>
  <c r="Q92" i="36" s="1"/>
  <c r="J93" i="36"/>
  <c r="F93" i="36"/>
  <c r="O93" i="36"/>
  <c r="K96" i="36"/>
  <c r="Q96" i="36" s="1"/>
  <c r="G96" i="36"/>
  <c r="J97" i="36"/>
  <c r="F97" i="36"/>
  <c r="O97" i="36"/>
  <c r="K100" i="36"/>
  <c r="Q100" i="36" s="1"/>
  <c r="J101" i="36"/>
  <c r="F101" i="36"/>
  <c r="O101" i="36"/>
  <c r="K104" i="36"/>
  <c r="G104" i="36"/>
  <c r="G106" i="36"/>
  <c r="J107" i="36"/>
  <c r="F107" i="36"/>
  <c r="K110" i="36"/>
  <c r="Q110" i="36" s="1"/>
  <c r="G110" i="36"/>
  <c r="J111" i="36"/>
  <c r="F111" i="36"/>
  <c r="G114" i="36"/>
  <c r="J115" i="36"/>
  <c r="F115" i="36"/>
  <c r="K118" i="36"/>
  <c r="Q118" i="36" s="1"/>
  <c r="G118" i="36"/>
  <c r="J119" i="36"/>
  <c r="F119" i="36"/>
  <c r="G122" i="36"/>
  <c r="J123" i="36"/>
  <c r="F123" i="36"/>
  <c r="K125" i="36"/>
  <c r="Q125" i="36" s="1"/>
  <c r="G125" i="36"/>
  <c r="J126" i="36"/>
  <c r="F126" i="36"/>
  <c r="G129" i="36"/>
  <c r="J130" i="36"/>
  <c r="F130" i="36"/>
  <c r="K133" i="36"/>
  <c r="Q133" i="36" s="1"/>
  <c r="G133" i="36"/>
  <c r="J134" i="36"/>
  <c r="F134" i="36"/>
  <c r="P4" i="36"/>
  <c r="P6" i="36"/>
  <c r="P8" i="36"/>
  <c r="P10" i="36"/>
  <c r="P12" i="36"/>
  <c r="P14" i="36"/>
  <c r="P16" i="36"/>
  <c r="P18" i="36"/>
  <c r="P20" i="36"/>
  <c r="P22" i="36"/>
  <c r="P24" i="36"/>
  <c r="P26" i="36"/>
  <c r="P28" i="36"/>
  <c r="P30" i="36"/>
  <c r="P32" i="36"/>
  <c r="P34" i="36"/>
  <c r="P36" i="36"/>
  <c r="P38" i="36"/>
  <c r="P40" i="36"/>
  <c r="P42" i="36"/>
  <c r="P44" i="36"/>
  <c r="P46" i="36"/>
  <c r="P48" i="36"/>
  <c r="P50" i="36"/>
  <c r="P52" i="36"/>
  <c r="P54" i="36"/>
  <c r="P56" i="36"/>
  <c r="P58" i="36"/>
  <c r="P60" i="36"/>
  <c r="P62" i="36"/>
  <c r="O64" i="36"/>
  <c r="P64" i="36" s="1"/>
  <c r="K66" i="36"/>
  <c r="Q66" i="36" s="1"/>
  <c r="J67" i="36"/>
  <c r="F67" i="36"/>
  <c r="O67" i="36"/>
  <c r="K70" i="36"/>
  <c r="Q70" i="36" s="1"/>
  <c r="G70" i="36"/>
  <c r="J71" i="36"/>
  <c r="F71" i="36"/>
  <c r="O71" i="36"/>
  <c r="K74" i="36"/>
  <c r="Q74" i="36" s="1"/>
  <c r="J75" i="36"/>
  <c r="F75" i="36"/>
  <c r="O75" i="36"/>
  <c r="K78" i="36"/>
  <c r="Q78" i="36" s="1"/>
  <c r="G78" i="36"/>
  <c r="J79" i="36"/>
  <c r="F79" i="36"/>
  <c r="O79" i="36"/>
  <c r="K82" i="36"/>
  <c r="Q82" i="36" s="1"/>
  <c r="J83" i="36"/>
  <c r="F83" i="36"/>
  <c r="O83" i="36"/>
  <c r="K86" i="36"/>
  <c r="Q86" i="36" s="1"/>
  <c r="G86" i="36"/>
  <c r="J87" i="36"/>
  <c r="F87" i="36"/>
  <c r="O87" i="36"/>
  <c r="G90" i="36"/>
  <c r="J91" i="36"/>
  <c r="F91" i="36"/>
  <c r="O91" i="36"/>
  <c r="P93" i="36"/>
  <c r="K94" i="36"/>
  <c r="Q94" i="36" s="1"/>
  <c r="G94" i="36"/>
  <c r="J95" i="36"/>
  <c r="F95" i="36"/>
  <c r="O95" i="36"/>
  <c r="K98" i="36"/>
  <c r="Q98" i="36" s="1"/>
  <c r="J99" i="36"/>
  <c r="F99" i="36"/>
  <c r="O99" i="36"/>
  <c r="K102" i="36"/>
  <c r="Q102" i="36" s="1"/>
  <c r="G102" i="36"/>
  <c r="J103" i="36"/>
  <c r="F103" i="36"/>
  <c r="O103" i="36"/>
  <c r="O107" i="36"/>
  <c r="P107" i="36"/>
  <c r="O111" i="36"/>
  <c r="O115" i="36"/>
  <c r="P115" i="36" s="1"/>
  <c r="O119" i="36"/>
  <c r="O123" i="36"/>
  <c r="P123" i="36" s="1"/>
  <c r="P66" i="36"/>
  <c r="P68" i="36"/>
  <c r="P70" i="36"/>
  <c r="P72" i="36"/>
  <c r="P74" i="36"/>
  <c r="P76" i="36"/>
  <c r="P78" i="36"/>
  <c r="P80" i="36"/>
  <c r="P82" i="36"/>
  <c r="P84" i="36"/>
  <c r="P86" i="36"/>
  <c r="P88" i="36"/>
  <c r="P90" i="36"/>
  <c r="P92" i="36"/>
  <c r="P94" i="36"/>
  <c r="P96" i="36"/>
  <c r="P98" i="36"/>
  <c r="P100" i="36"/>
  <c r="P102" i="36"/>
  <c r="P104" i="36"/>
  <c r="Q104" i="36"/>
  <c r="J105" i="36"/>
  <c r="F105" i="36"/>
  <c r="O105" i="36"/>
  <c r="G108" i="36"/>
  <c r="J109" i="36"/>
  <c r="F109" i="36"/>
  <c r="O109" i="36"/>
  <c r="K112" i="36"/>
  <c r="Q112" i="36" s="1"/>
  <c r="G112" i="36"/>
  <c r="J113" i="36"/>
  <c r="F113" i="36"/>
  <c r="O113" i="36"/>
  <c r="G116" i="36"/>
  <c r="J117" i="36"/>
  <c r="F117" i="36"/>
  <c r="O117" i="36"/>
  <c r="K120" i="36"/>
  <c r="Q120" i="36" s="1"/>
  <c r="G120" i="36"/>
  <c r="J121" i="36"/>
  <c r="F121" i="36"/>
  <c r="O121" i="36"/>
  <c r="K124" i="36"/>
  <c r="Q124" i="36" s="1"/>
  <c r="G124" i="36"/>
  <c r="O126" i="36"/>
  <c r="P126" i="36"/>
  <c r="O130" i="36"/>
  <c r="O134" i="36"/>
  <c r="P134" i="36" s="1"/>
  <c r="P106" i="36"/>
  <c r="P108" i="36"/>
  <c r="P110" i="36"/>
  <c r="P112" i="36"/>
  <c r="P114" i="36"/>
  <c r="P116" i="36"/>
  <c r="P118" i="36"/>
  <c r="P120" i="36"/>
  <c r="P122" i="36"/>
  <c r="P124" i="36"/>
  <c r="K127" i="36"/>
  <c r="Q127" i="36" s="1"/>
  <c r="G127" i="36"/>
  <c r="J128" i="36"/>
  <c r="F128" i="36"/>
  <c r="O128" i="36"/>
  <c r="K131" i="36"/>
  <c r="Q131" i="36" s="1"/>
  <c r="G131" i="36"/>
  <c r="J132" i="36"/>
  <c r="F132" i="36"/>
  <c r="O132" i="36"/>
  <c r="K135" i="36"/>
  <c r="Q135" i="36" s="1"/>
  <c r="G135" i="36"/>
  <c r="J136" i="36"/>
  <c r="F136" i="36"/>
  <c r="O136" i="36"/>
  <c r="P125" i="36"/>
  <c r="P127" i="36"/>
  <c r="P129" i="36"/>
  <c r="P131" i="36"/>
  <c r="P133" i="36"/>
  <c r="P135" i="36"/>
  <c r="P137" i="36"/>
  <c r="F110" i="11"/>
  <c r="J110" i="11"/>
  <c r="F112" i="11"/>
  <c r="J112" i="11"/>
  <c r="F114" i="11"/>
  <c r="J114" i="11"/>
  <c r="F116" i="11"/>
  <c r="J116" i="11"/>
  <c r="F118" i="11"/>
  <c r="J118" i="11"/>
  <c r="F120" i="11"/>
  <c r="J120" i="11"/>
  <c r="F122" i="11"/>
  <c r="J122" i="11"/>
  <c r="F124" i="11"/>
  <c r="J124" i="11"/>
  <c r="F126" i="11"/>
  <c r="J126" i="11"/>
  <c r="F128" i="11"/>
  <c r="J128" i="11"/>
  <c r="F130" i="11"/>
  <c r="J130" i="11"/>
  <c r="F132" i="11"/>
  <c r="J132" i="11"/>
  <c r="F134" i="11"/>
  <c r="J134" i="11"/>
  <c r="F136" i="11"/>
  <c r="J136" i="11"/>
  <c r="K111" i="11"/>
  <c r="Q111" i="11" s="1"/>
  <c r="K113" i="11"/>
  <c r="S113" i="11" s="1"/>
  <c r="K115" i="11"/>
  <c r="S115" i="11" s="1"/>
  <c r="K117" i="11"/>
  <c r="S117" i="11" s="1"/>
  <c r="K119" i="11"/>
  <c r="Q119" i="11" s="1"/>
  <c r="K121" i="11"/>
  <c r="S121" i="11" s="1"/>
  <c r="K123" i="11"/>
  <c r="S123" i="11" s="1"/>
  <c r="K125" i="11"/>
  <c r="S125" i="11" s="1"/>
  <c r="K127" i="11"/>
  <c r="Q127" i="11" s="1"/>
  <c r="K129" i="11"/>
  <c r="S129" i="11" s="1"/>
  <c r="K131" i="11"/>
  <c r="S131" i="11" s="1"/>
  <c r="K133" i="11"/>
  <c r="S133" i="11" s="1"/>
  <c r="K135" i="11"/>
  <c r="Q135" i="11" s="1"/>
  <c r="K137" i="11"/>
  <c r="S137" i="11" s="1"/>
  <c r="S111" i="11"/>
  <c r="O111" i="11"/>
  <c r="O113" i="11"/>
  <c r="Q115" i="11"/>
  <c r="O115" i="11"/>
  <c r="R115" i="11"/>
  <c r="O117" i="11"/>
  <c r="S119" i="11"/>
  <c r="O119" i="11"/>
  <c r="Q121" i="11"/>
  <c r="O121" i="11"/>
  <c r="R121" i="11"/>
  <c r="Q123" i="11"/>
  <c r="O123" i="11"/>
  <c r="R123" i="11"/>
  <c r="Q125" i="11"/>
  <c r="O125" i="11"/>
  <c r="R125" i="11"/>
  <c r="S127" i="11"/>
  <c r="O127" i="11"/>
  <c r="O129" i="11"/>
  <c r="Q131" i="11"/>
  <c r="O131" i="11"/>
  <c r="R131" i="11"/>
  <c r="O133" i="11"/>
  <c r="S135" i="11"/>
  <c r="O135" i="11"/>
  <c r="Q137" i="11"/>
  <c r="O137" i="11"/>
  <c r="R137" i="11"/>
  <c r="O110" i="11"/>
  <c r="P111" i="11"/>
  <c r="O112" i="11"/>
  <c r="P113" i="11"/>
  <c r="O114" i="11"/>
  <c r="P115" i="11"/>
  <c r="O116" i="11"/>
  <c r="P117" i="11"/>
  <c r="O118" i="11"/>
  <c r="P119" i="11"/>
  <c r="O120" i="11"/>
  <c r="P121" i="11"/>
  <c r="O122" i="11"/>
  <c r="P123" i="11"/>
  <c r="O124" i="11"/>
  <c r="P125" i="11"/>
  <c r="O126" i="11"/>
  <c r="P127" i="11"/>
  <c r="O128" i="11"/>
  <c r="P129" i="11"/>
  <c r="O130" i="11"/>
  <c r="P131" i="11"/>
  <c r="O132" i="11"/>
  <c r="P133" i="11"/>
  <c r="O134" i="11"/>
  <c r="P135" i="11"/>
  <c r="O136" i="11"/>
  <c r="P137" i="11"/>
  <c r="M50" i="59" l="1"/>
  <c r="S50" i="59" s="1"/>
  <c r="M59" i="59"/>
  <c r="S59" i="59" s="1"/>
  <c r="M52" i="59"/>
  <c r="S52" i="59" s="1"/>
  <c r="M48" i="59"/>
  <c r="S48" i="59" s="1"/>
  <c r="M44" i="59"/>
  <c r="S44" i="59" s="1"/>
  <c r="M36" i="59"/>
  <c r="S36" i="59" s="1"/>
  <c r="M30" i="59"/>
  <c r="S30" i="59" s="1"/>
  <c r="M14" i="59"/>
  <c r="S14" i="59" s="1"/>
  <c r="M22" i="59"/>
  <c r="S22" i="59" s="1"/>
  <c r="M6" i="59"/>
  <c r="S6" i="59" s="1"/>
  <c r="M46" i="59"/>
  <c r="S46" i="59" s="1"/>
  <c r="M63" i="59"/>
  <c r="S63" i="59" s="1"/>
  <c r="M55" i="59"/>
  <c r="S55" i="59" s="1"/>
  <c r="M40" i="59"/>
  <c r="S40" i="59" s="1"/>
  <c r="M26" i="59"/>
  <c r="S26" i="59" s="1"/>
  <c r="M18" i="59"/>
  <c r="S18" i="59" s="1"/>
  <c r="M10" i="59"/>
  <c r="S10" i="59" s="1"/>
  <c r="M32" i="59"/>
  <c r="S32" i="59" s="1"/>
  <c r="M28" i="59"/>
  <c r="S28" i="59" s="1"/>
  <c r="M24" i="59"/>
  <c r="S24" i="59" s="1"/>
  <c r="M20" i="59"/>
  <c r="S20" i="59" s="1"/>
  <c r="M16" i="59"/>
  <c r="S16" i="59" s="1"/>
  <c r="M12" i="59"/>
  <c r="S12" i="59" s="1"/>
  <c r="M8" i="59"/>
  <c r="S8" i="59" s="1"/>
  <c r="M4" i="59"/>
  <c r="S4" i="59" s="1"/>
  <c r="M65" i="59"/>
  <c r="S65" i="59" s="1"/>
  <c r="M61" i="59"/>
  <c r="S61" i="59" s="1"/>
  <c r="M57" i="59"/>
  <c r="S57" i="59" s="1"/>
  <c r="M42" i="59"/>
  <c r="S42" i="59" s="1"/>
  <c r="M38" i="59"/>
  <c r="S38" i="59" s="1"/>
  <c r="M34" i="59"/>
  <c r="S34" i="59" s="1"/>
  <c r="M56" i="58"/>
  <c r="S56" i="58" s="1"/>
  <c r="M25" i="58"/>
  <c r="S25" i="58" s="1"/>
  <c r="M23" i="58"/>
  <c r="S23" i="58" s="1"/>
  <c r="M21" i="58"/>
  <c r="S21" i="58" s="1"/>
  <c r="M19" i="58"/>
  <c r="S19" i="58" s="1"/>
  <c r="M17" i="58"/>
  <c r="S17" i="58" s="1"/>
  <c r="M15" i="58"/>
  <c r="S15" i="58" s="1"/>
  <c r="M13" i="58"/>
  <c r="S13" i="58" s="1"/>
  <c r="M11" i="58"/>
  <c r="S11" i="58" s="1"/>
  <c r="M9" i="58"/>
  <c r="S9" i="58" s="1"/>
  <c r="M7" i="58"/>
  <c r="S7" i="58" s="1"/>
  <c r="M5" i="58"/>
  <c r="S5" i="58" s="1"/>
  <c r="M3" i="58"/>
  <c r="S3" i="58" s="1"/>
  <c r="M27" i="58"/>
  <c r="S27" i="58" s="1"/>
  <c r="M66" i="58"/>
  <c r="S66" i="58"/>
  <c r="M62" i="58"/>
  <c r="S62" i="58"/>
  <c r="M58" i="58"/>
  <c r="S58" i="58"/>
  <c r="M54" i="58"/>
  <c r="S54" i="58" s="1"/>
  <c r="M53" i="58"/>
  <c r="S53" i="58" s="1"/>
  <c r="M64" i="58"/>
  <c r="S64" i="58"/>
  <c r="M60" i="58"/>
  <c r="S60" i="58"/>
  <c r="M49" i="58"/>
  <c r="S49" i="58" s="1"/>
  <c r="M45" i="58"/>
  <c r="S45" i="58" s="1"/>
  <c r="M43" i="58"/>
  <c r="S43" i="58" s="1"/>
  <c r="M41" i="58"/>
  <c r="S41" i="58" s="1"/>
  <c r="M39" i="58"/>
  <c r="S39" i="58" s="1"/>
  <c r="M37" i="58"/>
  <c r="S37" i="58" s="1"/>
  <c r="M35" i="58"/>
  <c r="S35" i="58" s="1"/>
  <c r="M33" i="58"/>
  <c r="S33" i="58" s="1"/>
  <c r="M31" i="58"/>
  <c r="S31" i="58" s="1"/>
  <c r="M51" i="58"/>
  <c r="S51" i="58" s="1"/>
  <c r="M47" i="58"/>
  <c r="S47" i="58" s="1"/>
  <c r="M29" i="58"/>
  <c r="S29" i="58" s="1"/>
  <c r="M82" i="57"/>
  <c r="S82" i="57" s="1"/>
  <c r="M78" i="57"/>
  <c r="S78" i="57" s="1"/>
  <c r="M74" i="57"/>
  <c r="S74" i="57" s="1"/>
  <c r="M49" i="57"/>
  <c r="S49" i="57" s="1"/>
  <c r="M41" i="57"/>
  <c r="S41" i="57" s="1"/>
  <c r="M33" i="57"/>
  <c r="S33" i="57" s="1"/>
  <c r="M25" i="57"/>
  <c r="S25" i="57" s="1"/>
  <c r="M17" i="57"/>
  <c r="S17" i="57" s="1"/>
  <c r="M9" i="57"/>
  <c r="S9" i="57" s="1"/>
  <c r="M7" i="57"/>
  <c r="S7" i="57" s="1"/>
  <c r="M5" i="57"/>
  <c r="S5" i="57" s="1"/>
  <c r="M3" i="57"/>
  <c r="S3" i="57" s="1"/>
  <c r="M69" i="57"/>
  <c r="S69" i="57" s="1"/>
  <c r="M61" i="57"/>
  <c r="S61" i="57" s="1"/>
  <c r="M53" i="57"/>
  <c r="S53" i="57" s="1"/>
  <c r="M45" i="57"/>
  <c r="S45" i="57" s="1"/>
  <c r="M29" i="57"/>
  <c r="S29" i="57" s="1"/>
  <c r="M13" i="57"/>
  <c r="S13" i="57" s="1"/>
  <c r="M80" i="57"/>
  <c r="S80" i="57" s="1"/>
  <c r="M76" i="57"/>
  <c r="S76" i="57" s="1"/>
  <c r="M72" i="57"/>
  <c r="S72" i="57" s="1"/>
  <c r="M65" i="57"/>
  <c r="S65" i="57" s="1"/>
  <c r="M57" i="57"/>
  <c r="S57" i="57" s="1"/>
  <c r="M47" i="57"/>
  <c r="S47" i="57" s="1"/>
  <c r="M43" i="57"/>
  <c r="S43" i="57" s="1"/>
  <c r="M39" i="57"/>
  <c r="S39" i="57" s="1"/>
  <c r="M35" i="57"/>
  <c r="S35" i="57" s="1"/>
  <c r="M31" i="57"/>
  <c r="S31" i="57" s="1"/>
  <c r="M27" i="57"/>
  <c r="S27" i="57" s="1"/>
  <c r="M23" i="57"/>
  <c r="S23" i="57" s="1"/>
  <c r="M19" i="57"/>
  <c r="S19" i="57" s="1"/>
  <c r="M15" i="57"/>
  <c r="S15" i="57" s="1"/>
  <c r="M11" i="57"/>
  <c r="S11" i="57" s="1"/>
  <c r="M67" i="57"/>
  <c r="S67" i="57" s="1"/>
  <c r="M63" i="57"/>
  <c r="S63" i="57" s="1"/>
  <c r="M59" i="57"/>
  <c r="S59" i="57" s="1"/>
  <c r="M55" i="57"/>
  <c r="S55" i="57" s="1"/>
  <c r="M51" i="57"/>
  <c r="S51" i="57" s="1"/>
  <c r="M37" i="57"/>
  <c r="S37" i="57" s="1"/>
  <c r="M21" i="57"/>
  <c r="S21" i="57" s="1"/>
  <c r="M79" i="56"/>
  <c r="S79" i="56" s="1"/>
  <c r="M71" i="56"/>
  <c r="S71" i="56" s="1"/>
  <c r="M63" i="56"/>
  <c r="S63" i="56" s="1"/>
  <c r="M56" i="56"/>
  <c r="S56" i="56" s="1"/>
  <c r="M54" i="56"/>
  <c r="S54" i="56" s="1"/>
  <c r="M52" i="56"/>
  <c r="S52" i="56" s="1"/>
  <c r="M50" i="56"/>
  <c r="S50" i="56" s="1"/>
  <c r="M48" i="56"/>
  <c r="S48" i="56" s="1"/>
  <c r="M46" i="56"/>
  <c r="S46" i="56" s="1"/>
  <c r="M44" i="56"/>
  <c r="S44" i="56" s="1"/>
  <c r="M42" i="56"/>
  <c r="S42" i="56" s="1"/>
  <c r="M40" i="56"/>
  <c r="S40" i="56" s="1"/>
  <c r="M36" i="56"/>
  <c r="S36" i="56" s="1"/>
  <c r="M32" i="56"/>
  <c r="S32" i="56" s="1"/>
  <c r="M28" i="56"/>
  <c r="S28" i="56" s="1"/>
  <c r="M24" i="56"/>
  <c r="S24" i="56" s="1"/>
  <c r="M21" i="56"/>
  <c r="S21" i="56" s="1"/>
  <c r="M17" i="56"/>
  <c r="S17" i="56" s="1"/>
  <c r="M13" i="56"/>
  <c r="S13" i="56"/>
  <c r="M9" i="56"/>
  <c r="S9" i="56"/>
  <c r="M5" i="56"/>
  <c r="S5" i="56"/>
  <c r="M153" i="56"/>
  <c r="S153" i="56"/>
  <c r="M149" i="56"/>
  <c r="S149" i="56"/>
  <c r="M145" i="56"/>
  <c r="S145" i="56"/>
  <c r="M139" i="56"/>
  <c r="S139" i="56" s="1"/>
  <c r="M137" i="56"/>
  <c r="S137" i="56" s="1"/>
  <c r="M135" i="56"/>
  <c r="S135" i="56" s="1"/>
  <c r="M133" i="56"/>
  <c r="S133" i="56" s="1"/>
  <c r="M112" i="56"/>
  <c r="S112" i="56" s="1"/>
  <c r="M107" i="56"/>
  <c r="S107" i="56"/>
  <c r="M105" i="56"/>
  <c r="S105" i="56" s="1"/>
  <c r="M103" i="56"/>
  <c r="S103" i="56" s="1"/>
  <c r="M101" i="56"/>
  <c r="S101" i="56" s="1"/>
  <c r="M99" i="56"/>
  <c r="S99" i="56" s="1"/>
  <c r="M97" i="56"/>
  <c r="S97" i="56" s="1"/>
  <c r="M95" i="56"/>
  <c r="S95" i="56" s="1"/>
  <c r="M93" i="56"/>
  <c r="S93" i="56" s="1"/>
  <c r="M91" i="56"/>
  <c r="S91" i="56" s="1"/>
  <c r="M89" i="56"/>
  <c r="S89" i="56" s="1"/>
  <c r="M87" i="56"/>
  <c r="S87" i="56" s="1"/>
  <c r="M85" i="56"/>
  <c r="S85" i="56" s="1"/>
  <c r="M110" i="56"/>
  <c r="S110" i="56" s="1"/>
  <c r="M81" i="56"/>
  <c r="S81" i="56" s="1"/>
  <c r="M77" i="56"/>
  <c r="S77" i="56" s="1"/>
  <c r="M73" i="56"/>
  <c r="S73" i="56" s="1"/>
  <c r="M69" i="56"/>
  <c r="S69" i="56" s="1"/>
  <c r="M65" i="56"/>
  <c r="S65" i="56" s="1"/>
  <c r="M61" i="56"/>
  <c r="S61" i="56" s="1"/>
  <c r="M151" i="56"/>
  <c r="S151" i="56"/>
  <c r="M147" i="56"/>
  <c r="S147" i="56"/>
  <c r="M143" i="56"/>
  <c r="S143" i="56" s="1"/>
  <c r="M141" i="56"/>
  <c r="S141" i="56" s="1"/>
  <c r="M131" i="56"/>
  <c r="S131" i="56" s="1"/>
  <c r="M130" i="56"/>
  <c r="S130" i="56" s="1"/>
  <c r="M128" i="56"/>
  <c r="S128" i="56" s="1"/>
  <c r="M126" i="56"/>
  <c r="S126" i="56" s="1"/>
  <c r="M124" i="56"/>
  <c r="S124" i="56" s="1"/>
  <c r="M122" i="56"/>
  <c r="S122" i="56" s="1"/>
  <c r="M120" i="56"/>
  <c r="S120" i="56" s="1"/>
  <c r="M118" i="56"/>
  <c r="S118" i="56" s="1"/>
  <c r="M116" i="56"/>
  <c r="S116" i="56" s="1"/>
  <c r="M114" i="56"/>
  <c r="S114" i="56" s="1"/>
  <c r="M108" i="56"/>
  <c r="S108" i="56" s="1"/>
  <c r="M83" i="56"/>
  <c r="S83" i="56" s="1"/>
  <c r="M75" i="56"/>
  <c r="S75" i="56" s="1"/>
  <c r="M67" i="56"/>
  <c r="S67" i="56" s="1"/>
  <c r="M59" i="56"/>
  <c r="S59" i="56" s="1"/>
  <c r="M57" i="56"/>
  <c r="S57" i="56" s="1"/>
  <c r="M38" i="56"/>
  <c r="S38" i="56" s="1"/>
  <c r="M34" i="56"/>
  <c r="S34" i="56" s="1"/>
  <c r="M30" i="56"/>
  <c r="S30" i="56" s="1"/>
  <c r="M26" i="56"/>
  <c r="S26" i="56" s="1"/>
  <c r="M23" i="56"/>
  <c r="S23" i="56" s="1"/>
  <c r="M19" i="56"/>
  <c r="S19" i="56"/>
  <c r="M15" i="56"/>
  <c r="S15" i="56"/>
  <c r="M11" i="56"/>
  <c r="S11" i="56"/>
  <c r="M7" i="56"/>
  <c r="S7" i="56"/>
  <c r="M3" i="56"/>
  <c r="S3" i="56"/>
  <c r="M131" i="55"/>
  <c r="S131" i="55" s="1"/>
  <c r="M124" i="55"/>
  <c r="S124" i="55" s="1"/>
  <c r="M120" i="55"/>
  <c r="S120" i="55" s="1"/>
  <c r="M116" i="55"/>
  <c r="S116" i="55" s="1"/>
  <c r="M111" i="55"/>
  <c r="S111" i="55" s="1"/>
  <c r="M107" i="55"/>
  <c r="S107" i="55" s="1"/>
  <c r="M137" i="55"/>
  <c r="S137" i="55" s="1"/>
  <c r="M133" i="55"/>
  <c r="S133" i="55" s="1"/>
  <c r="M129" i="55"/>
  <c r="S129" i="55" s="1"/>
  <c r="M122" i="55"/>
  <c r="S122" i="55" s="1"/>
  <c r="M114" i="55"/>
  <c r="S114" i="55" s="1"/>
  <c r="M109" i="55"/>
  <c r="S109" i="55" s="1"/>
  <c r="M118" i="55"/>
  <c r="S118" i="55" s="1"/>
  <c r="M105" i="55"/>
  <c r="S105" i="55" s="1"/>
  <c r="M103" i="55"/>
  <c r="S103" i="55" s="1"/>
  <c r="M102" i="55"/>
  <c r="S102" i="55" s="1"/>
  <c r="M100" i="55"/>
  <c r="S100" i="55" s="1"/>
  <c r="M98" i="55"/>
  <c r="S98" i="55" s="1"/>
  <c r="M96" i="55"/>
  <c r="S96" i="55" s="1"/>
  <c r="M94" i="55"/>
  <c r="S94" i="55" s="1"/>
  <c r="M135" i="55"/>
  <c r="S135" i="55" s="1"/>
  <c r="M127" i="55"/>
  <c r="S127" i="55" s="1"/>
  <c r="M127" i="53"/>
  <c r="S127" i="53" s="1"/>
  <c r="M131" i="53"/>
  <c r="S131" i="53" s="1"/>
  <c r="M129" i="53"/>
  <c r="S129" i="53" s="1"/>
  <c r="M125" i="53"/>
  <c r="S125" i="53" s="1"/>
  <c r="S115" i="52"/>
  <c r="M115" i="52"/>
  <c r="S123" i="52"/>
  <c r="M123" i="52"/>
  <c r="S119" i="52"/>
  <c r="M119" i="52"/>
  <c r="S121" i="52"/>
  <c r="M121" i="52"/>
  <c r="S117" i="52"/>
  <c r="M117" i="52"/>
  <c r="M123" i="27"/>
  <c r="S123" i="27" s="1"/>
  <c r="M121" i="27"/>
  <c r="S121" i="27" s="1"/>
  <c r="M119" i="27"/>
  <c r="S119" i="27" s="1"/>
  <c r="M117" i="27"/>
  <c r="S117" i="27" s="1"/>
  <c r="M115" i="27"/>
  <c r="S115" i="27" s="1"/>
  <c r="M124" i="27"/>
  <c r="S124" i="27"/>
  <c r="M171" i="51"/>
  <c r="S171" i="51" s="1"/>
  <c r="M155" i="51"/>
  <c r="S155" i="51" s="1"/>
  <c r="M180" i="51"/>
  <c r="S180" i="51" s="1"/>
  <c r="M173" i="51"/>
  <c r="S173" i="51" s="1"/>
  <c r="M169" i="51"/>
  <c r="S169" i="51" s="1"/>
  <c r="M165" i="51"/>
  <c r="S165" i="51" s="1"/>
  <c r="M161" i="51"/>
  <c r="S161" i="51" s="1"/>
  <c r="M157" i="51"/>
  <c r="S157" i="51" s="1"/>
  <c r="M167" i="51"/>
  <c r="S167" i="51" s="1"/>
  <c r="M159" i="51"/>
  <c r="S159" i="51" s="1"/>
  <c r="M153" i="51"/>
  <c r="S153" i="51" s="1"/>
  <c r="M151" i="51"/>
  <c r="S151" i="51" s="1"/>
  <c r="M149" i="51"/>
  <c r="S149" i="51" s="1"/>
  <c r="M184" i="51"/>
  <c r="S184" i="51" s="1"/>
  <c r="M176" i="51"/>
  <c r="S176" i="51" s="1"/>
  <c r="M186" i="51"/>
  <c r="S186" i="51" s="1"/>
  <c r="M182" i="51"/>
  <c r="S182" i="51" s="1"/>
  <c r="M178" i="51"/>
  <c r="S178" i="51" s="1"/>
  <c r="M163" i="51"/>
  <c r="S163" i="51" s="1"/>
  <c r="M171" i="30"/>
  <c r="S171" i="30" s="1"/>
  <c r="M155" i="30"/>
  <c r="S155" i="30" s="1"/>
  <c r="M180" i="30"/>
  <c r="S180" i="30" s="1"/>
  <c r="M173" i="30"/>
  <c r="S173" i="30" s="1"/>
  <c r="M169" i="30"/>
  <c r="S169" i="30" s="1"/>
  <c r="M165" i="30"/>
  <c r="S165" i="30" s="1"/>
  <c r="M161" i="30"/>
  <c r="S161" i="30" s="1"/>
  <c r="M157" i="30"/>
  <c r="S157" i="30" s="1"/>
  <c r="M167" i="30"/>
  <c r="S167" i="30" s="1"/>
  <c r="M159" i="30"/>
  <c r="S159" i="30" s="1"/>
  <c r="M153" i="30"/>
  <c r="S153" i="30" s="1"/>
  <c r="M151" i="30"/>
  <c r="S151" i="30" s="1"/>
  <c r="M149" i="30"/>
  <c r="S149" i="30" s="1"/>
  <c r="M184" i="30"/>
  <c r="S184" i="30" s="1"/>
  <c r="M176" i="30"/>
  <c r="S176" i="30" s="1"/>
  <c r="M186" i="30"/>
  <c r="S186" i="30" s="1"/>
  <c r="M182" i="30"/>
  <c r="S182" i="30" s="1"/>
  <c r="M178" i="30"/>
  <c r="S178" i="30" s="1"/>
  <c r="M163" i="30"/>
  <c r="S163" i="30" s="1"/>
  <c r="M188" i="50"/>
  <c r="S188" i="50" s="1"/>
  <c r="M197" i="50"/>
  <c r="S197" i="50" s="1"/>
  <c r="M190" i="50"/>
  <c r="S190" i="50" s="1"/>
  <c r="M186" i="50"/>
  <c r="S186" i="50" s="1"/>
  <c r="M162" i="50"/>
  <c r="S162" i="50" s="1"/>
  <c r="M146" i="50"/>
  <c r="S146" i="50" s="1"/>
  <c r="M170" i="50"/>
  <c r="S170" i="50" s="1"/>
  <c r="M154" i="50"/>
  <c r="S154" i="50" s="1"/>
  <c r="M178" i="50"/>
  <c r="S178" i="50" s="1"/>
  <c r="M168" i="50"/>
  <c r="S168" i="50" s="1"/>
  <c r="M164" i="50"/>
  <c r="S164" i="50" s="1"/>
  <c r="M160" i="50"/>
  <c r="S160" i="50" s="1"/>
  <c r="M156" i="50"/>
  <c r="S156" i="50" s="1"/>
  <c r="M152" i="50"/>
  <c r="S152" i="50" s="1"/>
  <c r="M148" i="50"/>
  <c r="S148" i="50" s="1"/>
  <c r="M144" i="50"/>
  <c r="S144" i="50" s="1"/>
  <c r="M140" i="50"/>
  <c r="S140" i="50" s="1"/>
  <c r="M184" i="50"/>
  <c r="S184" i="50" s="1"/>
  <c r="M180" i="50"/>
  <c r="S180" i="50" s="1"/>
  <c r="M176" i="50"/>
  <c r="S176" i="50" s="1"/>
  <c r="M172" i="50"/>
  <c r="S172" i="50" s="1"/>
  <c r="M201" i="50"/>
  <c r="S201" i="50" s="1"/>
  <c r="M193" i="50"/>
  <c r="S193" i="50" s="1"/>
  <c r="M166" i="50"/>
  <c r="S166" i="50" s="1"/>
  <c r="M158" i="50"/>
  <c r="S158" i="50" s="1"/>
  <c r="M150" i="50"/>
  <c r="S150" i="50" s="1"/>
  <c r="M142" i="50"/>
  <c r="S142" i="50" s="1"/>
  <c r="M182" i="50"/>
  <c r="S182" i="50" s="1"/>
  <c r="M174" i="50"/>
  <c r="S174" i="50" s="1"/>
  <c r="M203" i="50"/>
  <c r="S203" i="50" s="1"/>
  <c r="M199" i="50"/>
  <c r="S199" i="50" s="1"/>
  <c r="M195" i="50"/>
  <c r="S195" i="50" s="1"/>
  <c r="M188" i="25"/>
  <c r="S188" i="25" s="1"/>
  <c r="M197" i="25"/>
  <c r="S197" i="25" s="1"/>
  <c r="M190" i="25"/>
  <c r="S190" i="25" s="1"/>
  <c r="M186" i="25"/>
  <c r="S186" i="25" s="1"/>
  <c r="M162" i="25"/>
  <c r="S162" i="25" s="1"/>
  <c r="M146" i="25"/>
  <c r="S146" i="25" s="1"/>
  <c r="M170" i="25"/>
  <c r="S170" i="25" s="1"/>
  <c r="M154" i="25"/>
  <c r="S154" i="25" s="1"/>
  <c r="M178" i="25"/>
  <c r="S178" i="25" s="1"/>
  <c r="M168" i="25"/>
  <c r="S168" i="25" s="1"/>
  <c r="M164" i="25"/>
  <c r="S164" i="25" s="1"/>
  <c r="M160" i="25"/>
  <c r="S160" i="25" s="1"/>
  <c r="M156" i="25"/>
  <c r="S156" i="25" s="1"/>
  <c r="M152" i="25"/>
  <c r="S152" i="25" s="1"/>
  <c r="M148" i="25"/>
  <c r="S148" i="25" s="1"/>
  <c r="M144" i="25"/>
  <c r="S144" i="25" s="1"/>
  <c r="M140" i="25"/>
  <c r="S140" i="25" s="1"/>
  <c r="M184" i="25"/>
  <c r="S184" i="25" s="1"/>
  <c r="M180" i="25"/>
  <c r="S180" i="25" s="1"/>
  <c r="M176" i="25"/>
  <c r="S176" i="25" s="1"/>
  <c r="M172" i="25"/>
  <c r="S172" i="25" s="1"/>
  <c r="M201" i="25"/>
  <c r="S201" i="25" s="1"/>
  <c r="M193" i="25"/>
  <c r="S193" i="25" s="1"/>
  <c r="M166" i="25"/>
  <c r="S166" i="25" s="1"/>
  <c r="M158" i="25"/>
  <c r="S158" i="25" s="1"/>
  <c r="M150" i="25"/>
  <c r="S150" i="25" s="1"/>
  <c r="M142" i="25"/>
  <c r="S142" i="25" s="1"/>
  <c r="M182" i="25"/>
  <c r="S182" i="25" s="1"/>
  <c r="M174" i="25"/>
  <c r="S174" i="25" s="1"/>
  <c r="M203" i="25"/>
  <c r="S203" i="25" s="1"/>
  <c r="M199" i="25"/>
  <c r="S199" i="25" s="1"/>
  <c r="M195" i="25"/>
  <c r="S195" i="25" s="1"/>
  <c r="M188" i="49"/>
  <c r="S188" i="49" s="1"/>
  <c r="S197" i="49"/>
  <c r="M197" i="49"/>
  <c r="S190" i="49"/>
  <c r="M190" i="49"/>
  <c r="S186" i="49"/>
  <c r="M186" i="49"/>
  <c r="S162" i="49"/>
  <c r="M162" i="49"/>
  <c r="S146" i="49"/>
  <c r="M146" i="49"/>
  <c r="S170" i="49"/>
  <c r="M170" i="49"/>
  <c r="S154" i="49"/>
  <c r="M154" i="49"/>
  <c r="S178" i="49"/>
  <c r="M178" i="49"/>
  <c r="S168" i="49"/>
  <c r="M168" i="49"/>
  <c r="S164" i="49"/>
  <c r="M164" i="49"/>
  <c r="S160" i="49"/>
  <c r="M160" i="49"/>
  <c r="S156" i="49"/>
  <c r="M156" i="49"/>
  <c r="S152" i="49"/>
  <c r="M152" i="49"/>
  <c r="S148" i="49"/>
  <c r="M148" i="49"/>
  <c r="S144" i="49"/>
  <c r="M144" i="49"/>
  <c r="S140" i="49"/>
  <c r="M140" i="49"/>
  <c r="S184" i="49"/>
  <c r="M184" i="49"/>
  <c r="S180" i="49"/>
  <c r="M180" i="49"/>
  <c r="S176" i="49"/>
  <c r="M176" i="49"/>
  <c r="S172" i="49"/>
  <c r="M172" i="49"/>
  <c r="S201" i="49"/>
  <c r="M201" i="49"/>
  <c r="S193" i="49"/>
  <c r="M193" i="49"/>
  <c r="S166" i="49"/>
  <c r="M166" i="49"/>
  <c r="S158" i="49"/>
  <c r="M158" i="49"/>
  <c r="S150" i="49"/>
  <c r="M150" i="49"/>
  <c r="S142" i="49"/>
  <c r="M142" i="49"/>
  <c r="S182" i="49"/>
  <c r="M182" i="49"/>
  <c r="S174" i="49"/>
  <c r="M174" i="49"/>
  <c r="S203" i="49"/>
  <c r="M203" i="49"/>
  <c r="S199" i="49"/>
  <c r="M199" i="49"/>
  <c r="S195" i="49"/>
  <c r="M195" i="49"/>
  <c r="M203" i="48"/>
  <c r="S203" i="48" s="1"/>
  <c r="M186" i="48"/>
  <c r="S186" i="48" s="1"/>
  <c r="M207" i="48"/>
  <c r="S207" i="48" s="1"/>
  <c r="M199" i="48"/>
  <c r="S199" i="48" s="1"/>
  <c r="M190" i="48"/>
  <c r="S190" i="48" s="1"/>
  <c r="M182" i="48"/>
  <c r="S182" i="48" s="1"/>
  <c r="M192" i="48"/>
  <c r="S192" i="48" s="1"/>
  <c r="M188" i="48"/>
  <c r="S188" i="48" s="1"/>
  <c r="M184" i="48"/>
  <c r="S184" i="48" s="1"/>
  <c r="M205" i="48"/>
  <c r="S205" i="48" s="1"/>
  <c r="M201" i="48"/>
  <c r="S201" i="48" s="1"/>
  <c r="M197" i="48"/>
  <c r="S197" i="48" s="1"/>
  <c r="M194" i="48"/>
  <c r="S194" i="48" s="1"/>
  <c r="M208" i="33"/>
  <c r="S208" i="33"/>
  <c r="M204" i="33"/>
  <c r="S204" i="33"/>
  <c r="M200" i="33"/>
  <c r="S200" i="33"/>
  <c r="M198" i="33"/>
  <c r="S198" i="33" s="1"/>
  <c r="M196" i="33"/>
  <c r="S196" i="33" s="1"/>
  <c r="M186" i="33"/>
  <c r="S186" i="33" s="1"/>
  <c r="M188" i="33"/>
  <c r="S188" i="33" s="1"/>
  <c r="M206" i="33"/>
  <c r="S206" i="33"/>
  <c r="M202" i="33"/>
  <c r="S202" i="33"/>
  <c r="M184" i="33"/>
  <c r="S184" i="33" s="1"/>
  <c r="M182" i="33"/>
  <c r="S182" i="33" s="1"/>
  <c r="M194" i="33"/>
  <c r="S194" i="33" s="1"/>
  <c r="M192" i="33"/>
  <c r="S192" i="33" s="1"/>
  <c r="M190" i="33"/>
  <c r="S190" i="33" s="1"/>
  <c r="M194" i="47"/>
  <c r="S194" i="47" s="1"/>
  <c r="M192" i="47"/>
  <c r="S192" i="47" s="1"/>
  <c r="M206" i="47"/>
  <c r="S206" i="47"/>
  <c r="M202" i="47"/>
  <c r="S202" i="47"/>
  <c r="M198" i="47"/>
  <c r="S198" i="47" s="1"/>
  <c r="M196" i="47"/>
  <c r="S196" i="47" s="1"/>
  <c r="M190" i="47"/>
  <c r="S190" i="47" s="1"/>
  <c r="M184" i="47"/>
  <c r="S184" i="47" s="1"/>
  <c r="M182" i="47"/>
  <c r="S182" i="47" s="1"/>
  <c r="M188" i="47"/>
  <c r="S188" i="47" s="1"/>
  <c r="M208" i="47"/>
  <c r="S208" i="47"/>
  <c r="M204" i="47"/>
  <c r="S204" i="47"/>
  <c r="M200" i="47"/>
  <c r="S200" i="47"/>
  <c r="M186" i="47"/>
  <c r="S186" i="47" s="1"/>
  <c r="M287" i="22"/>
  <c r="S287" i="22" s="1"/>
  <c r="M283" i="22"/>
  <c r="S283" i="22" s="1"/>
  <c r="M279" i="22"/>
  <c r="S279" i="22" s="1"/>
  <c r="M275" i="22"/>
  <c r="S275" i="22" s="1"/>
  <c r="M271" i="22"/>
  <c r="S271" i="22" s="1"/>
  <c r="S265" i="22"/>
  <c r="M265" i="22"/>
  <c r="S257" i="22"/>
  <c r="M257" i="22"/>
  <c r="S249" i="22"/>
  <c r="M249" i="22"/>
  <c r="S241" i="22"/>
  <c r="M241" i="22"/>
  <c r="S233" i="22"/>
  <c r="M233" i="22"/>
  <c r="S300" i="22"/>
  <c r="M300" i="22"/>
  <c r="S296" i="22"/>
  <c r="M296" i="22"/>
  <c r="S292" i="22"/>
  <c r="M292" i="22"/>
  <c r="S285" i="22"/>
  <c r="M285" i="22"/>
  <c r="S277" i="22"/>
  <c r="M277" i="22"/>
  <c r="S267" i="22"/>
  <c r="M267" i="22"/>
  <c r="S263" i="22"/>
  <c r="M263" i="22"/>
  <c r="S259" i="22"/>
  <c r="M259" i="22"/>
  <c r="S255" i="22"/>
  <c r="M255" i="22"/>
  <c r="S251" i="22"/>
  <c r="M251" i="22"/>
  <c r="S247" i="22"/>
  <c r="M247" i="22"/>
  <c r="S243" i="22"/>
  <c r="M243" i="22"/>
  <c r="S239" i="22"/>
  <c r="M239" i="22"/>
  <c r="S235" i="22"/>
  <c r="M235" i="22"/>
  <c r="S231" i="22"/>
  <c r="M231" i="22"/>
  <c r="S205" i="22"/>
  <c r="M205" i="22"/>
  <c r="S197" i="22"/>
  <c r="M197" i="22"/>
  <c r="S207" i="22"/>
  <c r="M207" i="22"/>
  <c r="S203" i="22"/>
  <c r="M203" i="22"/>
  <c r="S199" i="22"/>
  <c r="M199" i="22"/>
  <c r="S195" i="22"/>
  <c r="M195" i="22"/>
  <c r="S302" i="22"/>
  <c r="M302" i="22"/>
  <c r="S298" i="22"/>
  <c r="M298" i="22"/>
  <c r="S294" i="22"/>
  <c r="M294" i="22"/>
  <c r="S269" i="22"/>
  <c r="M269" i="22"/>
  <c r="S253" i="22"/>
  <c r="M253" i="22"/>
  <c r="S237" i="22"/>
  <c r="M237" i="22"/>
  <c r="S201" i="22"/>
  <c r="M201" i="22"/>
  <c r="S261" i="22"/>
  <c r="M261" i="22"/>
  <c r="S245" i="22"/>
  <c r="M245" i="22"/>
  <c r="S229" i="22"/>
  <c r="M229" i="22"/>
  <c r="S227" i="22"/>
  <c r="M227" i="22"/>
  <c r="S225" i="22"/>
  <c r="M225" i="22"/>
  <c r="S223" i="22"/>
  <c r="M223" i="22"/>
  <c r="S221" i="22"/>
  <c r="M221" i="22"/>
  <c r="S219" i="22"/>
  <c r="M219" i="22"/>
  <c r="S217" i="22"/>
  <c r="M217" i="22"/>
  <c r="S215" i="22"/>
  <c r="M215" i="22"/>
  <c r="S213" i="22"/>
  <c r="M213" i="22"/>
  <c r="S211" i="22"/>
  <c r="M211" i="22"/>
  <c r="S209" i="22"/>
  <c r="M209" i="22"/>
  <c r="S289" i="22"/>
  <c r="M289" i="22"/>
  <c r="S281" i="22"/>
  <c r="M281" i="22"/>
  <c r="S273" i="22"/>
  <c r="M273" i="22"/>
  <c r="S193" i="22"/>
  <c r="M193" i="22"/>
  <c r="M287" i="31"/>
  <c r="S287" i="31" s="1"/>
  <c r="M283" i="31"/>
  <c r="S283" i="31" s="1"/>
  <c r="M279" i="31"/>
  <c r="S279" i="31" s="1"/>
  <c r="M275" i="31"/>
  <c r="S275" i="31" s="1"/>
  <c r="M271" i="31"/>
  <c r="S271" i="31" s="1"/>
  <c r="M265" i="31"/>
  <c r="S265" i="31" s="1"/>
  <c r="S257" i="31"/>
  <c r="M257" i="31"/>
  <c r="S249" i="31"/>
  <c r="M249" i="31"/>
  <c r="S241" i="31"/>
  <c r="M241" i="31"/>
  <c r="S233" i="31"/>
  <c r="M233" i="31"/>
  <c r="S300" i="31"/>
  <c r="M300" i="31"/>
  <c r="S296" i="31"/>
  <c r="M296" i="31"/>
  <c r="S292" i="31"/>
  <c r="M292" i="31"/>
  <c r="S285" i="31"/>
  <c r="M285" i="31"/>
  <c r="S277" i="31"/>
  <c r="M277" i="31"/>
  <c r="S267" i="31"/>
  <c r="M267" i="31"/>
  <c r="S263" i="31"/>
  <c r="M263" i="31"/>
  <c r="S259" i="31"/>
  <c r="M259" i="31"/>
  <c r="S255" i="31"/>
  <c r="M255" i="31"/>
  <c r="S251" i="31"/>
  <c r="M251" i="31"/>
  <c r="S247" i="31"/>
  <c r="M247" i="31"/>
  <c r="S243" i="31"/>
  <c r="M243" i="31"/>
  <c r="S239" i="31"/>
  <c r="M239" i="31"/>
  <c r="S235" i="31"/>
  <c r="M235" i="31"/>
  <c r="S231" i="31"/>
  <c r="M231" i="31"/>
  <c r="S205" i="31"/>
  <c r="M205" i="31"/>
  <c r="S197" i="31"/>
  <c r="M197" i="31"/>
  <c r="S207" i="31"/>
  <c r="M207" i="31"/>
  <c r="S203" i="31"/>
  <c r="M203" i="31"/>
  <c r="S199" i="31"/>
  <c r="M199" i="31"/>
  <c r="S195" i="31"/>
  <c r="M195" i="31"/>
  <c r="S302" i="31"/>
  <c r="M302" i="31"/>
  <c r="S298" i="31"/>
  <c r="M298" i="31"/>
  <c r="S294" i="31"/>
  <c r="M294" i="31"/>
  <c r="S269" i="31"/>
  <c r="M269" i="31"/>
  <c r="S253" i="31"/>
  <c r="M253" i="31"/>
  <c r="S237" i="31"/>
  <c r="M237" i="31"/>
  <c r="S201" i="31"/>
  <c r="M201" i="31"/>
  <c r="S261" i="31"/>
  <c r="M261" i="31"/>
  <c r="S245" i="31"/>
  <c r="M245" i="31"/>
  <c r="S229" i="31"/>
  <c r="M229" i="31"/>
  <c r="S227" i="31"/>
  <c r="M227" i="31"/>
  <c r="S225" i="31"/>
  <c r="M225" i="31"/>
  <c r="S223" i="31"/>
  <c r="M223" i="31"/>
  <c r="S221" i="31"/>
  <c r="M221" i="31"/>
  <c r="S219" i="31"/>
  <c r="M219" i="31"/>
  <c r="S217" i="31"/>
  <c r="M217" i="31"/>
  <c r="S215" i="31"/>
  <c r="M215" i="31"/>
  <c r="S213" i="31"/>
  <c r="M213" i="31"/>
  <c r="S211" i="31"/>
  <c r="M211" i="31"/>
  <c r="S209" i="31"/>
  <c r="M209" i="31"/>
  <c r="S289" i="31"/>
  <c r="M289" i="31"/>
  <c r="S281" i="31"/>
  <c r="M281" i="31"/>
  <c r="S273" i="31"/>
  <c r="M273" i="31"/>
  <c r="S193" i="31"/>
  <c r="M193" i="31"/>
  <c r="M135" i="46"/>
  <c r="S135" i="46" s="1"/>
  <c r="M141" i="46"/>
  <c r="S141" i="46" s="1"/>
  <c r="M137" i="46"/>
  <c r="S137" i="46" s="1"/>
  <c r="M133" i="46"/>
  <c r="S133" i="46" s="1"/>
  <c r="M130" i="46"/>
  <c r="S130" i="46" s="1"/>
  <c r="M126" i="46"/>
  <c r="S126" i="46" s="1"/>
  <c r="M122" i="46"/>
  <c r="S122" i="46" s="1"/>
  <c r="M118" i="46"/>
  <c r="S118" i="46" s="1"/>
  <c r="M139" i="46"/>
  <c r="S139" i="46" s="1"/>
  <c r="M128" i="46"/>
  <c r="S128" i="46" s="1"/>
  <c r="M120" i="46"/>
  <c r="S120" i="46" s="1"/>
  <c r="M143" i="46"/>
  <c r="S143" i="46" s="1"/>
  <c r="M124" i="46"/>
  <c r="S124" i="46" s="1"/>
  <c r="M135" i="24"/>
  <c r="S135" i="24" s="1"/>
  <c r="S141" i="24"/>
  <c r="M141" i="24"/>
  <c r="S137" i="24"/>
  <c r="M137" i="24"/>
  <c r="S133" i="24"/>
  <c r="M133" i="24"/>
  <c r="S130" i="24"/>
  <c r="M130" i="24"/>
  <c r="S126" i="24"/>
  <c r="M126" i="24"/>
  <c r="S122" i="24"/>
  <c r="M122" i="24"/>
  <c r="S118" i="24"/>
  <c r="M118" i="24"/>
  <c r="S139" i="24"/>
  <c r="M139" i="24"/>
  <c r="S128" i="24"/>
  <c r="M128" i="24"/>
  <c r="S120" i="24"/>
  <c r="M120" i="24"/>
  <c r="S143" i="24"/>
  <c r="M143" i="24"/>
  <c r="S124" i="24"/>
  <c r="M124" i="24"/>
  <c r="M157" i="13"/>
  <c r="S157" i="13" s="1"/>
  <c r="M142" i="13"/>
  <c r="S142" i="13" s="1"/>
  <c r="M161" i="13"/>
  <c r="S161" i="13" s="1"/>
  <c r="M153" i="13"/>
  <c r="S153" i="13" s="1"/>
  <c r="M159" i="13"/>
  <c r="S159" i="13" s="1"/>
  <c r="M155" i="13"/>
  <c r="S155" i="13" s="1"/>
  <c r="M151" i="13"/>
  <c r="S151" i="13" s="1"/>
  <c r="M146" i="13"/>
  <c r="S146" i="13" s="1"/>
  <c r="M138" i="13"/>
  <c r="S138" i="13" s="1"/>
  <c r="M148" i="13"/>
  <c r="S148" i="13" s="1"/>
  <c r="M144" i="13"/>
  <c r="S144" i="13" s="1"/>
  <c r="M140" i="13"/>
  <c r="S140" i="13" s="1"/>
  <c r="M157" i="45"/>
  <c r="S157" i="45" s="1"/>
  <c r="M142" i="45"/>
  <c r="S142" i="45" s="1"/>
  <c r="M161" i="45"/>
  <c r="S161" i="45" s="1"/>
  <c r="M153" i="45"/>
  <c r="S153" i="45" s="1"/>
  <c r="M159" i="45"/>
  <c r="S159" i="45" s="1"/>
  <c r="M155" i="45"/>
  <c r="S155" i="45" s="1"/>
  <c r="M151" i="45"/>
  <c r="S151" i="45" s="1"/>
  <c r="M146" i="45"/>
  <c r="S146" i="45" s="1"/>
  <c r="M138" i="45"/>
  <c r="S138" i="45" s="1"/>
  <c r="M148" i="45"/>
  <c r="S148" i="45" s="1"/>
  <c r="M144" i="45"/>
  <c r="S144" i="45" s="1"/>
  <c r="M140" i="45"/>
  <c r="S140" i="45" s="1"/>
  <c r="M167" i="44"/>
  <c r="S167" i="44" s="1"/>
  <c r="M165" i="44"/>
  <c r="S165" i="44" s="1"/>
  <c r="M163" i="44"/>
  <c r="S163" i="44" s="1"/>
  <c r="M161" i="44"/>
  <c r="S161" i="44" s="1"/>
  <c r="M159" i="44"/>
  <c r="S159" i="44" s="1"/>
  <c r="M157" i="44"/>
  <c r="S157" i="44" s="1"/>
  <c r="M155" i="44"/>
  <c r="S155" i="44" s="1"/>
  <c r="M172" i="44"/>
  <c r="S172" i="44" s="1"/>
  <c r="M168" i="44"/>
  <c r="S168" i="44" s="1"/>
  <c r="M188" i="44"/>
  <c r="S188" i="44"/>
  <c r="M184" i="44"/>
  <c r="S184" i="44"/>
  <c r="M176" i="44"/>
  <c r="S176" i="44" s="1"/>
  <c r="M174" i="44"/>
  <c r="S174" i="44" s="1"/>
  <c r="M178" i="44"/>
  <c r="S178" i="44" s="1"/>
  <c r="M170" i="44"/>
  <c r="S170" i="44" s="1"/>
  <c r="M190" i="44"/>
  <c r="S190" i="44"/>
  <c r="M186" i="44"/>
  <c r="S186" i="44"/>
  <c r="M182" i="44"/>
  <c r="S182" i="44"/>
  <c r="M180" i="44"/>
  <c r="S180" i="44" s="1"/>
  <c r="M167" i="14"/>
  <c r="S167" i="14"/>
  <c r="M163" i="14"/>
  <c r="S163" i="14"/>
  <c r="M159" i="14"/>
  <c r="S159" i="14"/>
  <c r="M155" i="14"/>
  <c r="S155" i="14"/>
  <c r="M188" i="14"/>
  <c r="S188" i="14"/>
  <c r="M184" i="14"/>
  <c r="S184" i="14"/>
  <c r="M176" i="14"/>
  <c r="S176" i="14" s="1"/>
  <c r="M174" i="14"/>
  <c r="S174" i="14" s="1"/>
  <c r="M178" i="14"/>
  <c r="S178" i="14" s="1"/>
  <c r="M172" i="14"/>
  <c r="S172" i="14" s="1"/>
  <c r="M168" i="14"/>
  <c r="S168" i="14" s="1"/>
  <c r="M170" i="14"/>
  <c r="S170" i="14" s="1"/>
  <c r="M165" i="14"/>
  <c r="S165" i="14"/>
  <c r="M161" i="14"/>
  <c r="S161" i="14"/>
  <c r="M157" i="14"/>
  <c r="S157" i="14"/>
  <c r="M190" i="14"/>
  <c r="S190" i="14"/>
  <c r="M186" i="14"/>
  <c r="S186" i="14"/>
  <c r="M182" i="14"/>
  <c r="S182" i="14"/>
  <c r="M180" i="14"/>
  <c r="S180" i="14" s="1"/>
  <c r="M141" i="43"/>
  <c r="S141" i="43" s="1"/>
  <c r="M130" i="43"/>
  <c r="S130" i="43" s="1"/>
  <c r="M145" i="43"/>
  <c r="S145" i="43" s="1"/>
  <c r="M136" i="43"/>
  <c r="S136" i="43" s="1"/>
  <c r="M134" i="43"/>
  <c r="S134" i="43" s="1"/>
  <c r="M132" i="43"/>
  <c r="S132" i="43" s="1"/>
  <c r="M147" i="43"/>
  <c r="S147" i="43" s="1"/>
  <c r="M143" i="43"/>
  <c r="S143" i="43" s="1"/>
  <c r="M139" i="43"/>
  <c r="S139" i="43" s="1"/>
  <c r="M149" i="43"/>
  <c r="S149" i="43" s="1"/>
  <c r="M150" i="42"/>
  <c r="S150" i="42" s="1"/>
  <c r="M146" i="42"/>
  <c r="S146" i="42" s="1"/>
  <c r="S138" i="42"/>
  <c r="M138" i="42"/>
  <c r="M148" i="42"/>
  <c r="S148" i="42" s="1"/>
  <c r="M144" i="42"/>
  <c r="S144" i="42" s="1"/>
  <c r="M142" i="42"/>
  <c r="S142" i="42" s="1"/>
  <c r="S137" i="42"/>
  <c r="M137" i="42"/>
  <c r="S135" i="42"/>
  <c r="M135" i="42"/>
  <c r="S133" i="42"/>
  <c r="M133" i="42"/>
  <c r="S131" i="42"/>
  <c r="M131" i="42"/>
  <c r="S129" i="42"/>
  <c r="M129" i="42"/>
  <c r="S140" i="42"/>
  <c r="M140" i="42"/>
  <c r="M216" i="1"/>
  <c r="S216" i="1" s="1"/>
  <c r="M220" i="1"/>
  <c r="S220" i="1" s="1"/>
  <c r="M212" i="1"/>
  <c r="S212" i="1" s="1"/>
  <c r="M218" i="1"/>
  <c r="S218" i="1" s="1"/>
  <c r="M214" i="1"/>
  <c r="S214" i="1" s="1"/>
  <c r="M210" i="1"/>
  <c r="S210" i="1" s="1"/>
  <c r="M207" i="1"/>
  <c r="S207" i="1" s="1"/>
  <c r="M205" i="1"/>
  <c r="S205" i="1" s="1"/>
  <c r="M214" i="3"/>
  <c r="S214" i="3" s="1"/>
  <c r="M210" i="3"/>
  <c r="S210" i="3" s="1"/>
  <c r="M220" i="3"/>
  <c r="S220" i="3" s="1"/>
  <c r="M216" i="3"/>
  <c r="S216" i="3" s="1"/>
  <c r="M212" i="3"/>
  <c r="S212" i="3" s="1"/>
  <c r="M208" i="3"/>
  <c r="S208" i="3" s="1"/>
  <c r="M218" i="3"/>
  <c r="S218" i="3" s="1"/>
  <c r="M206" i="3"/>
  <c r="S206" i="3" s="1"/>
  <c r="S117" i="41"/>
  <c r="M117" i="41"/>
  <c r="S125" i="41"/>
  <c r="M125" i="41"/>
  <c r="S121" i="41"/>
  <c r="M121" i="41"/>
  <c r="S123" i="41"/>
  <c r="M123" i="41"/>
  <c r="S119" i="41"/>
  <c r="M119" i="41"/>
  <c r="S117" i="40"/>
  <c r="M117" i="40"/>
  <c r="S125" i="40"/>
  <c r="M125" i="40"/>
  <c r="S121" i="40"/>
  <c r="M121" i="40"/>
  <c r="S123" i="40"/>
  <c r="M123" i="40"/>
  <c r="S119" i="40"/>
  <c r="M119" i="40"/>
  <c r="M140" i="10"/>
  <c r="S140" i="10" s="1"/>
  <c r="M124" i="10"/>
  <c r="S124" i="10" s="1"/>
  <c r="M149" i="10"/>
  <c r="S149" i="10" s="1"/>
  <c r="M142" i="10"/>
  <c r="S142" i="10" s="1"/>
  <c r="M138" i="10"/>
  <c r="S138" i="10" s="1"/>
  <c r="M134" i="10"/>
  <c r="S134" i="10" s="1"/>
  <c r="M130" i="10"/>
  <c r="S130" i="10" s="1"/>
  <c r="M126" i="10"/>
  <c r="S126" i="10" s="1"/>
  <c r="M136" i="10"/>
  <c r="S136" i="10" s="1"/>
  <c r="M128" i="10"/>
  <c r="S128" i="10" s="1"/>
  <c r="M122" i="10"/>
  <c r="S122" i="10" s="1"/>
  <c r="M153" i="10"/>
  <c r="S153" i="10" s="1"/>
  <c r="M145" i="10"/>
  <c r="S145" i="10" s="1"/>
  <c r="M155" i="10"/>
  <c r="S155" i="10" s="1"/>
  <c r="M151" i="10"/>
  <c r="S151" i="10" s="1"/>
  <c r="M147" i="10"/>
  <c r="S147" i="10" s="1"/>
  <c r="M132" i="10"/>
  <c r="S132" i="10" s="1"/>
  <c r="M151" i="7"/>
  <c r="S151" i="7" s="1"/>
  <c r="M140" i="7"/>
  <c r="S140" i="7" s="1"/>
  <c r="M143" i="7"/>
  <c r="S143" i="7" s="1"/>
  <c r="M139" i="7"/>
  <c r="S139" i="7" s="1"/>
  <c r="S136" i="7"/>
  <c r="M136" i="7"/>
  <c r="S134" i="7"/>
  <c r="M134" i="7"/>
  <c r="S132" i="7"/>
  <c r="M132" i="7"/>
  <c r="S130" i="7"/>
  <c r="M130" i="7"/>
  <c r="S128" i="7"/>
  <c r="M128" i="7"/>
  <c r="S126" i="7"/>
  <c r="M126" i="7"/>
  <c r="S124" i="7"/>
  <c r="M124" i="7"/>
  <c r="S122" i="7"/>
  <c r="M122" i="7"/>
  <c r="S155" i="7"/>
  <c r="M155" i="7"/>
  <c r="S147" i="7"/>
  <c r="M147" i="7"/>
  <c r="S142" i="7"/>
  <c r="M142" i="7"/>
  <c r="S138" i="7"/>
  <c r="M138" i="7"/>
  <c r="S153" i="7"/>
  <c r="M153" i="7"/>
  <c r="S149" i="7"/>
  <c r="M149" i="7"/>
  <c r="S145" i="7"/>
  <c r="M145" i="7"/>
  <c r="M141" i="7"/>
  <c r="S141" i="7" s="1"/>
  <c r="M137" i="7"/>
  <c r="S137" i="7" s="1"/>
  <c r="M189" i="35"/>
  <c r="S189" i="35" s="1"/>
  <c r="M216" i="35"/>
  <c r="S216" i="35" s="1"/>
  <c r="M212" i="35"/>
  <c r="S212" i="35" s="1"/>
  <c r="M208" i="35"/>
  <c r="S208" i="35" s="1"/>
  <c r="M201" i="35"/>
  <c r="S201" i="35" s="1"/>
  <c r="M193" i="35"/>
  <c r="S193" i="35" s="1"/>
  <c r="M185" i="35"/>
  <c r="S185" i="35" s="1"/>
  <c r="M210" i="35"/>
  <c r="S210" i="35" s="1"/>
  <c r="M203" i="35"/>
  <c r="S203" i="35" s="1"/>
  <c r="M199" i="35"/>
  <c r="S199" i="35" s="1"/>
  <c r="M195" i="35"/>
  <c r="S195" i="35" s="1"/>
  <c r="M191" i="35"/>
  <c r="S191" i="35" s="1"/>
  <c r="M187" i="35"/>
  <c r="S187" i="35" s="1"/>
  <c r="M197" i="35"/>
  <c r="S197" i="35" s="1"/>
  <c r="M183" i="35"/>
  <c r="S183" i="35" s="1"/>
  <c r="M181" i="35"/>
  <c r="S181" i="35" s="1"/>
  <c r="M179" i="35"/>
  <c r="S179" i="35" s="1"/>
  <c r="M177" i="35"/>
  <c r="S177" i="35" s="1"/>
  <c r="M175" i="35"/>
  <c r="S175" i="35" s="1"/>
  <c r="M173" i="35"/>
  <c r="S173" i="35" s="1"/>
  <c r="M214" i="35"/>
  <c r="S214" i="35" s="1"/>
  <c r="M206" i="35"/>
  <c r="S206" i="35" s="1"/>
  <c r="M193" i="6"/>
  <c r="S193" i="6" s="1"/>
  <c r="M197" i="6"/>
  <c r="S197" i="6" s="1"/>
  <c r="M189" i="6"/>
  <c r="S189" i="6" s="1"/>
  <c r="M210" i="6"/>
  <c r="S210" i="6" s="1"/>
  <c r="M203" i="6"/>
  <c r="S203" i="6" s="1"/>
  <c r="M199" i="6"/>
  <c r="S199" i="6" s="1"/>
  <c r="M195" i="6"/>
  <c r="S195" i="6" s="1"/>
  <c r="M191" i="6"/>
  <c r="S191" i="6" s="1"/>
  <c r="M187" i="6"/>
  <c r="S187" i="6" s="1"/>
  <c r="M216" i="6"/>
  <c r="S216" i="6" s="1"/>
  <c r="M212" i="6"/>
  <c r="S212" i="6" s="1"/>
  <c r="M208" i="6"/>
  <c r="S208" i="6" s="1"/>
  <c r="M201" i="6"/>
  <c r="S201" i="6" s="1"/>
  <c r="M185" i="6"/>
  <c r="S185" i="6" s="1"/>
  <c r="M214" i="6"/>
  <c r="S214" i="6" s="1"/>
  <c r="M206" i="6"/>
  <c r="S206" i="6" s="1"/>
  <c r="M183" i="6"/>
  <c r="S183" i="6" s="1"/>
  <c r="M179" i="6"/>
  <c r="S179" i="6" s="1"/>
  <c r="M175" i="6"/>
  <c r="S175" i="6" s="1"/>
  <c r="M181" i="6"/>
  <c r="S181" i="6" s="1"/>
  <c r="M177" i="6"/>
  <c r="S177" i="6" s="1"/>
  <c r="M173" i="6"/>
  <c r="S173" i="6" s="1"/>
  <c r="M180" i="39"/>
  <c r="S180" i="39" s="1"/>
  <c r="M186" i="39"/>
  <c r="S186" i="39" s="1"/>
  <c r="M182" i="39"/>
  <c r="S182" i="39" s="1"/>
  <c r="M178" i="39"/>
  <c r="S178" i="39" s="1"/>
  <c r="M175" i="39"/>
  <c r="S175" i="39" s="1"/>
  <c r="M171" i="39"/>
  <c r="S171" i="39" s="1"/>
  <c r="M167" i="39"/>
  <c r="S167" i="39" s="1"/>
  <c r="M163" i="39"/>
  <c r="S163" i="39" s="1"/>
  <c r="M184" i="39"/>
  <c r="S184" i="39" s="1"/>
  <c r="M173" i="39"/>
  <c r="S173" i="39" s="1"/>
  <c r="M165" i="39"/>
  <c r="S165" i="39" s="1"/>
  <c r="M188" i="39"/>
  <c r="S188" i="39" s="1"/>
  <c r="M169" i="39"/>
  <c r="S169" i="39" s="1"/>
  <c r="M180" i="9"/>
  <c r="S180" i="9" s="1"/>
  <c r="M186" i="9"/>
  <c r="S186" i="9" s="1"/>
  <c r="M182" i="9"/>
  <c r="S182" i="9" s="1"/>
  <c r="M178" i="9"/>
  <c r="S178" i="9" s="1"/>
  <c r="M175" i="9"/>
  <c r="S175" i="9" s="1"/>
  <c r="M171" i="9"/>
  <c r="S171" i="9" s="1"/>
  <c r="M167" i="9"/>
  <c r="S167" i="9" s="1"/>
  <c r="M163" i="9"/>
  <c r="S163" i="9" s="1"/>
  <c r="M184" i="9"/>
  <c r="S184" i="9" s="1"/>
  <c r="M173" i="9"/>
  <c r="S173" i="9" s="1"/>
  <c r="M165" i="9"/>
  <c r="S165" i="9" s="1"/>
  <c r="M188" i="9"/>
  <c r="S188" i="9" s="1"/>
  <c r="M169" i="9"/>
  <c r="S169" i="9" s="1"/>
  <c r="M203" i="4"/>
  <c r="S203" i="4" s="1"/>
  <c r="M199" i="4"/>
  <c r="S199" i="4" s="1"/>
  <c r="M195" i="4"/>
  <c r="S195" i="4" s="1"/>
  <c r="M197" i="4"/>
  <c r="S197" i="4" s="1"/>
  <c r="M190" i="4"/>
  <c r="S190" i="4" s="1"/>
  <c r="M182" i="4"/>
  <c r="S182" i="4" s="1"/>
  <c r="M174" i="4"/>
  <c r="S174" i="4" s="1"/>
  <c r="M188" i="4"/>
  <c r="S188" i="4" s="1"/>
  <c r="M184" i="4"/>
  <c r="S184" i="4" s="1"/>
  <c r="M180" i="4"/>
  <c r="S180" i="4" s="1"/>
  <c r="M176" i="4"/>
  <c r="S176" i="4" s="1"/>
  <c r="M186" i="4"/>
  <c r="S186" i="4" s="1"/>
  <c r="M201" i="4"/>
  <c r="S201" i="4" s="1"/>
  <c r="M193" i="4"/>
  <c r="S193" i="4" s="1"/>
  <c r="M178" i="4"/>
  <c r="S178" i="4" s="1"/>
  <c r="M191" i="34"/>
  <c r="S191" i="34" s="1"/>
  <c r="M187" i="34"/>
  <c r="S187" i="34"/>
  <c r="M185" i="34"/>
  <c r="S185" i="34" s="1"/>
  <c r="M203" i="34"/>
  <c r="S203" i="34" s="1"/>
  <c r="M199" i="34"/>
  <c r="S199" i="34" s="1"/>
  <c r="M195" i="34"/>
  <c r="S195" i="34" s="1"/>
  <c r="M201" i="34"/>
  <c r="S201" i="34" s="1"/>
  <c r="M197" i="34"/>
  <c r="S197" i="34" s="1"/>
  <c r="M193" i="34"/>
  <c r="S193" i="34" s="1"/>
  <c r="M189" i="34"/>
  <c r="S189" i="34"/>
  <c r="M184" i="34"/>
  <c r="S184" i="34" s="1"/>
  <c r="M182" i="34"/>
  <c r="S182" i="34" s="1"/>
  <c r="M180" i="34"/>
  <c r="S180" i="34" s="1"/>
  <c r="M178" i="34"/>
  <c r="S178" i="34" s="1"/>
  <c r="M176" i="34"/>
  <c r="S176" i="34" s="1"/>
  <c r="M174" i="34"/>
  <c r="S174" i="34" s="1"/>
  <c r="M152" i="8"/>
  <c r="S152" i="8" s="1"/>
  <c r="M148" i="8"/>
  <c r="S148" i="8" s="1"/>
  <c r="M154" i="8"/>
  <c r="S154" i="8" s="1"/>
  <c r="M150" i="8"/>
  <c r="S150" i="8" s="1"/>
  <c r="M146" i="8"/>
  <c r="S146" i="8" s="1"/>
  <c r="M144" i="8"/>
  <c r="S144" i="8" s="1"/>
  <c r="S142" i="8"/>
  <c r="M142" i="8"/>
  <c r="M154" i="38"/>
  <c r="S154" i="38" s="1"/>
  <c r="M150" i="38"/>
  <c r="S150" i="38" s="1"/>
  <c r="M146" i="38"/>
  <c r="S146" i="38" s="1"/>
  <c r="M152" i="38"/>
  <c r="S152" i="38" s="1"/>
  <c r="M148" i="38"/>
  <c r="S148" i="38" s="1"/>
  <c r="M144" i="38"/>
  <c r="S144" i="38" s="1"/>
  <c r="M142" i="38"/>
  <c r="S142" i="38" s="1"/>
  <c r="M205" i="12"/>
  <c r="S205" i="12" s="1"/>
  <c r="M201" i="12"/>
  <c r="S201" i="12" s="1"/>
  <c r="M197" i="12"/>
  <c r="S197" i="12" s="1"/>
  <c r="M195" i="12"/>
  <c r="S195" i="12" s="1"/>
  <c r="M193" i="12"/>
  <c r="S193" i="12" s="1"/>
  <c r="M203" i="12"/>
  <c r="S203" i="12" s="1"/>
  <c r="M199" i="12"/>
  <c r="S199" i="12" s="1"/>
  <c r="S191" i="12"/>
  <c r="M191" i="12"/>
  <c r="S189" i="12"/>
  <c r="M189" i="12"/>
  <c r="S187" i="12"/>
  <c r="M187" i="12"/>
  <c r="M196" i="5"/>
  <c r="S196" i="5" s="1"/>
  <c r="M202" i="5"/>
  <c r="S202" i="5" s="1"/>
  <c r="M198" i="5"/>
  <c r="S198" i="5" s="1"/>
  <c r="M194" i="5"/>
  <c r="S194" i="5" s="1"/>
  <c r="M200" i="5"/>
  <c r="S200" i="5" s="1"/>
  <c r="M191" i="5"/>
  <c r="S191" i="5" s="1"/>
  <c r="M189" i="5"/>
  <c r="S189" i="5" s="1"/>
  <c r="M187" i="5"/>
  <c r="S187" i="5" s="1"/>
  <c r="M204" i="5"/>
  <c r="S204" i="5" s="1"/>
  <c r="M162" i="37"/>
  <c r="S162" i="37" s="1"/>
  <c r="M184" i="37"/>
  <c r="S184" i="37" s="1"/>
  <c r="M180" i="37"/>
  <c r="S180" i="37" s="1"/>
  <c r="M176" i="37"/>
  <c r="S176" i="37"/>
  <c r="M174" i="37"/>
  <c r="S174" i="37"/>
  <c r="M172" i="37"/>
  <c r="S172" i="37"/>
  <c r="M170" i="37"/>
  <c r="S170" i="37" s="1"/>
  <c r="M171" i="37"/>
  <c r="S171" i="37" s="1"/>
  <c r="M189" i="37"/>
  <c r="S189" i="37" s="1"/>
  <c r="M188" i="37"/>
  <c r="S188" i="37" s="1"/>
  <c r="M187" i="37"/>
  <c r="S187" i="37" s="1"/>
  <c r="M185" i="37"/>
  <c r="S185" i="37" s="1"/>
  <c r="M183" i="37"/>
  <c r="S183" i="37" s="1"/>
  <c r="M181" i="37"/>
  <c r="S181" i="37" s="1"/>
  <c r="M179" i="37"/>
  <c r="S179" i="37" s="1"/>
  <c r="M186" i="37"/>
  <c r="S186" i="37" s="1"/>
  <c r="M182" i="37"/>
  <c r="S182" i="37" s="1"/>
  <c r="M178" i="37"/>
  <c r="S178" i="37" s="1"/>
  <c r="M177" i="37"/>
  <c r="S177" i="37" s="1"/>
  <c r="M175" i="37"/>
  <c r="S175" i="37"/>
  <c r="M173" i="37"/>
  <c r="S173" i="37"/>
  <c r="M189" i="36"/>
  <c r="S189" i="36" s="1"/>
  <c r="M187" i="36"/>
  <c r="S187" i="36" s="1"/>
  <c r="M185" i="36"/>
  <c r="S185" i="36" s="1"/>
  <c r="M183" i="36"/>
  <c r="S183" i="36" s="1"/>
  <c r="M181" i="36"/>
  <c r="S181" i="36" s="1"/>
  <c r="M179" i="36"/>
  <c r="S179" i="36" s="1"/>
  <c r="M188" i="36"/>
  <c r="S188" i="36" s="1"/>
  <c r="M184" i="36"/>
  <c r="S184" i="36" s="1"/>
  <c r="M180" i="36"/>
  <c r="S180" i="36" s="1"/>
  <c r="M186" i="36"/>
  <c r="S186" i="36" s="1"/>
  <c r="M182" i="36"/>
  <c r="S182" i="36" s="1"/>
  <c r="M178" i="36"/>
  <c r="S178" i="36" s="1"/>
  <c r="M162" i="36"/>
  <c r="S162" i="36" s="1"/>
  <c r="M189" i="11"/>
  <c r="S189" i="11" s="1"/>
  <c r="M187" i="11"/>
  <c r="S187" i="11" s="1"/>
  <c r="M185" i="11"/>
  <c r="S185" i="11" s="1"/>
  <c r="M183" i="11"/>
  <c r="S183" i="11" s="1"/>
  <c r="M181" i="11"/>
  <c r="S181" i="11" s="1"/>
  <c r="M179" i="11"/>
  <c r="S179" i="11" s="1"/>
  <c r="M188" i="11"/>
  <c r="S188" i="11" s="1"/>
  <c r="M184" i="11"/>
  <c r="S184" i="11" s="1"/>
  <c r="M180" i="11"/>
  <c r="S180" i="11" s="1"/>
  <c r="M186" i="11"/>
  <c r="S186" i="11" s="1"/>
  <c r="M182" i="11"/>
  <c r="S182" i="11" s="1"/>
  <c r="M178" i="11"/>
  <c r="S178" i="11" s="1"/>
  <c r="M162" i="11"/>
  <c r="S162" i="11" s="1"/>
  <c r="P136" i="11"/>
  <c r="P132" i="11"/>
  <c r="P128" i="11"/>
  <c r="P124" i="11"/>
  <c r="P120" i="11"/>
  <c r="P116" i="11"/>
  <c r="P112" i="11"/>
  <c r="R133" i="11"/>
  <c r="R129" i="11"/>
  <c r="R117" i="11"/>
  <c r="R113" i="11"/>
  <c r="L118" i="53"/>
  <c r="H118" i="53"/>
  <c r="M121" i="53"/>
  <c r="S121" i="53" s="1"/>
  <c r="L122" i="53"/>
  <c r="R122" i="53" s="1"/>
  <c r="H122" i="53"/>
  <c r="S119" i="53"/>
  <c r="M119" i="53"/>
  <c r="L120" i="53"/>
  <c r="R120" i="53" s="1"/>
  <c r="H120" i="53"/>
  <c r="S123" i="53"/>
  <c r="M123" i="53"/>
  <c r="R118" i="53"/>
  <c r="Q118" i="53"/>
  <c r="Q122" i="53"/>
  <c r="Q120" i="53"/>
  <c r="L111" i="52"/>
  <c r="R111" i="52" s="1"/>
  <c r="H111" i="52"/>
  <c r="M112" i="52"/>
  <c r="S112" i="52" s="1"/>
  <c r="L113" i="52"/>
  <c r="R113" i="52" s="1"/>
  <c r="H113" i="52"/>
  <c r="Q111" i="52"/>
  <c r="Q113" i="52"/>
  <c r="M111" i="27"/>
  <c r="S111" i="27" s="1"/>
  <c r="L112" i="27"/>
  <c r="H112" i="27"/>
  <c r="M113" i="27"/>
  <c r="S113" i="27" s="1"/>
  <c r="Q112" i="27"/>
  <c r="R112" i="27"/>
  <c r="M145" i="51"/>
  <c r="S145" i="51" s="1"/>
  <c r="L146" i="51"/>
  <c r="H146" i="51"/>
  <c r="M143" i="51"/>
  <c r="S143" i="51" s="1"/>
  <c r="L144" i="51"/>
  <c r="H144" i="51"/>
  <c r="M147" i="51"/>
  <c r="S147" i="51" s="1"/>
  <c r="R146" i="51"/>
  <c r="Q146" i="51"/>
  <c r="R144" i="51"/>
  <c r="Q144" i="51"/>
  <c r="M145" i="30"/>
  <c r="S145" i="30" s="1"/>
  <c r="L146" i="30"/>
  <c r="H146" i="30"/>
  <c r="M143" i="30"/>
  <c r="S143" i="30" s="1"/>
  <c r="L144" i="30"/>
  <c r="H144" i="30"/>
  <c r="M147" i="30"/>
  <c r="S147" i="30" s="1"/>
  <c r="R146" i="30"/>
  <c r="Q146" i="30"/>
  <c r="R144" i="30"/>
  <c r="Q144" i="30"/>
  <c r="L130" i="50"/>
  <c r="H130" i="50"/>
  <c r="L134" i="50"/>
  <c r="H134" i="50"/>
  <c r="L138" i="50"/>
  <c r="H138" i="50"/>
  <c r="L128" i="50"/>
  <c r="H128" i="50"/>
  <c r="M131" i="50"/>
  <c r="S131" i="50" s="1"/>
  <c r="L136" i="50"/>
  <c r="H136" i="50"/>
  <c r="M127" i="50"/>
  <c r="S127" i="50"/>
  <c r="Q132" i="50"/>
  <c r="R132" i="50"/>
  <c r="Q130" i="50"/>
  <c r="R130" i="50"/>
  <c r="Q134" i="50"/>
  <c r="R134" i="50"/>
  <c r="Q138" i="50"/>
  <c r="R138" i="50"/>
  <c r="Q128" i="50"/>
  <c r="R128" i="50"/>
  <c r="Q136" i="50"/>
  <c r="R136" i="50"/>
  <c r="M129" i="50"/>
  <c r="S129" i="50"/>
  <c r="M133" i="50"/>
  <c r="S133" i="50"/>
  <c r="M137" i="50"/>
  <c r="S137" i="50"/>
  <c r="L132" i="50"/>
  <c r="H132" i="50"/>
  <c r="M135" i="50"/>
  <c r="S135" i="50"/>
  <c r="M127" i="25"/>
  <c r="S127" i="25" s="1"/>
  <c r="L128" i="25"/>
  <c r="H128" i="25"/>
  <c r="M129" i="25"/>
  <c r="S129" i="25"/>
  <c r="L130" i="25"/>
  <c r="H130" i="25"/>
  <c r="M131" i="25"/>
  <c r="S131" i="25"/>
  <c r="L132" i="25"/>
  <c r="H132" i="25"/>
  <c r="M133" i="25"/>
  <c r="S133" i="25"/>
  <c r="L134" i="25"/>
  <c r="H134" i="25"/>
  <c r="M135" i="25"/>
  <c r="S135" i="25"/>
  <c r="L136" i="25"/>
  <c r="H136" i="25"/>
  <c r="M137" i="25"/>
  <c r="S137" i="25"/>
  <c r="L138" i="25"/>
  <c r="H138" i="25"/>
  <c r="Q128" i="25"/>
  <c r="R128" i="25"/>
  <c r="Q130" i="25"/>
  <c r="R130" i="25"/>
  <c r="Q132" i="25"/>
  <c r="R132" i="25"/>
  <c r="Q134" i="25"/>
  <c r="R134" i="25"/>
  <c r="Q136" i="25"/>
  <c r="R136" i="25"/>
  <c r="Q138" i="25"/>
  <c r="R138" i="25"/>
  <c r="Q129" i="49"/>
  <c r="Q127" i="49"/>
  <c r="Q133" i="49"/>
  <c r="Q137" i="49"/>
  <c r="M128" i="49"/>
  <c r="S128" i="49" s="1"/>
  <c r="L131" i="49"/>
  <c r="H131" i="49"/>
  <c r="M134" i="49"/>
  <c r="S134" i="49" s="1"/>
  <c r="L135" i="49"/>
  <c r="H135" i="49"/>
  <c r="M138" i="49"/>
  <c r="S138" i="49" s="1"/>
  <c r="L129" i="49"/>
  <c r="R129" i="49" s="1"/>
  <c r="H129" i="49"/>
  <c r="L127" i="49"/>
  <c r="R127" i="49" s="1"/>
  <c r="H127" i="49"/>
  <c r="M130" i="49"/>
  <c r="S130" i="49" s="1"/>
  <c r="M132" i="49"/>
  <c r="S132" i="49" s="1"/>
  <c r="L133" i="49"/>
  <c r="R133" i="49" s="1"/>
  <c r="H133" i="49"/>
  <c r="M136" i="49"/>
  <c r="S136" i="49" s="1"/>
  <c r="L137" i="49"/>
  <c r="R137" i="49" s="1"/>
  <c r="H137" i="49"/>
  <c r="R131" i="49"/>
  <c r="Q131" i="49"/>
  <c r="R135" i="49"/>
  <c r="Q135" i="49"/>
  <c r="L170" i="48"/>
  <c r="H170" i="48"/>
  <c r="L174" i="48"/>
  <c r="H174" i="48"/>
  <c r="M171" i="48"/>
  <c r="S171" i="48" s="1"/>
  <c r="M175" i="48"/>
  <c r="S175" i="48" s="1"/>
  <c r="L176" i="48"/>
  <c r="H176" i="48"/>
  <c r="S179" i="48"/>
  <c r="M179" i="48"/>
  <c r="L180" i="48"/>
  <c r="H180" i="48"/>
  <c r="L172" i="48"/>
  <c r="H172" i="48"/>
  <c r="S177" i="48"/>
  <c r="M177" i="48"/>
  <c r="L178" i="48"/>
  <c r="H178" i="48"/>
  <c r="S181" i="48"/>
  <c r="M181" i="48"/>
  <c r="Q170" i="48"/>
  <c r="R170" i="48"/>
  <c r="Q174" i="48"/>
  <c r="R174" i="48"/>
  <c r="Q176" i="48"/>
  <c r="R176" i="48"/>
  <c r="R180" i="48"/>
  <c r="Q180" i="48"/>
  <c r="M173" i="48"/>
  <c r="S173" i="48" s="1"/>
  <c r="Q172" i="48"/>
  <c r="R172" i="48"/>
  <c r="R178" i="48"/>
  <c r="Q178" i="48"/>
  <c r="L170" i="33"/>
  <c r="H170" i="33"/>
  <c r="L172" i="33"/>
  <c r="H172" i="33"/>
  <c r="M175" i="33"/>
  <c r="S175" i="33" s="1"/>
  <c r="L176" i="33"/>
  <c r="H176" i="33"/>
  <c r="M179" i="33"/>
  <c r="S179" i="33" s="1"/>
  <c r="L180" i="33"/>
  <c r="H180" i="33"/>
  <c r="M171" i="33"/>
  <c r="S171" i="33" s="1"/>
  <c r="L174" i="33"/>
  <c r="H174" i="33"/>
  <c r="M177" i="33"/>
  <c r="S177" i="33" s="1"/>
  <c r="L178" i="33"/>
  <c r="H178" i="33"/>
  <c r="M181" i="33"/>
  <c r="S181" i="33" s="1"/>
  <c r="Q170" i="33"/>
  <c r="R170" i="33"/>
  <c r="Q172" i="33"/>
  <c r="R172" i="33"/>
  <c r="R176" i="33"/>
  <c r="Q176" i="33"/>
  <c r="Q180" i="33"/>
  <c r="R180" i="33"/>
  <c r="M173" i="33"/>
  <c r="S173" i="33" s="1"/>
  <c r="R174" i="33"/>
  <c r="Q174" i="33"/>
  <c r="R178" i="33"/>
  <c r="Q178" i="33"/>
  <c r="Q173" i="47"/>
  <c r="Q177" i="47"/>
  <c r="Q181" i="47"/>
  <c r="Q171" i="47"/>
  <c r="L179" i="47"/>
  <c r="H179" i="47"/>
  <c r="M170" i="47"/>
  <c r="S170" i="47" s="1"/>
  <c r="L175" i="47"/>
  <c r="H175" i="47"/>
  <c r="M178" i="47"/>
  <c r="S178" i="47"/>
  <c r="L173" i="47"/>
  <c r="R173" i="47" s="1"/>
  <c r="H173" i="47"/>
  <c r="L177" i="47"/>
  <c r="R177" i="47" s="1"/>
  <c r="H177" i="47"/>
  <c r="L181" i="47"/>
  <c r="R181" i="47" s="1"/>
  <c r="H181" i="47"/>
  <c r="L171" i="47"/>
  <c r="R171" i="47" s="1"/>
  <c r="H171" i="47"/>
  <c r="M174" i="47"/>
  <c r="S174" i="47"/>
  <c r="Q179" i="47"/>
  <c r="R179" i="47"/>
  <c r="M172" i="47"/>
  <c r="S172" i="47"/>
  <c r="M176" i="47"/>
  <c r="S176" i="47"/>
  <c r="M180" i="47"/>
  <c r="S180" i="47"/>
  <c r="Q175" i="47"/>
  <c r="R175" i="47"/>
  <c r="M4" i="55"/>
  <c r="S4" i="55" s="1"/>
  <c r="L5" i="55"/>
  <c r="H5" i="55"/>
  <c r="M8" i="55"/>
  <c r="S8" i="55" s="1"/>
  <c r="L9" i="55"/>
  <c r="H9" i="55"/>
  <c r="M12" i="55"/>
  <c r="S12" i="55" s="1"/>
  <c r="L13" i="55"/>
  <c r="H13" i="55"/>
  <c r="M16" i="55"/>
  <c r="S16" i="55" s="1"/>
  <c r="L17" i="55"/>
  <c r="H17" i="55"/>
  <c r="M20" i="55"/>
  <c r="S20" i="55" s="1"/>
  <c r="L21" i="55"/>
  <c r="H21" i="55"/>
  <c r="M24" i="55"/>
  <c r="S24" i="55" s="1"/>
  <c r="L25" i="55"/>
  <c r="H25" i="55"/>
  <c r="M28" i="55"/>
  <c r="S28" i="55" s="1"/>
  <c r="L29" i="55"/>
  <c r="H29" i="55"/>
  <c r="M31" i="55"/>
  <c r="S31" i="55" s="1"/>
  <c r="M35" i="55"/>
  <c r="S35" i="55" s="1"/>
  <c r="M39" i="55"/>
  <c r="S39" i="55" s="1"/>
  <c r="L40" i="55"/>
  <c r="H40" i="55"/>
  <c r="M43" i="55"/>
  <c r="S43" i="55" s="1"/>
  <c r="L44" i="55"/>
  <c r="H44" i="55"/>
  <c r="M47" i="55"/>
  <c r="S47" i="55" s="1"/>
  <c r="L48" i="55"/>
  <c r="H48" i="55"/>
  <c r="M51" i="55"/>
  <c r="S51" i="55" s="1"/>
  <c r="L52" i="55"/>
  <c r="H52" i="55"/>
  <c r="M55" i="55"/>
  <c r="S55" i="55" s="1"/>
  <c r="L56" i="55"/>
  <c r="H56" i="55"/>
  <c r="M59" i="55"/>
  <c r="S59" i="55" s="1"/>
  <c r="L60" i="55"/>
  <c r="H60" i="55"/>
  <c r="M63" i="55"/>
  <c r="S63" i="55" s="1"/>
  <c r="L64" i="55"/>
  <c r="H64" i="55"/>
  <c r="L65" i="55"/>
  <c r="H65" i="55"/>
  <c r="L69" i="55"/>
  <c r="H69" i="55"/>
  <c r="M66" i="55"/>
  <c r="S66" i="55" s="1"/>
  <c r="M70" i="55"/>
  <c r="S70" i="55" s="1"/>
  <c r="L71" i="55"/>
  <c r="H71" i="55"/>
  <c r="M74" i="55"/>
  <c r="S74" i="55" s="1"/>
  <c r="L75" i="55"/>
  <c r="H75" i="55"/>
  <c r="M78" i="55"/>
  <c r="S78" i="55" s="1"/>
  <c r="L79" i="55"/>
  <c r="H79" i="55"/>
  <c r="M82" i="55"/>
  <c r="S82" i="55" s="1"/>
  <c r="L83" i="55"/>
  <c r="H83" i="55"/>
  <c r="M86" i="55"/>
  <c r="S86" i="55" s="1"/>
  <c r="L87" i="55"/>
  <c r="H87" i="55"/>
  <c r="L91" i="55"/>
  <c r="H91" i="55"/>
  <c r="L3" i="55"/>
  <c r="R3" i="55" s="1"/>
  <c r="H3" i="55"/>
  <c r="M6" i="55"/>
  <c r="S6" i="55" s="1"/>
  <c r="L7" i="55"/>
  <c r="H7" i="55"/>
  <c r="M10" i="55"/>
  <c r="S10" i="55" s="1"/>
  <c r="L11" i="55"/>
  <c r="R11" i="55" s="1"/>
  <c r="H11" i="55"/>
  <c r="M14" i="55"/>
  <c r="S14" i="55" s="1"/>
  <c r="L15" i="55"/>
  <c r="H15" i="55"/>
  <c r="M18" i="55"/>
  <c r="S18" i="55" s="1"/>
  <c r="L19" i="55"/>
  <c r="H19" i="55"/>
  <c r="M22" i="55"/>
  <c r="S22" i="55" s="1"/>
  <c r="L23" i="55"/>
  <c r="H23" i="55"/>
  <c r="M26" i="55"/>
  <c r="S26" i="55" s="1"/>
  <c r="L27" i="55"/>
  <c r="H27" i="55"/>
  <c r="L30" i="55"/>
  <c r="H30" i="55"/>
  <c r="L34" i="55"/>
  <c r="H34" i="55"/>
  <c r="L32" i="55"/>
  <c r="H32" i="55"/>
  <c r="L36" i="55"/>
  <c r="H36" i="55"/>
  <c r="M37" i="55"/>
  <c r="S37" i="55" s="1"/>
  <c r="L38" i="55"/>
  <c r="H38" i="55"/>
  <c r="M41" i="55"/>
  <c r="S41" i="55" s="1"/>
  <c r="L42" i="55"/>
  <c r="H42" i="55"/>
  <c r="M45" i="55"/>
  <c r="S45" i="55" s="1"/>
  <c r="L46" i="55"/>
  <c r="H46" i="55"/>
  <c r="M49" i="55"/>
  <c r="S49" i="55" s="1"/>
  <c r="L50" i="55"/>
  <c r="H50" i="55"/>
  <c r="M53" i="55"/>
  <c r="S53" i="55" s="1"/>
  <c r="L54" i="55"/>
  <c r="H54" i="55"/>
  <c r="M57" i="55"/>
  <c r="S57" i="55" s="1"/>
  <c r="L58" i="55"/>
  <c r="H58" i="55"/>
  <c r="M61" i="55"/>
  <c r="S61" i="55" s="1"/>
  <c r="L62" i="55"/>
  <c r="H62" i="55"/>
  <c r="M68" i="55"/>
  <c r="S68" i="55" s="1"/>
  <c r="L67" i="55"/>
  <c r="H67" i="55"/>
  <c r="M72" i="55"/>
  <c r="S72" i="55" s="1"/>
  <c r="L73" i="55"/>
  <c r="H73" i="55"/>
  <c r="M76" i="55"/>
  <c r="S76" i="55" s="1"/>
  <c r="L77" i="55"/>
  <c r="R77" i="55" s="1"/>
  <c r="H77" i="55"/>
  <c r="M80" i="55"/>
  <c r="S80" i="55" s="1"/>
  <c r="L81" i="55"/>
  <c r="H81" i="55"/>
  <c r="M84" i="55"/>
  <c r="S84" i="55" s="1"/>
  <c r="L85" i="55"/>
  <c r="R85" i="55" s="1"/>
  <c r="H85" i="55"/>
  <c r="L89" i="55"/>
  <c r="H89" i="55"/>
  <c r="M90" i="55"/>
  <c r="S90" i="55" s="1"/>
  <c r="M92" i="55"/>
  <c r="S92" i="55" s="1"/>
  <c r="L93" i="55"/>
  <c r="H93" i="55"/>
  <c r="Q5" i="55"/>
  <c r="R5" i="55"/>
  <c r="R9" i="55"/>
  <c r="Q9" i="55"/>
  <c r="Q13" i="55"/>
  <c r="R13" i="55"/>
  <c r="R17" i="55"/>
  <c r="Q17" i="55"/>
  <c r="Q21" i="55"/>
  <c r="R21" i="55"/>
  <c r="R25" i="55"/>
  <c r="Q25" i="55"/>
  <c r="Q29" i="55"/>
  <c r="R29" i="55"/>
  <c r="M33" i="55"/>
  <c r="S33" i="55" s="1"/>
  <c r="Q40" i="55"/>
  <c r="R40" i="55"/>
  <c r="R44" i="55"/>
  <c r="Q44" i="55"/>
  <c r="Q48" i="55"/>
  <c r="R48" i="55"/>
  <c r="R52" i="55"/>
  <c r="Q52" i="55"/>
  <c r="Q56" i="55"/>
  <c r="R56" i="55"/>
  <c r="R60" i="55"/>
  <c r="Q60" i="55"/>
  <c r="Q64" i="55"/>
  <c r="R64" i="55"/>
  <c r="Q65" i="55"/>
  <c r="R65" i="55"/>
  <c r="Q69" i="55"/>
  <c r="R69" i="55"/>
  <c r="Q71" i="55"/>
  <c r="R71" i="55"/>
  <c r="R75" i="55"/>
  <c r="Q75" i="55"/>
  <c r="Q79" i="55"/>
  <c r="R79" i="55"/>
  <c r="R83" i="55"/>
  <c r="Q83" i="55"/>
  <c r="Q87" i="55"/>
  <c r="R87" i="55"/>
  <c r="M88" i="55"/>
  <c r="S88" i="55" s="1"/>
  <c r="R91" i="55"/>
  <c r="Q91" i="55"/>
  <c r="Q3" i="55"/>
  <c r="R7" i="55"/>
  <c r="Q7" i="55"/>
  <c r="Q11" i="55"/>
  <c r="R15" i="55"/>
  <c r="Q15" i="55"/>
  <c r="R19" i="55"/>
  <c r="Q19" i="55"/>
  <c r="R23" i="55"/>
  <c r="Q23" i="55"/>
  <c r="R27" i="55"/>
  <c r="Q27" i="55"/>
  <c r="Q30" i="55"/>
  <c r="R30" i="55"/>
  <c r="Q34" i="55"/>
  <c r="R34" i="55"/>
  <c r="Q32" i="55"/>
  <c r="R32" i="55"/>
  <c r="Q36" i="55"/>
  <c r="R36" i="55"/>
  <c r="R38" i="55"/>
  <c r="Q38" i="55"/>
  <c r="R42" i="55"/>
  <c r="Q42" i="55"/>
  <c r="R46" i="55"/>
  <c r="Q46" i="55"/>
  <c r="R50" i="55"/>
  <c r="Q50" i="55"/>
  <c r="R54" i="55"/>
  <c r="Q54" i="55"/>
  <c r="R58" i="55"/>
  <c r="Q58" i="55"/>
  <c r="R62" i="55"/>
  <c r="Q62" i="55"/>
  <c r="Q67" i="55"/>
  <c r="R67" i="55"/>
  <c r="R73" i="55"/>
  <c r="Q73" i="55"/>
  <c r="Q77" i="55"/>
  <c r="R81" i="55"/>
  <c r="Q81" i="55"/>
  <c r="Q85" i="55"/>
  <c r="Q89" i="55"/>
  <c r="R89" i="55"/>
  <c r="R93" i="55"/>
  <c r="Q93" i="55"/>
  <c r="P101" i="53"/>
  <c r="P93" i="53"/>
  <c r="P85" i="53"/>
  <c r="P67" i="53"/>
  <c r="P59" i="53"/>
  <c r="P51" i="53"/>
  <c r="P41" i="53"/>
  <c r="P33" i="53"/>
  <c r="P25" i="53"/>
  <c r="P17" i="53"/>
  <c r="P13" i="53"/>
  <c r="P5" i="53"/>
  <c r="P97" i="53"/>
  <c r="P89" i="53"/>
  <c r="P79" i="53"/>
  <c r="P71" i="53"/>
  <c r="P63" i="53"/>
  <c r="P55" i="53"/>
  <c r="P47" i="53"/>
  <c r="P37" i="53"/>
  <c r="P29" i="53"/>
  <c r="P21" i="53"/>
  <c r="P100" i="52"/>
  <c r="P52" i="52"/>
  <c r="P44" i="52"/>
  <c r="P36" i="52"/>
  <c r="P28" i="52"/>
  <c r="P20" i="52"/>
  <c r="P84" i="27"/>
  <c r="P76" i="27"/>
  <c r="P68" i="27"/>
  <c r="P19" i="27"/>
  <c r="P11" i="27"/>
  <c r="P25" i="27"/>
  <c r="P17" i="27"/>
  <c r="P80" i="27"/>
  <c r="P72" i="27"/>
  <c r="P64" i="27"/>
  <c r="P56" i="27"/>
  <c r="P48" i="27"/>
  <c r="P40" i="27"/>
  <c r="P32" i="27"/>
  <c r="P23" i="27"/>
  <c r="P15" i="27"/>
  <c r="P7" i="27"/>
  <c r="P21" i="27"/>
  <c r="P13" i="27"/>
  <c r="P124" i="51"/>
  <c r="P132" i="51"/>
  <c r="P128" i="51"/>
  <c r="P120" i="51"/>
  <c r="P93" i="51"/>
  <c r="P85" i="51"/>
  <c r="P77" i="51"/>
  <c r="P69" i="51"/>
  <c r="P61" i="51"/>
  <c r="P55" i="51"/>
  <c r="P51" i="51"/>
  <c r="P43" i="51"/>
  <c r="P35" i="51"/>
  <c r="P27" i="51"/>
  <c r="P19" i="51"/>
  <c r="P11" i="51"/>
  <c r="P137" i="30"/>
  <c r="P126" i="30"/>
  <c r="P118" i="30"/>
  <c r="P110" i="30"/>
  <c r="P109" i="30"/>
  <c r="P101" i="30"/>
  <c r="P66" i="30"/>
  <c r="P58" i="30"/>
  <c r="P50" i="30"/>
  <c r="P42" i="30"/>
  <c r="P34" i="30"/>
  <c r="P68" i="30"/>
  <c r="P60" i="30"/>
  <c r="P52" i="30"/>
  <c r="P44" i="30"/>
  <c r="P36" i="30"/>
  <c r="P28" i="30"/>
  <c r="P22" i="30"/>
  <c r="P14" i="30"/>
  <c r="P6" i="30"/>
  <c r="P141" i="30"/>
  <c r="P133" i="30"/>
  <c r="P122" i="30"/>
  <c r="P114" i="30"/>
  <c r="P62" i="30"/>
  <c r="P54" i="30"/>
  <c r="P46" i="30"/>
  <c r="P38" i="30"/>
  <c r="P64" i="30"/>
  <c r="P56" i="30"/>
  <c r="P48" i="30"/>
  <c r="P40" i="30"/>
  <c r="P32" i="30"/>
  <c r="P18" i="30"/>
  <c r="P10" i="30"/>
  <c r="P125" i="50"/>
  <c r="P117" i="50"/>
  <c r="P92" i="50"/>
  <c r="P76" i="50"/>
  <c r="P60" i="50"/>
  <c r="P32" i="50"/>
  <c r="P16" i="50"/>
  <c r="P42" i="50"/>
  <c r="P34" i="50"/>
  <c r="P26" i="50"/>
  <c r="P18" i="50"/>
  <c r="P10" i="50"/>
  <c r="P121" i="50"/>
  <c r="P84" i="50"/>
  <c r="P68" i="50"/>
  <c r="P40" i="50"/>
  <c r="P24" i="50"/>
  <c r="P8" i="50"/>
  <c r="P106" i="25"/>
  <c r="P99" i="25"/>
  <c r="P91" i="25"/>
  <c r="P42" i="25"/>
  <c r="P34" i="25"/>
  <c r="P26" i="25"/>
  <c r="P18" i="25"/>
  <c r="P10" i="25"/>
  <c r="P110" i="25"/>
  <c r="P103" i="25"/>
  <c r="P95" i="25"/>
  <c r="P87" i="25"/>
  <c r="P82" i="25"/>
  <c r="P74" i="25"/>
  <c r="P66" i="25"/>
  <c r="P58" i="25"/>
  <c r="P50" i="25"/>
  <c r="P114" i="49"/>
  <c r="P80" i="49"/>
  <c r="P72" i="49"/>
  <c r="P67" i="49"/>
  <c r="P59" i="49"/>
  <c r="P51" i="49"/>
  <c r="P43" i="49"/>
  <c r="P35" i="49"/>
  <c r="P118" i="49"/>
  <c r="P84" i="49"/>
  <c r="P76" i="49"/>
  <c r="P63" i="49"/>
  <c r="P55" i="49"/>
  <c r="P47" i="49"/>
  <c r="P39" i="49"/>
  <c r="P31" i="49"/>
  <c r="P30" i="49"/>
  <c r="P22" i="49"/>
  <c r="P14" i="49"/>
  <c r="P6" i="49"/>
  <c r="P149" i="48"/>
  <c r="P141" i="48"/>
  <c r="P93" i="48"/>
  <c r="P77" i="48"/>
  <c r="P61" i="48"/>
  <c r="P45" i="48"/>
  <c r="P29" i="48"/>
  <c r="P153" i="48"/>
  <c r="P145" i="48"/>
  <c r="P137" i="48"/>
  <c r="P85" i="48"/>
  <c r="P69" i="48"/>
  <c r="P53" i="48"/>
  <c r="P37" i="48"/>
  <c r="P21" i="48"/>
  <c r="P95" i="48"/>
  <c r="P87" i="48"/>
  <c r="P79" i="48"/>
  <c r="P71" i="48"/>
  <c r="P63" i="48"/>
  <c r="P55" i="48"/>
  <c r="P47" i="48"/>
  <c r="P39" i="48"/>
  <c r="P31" i="48"/>
  <c r="P23" i="48"/>
  <c r="P153" i="33"/>
  <c r="P145" i="33"/>
  <c r="P137" i="33"/>
  <c r="P85" i="33"/>
  <c r="P69" i="33"/>
  <c r="P53" i="33"/>
  <c r="P37" i="33"/>
  <c r="P21" i="33"/>
  <c r="P95" i="33"/>
  <c r="P87" i="33"/>
  <c r="P79" i="33"/>
  <c r="P71" i="33"/>
  <c r="P63" i="33"/>
  <c r="P55" i="33"/>
  <c r="P47" i="33"/>
  <c r="P39" i="33"/>
  <c r="P31" i="33"/>
  <c r="P23" i="33"/>
  <c r="P149" i="33"/>
  <c r="P141" i="33"/>
  <c r="P93" i="33"/>
  <c r="P77" i="33"/>
  <c r="P61" i="33"/>
  <c r="P45" i="33"/>
  <c r="P29" i="33"/>
  <c r="P140" i="47"/>
  <c r="P132" i="47"/>
  <c r="P123" i="47"/>
  <c r="P115" i="47"/>
  <c r="P107" i="47"/>
  <c r="P99" i="47"/>
  <c r="P91" i="47"/>
  <c r="P78" i="47"/>
  <c r="P70" i="47"/>
  <c r="P62" i="47"/>
  <c r="P54" i="47"/>
  <c r="P50" i="47"/>
  <c r="P42" i="47"/>
  <c r="P34" i="47"/>
  <c r="P26" i="47"/>
  <c r="P18" i="47"/>
  <c r="P80" i="47"/>
  <c r="P72" i="47"/>
  <c r="P64" i="47"/>
  <c r="P56" i="47"/>
  <c r="P48" i="47"/>
  <c r="P40" i="47"/>
  <c r="P32" i="47"/>
  <c r="P24" i="47"/>
  <c r="P157" i="47"/>
  <c r="P144" i="47"/>
  <c r="P136" i="47"/>
  <c r="P128" i="47"/>
  <c r="P82" i="47"/>
  <c r="P74" i="47"/>
  <c r="P66" i="47"/>
  <c r="P58" i="47"/>
  <c r="P46" i="47"/>
  <c r="P38" i="47"/>
  <c r="P30" i="47"/>
  <c r="P22" i="47"/>
  <c r="P84" i="47"/>
  <c r="P76" i="47"/>
  <c r="P68" i="47"/>
  <c r="P60" i="47"/>
  <c r="P44" i="47"/>
  <c r="P36" i="47"/>
  <c r="P28" i="47"/>
  <c r="P20" i="47"/>
  <c r="M134" i="45"/>
  <c r="S134" i="45" s="1"/>
  <c r="L135" i="45"/>
  <c r="H135" i="45"/>
  <c r="M136" i="45"/>
  <c r="S136" i="45"/>
  <c r="L137" i="45"/>
  <c r="H137" i="45"/>
  <c r="Q135" i="45"/>
  <c r="R135" i="45"/>
  <c r="Q137" i="45"/>
  <c r="R137" i="45"/>
  <c r="L135" i="13"/>
  <c r="H135" i="13"/>
  <c r="M136" i="13"/>
  <c r="S136" i="13"/>
  <c r="L137" i="13"/>
  <c r="H137" i="13"/>
  <c r="Q135" i="13"/>
  <c r="R135" i="13"/>
  <c r="Q137" i="13"/>
  <c r="R137" i="13"/>
  <c r="M134" i="13"/>
  <c r="S134" i="13" s="1"/>
  <c r="L112" i="24"/>
  <c r="H112" i="24"/>
  <c r="M113" i="24"/>
  <c r="S113" i="24" s="1"/>
  <c r="L114" i="24"/>
  <c r="H114" i="24"/>
  <c r="M115" i="24"/>
  <c r="S115" i="24"/>
  <c r="L116" i="24"/>
  <c r="H116" i="24"/>
  <c r="Q112" i="24"/>
  <c r="R112" i="24"/>
  <c r="Q114" i="24"/>
  <c r="R114" i="24"/>
  <c r="R116" i="24"/>
  <c r="Q116" i="24"/>
  <c r="M114" i="46"/>
  <c r="S114" i="46" s="1"/>
  <c r="L115" i="46"/>
  <c r="H115" i="46"/>
  <c r="M112" i="46"/>
  <c r="S112" i="46" s="1"/>
  <c r="L113" i="46"/>
  <c r="H113" i="46"/>
  <c r="M116" i="46"/>
  <c r="S116" i="46" s="1"/>
  <c r="R115" i="46"/>
  <c r="Q115" i="46"/>
  <c r="R113" i="46"/>
  <c r="Q113" i="46"/>
  <c r="M190" i="31"/>
  <c r="S190" i="31" s="1"/>
  <c r="L191" i="31"/>
  <c r="H191" i="31"/>
  <c r="M188" i="31"/>
  <c r="S188" i="31" s="1"/>
  <c r="L189" i="31"/>
  <c r="H189" i="31"/>
  <c r="M192" i="31"/>
  <c r="S192" i="31" s="1"/>
  <c r="R191" i="31"/>
  <c r="Q191" i="31"/>
  <c r="R189" i="31"/>
  <c r="Q189" i="31"/>
  <c r="L188" i="22"/>
  <c r="H188" i="22"/>
  <c r="M189" i="22"/>
  <c r="S189" i="22"/>
  <c r="L190" i="22"/>
  <c r="H190" i="22"/>
  <c r="M191" i="22"/>
  <c r="S191" i="22"/>
  <c r="L192" i="22"/>
  <c r="H192" i="22"/>
  <c r="Q188" i="22"/>
  <c r="R188" i="22"/>
  <c r="Q190" i="22"/>
  <c r="R190" i="22"/>
  <c r="R192" i="22"/>
  <c r="Q192" i="22"/>
  <c r="P186" i="22"/>
  <c r="P178" i="22"/>
  <c r="P153" i="22"/>
  <c r="P145" i="22"/>
  <c r="P137" i="22"/>
  <c r="P129" i="22"/>
  <c r="P121" i="22"/>
  <c r="P99" i="22"/>
  <c r="P83" i="22"/>
  <c r="P67" i="22"/>
  <c r="P51" i="22"/>
  <c r="P35" i="22"/>
  <c r="P182" i="22"/>
  <c r="P149" i="22"/>
  <c r="P141" i="22"/>
  <c r="P133" i="22"/>
  <c r="P125" i="22"/>
  <c r="P117" i="22"/>
  <c r="P107" i="22"/>
  <c r="P91" i="22"/>
  <c r="P75" i="22"/>
  <c r="P59" i="22"/>
  <c r="P43" i="22"/>
  <c r="P16" i="24"/>
  <c r="P8" i="24"/>
  <c r="P12" i="24"/>
  <c r="P4" i="24"/>
  <c r="P128" i="13"/>
  <c r="P91" i="13"/>
  <c r="P75" i="13"/>
  <c r="P63" i="13"/>
  <c r="P49" i="13"/>
  <c r="P33" i="13"/>
  <c r="P17" i="13"/>
  <c r="P132" i="13"/>
  <c r="P124" i="13"/>
  <c r="P99" i="13"/>
  <c r="P83" i="13"/>
  <c r="P67" i="13"/>
  <c r="P93" i="13"/>
  <c r="P85" i="13"/>
  <c r="P77" i="13"/>
  <c r="P69" i="13"/>
  <c r="P57" i="13"/>
  <c r="P41" i="13"/>
  <c r="P25" i="13"/>
  <c r="P9" i="13"/>
  <c r="P115" i="45"/>
  <c r="P119" i="45"/>
  <c r="P111" i="45"/>
  <c r="P87" i="45"/>
  <c r="P79" i="45"/>
  <c r="P71" i="45"/>
  <c r="P63" i="45"/>
  <c r="P55" i="45"/>
  <c r="P49" i="45"/>
  <c r="P45" i="45"/>
  <c r="P37" i="45"/>
  <c r="P29" i="45"/>
  <c r="P21" i="45"/>
  <c r="P13" i="45"/>
  <c r="P5" i="45"/>
  <c r="P138" i="14"/>
  <c r="H152" i="44"/>
  <c r="L152" i="44"/>
  <c r="R152" i="44" s="1"/>
  <c r="H148" i="44"/>
  <c r="L148" i="44"/>
  <c r="R148" i="44" s="1"/>
  <c r="H144" i="44"/>
  <c r="L144" i="44"/>
  <c r="R144" i="44" s="1"/>
  <c r="R146" i="44"/>
  <c r="M151" i="44"/>
  <c r="S151" i="44" s="1"/>
  <c r="M143" i="44"/>
  <c r="S143" i="44" s="1"/>
  <c r="M153" i="44"/>
  <c r="S153" i="44" s="1"/>
  <c r="H150" i="44"/>
  <c r="L150" i="44"/>
  <c r="R150" i="44" s="1"/>
  <c r="M149" i="44"/>
  <c r="S149" i="44" s="1"/>
  <c r="H146" i="44"/>
  <c r="L146" i="44"/>
  <c r="M145" i="44"/>
  <c r="S145" i="44" s="1"/>
  <c r="H142" i="44"/>
  <c r="L142" i="44"/>
  <c r="R142" i="44" s="1"/>
  <c r="M141" i="44"/>
  <c r="S141" i="44" s="1"/>
  <c r="Q152" i="44"/>
  <c r="M147" i="44"/>
  <c r="S147" i="44"/>
  <c r="Q144" i="44"/>
  <c r="M142" i="14"/>
  <c r="S142" i="14" s="1"/>
  <c r="L143" i="14"/>
  <c r="H143" i="14"/>
  <c r="M144" i="14"/>
  <c r="S144" i="14"/>
  <c r="L145" i="14"/>
  <c r="H145" i="14"/>
  <c r="M146" i="14"/>
  <c r="S146" i="14"/>
  <c r="L147" i="14"/>
  <c r="H147" i="14"/>
  <c r="M148" i="14"/>
  <c r="S148" i="14"/>
  <c r="L149" i="14"/>
  <c r="H149" i="14"/>
  <c r="M150" i="14"/>
  <c r="S150" i="14"/>
  <c r="L151" i="14"/>
  <c r="H151" i="14"/>
  <c r="M152" i="14"/>
  <c r="S152" i="14"/>
  <c r="L153" i="14"/>
  <c r="H153" i="14"/>
  <c r="Q143" i="14"/>
  <c r="R143" i="14"/>
  <c r="Q145" i="14"/>
  <c r="R145" i="14"/>
  <c r="Q147" i="14"/>
  <c r="R147" i="14"/>
  <c r="Q149" i="14"/>
  <c r="R149" i="14"/>
  <c r="Q151" i="14"/>
  <c r="R151" i="14"/>
  <c r="Q153" i="14"/>
  <c r="R153" i="14"/>
  <c r="M120" i="43"/>
  <c r="S120" i="43" s="1"/>
  <c r="Q115" i="43"/>
  <c r="M122" i="43"/>
  <c r="S122" i="43" s="1"/>
  <c r="L123" i="43"/>
  <c r="H123" i="43"/>
  <c r="M126" i="43"/>
  <c r="S126" i="43" s="1"/>
  <c r="L127" i="43"/>
  <c r="H127" i="43"/>
  <c r="L117" i="43"/>
  <c r="H117" i="43"/>
  <c r="L119" i="43"/>
  <c r="H119" i="43"/>
  <c r="L121" i="43"/>
  <c r="H121" i="43"/>
  <c r="M124" i="43"/>
  <c r="S124" i="43" s="1"/>
  <c r="L125" i="43"/>
  <c r="H125" i="43"/>
  <c r="M128" i="43"/>
  <c r="S128" i="43" s="1"/>
  <c r="L115" i="43"/>
  <c r="R115" i="43" s="1"/>
  <c r="H115" i="43"/>
  <c r="M116" i="43"/>
  <c r="S116" i="43"/>
  <c r="M118" i="43"/>
  <c r="S118" i="43"/>
  <c r="Q123" i="43"/>
  <c r="R123" i="43"/>
  <c r="R127" i="43"/>
  <c r="Q127" i="43"/>
  <c r="Q117" i="43"/>
  <c r="R117" i="43"/>
  <c r="Q119" i="43"/>
  <c r="R119" i="43"/>
  <c r="R121" i="43"/>
  <c r="Q121" i="43"/>
  <c r="R125" i="43"/>
  <c r="Q125" i="43"/>
  <c r="M118" i="42"/>
  <c r="S118" i="42" s="1"/>
  <c r="Q116" i="42"/>
  <c r="L121" i="42"/>
  <c r="R121" i="42" s="1"/>
  <c r="H121" i="42"/>
  <c r="S124" i="42"/>
  <c r="M124" i="42"/>
  <c r="L125" i="42"/>
  <c r="H125" i="42"/>
  <c r="S128" i="42"/>
  <c r="M128" i="42"/>
  <c r="L119" i="42"/>
  <c r="R119" i="42" s="1"/>
  <c r="H119" i="42"/>
  <c r="L117" i="42"/>
  <c r="R117" i="42" s="1"/>
  <c r="H117" i="42"/>
  <c r="S120" i="42"/>
  <c r="M120" i="42"/>
  <c r="S122" i="42"/>
  <c r="M122" i="42"/>
  <c r="L123" i="42"/>
  <c r="R123" i="42" s="1"/>
  <c r="H123" i="42"/>
  <c r="S126" i="42"/>
  <c r="M126" i="42"/>
  <c r="L127" i="42"/>
  <c r="R127" i="42" s="1"/>
  <c r="H127" i="42"/>
  <c r="M115" i="42"/>
  <c r="S115" i="42" s="1"/>
  <c r="L116" i="42"/>
  <c r="R116" i="42" s="1"/>
  <c r="H116" i="42"/>
  <c r="Q121" i="42"/>
  <c r="R125" i="42"/>
  <c r="Q125" i="42"/>
  <c r="Q119" i="42"/>
  <c r="Q117" i="42"/>
  <c r="Q123" i="42"/>
  <c r="Q127" i="42"/>
  <c r="P107" i="44"/>
  <c r="P99" i="44"/>
  <c r="P65" i="44"/>
  <c r="P57" i="44"/>
  <c r="P53" i="44"/>
  <c r="P45" i="44"/>
  <c r="P37" i="44"/>
  <c r="P33" i="44"/>
  <c r="P29" i="44"/>
  <c r="P25" i="44"/>
  <c r="P67" i="44"/>
  <c r="P59" i="44"/>
  <c r="P51" i="44"/>
  <c r="P43" i="44"/>
  <c r="P17" i="44"/>
  <c r="P9" i="44"/>
  <c r="P61" i="44"/>
  <c r="P49" i="44"/>
  <c r="P41" i="44"/>
  <c r="P63" i="44"/>
  <c r="P47" i="44"/>
  <c r="P39" i="44"/>
  <c r="P21" i="44"/>
  <c r="P13" i="44"/>
  <c r="P5" i="44"/>
  <c r="P140" i="14"/>
  <c r="P136" i="14"/>
  <c r="P21" i="14"/>
  <c r="P101" i="14"/>
  <c r="P67" i="14"/>
  <c r="P30" i="43"/>
  <c r="P22" i="43"/>
  <c r="P14" i="43"/>
  <c r="P6" i="43"/>
  <c r="P28" i="43"/>
  <c r="P20" i="43"/>
  <c r="P12" i="43"/>
  <c r="P97" i="43"/>
  <c r="P89" i="43"/>
  <c r="P73" i="43"/>
  <c r="P63" i="43"/>
  <c r="P55" i="43"/>
  <c r="P47" i="43"/>
  <c r="P39" i="43"/>
  <c r="P26" i="43"/>
  <c r="P18" i="43"/>
  <c r="P10" i="43"/>
  <c r="P24" i="43"/>
  <c r="P16" i="43"/>
  <c r="P37" i="42"/>
  <c r="P33" i="42"/>
  <c r="P104" i="42"/>
  <c r="P71" i="42"/>
  <c r="L202" i="3"/>
  <c r="H202" i="3"/>
  <c r="M203" i="3"/>
  <c r="S203" i="3" s="1"/>
  <c r="L204" i="3"/>
  <c r="H204" i="3"/>
  <c r="Q202" i="3"/>
  <c r="R202" i="3"/>
  <c r="Q204" i="3"/>
  <c r="R204" i="3"/>
  <c r="L202" i="1"/>
  <c r="H202" i="1"/>
  <c r="M203" i="1"/>
  <c r="S203" i="1"/>
  <c r="L204" i="1"/>
  <c r="H204" i="1"/>
  <c r="Q202" i="1"/>
  <c r="R202" i="1"/>
  <c r="Q204" i="1"/>
  <c r="R204" i="1"/>
  <c r="M118" i="10"/>
  <c r="S118" i="10" s="1"/>
  <c r="L119" i="10"/>
  <c r="H119" i="10"/>
  <c r="M120" i="10"/>
  <c r="S120" i="10"/>
  <c r="L121" i="10"/>
  <c r="H121" i="10"/>
  <c r="Q119" i="10"/>
  <c r="R119" i="10"/>
  <c r="Q121" i="10"/>
  <c r="R121" i="10"/>
  <c r="M118" i="7"/>
  <c r="S118" i="7" s="1"/>
  <c r="L119" i="7"/>
  <c r="H119" i="7"/>
  <c r="M120" i="7"/>
  <c r="S120" i="7"/>
  <c r="L121" i="7"/>
  <c r="H121" i="7"/>
  <c r="Q119" i="7"/>
  <c r="R119" i="7"/>
  <c r="Q121" i="7"/>
  <c r="R121" i="7"/>
  <c r="Q160" i="35"/>
  <c r="Q162" i="35"/>
  <c r="Q166" i="35"/>
  <c r="Q170" i="35"/>
  <c r="M163" i="35"/>
  <c r="S163" i="35" s="1"/>
  <c r="L164" i="35"/>
  <c r="H164" i="35"/>
  <c r="M167" i="35"/>
  <c r="S167" i="35" s="1"/>
  <c r="L168" i="35"/>
  <c r="H168" i="35"/>
  <c r="M171" i="35"/>
  <c r="S171" i="35" s="1"/>
  <c r="L160" i="35"/>
  <c r="R160" i="35" s="1"/>
  <c r="H160" i="35"/>
  <c r="L162" i="35"/>
  <c r="R162" i="35" s="1"/>
  <c r="H162" i="35"/>
  <c r="M165" i="35"/>
  <c r="S165" i="35" s="1"/>
  <c r="L166" i="35"/>
  <c r="R166" i="35" s="1"/>
  <c r="H166" i="35"/>
  <c r="M169" i="35"/>
  <c r="S169" i="35" s="1"/>
  <c r="L170" i="35"/>
  <c r="R170" i="35" s="1"/>
  <c r="H170" i="35"/>
  <c r="M159" i="35"/>
  <c r="S159" i="35" s="1"/>
  <c r="M161" i="35"/>
  <c r="S161" i="35" s="1"/>
  <c r="R164" i="35"/>
  <c r="Q164" i="35"/>
  <c r="R168" i="35"/>
  <c r="Q168" i="35"/>
  <c r="L160" i="6"/>
  <c r="R160" i="6" s="1"/>
  <c r="H160" i="6"/>
  <c r="L162" i="6"/>
  <c r="R162" i="6" s="1"/>
  <c r="H162" i="6"/>
  <c r="S165" i="6"/>
  <c r="M165" i="6"/>
  <c r="L166" i="6"/>
  <c r="H166" i="6"/>
  <c r="S169" i="6"/>
  <c r="M169" i="6"/>
  <c r="L170" i="6"/>
  <c r="R170" i="6" s="1"/>
  <c r="H170" i="6"/>
  <c r="M159" i="6"/>
  <c r="S159" i="6" s="1"/>
  <c r="M161" i="6"/>
  <c r="S161" i="6" s="1"/>
  <c r="L164" i="6"/>
  <c r="H164" i="6"/>
  <c r="S167" i="6"/>
  <c r="M167" i="6"/>
  <c r="L168" i="6"/>
  <c r="H168" i="6"/>
  <c r="S171" i="6"/>
  <c r="M171" i="6"/>
  <c r="Q160" i="6"/>
  <c r="Q162" i="6"/>
  <c r="R166" i="6"/>
  <c r="Q166" i="6"/>
  <c r="Q170" i="6"/>
  <c r="M163" i="6"/>
  <c r="S163" i="6" s="1"/>
  <c r="R164" i="6"/>
  <c r="Q164" i="6"/>
  <c r="R168" i="6"/>
  <c r="Q168" i="6"/>
  <c r="P181" i="3"/>
  <c r="P173" i="3"/>
  <c r="P125" i="3"/>
  <c r="P109" i="3"/>
  <c r="P93" i="3"/>
  <c r="P77" i="3"/>
  <c r="P61" i="3"/>
  <c r="P185" i="3"/>
  <c r="P177" i="3"/>
  <c r="P169" i="3"/>
  <c r="P117" i="3"/>
  <c r="P101" i="3"/>
  <c r="P85" i="3"/>
  <c r="P69" i="3"/>
  <c r="P53" i="3"/>
  <c r="P127" i="3"/>
  <c r="P119" i="3"/>
  <c r="P111" i="3"/>
  <c r="P103" i="3"/>
  <c r="P95" i="3"/>
  <c r="P87" i="3"/>
  <c r="P79" i="3"/>
  <c r="P71" i="3"/>
  <c r="P63" i="3"/>
  <c r="P55" i="3"/>
  <c r="P184" i="1"/>
  <c r="P191" i="1"/>
  <c r="P136" i="1"/>
  <c r="P128" i="1"/>
  <c r="P120" i="1"/>
  <c r="P112" i="1"/>
  <c r="P101" i="1"/>
  <c r="P93" i="1"/>
  <c r="P85" i="1"/>
  <c r="P189" i="1"/>
  <c r="P188" i="1"/>
  <c r="P180" i="1"/>
  <c r="P140" i="1"/>
  <c r="P132" i="1"/>
  <c r="P124" i="1"/>
  <c r="P116" i="1"/>
  <c r="P108" i="1"/>
  <c r="P97" i="1"/>
  <c r="P89" i="1"/>
  <c r="P81" i="1"/>
  <c r="P115" i="41"/>
  <c r="P107" i="41"/>
  <c r="P82" i="41"/>
  <c r="P66" i="41"/>
  <c r="P50" i="41"/>
  <c r="P24" i="41"/>
  <c r="P8" i="41"/>
  <c r="P111" i="41"/>
  <c r="P74" i="41"/>
  <c r="P58" i="41"/>
  <c r="P16" i="41"/>
  <c r="P103" i="40"/>
  <c r="P95" i="40"/>
  <c r="P72" i="40"/>
  <c r="P64" i="40"/>
  <c r="P56" i="40"/>
  <c r="P48" i="40"/>
  <c r="P40" i="40"/>
  <c r="P32" i="40"/>
  <c r="P24" i="40"/>
  <c r="P99" i="40"/>
  <c r="P68" i="40"/>
  <c r="P60" i="40"/>
  <c r="P101" i="10"/>
  <c r="P93" i="10"/>
  <c r="P85" i="10"/>
  <c r="P79" i="10"/>
  <c r="P63" i="10"/>
  <c r="P47" i="10"/>
  <c r="P17" i="10"/>
  <c r="P97" i="10"/>
  <c r="P89" i="10"/>
  <c r="P71" i="10"/>
  <c r="P55" i="10"/>
  <c r="P81" i="10"/>
  <c r="P73" i="10"/>
  <c r="P65" i="10"/>
  <c r="P57" i="10"/>
  <c r="P49" i="10"/>
  <c r="P25" i="10"/>
  <c r="P9" i="10"/>
  <c r="P19" i="10"/>
  <c r="P11" i="10"/>
  <c r="P74" i="7"/>
  <c r="P66" i="7"/>
  <c r="P58" i="7"/>
  <c r="P50" i="7"/>
  <c r="P42" i="7"/>
  <c r="P30" i="7"/>
  <c r="P22" i="7"/>
  <c r="P14" i="7"/>
  <c r="P6" i="7"/>
  <c r="P28" i="7"/>
  <c r="P20" i="7"/>
  <c r="P12" i="7"/>
  <c r="G114" i="7"/>
  <c r="G110" i="7"/>
  <c r="H110" i="7" s="1"/>
  <c r="P26" i="7"/>
  <c r="P18" i="7"/>
  <c r="P10" i="7"/>
  <c r="P32" i="7"/>
  <c r="P24" i="7"/>
  <c r="P16" i="7"/>
  <c r="P157" i="35"/>
  <c r="P134" i="35"/>
  <c r="P70" i="35"/>
  <c r="P76" i="35"/>
  <c r="P31" i="35"/>
  <c r="P29" i="35"/>
  <c r="P149" i="35"/>
  <c r="P74" i="35"/>
  <c r="P72" i="35"/>
  <c r="P27" i="35"/>
  <c r="P25" i="35"/>
  <c r="P148" i="6"/>
  <c r="P140" i="6"/>
  <c r="P119" i="6"/>
  <c r="P98" i="6"/>
  <c r="P54" i="6"/>
  <c r="P46" i="6"/>
  <c r="P115" i="6"/>
  <c r="P117" i="6"/>
  <c r="P94" i="6"/>
  <c r="P96" i="6"/>
  <c r="P50" i="6"/>
  <c r="Q162" i="34"/>
  <c r="Q166" i="34"/>
  <c r="Q170" i="34"/>
  <c r="Q164" i="34"/>
  <c r="L172" i="34"/>
  <c r="H172" i="34"/>
  <c r="M154" i="34"/>
  <c r="S154" i="34" s="1"/>
  <c r="L155" i="34"/>
  <c r="H155" i="34"/>
  <c r="M156" i="34"/>
  <c r="S156" i="34" s="1"/>
  <c r="L157" i="34"/>
  <c r="H157" i="34"/>
  <c r="M158" i="34"/>
  <c r="S158" i="34" s="1"/>
  <c r="L159" i="34"/>
  <c r="H159" i="34"/>
  <c r="M160" i="34"/>
  <c r="S160" i="34" s="1"/>
  <c r="M163" i="34"/>
  <c r="S163" i="34" s="1"/>
  <c r="L168" i="34"/>
  <c r="R168" i="34" s="1"/>
  <c r="H168" i="34"/>
  <c r="M171" i="34"/>
  <c r="S171" i="34" s="1"/>
  <c r="L162" i="34"/>
  <c r="R162" i="34" s="1"/>
  <c r="H162" i="34"/>
  <c r="L166" i="34"/>
  <c r="R166" i="34" s="1"/>
  <c r="H166" i="34"/>
  <c r="L170" i="34"/>
  <c r="R170" i="34" s="1"/>
  <c r="H170" i="34"/>
  <c r="L164" i="34"/>
  <c r="R164" i="34" s="1"/>
  <c r="H164" i="34"/>
  <c r="M167" i="34"/>
  <c r="S167" i="34" s="1"/>
  <c r="Q172" i="34"/>
  <c r="R172" i="34"/>
  <c r="M161" i="34"/>
  <c r="S161" i="34" s="1"/>
  <c r="M165" i="34"/>
  <c r="S165" i="34" s="1"/>
  <c r="M169" i="34"/>
  <c r="S169" i="34" s="1"/>
  <c r="Q155" i="34"/>
  <c r="R155" i="34"/>
  <c r="Q157" i="34"/>
  <c r="R157" i="34"/>
  <c r="Q159" i="34"/>
  <c r="R159" i="34"/>
  <c r="Q168" i="34"/>
  <c r="Q152" i="4"/>
  <c r="Q162" i="4"/>
  <c r="Q166" i="4"/>
  <c r="Q170" i="4"/>
  <c r="Q155" i="4"/>
  <c r="Q157" i="4"/>
  <c r="Q159" i="4"/>
  <c r="Q168" i="4"/>
  <c r="M161" i="4"/>
  <c r="S161" i="4" s="1"/>
  <c r="M165" i="4"/>
  <c r="S165" i="4" s="1"/>
  <c r="M169" i="4"/>
  <c r="S169" i="4" s="1"/>
  <c r="Q164" i="4"/>
  <c r="L172" i="4"/>
  <c r="H172" i="4"/>
  <c r="L162" i="4"/>
  <c r="R162" i="4" s="1"/>
  <c r="H162" i="4"/>
  <c r="L166" i="4"/>
  <c r="R166" i="4" s="1"/>
  <c r="H166" i="4"/>
  <c r="L170" i="4"/>
  <c r="R170" i="4" s="1"/>
  <c r="H170" i="4"/>
  <c r="M154" i="4"/>
  <c r="S154" i="4" s="1"/>
  <c r="L155" i="4"/>
  <c r="R155" i="4" s="1"/>
  <c r="H155" i="4"/>
  <c r="M156" i="4"/>
  <c r="S156" i="4" s="1"/>
  <c r="L157" i="4"/>
  <c r="R157" i="4" s="1"/>
  <c r="H157" i="4"/>
  <c r="M158" i="4"/>
  <c r="S158" i="4" s="1"/>
  <c r="L159" i="4"/>
  <c r="R159" i="4" s="1"/>
  <c r="H159" i="4"/>
  <c r="M160" i="4"/>
  <c r="S160" i="4" s="1"/>
  <c r="M163" i="4"/>
  <c r="S163" i="4" s="1"/>
  <c r="L168" i="4"/>
  <c r="R168" i="4" s="1"/>
  <c r="H168" i="4"/>
  <c r="M171" i="4"/>
  <c r="S171" i="4" s="1"/>
  <c r="L164" i="4"/>
  <c r="R164" i="4" s="1"/>
  <c r="H164" i="4"/>
  <c r="M167" i="4"/>
  <c r="S167" i="4" s="1"/>
  <c r="R172" i="4"/>
  <c r="Q172" i="4"/>
  <c r="M141" i="54"/>
  <c r="S141" i="54" s="1"/>
  <c r="M145" i="54"/>
  <c r="S145" i="54" s="1"/>
  <c r="M149" i="54"/>
  <c r="S149" i="54" s="1"/>
  <c r="Q153" i="54"/>
  <c r="Q144" i="54"/>
  <c r="Q152" i="54"/>
  <c r="M156" i="54"/>
  <c r="S156" i="54" s="1"/>
  <c r="M160" i="54"/>
  <c r="S160" i="54" s="1"/>
  <c r="M164" i="54"/>
  <c r="S164" i="54" s="1"/>
  <c r="Q165" i="54"/>
  <c r="Q155" i="54"/>
  <c r="Q173" i="54"/>
  <c r="Q138" i="54"/>
  <c r="Q142" i="54"/>
  <c r="Q146" i="54"/>
  <c r="Q150" i="54"/>
  <c r="Q140" i="54"/>
  <c r="L148" i="54"/>
  <c r="H148" i="54"/>
  <c r="M151" i="54"/>
  <c r="S151" i="54" s="1"/>
  <c r="Q157" i="54"/>
  <c r="Q161" i="54"/>
  <c r="M168" i="54"/>
  <c r="S168" i="54" s="1"/>
  <c r="Q169" i="54"/>
  <c r="L159" i="54"/>
  <c r="H159" i="54"/>
  <c r="L163" i="54"/>
  <c r="H163" i="54"/>
  <c r="L167" i="54"/>
  <c r="H167" i="54"/>
  <c r="L171" i="54"/>
  <c r="H171" i="54"/>
  <c r="L153" i="54"/>
  <c r="R153" i="54" s="1"/>
  <c r="H153" i="54"/>
  <c r="M139" i="54"/>
  <c r="S139" i="54" s="1"/>
  <c r="L144" i="54"/>
  <c r="R144" i="54" s="1"/>
  <c r="H144" i="54"/>
  <c r="M147" i="54"/>
  <c r="S147" i="54" s="1"/>
  <c r="L152" i="54"/>
  <c r="R152" i="54" s="1"/>
  <c r="H152" i="54"/>
  <c r="L165" i="54"/>
  <c r="R165" i="54" s="1"/>
  <c r="H165" i="54"/>
  <c r="L155" i="54"/>
  <c r="R155" i="54" s="1"/>
  <c r="H155" i="54"/>
  <c r="M158" i="54"/>
  <c r="S158" i="54" s="1"/>
  <c r="M162" i="54"/>
  <c r="S162" i="54" s="1"/>
  <c r="M166" i="54"/>
  <c r="S166" i="54" s="1"/>
  <c r="M170" i="54"/>
  <c r="S170" i="54" s="1"/>
  <c r="M172" i="54"/>
  <c r="S172" i="54" s="1"/>
  <c r="L173" i="54"/>
  <c r="R173" i="54" s="1"/>
  <c r="H173" i="54"/>
  <c r="L138" i="54"/>
  <c r="R138" i="54" s="1"/>
  <c r="H138" i="54"/>
  <c r="L142" i="54"/>
  <c r="R142" i="54" s="1"/>
  <c r="H142" i="54"/>
  <c r="L146" i="54"/>
  <c r="R146" i="54" s="1"/>
  <c r="H146" i="54"/>
  <c r="L150" i="54"/>
  <c r="R150" i="54" s="1"/>
  <c r="H150" i="54"/>
  <c r="L140" i="54"/>
  <c r="R140" i="54" s="1"/>
  <c r="H140" i="54"/>
  <c r="M143" i="54"/>
  <c r="S143" i="54" s="1"/>
  <c r="Q148" i="54"/>
  <c r="R148" i="54"/>
  <c r="L157" i="54"/>
  <c r="R157" i="54" s="1"/>
  <c r="H157" i="54"/>
  <c r="L161" i="54"/>
  <c r="R161" i="54" s="1"/>
  <c r="H161" i="54"/>
  <c r="L169" i="54"/>
  <c r="R169" i="54" s="1"/>
  <c r="H169" i="54"/>
  <c r="M154" i="54"/>
  <c r="S154" i="54" s="1"/>
  <c r="Q159" i="54"/>
  <c r="R159" i="54"/>
  <c r="Q163" i="54"/>
  <c r="R163" i="54"/>
  <c r="Q167" i="54"/>
  <c r="R167" i="54"/>
  <c r="R171" i="54"/>
  <c r="Q171" i="54"/>
  <c r="Q140" i="9"/>
  <c r="Q144" i="9"/>
  <c r="Q148" i="9"/>
  <c r="L138" i="9"/>
  <c r="H138" i="9"/>
  <c r="M139" i="9"/>
  <c r="S139" i="9" s="1"/>
  <c r="L142" i="9"/>
  <c r="H142" i="9"/>
  <c r="M145" i="9"/>
  <c r="S145" i="9" s="1"/>
  <c r="L150" i="9"/>
  <c r="H150" i="9"/>
  <c r="L152" i="9"/>
  <c r="H152" i="9"/>
  <c r="M155" i="9"/>
  <c r="S155" i="9" s="1"/>
  <c r="L156" i="9"/>
  <c r="H156" i="9"/>
  <c r="M159" i="9"/>
  <c r="S159" i="9" s="1"/>
  <c r="L160" i="9"/>
  <c r="H160" i="9"/>
  <c r="R150" i="9"/>
  <c r="L146" i="9"/>
  <c r="H146" i="9"/>
  <c r="M149" i="9"/>
  <c r="S149" i="9" s="1"/>
  <c r="M151" i="9"/>
  <c r="S151" i="9" s="1"/>
  <c r="Q154" i="9"/>
  <c r="Q158" i="9"/>
  <c r="L140" i="9"/>
  <c r="R140" i="9" s="1"/>
  <c r="H140" i="9"/>
  <c r="L144" i="9"/>
  <c r="R144" i="9" s="1"/>
  <c r="H144" i="9"/>
  <c r="L148" i="9"/>
  <c r="R148" i="9" s="1"/>
  <c r="H148" i="9"/>
  <c r="R138" i="9"/>
  <c r="Q138" i="9"/>
  <c r="Q142" i="9"/>
  <c r="R142" i="9"/>
  <c r="Q152" i="9"/>
  <c r="R152" i="9"/>
  <c r="R156" i="9"/>
  <c r="Q156" i="9"/>
  <c r="Q160" i="9"/>
  <c r="R160" i="9"/>
  <c r="M143" i="9"/>
  <c r="S143" i="9"/>
  <c r="M147" i="9"/>
  <c r="S147" i="9"/>
  <c r="M141" i="9"/>
  <c r="S141" i="9"/>
  <c r="Q146" i="9"/>
  <c r="R146" i="9"/>
  <c r="M153" i="9"/>
  <c r="S153" i="9" s="1"/>
  <c r="L154" i="9"/>
  <c r="R154" i="9" s="1"/>
  <c r="H154" i="9"/>
  <c r="M157" i="9"/>
  <c r="S157" i="9" s="1"/>
  <c r="L158" i="9"/>
  <c r="R158" i="9" s="1"/>
  <c r="H158" i="9"/>
  <c r="M161" i="9"/>
  <c r="S161" i="9" s="1"/>
  <c r="Q141" i="39"/>
  <c r="Q145" i="39"/>
  <c r="Q149" i="39"/>
  <c r="L143" i="39"/>
  <c r="H143" i="39"/>
  <c r="M146" i="39"/>
  <c r="S146" i="39" s="1"/>
  <c r="M153" i="39"/>
  <c r="S153" i="39" s="1"/>
  <c r="M155" i="39"/>
  <c r="S155" i="39" s="1"/>
  <c r="L156" i="39"/>
  <c r="H156" i="39"/>
  <c r="M159" i="39"/>
  <c r="S159" i="39" s="1"/>
  <c r="L160" i="39"/>
  <c r="H160" i="39"/>
  <c r="L138" i="39"/>
  <c r="H138" i="39"/>
  <c r="M139" i="39"/>
  <c r="S139" i="39" s="1"/>
  <c r="M142" i="39"/>
  <c r="S142" i="39" s="1"/>
  <c r="Q147" i="39"/>
  <c r="M151" i="39"/>
  <c r="S151" i="39" s="1"/>
  <c r="Q150" i="39"/>
  <c r="Q154" i="39"/>
  <c r="Q158" i="39"/>
  <c r="L141" i="39"/>
  <c r="R141" i="39" s="1"/>
  <c r="H141" i="39"/>
  <c r="L145" i="39"/>
  <c r="R145" i="39" s="1"/>
  <c r="H145" i="39"/>
  <c r="L149" i="39"/>
  <c r="R149" i="39" s="1"/>
  <c r="H149" i="39"/>
  <c r="Q143" i="39"/>
  <c r="R143" i="39"/>
  <c r="R156" i="39"/>
  <c r="Q156" i="39"/>
  <c r="Q160" i="39"/>
  <c r="R160" i="39"/>
  <c r="M140" i="39"/>
  <c r="S140" i="39" s="1"/>
  <c r="M144" i="39"/>
  <c r="S144" i="39" s="1"/>
  <c r="M148" i="39"/>
  <c r="S148" i="39" s="1"/>
  <c r="Q138" i="39"/>
  <c r="R138" i="39"/>
  <c r="L147" i="39"/>
  <c r="R147" i="39" s="1"/>
  <c r="H147" i="39"/>
  <c r="L152" i="39"/>
  <c r="R152" i="39" s="1"/>
  <c r="H152" i="39"/>
  <c r="L150" i="39"/>
  <c r="R150" i="39" s="1"/>
  <c r="H150" i="39"/>
  <c r="L154" i="39"/>
  <c r="R154" i="39" s="1"/>
  <c r="H154" i="39"/>
  <c r="S157" i="39"/>
  <c r="M157" i="39"/>
  <c r="L158" i="39"/>
  <c r="R158" i="39" s="1"/>
  <c r="H158" i="39"/>
  <c r="S161" i="39"/>
  <c r="M161" i="39"/>
  <c r="P106" i="39"/>
  <c r="P98" i="39"/>
  <c r="P91" i="39"/>
  <c r="P83" i="39"/>
  <c r="P93" i="39"/>
  <c r="P85" i="39"/>
  <c r="P62" i="39"/>
  <c r="P54" i="39"/>
  <c r="P46" i="39"/>
  <c r="P110" i="39"/>
  <c r="P102" i="39"/>
  <c r="P87" i="39"/>
  <c r="P89" i="39"/>
  <c r="P81" i="39"/>
  <c r="P86" i="9"/>
  <c r="P78" i="9"/>
  <c r="P70" i="9"/>
  <c r="P62" i="9"/>
  <c r="P49" i="9"/>
  <c r="P41" i="9"/>
  <c r="P33" i="9"/>
  <c r="P25" i="9"/>
  <c r="P17" i="9"/>
  <c r="P9" i="9"/>
  <c r="P47" i="9"/>
  <c r="P39" i="9"/>
  <c r="P31" i="9"/>
  <c r="P23" i="9"/>
  <c r="P15" i="9"/>
  <c r="G130" i="9"/>
  <c r="H130" i="9" s="1"/>
  <c r="Q109" i="9"/>
  <c r="Q101" i="9"/>
  <c r="P53" i="9"/>
  <c r="Q52" i="9"/>
  <c r="P45" i="9"/>
  <c r="Q44" i="9"/>
  <c r="P37" i="9"/>
  <c r="Q36" i="9"/>
  <c r="P29" i="9"/>
  <c r="Q28" i="9"/>
  <c r="P21" i="9"/>
  <c r="P13" i="9"/>
  <c r="P5" i="9"/>
  <c r="P51" i="9"/>
  <c r="P43" i="9"/>
  <c r="P35" i="9"/>
  <c r="P27" i="9"/>
  <c r="P19" i="9"/>
  <c r="P11" i="9"/>
  <c r="P103" i="54"/>
  <c r="P101" i="54"/>
  <c r="P85" i="54"/>
  <c r="P41" i="54"/>
  <c r="P55" i="54"/>
  <c r="P39" i="54"/>
  <c r="P136" i="54"/>
  <c r="P128" i="54"/>
  <c r="P23" i="54"/>
  <c r="P7" i="54"/>
  <c r="P133" i="4"/>
  <c r="P123" i="4"/>
  <c r="P115" i="4"/>
  <c r="P13" i="4"/>
  <c r="P5" i="4"/>
  <c r="P137" i="4"/>
  <c r="P127" i="4"/>
  <c r="P119" i="4"/>
  <c r="P111" i="4"/>
  <c r="G66" i="4"/>
  <c r="H66" i="4" s="1"/>
  <c r="G62" i="4"/>
  <c r="G58" i="4"/>
  <c r="H58" i="4" s="1"/>
  <c r="G54" i="4"/>
  <c r="G50" i="4"/>
  <c r="H50" i="4" s="1"/>
  <c r="G46" i="4"/>
  <c r="G42" i="4"/>
  <c r="H42" i="4" s="1"/>
  <c r="G40" i="4"/>
  <c r="G32" i="4"/>
  <c r="H32" i="4" s="1"/>
  <c r="G24" i="4"/>
  <c r="G16" i="4"/>
  <c r="H16" i="4" s="1"/>
  <c r="P9" i="4"/>
  <c r="P127" i="8"/>
  <c r="P122" i="8"/>
  <c r="P118" i="8"/>
  <c r="P114" i="8"/>
  <c r="P110" i="8"/>
  <c r="P106" i="8"/>
  <c r="L136" i="8"/>
  <c r="H136" i="8"/>
  <c r="M137" i="8"/>
  <c r="S137" i="8" s="1"/>
  <c r="L138" i="8"/>
  <c r="R138" i="8" s="1"/>
  <c r="H138" i="8"/>
  <c r="M139" i="8"/>
  <c r="S139" i="8" s="1"/>
  <c r="L140" i="8"/>
  <c r="H140" i="8"/>
  <c r="Q136" i="8"/>
  <c r="R136" i="8"/>
  <c r="Q138" i="8"/>
  <c r="R140" i="8"/>
  <c r="Q140" i="8"/>
  <c r="L136" i="38"/>
  <c r="H136" i="38"/>
  <c r="M137" i="38"/>
  <c r="S137" i="38" s="1"/>
  <c r="L138" i="38"/>
  <c r="R138" i="38" s="1"/>
  <c r="H138" i="38"/>
  <c r="M139" i="38"/>
  <c r="S139" i="38" s="1"/>
  <c r="L140" i="38"/>
  <c r="H140" i="38"/>
  <c r="Q136" i="38"/>
  <c r="R136" i="38"/>
  <c r="Q138" i="38"/>
  <c r="R140" i="38"/>
  <c r="Q140" i="38"/>
  <c r="L4" i="12"/>
  <c r="H4" i="12"/>
  <c r="M7" i="12"/>
  <c r="S7" i="12" s="1"/>
  <c r="L8" i="12"/>
  <c r="H8" i="12"/>
  <c r="M11" i="12"/>
  <c r="S11" i="12" s="1"/>
  <c r="L12" i="12"/>
  <c r="H12" i="12"/>
  <c r="M15" i="12"/>
  <c r="S15" i="12" s="1"/>
  <c r="L16" i="12"/>
  <c r="H16" i="12"/>
  <c r="S19" i="12"/>
  <c r="M19" i="12"/>
  <c r="L20" i="12"/>
  <c r="H20" i="12"/>
  <c r="S23" i="12"/>
  <c r="M23" i="12"/>
  <c r="L24" i="12"/>
  <c r="H24" i="12"/>
  <c r="S27" i="12"/>
  <c r="M27" i="12"/>
  <c r="L28" i="12"/>
  <c r="H28" i="12"/>
  <c r="S31" i="12"/>
  <c r="M31" i="12"/>
  <c r="L32" i="12"/>
  <c r="H32" i="12"/>
  <c r="S35" i="12"/>
  <c r="M35" i="12"/>
  <c r="L36" i="12"/>
  <c r="H36" i="12"/>
  <c r="S39" i="12"/>
  <c r="M39" i="12"/>
  <c r="L40" i="12"/>
  <c r="H40" i="12"/>
  <c r="S43" i="12"/>
  <c r="M43" i="12"/>
  <c r="L44" i="12"/>
  <c r="H44" i="12"/>
  <c r="S47" i="12"/>
  <c r="M47" i="12"/>
  <c r="L48" i="12"/>
  <c r="H48" i="12"/>
  <c r="S51" i="12"/>
  <c r="M51" i="12"/>
  <c r="L52" i="12"/>
  <c r="H52" i="12"/>
  <c r="S55" i="12"/>
  <c r="M55" i="12"/>
  <c r="L56" i="12"/>
  <c r="H56" i="12"/>
  <c r="S59" i="12"/>
  <c r="M59" i="12"/>
  <c r="L60" i="12"/>
  <c r="H60" i="12"/>
  <c r="S63" i="12"/>
  <c r="M63" i="12"/>
  <c r="L67" i="12"/>
  <c r="H67" i="12"/>
  <c r="L71" i="12"/>
  <c r="H71" i="12"/>
  <c r="L75" i="12"/>
  <c r="H75" i="12"/>
  <c r="L79" i="12"/>
  <c r="H79" i="12"/>
  <c r="L83" i="12"/>
  <c r="H83" i="12"/>
  <c r="L87" i="12"/>
  <c r="H87" i="12"/>
  <c r="L65" i="12"/>
  <c r="H65" i="12"/>
  <c r="L69" i="12"/>
  <c r="H69" i="12"/>
  <c r="L73" i="12"/>
  <c r="H73" i="12"/>
  <c r="L77" i="12"/>
  <c r="H77" i="12"/>
  <c r="L81" i="12"/>
  <c r="H81" i="12"/>
  <c r="L85" i="12"/>
  <c r="H85" i="12"/>
  <c r="L89" i="12"/>
  <c r="H89" i="12"/>
  <c r="L95" i="12"/>
  <c r="H95" i="12"/>
  <c r="L103" i="12"/>
  <c r="H103" i="12"/>
  <c r="L111" i="12"/>
  <c r="H111" i="12"/>
  <c r="L119" i="12"/>
  <c r="H119" i="12"/>
  <c r="L127" i="12"/>
  <c r="H127" i="12"/>
  <c r="L141" i="12"/>
  <c r="H141" i="12"/>
  <c r="L93" i="12"/>
  <c r="H93" i="12"/>
  <c r="L97" i="12"/>
  <c r="H97" i="12"/>
  <c r="L101" i="12"/>
  <c r="H101" i="12"/>
  <c r="L105" i="12"/>
  <c r="H105" i="12"/>
  <c r="L109" i="12"/>
  <c r="H109" i="12"/>
  <c r="L113" i="12"/>
  <c r="H113" i="12"/>
  <c r="L117" i="12"/>
  <c r="H117" i="12"/>
  <c r="L121" i="12"/>
  <c r="H121" i="12"/>
  <c r="L125" i="12"/>
  <c r="H125" i="12"/>
  <c r="L129" i="12"/>
  <c r="H129" i="12"/>
  <c r="L131" i="12"/>
  <c r="H131" i="12"/>
  <c r="L135" i="12"/>
  <c r="H135" i="12"/>
  <c r="L139" i="12"/>
  <c r="H139" i="12"/>
  <c r="L143" i="12"/>
  <c r="H143" i="12"/>
  <c r="M145" i="12"/>
  <c r="S145" i="12" s="1"/>
  <c r="M149" i="12"/>
  <c r="S149" i="12" s="1"/>
  <c r="M153" i="12"/>
  <c r="S153" i="12" s="1"/>
  <c r="M157" i="12"/>
  <c r="S157" i="12" s="1"/>
  <c r="M161" i="12"/>
  <c r="S161" i="12" s="1"/>
  <c r="Q167" i="12"/>
  <c r="Q171" i="12"/>
  <c r="M177" i="12"/>
  <c r="S177" i="12" s="1"/>
  <c r="M179" i="12"/>
  <c r="S179" i="12" s="1"/>
  <c r="L180" i="12"/>
  <c r="H180" i="12"/>
  <c r="M183" i="12"/>
  <c r="S183" i="12" s="1"/>
  <c r="L184" i="12"/>
  <c r="H184" i="12"/>
  <c r="S5" i="12"/>
  <c r="M5" i="12"/>
  <c r="L6" i="12"/>
  <c r="H6" i="12"/>
  <c r="L10" i="12"/>
  <c r="H10" i="12"/>
  <c r="S13" i="12"/>
  <c r="M13" i="12"/>
  <c r="L14" i="12"/>
  <c r="H14" i="12"/>
  <c r="S17" i="12"/>
  <c r="M17" i="12"/>
  <c r="L18" i="12"/>
  <c r="H18" i="12"/>
  <c r="S21" i="12"/>
  <c r="M21" i="12"/>
  <c r="L22" i="12"/>
  <c r="H22" i="12"/>
  <c r="S25" i="12"/>
  <c r="M25" i="12"/>
  <c r="L26" i="12"/>
  <c r="H26" i="12"/>
  <c r="S29" i="12"/>
  <c r="M29" i="12"/>
  <c r="L30" i="12"/>
  <c r="H30" i="12"/>
  <c r="S33" i="12"/>
  <c r="M33" i="12"/>
  <c r="L34" i="12"/>
  <c r="H34" i="12"/>
  <c r="S37" i="12"/>
  <c r="M37" i="12"/>
  <c r="L38" i="12"/>
  <c r="H38" i="12"/>
  <c r="S41" i="12"/>
  <c r="M41" i="12"/>
  <c r="L42" i="12"/>
  <c r="H42" i="12"/>
  <c r="S45" i="12"/>
  <c r="M45" i="12"/>
  <c r="L46" i="12"/>
  <c r="H46" i="12"/>
  <c r="S49" i="12"/>
  <c r="M49" i="12"/>
  <c r="L50" i="12"/>
  <c r="H50" i="12"/>
  <c r="S53" i="12"/>
  <c r="M53" i="12"/>
  <c r="L54" i="12"/>
  <c r="H54" i="12"/>
  <c r="S57" i="12"/>
  <c r="M57" i="12"/>
  <c r="L58" i="12"/>
  <c r="H58" i="12"/>
  <c r="S61" i="12"/>
  <c r="M61" i="12"/>
  <c r="L62" i="12"/>
  <c r="H62" i="12"/>
  <c r="M70" i="12"/>
  <c r="S70" i="12" s="1"/>
  <c r="M78" i="12"/>
  <c r="S78" i="12" s="1"/>
  <c r="M86" i="12"/>
  <c r="S86" i="12" s="1"/>
  <c r="L133" i="12"/>
  <c r="H133" i="12"/>
  <c r="M64" i="12"/>
  <c r="S64" i="12" s="1"/>
  <c r="M68" i="12"/>
  <c r="S68" i="12" s="1"/>
  <c r="M72" i="12"/>
  <c r="S72" i="12" s="1"/>
  <c r="M76" i="12"/>
  <c r="S76" i="12" s="1"/>
  <c r="M80" i="12"/>
  <c r="S80" i="12" s="1"/>
  <c r="M84" i="12"/>
  <c r="S84" i="12" s="1"/>
  <c r="M88" i="12"/>
  <c r="S88" i="12" s="1"/>
  <c r="L91" i="12"/>
  <c r="R91" i="12" s="1"/>
  <c r="H91" i="12"/>
  <c r="L99" i="12"/>
  <c r="R99" i="12" s="1"/>
  <c r="H99" i="12"/>
  <c r="L107" i="12"/>
  <c r="R107" i="12" s="1"/>
  <c r="H107" i="12"/>
  <c r="L115" i="12"/>
  <c r="R115" i="12" s="1"/>
  <c r="H115" i="12"/>
  <c r="L123" i="12"/>
  <c r="R123" i="12" s="1"/>
  <c r="H123" i="12"/>
  <c r="L137" i="12"/>
  <c r="H137" i="12"/>
  <c r="S144" i="12"/>
  <c r="M144" i="12"/>
  <c r="L148" i="12"/>
  <c r="H148" i="12"/>
  <c r="L152" i="12"/>
  <c r="H152" i="12"/>
  <c r="L156" i="12"/>
  <c r="H156" i="12"/>
  <c r="L160" i="12"/>
  <c r="H160" i="12"/>
  <c r="M92" i="12"/>
  <c r="S92" i="12" s="1"/>
  <c r="M100" i="12"/>
  <c r="S100" i="12" s="1"/>
  <c r="M108" i="12"/>
  <c r="S108" i="12" s="1"/>
  <c r="M116" i="12"/>
  <c r="S116" i="12" s="1"/>
  <c r="M124" i="12"/>
  <c r="S124" i="12" s="1"/>
  <c r="L165" i="12"/>
  <c r="H165" i="12"/>
  <c r="L169" i="12"/>
  <c r="H169" i="12"/>
  <c r="L173" i="12"/>
  <c r="H173" i="12"/>
  <c r="M130" i="12"/>
  <c r="S130" i="12" s="1"/>
  <c r="M138" i="12"/>
  <c r="S138" i="12" s="1"/>
  <c r="L146" i="12"/>
  <c r="H146" i="12"/>
  <c r="L150" i="12"/>
  <c r="H150" i="12"/>
  <c r="L154" i="12"/>
  <c r="H154" i="12"/>
  <c r="L158" i="12"/>
  <c r="H158" i="12"/>
  <c r="L162" i="12"/>
  <c r="H162" i="12"/>
  <c r="M170" i="12"/>
  <c r="S170" i="12" s="1"/>
  <c r="M175" i="12"/>
  <c r="S175" i="12" s="1"/>
  <c r="Q174" i="12"/>
  <c r="Q178" i="12"/>
  <c r="Q182" i="12"/>
  <c r="Q4" i="12"/>
  <c r="R4" i="12"/>
  <c r="R8" i="12"/>
  <c r="Q8" i="12"/>
  <c r="Q12" i="12"/>
  <c r="R12" i="12"/>
  <c r="R16" i="12"/>
  <c r="Q16" i="12"/>
  <c r="Q20" i="12"/>
  <c r="R20" i="12"/>
  <c r="R24" i="12"/>
  <c r="Q24" i="12"/>
  <c r="Q28" i="12"/>
  <c r="R28" i="12"/>
  <c r="R32" i="12"/>
  <c r="Q32" i="12"/>
  <c r="Q36" i="12"/>
  <c r="R36" i="12"/>
  <c r="R40" i="12"/>
  <c r="Q40" i="12"/>
  <c r="Q44" i="12"/>
  <c r="R44" i="12"/>
  <c r="R48" i="12"/>
  <c r="Q48" i="12"/>
  <c r="Q52" i="12"/>
  <c r="R52" i="12"/>
  <c r="R56" i="12"/>
  <c r="Q56" i="12"/>
  <c r="Q60" i="12"/>
  <c r="R60" i="12"/>
  <c r="Q67" i="12"/>
  <c r="R67" i="12"/>
  <c r="Q71" i="12"/>
  <c r="R71" i="12"/>
  <c r="Q75" i="12"/>
  <c r="R75" i="12"/>
  <c r="Q79" i="12"/>
  <c r="R79" i="12"/>
  <c r="Q83" i="12"/>
  <c r="R83" i="12"/>
  <c r="Q87" i="12"/>
  <c r="R87" i="12"/>
  <c r="Q65" i="12"/>
  <c r="R65" i="12"/>
  <c r="Q69" i="12"/>
  <c r="R69" i="12"/>
  <c r="Q73" i="12"/>
  <c r="R73" i="12"/>
  <c r="Q77" i="12"/>
  <c r="R77" i="12"/>
  <c r="Q81" i="12"/>
  <c r="R81" i="12"/>
  <c r="Q85" i="12"/>
  <c r="R85" i="12"/>
  <c r="R89" i="12"/>
  <c r="Q89" i="12"/>
  <c r="M94" i="12"/>
  <c r="S94" i="12" s="1"/>
  <c r="M102" i="12"/>
  <c r="S102" i="12" s="1"/>
  <c r="M110" i="12"/>
  <c r="S110" i="12" s="1"/>
  <c r="M118" i="12"/>
  <c r="S118" i="12" s="1"/>
  <c r="M126" i="12"/>
  <c r="S126" i="12" s="1"/>
  <c r="M140" i="12"/>
  <c r="S140" i="12" s="1"/>
  <c r="R141" i="12"/>
  <c r="Q141" i="12"/>
  <c r="Q93" i="12"/>
  <c r="R93" i="12"/>
  <c r="Q97" i="12"/>
  <c r="R97" i="12"/>
  <c r="Q101" i="12"/>
  <c r="R101" i="12"/>
  <c r="Q105" i="12"/>
  <c r="R105" i="12"/>
  <c r="Q109" i="12"/>
  <c r="R109" i="12"/>
  <c r="Q113" i="12"/>
  <c r="R113" i="12"/>
  <c r="Q117" i="12"/>
  <c r="R117" i="12"/>
  <c r="Q121" i="12"/>
  <c r="R121" i="12"/>
  <c r="Q125" i="12"/>
  <c r="R125" i="12"/>
  <c r="Q129" i="12"/>
  <c r="R129" i="12"/>
  <c r="Q131" i="12"/>
  <c r="R131" i="12"/>
  <c r="Q135" i="12"/>
  <c r="R135" i="12"/>
  <c r="Q139" i="12"/>
  <c r="R139" i="12"/>
  <c r="Q143" i="12"/>
  <c r="R143" i="12"/>
  <c r="L167" i="12"/>
  <c r="R167" i="12" s="1"/>
  <c r="H167" i="12"/>
  <c r="L171" i="12"/>
  <c r="R171" i="12" s="1"/>
  <c r="H171" i="12"/>
  <c r="R180" i="12"/>
  <c r="Q180" i="12"/>
  <c r="Q184" i="12"/>
  <c r="R184" i="12"/>
  <c r="R6" i="12"/>
  <c r="Q6" i="12"/>
  <c r="S9" i="12"/>
  <c r="M9" i="12"/>
  <c r="R10" i="12"/>
  <c r="Q10" i="12"/>
  <c r="R14" i="12"/>
  <c r="Q14" i="12"/>
  <c r="R18" i="12"/>
  <c r="Q18" i="12"/>
  <c r="R22" i="12"/>
  <c r="Q22" i="12"/>
  <c r="R26" i="12"/>
  <c r="Q26" i="12"/>
  <c r="R30" i="12"/>
  <c r="Q30" i="12"/>
  <c r="R34" i="12"/>
  <c r="Q34" i="12"/>
  <c r="R38" i="12"/>
  <c r="Q38" i="12"/>
  <c r="R42" i="12"/>
  <c r="Q42" i="12"/>
  <c r="R46" i="12"/>
  <c r="Q46" i="12"/>
  <c r="R50" i="12"/>
  <c r="Q50" i="12"/>
  <c r="R54" i="12"/>
  <c r="Q54" i="12"/>
  <c r="R58" i="12"/>
  <c r="Q58" i="12"/>
  <c r="R62" i="12"/>
  <c r="Q62" i="12"/>
  <c r="M66" i="12"/>
  <c r="S66" i="12" s="1"/>
  <c r="M74" i="12"/>
  <c r="S74" i="12" s="1"/>
  <c r="M82" i="12"/>
  <c r="S82" i="12" s="1"/>
  <c r="R95" i="12"/>
  <c r="R103" i="12"/>
  <c r="R111" i="12"/>
  <c r="R119" i="12"/>
  <c r="R127" i="12"/>
  <c r="M132" i="12"/>
  <c r="S132" i="12"/>
  <c r="R133" i="12"/>
  <c r="Q133" i="12"/>
  <c r="M136" i="12"/>
  <c r="S136" i="12"/>
  <c r="M90" i="12"/>
  <c r="S90" i="12"/>
  <c r="M98" i="12"/>
  <c r="S98" i="12"/>
  <c r="M106" i="12"/>
  <c r="S106" i="12"/>
  <c r="M114" i="12"/>
  <c r="S114" i="12"/>
  <c r="M122" i="12"/>
  <c r="S122" i="12"/>
  <c r="Q137" i="12"/>
  <c r="R137" i="12"/>
  <c r="M147" i="12"/>
  <c r="S147" i="12"/>
  <c r="R148" i="12"/>
  <c r="Q148" i="12"/>
  <c r="M151" i="12"/>
  <c r="S151" i="12"/>
  <c r="Q152" i="12"/>
  <c r="R152" i="12"/>
  <c r="M155" i="12"/>
  <c r="S155" i="12"/>
  <c r="R156" i="12"/>
  <c r="Q156" i="12"/>
  <c r="M159" i="12"/>
  <c r="S159" i="12"/>
  <c r="Q160" i="12"/>
  <c r="R160" i="12"/>
  <c r="M163" i="12"/>
  <c r="S163" i="12" s="1"/>
  <c r="M96" i="12"/>
  <c r="S96" i="12"/>
  <c r="M104" i="12"/>
  <c r="S104" i="12"/>
  <c r="M112" i="12"/>
  <c r="S112" i="12"/>
  <c r="M120" i="12"/>
  <c r="S120" i="12"/>
  <c r="M128" i="12"/>
  <c r="S128" i="12"/>
  <c r="M164" i="12"/>
  <c r="S164" i="12"/>
  <c r="Q165" i="12"/>
  <c r="R165" i="12"/>
  <c r="M168" i="12"/>
  <c r="S168" i="12"/>
  <c r="R169" i="12"/>
  <c r="Q169" i="12"/>
  <c r="M172" i="12"/>
  <c r="S172" i="12"/>
  <c r="Q173" i="12"/>
  <c r="R173" i="12"/>
  <c r="M134" i="12"/>
  <c r="S134" i="12"/>
  <c r="M142" i="12"/>
  <c r="S142" i="12"/>
  <c r="Q146" i="12"/>
  <c r="R146" i="12"/>
  <c r="Q150" i="12"/>
  <c r="R150" i="12"/>
  <c r="Q154" i="12"/>
  <c r="R154" i="12"/>
  <c r="Q158" i="12"/>
  <c r="R158" i="12"/>
  <c r="Q162" i="12"/>
  <c r="R162" i="12"/>
  <c r="M166" i="12"/>
  <c r="S166" i="12"/>
  <c r="L176" i="12"/>
  <c r="R176" i="12" s="1"/>
  <c r="H176" i="12"/>
  <c r="L174" i="12"/>
  <c r="R174" i="12" s="1"/>
  <c r="H174" i="12"/>
  <c r="L178" i="12"/>
  <c r="R178" i="12" s="1"/>
  <c r="H178" i="12"/>
  <c r="M181" i="12"/>
  <c r="S181" i="12" s="1"/>
  <c r="L182" i="12"/>
  <c r="R182" i="12" s="1"/>
  <c r="H182" i="12"/>
  <c r="M185" i="12"/>
  <c r="S185" i="12" s="1"/>
  <c r="L6" i="5"/>
  <c r="H6" i="5"/>
  <c r="L10" i="5"/>
  <c r="H10" i="5"/>
  <c r="L14" i="5"/>
  <c r="H14" i="5"/>
  <c r="M7" i="5"/>
  <c r="S7" i="5"/>
  <c r="M11" i="5"/>
  <c r="S11" i="5"/>
  <c r="M15" i="5"/>
  <c r="S15" i="5" s="1"/>
  <c r="L16" i="5"/>
  <c r="H16" i="5"/>
  <c r="M19" i="5"/>
  <c r="S19" i="5" s="1"/>
  <c r="L20" i="5"/>
  <c r="H20" i="5"/>
  <c r="M23" i="5"/>
  <c r="S23" i="5" s="1"/>
  <c r="L24" i="5"/>
  <c r="H24" i="5"/>
  <c r="M27" i="5"/>
  <c r="S27" i="5" s="1"/>
  <c r="L28" i="5"/>
  <c r="H28" i="5"/>
  <c r="M31" i="5"/>
  <c r="S31" i="5" s="1"/>
  <c r="L32" i="5"/>
  <c r="H32" i="5"/>
  <c r="M35" i="5"/>
  <c r="S35" i="5" s="1"/>
  <c r="L36" i="5"/>
  <c r="H36" i="5"/>
  <c r="M39" i="5"/>
  <c r="S39" i="5" s="1"/>
  <c r="L40" i="5"/>
  <c r="H40" i="5"/>
  <c r="M43" i="5"/>
  <c r="S43" i="5" s="1"/>
  <c r="L44" i="5"/>
  <c r="H44" i="5"/>
  <c r="M47" i="5"/>
  <c r="S47" i="5" s="1"/>
  <c r="L48" i="5"/>
  <c r="H48" i="5"/>
  <c r="M51" i="5"/>
  <c r="S51" i="5" s="1"/>
  <c r="L52" i="5"/>
  <c r="H52" i="5"/>
  <c r="M55" i="5"/>
  <c r="S55" i="5" s="1"/>
  <c r="L56" i="5"/>
  <c r="H56" i="5"/>
  <c r="M59" i="5"/>
  <c r="S59" i="5" s="1"/>
  <c r="L60" i="5"/>
  <c r="H60" i="5"/>
  <c r="M63" i="5"/>
  <c r="S63" i="5" s="1"/>
  <c r="L64" i="5"/>
  <c r="H64" i="5"/>
  <c r="M67" i="5"/>
  <c r="S67" i="5" s="1"/>
  <c r="L68" i="5"/>
  <c r="H68" i="5"/>
  <c r="L70" i="5"/>
  <c r="H70" i="5"/>
  <c r="L74" i="5"/>
  <c r="H74" i="5"/>
  <c r="L78" i="5"/>
  <c r="H78" i="5"/>
  <c r="M71" i="5"/>
  <c r="S71" i="5"/>
  <c r="M75" i="5"/>
  <c r="S75" i="5"/>
  <c r="M79" i="5"/>
  <c r="S79" i="5"/>
  <c r="M83" i="5"/>
  <c r="S83" i="5" s="1"/>
  <c r="L84" i="5"/>
  <c r="H84" i="5"/>
  <c r="M87" i="5"/>
  <c r="S87" i="5" s="1"/>
  <c r="L88" i="5"/>
  <c r="H88" i="5"/>
  <c r="M91" i="5"/>
  <c r="S91" i="5" s="1"/>
  <c r="L92" i="5"/>
  <c r="H92" i="5"/>
  <c r="M95" i="5"/>
  <c r="S95" i="5" s="1"/>
  <c r="L96" i="5"/>
  <c r="H96" i="5"/>
  <c r="M99" i="5"/>
  <c r="S99" i="5" s="1"/>
  <c r="L100" i="5"/>
  <c r="H100" i="5"/>
  <c r="M103" i="5"/>
  <c r="S103" i="5" s="1"/>
  <c r="L104" i="5"/>
  <c r="H104" i="5"/>
  <c r="M107" i="5"/>
  <c r="S107" i="5" s="1"/>
  <c r="L108" i="5"/>
  <c r="H108" i="5"/>
  <c r="M111" i="5"/>
  <c r="S111" i="5" s="1"/>
  <c r="L112" i="5"/>
  <c r="H112" i="5"/>
  <c r="M115" i="5"/>
  <c r="S115" i="5" s="1"/>
  <c r="L116" i="5"/>
  <c r="H116" i="5"/>
  <c r="L118" i="5"/>
  <c r="H118" i="5"/>
  <c r="L122" i="5"/>
  <c r="H122" i="5"/>
  <c r="L120" i="5"/>
  <c r="H120" i="5"/>
  <c r="L164" i="5"/>
  <c r="H164" i="5"/>
  <c r="M123" i="5"/>
  <c r="S123" i="5" s="1"/>
  <c r="L124" i="5"/>
  <c r="H124" i="5"/>
  <c r="M125" i="5"/>
  <c r="S125" i="5"/>
  <c r="L126" i="5"/>
  <c r="H126" i="5"/>
  <c r="M127" i="5"/>
  <c r="S127" i="5"/>
  <c r="L128" i="5"/>
  <c r="H128" i="5"/>
  <c r="M129" i="5"/>
  <c r="S129" i="5"/>
  <c r="L130" i="5"/>
  <c r="H130" i="5"/>
  <c r="M131" i="5"/>
  <c r="S131" i="5"/>
  <c r="L132" i="5"/>
  <c r="H132" i="5"/>
  <c r="M133" i="5"/>
  <c r="S133" i="5"/>
  <c r="L134" i="5"/>
  <c r="H134" i="5"/>
  <c r="M135" i="5"/>
  <c r="S135" i="5"/>
  <c r="L136" i="5"/>
  <c r="H136" i="5"/>
  <c r="M137" i="5"/>
  <c r="S137" i="5"/>
  <c r="L138" i="5"/>
  <c r="H138" i="5"/>
  <c r="M139" i="5"/>
  <c r="S139" i="5"/>
  <c r="L140" i="5"/>
  <c r="H140" i="5"/>
  <c r="M141" i="5"/>
  <c r="S141" i="5"/>
  <c r="L142" i="5"/>
  <c r="H142" i="5"/>
  <c r="M143" i="5"/>
  <c r="S143" i="5" s="1"/>
  <c r="M146" i="5"/>
  <c r="S146" i="5" s="1"/>
  <c r="Q151" i="5"/>
  <c r="L159" i="5"/>
  <c r="H159" i="5"/>
  <c r="M162" i="5"/>
  <c r="S162" i="5"/>
  <c r="M167" i="5"/>
  <c r="S167" i="5"/>
  <c r="M171" i="5"/>
  <c r="S171" i="5"/>
  <c r="Q166" i="5"/>
  <c r="L174" i="5"/>
  <c r="R174" i="5" s="1"/>
  <c r="H174" i="5"/>
  <c r="M175" i="5"/>
  <c r="S175" i="5" s="1"/>
  <c r="Q180" i="5"/>
  <c r="Q184" i="5"/>
  <c r="M5" i="5"/>
  <c r="S5" i="5" s="1"/>
  <c r="M13" i="5"/>
  <c r="S13" i="5" s="1"/>
  <c r="Q4" i="5"/>
  <c r="Q8" i="5"/>
  <c r="Q12" i="5"/>
  <c r="Q18" i="5"/>
  <c r="Q22" i="5"/>
  <c r="Q26" i="5"/>
  <c r="Q30" i="5"/>
  <c r="Q34" i="5"/>
  <c r="Q38" i="5"/>
  <c r="Q42" i="5"/>
  <c r="Q46" i="5"/>
  <c r="Q50" i="5"/>
  <c r="Q54" i="5"/>
  <c r="Q58" i="5"/>
  <c r="Q62" i="5"/>
  <c r="Q66" i="5"/>
  <c r="M77" i="5"/>
  <c r="S77" i="5" s="1"/>
  <c r="L72" i="5"/>
  <c r="H72" i="5"/>
  <c r="L76" i="5"/>
  <c r="H76" i="5"/>
  <c r="L80" i="5"/>
  <c r="H80" i="5"/>
  <c r="M81" i="5"/>
  <c r="S81" i="5" s="1"/>
  <c r="L82" i="5"/>
  <c r="H82" i="5"/>
  <c r="M85" i="5"/>
  <c r="S85" i="5" s="1"/>
  <c r="L86" i="5"/>
  <c r="H86" i="5"/>
  <c r="M89" i="5"/>
  <c r="S89" i="5" s="1"/>
  <c r="L90" i="5"/>
  <c r="H90" i="5"/>
  <c r="M93" i="5"/>
  <c r="S93" i="5" s="1"/>
  <c r="L94" i="5"/>
  <c r="H94" i="5"/>
  <c r="M97" i="5"/>
  <c r="S97" i="5" s="1"/>
  <c r="L98" i="5"/>
  <c r="H98" i="5"/>
  <c r="M101" i="5"/>
  <c r="S101" i="5" s="1"/>
  <c r="L102" i="5"/>
  <c r="H102" i="5"/>
  <c r="M105" i="5"/>
  <c r="S105" i="5" s="1"/>
  <c r="L106" i="5"/>
  <c r="H106" i="5"/>
  <c r="M109" i="5"/>
  <c r="S109" i="5" s="1"/>
  <c r="L110" i="5"/>
  <c r="H110" i="5"/>
  <c r="M113" i="5"/>
  <c r="S113" i="5" s="1"/>
  <c r="L114" i="5"/>
  <c r="H114" i="5"/>
  <c r="M117" i="5"/>
  <c r="S117" i="5" s="1"/>
  <c r="M121" i="5"/>
  <c r="S121" i="5" s="1"/>
  <c r="M119" i="5"/>
  <c r="S119" i="5" s="1"/>
  <c r="L145" i="5"/>
  <c r="H145" i="5"/>
  <c r="L149" i="5"/>
  <c r="H149" i="5"/>
  <c r="L153" i="5"/>
  <c r="H153" i="5"/>
  <c r="L157" i="5"/>
  <c r="H157" i="5"/>
  <c r="L161" i="5"/>
  <c r="H161" i="5"/>
  <c r="L147" i="5"/>
  <c r="H147" i="5"/>
  <c r="M150" i="5"/>
  <c r="S150" i="5" s="1"/>
  <c r="L155" i="5"/>
  <c r="H155" i="5"/>
  <c r="M158" i="5"/>
  <c r="S158" i="5"/>
  <c r="L163" i="5"/>
  <c r="H163" i="5"/>
  <c r="L168" i="5"/>
  <c r="H168" i="5"/>
  <c r="L172" i="5"/>
  <c r="H172" i="5"/>
  <c r="Q174" i="5"/>
  <c r="M165" i="5"/>
  <c r="S165" i="5" s="1"/>
  <c r="L170" i="5"/>
  <c r="H170" i="5"/>
  <c r="M173" i="5"/>
  <c r="S173" i="5" s="1"/>
  <c r="L176" i="5"/>
  <c r="H176" i="5"/>
  <c r="L178" i="5"/>
  <c r="H178" i="5"/>
  <c r="M181" i="5"/>
  <c r="S181" i="5" s="1"/>
  <c r="L182" i="5"/>
  <c r="H182" i="5"/>
  <c r="M185" i="5"/>
  <c r="S185" i="5" s="1"/>
  <c r="Q6" i="5"/>
  <c r="R6" i="5"/>
  <c r="Q10" i="5"/>
  <c r="R10" i="5"/>
  <c r="R14" i="5"/>
  <c r="Q14" i="5"/>
  <c r="R16" i="5"/>
  <c r="Q16" i="5"/>
  <c r="Q20" i="5"/>
  <c r="R20" i="5"/>
  <c r="R24" i="5"/>
  <c r="Q24" i="5"/>
  <c r="Q28" i="5"/>
  <c r="R28" i="5"/>
  <c r="R32" i="5"/>
  <c r="Q32" i="5"/>
  <c r="Q36" i="5"/>
  <c r="R36" i="5"/>
  <c r="R40" i="5"/>
  <c r="Q40" i="5"/>
  <c r="Q44" i="5"/>
  <c r="R44" i="5"/>
  <c r="R48" i="5"/>
  <c r="Q48" i="5"/>
  <c r="Q52" i="5"/>
  <c r="R52" i="5"/>
  <c r="R56" i="5"/>
  <c r="Q56" i="5"/>
  <c r="Q60" i="5"/>
  <c r="R60" i="5"/>
  <c r="R64" i="5"/>
  <c r="Q64" i="5"/>
  <c r="Q68" i="5"/>
  <c r="R68" i="5"/>
  <c r="Q70" i="5"/>
  <c r="R70" i="5"/>
  <c r="Q74" i="5"/>
  <c r="R74" i="5"/>
  <c r="Q78" i="5"/>
  <c r="R78" i="5"/>
  <c r="R84" i="5"/>
  <c r="Q84" i="5"/>
  <c r="Q88" i="5"/>
  <c r="R88" i="5"/>
  <c r="R92" i="5"/>
  <c r="Q92" i="5"/>
  <c r="Q96" i="5"/>
  <c r="R96" i="5"/>
  <c r="R100" i="5"/>
  <c r="Q100" i="5"/>
  <c r="Q104" i="5"/>
  <c r="R104" i="5"/>
  <c r="R108" i="5"/>
  <c r="Q108" i="5"/>
  <c r="Q112" i="5"/>
  <c r="R112" i="5"/>
  <c r="R116" i="5"/>
  <c r="Q116" i="5"/>
  <c r="Q118" i="5"/>
  <c r="R118" i="5"/>
  <c r="Q122" i="5"/>
  <c r="R122" i="5"/>
  <c r="Q120" i="5"/>
  <c r="R120" i="5"/>
  <c r="M144" i="5"/>
  <c r="S144" i="5" s="1"/>
  <c r="M148" i="5"/>
  <c r="S148" i="5" s="1"/>
  <c r="M152" i="5"/>
  <c r="S152" i="5" s="1"/>
  <c r="M156" i="5"/>
  <c r="S156" i="5" s="1"/>
  <c r="M160" i="5"/>
  <c r="S160" i="5" s="1"/>
  <c r="R164" i="5"/>
  <c r="Q164" i="5"/>
  <c r="R124" i="5"/>
  <c r="Q124" i="5"/>
  <c r="Q126" i="5"/>
  <c r="R126" i="5"/>
  <c r="Q128" i="5"/>
  <c r="R128" i="5"/>
  <c r="R130" i="5"/>
  <c r="Q130" i="5"/>
  <c r="R132" i="5"/>
  <c r="Q132" i="5"/>
  <c r="Q134" i="5"/>
  <c r="R134" i="5"/>
  <c r="Q136" i="5"/>
  <c r="R136" i="5"/>
  <c r="R138" i="5"/>
  <c r="Q138" i="5"/>
  <c r="R140" i="5"/>
  <c r="Q140" i="5"/>
  <c r="Q142" i="5"/>
  <c r="R142" i="5"/>
  <c r="L151" i="5"/>
  <c r="R151" i="5" s="1"/>
  <c r="H151" i="5"/>
  <c r="M154" i="5"/>
  <c r="S154" i="5" s="1"/>
  <c r="Q159" i="5"/>
  <c r="R159" i="5"/>
  <c r="L166" i="5"/>
  <c r="R166" i="5" s="1"/>
  <c r="H166" i="5"/>
  <c r="M169" i="5"/>
  <c r="S169" i="5" s="1"/>
  <c r="M179" i="5"/>
  <c r="S179" i="5" s="1"/>
  <c r="L180" i="5"/>
  <c r="R180" i="5" s="1"/>
  <c r="H180" i="5"/>
  <c r="M183" i="5"/>
  <c r="S183" i="5" s="1"/>
  <c r="L184" i="5"/>
  <c r="R184" i="5" s="1"/>
  <c r="H184" i="5"/>
  <c r="M9" i="5"/>
  <c r="S9" i="5" s="1"/>
  <c r="L4" i="5"/>
  <c r="R4" i="5" s="1"/>
  <c r="H4" i="5"/>
  <c r="L8" i="5"/>
  <c r="R8" i="5" s="1"/>
  <c r="H8" i="5"/>
  <c r="L12" i="5"/>
  <c r="R12" i="5" s="1"/>
  <c r="H12" i="5"/>
  <c r="S17" i="5"/>
  <c r="M17" i="5"/>
  <c r="L18" i="5"/>
  <c r="R18" i="5" s="1"/>
  <c r="H18" i="5"/>
  <c r="S21" i="5"/>
  <c r="M21" i="5"/>
  <c r="L22" i="5"/>
  <c r="R22" i="5" s="1"/>
  <c r="H22" i="5"/>
  <c r="S25" i="5"/>
  <c r="M25" i="5"/>
  <c r="L26" i="5"/>
  <c r="R26" i="5" s="1"/>
  <c r="H26" i="5"/>
  <c r="S29" i="5"/>
  <c r="M29" i="5"/>
  <c r="L30" i="5"/>
  <c r="R30" i="5" s="1"/>
  <c r="H30" i="5"/>
  <c r="S33" i="5"/>
  <c r="M33" i="5"/>
  <c r="L34" i="5"/>
  <c r="R34" i="5" s="1"/>
  <c r="H34" i="5"/>
  <c r="S37" i="5"/>
  <c r="M37" i="5"/>
  <c r="L38" i="5"/>
  <c r="R38" i="5" s="1"/>
  <c r="H38" i="5"/>
  <c r="S41" i="5"/>
  <c r="M41" i="5"/>
  <c r="L42" i="5"/>
  <c r="R42" i="5" s="1"/>
  <c r="H42" i="5"/>
  <c r="S45" i="5"/>
  <c r="M45" i="5"/>
  <c r="L46" i="5"/>
  <c r="R46" i="5" s="1"/>
  <c r="H46" i="5"/>
  <c r="S49" i="5"/>
  <c r="M49" i="5"/>
  <c r="L50" i="5"/>
  <c r="R50" i="5" s="1"/>
  <c r="H50" i="5"/>
  <c r="S53" i="5"/>
  <c r="M53" i="5"/>
  <c r="L54" i="5"/>
  <c r="R54" i="5" s="1"/>
  <c r="H54" i="5"/>
  <c r="S57" i="5"/>
  <c r="M57" i="5"/>
  <c r="L58" i="5"/>
  <c r="R58" i="5" s="1"/>
  <c r="H58" i="5"/>
  <c r="S61" i="5"/>
  <c r="M61" i="5"/>
  <c r="L62" i="5"/>
  <c r="R62" i="5" s="1"/>
  <c r="H62" i="5"/>
  <c r="S65" i="5"/>
  <c r="M65" i="5"/>
  <c r="L66" i="5"/>
  <c r="R66" i="5" s="1"/>
  <c r="H66" i="5"/>
  <c r="S69" i="5"/>
  <c r="M69" i="5"/>
  <c r="M73" i="5"/>
  <c r="S73" i="5" s="1"/>
  <c r="Q72" i="5"/>
  <c r="R72" i="5"/>
  <c r="Q76" i="5"/>
  <c r="R76" i="5"/>
  <c r="Q80" i="5"/>
  <c r="R80" i="5"/>
  <c r="R82" i="5"/>
  <c r="Q82" i="5"/>
  <c r="R86" i="5"/>
  <c r="Q86" i="5"/>
  <c r="R90" i="5"/>
  <c r="Q90" i="5"/>
  <c r="R94" i="5"/>
  <c r="Q94" i="5"/>
  <c r="R98" i="5"/>
  <c r="Q98" i="5"/>
  <c r="R102" i="5"/>
  <c r="Q102" i="5"/>
  <c r="R106" i="5"/>
  <c r="Q106" i="5"/>
  <c r="R110" i="5"/>
  <c r="Q110" i="5"/>
  <c r="R114" i="5"/>
  <c r="Q114" i="5"/>
  <c r="Q145" i="5"/>
  <c r="R145" i="5"/>
  <c r="Q149" i="5"/>
  <c r="R149" i="5"/>
  <c r="Q153" i="5"/>
  <c r="R153" i="5"/>
  <c r="Q157" i="5"/>
  <c r="R157" i="5"/>
  <c r="Q161" i="5"/>
  <c r="R161" i="5"/>
  <c r="Q147" i="5"/>
  <c r="R147" i="5"/>
  <c r="Q155" i="5"/>
  <c r="R155" i="5"/>
  <c r="Q163" i="5"/>
  <c r="R163" i="5"/>
  <c r="Q168" i="5"/>
  <c r="R168" i="5"/>
  <c r="Q172" i="5"/>
  <c r="R172" i="5"/>
  <c r="Q170" i="5"/>
  <c r="R170" i="5"/>
  <c r="M177" i="5"/>
  <c r="S177" i="5" s="1"/>
  <c r="Q176" i="5"/>
  <c r="R176" i="5"/>
  <c r="R178" i="5"/>
  <c r="Q178" i="5"/>
  <c r="R182" i="5"/>
  <c r="Q182" i="5"/>
  <c r="P124" i="8"/>
  <c r="P121" i="8"/>
  <c r="P117" i="8"/>
  <c r="P113" i="8"/>
  <c r="P109" i="8"/>
  <c r="P105" i="8"/>
  <c r="P8" i="8"/>
  <c r="P4" i="8"/>
  <c r="M139" i="37"/>
  <c r="S139" i="37" s="1"/>
  <c r="Q144" i="37"/>
  <c r="Q148" i="37"/>
  <c r="Q151" i="37"/>
  <c r="Q155" i="37"/>
  <c r="Q159" i="37"/>
  <c r="L157" i="37"/>
  <c r="H157" i="37"/>
  <c r="M160" i="37"/>
  <c r="S160" i="37" s="1"/>
  <c r="L138" i="37"/>
  <c r="H138" i="37"/>
  <c r="L142" i="37"/>
  <c r="H142" i="37"/>
  <c r="L146" i="37"/>
  <c r="H146" i="37"/>
  <c r="L140" i="37"/>
  <c r="H140" i="37"/>
  <c r="M143" i="37"/>
  <c r="S143" i="37" s="1"/>
  <c r="L153" i="37"/>
  <c r="H153" i="37"/>
  <c r="M156" i="37"/>
  <c r="S156" i="37" s="1"/>
  <c r="L161" i="37"/>
  <c r="H161" i="37"/>
  <c r="M141" i="37"/>
  <c r="S141" i="37" s="1"/>
  <c r="M145" i="37"/>
  <c r="S145" i="37" s="1"/>
  <c r="L144" i="37"/>
  <c r="R144" i="37" s="1"/>
  <c r="H144" i="37"/>
  <c r="L148" i="37"/>
  <c r="R148" i="37" s="1"/>
  <c r="H148" i="37"/>
  <c r="L151" i="37"/>
  <c r="R151" i="37" s="1"/>
  <c r="H151" i="37"/>
  <c r="L155" i="37"/>
  <c r="R155" i="37" s="1"/>
  <c r="H155" i="37"/>
  <c r="L159" i="37"/>
  <c r="R159" i="37" s="1"/>
  <c r="H159" i="37"/>
  <c r="M149" i="37"/>
  <c r="S149" i="37" s="1"/>
  <c r="M152" i="37"/>
  <c r="S152" i="37" s="1"/>
  <c r="Q157" i="37"/>
  <c r="R157" i="37"/>
  <c r="Q138" i="37"/>
  <c r="R138" i="37"/>
  <c r="Q142" i="37"/>
  <c r="R142" i="37"/>
  <c r="Q146" i="37"/>
  <c r="R146" i="37"/>
  <c r="Q140" i="37"/>
  <c r="R140" i="37"/>
  <c r="M147" i="37"/>
  <c r="S147" i="37" s="1"/>
  <c r="M137" i="37"/>
  <c r="S137" i="37" s="1"/>
  <c r="M150" i="37"/>
  <c r="S150" i="37" s="1"/>
  <c r="M154" i="37"/>
  <c r="S154" i="37" s="1"/>
  <c r="M158" i="37"/>
  <c r="S158" i="37" s="1"/>
  <c r="Q153" i="37"/>
  <c r="R153" i="37"/>
  <c r="Q161" i="37"/>
  <c r="R161" i="37"/>
  <c r="G137" i="36"/>
  <c r="L140" i="36"/>
  <c r="H140" i="36"/>
  <c r="L144" i="36"/>
  <c r="H144" i="36"/>
  <c r="Q142" i="36"/>
  <c r="M147" i="36"/>
  <c r="S147" i="36" s="1"/>
  <c r="L148" i="36"/>
  <c r="H148" i="36"/>
  <c r="M149" i="36"/>
  <c r="S149" i="36" s="1"/>
  <c r="M152" i="36"/>
  <c r="S152" i="36"/>
  <c r="Q157" i="36"/>
  <c r="R157" i="36"/>
  <c r="L138" i="36"/>
  <c r="H138" i="36"/>
  <c r="M141" i="36"/>
  <c r="S141" i="36"/>
  <c r="L146" i="36"/>
  <c r="H146" i="36"/>
  <c r="L151" i="36"/>
  <c r="H151" i="36"/>
  <c r="L155" i="36"/>
  <c r="H155" i="36"/>
  <c r="L159" i="36"/>
  <c r="H159" i="36"/>
  <c r="L153" i="36"/>
  <c r="H153" i="36"/>
  <c r="M156" i="36"/>
  <c r="S156" i="36"/>
  <c r="L161" i="36"/>
  <c r="H161" i="36"/>
  <c r="Q140" i="36"/>
  <c r="R140" i="36"/>
  <c r="Q144" i="36"/>
  <c r="R144" i="36"/>
  <c r="L142" i="36"/>
  <c r="R142" i="36" s="1"/>
  <c r="H142" i="36"/>
  <c r="M145" i="36"/>
  <c r="S145" i="36"/>
  <c r="M150" i="36"/>
  <c r="S150" i="36"/>
  <c r="M154" i="36"/>
  <c r="S154" i="36"/>
  <c r="M158" i="36"/>
  <c r="S158" i="36"/>
  <c r="Q148" i="36"/>
  <c r="R148" i="36"/>
  <c r="L157" i="36"/>
  <c r="H157" i="36"/>
  <c r="M160" i="36"/>
  <c r="S160" i="36"/>
  <c r="M139" i="36"/>
  <c r="S139" i="36"/>
  <c r="M143" i="36"/>
  <c r="S143" i="36"/>
  <c r="Q138" i="36"/>
  <c r="R138" i="36"/>
  <c r="Q146" i="36"/>
  <c r="R146" i="36"/>
  <c r="Q151" i="36"/>
  <c r="R151" i="36"/>
  <c r="Q155" i="36"/>
  <c r="R155" i="36"/>
  <c r="Q159" i="36"/>
  <c r="R159" i="36"/>
  <c r="Q153" i="36"/>
  <c r="R153" i="36"/>
  <c r="Q161" i="36"/>
  <c r="R161" i="36"/>
  <c r="M138" i="11"/>
  <c r="S138" i="11" s="1"/>
  <c r="Q143" i="11"/>
  <c r="L152" i="11"/>
  <c r="R152" i="11" s="1"/>
  <c r="H152" i="11"/>
  <c r="L156" i="11"/>
  <c r="R156" i="11" s="1"/>
  <c r="H156" i="11"/>
  <c r="L160" i="11"/>
  <c r="R160" i="11" s="1"/>
  <c r="H160" i="11"/>
  <c r="M150" i="11"/>
  <c r="S150" i="11" s="1"/>
  <c r="M153" i="11"/>
  <c r="S153" i="11"/>
  <c r="Q158" i="11"/>
  <c r="L141" i="11"/>
  <c r="R141" i="11" s="1"/>
  <c r="H141" i="11"/>
  <c r="L145" i="11"/>
  <c r="R145" i="11" s="1"/>
  <c r="H145" i="11"/>
  <c r="L149" i="11"/>
  <c r="R149" i="11" s="1"/>
  <c r="H149" i="11"/>
  <c r="L139" i="11"/>
  <c r="R139" i="11" s="1"/>
  <c r="H139" i="11"/>
  <c r="M142" i="11"/>
  <c r="S142" i="11" s="1"/>
  <c r="L147" i="11"/>
  <c r="H147" i="11"/>
  <c r="L154" i="11"/>
  <c r="H154" i="11"/>
  <c r="M157" i="11"/>
  <c r="S157" i="11" s="1"/>
  <c r="M140" i="11"/>
  <c r="S140" i="11" s="1"/>
  <c r="M144" i="11"/>
  <c r="S144" i="11" s="1"/>
  <c r="M148" i="11"/>
  <c r="S148" i="11" s="1"/>
  <c r="L143" i="11"/>
  <c r="R143" i="11" s="1"/>
  <c r="H143" i="11"/>
  <c r="M146" i="11"/>
  <c r="S146" i="11" s="1"/>
  <c r="Q152" i="11"/>
  <c r="Q156" i="11"/>
  <c r="Q160" i="11"/>
  <c r="L158" i="11"/>
  <c r="R158" i="11" s="1"/>
  <c r="H158" i="11"/>
  <c r="M161" i="11"/>
  <c r="S161" i="11" s="1"/>
  <c r="Q141" i="11"/>
  <c r="Q145" i="11"/>
  <c r="Q149" i="11"/>
  <c r="Q139" i="11"/>
  <c r="Q147" i="11"/>
  <c r="R147" i="11"/>
  <c r="M151" i="11"/>
  <c r="S151" i="11" s="1"/>
  <c r="M155" i="11"/>
  <c r="S155" i="11" s="1"/>
  <c r="M159" i="11"/>
  <c r="S159" i="11" s="1"/>
  <c r="Q154" i="11"/>
  <c r="R154" i="11"/>
  <c r="P101" i="36"/>
  <c r="P85" i="36"/>
  <c r="P132" i="37"/>
  <c r="P95" i="37"/>
  <c r="P79" i="37"/>
  <c r="P71" i="37"/>
  <c r="P97" i="37"/>
  <c r="P89" i="37"/>
  <c r="P81" i="37"/>
  <c r="P53" i="37"/>
  <c r="P37" i="37"/>
  <c r="P21" i="37"/>
  <c r="P5" i="37"/>
  <c r="P136" i="37"/>
  <c r="P128" i="37"/>
  <c r="P103" i="37"/>
  <c r="P87" i="37"/>
  <c r="P75" i="37"/>
  <c r="P67" i="37"/>
  <c r="P61" i="37"/>
  <c r="P45" i="37"/>
  <c r="P29" i="37"/>
  <c r="P13" i="37"/>
  <c r="P63" i="37"/>
  <c r="P55" i="37"/>
  <c r="P47" i="37"/>
  <c r="P39" i="37"/>
  <c r="P31" i="37"/>
  <c r="P23" i="37"/>
  <c r="P15" i="37"/>
  <c r="P7" i="37"/>
  <c r="P136" i="36"/>
  <c r="P128" i="36"/>
  <c r="P103" i="36"/>
  <c r="P87" i="36"/>
  <c r="P75" i="36"/>
  <c r="P67" i="36"/>
  <c r="P61" i="36"/>
  <c r="P45" i="36"/>
  <c r="P29" i="36"/>
  <c r="P13" i="36"/>
  <c r="P63" i="36"/>
  <c r="P55" i="36"/>
  <c r="P47" i="36"/>
  <c r="P39" i="36"/>
  <c r="P31" i="36"/>
  <c r="P23" i="36"/>
  <c r="P15" i="36"/>
  <c r="P7" i="36"/>
  <c r="P132" i="36"/>
  <c r="P95" i="36"/>
  <c r="P79" i="36"/>
  <c r="P71" i="36"/>
  <c r="P97" i="36"/>
  <c r="P89" i="36"/>
  <c r="P81" i="36"/>
  <c r="P53" i="36"/>
  <c r="P37" i="36"/>
  <c r="P21" i="36"/>
  <c r="P5" i="36"/>
  <c r="R135" i="11"/>
  <c r="R127" i="11"/>
  <c r="R119" i="11"/>
  <c r="R111" i="11"/>
  <c r="P95" i="46"/>
  <c r="P88" i="46"/>
  <c r="P80" i="46"/>
  <c r="P72" i="46"/>
  <c r="P63" i="46"/>
  <c r="P55" i="46"/>
  <c r="P47" i="46"/>
  <c r="P39" i="46"/>
  <c r="P31" i="46"/>
  <c r="P27" i="46"/>
  <c r="P19" i="46"/>
  <c r="P11" i="46"/>
  <c r="P25" i="46"/>
  <c r="P17" i="46"/>
  <c r="P91" i="46"/>
  <c r="P84" i="46"/>
  <c r="P76" i="46"/>
  <c r="P23" i="46"/>
  <c r="P15" i="46"/>
  <c r="P7" i="46"/>
  <c r="P21" i="46"/>
  <c r="P20" i="24"/>
  <c r="P65" i="24"/>
  <c r="P57" i="24"/>
  <c r="P49" i="24"/>
  <c r="P41" i="24"/>
  <c r="P33" i="24"/>
  <c r="P24" i="24"/>
  <c r="P140" i="44"/>
  <c r="P132" i="44"/>
  <c r="P136" i="44"/>
  <c r="Q185" i="31"/>
  <c r="P180" i="31"/>
  <c r="Q170" i="31"/>
  <c r="Q162" i="31"/>
  <c r="Q154" i="31"/>
  <c r="Q146" i="31"/>
  <c r="Q138" i="31"/>
  <c r="G136" i="31"/>
  <c r="H136" i="31" s="1"/>
  <c r="G121" i="31"/>
  <c r="G105" i="31"/>
  <c r="H105" i="31" s="1"/>
  <c r="G103" i="31"/>
  <c r="G97" i="31"/>
  <c r="H97" i="31" s="1"/>
  <c r="G95" i="31"/>
  <c r="G89" i="31"/>
  <c r="H89" i="31" s="1"/>
  <c r="G87" i="31"/>
  <c r="G81" i="31"/>
  <c r="H81" i="31" s="1"/>
  <c r="G79" i="31"/>
  <c r="G73" i="31"/>
  <c r="H73" i="31" s="1"/>
  <c r="G71" i="31"/>
  <c r="G65" i="31"/>
  <c r="H65" i="31" s="1"/>
  <c r="Q178" i="31"/>
  <c r="Q123" i="31"/>
  <c r="Q115" i="31"/>
  <c r="Q166" i="31"/>
  <c r="Q158" i="31"/>
  <c r="Q150" i="31"/>
  <c r="Q142" i="31"/>
  <c r="Q134" i="31"/>
  <c r="Q127" i="31"/>
  <c r="P182" i="31"/>
  <c r="P163" i="31"/>
  <c r="P155" i="31"/>
  <c r="P147" i="31"/>
  <c r="P139" i="31"/>
  <c r="P64" i="31"/>
  <c r="P56" i="31"/>
  <c r="P48" i="31"/>
  <c r="P58" i="31"/>
  <c r="P50" i="31"/>
  <c r="G178" i="31"/>
  <c r="G174" i="31"/>
  <c r="H174" i="31" s="1"/>
  <c r="P167" i="31"/>
  <c r="P159" i="31"/>
  <c r="P151" i="31"/>
  <c r="P143" i="31"/>
  <c r="P129" i="31"/>
  <c r="P60" i="31"/>
  <c r="P52" i="31"/>
  <c r="P62" i="31"/>
  <c r="P54" i="31"/>
  <c r="K133" i="45"/>
  <c r="G133" i="45"/>
  <c r="L132" i="45"/>
  <c r="R132" i="45" s="1"/>
  <c r="H132" i="45"/>
  <c r="K129" i="45"/>
  <c r="G129" i="45"/>
  <c r="L128" i="45"/>
  <c r="R128" i="45" s="1"/>
  <c r="H128" i="45"/>
  <c r="K125" i="45"/>
  <c r="G125" i="45"/>
  <c r="L124" i="45"/>
  <c r="R124" i="45" s="1"/>
  <c r="H124" i="45"/>
  <c r="P123" i="45"/>
  <c r="L122" i="45"/>
  <c r="R122" i="45" s="1"/>
  <c r="H122" i="45"/>
  <c r="K119" i="45"/>
  <c r="G119" i="45"/>
  <c r="K115" i="45"/>
  <c r="G115" i="45"/>
  <c r="K111" i="45"/>
  <c r="G111" i="45"/>
  <c r="P108" i="45"/>
  <c r="L107" i="45"/>
  <c r="R107" i="45" s="1"/>
  <c r="H107" i="45"/>
  <c r="P104" i="45"/>
  <c r="L103" i="45"/>
  <c r="R103" i="45" s="1"/>
  <c r="H103" i="45"/>
  <c r="P100" i="45"/>
  <c r="L99" i="45"/>
  <c r="R99" i="45" s="1"/>
  <c r="H99" i="45"/>
  <c r="P96" i="45"/>
  <c r="L95" i="45"/>
  <c r="R95" i="45" s="1"/>
  <c r="H95" i="45"/>
  <c r="P92" i="45"/>
  <c r="L91" i="45"/>
  <c r="R91" i="45" s="1"/>
  <c r="H91" i="45"/>
  <c r="K87" i="45"/>
  <c r="G87" i="45"/>
  <c r="P83" i="45"/>
  <c r="L82" i="45"/>
  <c r="R82" i="45" s="1"/>
  <c r="H82" i="45"/>
  <c r="K79" i="45"/>
  <c r="G79" i="45"/>
  <c r="P75" i="45"/>
  <c r="L74" i="45"/>
  <c r="R74" i="45" s="1"/>
  <c r="H74" i="45"/>
  <c r="K71" i="45"/>
  <c r="G71" i="45"/>
  <c r="P67" i="45"/>
  <c r="L66" i="45"/>
  <c r="R66" i="45" s="1"/>
  <c r="H66" i="45"/>
  <c r="K63" i="45"/>
  <c r="G63" i="45"/>
  <c r="P59" i="45"/>
  <c r="L58" i="45"/>
  <c r="R58" i="45" s="1"/>
  <c r="H58" i="45"/>
  <c r="K55" i="45"/>
  <c r="G55" i="45"/>
  <c r="P51" i="45"/>
  <c r="K121" i="45"/>
  <c r="G121" i="45"/>
  <c r="H120" i="45"/>
  <c r="L120" i="45"/>
  <c r="R120" i="45" s="1"/>
  <c r="K117" i="45"/>
  <c r="G117" i="45"/>
  <c r="H116" i="45"/>
  <c r="L116" i="45"/>
  <c r="R116" i="45" s="1"/>
  <c r="K113" i="45"/>
  <c r="G113" i="45"/>
  <c r="H112" i="45"/>
  <c r="L112" i="45"/>
  <c r="R112" i="45" s="1"/>
  <c r="K110" i="45"/>
  <c r="G110" i="45"/>
  <c r="H109" i="45"/>
  <c r="L109" i="45"/>
  <c r="R109" i="45" s="1"/>
  <c r="K102" i="45"/>
  <c r="G102" i="45"/>
  <c r="H101" i="45"/>
  <c r="L101" i="45"/>
  <c r="R101" i="45" s="1"/>
  <c r="K94" i="45"/>
  <c r="G94" i="45"/>
  <c r="H93" i="45"/>
  <c r="L93" i="45"/>
  <c r="R93" i="45" s="1"/>
  <c r="K89" i="45"/>
  <c r="G89" i="45"/>
  <c r="K85" i="45"/>
  <c r="G85" i="45"/>
  <c r="K81" i="45"/>
  <c r="G81" i="45"/>
  <c r="K77" i="45"/>
  <c r="G77" i="45"/>
  <c r="K73" i="45"/>
  <c r="G73" i="45"/>
  <c r="K69" i="45"/>
  <c r="G69" i="45"/>
  <c r="K65" i="45"/>
  <c r="G65" i="45"/>
  <c r="K61" i="45"/>
  <c r="G61" i="45"/>
  <c r="K57" i="45"/>
  <c r="G57" i="45"/>
  <c r="K53" i="45"/>
  <c r="G53" i="45"/>
  <c r="K49" i="45"/>
  <c r="G49" i="45"/>
  <c r="L44" i="45"/>
  <c r="R44" i="45" s="1"/>
  <c r="H44" i="45"/>
  <c r="K41" i="45"/>
  <c r="G41" i="45"/>
  <c r="L36" i="45"/>
  <c r="R36" i="45" s="1"/>
  <c r="H36" i="45"/>
  <c r="K33" i="45"/>
  <c r="G33" i="45"/>
  <c r="L28" i="45"/>
  <c r="R28" i="45" s="1"/>
  <c r="H28" i="45"/>
  <c r="K25" i="45"/>
  <c r="G25" i="45"/>
  <c r="L20" i="45"/>
  <c r="R20" i="45" s="1"/>
  <c r="H20" i="45"/>
  <c r="K17" i="45"/>
  <c r="G17" i="45"/>
  <c r="L12" i="45"/>
  <c r="R12" i="45" s="1"/>
  <c r="H12" i="45"/>
  <c r="K9" i="45"/>
  <c r="G9" i="45"/>
  <c r="L4" i="45"/>
  <c r="R4" i="45" s="1"/>
  <c r="H4" i="45"/>
  <c r="K47" i="45"/>
  <c r="G47" i="45"/>
  <c r="K43" i="45"/>
  <c r="G43" i="45"/>
  <c r="K39" i="45"/>
  <c r="G39" i="45"/>
  <c r="K35" i="45"/>
  <c r="G35" i="45"/>
  <c r="K31" i="45"/>
  <c r="G31" i="45"/>
  <c r="K27" i="45"/>
  <c r="G27" i="45"/>
  <c r="K23" i="45"/>
  <c r="G23" i="45"/>
  <c r="K19" i="45"/>
  <c r="G19" i="45"/>
  <c r="K15" i="45"/>
  <c r="G15" i="45"/>
  <c r="K11" i="45"/>
  <c r="G11" i="45"/>
  <c r="K7" i="45"/>
  <c r="G7" i="45"/>
  <c r="K131" i="45"/>
  <c r="G131" i="45"/>
  <c r="L130" i="45"/>
  <c r="R130" i="45" s="1"/>
  <c r="H130" i="45"/>
  <c r="K127" i="45"/>
  <c r="G127" i="45"/>
  <c r="L126" i="45"/>
  <c r="R126" i="45" s="1"/>
  <c r="H126" i="45"/>
  <c r="K123" i="45"/>
  <c r="G123" i="45"/>
  <c r="L118" i="45"/>
  <c r="R118" i="45" s="1"/>
  <c r="H118" i="45"/>
  <c r="L114" i="45"/>
  <c r="R114" i="45" s="1"/>
  <c r="H114" i="45"/>
  <c r="K108" i="45"/>
  <c r="G108" i="45"/>
  <c r="K104" i="45"/>
  <c r="G104" i="45"/>
  <c r="K100" i="45"/>
  <c r="G100" i="45"/>
  <c r="K96" i="45"/>
  <c r="G96" i="45"/>
  <c r="K92" i="45"/>
  <c r="G92" i="45"/>
  <c r="L86" i="45"/>
  <c r="R86" i="45" s="1"/>
  <c r="H86" i="45"/>
  <c r="K83" i="45"/>
  <c r="G83" i="45"/>
  <c r="L78" i="45"/>
  <c r="R78" i="45" s="1"/>
  <c r="H78" i="45"/>
  <c r="K75" i="45"/>
  <c r="G75" i="45"/>
  <c r="L70" i="45"/>
  <c r="R70" i="45" s="1"/>
  <c r="H70" i="45"/>
  <c r="K67" i="45"/>
  <c r="G67" i="45"/>
  <c r="L62" i="45"/>
  <c r="R62" i="45" s="1"/>
  <c r="H62" i="45"/>
  <c r="K59" i="45"/>
  <c r="G59" i="45"/>
  <c r="L54" i="45"/>
  <c r="R54" i="45" s="1"/>
  <c r="H54" i="45"/>
  <c r="K51" i="45"/>
  <c r="G51" i="45"/>
  <c r="K106" i="45"/>
  <c r="G106" i="45"/>
  <c r="H105" i="45"/>
  <c r="L105" i="45"/>
  <c r="R105" i="45" s="1"/>
  <c r="K98" i="45"/>
  <c r="G98" i="45"/>
  <c r="H97" i="45"/>
  <c r="L97" i="45"/>
  <c r="R97" i="45" s="1"/>
  <c r="K90" i="45"/>
  <c r="G90" i="45"/>
  <c r="H88" i="45"/>
  <c r="L88" i="45"/>
  <c r="R88" i="45" s="1"/>
  <c r="H84" i="45"/>
  <c r="L84" i="45"/>
  <c r="R84" i="45" s="1"/>
  <c r="H80" i="45"/>
  <c r="L80" i="45"/>
  <c r="R80" i="45" s="1"/>
  <c r="H76" i="45"/>
  <c r="L76" i="45"/>
  <c r="R76" i="45" s="1"/>
  <c r="H72" i="45"/>
  <c r="L72" i="45"/>
  <c r="R72" i="45" s="1"/>
  <c r="H68" i="45"/>
  <c r="L68" i="45"/>
  <c r="R68" i="45" s="1"/>
  <c r="H64" i="45"/>
  <c r="L64" i="45"/>
  <c r="R64" i="45" s="1"/>
  <c r="H60" i="45"/>
  <c r="L60" i="45"/>
  <c r="R60" i="45" s="1"/>
  <c r="H56" i="45"/>
  <c r="L56" i="45"/>
  <c r="R56" i="45" s="1"/>
  <c r="H52" i="45"/>
  <c r="L52" i="45"/>
  <c r="R52" i="45" s="1"/>
  <c r="L48" i="45"/>
  <c r="R48" i="45" s="1"/>
  <c r="H48" i="45"/>
  <c r="K45" i="45"/>
  <c r="G45" i="45"/>
  <c r="P41" i="45"/>
  <c r="L40" i="45"/>
  <c r="R40" i="45" s="1"/>
  <c r="H40" i="45"/>
  <c r="K37" i="45"/>
  <c r="G37" i="45"/>
  <c r="P33" i="45"/>
  <c r="L32" i="45"/>
  <c r="R32" i="45" s="1"/>
  <c r="H32" i="45"/>
  <c r="K29" i="45"/>
  <c r="G29" i="45"/>
  <c r="P25" i="45"/>
  <c r="L24" i="45"/>
  <c r="R24" i="45" s="1"/>
  <c r="H24" i="45"/>
  <c r="K21" i="45"/>
  <c r="G21" i="45"/>
  <c r="P17" i="45"/>
  <c r="L16" i="45"/>
  <c r="R16" i="45" s="1"/>
  <c r="H16" i="45"/>
  <c r="K13" i="45"/>
  <c r="G13" i="45"/>
  <c r="P9" i="45"/>
  <c r="L8" i="45"/>
  <c r="R8" i="45" s="1"/>
  <c r="H8" i="45"/>
  <c r="K5" i="45"/>
  <c r="G5" i="45"/>
  <c r="L50" i="45"/>
  <c r="R50" i="45" s="1"/>
  <c r="H50" i="45"/>
  <c r="H46" i="45"/>
  <c r="L46" i="45"/>
  <c r="R46" i="45" s="1"/>
  <c r="H42" i="45"/>
  <c r="L42" i="45"/>
  <c r="R42" i="45" s="1"/>
  <c r="H38" i="45"/>
  <c r="L38" i="45"/>
  <c r="R38" i="45" s="1"/>
  <c r="H34" i="45"/>
  <c r="L34" i="45"/>
  <c r="R34" i="45" s="1"/>
  <c r="H30" i="45"/>
  <c r="L30" i="45"/>
  <c r="R30" i="45" s="1"/>
  <c r="H26" i="45"/>
  <c r="L26" i="45"/>
  <c r="R26" i="45" s="1"/>
  <c r="H22" i="45"/>
  <c r="L22" i="45"/>
  <c r="R22" i="45" s="1"/>
  <c r="H18" i="45"/>
  <c r="L18" i="45"/>
  <c r="R18" i="45" s="1"/>
  <c r="H14" i="45"/>
  <c r="L14" i="45"/>
  <c r="R14" i="45" s="1"/>
  <c r="H10" i="45"/>
  <c r="L10" i="45"/>
  <c r="R10" i="45" s="1"/>
  <c r="H6" i="45"/>
  <c r="L6" i="45"/>
  <c r="R6" i="45" s="1"/>
  <c r="L131" i="13"/>
  <c r="R131" i="13" s="1"/>
  <c r="H131" i="13"/>
  <c r="L127" i="13"/>
  <c r="R127" i="13" s="1"/>
  <c r="H127" i="13"/>
  <c r="L123" i="13"/>
  <c r="R123" i="13" s="1"/>
  <c r="H123" i="13"/>
  <c r="K117" i="13"/>
  <c r="G117" i="13"/>
  <c r="K113" i="13"/>
  <c r="G113" i="13"/>
  <c r="K109" i="13"/>
  <c r="G109" i="13"/>
  <c r="K105" i="13"/>
  <c r="G105" i="13"/>
  <c r="K101" i="13"/>
  <c r="G101" i="13"/>
  <c r="L98" i="13"/>
  <c r="R98" i="13" s="1"/>
  <c r="H98" i="13"/>
  <c r="K95" i="13"/>
  <c r="G95" i="13"/>
  <c r="L90" i="13"/>
  <c r="R90" i="13" s="1"/>
  <c r="H90" i="13"/>
  <c r="K87" i="13"/>
  <c r="G87" i="13"/>
  <c r="L82" i="13"/>
  <c r="R82" i="13" s="1"/>
  <c r="H82" i="13"/>
  <c r="K79" i="13"/>
  <c r="G79" i="13"/>
  <c r="L74" i="13"/>
  <c r="R74" i="13" s="1"/>
  <c r="H74" i="13"/>
  <c r="K71" i="13"/>
  <c r="G71" i="13"/>
  <c r="L66" i="13"/>
  <c r="R66" i="13" s="1"/>
  <c r="H66" i="13"/>
  <c r="L62" i="13"/>
  <c r="R62" i="13" s="1"/>
  <c r="H62" i="13"/>
  <c r="K119" i="13"/>
  <c r="G119" i="13"/>
  <c r="H118" i="13"/>
  <c r="L118" i="13"/>
  <c r="R118" i="13" s="1"/>
  <c r="K111" i="13"/>
  <c r="G111" i="13"/>
  <c r="H110" i="13"/>
  <c r="L110" i="13"/>
  <c r="R110" i="13" s="1"/>
  <c r="K103" i="13"/>
  <c r="G103" i="13"/>
  <c r="H102" i="13"/>
  <c r="L102" i="13"/>
  <c r="R102" i="13" s="1"/>
  <c r="H100" i="13"/>
  <c r="L100" i="13"/>
  <c r="R100" i="13" s="1"/>
  <c r="H96" i="13"/>
  <c r="L96" i="13"/>
  <c r="R96" i="13" s="1"/>
  <c r="H92" i="13"/>
  <c r="L92" i="13"/>
  <c r="R92" i="13" s="1"/>
  <c r="H88" i="13"/>
  <c r="L88" i="13"/>
  <c r="R88" i="13" s="1"/>
  <c r="H84" i="13"/>
  <c r="L84" i="13"/>
  <c r="R84" i="13" s="1"/>
  <c r="H80" i="13"/>
  <c r="L80" i="13"/>
  <c r="R80" i="13" s="1"/>
  <c r="H76" i="13"/>
  <c r="L76" i="13"/>
  <c r="R76" i="13" s="1"/>
  <c r="H72" i="13"/>
  <c r="L72" i="13"/>
  <c r="R72" i="13" s="1"/>
  <c r="H68" i="13"/>
  <c r="L68" i="13"/>
  <c r="R68" i="13" s="1"/>
  <c r="K65" i="13"/>
  <c r="G65" i="13"/>
  <c r="H64" i="13"/>
  <c r="L64" i="13"/>
  <c r="R64" i="13" s="1"/>
  <c r="L56" i="13"/>
  <c r="R56" i="13" s="1"/>
  <c r="H56" i="13"/>
  <c r="K53" i="13"/>
  <c r="G53" i="13"/>
  <c r="L48" i="13"/>
  <c r="R48" i="13" s="1"/>
  <c r="H48" i="13"/>
  <c r="K45" i="13"/>
  <c r="G45" i="13"/>
  <c r="L40" i="13"/>
  <c r="R40" i="13" s="1"/>
  <c r="H40" i="13"/>
  <c r="K37" i="13"/>
  <c r="G37" i="13"/>
  <c r="L32" i="13"/>
  <c r="R32" i="13" s="1"/>
  <c r="H32" i="13"/>
  <c r="K29" i="13"/>
  <c r="G29" i="13"/>
  <c r="L24" i="13"/>
  <c r="R24" i="13" s="1"/>
  <c r="H24" i="13"/>
  <c r="K21" i="13"/>
  <c r="G21" i="13"/>
  <c r="L16" i="13"/>
  <c r="R16" i="13" s="1"/>
  <c r="H16" i="13"/>
  <c r="K13" i="13"/>
  <c r="G13" i="13"/>
  <c r="L8" i="13"/>
  <c r="R8" i="13" s="1"/>
  <c r="H8" i="13"/>
  <c r="K5" i="13"/>
  <c r="G5" i="13"/>
  <c r="P61" i="13"/>
  <c r="K59" i="13"/>
  <c r="G59" i="13"/>
  <c r="K55" i="13"/>
  <c r="G55" i="13"/>
  <c r="K51" i="13"/>
  <c r="G51" i="13"/>
  <c r="K47" i="13"/>
  <c r="G47" i="13"/>
  <c r="K43" i="13"/>
  <c r="G43" i="13"/>
  <c r="K39" i="13"/>
  <c r="G39" i="13"/>
  <c r="K35" i="13"/>
  <c r="G35" i="13"/>
  <c r="K31" i="13"/>
  <c r="G31" i="13"/>
  <c r="K27" i="13"/>
  <c r="G27" i="13"/>
  <c r="K23" i="13"/>
  <c r="G23" i="13"/>
  <c r="K19" i="13"/>
  <c r="G19" i="13"/>
  <c r="K15" i="13"/>
  <c r="G15" i="13"/>
  <c r="K11" i="13"/>
  <c r="G11" i="13"/>
  <c r="K7" i="13"/>
  <c r="G7" i="13"/>
  <c r="K132" i="13"/>
  <c r="G132" i="13"/>
  <c r="K128" i="13"/>
  <c r="G128" i="13"/>
  <c r="K124" i="13"/>
  <c r="G124" i="13"/>
  <c r="P126" i="13"/>
  <c r="L120" i="13"/>
  <c r="R120" i="13" s="1"/>
  <c r="H120" i="13"/>
  <c r="P117" i="13"/>
  <c r="L116" i="13"/>
  <c r="R116" i="13" s="1"/>
  <c r="H116" i="13"/>
  <c r="P113" i="13"/>
  <c r="L112" i="13"/>
  <c r="R112" i="13" s="1"/>
  <c r="H112" i="13"/>
  <c r="P109" i="13"/>
  <c r="L108" i="13"/>
  <c r="R108" i="13" s="1"/>
  <c r="H108" i="13"/>
  <c r="P105" i="13"/>
  <c r="L104" i="13"/>
  <c r="R104" i="13" s="1"/>
  <c r="H104" i="13"/>
  <c r="P101" i="13"/>
  <c r="P115" i="13"/>
  <c r="P107" i="13"/>
  <c r="K99" i="13"/>
  <c r="G99" i="13"/>
  <c r="P95" i="13"/>
  <c r="L94" i="13"/>
  <c r="R94" i="13" s="1"/>
  <c r="H94" i="13"/>
  <c r="K91" i="13"/>
  <c r="G91" i="13"/>
  <c r="P87" i="13"/>
  <c r="L86" i="13"/>
  <c r="R86" i="13" s="1"/>
  <c r="H86" i="13"/>
  <c r="K83" i="13"/>
  <c r="G83" i="13"/>
  <c r="P79" i="13"/>
  <c r="L78" i="13"/>
  <c r="R78" i="13" s="1"/>
  <c r="H78" i="13"/>
  <c r="K75" i="13"/>
  <c r="G75" i="13"/>
  <c r="P71" i="13"/>
  <c r="L70" i="13"/>
  <c r="R70" i="13" s="1"/>
  <c r="H70" i="13"/>
  <c r="K67" i="13"/>
  <c r="G67" i="13"/>
  <c r="K63" i="13"/>
  <c r="G63" i="13"/>
  <c r="H133" i="13"/>
  <c r="L133" i="13"/>
  <c r="R133" i="13" s="1"/>
  <c r="K130" i="13"/>
  <c r="Q130" i="13" s="1"/>
  <c r="G130" i="13"/>
  <c r="H129" i="13"/>
  <c r="L129" i="13"/>
  <c r="R129" i="13" s="1"/>
  <c r="K126" i="13"/>
  <c r="G126" i="13"/>
  <c r="H125" i="13"/>
  <c r="L125" i="13"/>
  <c r="R125" i="13" s="1"/>
  <c r="K122" i="13"/>
  <c r="Q122" i="13" s="1"/>
  <c r="G122" i="13"/>
  <c r="H121" i="13"/>
  <c r="L121" i="13"/>
  <c r="R121" i="13" s="1"/>
  <c r="K115" i="13"/>
  <c r="G115" i="13"/>
  <c r="H114" i="13"/>
  <c r="L114" i="13"/>
  <c r="R114" i="13" s="1"/>
  <c r="K107" i="13"/>
  <c r="G107" i="13"/>
  <c r="H106" i="13"/>
  <c r="L106" i="13"/>
  <c r="R106" i="13" s="1"/>
  <c r="K97" i="13"/>
  <c r="G97" i="13"/>
  <c r="K93" i="13"/>
  <c r="G93" i="13"/>
  <c r="K89" i="13"/>
  <c r="G89" i="13"/>
  <c r="K85" i="13"/>
  <c r="G85" i="13"/>
  <c r="K81" i="13"/>
  <c r="G81" i="13"/>
  <c r="K77" i="13"/>
  <c r="G77" i="13"/>
  <c r="K73" i="13"/>
  <c r="G73" i="13"/>
  <c r="K69" i="13"/>
  <c r="G69" i="13"/>
  <c r="K61" i="13"/>
  <c r="G61" i="13"/>
  <c r="L60" i="13"/>
  <c r="R60" i="13" s="1"/>
  <c r="H60" i="13"/>
  <c r="K57" i="13"/>
  <c r="G57" i="13"/>
  <c r="P53" i="13"/>
  <c r="L52" i="13"/>
  <c r="R52" i="13" s="1"/>
  <c r="H52" i="13"/>
  <c r="K49" i="13"/>
  <c r="G49" i="13"/>
  <c r="P45" i="13"/>
  <c r="L44" i="13"/>
  <c r="R44" i="13" s="1"/>
  <c r="H44" i="13"/>
  <c r="K41" i="13"/>
  <c r="G41" i="13"/>
  <c r="P37" i="13"/>
  <c r="L36" i="13"/>
  <c r="R36" i="13" s="1"/>
  <c r="H36" i="13"/>
  <c r="K33" i="13"/>
  <c r="G33" i="13"/>
  <c r="P29" i="13"/>
  <c r="L28" i="13"/>
  <c r="R28" i="13" s="1"/>
  <c r="H28" i="13"/>
  <c r="K25" i="13"/>
  <c r="G25" i="13"/>
  <c r="P21" i="13"/>
  <c r="L20" i="13"/>
  <c r="R20" i="13" s="1"/>
  <c r="H20" i="13"/>
  <c r="K17" i="13"/>
  <c r="G17" i="13"/>
  <c r="P13" i="13"/>
  <c r="L12" i="13"/>
  <c r="R12" i="13" s="1"/>
  <c r="H12" i="13"/>
  <c r="K9" i="13"/>
  <c r="G9" i="13"/>
  <c r="P5" i="13"/>
  <c r="L4" i="13"/>
  <c r="R4" i="13" s="1"/>
  <c r="H4" i="13"/>
  <c r="P65" i="13"/>
  <c r="H58" i="13"/>
  <c r="L58" i="13"/>
  <c r="R58" i="13" s="1"/>
  <c r="H54" i="13"/>
  <c r="L54" i="13"/>
  <c r="R54" i="13" s="1"/>
  <c r="H50" i="13"/>
  <c r="L50" i="13"/>
  <c r="R50" i="13" s="1"/>
  <c r="H46" i="13"/>
  <c r="L46" i="13"/>
  <c r="R46" i="13" s="1"/>
  <c r="H42" i="13"/>
  <c r="L42" i="13"/>
  <c r="R42" i="13" s="1"/>
  <c r="H38" i="13"/>
  <c r="L38" i="13"/>
  <c r="R38" i="13" s="1"/>
  <c r="H34" i="13"/>
  <c r="L34" i="13"/>
  <c r="R34" i="13" s="1"/>
  <c r="H30" i="13"/>
  <c r="L30" i="13"/>
  <c r="R30" i="13" s="1"/>
  <c r="H26" i="13"/>
  <c r="L26" i="13"/>
  <c r="R26" i="13" s="1"/>
  <c r="H22" i="13"/>
  <c r="L22" i="13"/>
  <c r="R22" i="13" s="1"/>
  <c r="H18" i="13"/>
  <c r="L18" i="13"/>
  <c r="R18" i="13" s="1"/>
  <c r="H14" i="13"/>
  <c r="L14" i="13"/>
  <c r="R14" i="13" s="1"/>
  <c r="H10" i="13"/>
  <c r="L10" i="13"/>
  <c r="R10" i="13" s="1"/>
  <c r="H6" i="13"/>
  <c r="L6" i="13"/>
  <c r="R6" i="13" s="1"/>
  <c r="K111" i="24"/>
  <c r="G111" i="24"/>
  <c r="L110" i="24"/>
  <c r="R110" i="24" s="1"/>
  <c r="H110" i="24"/>
  <c r="K107" i="24"/>
  <c r="G107" i="24"/>
  <c r="L106" i="24"/>
  <c r="R106" i="24" s="1"/>
  <c r="H106" i="24"/>
  <c r="K103" i="24"/>
  <c r="G103" i="24"/>
  <c r="P101" i="24"/>
  <c r="L100" i="24"/>
  <c r="R100" i="24" s="1"/>
  <c r="H100" i="24"/>
  <c r="P97" i="24"/>
  <c r="L96" i="24"/>
  <c r="R96" i="24" s="1"/>
  <c r="H96" i="24"/>
  <c r="P93" i="24"/>
  <c r="L92" i="24"/>
  <c r="R92" i="24" s="1"/>
  <c r="H92" i="24"/>
  <c r="P89" i="24"/>
  <c r="K85" i="24"/>
  <c r="G85" i="24"/>
  <c r="K81" i="24"/>
  <c r="G81" i="24"/>
  <c r="K77" i="24"/>
  <c r="G77" i="24"/>
  <c r="K73" i="24"/>
  <c r="G73" i="24"/>
  <c r="K69" i="24"/>
  <c r="G69" i="24"/>
  <c r="K83" i="24"/>
  <c r="G83" i="24"/>
  <c r="H82" i="24"/>
  <c r="L82" i="24"/>
  <c r="K75" i="24"/>
  <c r="G75" i="24"/>
  <c r="H74" i="24"/>
  <c r="L74" i="24"/>
  <c r="K65" i="24"/>
  <c r="G65" i="24"/>
  <c r="P61" i="24"/>
  <c r="L60" i="24"/>
  <c r="R60" i="24" s="1"/>
  <c r="H60" i="24"/>
  <c r="K57" i="24"/>
  <c r="G57" i="24"/>
  <c r="P53" i="24"/>
  <c r="L52" i="24"/>
  <c r="R52" i="24" s="1"/>
  <c r="H52" i="24"/>
  <c r="K49" i="24"/>
  <c r="G49" i="24"/>
  <c r="P45" i="24"/>
  <c r="L44" i="24"/>
  <c r="R44" i="24" s="1"/>
  <c r="H44" i="24"/>
  <c r="K41" i="24"/>
  <c r="G41" i="24"/>
  <c r="P37" i="24"/>
  <c r="L36" i="24"/>
  <c r="R36" i="24" s="1"/>
  <c r="H36" i="24"/>
  <c r="K33" i="24"/>
  <c r="G33" i="24"/>
  <c r="P29" i="24"/>
  <c r="K28" i="24"/>
  <c r="G28" i="24"/>
  <c r="L27" i="24"/>
  <c r="R27" i="24" s="1"/>
  <c r="H27" i="24"/>
  <c r="H102" i="24"/>
  <c r="L102" i="24"/>
  <c r="R102" i="24" s="1"/>
  <c r="K99" i="24"/>
  <c r="G99" i="24"/>
  <c r="H98" i="24"/>
  <c r="L98" i="24"/>
  <c r="R98" i="24" s="1"/>
  <c r="K95" i="24"/>
  <c r="G95" i="24"/>
  <c r="H94" i="24"/>
  <c r="L94" i="24"/>
  <c r="R94" i="24" s="1"/>
  <c r="K91" i="24"/>
  <c r="G91" i="24"/>
  <c r="H90" i="24"/>
  <c r="L90" i="24"/>
  <c r="R90" i="24" s="1"/>
  <c r="P83" i="24"/>
  <c r="Q83" i="24"/>
  <c r="P75" i="24"/>
  <c r="Q75" i="24"/>
  <c r="K67" i="24"/>
  <c r="G67" i="24"/>
  <c r="K63" i="24"/>
  <c r="G63" i="24"/>
  <c r="K59" i="24"/>
  <c r="G59" i="24"/>
  <c r="K55" i="24"/>
  <c r="G55" i="24"/>
  <c r="K51" i="24"/>
  <c r="G51" i="24"/>
  <c r="K47" i="24"/>
  <c r="G47" i="24"/>
  <c r="K43" i="24"/>
  <c r="G43" i="24"/>
  <c r="K39" i="24"/>
  <c r="G39" i="24"/>
  <c r="K35" i="24"/>
  <c r="G35" i="24"/>
  <c r="K31" i="24"/>
  <c r="G31" i="24"/>
  <c r="L23" i="24"/>
  <c r="R23" i="24" s="1"/>
  <c r="H23" i="24"/>
  <c r="L19" i="24"/>
  <c r="R19" i="24" s="1"/>
  <c r="H19" i="24"/>
  <c r="L15" i="24"/>
  <c r="R15" i="24" s="1"/>
  <c r="H15" i="24"/>
  <c r="L11" i="24"/>
  <c r="R11" i="24" s="1"/>
  <c r="H11" i="24"/>
  <c r="L7" i="24"/>
  <c r="R7" i="24" s="1"/>
  <c r="H7" i="24"/>
  <c r="P26" i="24"/>
  <c r="H25" i="24"/>
  <c r="L25" i="24"/>
  <c r="R25" i="24" s="1"/>
  <c r="P22" i="24"/>
  <c r="H21" i="24"/>
  <c r="L21" i="24"/>
  <c r="R21" i="24" s="1"/>
  <c r="P18" i="24"/>
  <c r="H17" i="24"/>
  <c r="L17" i="24"/>
  <c r="R17" i="24" s="1"/>
  <c r="P14" i="24"/>
  <c r="H13" i="24"/>
  <c r="L13" i="24"/>
  <c r="R13" i="24" s="1"/>
  <c r="P10" i="24"/>
  <c r="H9" i="24"/>
  <c r="L9" i="24"/>
  <c r="R9" i="24" s="1"/>
  <c r="P6" i="24"/>
  <c r="H5" i="24"/>
  <c r="L5" i="24"/>
  <c r="R5" i="24" s="1"/>
  <c r="K109" i="24"/>
  <c r="G109" i="24"/>
  <c r="L108" i="24"/>
  <c r="R108" i="24" s="1"/>
  <c r="H108" i="24"/>
  <c r="K105" i="24"/>
  <c r="G105" i="24"/>
  <c r="L104" i="24"/>
  <c r="R104" i="24" s="1"/>
  <c r="H104" i="24"/>
  <c r="K101" i="24"/>
  <c r="G101" i="24"/>
  <c r="K97" i="24"/>
  <c r="G97" i="24"/>
  <c r="K93" i="24"/>
  <c r="G93" i="24"/>
  <c r="K89" i="24"/>
  <c r="G89" i="24"/>
  <c r="L88" i="24"/>
  <c r="R88" i="24" s="1"/>
  <c r="H88" i="24"/>
  <c r="P85" i="24"/>
  <c r="L84" i="24"/>
  <c r="R84" i="24" s="1"/>
  <c r="H84" i="24"/>
  <c r="P81" i="24"/>
  <c r="L80" i="24"/>
  <c r="R80" i="24" s="1"/>
  <c r="H80" i="24"/>
  <c r="P77" i="24"/>
  <c r="L76" i="24"/>
  <c r="R76" i="24" s="1"/>
  <c r="H76" i="24"/>
  <c r="P73" i="24"/>
  <c r="L72" i="24"/>
  <c r="R72" i="24" s="1"/>
  <c r="H72" i="24"/>
  <c r="P69" i="24"/>
  <c r="L68" i="24"/>
  <c r="R68" i="24" s="1"/>
  <c r="H68" i="24"/>
  <c r="K87" i="24"/>
  <c r="Q87" i="24" s="1"/>
  <c r="G87" i="24"/>
  <c r="H86" i="24"/>
  <c r="L86" i="24"/>
  <c r="R86" i="24" s="1"/>
  <c r="K79" i="24"/>
  <c r="Q79" i="24" s="1"/>
  <c r="G79" i="24"/>
  <c r="H78" i="24"/>
  <c r="L78" i="24"/>
  <c r="R78" i="24" s="1"/>
  <c r="K71" i="24"/>
  <c r="Q71" i="24" s="1"/>
  <c r="G71" i="24"/>
  <c r="H70" i="24"/>
  <c r="L70" i="24"/>
  <c r="R70" i="24" s="1"/>
  <c r="L64" i="24"/>
  <c r="R64" i="24" s="1"/>
  <c r="H64" i="24"/>
  <c r="K61" i="24"/>
  <c r="G61" i="24"/>
  <c r="L56" i="24"/>
  <c r="R56" i="24" s="1"/>
  <c r="H56" i="24"/>
  <c r="K53" i="24"/>
  <c r="G53" i="24"/>
  <c r="L48" i="24"/>
  <c r="R48" i="24" s="1"/>
  <c r="H48" i="24"/>
  <c r="K45" i="24"/>
  <c r="G45" i="24"/>
  <c r="L40" i="24"/>
  <c r="R40" i="24" s="1"/>
  <c r="H40" i="24"/>
  <c r="K37" i="24"/>
  <c r="G37" i="24"/>
  <c r="L32" i="24"/>
  <c r="R32" i="24" s="1"/>
  <c r="H32" i="24"/>
  <c r="K29" i="24"/>
  <c r="G29" i="24"/>
  <c r="P87" i="24"/>
  <c r="R82" i="24"/>
  <c r="P79" i="24"/>
  <c r="R74" i="24"/>
  <c r="P71" i="24"/>
  <c r="H66" i="24"/>
  <c r="L66" i="24"/>
  <c r="R66" i="24" s="1"/>
  <c r="H62" i="24"/>
  <c r="L62" i="24"/>
  <c r="R62" i="24" s="1"/>
  <c r="H58" i="24"/>
  <c r="L58" i="24"/>
  <c r="R58" i="24" s="1"/>
  <c r="H54" i="24"/>
  <c r="L54" i="24"/>
  <c r="R54" i="24" s="1"/>
  <c r="H50" i="24"/>
  <c r="L50" i="24"/>
  <c r="R50" i="24" s="1"/>
  <c r="H46" i="24"/>
  <c r="L46" i="24"/>
  <c r="R46" i="24" s="1"/>
  <c r="H42" i="24"/>
  <c r="L42" i="24"/>
  <c r="R42" i="24" s="1"/>
  <c r="H38" i="24"/>
  <c r="L38" i="24"/>
  <c r="R38" i="24" s="1"/>
  <c r="H34" i="24"/>
  <c r="L34" i="24"/>
  <c r="R34" i="24" s="1"/>
  <c r="H30" i="24"/>
  <c r="L30" i="24"/>
  <c r="R30" i="24" s="1"/>
  <c r="K24" i="24"/>
  <c r="G24" i="24"/>
  <c r="K20" i="24"/>
  <c r="G20" i="24"/>
  <c r="K16" i="24"/>
  <c r="G16" i="24"/>
  <c r="K12" i="24"/>
  <c r="G12" i="24"/>
  <c r="K8" i="24"/>
  <c r="G8" i="24"/>
  <c r="K4" i="24"/>
  <c r="G4" i="24"/>
  <c r="K26" i="24"/>
  <c r="G26" i="24"/>
  <c r="K22" i="24"/>
  <c r="G22" i="24"/>
  <c r="K18" i="24"/>
  <c r="G18" i="24"/>
  <c r="K14" i="24"/>
  <c r="G14" i="24"/>
  <c r="K10" i="24"/>
  <c r="G10" i="24"/>
  <c r="K6" i="24"/>
  <c r="G6" i="24"/>
  <c r="K111" i="46"/>
  <c r="G111" i="46"/>
  <c r="L110" i="46"/>
  <c r="R110" i="46" s="1"/>
  <c r="H110" i="46"/>
  <c r="K107" i="46"/>
  <c r="G107" i="46"/>
  <c r="L106" i="46"/>
  <c r="R106" i="46" s="1"/>
  <c r="H106" i="46"/>
  <c r="K103" i="46"/>
  <c r="G103" i="46"/>
  <c r="K101" i="46"/>
  <c r="G101" i="46"/>
  <c r="H102" i="46"/>
  <c r="L102" i="46"/>
  <c r="R102" i="46" s="1"/>
  <c r="L98" i="46"/>
  <c r="R98" i="46" s="1"/>
  <c r="H98" i="46"/>
  <c r="L94" i="46"/>
  <c r="R94" i="46" s="1"/>
  <c r="H94" i="46"/>
  <c r="L90" i="46"/>
  <c r="R90" i="46" s="1"/>
  <c r="H90" i="46"/>
  <c r="L87" i="46"/>
  <c r="R87" i="46" s="1"/>
  <c r="H87" i="46"/>
  <c r="L83" i="46"/>
  <c r="R83" i="46" s="1"/>
  <c r="H83" i="46"/>
  <c r="L79" i="46"/>
  <c r="R79" i="46" s="1"/>
  <c r="H79" i="46"/>
  <c r="L75" i="46"/>
  <c r="R75" i="46" s="1"/>
  <c r="H75" i="46"/>
  <c r="L71" i="46"/>
  <c r="R71" i="46" s="1"/>
  <c r="H71" i="46"/>
  <c r="K86" i="46"/>
  <c r="Q86" i="46" s="1"/>
  <c r="G86" i="46"/>
  <c r="H85" i="46"/>
  <c r="L85" i="46"/>
  <c r="K78" i="46"/>
  <c r="Q78" i="46" s="1"/>
  <c r="G78" i="46"/>
  <c r="H77" i="46"/>
  <c r="L77" i="46"/>
  <c r="K70" i="46"/>
  <c r="Q70" i="46" s="1"/>
  <c r="G70" i="46"/>
  <c r="H69" i="46"/>
  <c r="L69" i="46"/>
  <c r="P67" i="46"/>
  <c r="L66" i="46"/>
  <c r="R66" i="46" s="1"/>
  <c r="H66" i="46"/>
  <c r="K63" i="46"/>
  <c r="G63" i="46"/>
  <c r="P59" i="46"/>
  <c r="L58" i="46"/>
  <c r="R58" i="46" s="1"/>
  <c r="H58" i="46"/>
  <c r="K55" i="46"/>
  <c r="G55" i="46"/>
  <c r="P51" i="46"/>
  <c r="L50" i="46"/>
  <c r="R50" i="46" s="1"/>
  <c r="H50" i="46"/>
  <c r="K47" i="46"/>
  <c r="G47" i="46"/>
  <c r="P43" i="46"/>
  <c r="L42" i="46"/>
  <c r="R42" i="46" s="1"/>
  <c r="H42" i="46"/>
  <c r="K39" i="46"/>
  <c r="G39" i="46"/>
  <c r="P35" i="46"/>
  <c r="L34" i="46"/>
  <c r="R34" i="46" s="1"/>
  <c r="H34" i="46"/>
  <c r="K31" i="46"/>
  <c r="G31" i="46"/>
  <c r="P99" i="46"/>
  <c r="R85" i="46"/>
  <c r="P82" i="46"/>
  <c r="R77" i="46"/>
  <c r="P74" i="46"/>
  <c r="R69" i="46"/>
  <c r="H68" i="46"/>
  <c r="L68" i="46"/>
  <c r="R68" i="46" s="1"/>
  <c r="H64" i="46"/>
  <c r="L64" i="46"/>
  <c r="R64" i="46" s="1"/>
  <c r="H60" i="46"/>
  <c r="L60" i="46"/>
  <c r="R60" i="46" s="1"/>
  <c r="H56" i="46"/>
  <c r="L56" i="46"/>
  <c r="R56" i="46" s="1"/>
  <c r="H52" i="46"/>
  <c r="L52" i="46"/>
  <c r="R52" i="46" s="1"/>
  <c r="H48" i="46"/>
  <c r="L48" i="46"/>
  <c r="R48" i="46" s="1"/>
  <c r="H44" i="46"/>
  <c r="L44" i="46"/>
  <c r="R44" i="46" s="1"/>
  <c r="H40" i="46"/>
  <c r="L40" i="46"/>
  <c r="R40" i="46" s="1"/>
  <c r="H36" i="46"/>
  <c r="L36" i="46"/>
  <c r="R36" i="46" s="1"/>
  <c r="H32" i="46"/>
  <c r="L32" i="46"/>
  <c r="R32" i="46" s="1"/>
  <c r="K27" i="46"/>
  <c r="G27" i="46"/>
  <c r="K23" i="46"/>
  <c r="G23" i="46"/>
  <c r="K19" i="46"/>
  <c r="G19" i="46"/>
  <c r="K15" i="46"/>
  <c r="G15" i="46"/>
  <c r="K11" i="46"/>
  <c r="G11" i="46"/>
  <c r="K7" i="46"/>
  <c r="G7" i="46"/>
  <c r="H24" i="46"/>
  <c r="L24" i="46"/>
  <c r="R24" i="46" s="1"/>
  <c r="H20" i="46"/>
  <c r="L20" i="46"/>
  <c r="R20" i="46" s="1"/>
  <c r="H16" i="46"/>
  <c r="L16" i="46"/>
  <c r="R16" i="46" s="1"/>
  <c r="P13" i="46"/>
  <c r="H12" i="46"/>
  <c r="L12" i="46"/>
  <c r="R12" i="46" s="1"/>
  <c r="P9" i="46"/>
  <c r="H8" i="46"/>
  <c r="L8" i="46"/>
  <c r="R8" i="46" s="1"/>
  <c r="P5" i="46"/>
  <c r="H4" i="46"/>
  <c r="L4" i="46"/>
  <c r="R4" i="46" s="1"/>
  <c r="K109" i="46"/>
  <c r="G109" i="46"/>
  <c r="L108" i="46"/>
  <c r="R108" i="46" s="1"/>
  <c r="H108" i="46"/>
  <c r="K105" i="46"/>
  <c r="G105" i="46"/>
  <c r="L104" i="46"/>
  <c r="R104" i="46" s="1"/>
  <c r="H104" i="46"/>
  <c r="P101" i="46"/>
  <c r="L100" i="46"/>
  <c r="R100" i="46" s="1"/>
  <c r="H100" i="46"/>
  <c r="K99" i="46"/>
  <c r="Q99" i="46" s="1"/>
  <c r="G99" i="46"/>
  <c r="K95" i="46"/>
  <c r="G95" i="46"/>
  <c r="K91" i="46"/>
  <c r="G91" i="46"/>
  <c r="K88" i="46"/>
  <c r="G88" i="46"/>
  <c r="K84" i="46"/>
  <c r="G84" i="46"/>
  <c r="K80" i="46"/>
  <c r="G80" i="46"/>
  <c r="K76" i="46"/>
  <c r="G76" i="46"/>
  <c r="K72" i="46"/>
  <c r="G72" i="46"/>
  <c r="K97" i="46"/>
  <c r="G97" i="46"/>
  <c r="H96" i="46"/>
  <c r="L96" i="46"/>
  <c r="R96" i="46" s="1"/>
  <c r="K93" i="46"/>
  <c r="G93" i="46"/>
  <c r="H92" i="46"/>
  <c r="L92" i="46"/>
  <c r="R92" i="46" s="1"/>
  <c r="K89" i="46"/>
  <c r="G89" i="46"/>
  <c r="K82" i="46"/>
  <c r="Q82" i="46" s="1"/>
  <c r="G82" i="46"/>
  <c r="H81" i="46"/>
  <c r="L81" i="46"/>
  <c r="K74" i="46"/>
  <c r="Q74" i="46" s="1"/>
  <c r="G74" i="46"/>
  <c r="H73" i="46"/>
  <c r="L73" i="46"/>
  <c r="K67" i="46"/>
  <c r="G67" i="46"/>
  <c r="L62" i="46"/>
  <c r="R62" i="46" s="1"/>
  <c r="H62" i="46"/>
  <c r="K59" i="46"/>
  <c r="G59" i="46"/>
  <c r="L54" i="46"/>
  <c r="R54" i="46" s="1"/>
  <c r="H54" i="46"/>
  <c r="K51" i="46"/>
  <c r="G51" i="46"/>
  <c r="L46" i="46"/>
  <c r="R46" i="46" s="1"/>
  <c r="H46" i="46"/>
  <c r="K43" i="46"/>
  <c r="G43" i="46"/>
  <c r="L38" i="46"/>
  <c r="R38" i="46" s="1"/>
  <c r="H38" i="46"/>
  <c r="K35" i="46"/>
  <c r="G35" i="46"/>
  <c r="L30" i="46"/>
  <c r="R30" i="46" s="1"/>
  <c r="H30" i="46"/>
  <c r="P86" i="46"/>
  <c r="R81" i="46"/>
  <c r="P78" i="46"/>
  <c r="R73" i="46"/>
  <c r="P70" i="46"/>
  <c r="K65" i="46"/>
  <c r="G65" i="46"/>
  <c r="K61" i="46"/>
  <c r="G61" i="46"/>
  <c r="K57" i="46"/>
  <c r="G57" i="46"/>
  <c r="K53" i="46"/>
  <c r="G53" i="46"/>
  <c r="K49" i="46"/>
  <c r="G49" i="46"/>
  <c r="K45" i="46"/>
  <c r="G45" i="46"/>
  <c r="K41" i="46"/>
  <c r="G41" i="46"/>
  <c r="K37" i="46"/>
  <c r="G37" i="46"/>
  <c r="K33" i="46"/>
  <c r="G33" i="46"/>
  <c r="K29" i="46"/>
  <c r="G29" i="46"/>
  <c r="H28" i="46"/>
  <c r="L28" i="46"/>
  <c r="L26" i="46"/>
  <c r="R26" i="46" s="1"/>
  <c r="H26" i="46"/>
  <c r="L22" i="46"/>
  <c r="R22" i="46" s="1"/>
  <c r="H22" i="46"/>
  <c r="L18" i="46"/>
  <c r="R18" i="46" s="1"/>
  <c r="H18" i="46"/>
  <c r="L14" i="46"/>
  <c r="R14" i="46" s="1"/>
  <c r="H14" i="46"/>
  <c r="L10" i="46"/>
  <c r="R10" i="46" s="1"/>
  <c r="H10" i="46"/>
  <c r="L6" i="46"/>
  <c r="R6" i="46" s="1"/>
  <c r="H6" i="46"/>
  <c r="R28" i="46"/>
  <c r="K25" i="46"/>
  <c r="G25" i="46"/>
  <c r="K21" i="46"/>
  <c r="G21" i="46"/>
  <c r="K17" i="46"/>
  <c r="G17" i="46"/>
  <c r="K13" i="46"/>
  <c r="G13" i="46"/>
  <c r="K9" i="46"/>
  <c r="G9" i="46"/>
  <c r="K5" i="46"/>
  <c r="G5" i="46"/>
  <c r="P186" i="31"/>
  <c r="L185" i="31"/>
  <c r="R185" i="31" s="1"/>
  <c r="H185" i="31"/>
  <c r="K182" i="31"/>
  <c r="G182" i="31"/>
  <c r="H187" i="31"/>
  <c r="L187" i="31"/>
  <c r="R187" i="31" s="1"/>
  <c r="H183" i="31"/>
  <c r="L183" i="31"/>
  <c r="R183" i="31" s="1"/>
  <c r="H179" i="31"/>
  <c r="L179" i="31"/>
  <c r="R179" i="31" s="1"/>
  <c r="L170" i="31"/>
  <c r="R170" i="31" s="1"/>
  <c r="H170" i="31"/>
  <c r="L166" i="31"/>
  <c r="R166" i="31" s="1"/>
  <c r="H166" i="31"/>
  <c r="L162" i="31"/>
  <c r="R162" i="31" s="1"/>
  <c r="H162" i="31"/>
  <c r="L158" i="31"/>
  <c r="R158" i="31" s="1"/>
  <c r="H158" i="31"/>
  <c r="L154" i="31"/>
  <c r="R154" i="31" s="1"/>
  <c r="H154" i="31"/>
  <c r="L150" i="31"/>
  <c r="R150" i="31" s="1"/>
  <c r="H150" i="31"/>
  <c r="L146" i="31"/>
  <c r="R146" i="31" s="1"/>
  <c r="H146" i="31"/>
  <c r="L142" i="31"/>
  <c r="R142" i="31" s="1"/>
  <c r="H142" i="31"/>
  <c r="L138" i="31"/>
  <c r="R138" i="31" s="1"/>
  <c r="H138" i="31"/>
  <c r="K169" i="31"/>
  <c r="G169" i="31"/>
  <c r="K165" i="31"/>
  <c r="G165" i="31"/>
  <c r="K161" i="31"/>
  <c r="G161" i="31"/>
  <c r="K157" i="31"/>
  <c r="G157" i="31"/>
  <c r="K153" i="31"/>
  <c r="G153" i="31"/>
  <c r="K149" i="31"/>
  <c r="G149" i="31"/>
  <c r="K145" i="31"/>
  <c r="G145" i="31"/>
  <c r="K141" i="31"/>
  <c r="G141" i="31"/>
  <c r="K137" i="31"/>
  <c r="G137" i="31"/>
  <c r="L136" i="31"/>
  <c r="R136" i="31" s="1"/>
  <c r="K133" i="31"/>
  <c r="G133" i="31"/>
  <c r="L132" i="31"/>
  <c r="R132" i="31" s="1"/>
  <c r="H132" i="31"/>
  <c r="L128" i="31"/>
  <c r="R128" i="31" s="1"/>
  <c r="H128" i="31"/>
  <c r="L127" i="31"/>
  <c r="R127" i="31" s="1"/>
  <c r="H127" i="31"/>
  <c r="K126" i="31"/>
  <c r="G126" i="31"/>
  <c r="L125" i="31"/>
  <c r="R125" i="31" s="1"/>
  <c r="H125" i="31"/>
  <c r="K124" i="31"/>
  <c r="G124" i="31"/>
  <c r="L123" i="31"/>
  <c r="R123" i="31" s="1"/>
  <c r="H123" i="31"/>
  <c r="K122" i="31"/>
  <c r="G122" i="31"/>
  <c r="L121" i="31"/>
  <c r="R121" i="31" s="1"/>
  <c r="H121" i="31"/>
  <c r="K120" i="31"/>
  <c r="G120" i="31"/>
  <c r="L119" i="31"/>
  <c r="R119" i="31" s="1"/>
  <c r="H119" i="31"/>
  <c r="K118" i="31"/>
  <c r="G118" i="31"/>
  <c r="L117" i="31"/>
  <c r="R117" i="31" s="1"/>
  <c r="H117" i="31"/>
  <c r="K116" i="31"/>
  <c r="G116" i="31"/>
  <c r="L115" i="31"/>
  <c r="R115" i="31" s="1"/>
  <c r="H115" i="31"/>
  <c r="K114" i="31"/>
  <c r="G114" i="31"/>
  <c r="L113" i="31"/>
  <c r="R113" i="31" s="1"/>
  <c r="H113" i="31"/>
  <c r="K112" i="31"/>
  <c r="G112" i="31"/>
  <c r="L111" i="31"/>
  <c r="R111" i="31" s="1"/>
  <c r="H111" i="31"/>
  <c r="K110" i="31"/>
  <c r="G110" i="31"/>
  <c r="L109" i="31"/>
  <c r="R109" i="31" s="1"/>
  <c r="H109" i="31"/>
  <c r="K108" i="31"/>
  <c r="G108" i="31"/>
  <c r="L107" i="31"/>
  <c r="R107" i="31" s="1"/>
  <c r="H107" i="31"/>
  <c r="K106" i="31"/>
  <c r="G106" i="31"/>
  <c r="L105" i="31"/>
  <c r="R105" i="31" s="1"/>
  <c r="K104" i="31"/>
  <c r="G104" i="31"/>
  <c r="L103" i="31"/>
  <c r="R103" i="31" s="1"/>
  <c r="H103" i="31"/>
  <c r="K102" i="31"/>
  <c r="G102" i="31"/>
  <c r="L101" i="31"/>
  <c r="R101" i="31" s="1"/>
  <c r="H101" i="31"/>
  <c r="K100" i="31"/>
  <c r="G100" i="31"/>
  <c r="L99" i="31"/>
  <c r="R99" i="31" s="1"/>
  <c r="H99" i="31"/>
  <c r="K98" i="31"/>
  <c r="G98" i="31"/>
  <c r="L97" i="31"/>
  <c r="R97" i="31" s="1"/>
  <c r="K96" i="31"/>
  <c r="G96" i="31"/>
  <c r="L95" i="31"/>
  <c r="R95" i="31" s="1"/>
  <c r="H95" i="31"/>
  <c r="K94" i="31"/>
  <c r="G94" i="31"/>
  <c r="L93" i="31"/>
  <c r="R93" i="31" s="1"/>
  <c r="H93" i="31"/>
  <c r="K92" i="31"/>
  <c r="G92" i="31"/>
  <c r="L91" i="31"/>
  <c r="R91" i="31" s="1"/>
  <c r="H91" i="31"/>
  <c r="K90" i="31"/>
  <c r="G90" i="31"/>
  <c r="L89" i="31"/>
  <c r="R89" i="31" s="1"/>
  <c r="K88" i="31"/>
  <c r="G88" i="31"/>
  <c r="L87" i="31"/>
  <c r="R87" i="31" s="1"/>
  <c r="H87" i="31"/>
  <c r="K86" i="31"/>
  <c r="G86" i="31"/>
  <c r="L85" i="31"/>
  <c r="R85" i="31" s="1"/>
  <c r="H85" i="31"/>
  <c r="K84" i="31"/>
  <c r="G84" i="31"/>
  <c r="L83" i="31"/>
  <c r="R83" i="31" s="1"/>
  <c r="H83" i="31"/>
  <c r="K82" i="31"/>
  <c r="G82" i="31"/>
  <c r="L81" i="31"/>
  <c r="R81" i="31" s="1"/>
  <c r="K80" i="31"/>
  <c r="G80" i="31"/>
  <c r="L79" i="31"/>
  <c r="R79" i="31" s="1"/>
  <c r="H79" i="31"/>
  <c r="K78" i="31"/>
  <c r="G78" i="31"/>
  <c r="L77" i="31"/>
  <c r="R77" i="31" s="1"/>
  <c r="H77" i="31"/>
  <c r="K76" i="31"/>
  <c r="G76" i="31"/>
  <c r="L75" i="31"/>
  <c r="R75" i="31" s="1"/>
  <c r="H75" i="31"/>
  <c r="K74" i="31"/>
  <c r="G74" i="31"/>
  <c r="L73" i="31"/>
  <c r="R73" i="31" s="1"/>
  <c r="K72" i="31"/>
  <c r="G72" i="31"/>
  <c r="L71" i="31"/>
  <c r="R71" i="31" s="1"/>
  <c r="H71" i="31"/>
  <c r="K70" i="31"/>
  <c r="G70" i="31"/>
  <c r="L69" i="31"/>
  <c r="R69" i="31" s="1"/>
  <c r="H69" i="31"/>
  <c r="K68" i="31"/>
  <c r="G68" i="31"/>
  <c r="L67" i="31"/>
  <c r="R67" i="31" s="1"/>
  <c r="H67" i="31"/>
  <c r="K66" i="31"/>
  <c r="G66" i="31"/>
  <c r="L65" i="31"/>
  <c r="R65" i="31" s="1"/>
  <c r="K64" i="31"/>
  <c r="G64" i="31"/>
  <c r="K60" i="31"/>
  <c r="G60" i="31"/>
  <c r="K56" i="31"/>
  <c r="G56" i="31"/>
  <c r="K52" i="31"/>
  <c r="G52" i="31"/>
  <c r="K48" i="31"/>
  <c r="G48" i="31"/>
  <c r="K62" i="31"/>
  <c r="G62" i="31"/>
  <c r="K58" i="31"/>
  <c r="G58" i="31"/>
  <c r="K54" i="31"/>
  <c r="G54" i="31"/>
  <c r="K50" i="31"/>
  <c r="G50" i="31"/>
  <c r="K46" i="31"/>
  <c r="G46" i="31"/>
  <c r="L45" i="31"/>
  <c r="R45" i="31" s="1"/>
  <c r="H45" i="31"/>
  <c r="K42" i="31"/>
  <c r="G42" i="31"/>
  <c r="L41" i="31"/>
  <c r="R41" i="31" s="1"/>
  <c r="H41" i="31"/>
  <c r="K38" i="31"/>
  <c r="G38" i="31"/>
  <c r="L37" i="31"/>
  <c r="R37" i="31" s="1"/>
  <c r="H37" i="31"/>
  <c r="K34" i="31"/>
  <c r="G34" i="31"/>
  <c r="L33" i="31"/>
  <c r="R33" i="31" s="1"/>
  <c r="H33" i="31"/>
  <c r="K30" i="31"/>
  <c r="G30" i="31"/>
  <c r="L29" i="31"/>
  <c r="R29" i="31" s="1"/>
  <c r="H29" i="31"/>
  <c r="K26" i="31"/>
  <c r="G26" i="31"/>
  <c r="L25" i="31"/>
  <c r="R25" i="31" s="1"/>
  <c r="H25" i="31"/>
  <c r="K22" i="31"/>
  <c r="G22" i="31"/>
  <c r="L21" i="31"/>
  <c r="R21" i="31" s="1"/>
  <c r="H21" i="31"/>
  <c r="K18" i="31"/>
  <c r="G18" i="31"/>
  <c r="L17" i="31"/>
  <c r="R17" i="31" s="1"/>
  <c r="H17" i="31"/>
  <c r="K14" i="31"/>
  <c r="G14" i="31"/>
  <c r="L13" i="31"/>
  <c r="R13" i="31" s="1"/>
  <c r="H13" i="31"/>
  <c r="K10" i="31"/>
  <c r="G10" i="31"/>
  <c r="L9" i="31"/>
  <c r="R9" i="31" s="1"/>
  <c r="H9" i="31"/>
  <c r="K6" i="31"/>
  <c r="G6" i="31"/>
  <c r="L5" i="31"/>
  <c r="R5" i="31" s="1"/>
  <c r="H5" i="31"/>
  <c r="K186" i="31"/>
  <c r="G186" i="31"/>
  <c r="L181" i="31"/>
  <c r="R181" i="31" s="1"/>
  <c r="H181" i="31"/>
  <c r="L178" i="31"/>
  <c r="R178" i="31" s="1"/>
  <c r="H178" i="31"/>
  <c r="K177" i="31"/>
  <c r="G177" i="31"/>
  <c r="L176" i="31"/>
  <c r="R176" i="31" s="1"/>
  <c r="H176" i="31"/>
  <c r="K175" i="31"/>
  <c r="G175" i="31"/>
  <c r="L174" i="31"/>
  <c r="R174" i="31" s="1"/>
  <c r="K173" i="31"/>
  <c r="G173" i="31"/>
  <c r="L172" i="31"/>
  <c r="R172" i="31" s="1"/>
  <c r="H172" i="31"/>
  <c r="K171" i="31"/>
  <c r="G171" i="31"/>
  <c r="K184" i="31"/>
  <c r="G184" i="31"/>
  <c r="K180" i="31"/>
  <c r="G180" i="31"/>
  <c r="K167" i="31"/>
  <c r="G167" i="31"/>
  <c r="K163" i="31"/>
  <c r="G163" i="31"/>
  <c r="K159" i="31"/>
  <c r="G159" i="31"/>
  <c r="K155" i="31"/>
  <c r="G155" i="31"/>
  <c r="K151" i="31"/>
  <c r="G151" i="31"/>
  <c r="K147" i="31"/>
  <c r="G147" i="31"/>
  <c r="K143" i="31"/>
  <c r="G143" i="31"/>
  <c r="K139" i="31"/>
  <c r="G139" i="31"/>
  <c r="P169" i="31"/>
  <c r="H168" i="31"/>
  <c r="L168" i="31"/>
  <c r="R168" i="31" s="1"/>
  <c r="P165" i="31"/>
  <c r="H164" i="31"/>
  <c r="L164" i="31"/>
  <c r="R164" i="31" s="1"/>
  <c r="P161" i="31"/>
  <c r="H160" i="31"/>
  <c r="L160" i="31"/>
  <c r="R160" i="31" s="1"/>
  <c r="P157" i="31"/>
  <c r="H156" i="31"/>
  <c r="L156" i="31"/>
  <c r="R156" i="31" s="1"/>
  <c r="P153" i="31"/>
  <c r="H152" i="31"/>
  <c r="L152" i="31"/>
  <c r="R152" i="31" s="1"/>
  <c r="P149" i="31"/>
  <c r="H148" i="31"/>
  <c r="L148" i="31"/>
  <c r="R148" i="31" s="1"/>
  <c r="P145" i="31"/>
  <c r="H144" i="31"/>
  <c r="L144" i="31"/>
  <c r="R144" i="31" s="1"/>
  <c r="P141" i="31"/>
  <c r="H140" i="31"/>
  <c r="L140" i="31"/>
  <c r="R140" i="31" s="1"/>
  <c r="K135" i="31"/>
  <c r="G135" i="31"/>
  <c r="L134" i="31"/>
  <c r="R134" i="31" s="1"/>
  <c r="H134" i="31"/>
  <c r="K131" i="31"/>
  <c r="G131" i="31"/>
  <c r="K129" i="31"/>
  <c r="G129" i="31"/>
  <c r="L130" i="31"/>
  <c r="R130" i="31" s="1"/>
  <c r="H130" i="31"/>
  <c r="L63" i="31"/>
  <c r="R63" i="31" s="1"/>
  <c r="H63" i="31"/>
  <c r="L59" i="31"/>
  <c r="R59" i="31" s="1"/>
  <c r="H59" i="31"/>
  <c r="L55" i="31"/>
  <c r="R55" i="31" s="1"/>
  <c r="H55" i="31"/>
  <c r="L51" i="31"/>
  <c r="R51" i="31" s="1"/>
  <c r="H51" i="31"/>
  <c r="H61" i="31"/>
  <c r="L61" i="31"/>
  <c r="R61" i="31" s="1"/>
  <c r="H57" i="31"/>
  <c r="L57" i="31"/>
  <c r="R57" i="31" s="1"/>
  <c r="H53" i="31"/>
  <c r="L53" i="31"/>
  <c r="R53" i="31" s="1"/>
  <c r="H49" i="31"/>
  <c r="L49" i="31"/>
  <c r="R49" i="31" s="1"/>
  <c r="L47" i="31"/>
  <c r="R47" i="31" s="1"/>
  <c r="H47" i="31"/>
  <c r="K44" i="31"/>
  <c r="G44" i="31"/>
  <c r="L43" i="31"/>
  <c r="R43" i="31" s="1"/>
  <c r="H43" i="31"/>
  <c r="K40" i="31"/>
  <c r="G40" i="31"/>
  <c r="L39" i="31"/>
  <c r="R39" i="31" s="1"/>
  <c r="H39" i="31"/>
  <c r="K36" i="31"/>
  <c r="G36" i="31"/>
  <c r="L35" i="31"/>
  <c r="R35" i="31" s="1"/>
  <c r="H35" i="31"/>
  <c r="K32" i="31"/>
  <c r="G32" i="31"/>
  <c r="L31" i="31"/>
  <c r="R31" i="31" s="1"/>
  <c r="H31" i="31"/>
  <c r="K28" i="31"/>
  <c r="G28" i="31"/>
  <c r="L27" i="31"/>
  <c r="R27" i="31" s="1"/>
  <c r="H27" i="31"/>
  <c r="K24" i="31"/>
  <c r="G24" i="31"/>
  <c r="L23" i="31"/>
  <c r="R23" i="31" s="1"/>
  <c r="H23" i="31"/>
  <c r="K20" i="31"/>
  <c r="G20" i="31"/>
  <c r="L19" i="31"/>
  <c r="R19" i="31" s="1"/>
  <c r="H19" i="31"/>
  <c r="K16" i="31"/>
  <c r="G16" i="31"/>
  <c r="L15" i="31"/>
  <c r="R15" i="31" s="1"/>
  <c r="H15" i="31"/>
  <c r="K12" i="31"/>
  <c r="G12" i="31"/>
  <c r="L11" i="31"/>
  <c r="R11" i="31" s="1"/>
  <c r="H11" i="31"/>
  <c r="K8" i="31"/>
  <c r="G8" i="31"/>
  <c r="L7" i="31"/>
  <c r="R7" i="31" s="1"/>
  <c r="H7" i="31"/>
  <c r="K4" i="31"/>
  <c r="G4" i="31"/>
  <c r="L185" i="22"/>
  <c r="R185" i="22" s="1"/>
  <c r="H185" i="22"/>
  <c r="L181" i="22"/>
  <c r="R181" i="22" s="1"/>
  <c r="H181" i="22"/>
  <c r="L177" i="22"/>
  <c r="R177" i="22" s="1"/>
  <c r="H177" i="22"/>
  <c r="K171" i="22"/>
  <c r="G171" i="22"/>
  <c r="K167" i="22"/>
  <c r="G167" i="22"/>
  <c r="K163" i="22"/>
  <c r="G163" i="22"/>
  <c r="K159" i="22"/>
  <c r="G159" i="22"/>
  <c r="K155" i="22"/>
  <c r="G155" i="22"/>
  <c r="L152" i="22"/>
  <c r="R152" i="22" s="1"/>
  <c r="H152" i="22"/>
  <c r="L148" i="22"/>
  <c r="R148" i="22" s="1"/>
  <c r="H148" i="22"/>
  <c r="L144" i="22"/>
  <c r="R144" i="22" s="1"/>
  <c r="H144" i="22"/>
  <c r="L140" i="22"/>
  <c r="R140" i="22" s="1"/>
  <c r="H140" i="22"/>
  <c r="L136" i="22"/>
  <c r="R136" i="22" s="1"/>
  <c r="H136" i="22"/>
  <c r="L132" i="22"/>
  <c r="R132" i="22" s="1"/>
  <c r="H132" i="22"/>
  <c r="L128" i="22"/>
  <c r="R128" i="22" s="1"/>
  <c r="H128" i="22"/>
  <c r="L124" i="22"/>
  <c r="R124" i="22" s="1"/>
  <c r="H124" i="22"/>
  <c r="L120" i="22"/>
  <c r="R120" i="22" s="1"/>
  <c r="H120" i="22"/>
  <c r="L116" i="22"/>
  <c r="R116" i="22" s="1"/>
  <c r="H116" i="22"/>
  <c r="K173" i="22"/>
  <c r="G173" i="22"/>
  <c r="H172" i="22"/>
  <c r="L172" i="22"/>
  <c r="R172" i="22" s="1"/>
  <c r="K169" i="22"/>
  <c r="G169" i="22"/>
  <c r="H168" i="22"/>
  <c r="L168" i="22"/>
  <c r="R168" i="22" s="1"/>
  <c r="K165" i="22"/>
  <c r="G165" i="22"/>
  <c r="H164" i="22"/>
  <c r="L164" i="22"/>
  <c r="R164" i="22" s="1"/>
  <c r="K161" i="22"/>
  <c r="G161" i="22"/>
  <c r="H160" i="22"/>
  <c r="L160" i="22"/>
  <c r="R160" i="22" s="1"/>
  <c r="K157" i="22"/>
  <c r="G157" i="22"/>
  <c r="H156" i="22"/>
  <c r="L156" i="22"/>
  <c r="R156" i="22" s="1"/>
  <c r="H154" i="22"/>
  <c r="L154" i="22"/>
  <c r="R154" i="22" s="1"/>
  <c r="K147" i="22"/>
  <c r="Q147" i="22" s="1"/>
  <c r="G147" i="22"/>
  <c r="H146" i="22"/>
  <c r="L146" i="22"/>
  <c r="K139" i="22"/>
  <c r="Q139" i="22" s="1"/>
  <c r="G139" i="22"/>
  <c r="H138" i="22"/>
  <c r="L138" i="22"/>
  <c r="K131" i="22"/>
  <c r="Q131" i="22" s="1"/>
  <c r="G131" i="22"/>
  <c r="H130" i="22"/>
  <c r="L130" i="22"/>
  <c r="K123" i="22"/>
  <c r="Q123" i="22" s="1"/>
  <c r="G123" i="22"/>
  <c r="H122" i="22"/>
  <c r="L122" i="22"/>
  <c r="K115" i="22"/>
  <c r="Q115" i="22" s="1"/>
  <c r="G115" i="22"/>
  <c r="L114" i="22"/>
  <c r="R114" i="22" s="1"/>
  <c r="H114" i="22"/>
  <c r="K111" i="22"/>
  <c r="G111" i="22"/>
  <c r="L106" i="22"/>
  <c r="R106" i="22" s="1"/>
  <c r="H106" i="22"/>
  <c r="K103" i="22"/>
  <c r="G103" i="22"/>
  <c r="L98" i="22"/>
  <c r="R98" i="22" s="1"/>
  <c r="H98" i="22"/>
  <c r="K95" i="22"/>
  <c r="G95" i="22"/>
  <c r="L90" i="22"/>
  <c r="R90" i="22" s="1"/>
  <c r="H90" i="22"/>
  <c r="K87" i="22"/>
  <c r="G87" i="22"/>
  <c r="L82" i="22"/>
  <c r="R82" i="22" s="1"/>
  <c r="H82" i="22"/>
  <c r="K79" i="22"/>
  <c r="G79" i="22"/>
  <c r="L74" i="22"/>
  <c r="R74" i="22" s="1"/>
  <c r="H74" i="22"/>
  <c r="K71" i="22"/>
  <c r="G71" i="22"/>
  <c r="L66" i="22"/>
  <c r="R66" i="22" s="1"/>
  <c r="H66" i="22"/>
  <c r="K63" i="22"/>
  <c r="G63" i="22"/>
  <c r="L58" i="22"/>
  <c r="R58" i="22" s="1"/>
  <c r="H58" i="22"/>
  <c r="K55" i="22"/>
  <c r="G55" i="22"/>
  <c r="L50" i="22"/>
  <c r="R50" i="22" s="1"/>
  <c r="H50" i="22"/>
  <c r="K47" i="22"/>
  <c r="G47" i="22"/>
  <c r="L42" i="22"/>
  <c r="R42" i="22" s="1"/>
  <c r="H42" i="22"/>
  <c r="K39" i="22"/>
  <c r="G39" i="22"/>
  <c r="L34" i="22"/>
  <c r="R34" i="22" s="1"/>
  <c r="H34" i="22"/>
  <c r="K33" i="22"/>
  <c r="G33" i="22"/>
  <c r="L32" i="22"/>
  <c r="R32" i="22" s="1"/>
  <c r="H32" i="22"/>
  <c r="K31" i="22"/>
  <c r="G31" i="22"/>
  <c r="L30" i="22"/>
  <c r="R30" i="22" s="1"/>
  <c r="H30" i="22"/>
  <c r="K29" i="22"/>
  <c r="G29" i="22"/>
  <c r="L28" i="22"/>
  <c r="R28" i="22" s="1"/>
  <c r="H28" i="22"/>
  <c r="K27" i="22"/>
  <c r="G27" i="22"/>
  <c r="L26" i="22"/>
  <c r="R26" i="22" s="1"/>
  <c r="H26" i="22"/>
  <c r="K25" i="22"/>
  <c r="G25" i="22"/>
  <c r="L24" i="22"/>
  <c r="R24" i="22" s="1"/>
  <c r="H24" i="22"/>
  <c r="K23" i="22"/>
  <c r="G23" i="22"/>
  <c r="L22" i="22"/>
  <c r="R22" i="22" s="1"/>
  <c r="H22" i="22"/>
  <c r="K21" i="22"/>
  <c r="G21" i="22"/>
  <c r="L20" i="22"/>
  <c r="R20" i="22" s="1"/>
  <c r="H20" i="22"/>
  <c r="K19" i="22"/>
  <c r="G19" i="22"/>
  <c r="L18" i="22"/>
  <c r="R18" i="22" s="1"/>
  <c r="H18" i="22"/>
  <c r="K17" i="22"/>
  <c r="G17" i="22"/>
  <c r="L16" i="22"/>
  <c r="R16" i="22" s="1"/>
  <c r="H16" i="22"/>
  <c r="K15" i="22"/>
  <c r="G15" i="22"/>
  <c r="L14" i="22"/>
  <c r="R14" i="22" s="1"/>
  <c r="H14" i="22"/>
  <c r="K13" i="22"/>
  <c r="G13" i="22"/>
  <c r="L12" i="22"/>
  <c r="R12" i="22" s="1"/>
  <c r="H12" i="22"/>
  <c r="K11" i="22"/>
  <c r="G11" i="22"/>
  <c r="L10" i="22"/>
  <c r="R10" i="22" s="1"/>
  <c r="H10" i="22"/>
  <c r="K9" i="22"/>
  <c r="G9" i="22"/>
  <c r="L8" i="22"/>
  <c r="R8" i="22" s="1"/>
  <c r="H8" i="22"/>
  <c r="K7" i="22"/>
  <c r="G7" i="22"/>
  <c r="L6" i="22"/>
  <c r="R6" i="22" s="1"/>
  <c r="H6" i="22"/>
  <c r="K5" i="22"/>
  <c r="G5" i="22"/>
  <c r="L4" i="22"/>
  <c r="R4" i="22" s="1"/>
  <c r="H4" i="22"/>
  <c r="K113" i="22"/>
  <c r="G113" i="22"/>
  <c r="K109" i="22"/>
  <c r="G109" i="22"/>
  <c r="K105" i="22"/>
  <c r="G105" i="22"/>
  <c r="K101" i="22"/>
  <c r="G101" i="22"/>
  <c r="K97" i="22"/>
  <c r="G97" i="22"/>
  <c r="K93" i="22"/>
  <c r="G93" i="22"/>
  <c r="K89" i="22"/>
  <c r="G89" i="22"/>
  <c r="K85" i="22"/>
  <c r="G85" i="22"/>
  <c r="K81" i="22"/>
  <c r="G81" i="22"/>
  <c r="K77" i="22"/>
  <c r="G77" i="22"/>
  <c r="K73" i="22"/>
  <c r="G73" i="22"/>
  <c r="K69" i="22"/>
  <c r="G69" i="22"/>
  <c r="K65" i="22"/>
  <c r="G65" i="22"/>
  <c r="K61" i="22"/>
  <c r="G61" i="22"/>
  <c r="K57" i="22"/>
  <c r="G57" i="22"/>
  <c r="K53" i="22"/>
  <c r="G53" i="22"/>
  <c r="K49" i="22"/>
  <c r="G49" i="22"/>
  <c r="K45" i="22"/>
  <c r="G45" i="22"/>
  <c r="K41" i="22"/>
  <c r="G41" i="22"/>
  <c r="K37" i="22"/>
  <c r="G37" i="22"/>
  <c r="K186" i="22"/>
  <c r="G186" i="22"/>
  <c r="K182" i="22"/>
  <c r="G182" i="22"/>
  <c r="K178" i="22"/>
  <c r="G178" i="22"/>
  <c r="P180" i="22"/>
  <c r="L174" i="22"/>
  <c r="R174" i="22" s="1"/>
  <c r="H174" i="22"/>
  <c r="P171" i="22"/>
  <c r="L170" i="22"/>
  <c r="R170" i="22" s="1"/>
  <c r="H170" i="22"/>
  <c r="P167" i="22"/>
  <c r="L166" i="22"/>
  <c r="R166" i="22" s="1"/>
  <c r="H166" i="22"/>
  <c r="P163" i="22"/>
  <c r="L162" i="22"/>
  <c r="R162" i="22" s="1"/>
  <c r="H162" i="22"/>
  <c r="P159" i="22"/>
  <c r="L158" i="22"/>
  <c r="R158" i="22" s="1"/>
  <c r="H158" i="22"/>
  <c r="P155" i="22"/>
  <c r="K153" i="22"/>
  <c r="G153" i="22"/>
  <c r="K149" i="22"/>
  <c r="G149" i="22"/>
  <c r="K145" i="22"/>
  <c r="G145" i="22"/>
  <c r="K141" i="22"/>
  <c r="G141" i="22"/>
  <c r="K137" i="22"/>
  <c r="G137" i="22"/>
  <c r="K133" i="22"/>
  <c r="G133" i="22"/>
  <c r="K129" i="22"/>
  <c r="G129" i="22"/>
  <c r="K125" i="22"/>
  <c r="G125" i="22"/>
  <c r="K121" i="22"/>
  <c r="G121" i="22"/>
  <c r="K117" i="22"/>
  <c r="G117" i="22"/>
  <c r="K151" i="22"/>
  <c r="Q151" i="22" s="1"/>
  <c r="G151" i="22"/>
  <c r="H150" i="22"/>
  <c r="L150" i="22"/>
  <c r="R150" i="22" s="1"/>
  <c r="K143" i="22"/>
  <c r="Q143" i="22" s="1"/>
  <c r="G143" i="22"/>
  <c r="H142" i="22"/>
  <c r="L142" i="22"/>
  <c r="R142" i="22" s="1"/>
  <c r="K135" i="22"/>
  <c r="Q135" i="22" s="1"/>
  <c r="G135" i="22"/>
  <c r="H134" i="22"/>
  <c r="L134" i="22"/>
  <c r="R134" i="22" s="1"/>
  <c r="K127" i="22"/>
  <c r="Q127" i="22" s="1"/>
  <c r="G127" i="22"/>
  <c r="H126" i="22"/>
  <c r="L126" i="22"/>
  <c r="R126" i="22" s="1"/>
  <c r="K119" i="22"/>
  <c r="Q119" i="22" s="1"/>
  <c r="G119" i="22"/>
  <c r="H118" i="22"/>
  <c r="L118" i="22"/>
  <c r="R118" i="22" s="1"/>
  <c r="P111" i="22"/>
  <c r="L110" i="22"/>
  <c r="R110" i="22" s="1"/>
  <c r="H110" i="22"/>
  <c r="K107" i="22"/>
  <c r="G107" i="22"/>
  <c r="P103" i="22"/>
  <c r="L102" i="22"/>
  <c r="R102" i="22" s="1"/>
  <c r="H102" i="22"/>
  <c r="K99" i="22"/>
  <c r="G99" i="22"/>
  <c r="P95" i="22"/>
  <c r="L94" i="22"/>
  <c r="R94" i="22" s="1"/>
  <c r="H94" i="22"/>
  <c r="K91" i="22"/>
  <c r="G91" i="22"/>
  <c r="P87" i="22"/>
  <c r="L86" i="22"/>
  <c r="R86" i="22" s="1"/>
  <c r="H86" i="22"/>
  <c r="K83" i="22"/>
  <c r="G83" i="22"/>
  <c r="P79" i="22"/>
  <c r="L78" i="22"/>
  <c r="R78" i="22" s="1"/>
  <c r="H78" i="22"/>
  <c r="K75" i="22"/>
  <c r="G75" i="22"/>
  <c r="P71" i="22"/>
  <c r="L70" i="22"/>
  <c r="R70" i="22" s="1"/>
  <c r="H70" i="22"/>
  <c r="K67" i="22"/>
  <c r="G67" i="22"/>
  <c r="P63" i="22"/>
  <c r="L62" i="22"/>
  <c r="R62" i="22" s="1"/>
  <c r="H62" i="22"/>
  <c r="K59" i="22"/>
  <c r="G59" i="22"/>
  <c r="P55" i="22"/>
  <c r="L54" i="22"/>
  <c r="R54" i="22" s="1"/>
  <c r="H54" i="22"/>
  <c r="K51" i="22"/>
  <c r="G51" i="22"/>
  <c r="P47" i="22"/>
  <c r="L46" i="22"/>
  <c r="R46" i="22" s="1"/>
  <c r="H46" i="22"/>
  <c r="K43" i="22"/>
  <c r="G43" i="22"/>
  <c r="P39" i="22"/>
  <c r="L38" i="22"/>
  <c r="R38" i="22" s="1"/>
  <c r="H38" i="22"/>
  <c r="K35" i="22"/>
  <c r="G35" i="22"/>
  <c r="H187" i="22"/>
  <c r="L187" i="22"/>
  <c r="R187" i="22" s="1"/>
  <c r="K184" i="22"/>
  <c r="Q184" i="22" s="1"/>
  <c r="G184" i="22"/>
  <c r="H183" i="22"/>
  <c r="L183" i="22"/>
  <c r="R183" i="22" s="1"/>
  <c r="K180" i="22"/>
  <c r="G180" i="22"/>
  <c r="H179" i="22"/>
  <c r="L179" i="22"/>
  <c r="R179" i="22" s="1"/>
  <c r="K176" i="22"/>
  <c r="Q176" i="22" s="1"/>
  <c r="G176" i="22"/>
  <c r="H175" i="22"/>
  <c r="L175" i="22"/>
  <c r="R175" i="22" s="1"/>
  <c r="P151" i="22"/>
  <c r="R146" i="22"/>
  <c r="P143" i="22"/>
  <c r="R138" i="22"/>
  <c r="P135" i="22"/>
  <c r="R130" i="22"/>
  <c r="P127" i="22"/>
  <c r="R122" i="22"/>
  <c r="P119" i="22"/>
  <c r="H112" i="22"/>
  <c r="L112" i="22"/>
  <c r="R112" i="22" s="1"/>
  <c r="H108" i="22"/>
  <c r="L108" i="22"/>
  <c r="R108" i="22" s="1"/>
  <c r="H104" i="22"/>
  <c r="L104" i="22"/>
  <c r="R104" i="22" s="1"/>
  <c r="H100" i="22"/>
  <c r="L100" i="22"/>
  <c r="R100" i="22" s="1"/>
  <c r="H96" i="22"/>
  <c r="L96" i="22"/>
  <c r="R96" i="22" s="1"/>
  <c r="H92" i="22"/>
  <c r="L92" i="22"/>
  <c r="R92" i="22" s="1"/>
  <c r="H88" i="22"/>
  <c r="L88" i="22"/>
  <c r="R88" i="22" s="1"/>
  <c r="H84" i="22"/>
  <c r="L84" i="22"/>
  <c r="R84" i="22" s="1"/>
  <c r="H80" i="22"/>
  <c r="L80" i="22"/>
  <c r="R80" i="22" s="1"/>
  <c r="H76" i="22"/>
  <c r="L76" i="22"/>
  <c r="R76" i="22" s="1"/>
  <c r="H72" i="22"/>
  <c r="L72" i="22"/>
  <c r="R72" i="22" s="1"/>
  <c r="H68" i="22"/>
  <c r="L68" i="22"/>
  <c r="R68" i="22" s="1"/>
  <c r="H64" i="22"/>
  <c r="L64" i="22"/>
  <c r="R64" i="22" s="1"/>
  <c r="H60" i="22"/>
  <c r="L60" i="22"/>
  <c r="R60" i="22" s="1"/>
  <c r="H56" i="22"/>
  <c r="L56" i="22"/>
  <c r="R56" i="22" s="1"/>
  <c r="H52" i="22"/>
  <c r="L52" i="22"/>
  <c r="R52" i="22" s="1"/>
  <c r="H48" i="22"/>
  <c r="L48" i="22"/>
  <c r="R48" i="22" s="1"/>
  <c r="H44" i="22"/>
  <c r="L44" i="22"/>
  <c r="R44" i="22" s="1"/>
  <c r="H40" i="22"/>
  <c r="L40" i="22"/>
  <c r="R40" i="22" s="1"/>
  <c r="H36" i="22"/>
  <c r="L36" i="22"/>
  <c r="R36" i="22" s="1"/>
  <c r="K169" i="47"/>
  <c r="G169" i="47"/>
  <c r="L168" i="47"/>
  <c r="R168" i="47" s="1"/>
  <c r="H168" i="47"/>
  <c r="K165" i="47"/>
  <c r="G165" i="47"/>
  <c r="L164" i="47"/>
  <c r="R164" i="47" s="1"/>
  <c r="H164" i="47"/>
  <c r="K161" i="47"/>
  <c r="G161" i="47"/>
  <c r="L160" i="47"/>
  <c r="R160" i="47" s="1"/>
  <c r="H160" i="47"/>
  <c r="K156" i="47"/>
  <c r="G156" i="47"/>
  <c r="K152" i="47"/>
  <c r="G152" i="47"/>
  <c r="K148" i="47"/>
  <c r="G148" i="47"/>
  <c r="K154" i="47"/>
  <c r="Q154" i="47" s="1"/>
  <c r="G154" i="47"/>
  <c r="H153" i="47"/>
  <c r="L153" i="47"/>
  <c r="L143" i="47"/>
  <c r="R143" i="47" s="1"/>
  <c r="H143" i="47"/>
  <c r="L139" i="47"/>
  <c r="R139" i="47" s="1"/>
  <c r="H139" i="47"/>
  <c r="L135" i="47"/>
  <c r="R135" i="47" s="1"/>
  <c r="H135" i="47"/>
  <c r="L131" i="47"/>
  <c r="R131" i="47" s="1"/>
  <c r="H131" i="47"/>
  <c r="L127" i="47"/>
  <c r="R127" i="47" s="1"/>
  <c r="H127" i="47"/>
  <c r="K146" i="47"/>
  <c r="G146" i="47"/>
  <c r="H145" i="47"/>
  <c r="L145" i="47"/>
  <c r="K138" i="47"/>
  <c r="Q138" i="47" s="1"/>
  <c r="G138" i="47"/>
  <c r="H137" i="47"/>
  <c r="L137" i="47"/>
  <c r="K130" i="47"/>
  <c r="Q130" i="47" s="1"/>
  <c r="G130" i="47"/>
  <c r="H129" i="47"/>
  <c r="L129" i="47"/>
  <c r="L122" i="47"/>
  <c r="R122" i="47" s="1"/>
  <c r="H122" i="47"/>
  <c r="K119" i="47"/>
  <c r="G119" i="47"/>
  <c r="L114" i="47"/>
  <c r="R114" i="47" s="1"/>
  <c r="H114" i="47"/>
  <c r="K111" i="47"/>
  <c r="G111" i="47"/>
  <c r="L106" i="47"/>
  <c r="R106" i="47" s="1"/>
  <c r="H106" i="47"/>
  <c r="K103" i="47"/>
  <c r="G103" i="47"/>
  <c r="L98" i="47"/>
  <c r="R98" i="47" s="1"/>
  <c r="H98" i="47"/>
  <c r="K95" i="47"/>
  <c r="G95" i="47"/>
  <c r="L90" i="47"/>
  <c r="R90" i="47" s="1"/>
  <c r="H90" i="47"/>
  <c r="K87" i="47"/>
  <c r="G87" i="47"/>
  <c r="K86" i="47"/>
  <c r="G86" i="47"/>
  <c r="R153" i="47"/>
  <c r="R145" i="47"/>
  <c r="P142" i="47"/>
  <c r="R137" i="47"/>
  <c r="P134" i="47"/>
  <c r="R129" i="47"/>
  <c r="P126" i="47"/>
  <c r="K125" i="47"/>
  <c r="G125" i="47"/>
  <c r="K121" i="47"/>
  <c r="G121" i="47"/>
  <c r="K117" i="47"/>
  <c r="G117" i="47"/>
  <c r="K113" i="47"/>
  <c r="G113" i="47"/>
  <c r="K109" i="47"/>
  <c r="G109" i="47"/>
  <c r="K105" i="47"/>
  <c r="G105" i="47"/>
  <c r="K101" i="47"/>
  <c r="G101" i="47"/>
  <c r="K97" i="47"/>
  <c r="G97" i="47"/>
  <c r="K93" i="47"/>
  <c r="G93" i="47"/>
  <c r="K89" i="47"/>
  <c r="G89" i="47"/>
  <c r="L85" i="47"/>
  <c r="R85" i="47" s="1"/>
  <c r="H85" i="47"/>
  <c r="L81" i="47"/>
  <c r="R81" i="47" s="1"/>
  <c r="H81" i="47"/>
  <c r="L77" i="47"/>
  <c r="R77" i="47" s="1"/>
  <c r="H77" i="47"/>
  <c r="L73" i="47"/>
  <c r="R73" i="47" s="1"/>
  <c r="H73" i="47"/>
  <c r="L69" i="47"/>
  <c r="R69" i="47" s="1"/>
  <c r="H69" i="47"/>
  <c r="L65" i="47"/>
  <c r="R65" i="47" s="1"/>
  <c r="H65" i="47"/>
  <c r="L61" i="47"/>
  <c r="R61" i="47" s="1"/>
  <c r="H61" i="47"/>
  <c r="L57" i="47"/>
  <c r="R57" i="47" s="1"/>
  <c r="H57" i="47"/>
  <c r="L53" i="47"/>
  <c r="R53" i="47" s="1"/>
  <c r="H53" i="47"/>
  <c r="K50" i="47"/>
  <c r="G50" i="47"/>
  <c r="K46" i="47"/>
  <c r="G46" i="47"/>
  <c r="K42" i="47"/>
  <c r="G42" i="47"/>
  <c r="K38" i="47"/>
  <c r="G38" i="47"/>
  <c r="K34" i="47"/>
  <c r="G34" i="47"/>
  <c r="K30" i="47"/>
  <c r="G30" i="47"/>
  <c r="K26" i="47"/>
  <c r="G26" i="47"/>
  <c r="K22" i="47"/>
  <c r="G22" i="47"/>
  <c r="K18" i="47"/>
  <c r="G18" i="47"/>
  <c r="K84" i="47"/>
  <c r="G84" i="47"/>
  <c r="K80" i="47"/>
  <c r="G80" i="47"/>
  <c r="K76" i="47"/>
  <c r="G76" i="47"/>
  <c r="K72" i="47"/>
  <c r="G72" i="47"/>
  <c r="K68" i="47"/>
  <c r="G68" i="47"/>
  <c r="K64" i="47"/>
  <c r="G64" i="47"/>
  <c r="K60" i="47"/>
  <c r="G60" i="47"/>
  <c r="K56" i="47"/>
  <c r="G56" i="47"/>
  <c r="K52" i="47"/>
  <c r="G52" i="47"/>
  <c r="K48" i="47"/>
  <c r="G48" i="47"/>
  <c r="K44" i="47"/>
  <c r="G44" i="47"/>
  <c r="K40" i="47"/>
  <c r="G40" i="47"/>
  <c r="K36" i="47"/>
  <c r="G36" i="47"/>
  <c r="K32" i="47"/>
  <c r="G32" i="47"/>
  <c r="K28" i="47"/>
  <c r="G28" i="47"/>
  <c r="K24" i="47"/>
  <c r="G24" i="47"/>
  <c r="K20" i="47"/>
  <c r="G20" i="47"/>
  <c r="L16" i="47"/>
  <c r="R16" i="47" s="1"/>
  <c r="H16" i="47"/>
  <c r="K13" i="47"/>
  <c r="G13" i="47"/>
  <c r="L12" i="47"/>
  <c r="R12" i="47" s="1"/>
  <c r="H12" i="47"/>
  <c r="K9" i="47"/>
  <c r="G9" i="47"/>
  <c r="L8" i="47"/>
  <c r="R8" i="47" s="1"/>
  <c r="H8" i="47"/>
  <c r="K5" i="47"/>
  <c r="G5" i="47"/>
  <c r="L4" i="47"/>
  <c r="R4" i="47" s="1"/>
  <c r="H4" i="47"/>
  <c r="K167" i="47"/>
  <c r="G167" i="47"/>
  <c r="L166" i="47"/>
  <c r="R166" i="47" s="1"/>
  <c r="H166" i="47"/>
  <c r="K163" i="47"/>
  <c r="G163" i="47"/>
  <c r="L162" i="47"/>
  <c r="R162" i="47" s="1"/>
  <c r="H162" i="47"/>
  <c r="K157" i="47"/>
  <c r="G157" i="47"/>
  <c r="P156" i="47"/>
  <c r="L155" i="47"/>
  <c r="R155" i="47" s="1"/>
  <c r="H155" i="47"/>
  <c r="P152" i="47"/>
  <c r="L151" i="47"/>
  <c r="R151" i="47" s="1"/>
  <c r="H151" i="47"/>
  <c r="P148" i="47"/>
  <c r="L147" i="47"/>
  <c r="R147" i="47" s="1"/>
  <c r="H147" i="47"/>
  <c r="K150" i="47"/>
  <c r="G150" i="47"/>
  <c r="H149" i="47"/>
  <c r="L149" i="47"/>
  <c r="R149" i="47" s="1"/>
  <c r="K144" i="47"/>
  <c r="G144" i="47"/>
  <c r="K140" i="47"/>
  <c r="G140" i="47"/>
  <c r="K136" i="47"/>
  <c r="G136" i="47"/>
  <c r="K132" i="47"/>
  <c r="G132" i="47"/>
  <c r="K128" i="47"/>
  <c r="G128" i="47"/>
  <c r="K142" i="47"/>
  <c r="G142" i="47"/>
  <c r="H141" i="47"/>
  <c r="L141" i="47"/>
  <c r="K134" i="47"/>
  <c r="G134" i="47"/>
  <c r="H133" i="47"/>
  <c r="L133" i="47"/>
  <c r="K126" i="47"/>
  <c r="G126" i="47"/>
  <c r="K123" i="47"/>
  <c r="G123" i="47"/>
  <c r="P119" i="47"/>
  <c r="L118" i="47"/>
  <c r="R118" i="47" s="1"/>
  <c r="H118" i="47"/>
  <c r="K115" i="47"/>
  <c r="G115" i="47"/>
  <c r="P111" i="47"/>
  <c r="L110" i="47"/>
  <c r="R110" i="47" s="1"/>
  <c r="H110" i="47"/>
  <c r="K107" i="47"/>
  <c r="G107" i="47"/>
  <c r="P103" i="47"/>
  <c r="L102" i="47"/>
  <c r="R102" i="47" s="1"/>
  <c r="H102" i="47"/>
  <c r="K99" i="47"/>
  <c r="G99" i="47"/>
  <c r="P95" i="47"/>
  <c r="L94" i="47"/>
  <c r="R94" i="47" s="1"/>
  <c r="H94" i="47"/>
  <c r="K91" i="47"/>
  <c r="G91" i="47"/>
  <c r="P87" i="47"/>
  <c r="K159" i="47"/>
  <c r="G159" i="47"/>
  <c r="H158" i="47"/>
  <c r="L158" i="47"/>
  <c r="R158" i="47" s="1"/>
  <c r="P154" i="47"/>
  <c r="P150" i="47"/>
  <c r="P146" i="47"/>
  <c r="R141" i="47"/>
  <c r="P138" i="47"/>
  <c r="R133" i="47"/>
  <c r="P130" i="47"/>
  <c r="H124" i="47"/>
  <c r="L124" i="47"/>
  <c r="R124" i="47" s="1"/>
  <c r="H120" i="47"/>
  <c r="L120" i="47"/>
  <c r="R120" i="47" s="1"/>
  <c r="H116" i="47"/>
  <c r="L116" i="47"/>
  <c r="R116" i="47" s="1"/>
  <c r="H112" i="47"/>
  <c r="L112" i="47"/>
  <c r="R112" i="47" s="1"/>
  <c r="H108" i="47"/>
  <c r="L108" i="47"/>
  <c r="R108" i="47" s="1"/>
  <c r="H104" i="47"/>
  <c r="L104" i="47"/>
  <c r="R104" i="47" s="1"/>
  <c r="H100" i="47"/>
  <c r="L100" i="47"/>
  <c r="R100" i="47" s="1"/>
  <c r="H96" i="47"/>
  <c r="L96" i="47"/>
  <c r="R96" i="47" s="1"/>
  <c r="H92" i="47"/>
  <c r="L92" i="47"/>
  <c r="R92" i="47" s="1"/>
  <c r="H88" i="47"/>
  <c r="L88" i="47"/>
  <c r="R88" i="47" s="1"/>
  <c r="K82" i="47"/>
  <c r="G82" i="47"/>
  <c r="K78" i="47"/>
  <c r="G78" i="47"/>
  <c r="K74" i="47"/>
  <c r="G74" i="47"/>
  <c r="K70" i="47"/>
  <c r="G70" i="47"/>
  <c r="K66" i="47"/>
  <c r="G66" i="47"/>
  <c r="K62" i="47"/>
  <c r="G62" i="47"/>
  <c r="K58" i="47"/>
  <c r="G58" i="47"/>
  <c r="K54" i="47"/>
  <c r="G54" i="47"/>
  <c r="L49" i="47"/>
  <c r="R49" i="47" s="1"/>
  <c r="H49" i="47"/>
  <c r="L45" i="47"/>
  <c r="R45" i="47" s="1"/>
  <c r="H45" i="47"/>
  <c r="L41" i="47"/>
  <c r="R41" i="47" s="1"/>
  <c r="H41" i="47"/>
  <c r="L37" i="47"/>
  <c r="R37" i="47" s="1"/>
  <c r="H37" i="47"/>
  <c r="L33" i="47"/>
  <c r="R33" i="47" s="1"/>
  <c r="H33" i="47"/>
  <c r="L29" i="47"/>
  <c r="R29" i="47" s="1"/>
  <c r="H29" i="47"/>
  <c r="L25" i="47"/>
  <c r="R25" i="47" s="1"/>
  <c r="H25" i="47"/>
  <c r="L21" i="47"/>
  <c r="R21" i="47" s="1"/>
  <c r="H21" i="47"/>
  <c r="L17" i="47"/>
  <c r="R17" i="47" s="1"/>
  <c r="H17" i="47"/>
  <c r="H83" i="47"/>
  <c r="L83" i="47"/>
  <c r="R83" i="47" s="1"/>
  <c r="H79" i="47"/>
  <c r="L79" i="47"/>
  <c r="R79" i="47" s="1"/>
  <c r="H75" i="47"/>
  <c r="L75" i="47"/>
  <c r="R75" i="47" s="1"/>
  <c r="H71" i="47"/>
  <c r="L71" i="47"/>
  <c r="R71" i="47" s="1"/>
  <c r="H67" i="47"/>
  <c r="L67" i="47"/>
  <c r="R67" i="47" s="1"/>
  <c r="H63" i="47"/>
  <c r="L63" i="47"/>
  <c r="R63" i="47" s="1"/>
  <c r="H59" i="47"/>
  <c r="L59" i="47"/>
  <c r="R59" i="47" s="1"/>
  <c r="H55" i="47"/>
  <c r="L55" i="47"/>
  <c r="R55" i="47" s="1"/>
  <c r="H51" i="47"/>
  <c r="L51" i="47"/>
  <c r="R51" i="47" s="1"/>
  <c r="H47" i="47"/>
  <c r="L47" i="47"/>
  <c r="R47" i="47" s="1"/>
  <c r="H43" i="47"/>
  <c r="L43" i="47"/>
  <c r="R43" i="47" s="1"/>
  <c r="H39" i="47"/>
  <c r="L39" i="47"/>
  <c r="R39" i="47" s="1"/>
  <c r="H35" i="47"/>
  <c r="L35" i="47"/>
  <c r="R35" i="47" s="1"/>
  <c r="H31" i="47"/>
  <c r="L31" i="47"/>
  <c r="R31" i="47" s="1"/>
  <c r="H27" i="47"/>
  <c r="L27" i="47"/>
  <c r="R27" i="47" s="1"/>
  <c r="H23" i="47"/>
  <c r="L23" i="47"/>
  <c r="R23" i="47" s="1"/>
  <c r="H19" i="47"/>
  <c r="L19" i="47"/>
  <c r="R19" i="47" s="1"/>
  <c r="K15" i="47"/>
  <c r="G15" i="47"/>
  <c r="L14" i="47"/>
  <c r="R14" i="47" s="1"/>
  <c r="H14" i="47"/>
  <c r="K11" i="47"/>
  <c r="G11" i="47"/>
  <c r="L10" i="47"/>
  <c r="R10" i="47" s="1"/>
  <c r="H10" i="47"/>
  <c r="K7" i="47"/>
  <c r="G7" i="47"/>
  <c r="L6" i="47"/>
  <c r="R6" i="47" s="1"/>
  <c r="H6" i="47"/>
  <c r="K168" i="33"/>
  <c r="G168" i="33"/>
  <c r="K164" i="33"/>
  <c r="G164" i="33"/>
  <c r="K160" i="33"/>
  <c r="G160" i="33"/>
  <c r="L156" i="33"/>
  <c r="R156" i="33" s="1"/>
  <c r="H156" i="33"/>
  <c r="L152" i="33"/>
  <c r="R152" i="33" s="1"/>
  <c r="H152" i="33"/>
  <c r="L148" i="33"/>
  <c r="R148" i="33" s="1"/>
  <c r="H148" i="33"/>
  <c r="L144" i="33"/>
  <c r="R144" i="33" s="1"/>
  <c r="H144" i="33"/>
  <c r="L140" i="33"/>
  <c r="R140" i="33" s="1"/>
  <c r="H140" i="33"/>
  <c r="K135" i="33"/>
  <c r="G135" i="33"/>
  <c r="K131" i="33"/>
  <c r="G131" i="33"/>
  <c r="K127" i="33"/>
  <c r="G127" i="33"/>
  <c r="K123" i="33"/>
  <c r="G123" i="33"/>
  <c r="K119" i="33"/>
  <c r="G119" i="33"/>
  <c r="K115" i="33"/>
  <c r="G115" i="33"/>
  <c r="K111" i="33"/>
  <c r="G111" i="33"/>
  <c r="K107" i="33"/>
  <c r="G107" i="33"/>
  <c r="K103" i="33"/>
  <c r="G103" i="33"/>
  <c r="K99" i="33"/>
  <c r="G99" i="33"/>
  <c r="K133" i="33"/>
  <c r="Q133" i="33" s="1"/>
  <c r="G133" i="33"/>
  <c r="H132" i="33"/>
  <c r="L132" i="33"/>
  <c r="K125" i="33"/>
  <c r="Q125" i="33" s="1"/>
  <c r="G125" i="33"/>
  <c r="H124" i="33"/>
  <c r="L124" i="33"/>
  <c r="K117" i="33"/>
  <c r="Q117" i="33" s="1"/>
  <c r="G117" i="33"/>
  <c r="H116" i="33"/>
  <c r="L116" i="33"/>
  <c r="K109" i="33"/>
  <c r="Q109" i="33" s="1"/>
  <c r="G109" i="33"/>
  <c r="H108" i="33"/>
  <c r="L108" i="33"/>
  <c r="K101" i="33"/>
  <c r="Q101" i="33" s="1"/>
  <c r="G101" i="33"/>
  <c r="H100" i="33"/>
  <c r="L100" i="33"/>
  <c r="L92" i="33"/>
  <c r="R92" i="33" s="1"/>
  <c r="H92" i="33"/>
  <c r="K89" i="33"/>
  <c r="G89" i="33"/>
  <c r="L84" i="33"/>
  <c r="R84" i="33" s="1"/>
  <c r="H84" i="33"/>
  <c r="K81" i="33"/>
  <c r="G81" i="33"/>
  <c r="L76" i="33"/>
  <c r="R76" i="33" s="1"/>
  <c r="H76" i="33"/>
  <c r="K73" i="33"/>
  <c r="G73" i="33"/>
  <c r="L68" i="33"/>
  <c r="R68" i="33" s="1"/>
  <c r="H68" i="33"/>
  <c r="K65" i="33"/>
  <c r="G65" i="33"/>
  <c r="L60" i="33"/>
  <c r="R60" i="33" s="1"/>
  <c r="H60" i="33"/>
  <c r="K57" i="33"/>
  <c r="G57" i="33"/>
  <c r="L52" i="33"/>
  <c r="R52" i="33" s="1"/>
  <c r="H52" i="33"/>
  <c r="K49" i="33"/>
  <c r="G49" i="33"/>
  <c r="L44" i="33"/>
  <c r="R44" i="33" s="1"/>
  <c r="H44" i="33"/>
  <c r="K41" i="33"/>
  <c r="G41" i="33"/>
  <c r="L36" i="33"/>
  <c r="R36" i="33" s="1"/>
  <c r="H36" i="33"/>
  <c r="K33" i="33"/>
  <c r="G33" i="33"/>
  <c r="L28" i="33"/>
  <c r="R28" i="33" s="1"/>
  <c r="H28" i="33"/>
  <c r="K25" i="33"/>
  <c r="G25" i="33"/>
  <c r="L20" i="33"/>
  <c r="R20" i="33" s="1"/>
  <c r="H20" i="33"/>
  <c r="K17" i="33"/>
  <c r="G17" i="33"/>
  <c r="H169" i="33"/>
  <c r="L169" i="33"/>
  <c r="R169" i="33" s="1"/>
  <c r="K166" i="33"/>
  <c r="G166" i="33"/>
  <c r="H165" i="33"/>
  <c r="L165" i="33"/>
  <c r="R165" i="33" s="1"/>
  <c r="K162" i="33"/>
  <c r="G162" i="33"/>
  <c r="H161" i="33"/>
  <c r="L161" i="33"/>
  <c r="R161" i="33" s="1"/>
  <c r="K158" i="33"/>
  <c r="G158" i="33"/>
  <c r="H157" i="33"/>
  <c r="L157" i="33"/>
  <c r="R157" i="33" s="1"/>
  <c r="H94" i="33"/>
  <c r="L94" i="33"/>
  <c r="R94" i="33" s="1"/>
  <c r="H90" i="33"/>
  <c r="L90" i="33"/>
  <c r="R90" i="33" s="1"/>
  <c r="H86" i="33"/>
  <c r="L86" i="33"/>
  <c r="R86" i="33" s="1"/>
  <c r="H82" i="33"/>
  <c r="L82" i="33"/>
  <c r="R82" i="33" s="1"/>
  <c r="H78" i="33"/>
  <c r="L78" i="33"/>
  <c r="R78" i="33" s="1"/>
  <c r="H74" i="33"/>
  <c r="L74" i="33"/>
  <c r="R74" i="33" s="1"/>
  <c r="H70" i="33"/>
  <c r="L70" i="33"/>
  <c r="R70" i="33" s="1"/>
  <c r="H66" i="33"/>
  <c r="L66" i="33"/>
  <c r="R66" i="33" s="1"/>
  <c r="H62" i="33"/>
  <c r="L62" i="33"/>
  <c r="R62" i="33" s="1"/>
  <c r="H58" i="33"/>
  <c r="L58" i="33"/>
  <c r="R58" i="33" s="1"/>
  <c r="H54" i="33"/>
  <c r="L54" i="33"/>
  <c r="R54" i="33" s="1"/>
  <c r="H50" i="33"/>
  <c r="L50" i="33"/>
  <c r="R50" i="33" s="1"/>
  <c r="H46" i="33"/>
  <c r="L46" i="33"/>
  <c r="R46" i="33" s="1"/>
  <c r="H42" i="33"/>
  <c r="L42" i="33"/>
  <c r="R42" i="33" s="1"/>
  <c r="H38" i="33"/>
  <c r="L38" i="33"/>
  <c r="R38" i="33" s="1"/>
  <c r="H34" i="33"/>
  <c r="L34" i="33"/>
  <c r="R34" i="33" s="1"/>
  <c r="H30" i="33"/>
  <c r="L30" i="33"/>
  <c r="R30" i="33" s="1"/>
  <c r="H26" i="33"/>
  <c r="L26" i="33"/>
  <c r="R26" i="33" s="1"/>
  <c r="H22" i="33"/>
  <c r="L22" i="33"/>
  <c r="R22" i="33" s="1"/>
  <c r="H18" i="33"/>
  <c r="L18" i="33"/>
  <c r="R18" i="33" s="1"/>
  <c r="P168" i="33"/>
  <c r="L167" i="33"/>
  <c r="R167" i="33" s="1"/>
  <c r="H167" i="33"/>
  <c r="P164" i="33"/>
  <c r="L163" i="33"/>
  <c r="R163" i="33" s="1"/>
  <c r="H163" i="33"/>
  <c r="P160" i="33"/>
  <c r="L159" i="33"/>
  <c r="R159" i="33" s="1"/>
  <c r="H159" i="33"/>
  <c r="K153" i="33"/>
  <c r="G153" i="33"/>
  <c r="K149" i="33"/>
  <c r="G149" i="33"/>
  <c r="K145" i="33"/>
  <c r="G145" i="33"/>
  <c r="K141" i="33"/>
  <c r="G141" i="33"/>
  <c r="K137" i="33"/>
  <c r="G137" i="33"/>
  <c r="Q136" i="33"/>
  <c r="P155" i="33"/>
  <c r="P147" i="33"/>
  <c r="P139" i="33"/>
  <c r="P135" i="33"/>
  <c r="L134" i="33"/>
  <c r="R134" i="33" s="1"/>
  <c r="H134" i="33"/>
  <c r="P131" i="33"/>
  <c r="L130" i="33"/>
  <c r="R130" i="33" s="1"/>
  <c r="H130" i="33"/>
  <c r="P127" i="33"/>
  <c r="L126" i="33"/>
  <c r="R126" i="33" s="1"/>
  <c r="H126" i="33"/>
  <c r="P123" i="33"/>
  <c r="L122" i="33"/>
  <c r="R122" i="33" s="1"/>
  <c r="H122" i="33"/>
  <c r="P119" i="33"/>
  <c r="L118" i="33"/>
  <c r="R118" i="33" s="1"/>
  <c r="H118" i="33"/>
  <c r="P115" i="33"/>
  <c r="L114" i="33"/>
  <c r="R114" i="33" s="1"/>
  <c r="H114" i="33"/>
  <c r="P111" i="33"/>
  <c r="L110" i="33"/>
  <c r="R110" i="33" s="1"/>
  <c r="H110" i="33"/>
  <c r="P107" i="33"/>
  <c r="L106" i="33"/>
  <c r="R106" i="33" s="1"/>
  <c r="H106" i="33"/>
  <c r="P103" i="33"/>
  <c r="L102" i="33"/>
  <c r="R102" i="33" s="1"/>
  <c r="H102" i="33"/>
  <c r="P99" i="33"/>
  <c r="L98" i="33"/>
  <c r="R98" i="33" s="1"/>
  <c r="H98" i="33"/>
  <c r="K155" i="33"/>
  <c r="G155" i="33"/>
  <c r="H154" i="33"/>
  <c r="L154" i="33"/>
  <c r="R154" i="33" s="1"/>
  <c r="K151" i="33"/>
  <c r="Q151" i="33" s="1"/>
  <c r="G151" i="33"/>
  <c r="H150" i="33"/>
  <c r="L150" i="33"/>
  <c r="R150" i="33" s="1"/>
  <c r="K147" i="33"/>
  <c r="G147" i="33"/>
  <c r="H146" i="33"/>
  <c r="L146" i="33"/>
  <c r="R146" i="33" s="1"/>
  <c r="K143" i="33"/>
  <c r="Q143" i="33" s="1"/>
  <c r="G143" i="33"/>
  <c r="H142" i="33"/>
  <c r="L142" i="33"/>
  <c r="R142" i="33" s="1"/>
  <c r="K139" i="33"/>
  <c r="G139" i="33"/>
  <c r="H138" i="33"/>
  <c r="L138" i="33"/>
  <c r="R138" i="33" s="1"/>
  <c r="H136" i="33"/>
  <c r="L136" i="33"/>
  <c r="R136" i="33" s="1"/>
  <c r="K129" i="33"/>
  <c r="G129" i="33"/>
  <c r="H128" i="33"/>
  <c r="L128" i="33"/>
  <c r="R128" i="33" s="1"/>
  <c r="K121" i="33"/>
  <c r="G121" i="33"/>
  <c r="H120" i="33"/>
  <c r="L120" i="33"/>
  <c r="R120" i="33" s="1"/>
  <c r="K113" i="33"/>
  <c r="G113" i="33"/>
  <c r="H112" i="33"/>
  <c r="L112" i="33"/>
  <c r="R112" i="33" s="1"/>
  <c r="K105" i="33"/>
  <c r="G105" i="33"/>
  <c r="H104" i="33"/>
  <c r="L104" i="33"/>
  <c r="R104" i="33" s="1"/>
  <c r="K97" i="33"/>
  <c r="G97" i="33"/>
  <c r="L96" i="33"/>
  <c r="R96" i="33" s="1"/>
  <c r="H96" i="33"/>
  <c r="K93" i="33"/>
  <c r="G93" i="33"/>
  <c r="P89" i="33"/>
  <c r="L88" i="33"/>
  <c r="R88" i="33" s="1"/>
  <c r="H88" i="33"/>
  <c r="K85" i="33"/>
  <c r="G85" i="33"/>
  <c r="P81" i="33"/>
  <c r="L80" i="33"/>
  <c r="R80" i="33" s="1"/>
  <c r="H80" i="33"/>
  <c r="K77" i="33"/>
  <c r="G77" i="33"/>
  <c r="P73" i="33"/>
  <c r="L72" i="33"/>
  <c r="R72" i="33" s="1"/>
  <c r="H72" i="33"/>
  <c r="K69" i="33"/>
  <c r="G69" i="33"/>
  <c r="P65" i="33"/>
  <c r="L64" i="33"/>
  <c r="R64" i="33" s="1"/>
  <c r="H64" i="33"/>
  <c r="K61" i="33"/>
  <c r="G61" i="33"/>
  <c r="P57" i="33"/>
  <c r="L56" i="33"/>
  <c r="R56" i="33" s="1"/>
  <c r="H56" i="33"/>
  <c r="K53" i="33"/>
  <c r="G53" i="33"/>
  <c r="P49" i="33"/>
  <c r="L48" i="33"/>
  <c r="R48" i="33" s="1"/>
  <c r="H48" i="33"/>
  <c r="K45" i="33"/>
  <c r="G45" i="33"/>
  <c r="P41" i="33"/>
  <c r="L40" i="33"/>
  <c r="R40" i="33" s="1"/>
  <c r="H40" i="33"/>
  <c r="K37" i="33"/>
  <c r="G37" i="33"/>
  <c r="P33" i="33"/>
  <c r="L32" i="33"/>
  <c r="R32" i="33" s="1"/>
  <c r="H32" i="33"/>
  <c r="K29" i="33"/>
  <c r="G29" i="33"/>
  <c r="P25" i="33"/>
  <c r="L24" i="33"/>
  <c r="R24" i="33" s="1"/>
  <c r="H24" i="33"/>
  <c r="K21" i="33"/>
  <c r="G21" i="33"/>
  <c r="P17" i="33"/>
  <c r="L16" i="33"/>
  <c r="R16" i="33" s="1"/>
  <c r="H16" i="33"/>
  <c r="K15" i="33"/>
  <c r="G15" i="33"/>
  <c r="L14" i="33"/>
  <c r="R14" i="33" s="1"/>
  <c r="H14" i="33"/>
  <c r="K13" i="33"/>
  <c r="G13" i="33"/>
  <c r="L12" i="33"/>
  <c r="R12" i="33" s="1"/>
  <c r="H12" i="33"/>
  <c r="K11" i="33"/>
  <c r="G11" i="33"/>
  <c r="L10" i="33"/>
  <c r="R10" i="33" s="1"/>
  <c r="H10" i="33"/>
  <c r="K9" i="33"/>
  <c r="G9" i="33"/>
  <c r="L8" i="33"/>
  <c r="R8" i="33" s="1"/>
  <c r="H8" i="33"/>
  <c r="K7" i="33"/>
  <c r="G7" i="33"/>
  <c r="L6" i="33"/>
  <c r="R6" i="33" s="1"/>
  <c r="H6" i="33"/>
  <c r="K5" i="33"/>
  <c r="G5" i="33"/>
  <c r="L4" i="33"/>
  <c r="R4" i="33" s="1"/>
  <c r="H4" i="33"/>
  <c r="R132" i="33"/>
  <c r="P129" i="33"/>
  <c r="R124" i="33"/>
  <c r="P121" i="33"/>
  <c r="R116" i="33"/>
  <c r="P113" i="33"/>
  <c r="R108" i="33"/>
  <c r="P105" i="33"/>
  <c r="R100" i="33"/>
  <c r="P97" i="33"/>
  <c r="K95" i="33"/>
  <c r="G95" i="33"/>
  <c r="K91" i="33"/>
  <c r="G91" i="33"/>
  <c r="K87" i="33"/>
  <c r="G87" i="33"/>
  <c r="K83" i="33"/>
  <c r="G83" i="33"/>
  <c r="K79" i="33"/>
  <c r="G79" i="33"/>
  <c r="K75" i="33"/>
  <c r="G75" i="33"/>
  <c r="K71" i="33"/>
  <c r="G71" i="33"/>
  <c r="K67" i="33"/>
  <c r="G67" i="33"/>
  <c r="K63" i="33"/>
  <c r="G63" i="33"/>
  <c r="K59" i="33"/>
  <c r="G59" i="33"/>
  <c r="K55" i="33"/>
  <c r="G55" i="33"/>
  <c r="K51" i="33"/>
  <c r="G51" i="33"/>
  <c r="K47" i="33"/>
  <c r="G47" i="33"/>
  <c r="K43" i="33"/>
  <c r="G43" i="33"/>
  <c r="K39" i="33"/>
  <c r="G39" i="33"/>
  <c r="K35" i="33"/>
  <c r="G35" i="33"/>
  <c r="K31" i="33"/>
  <c r="G31" i="33"/>
  <c r="K27" i="33"/>
  <c r="G27" i="33"/>
  <c r="K23" i="33"/>
  <c r="G23" i="33"/>
  <c r="K19" i="33"/>
  <c r="G19" i="33"/>
  <c r="K168" i="48"/>
  <c r="G168" i="48"/>
  <c r="K164" i="48"/>
  <c r="G164" i="48"/>
  <c r="K160" i="48"/>
  <c r="G160" i="48"/>
  <c r="L156" i="48"/>
  <c r="R156" i="48" s="1"/>
  <c r="H156" i="48"/>
  <c r="L152" i="48"/>
  <c r="R152" i="48" s="1"/>
  <c r="H152" i="48"/>
  <c r="L148" i="48"/>
  <c r="R148" i="48" s="1"/>
  <c r="H148" i="48"/>
  <c r="L144" i="48"/>
  <c r="R144" i="48" s="1"/>
  <c r="H144" i="48"/>
  <c r="L140" i="48"/>
  <c r="R140" i="48" s="1"/>
  <c r="H140" i="48"/>
  <c r="K135" i="48"/>
  <c r="G135" i="48"/>
  <c r="K131" i="48"/>
  <c r="G131" i="48"/>
  <c r="K127" i="48"/>
  <c r="G127" i="48"/>
  <c r="K123" i="48"/>
  <c r="G123" i="48"/>
  <c r="K119" i="48"/>
  <c r="G119" i="48"/>
  <c r="K115" i="48"/>
  <c r="G115" i="48"/>
  <c r="K111" i="48"/>
  <c r="G111" i="48"/>
  <c r="K107" i="48"/>
  <c r="G107" i="48"/>
  <c r="K103" i="48"/>
  <c r="G103" i="48"/>
  <c r="K99" i="48"/>
  <c r="G99" i="48"/>
  <c r="K133" i="48"/>
  <c r="Q133" i="48" s="1"/>
  <c r="G133" i="48"/>
  <c r="H132" i="48"/>
  <c r="L132" i="48"/>
  <c r="K125" i="48"/>
  <c r="Q125" i="48" s="1"/>
  <c r="G125" i="48"/>
  <c r="H124" i="48"/>
  <c r="L124" i="48"/>
  <c r="K117" i="48"/>
  <c r="Q117" i="48" s="1"/>
  <c r="G117" i="48"/>
  <c r="H116" i="48"/>
  <c r="L116" i="48"/>
  <c r="K109" i="48"/>
  <c r="Q109" i="48" s="1"/>
  <c r="G109" i="48"/>
  <c r="H108" i="48"/>
  <c r="L108" i="48"/>
  <c r="K101" i="48"/>
  <c r="Q101" i="48" s="1"/>
  <c r="G101" i="48"/>
  <c r="H100" i="48"/>
  <c r="L100" i="48"/>
  <c r="L92" i="48"/>
  <c r="R92" i="48" s="1"/>
  <c r="H92" i="48"/>
  <c r="K89" i="48"/>
  <c r="G89" i="48"/>
  <c r="L84" i="48"/>
  <c r="R84" i="48" s="1"/>
  <c r="H84" i="48"/>
  <c r="K81" i="48"/>
  <c r="G81" i="48"/>
  <c r="L76" i="48"/>
  <c r="R76" i="48" s="1"/>
  <c r="H76" i="48"/>
  <c r="K73" i="48"/>
  <c r="G73" i="48"/>
  <c r="L68" i="48"/>
  <c r="R68" i="48" s="1"/>
  <c r="H68" i="48"/>
  <c r="K65" i="48"/>
  <c r="G65" i="48"/>
  <c r="L60" i="48"/>
  <c r="R60" i="48" s="1"/>
  <c r="H60" i="48"/>
  <c r="K57" i="48"/>
  <c r="G57" i="48"/>
  <c r="L52" i="48"/>
  <c r="R52" i="48" s="1"/>
  <c r="H52" i="48"/>
  <c r="K49" i="48"/>
  <c r="G49" i="48"/>
  <c r="L44" i="48"/>
  <c r="R44" i="48" s="1"/>
  <c r="H44" i="48"/>
  <c r="K41" i="48"/>
  <c r="G41" i="48"/>
  <c r="L36" i="48"/>
  <c r="R36" i="48" s="1"/>
  <c r="H36" i="48"/>
  <c r="K33" i="48"/>
  <c r="G33" i="48"/>
  <c r="L28" i="48"/>
  <c r="R28" i="48" s="1"/>
  <c r="H28" i="48"/>
  <c r="K25" i="48"/>
  <c r="G25" i="48"/>
  <c r="L20" i="48"/>
  <c r="R20" i="48" s="1"/>
  <c r="H20" i="48"/>
  <c r="K17" i="48"/>
  <c r="G17" i="48"/>
  <c r="H169" i="48"/>
  <c r="L169" i="48"/>
  <c r="R169" i="48" s="1"/>
  <c r="K166" i="48"/>
  <c r="G166" i="48"/>
  <c r="H165" i="48"/>
  <c r="L165" i="48"/>
  <c r="R165" i="48" s="1"/>
  <c r="K162" i="48"/>
  <c r="G162" i="48"/>
  <c r="H161" i="48"/>
  <c r="L161" i="48"/>
  <c r="R161" i="48" s="1"/>
  <c r="K158" i="48"/>
  <c r="G158" i="48"/>
  <c r="H157" i="48"/>
  <c r="L157" i="48"/>
  <c r="R157" i="48" s="1"/>
  <c r="H94" i="48"/>
  <c r="L94" i="48"/>
  <c r="R94" i="48" s="1"/>
  <c r="H90" i="48"/>
  <c r="L90" i="48"/>
  <c r="R90" i="48" s="1"/>
  <c r="H86" i="48"/>
  <c r="L86" i="48"/>
  <c r="R86" i="48" s="1"/>
  <c r="H82" i="48"/>
  <c r="L82" i="48"/>
  <c r="R82" i="48" s="1"/>
  <c r="H78" i="48"/>
  <c r="L78" i="48"/>
  <c r="R78" i="48" s="1"/>
  <c r="H74" i="48"/>
  <c r="L74" i="48"/>
  <c r="R74" i="48" s="1"/>
  <c r="H70" i="48"/>
  <c r="L70" i="48"/>
  <c r="R70" i="48" s="1"/>
  <c r="H66" i="48"/>
  <c r="L66" i="48"/>
  <c r="R66" i="48" s="1"/>
  <c r="H62" i="48"/>
  <c r="L62" i="48"/>
  <c r="R62" i="48" s="1"/>
  <c r="H58" i="48"/>
  <c r="L58" i="48"/>
  <c r="R58" i="48" s="1"/>
  <c r="H54" i="48"/>
  <c r="L54" i="48"/>
  <c r="R54" i="48" s="1"/>
  <c r="H50" i="48"/>
  <c r="L50" i="48"/>
  <c r="R50" i="48" s="1"/>
  <c r="H46" i="48"/>
  <c r="L46" i="48"/>
  <c r="R46" i="48" s="1"/>
  <c r="H42" i="48"/>
  <c r="L42" i="48"/>
  <c r="R42" i="48" s="1"/>
  <c r="H38" i="48"/>
  <c r="L38" i="48"/>
  <c r="R38" i="48" s="1"/>
  <c r="H34" i="48"/>
  <c r="L34" i="48"/>
  <c r="R34" i="48" s="1"/>
  <c r="H30" i="48"/>
  <c r="L30" i="48"/>
  <c r="R30" i="48" s="1"/>
  <c r="H26" i="48"/>
  <c r="L26" i="48"/>
  <c r="R26" i="48" s="1"/>
  <c r="H22" i="48"/>
  <c r="L22" i="48"/>
  <c r="R22" i="48" s="1"/>
  <c r="H18" i="48"/>
  <c r="L18" i="48"/>
  <c r="R18" i="48" s="1"/>
  <c r="P168" i="48"/>
  <c r="L167" i="48"/>
  <c r="R167" i="48" s="1"/>
  <c r="H167" i="48"/>
  <c r="P164" i="48"/>
  <c r="L163" i="48"/>
  <c r="R163" i="48" s="1"/>
  <c r="H163" i="48"/>
  <c r="P160" i="48"/>
  <c r="L159" i="48"/>
  <c r="R159" i="48" s="1"/>
  <c r="H159" i="48"/>
  <c r="K153" i="48"/>
  <c r="G153" i="48"/>
  <c r="K149" i="48"/>
  <c r="G149" i="48"/>
  <c r="K145" i="48"/>
  <c r="G145" i="48"/>
  <c r="K141" i="48"/>
  <c r="G141" i="48"/>
  <c r="K137" i="48"/>
  <c r="G137" i="48"/>
  <c r="Q136" i="48"/>
  <c r="P155" i="48"/>
  <c r="P147" i="48"/>
  <c r="P139" i="48"/>
  <c r="P135" i="48"/>
  <c r="L134" i="48"/>
  <c r="R134" i="48" s="1"/>
  <c r="H134" i="48"/>
  <c r="P131" i="48"/>
  <c r="L130" i="48"/>
  <c r="R130" i="48" s="1"/>
  <c r="H130" i="48"/>
  <c r="P127" i="48"/>
  <c r="L126" i="48"/>
  <c r="R126" i="48" s="1"/>
  <c r="H126" i="48"/>
  <c r="P123" i="48"/>
  <c r="L122" i="48"/>
  <c r="R122" i="48" s="1"/>
  <c r="H122" i="48"/>
  <c r="P119" i="48"/>
  <c r="L118" i="48"/>
  <c r="R118" i="48" s="1"/>
  <c r="H118" i="48"/>
  <c r="P115" i="48"/>
  <c r="L114" i="48"/>
  <c r="R114" i="48" s="1"/>
  <c r="H114" i="48"/>
  <c r="P111" i="48"/>
  <c r="L110" i="48"/>
  <c r="R110" i="48" s="1"/>
  <c r="H110" i="48"/>
  <c r="P107" i="48"/>
  <c r="L106" i="48"/>
  <c r="R106" i="48" s="1"/>
  <c r="H106" i="48"/>
  <c r="P103" i="48"/>
  <c r="L102" i="48"/>
  <c r="R102" i="48" s="1"/>
  <c r="H102" i="48"/>
  <c r="P99" i="48"/>
  <c r="L98" i="48"/>
  <c r="R98" i="48" s="1"/>
  <c r="H98" i="48"/>
  <c r="K155" i="48"/>
  <c r="G155" i="48"/>
  <c r="H154" i="48"/>
  <c r="L154" i="48"/>
  <c r="R154" i="48" s="1"/>
  <c r="K151" i="48"/>
  <c r="Q151" i="48" s="1"/>
  <c r="G151" i="48"/>
  <c r="H150" i="48"/>
  <c r="L150" i="48"/>
  <c r="R150" i="48" s="1"/>
  <c r="K147" i="48"/>
  <c r="G147" i="48"/>
  <c r="H146" i="48"/>
  <c r="L146" i="48"/>
  <c r="R146" i="48" s="1"/>
  <c r="K143" i="48"/>
  <c r="Q143" i="48" s="1"/>
  <c r="G143" i="48"/>
  <c r="H142" i="48"/>
  <c r="L142" i="48"/>
  <c r="R142" i="48" s="1"/>
  <c r="K139" i="48"/>
  <c r="G139" i="48"/>
  <c r="H138" i="48"/>
  <c r="L138" i="48"/>
  <c r="R138" i="48" s="1"/>
  <c r="H136" i="48"/>
  <c r="L136" i="48"/>
  <c r="R136" i="48" s="1"/>
  <c r="K129" i="48"/>
  <c r="G129" i="48"/>
  <c r="H128" i="48"/>
  <c r="L128" i="48"/>
  <c r="R128" i="48" s="1"/>
  <c r="K121" i="48"/>
  <c r="G121" i="48"/>
  <c r="H120" i="48"/>
  <c r="L120" i="48"/>
  <c r="R120" i="48" s="1"/>
  <c r="K113" i="48"/>
  <c r="G113" i="48"/>
  <c r="H112" i="48"/>
  <c r="L112" i="48"/>
  <c r="R112" i="48" s="1"/>
  <c r="K105" i="48"/>
  <c r="G105" i="48"/>
  <c r="H104" i="48"/>
  <c r="L104" i="48"/>
  <c r="R104" i="48" s="1"/>
  <c r="K97" i="48"/>
  <c r="G97" i="48"/>
  <c r="L96" i="48"/>
  <c r="R96" i="48" s="1"/>
  <c r="H96" i="48"/>
  <c r="K93" i="48"/>
  <c r="G93" i="48"/>
  <c r="P89" i="48"/>
  <c r="L88" i="48"/>
  <c r="R88" i="48" s="1"/>
  <c r="H88" i="48"/>
  <c r="K85" i="48"/>
  <c r="G85" i="48"/>
  <c r="P81" i="48"/>
  <c r="L80" i="48"/>
  <c r="R80" i="48" s="1"/>
  <c r="H80" i="48"/>
  <c r="K77" i="48"/>
  <c r="G77" i="48"/>
  <c r="P73" i="48"/>
  <c r="L72" i="48"/>
  <c r="R72" i="48" s="1"/>
  <c r="H72" i="48"/>
  <c r="K69" i="48"/>
  <c r="G69" i="48"/>
  <c r="P65" i="48"/>
  <c r="L64" i="48"/>
  <c r="R64" i="48" s="1"/>
  <c r="H64" i="48"/>
  <c r="K61" i="48"/>
  <c r="G61" i="48"/>
  <c r="P57" i="48"/>
  <c r="L56" i="48"/>
  <c r="R56" i="48" s="1"/>
  <c r="H56" i="48"/>
  <c r="K53" i="48"/>
  <c r="G53" i="48"/>
  <c r="P49" i="48"/>
  <c r="L48" i="48"/>
  <c r="R48" i="48" s="1"/>
  <c r="H48" i="48"/>
  <c r="K45" i="48"/>
  <c r="G45" i="48"/>
  <c r="P41" i="48"/>
  <c r="L40" i="48"/>
  <c r="R40" i="48" s="1"/>
  <c r="H40" i="48"/>
  <c r="K37" i="48"/>
  <c r="G37" i="48"/>
  <c r="P33" i="48"/>
  <c r="L32" i="48"/>
  <c r="R32" i="48" s="1"/>
  <c r="H32" i="48"/>
  <c r="K29" i="48"/>
  <c r="G29" i="48"/>
  <c r="P25" i="48"/>
  <c r="L24" i="48"/>
  <c r="R24" i="48" s="1"/>
  <c r="H24" i="48"/>
  <c r="K21" i="48"/>
  <c r="G21" i="48"/>
  <c r="P17" i="48"/>
  <c r="L16" i="48"/>
  <c r="R16" i="48" s="1"/>
  <c r="H16" i="48"/>
  <c r="K15" i="48"/>
  <c r="G15" i="48"/>
  <c r="L14" i="48"/>
  <c r="R14" i="48" s="1"/>
  <c r="H14" i="48"/>
  <c r="K13" i="48"/>
  <c r="G13" i="48"/>
  <c r="L12" i="48"/>
  <c r="R12" i="48" s="1"/>
  <c r="H12" i="48"/>
  <c r="K11" i="48"/>
  <c r="G11" i="48"/>
  <c r="L10" i="48"/>
  <c r="R10" i="48" s="1"/>
  <c r="H10" i="48"/>
  <c r="K9" i="48"/>
  <c r="G9" i="48"/>
  <c r="L8" i="48"/>
  <c r="R8" i="48" s="1"/>
  <c r="H8" i="48"/>
  <c r="K7" i="48"/>
  <c r="G7" i="48"/>
  <c r="L6" i="48"/>
  <c r="R6" i="48" s="1"/>
  <c r="H6" i="48"/>
  <c r="K5" i="48"/>
  <c r="G5" i="48"/>
  <c r="L4" i="48"/>
  <c r="R4" i="48" s="1"/>
  <c r="H4" i="48"/>
  <c r="R132" i="48"/>
  <c r="P129" i="48"/>
  <c r="R124" i="48"/>
  <c r="P121" i="48"/>
  <c r="R116" i="48"/>
  <c r="P113" i="48"/>
  <c r="R108" i="48"/>
  <c r="P105" i="48"/>
  <c r="R100" i="48"/>
  <c r="P97" i="48"/>
  <c r="K95" i="48"/>
  <c r="G95" i="48"/>
  <c r="K91" i="48"/>
  <c r="G91" i="48"/>
  <c r="K87" i="48"/>
  <c r="G87" i="48"/>
  <c r="K83" i="48"/>
  <c r="G83" i="48"/>
  <c r="K79" i="48"/>
  <c r="G79" i="48"/>
  <c r="K75" i="48"/>
  <c r="G75" i="48"/>
  <c r="K71" i="48"/>
  <c r="G71" i="48"/>
  <c r="K67" i="48"/>
  <c r="G67" i="48"/>
  <c r="K63" i="48"/>
  <c r="G63" i="48"/>
  <c r="K59" i="48"/>
  <c r="G59" i="48"/>
  <c r="K55" i="48"/>
  <c r="G55" i="48"/>
  <c r="K51" i="48"/>
  <c r="G51" i="48"/>
  <c r="K47" i="48"/>
  <c r="G47" i="48"/>
  <c r="K43" i="48"/>
  <c r="G43" i="48"/>
  <c r="K39" i="48"/>
  <c r="G39" i="48"/>
  <c r="K35" i="48"/>
  <c r="G35" i="48"/>
  <c r="K31" i="48"/>
  <c r="G31" i="48"/>
  <c r="K27" i="48"/>
  <c r="G27" i="48"/>
  <c r="K23" i="48"/>
  <c r="G23" i="48"/>
  <c r="K19" i="48"/>
  <c r="G19" i="48"/>
  <c r="K126" i="49"/>
  <c r="G126" i="49"/>
  <c r="L125" i="49"/>
  <c r="R125" i="49" s="1"/>
  <c r="H125" i="49"/>
  <c r="K122" i="49"/>
  <c r="G122" i="49"/>
  <c r="L121" i="49"/>
  <c r="R121" i="49" s="1"/>
  <c r="H121" i="49"/>
  <c r="L117" i="49"/>
  <c r="R117" i="49" s="1"/>
  <c r="H117" i="49"/>
  <c r="K111" i="49"/>
  <c r="G111" i="49"/>
  <c r="K107" i="49"/>
  <c r="G107" i="49"/>
  <c r="K100" i="49"/>
  <c r="G100" i="49"/>
  <c r="K96" i="49"/>
  <c r="G96" i="49"/>
  <c r="K92" i="49"/>
  <c r="G92" i="49"/>
  <c r="K88" i="49"/>
  <c r="G88" i="49"/>
  <c r="L83" i="49"/>
  <c r="R83" i="49" s="1"/>
  <c r="H83" i="49"/>
  <c r="L79" i="49"/>
  <c r="R79" i="49" s="1"/>
  <c r="H79" i="49"/>
  <c r="L75" i="49"/>
  <c r="R75" i="49" s="1"/>
  <c r="H75" i="49"/>
  <c r="L71" i="49"/>
  <c r="R71" i="49" s="1"/>
  <c r="H71" i="49"/>
  <c r="K78" i="49"/>
  <c r="Q78" i="49" s="1"/>
  <c r="G78" i="49"/>
  <c r="H77" i="49"/>
  <c r="L77" i="49"/>
  <c r="L70" i="49"/>
  <c r="R70" i="49" s="1"/>
  <c r="H70" i="49"/>
  <c r="L66" i="49"/>
  <c r="R66" i="49" s="1"/>
  <c r="H66" i="49"/>
  <c r="L62" i="49"/>
  <c r="R62" i="49" s="1"/>
  <c r="H62" i="49"/>
  <c r="L58" i="49"/>
  <c r="R58" i="49" s="1"/>
  <c r="H58" i="49"/>
  <c r="L54" i="49"/>
  <c r="R54" i="49" s="1"/>
  <c r="H54" i="49"/>
  <c r="L50" i="49"/>
  <c r="R50" i="49" s="1"/>
  <c r="H50" i="49"/>
  <c r="L46" i="49"/>
  <c r="R46" i="49" s="1"/>
  <c r="H46" i="49"/>
  <c r="L42" i="49"/>
  <c r="R42" i="49" s="1"/>
  <c r="H42" i="49"/>
  <c r="L38" i="49"/>
  <c r="R38" i="49" s="1"/>
  <c r="H38" i="49"/>
  <c r="L34" i="49"/>
  <c r="R34" i="49" s="1"/>
  <c r="H34" i="49"/>
  <c r="L29" i="49"/>
  <c r="R29" i="49" s="1"/>
  <c r="H29" i="49"/>
  <c r="K26" i="49"/>
  <c r="G26" i="49"/>
  <c r="L21" i="49"/>
  <c r="R21" i="49" s="1"/>
  <c r="H21" i="49"/>
  <c r="K18" i="49"/>
  <c r="G18" i="49"/>
  <c r="L13" i="49"/>
  <c r="R13" i="49" s="1"/>
  <c r="H13" i="49"/>
  <c r="K10" i="49"/>
  <c r="G10" i="49"/>
  <c r="K5" i="49"/>
  <c r="G5" i="49"/>
  <c r="L4" i="49"/>
  <c r="R4" i="49" s="1"/>
  <c r="H4" i="49"/>
  <c r="R77" i="49"/>
  <c r="K69" i="49"/>
  <c r="G69" i="49"/>
  <c r="H68" i="49"/>
  <c r="L68" i="49"/>
  <c r="R68" i="49" s="1"/>
  <c r="K61" i="49"/>
  <c r="G61" i="49"/>
  <c r="H60" i="49"/>
  <c r="L60" i="49"/>
  <c r="R60" i="49" s="1"/>
  <c r="K53" i="49"/>
  <c r="G53" i="49"/>
  <c r="H52" i="49"/>
  <c r="L52" i="49"/>
  <c r="R52" i="49" s="1"/>
  <c r="K45" i="49"/>
  <c r="G45" i="49"/>
  <c r="H44" i="49"/>
  <c r="L44" i="49"/>
  <c r="R44" i="49" s="1"/>
  <c r="K37" i="49"/>
  <c r="G37" i="49"/>
  <c r="H36" i="49"/>
  <c r="L36" i="49"/>
  <c r="R36" i="49" s="1"/>
  <c r="K28" i="49"/>
  <c r="G28" i="49"/>
  <c r="K24" i="49"/>
  <c r="G24" i="49"/>
  <c r="K20" i="49"/>
  <c r="G20" i="49"/>
  <c r="K16" i="49"/>
  <c r="G16" i="49"/>
  <c r="K12" i="49"/>
  <c r="G12" i="49"/>
  <c r="K8" i="49"/>
  <c r="G8" i="49"/>
  <c r="K124" i="49"/>
  <c r="G124" i="49"/>
  <c r="L123" i="49"/>
  <c r="R123" i="49" s="1"/>
  <c r="H123" i="49"/>
  <c r="K120" i="49"/>
  <c r="G120" i="49"/>
  <c r="L119" i="49"/>
  <c r="R119" i="49" s="1"/>
  <c r="H119" i="49"/>
  <c r="K118" i="49"/>
  <c r="G118" i="49"/>
  <c r="K114" i="49"/>
  <c r="G114" i="49"/>
  <c r="K116" i="49"/>
  <c r="G116" i="49"/>
  <c r="H115" i="49"/>
  <c r="L115" i="49"/>
  <c r="R115" i="49" s="1"/>
  <c r="P111" i="49"/>
  <c r="L110" i="49"/>
  <c r="R110" i="49" s="1"/>
  <c r="H110" i="49"/>
  <c r="P107" i="49"/>
  <c r="L106" i="49"/>
  <c r="R106" i="49" s="1"/>
  <c r="H106" i="49"/>
  <c r="P116" i="49"/>
  <c r="Q116" i="49"/>
  <c r="L103" i="49"/>
  <c r="R103" i="49" s="1"/>
  <c r="H103" i="49"/>
  <c r="P100" i="49"/>
  <c r="L99" i="49"/>
  <c r="R99" i="49" s="1"/>
  <c r="H99" i="49"/>
  <c r="P96" i="49"/>
  <c r="L95" i="49"/>
  <c r="R95" i="49" s="1"/>
  <c r="H95" i="49"/>
  <c r="P92" i="49"/>
  <c r="L91" i="49"/>
  <c r="R91" i="49" s="1"/>
  <c r="H91" i="49"/>
  <c r="P88" i="49"/>
  <c r="L87" i="49"/>
  <c r="R87" i="49" s="1"/>
  <c r="H87" i="49"/>
  <c r="K84" i="49"/>
  <c r="G84" i="49"/>
  <c r="K80" i="49"/>
  <c r="G80" i="49"/>
  <c r="K76" i="49"/>
  <c r="G76" i="49"/>
  <c r="K72" i="49"/>
  <c r="G72" i="49"/>
  <c r="K113" i="49"/>
  <c r="G113" i="49"/>
  <c r="H112" i="49"/>
  <c r="L112" i="49"/>
  <c r="R112" i="49" s="1"/>
  <c r="K109" i="49"/>
  <c r="G109" i="49"/>
  <c r="H108" i="49"/>
  <c r="L108" i="49"/>
  <c r="R108" i="49" s="1"/>
  <c r="K105" i="49"/>
  <c r="G105" i="49"/>
  <c r="H104" i="49"/>
  <c r="L104" i="49"/>
  <c r="R104" i="49" s="1"/>
  <c r="K82" i="49"/>
  <c r="Q82" i="49" s="1"/>
  <c r="G82" i="49"/>
  <c r="H81" i="49"/>
  <c r="L81" i="49"/>
  <c r="R81" i="49" s="1"/>
  <c r="K74" i="49"/>
  <c r="Q74" i="49" s="1"/>
  <c r="G74" i="49"/>
  <c r="H73" i="49"/>
  <c r="L73" i="49"/>
  <c r="R73" i="49" s="1"/>
  <c r="K67" i="49"/>
  <c r="G67" i="49"/>
  <c r="K63" i="49"/>
  <c r="G63" i="49"/>
  <c r="K59" i="49"/>
  <c r="G59" i="49"/>
  <c r="K55" i="49"/>
  <c r="G55" i="49"/>
  <c r="K51" i="49"/>
  <c r="G51" i="49"/>
  <c r="K47" i="49"/>
  <c r="G47" i="49"/>
  <c r="K43" i="49"/>
  <c r="G43" i="49"/>
  <c r="K39" i="49"/>
  <c r="G39" i="49"/>
  <c r="K35" i="49"/>
  <c r="G35" i="49"/>
  <c r="K31" i="49"/>
  <c r="G31" i="49"/>
  <c r="K102" i="49"/>
  <c r="G102" i="49"/>
  <c r="H101" i="49"/>
  <c r="L101" i="49"/>
  <c r="R101" i="49" s="1"/>
  <c r="K98" i="49"/>
  <c r="G98" i="49"/>
  <c r="H97" i="49"/>
  <c r="L97" i="49"/>
  <c r="R97" i="49" s="1"/>
  <c r="K94" i="49"/>
  <c r="G94" i="49"/>
  <c r="H93" i="49"/>
  <c r="L93" i="49"/>
  <c r="R93" i="49" s="1"/>
  <c r="K90" i="49"/>
  <c r="G90" i="49"/>
  <c r="H89" i="49"/>
  <c r="L89" i="49"/>
  <c r="R89" i="49" s="1"/>
  <c r="K86" i="49"/>
  <c r="G86" i="49"/>
  <c r="H85" i="49"/>
  <c r="L85" i="49"/>
  <c r="R85" i="49" s="1"/>
  <c r="K30" i="49"/>
  <c r="G30" i="49"/>
  <c r="P26" i="49"/>
  <c r="L25" i="49"/>
  <c r="R25" i="49" s="1"/>
  <c r="H25" i="49"/>
  <c r="K22" i="49"/>
  <c r="G22" i="49"/>
  <c r="P18" i="49"/>
  <c r="L17" i="49"/>
  <c r="R17" i="49" s="1"/>
  <c r="H17" i="49"/>
  <c r="K14" i="49"/>
  <c r="G14" i="49"/>
  <c r="P10" i="49"/>
  <c r="L9" i="49"/>
  <c r="R9" i="49" s="1"/>
  <c r="H9" i="49"/>
  <c r="K6" i="49"/>
  <c r="G6" i="49"/>
  <c r="P82" i="49"/>
  <c r="P78" i="49"/>
  <c r="P74" i="49"/>
  <c r="K65" i="49"/>
  <c r="G65" i="49"/>
  <c r="H64" i="49"/>
  <c r="L64" i="49"/>
  <c r="R64" i="49" s="1"/>
  <c r="K57" i="49"/>
  <c r="G57" i="49"/>
  <c r="H56" i="49"/>
  <c r="L56" i="49"/>
  <c r="R56" i="49" s="1"/>
  <c r="K49" i="49"/>
  <c r="G49" i="49"/>
  <c r="H48" i="49"/>
  <c r="L48" i="49"/>
  <c r="R48" i="49" s="1"/>
  <c r="K41" i="49"/>
  <c r="G41" i="49"/>
  <c r="H40" i="49"/>
  <c r="L40" i="49"/>
  <c r="R40" i="49" s="1"/>
  <c r="K33" i="49"/>
  <c r="G33" i="49"/>
  <c r="H32" i="49"/>
  <c r="L32" i="49"/>
  <c r="R32" i="49" s="1"/>
  <c r="H27" i="49"/>
  <c r="L27" i="49"/>
  <c r="R27" i="49" s="1"/>
  <c r="H23" i="49"/>
  <c r="L23" i="49"/>
  <c r="R23" i="49" s="1"/>
  <c r="H19" i="49"/>
  <c r="L19" i="49"/>
  <c r="R19" i="49" s="1"/>
  <c r="H15" i="49"/>
  <c r="L15" i="49"/>
  <c r="R15" i="49" s="1"/>
  <c r="H11" i="49"/>
  <c r="L11" i="49"/>
  <c r="R11" i="49" s="1"/>
  <c r="H7" i="49"/>
  <c r="L7" i="49"/>
  <c r="R7" i="49" s="1"/>
  <c r="K124" i="25"/>
  <c r="G124" i="25"/>
  <c r="L123" i="25"/>
  <c r="R123" i="25" s="1"/>
  <c r="H123" i="25"/>
  <c r="K120" i="25"/>
  <c r="G120" i="25"/>
  <c r="L119" i="25"/>
  <c r="R119" i="25" s="1"/>
  <c r="H119" i="25"/>
  <c r="P116" i="25"/>
  <c r="L115" i="25"/>
  <c r="R115" i="25" s="1"/>
  <c r="H115" i="25"/>
  <c r="K114" i="25"/>
  <c r="G114" i="25"/>
  <c r="K110" i="25"/>
  <c r="G110" i="25"/>
  <c r="K106" i="25"/>
  <c r="G106" i="25"/>
  <c r="K103" i="25"/>
  <c r="G103" i="25"/>
  <c r="K99" i="25"/>
  <c r="G99" i="25"/>
  <c r="K95" i="25"/>
  <c r="G95" i="25"/>
  <c r="K91" i="25"/>
  <c r="G91" i="25"/>
  <c r="K87" i="25"/>
  <c r="G87" i="25"/>
  <c r="K112" i="25"/>
  <c r="G112" i="25"/>
  <c r="H111" i="25"/>
  <c r="L111" i="25"/>
  <c r="R111" i="25" s="1"/>
  <c r="K108" i="25"/>
  <c r="G108" i="25"/>
  <c r="H107" i="25"/>
  <c r="L107" i="25"/>
  <c r="R107" i="25" s="1"/>
  <c r="K104" i="25"/>
  <c r="G104" i="25"/>
  <c r="K97" i="25"/>
  <c r="G97" i="25"/>
  <c r="H96" i="25"/>
  <c r="L96" i="25"/>
  <c r="K89" i="25"/>
  <c r="G89" i="25"/>
  <c r="H88" i="25"/>
  <c r="L88" i="25"/>
  <c r="K82" i="25"/>
  <c r="G82" i="25"/>
  <c r="P78" i="25"/>
  <c r="L77" i="25"/>
  <c r="R77" i="25" s="1"/>
  <c r="H77" i="25"/>
  <c r="K74" i="25"/>
  <c r="G74" i="25"/>
  <c r="P70" i="25"/>
  <c r="L69" i="25"/>
  <c r="R69" i="25" s="1"/>
  <c r="H69" i="25"/>
  <c r="K66" i="25"/>
  <c r="G66" i="25"/>
  <c r="P62" i="25"/>
  <c r="L61" i="25"/>
  <c r="R61" i="25" s="1"/>
  <c r="H61" i="25"/>
  <c r="K58" i="25"/>
  <c r="G58" i="25"/>
  <c r="P54" i="25"/>
  <c r="L53" i="25"/>
  <c r="R53" i="25" s="1"/>
  <c r="H53" i="25"/>
  <c r="K50" i="25"/>
  <c r="G50" i="25"/>
  <c r="P46" i="25"/>
  <c r="L45" i="25"/>
  <c r="R45" i="25" s="1"/>
  <c r="H45" i="25"/>
  <c r="P114" i="25"/>
  <c r="Q114" i="25"/>
  <c r="P97" i="25"/>
  <c r="Q97" i="25"/>
  <c r="P89" i="25"/>
  <c r="Q89" i="25"/>
  <c r="H83" i="25"/>
  <c r="L83" i="25"/>
  <c r="R83" i="25" s="1"/>
  <c r="H79" i="25"/>
  <c r="L79" i="25"/>
  <c r="R79" i="25" s="1"/>
  <c r="H75" i="25"/>
  <c r="L75" i="25"/>
  <c r="R75" i="25" s="1"/>
  <c r="H71" i="25"/>
  <c r="L71" i="25"/>
  <c r="R71" i="25" s="1"/>
  <c r="H67" i="25"/>
  <c r="L67" i="25"/>
  <c r="R67" i="25" s="1"/>
  <c r="H63" i="25"/>
  <c r="L63" i="25"/>
  <c r="R63" i="25" s="1"/>
  <c r="H59" i="25"/>
  <c r="L59" i="25"/>
  <c r="R59" i="25" s="1"/>
  <c r="H55" i="25"/>
  <c r="L55" i="25"/>
  <c r="R55" i="25" s="1"/>
  <c r="H51" i="25"/>
  <c r="L51" i="25"/>
  <c r="R51" i="25" s="1"/>
  <c r="H47" i="25"/>
  <c r="L47" i="25"/>
  <c r="R47" i="25" s="1"/>
  <c r="K42" i="25"/>
  <c r="Q42" i="25" s="1"/>
  <c r="G42" i="25"/>
  <c r="P38" i="25"/>
  <c r="L37" i="25"/>
  <c r="R37" i="25" s="1"/>
  <c r="H37" i="25"/>
  <c r="K34" i="25"/>
  <c r="G34" i="25"/>
  <c r="P30" i="25"/>
  <c r="L29" i="25"/>
  <c r="R29" i="25" s="1"/>
  <c r="H29" i="25"/>
  <c r="K26" i="25"/>
  <c r="G26" i="25"/>
  <c r="P22" i="25"/>
  <c r="L21" i="25"/>
  <c r="R21" i="25" s="1"/>
  <c r="H21" i="25"/>
  <c r="K18" i="25"/>
  <c r="G18" i="25"/>
  <c r="P14" i="25"/>
  <c r="L13" i="25"/>
  <c r="R13" i="25" s="1"/>
  <c r="H13" i="25"/>
  <c r="K10" i="25"/>
  <c r="G10" i="25"/>
  <c r="P6" i="25"/>
  <c r="L5" i="25"/>
  <c r="R5" i="25" s="1"/>
  <c r="H5" i="25"/>
  <c r="H39" i="25"/>
  <c r="L39" i="25"/>
  <c r="R39" i="25" s="1"/>
  <c r="H35" i="25"/>
  <c r="L35" i="25"/>
  <c r="R35" i="25" s="1"/>
  <c r="H31" i="25"/>
  <c r="L31" i="25"/>
  <c r="R31" i="25" s="1"/>
  <c r="H27" i="25"/>
  <c r="L27" i="25"/>
  <c r="R27" i="25" s="1"/>
  <c r="H23" i="25"/>
  <c r="L23" i="25"/>
  <c r="R23" i="25" s="1"/>
  <c r="H19" i="25"/>
  <c r="L19" i="25"/>
  <c r="R19" i="25" s="1"/>
  <c r="H15" i="25"/>
  <c r="L15" i="25"/>
  <c r="R15" i="25" s="1"/>
  <c r="H11" i="25"/>
  <c r="L11" i="25"/>
  <c r="R11" i="25" s="1"/>
  <c r="H7" i="25"/>
  <c r="L7" i="25"/>
  <c r="R7" i="25" s="1"/>
  <c r="K126" i="25"/>
  <c r="G126" i="25"/>
  <c r="L125" i="25"/>
  <c r="R125" i="25" s="1"/>
  <c r="H125" i="25"/>
  <c r="K122" i="25"/>
  <c r="G122" i="25"/>
  <c r="L121" i="25"/>
  <c r="R121" i="25" s="1"/>
  <c r="H121" i="25"/>
  <c r="K118" i="25"/>
  <c r="G118" i="25"/>
  <c r="K116" i="25"/>
  <c r="G116" i="25"/>
  <c r="H117" i="25"/>
  <c r="L117" i="25"/>
  <c r="R117" i="25" s="1"/>
  <c r="L113" i="25"/>
  <c r="R113" i="25" s="1"/>
  <c r="H113" i="25"/>
  <c r="L109" i="25"/>
  <c r="R109" i="25" s="1"/>
  <c r="H109" i="25"/>
  <c r="L105" i="25"/>
  <c r="R105" i="25" s="1"/>
  <c r="H105" i="25"/>
  <c r="L102" i="25"/>
  <c r="R102" i="25" s="1"/>
  <c r="H102" i="25"/>
  <c r="L98" i="25"/>
  <c r="R98" i="25" s="1"/>
  <c r="H98" i="25"/>
  <c r="L94" i="25"/>
  <c r="R94" i="25" s="1"/>
  <c r="H94" i="25"/>
  <c r="L90" i="25"/>
  <c r="R90" i="25" s="1"/>
  <c r="H90" i="25"/>
  <c r="L86" i="25"/>
  <c r="R86" i="25" s="1"/>
  <c r="H86" i="25"/>
  <c r="K101" i="25"/>
  <c r="Q101" i="25" s="1"/>
  <c r="G101" i="25"/>
  <c r="H100" i="25"/>
  <c r="L100" i="25"/>
  <c r="R100" i="25" s="1"/>
  <c r="K93" i="25"/>
  <c r="Q93" i="25" s="1"/>
  <c r="G93" i="25"/>
  <c r="H92" i="25"/>
  <c r="L92" i="25"/>
  <c r="R92" i="25" s="1"/>
  <c r="K85" i="25"/>
  <c r="Q85" i="25" s="1"/>
  <c r="G85" i="25"/>
  <c r="H84" i="25"/>
  <c r="L84" i="25"/>
  <c r="R84" i="25" s="1"/>
  <c r="L81" i="25"/>
  <c r="R81" i="25" s="1"/>
  <c r="H81" i="25"/>
  <c r="K78" i="25"/>
  <c r="G78" i="25"/>
  <c r="L73" i="25"/>
  <c r="R73" i="25" s="1"/>
  <c r="H73" i="25"/>
  <c r="K70" i="25"/>
  <c r="G70" i="25"/>
  <c r="L65" i="25"/>
  <c r="R65" i="25" s="1"/>
  <c r="H65" i="25"/>
  <c r="K62" i="25"/>
  <c r="G62" i="25"/>
  <c r="L57" i="25"/>
  <c r="R57" i="25" s="1"/>
  <c r="H57" i="25"/>
  <c r="K54" i="25"/>
  <c r="G54" i="25"/>
  <c r="L49" i="25"/>
  <c r="R49" i="25" s="1"/>
  <c r="H49" i="25"/>
  <c r="K46" i="25"/>
  <c r="G46" i="25"/>
  <c r="P101" i="25"/>
  <c r="R96" i="25"/>
  <c r="P93" i="25"/>
  <c r="R88" i="25"/>
  <c r="P85" i="25"/>
  <c r="K80" i="25"/>
  <c r="G80" i="25"/>
  <c r="K76" i="25"/>
  <c r="G76" i="25"/>
  <c r="K72" i="25"/>
  <c r="G72" i="25"/>
  <c r="K68" i="25"/>
  <c r="G68" i="25"/>
  <c r="K64" i="25"/>
  <c r="G64" i="25"/>
  <c r="K60" i="25"/>
  <c r="G60" i="25"/>
  <c r="K56" i="25"/>
  <c r="G56" i="25"/>
  <c r="K52" i="25"/>
  <c r="G52" i="25"/>
  <c r="K48" i="25"/>
  <c r="G48" i="25"/>
  <c r="K44" i="25"/>
  <c r="G44" i="25"/>
  <c r="H43" i="25"/>
  <c r="L43" i="25"/>
  <c r="L41" i="25"/>
  <c r="R41" i="25" s="1"/>
  <c r="H41" i="25"/>
  <c r="K38" i="25"/>
  <c r="G38" i="25"/>
  <c r="L33" i="25"/>
  <c r="R33" i="25" s="1"/>
  <c r="H33" i="25"/>
  <c r="K30" i="25"/>
  <c r="G30" i="25"/>
  <c r="L25" i="25"/>
  <c r="R25" i="25" s="1"/>
  <c r="H25" i="25"/>
  <c r="K22" i="25"/>
  <c r="G22" i="25"/>
  <c r="L17" i="25"/>
  <c r="R17" i="25" s="1"/>
  <c r="H17" i="25"/>
  <c r="K14" i="25"/>
  <c r="G14" i="25"/>
  <c r="L9" i="25"/>
  <c r="R9" i="25" s="1"/>
  <c r="H9" i="25"/>
  <c r="K6" i="25"/>
  <c r="G6" i="25"/>
  <c r="R43" i="25"/>
  <c r="K40" i="25"/>
  <c r="G40" i="25"/>
  <c r="K36" i="25"/>
  <c r="G36" i="25"/>
  <c r="K32" i="25"/>
  <c r="G32" i="25"/>
  <c r="K28" i="25"/>
  <c r="G28" i="25"/>
  <c r="K24" i="25"/>
  <c r="G24" i="25"/>
  <c r="K20" i="25"/>
  <c r="G20" i="25"/>
  <c r="K16" i="25"/>
  <c r="G16" i="25"/>
  <c r="K12" i="25"/>
  <c r="G12" i="25"/>
  <c r="K8" i="25"/>
  <c r="G8" i="25"/>
  <c r="K4" i="25"/>
  <c r="G4" i="25"/>
  <c r="L124" i="50"/>
  <c r="R124" i="50" s="1"/>
  <c r="H124" i="50"/>
  <c r="L120" i="50"/>
  <c r="R120" i="50" s="1"/>
  <c r="H120" i="50"/>
  <c r="L116" i="50"/>
  <c r="R116" i="50" s="1"/>
  <c r="H116" i="50"/>
  <c r="K110" i="50"/>
  <c r="G110" i="50"/>
  <c r="K106" i="50"/>
  <c r="G106" i="50"/>
  <c r="K102" i="50"/>
  <c r="G102" i="50"/>
  <c r="K98" i="50"/>
  <c r="G98" i="50"/>
  <c r="K94" i="50"/>
  <c r="G94" i="50"/>
  <c r="L91" i="50"/>
  <c r="R91" i="50" s="1"/>
  <c r="H91" i="50"/>
  <c r="K88" i="50"/>
  <c r="G88" i="50"/>
  <c r="L83" i="50"/>
  <c r="R83" i="50" s="1"/>
  <c r="H83" i="50"/>
  <c r="K80" i="50"/>
  <c r="G80" i="50"/>
  <c r="L75" i="50"/>
  <c r="R75" i="50" s="1"/>
  <c r="H75" i="50"/>
  <c r="K72" i="50"/>
  <c r="G72" i="50"/>
  <c r="L67" i="50"/>
  <c r="R67" i="50" s="1"/>
  <c r="H67" i="50"/>
  <c r="K64" i="50"/>
  <c r="G64" i="50"/>
  <c r="L59" i="50"/>
  <c r="R59" i="50" s="1"/>
  <c r="H59" i="50"/>
  <c r="K56" i="50"/>
  <c r="G56" i="50"/>
  <c r="H126" i="50"/>
  <c r="L126" i="50"/>
  <c r="R126" i="50" s="1"/>
  <c r="K123" i="50"/>
  <c r="G123" i="50"/>
  <c r="H122" i="50"/>
  <c r="L122" i="50"/>
  <c r="R122" i="50" s="1"/>
  <c r="K119" i="50"/>
  <c r="G119" i="50"/>
  <c r="H118" i="50"/>
  <c r="L118" i="50"/>
  <c r="R118" i="50" s="1"/>
  <c r="K115" i="50"/>
  <c r="G115" i="50"/>
  <c r="H114" i="50"/>
  <c r="L114" i="50"/>
  <c r="R114" i="50" s="1"/>
  <c r="K108" i="50"/>
  <c r="G108" i="50"/>
  <c r="H107" i="50"/>
  <c r="L107" i="50"/>
  <c r="R107" i="50" s="1"/>
  <c r="K100" i="50"/>
  <c r="G100" i="50"/>
  <c r="H99" i="50"/>
  <c r="L99" i="50"/>
  <c r="R99" i="50" s="1"/>
  <c r="K90" i="50"/>
  <c r="G90" i="50"/>
  <c r="K86" i="50"/>
  <c r="G86" i="50"/>
  <c r="K82" i="50"/>
  <c r="G82" i="50"/>
  <c r="K78" i="50"/>
  <c r="G78" i="50"/>
  <c r="K74" i="50"/>
  <c r="G74" i="50"/>
  <c r="K70" i="50"/>
  <c r="G70" i="50"/>
  <c r="K66" i="50"/>
  <c r="G66" i="50"/>
  <c r="K62" i="50"/>
  <c r="G62" i="50"/>
  <c r="K58" i="50"/>
  <c r="G58" i="50"/>
  <c r="K54" i="50"/>
  <c r="G54" i="50"/>
  <c r="L47" i="50"/>
  <c r="R47" i="50" s="1"/>
  <c r="H47" i="50"/>
  <c r="K44" i="50"/>
  <c r="G44" i="50"/>
  <c r="L39" i="50"/>
  <c r="R39" i="50" s="1"/>
  <c r="H39" i="50"/>
  <c r="K36" i="50"/>
  <c r="G36" i="50"/>
  <c r="L31" i="50"/>
  <c r="R31" i="50" s="1"/>
  <c r="H31" i="50"/>
  <c r="K28" i="50"/>
  <c r="G28" i="50"/>
  <c r="L23" i="50"/>
  <c r="R23" i="50" s="1"/>
  <c r="H23" i="50"/>
  <c r="K20" i="50"/>
  <c r="G20" i="50"/>
  <c r="L15" i="50"/>
  <c r="R15" i="50" s="1"/>
  <c r="H15" i="50"/>
  <c r="K12" i="50"/>
  <c r="G12" i="50"/>
  <c r="L7" i="50"/>
  <c r="R7" i="50" s="1"/>
  <c r="H7" i="50"/>
  <c r="K4" i="50"/>
  <c r="G4" i="50"/>
  <c r="H45" i="50"/>
  <c r="L45" i="50"/>
  <c r="R45" i="50" s="1"/>
  <c r="H41" i="50"/>
  <c r="L41" i="50"/>
  <c r="R41" i="50" s="1"/>
  <c r="H37" i="50"/>
  <c r="L37" i="50"/>
  <c r="R37" i="50" s="1"/>
  <c r="H33" i="50"/>
  <c r="L33" i="50"/>
  <c r="R33" i="50" s="1"/>
  <c r="H29" i="50"/>
  <c r="L29" i="50"/>
  <c r="R29" i="50" s="1"/>
  <c r="H25" i="50"/>
  <c r="L25" i="50"/>
  <c r="R25" i="50" s="1"/>
  <c r="H21" i="50"/>
  <c r="L21" i="50"/>
  <c r="R21" i="50" s="1"/>
  <c r="H17" i="50"/>
  <c r="L17" i="50"/>
  <c r="R17" i="50" s="1"/>
  <c r="H13" i="50"/>
  <c r="L13" i="50"/>
  <c r="R13" i="50" s="1"/>
  <c r="H9" i="50"/>
  <c r="L9" i="50"/>
  <c r="R9" i="50" s="1"/>
  <c r="H5" i="50"/>
  <c r="L5" i="50"/>
  <c r="R5" i="50" s="1"/>
  <c r="K125" i="50"/>
  <c r="G125" i="50"/>
  <c r="K121" i="50"/>
  <c r="G121" i="50"/>
  <c r="K117" i="50"/>
  <c r="G117" i="50"/>
  <c r="L113" i="50"/>
  <c r="R113" i="50" s="1"/>
  <c r="H113" i="50"/>
  <c r="P110" i="50"/>
  <c r="L109" i="50"/>
  <c r="R109" i="50" s="1"/>
  <c r="H109" i="50"/>
  <c r="P106" i="50"/>
  <c r="L105" i="50"/>
  <c r="R105" i="50" s="1"/>
  <c r="H105" i="50"/>
  <c r="P102" i="50"/>
  <c r="L101" i="50"/>
  <c r="R101" i="50" s="1"/>
  <c r="H101" i="50"/>
  <c r="P98" i="50"/>
  <c r="L97" i="50"/>
  <c r="R97" i="50" s="1"/>
  <c r="H97" i="50"/>
  <c r="P94" i="50"/>
  <c r="K92" i="50"/>
  <c r="G92" i="50"/>
  <c r="P88" i="50"/>
  <c r="L87" i="50"/>
  <c r="R87" i="50" s="1"/>
  <c r="H87" i="50"/>
  <c r="K84" i="50"/>
  <c r="G84" i="50"/>
  <c r="P80" i="50"/>
  <c r="L79" i="50"/>
  <c r="R79" i="50" s="1"/>
  <c r="H79" i="50"/>
  <c r="K76" i="50"/>
  <c r="G76" i="50"/>
  <c r="P72" i="50"/>
  <c r="L71" i="50"/>
  <c r="R71" i="50" s="1"/>
  <c r="H71" i="50"/>
  <c r="K68" i="50"/>
  <c r="G68" i="50"/>
  <c r="P64" i="50"/>
  <c r="L63" i="50"/>
  <c r="R63" i="50" s="1"/>
  <c r="H63" i="50"/>
  <c r="K60" i="50"/>
  <c r="G60" i="50"/>
  <c r="P56" i="50"/>
  <c r="L55" i="50"/>
  <c r="R55" i="50" s="1"/>
  <c r="H55" i="50"/>
  <c r="L53" i="50"/>
  <c r="R53" i="50" s="1"/>
  <c r="H53" i="50"/>
  <c r="K52" i="50"/>
  <c r="G52" i="50"/>
  <c r="L51" i="50"/>
  <c r="R51" i="50" s="1"/>
  <c r="H51" i="50"/>
  <c r="K50" i="50"/>
  <c r="G50" i="50"/>
  <c r="L49" i="50"/>
  <c r="R49" i="50" s="1"/>
  <c r="H49" i="50"/>
  <c r="K48" i="50"/>
  <c r="G48" i="50"/>
  <c r="K112" i="50"/>
  <c r="Q112" i="50" s="1"/>
  <c r="G112" i="50"/>
  <c r="H111" i="50"/>
  <c r="L111" i="50"/>
  <c r="R111" i="50" s="1"/>
  <c r="K104" i="50"/>
  <c r="Q104" i="50" s="1"/>
  <c r="G104" i="50"/>
  <c r="H103" i="50"/>
  <c r="L103" i="50"/>
  <c r="R103" i="50" s="1"/>
  <c r="K96" i="50"/>
  <c r="Q96" i="50" s="1"/>
  <c r="G96" i="50"/>
  <c r="H95" i="50"/>
  <c r="L95" i="50"/>
  <c r="R95" i="50" s="1"/>
  <c r="H93" i="50"/>
  <c r="L93" i="50"/>
  <c r="R93" i="50" s="1"/>
  <c r="H89" i="50"/>
  <c r="L89" i="50"/>
  <c r="R89" i="50" s="1"/>
  <c r="H85" i="50"/>
  <c r="L85" i="50"/>
  <c r="R85" i="50" s="1"/>
  <c r="H81" i="50"/>
  <c r="L81" i="50"/>
  <c r="R81" i="50" s="1"/>
  <c r="H77" i="50"/>
  <c r="L77" i="50"/>
  <c r="R77" i="50" s="1"/>
  <c r="H73" i="50"/>
  <c r="L73" i="50"/>
  <c r="R73" i="50" s="1"/>
  <c r="H69" i="50"/>
  <c r="L69" i="50"/>
  <c r="R69" i="50" s="1"/>
  <c r="H65" i="50"/>
  <c r="L65" i="50"/>
  <c r="R65" i="50" s="1"/>
  <c r="H61" i="50"/>
  <c r="L61" i="50"/>
  <c r="R61" i="50" s="1"/>
  <c r="H57" i="50"/>
  <c r="L57" i="50"/>
  <c r="R57" i="50" s="1"/>
  <c r="P44" i="50"/>
  <c r="L43" i="50"/>
  <c r="R43" i="50" s="1"/>
  <c r="H43" i="50"/>
  <c r="K40" i="50"/>
  <c r="G40" i="50"/>
  <c r="P36" i="50"/>
  <c r="L35" i="50"/>
  <c r="R35" i="50" s="1"/>
  <c r="H35" i="50"/>
  <c r="K32" i="50"/>
  <c r="G32" i="50"/>
  <c r="P28" i="50"/>
  <c r="L27" i="50"/>
  <c r="R27" i="50" s="1"/>
  <c r="H27" i="50"/>
  <c r="K24" i="50"/>
  <c r="G24" i="50"/>
  <c r="P20" i="50"/>
  <c r="L19" i="50"/>
  <c r="R19" i="50" s="1"/>
  <c r="H19" i="50"/>
  <c r="K16" i="50"/>
  <c r="G16" i="50"/>
  <c r="P12" i="50"/>
  <c r="L11" i="50"/>
  <c r="R11" i="50" s="1"/>
  <c r="H11" i="50"/>
  <c r="K8" i="50"/>
  <c r="G8" i="50"/>
  <c r="P4" i="50"/>
  <c r="K46" i="50"/>
  <c r="G46" i="50"/>
  <c r="K42" i="50"/>
  <c r="G42" i="50"/>
  <c r="K38" i="50"/>
  <c r="G38" i="50"/>
  <c r="K34" i="50"/>
  <c r="G34" i="50"/>
  <c r="K30" i="50"/>
  <c r="G30" i="50"/>
  <c r="K26" i="50"/>
  <c r="G26" i="50"/>
  <c r="K22" i="50"/>
  <c r="G22" i="50"/>
  <c r="K18" i="50"/>
  <c r="G18" i="50"/>
  <c r="K14" i="50"/>
  <c r="G14" i="50"/>
  <c r="K10" i="50"/>
  <c r="G10" i="50"/>
  <c r="K6" i="50"/>
  <c r="G6" i="50"/>
  <c r="L142" i="30"/>
  <c r="R142" i="30" s="1"/>
  <c r="H142" i="30"/>
  <c r="L140" i="30"/>
  <c r="R140" i="30" s="1"/>
  <c r="H140" i="30"/>
  <c r="L136" i="30"/>
  <c r="R136" i="30" s="1"/>
  <c r="H136" i="30"/>
  <c r="L132" i="30"/>
  <c r="R132" i="30" s="1"/>
  <c r="H132" i="30"/>
  <c r="L129" i="30"/>
  <c r="R129" i="30" s="1"/>
  <c r="H129" i="30"/>
  <c r="L125" i="30"/>
  <c r="R125" i="30" s="1"/>
  <c r="H125" i="30"/>
  <c r="L121" i="30"/>
  <c r="R121" i="30" s="1"/>
  <c r="H121" i="30"/>
  <c r="L117" i="30"/>
  <c r="R117" i="30" s="1"/>
  <c r="H117" i="30"/>
  <c r="L113" i="30"/>
  <c r="R113" i="30" s="1"/>
  <c r="H113" i="30"/>
  <c r="L108" i="30"/>
  <c r="R108" i="30" s="1"/>
  <c r="H108" i="30"/>
  <c r="K105" i="30"/>
  <c r="G105" i="30"/>
  <c r="L100" i="30"/>
  <c r="R100" i="30" s="1"/>
  <c r="H100" i="30"/>
  <c r="K97" i="30"/>
  <c r="G97" i="30"/>
  <c r="K93" i="30"/>
  <c r="G93" i="30"/>
  <c r="K89" i="30"/>
  <c r="G89" i="30"/>
  <c r="K85" i="30"/>
  <c r="G85" i="30"/>
  <c r="K81" i="30"/>
  <c r="G81" i="30"/>
  <c r="K77" i="30"/>
  <c r="G77" i="30"/>
  <c r="K73" i="30"/>
  <c r="G73" i="30"/>
  <c r="K69" i="30"/>
  <c r="G69" i="30"/>
  <c r="K128" i="30"/>
  <c r="G128" i="30"/>
  <c r="H127" i="30"/>
  <c r="L127" i="30"/>
  <c r="R127" i="30" s="1"/>
  <c r="K120" i="30"/>
  <c r="G120" i="30"/>
  <c r="H119" i="30"/>
  <c r="L119" i="30"/>
  <c r="R119" i="30" s="1"/>
  <c r="K112" i="30"/>
  <c r="G112" i="30"/>
  <c r="H111" i="30"/>
  <c r="L111" i="30"/>
  <c r="R111" i="30" s="1"/>
  <c r="H106" i="30"/>
  <c r="L106" i="30"/>
  <c r="R106" i="30" s="1"/>
  <c r="H102" i="30"/>
  <c r="L102" i="30"/>
  <c r="R102" i="30" s="1"/>
  <c r="H98" i="30"/>
  <c r="L98" i="30"/>
  <c r="R98" i="30" s="1"/>
  <c r="K95" i="30"/>
  <c r="G95" i="30"/>
  <c r="H94" i="30"/>
  <c r="L94" i="30"/>
  <c r="K87" i="30"/>
  <c r="G87" i="30"/>
  <c r="H86" i="30"/>
  <c r="L86" i="30"/>
  <c r="K79" i="30"/>
  <c r="G79" i="30"/>
  <c r="H78" i="30"/>
  <c r="L78" i="30"/>
  <c r="K71" i="30"/>
  <c r="G71" i="30"/>
  <c r="H70" i="30"/>
  <c r="L70" i="30"/>
  <c r="L65" i="30"/>
  <c r="R65" i="30" s="1"/>
  <c r="H65" i="30"/>
  <c r="L61" i="30"/>
  <c r="R61" i="30" s="1"/>
  <c r="H61" i="30"/>
  <c r="L57" i="30"/>
  <c r="R57" i="30" s="1"/>
  <c r="H57" i="30"/>
  <c r="L53" i="30"/>
  <c r="R53" i="30" s="1"/>
  <c r="H53" i="30"/>
  <c r="L49" i="30"/>
  <c r="R49" i="30" s="1"/>
  <c r="H49" i="30"/>
  <c r="L45" i="30"/>
  <c r="R45" i="30" s="1"/>
  <c r="H45" i="30"/>
  <c r="L41" i="30"/>
  <c r="R41" i="30" s="1"/>
  <c r="H41" i="30"/>
  <c r="L37" i="30"/>
  <c r="R37" i="30" s="1"/>
  <c r="H37" i="30"/>
  <c r="P95" i="30"/>
  <c r="Q95" i="30"/>
  <c r="P87" i="30"/>
  <c r="Q87" i="30"/>
  <c r="P79" i="30"/>
  <c r="Q79" i="30"/>
  <c r="P71" i="30"/>
  <c r="Q71" i="30"/>
  <c r="H67" i="30"/>
  <c r="L67" i="30"/>
  <c r="R67" i="30" s="1"/>
  <c r="H63" i="30"/>
  <c r="L63" i="30"/>
  <c r="R63" i="30" s="1"/>
  <c r="H59" i="30"/>
  <c r="L59" i="30"/>
  <c r="R59" i="30" s="1"/>
  <c r="H55" i="30"/>
  <c r="L55" i="30"/>
  <c r="R55" i="30" s="1"/>
  <c r="H51" i="30"/>
  <c r="L51" i="30"/>
  <c r="R51" i="30" s="1"/>
  <c r="H47" i="30"/>
  <c r="L47" i="30"/>
  <c r="R47" i="30" s="1"/>
  <c r="H43" i="30"/>
  <c r="L43" i="30"/>
  <c r="R43" i="30" s="1"/>
  <c r="H39" i="30"/>
  <c r="L39" i="30"/>
  <c r="R39" i="30" s="1"/>
  <c r="H35" i="30"/>
  <c r="L35" i="30"/>
  <c r="R35" i="30" s="1"/>
  <c r="L31" i="30"/>
  <c r="R31" i="30" s="1"/>
  <c r="H31" i="30"/>
  <c r="L27" i="30"/>
  <c r="R27" i="30" s="1"/>
  <c r="H27" i="30"/>
  <c r="K22" i="30"/>
  <c r="G22" i="30"/>
  <c r="K18" i="30"/>
  <c r="G18" i="30"/>
  <c r="K14" i="30"/>
  <c r="G14" i="30"/>
  <c r="K10" i="30"/>
  <c r="G10" i="30"/>
  <c r="K6" i="30"/>
  <c r="G6" i="30"/>
  <c r="K30" i="30"/>
  <c r="G30" i="30"/>
  <c r="H29" i="30"/>
  <c r="L29" i="30"/>
  <c r="R29" i="30" s="1"/>
  <c r="K24" i="30"/>
  <c r="G24" i="30"/>
  <c r="K20" i="30"/>
  <c r="G20" i="30"/>
  <c r="K16" i="30"/>
  <c r="G16" i="30"/>
  <c r="K12" i="30"/>
  <c r="G12" i="30"/>
  <c r="K8" i="30"/>
  <c r="G8" i="30"/>
  <c r="K4" i="30"/>
  <c r="G4" i="30"/>
  <c r="K141" i="30"/>
  <c r="G141" i="30"/>
  <c r="K137" i="30"/>
  <c r="G137" i="30"/>
  <c r="K133" i="30"/>
  <c r="G133" i="30"/>
  <c r="K126" i="30"/>
  <c r="G126" i="30"/>
  <c r="K122" i="30"/>
  <c r="G122" i="30"/>
  <c r="K118" i="30"/>
  <c r="G118" i="30"/>
  <c r="K114" i="30"/>
  <c r="G114" i="30"/>
  <c r="K110" i="30"/>
  <c r="G110" i="30"/>
  <c r="K109" i="30"/>
  <c r="G109" i="30"/>
  <c r="P105" i="30"/>
  <c r="L104" i="30"/>
  <c r="R104" i="30" s="1"/>
  <c r="H104" i="30"/>
  <c r="K101" i="30"/>
  <c r="G101" i="30"/>
  <c r="P97" i="30"/>
  <c r="L96" i="30"/>
  <c r="R96" i="30" s="1"/>
  <c r="H96" i="30"/>
  <c r="P93" i="30"/>
  <c r="L92" i="30"/>
  <c r="R92" i="30" s="1"/>
  <c r="H92" i="30"/>
  <c r="P89" i="30"/>
  <c r="L88" i="30"/>
  <c r="R88" i="30" s="1"/>
  <c r="H88" i="30"/>
  <c r="P85" i="30"/>
  <c r="L84" i="30"/>
  <c r="R84" i="30" s="1"/>
  <c r="H84" i="30"/>
  <c r="P81" i="30"/>
  <c r="L80" i="30"/>
  <c r="R80" i="30" s="1"/>
  <c r="H80" i="30"/>
  <c r="P77" i="30"/>
  <c r="L76" i="30"/>
  <c r="R76" i="30" s="1"/>
  <c r="H76" i="30"/>
  <c r="P73" i="30"/>
  <c r="L72" i="30"/>
  <c r="R72" i="30" s="1"/>
  <c r="H72" i="30"/>
  <c r="P69" i="30"/>
  <c r="K139" i="30"/>
  <c r="G139" i="30"/>
  <c r="H138" i="30"/>
  <c r="L138" i="30"/>
  <c r="R138" i="30" s="1"/>
  <c r="K135" i="30"/>
  <c r="G135" i="30"/>
  <c r="H134" i="30"/>
  <c r="L134" i="30"/>
  <c r="R134" i="30" s="1"/>
  <c r="K131" i="30"/>
  <c r="G131" i="30"/>
  <c r="H130" i="30"/>
  <c r="L130" i="30"/>
  <c r="R130" i="30" s="1"/>
  <c r="K124" i="30"/>
  <c r="G124" i="30"/>
  <c r="H123" i="30"/>
  <c r="L123" i="30"/>
  <c r="R123" i="30" s="1"/>
  <c r="K116" i="30"/>
  <c r="G116" i="30"/>
  <c r="H115" i="30"/>
  <c r="L115" i="30"/>
  <c r="R115" i="30" s="1"/>
  <c r="K107" i="30"/>
  <c r="G107" i="30"/>
  <c r="K103" i="30"/>
  <c r="G103" i="30"/>
  <c r="K99" i="30"/>
  <c r="G99" i="30"/>
  <c r="K91" i="30"/>
  <c r="Q91" i="30" s="1"/>
  <c r="G91" i="30"/>
  <c r="H90" i="30"/>
  <c r="L90" i="30"/>
  <c r="R90" i="30" s="1"/>
  <c r="K83" i="30"/>
  <c r="Q83" i="30" s="1"/>
  <c r="G83" i="30"/>
  <c r="H82" i="30"/>
  <c r="L82" i="30"/>
  <c r="R82" i="30" s="1"/>
  <c r="K75" i="30"/>
  <c r="Q75" i="30" s="1"/>
  <c r="G75" i="30"/>
  <c r="H74" i="30"/>
  <c r="L74" i="30"/>
  <c r="R74" i="30" s="1"/>
  <c r="K66" i="30"/>
  <c r="G66" i="30"/>
  <c r="K62" i="30"/>
  <c r="G62" i="30"/>
  <c r="K58" i="30"/>
  <c r="G58" i="30"/>
  <c r="K54" i="30"/>
  <c r="G54" i="30"/>
  <c r="K50" i="30"/>
  <c r="G50" i="30"/>
  <c r="K46" i="30"/>
  <c r="G46" i="30"/>
  <c r="K42" i="30"/>
  <c r="G42" i="30"/>
  <c r="K38" i="30"/>
  <c r="G38" i="30"/>
  <c r="K34" i="30"/>
  <c r="G34" i="30"/>
  <c r="R94" i="30"/>
  <c r="P91" i="30"/>
  <c r="R86" i="30"/>
  <c r="P83" i="30"/>
  <c r="R78" i="30"/>
  <c r="P75" i="30"/>
  <c r="R70" i="30"/>
  <c r="K68" i="30"/>
  <c r="G68" i="30"/>
  <c r="K64" i="30"/>
  <c r="G64" i="30"/>
  <c r="K60" i="30"/>
  <c r="G60" i="30"/>
  <c r="K56" i="30"/>
  <c r="G56" i="30"/>
  <c r="K52" i="30"/>
  <c r="G52" i="30"/>
  <c r="K48" i="30"/>
  <c r="G48" i="30"/>
  <c r="K44" i="30"/>
  <c r="G44" i="30"/>
  <c r="K40" i="30"/>
  <c r="G40" i="30"/>
  <c r="K36" i="30"/>
  <c r="G36" i="30"/>
  <c r="K32" i="30"/>
  <c r="G32" i="30"/>
  <c r="K28" i="30"/>
  <c r="G28" i="30"/>
  <c r="L21" i="30"/>
  <c r="R21" i="30" s="1"/>
  <c r="H21" i="30"/>
  <c r="L17" i="30"/>
  <c r="R17" i="30" s="1"/>
  <c r="H17" i="30"/>
  <c r="L13" i="30"/>
  <c r="R13" i="30" s="1"/>
  <c r="H13" i="30"/>
  <c r="L9" i="30"/>
  <c r="R9" i="30" s="1"/>
  <c r="H9" i="30"/>
  <c r="L5" i="30"/>
  <c r="R5" i="30" s="1"/>
  <c r="H5" i="30"/>
  <c r="H33" i="30"/>
  <c r="L33" i="30"/>
  <c r="R33" i="30" s="1"/>
  <c r="K26" i="30"/>
  <c r="G26" i="30"/>
  <c r="H25" i="30"/>
  <c r="L25" i="30"/>
  <c r="R25" i="30" s="1"/>
  <c r="P24" i="30"/>
  <c r="H23" i="30"/>
  <c r="L23" i="30"/>
  <c r="R23" i="30" s="1"/>
  <c r="P20" i="30"/>
  <c r="H19" i="30"/>
  <c r="L19" i="30"/>
  <c r="R19" i="30" s="1"/>
  <c r="P16" i="30"/>
  <c r="H15" i="30"/>
  <c r="L15" i="30"/>
  <c r="R15" i="30" s="1"/>
  <c r="P12" i="30"/>
  <c r="H11" i="30"/>
  <c r="L11" i="30"/>
  <c r="R11" i="30" s="1"/>
  <c r="P8" i="30"/>
  <c r="H7" i="30"/>
  <c r="L7" i="30"/>
  <c r="R7" i="30" s="1"/>
  <c r="P4" i="30"/>
  <c r="K140" i="51"/>
  <c r="G140" i="51"/>
  <c r="L139" i="51"/>
  <c r="R139" i="51" s="1"/>
  <c r="H139" i="51"/>
  <c r="K136" i="51"/>
  <c r="G136" i="51"/>
  <c r="L135" i="51"/>
  <c r="R135" i="51" s="1"/>
  <c r="H135" i="51"/>
  <c r="K132" i="51"/>
  <c r="G132" i="51"/>
  <c r="K128" i="51"/>
  <c r="G128" i="51"/>
  <c r="K124" i="51"/>
  <c r="G124" i="51"/>
  <c r="K120" i="51"/>
  <c r="G120" i="51"/>
  <c r="P119" i="51"/>
  <c r="L118" i="51"/>
  <c r="R118" i="51" s="1"/>
  <c r="H118" i="51"/>
  <c r="P115" i="51"/>
  <c r="L114" i="51"/>
  <c r="R114" i="51" s="1"/>
  <c r="H114" i="51"/>
  <c r="P111" i="51"/>
  <c r="L110" i="51"/>
  <c r="R110" i="51" s="1"/>
  <c r="H110" i="51"/>
  <c r="P107" i="51"/>
  <c r="L106" i="51"/>
  <c r="R106" i="51" s="1"/>
  <c r="H106" i="51"/>
  <c r="P103" i="51"/>
  <c r="L102" i="51"/>
  <c r="R102" i="51" s="1"/>
  <c r="H102" i="51"/>
  <c r="K117" i="51"/>
  <c r="Q117" i="51" s="1"/>
  <c r="G117" i="51"/>
  <c r="H116" i="51"/>
  <c r="L116" i="51"/>
  <c r="K109" i="51"/>
  <c r="Q109" i="51" s="1"/>
  <c r="G109" i="51"/>
  <c r="H108" i="51"/>
  <c r="L108" i="51"/>
  <c r="K101" i="51"/>
  <c r="Q101" i="51" s="1"/>
  <c r="G101" i="51"/>
  <c r="H100" i="51"/>
  <c r="L100" i="51"/>
  <c r="P97" i="51"/>
  <c r="L96" i="51"/>
  <c r="R96" i="51" s="1"/>
  <c r="H96" i="51"/>
  <c r="K93" i="51"/>
  <c r="G93" i="51"/>
  <c r="P89" i="51"/>
  <c r="L88" i="51"/>
  <c r="R88" i="51" s="1"/>
  <c r="H88" i="51"/>
  <c r="K85" i="51"/>
  <c r="G85" i="51"/>
  <c r="P81" i="51"/>
  <c r="L80" i="51"/>
  <c r="R80" i="51" s="1"/>
  <c r="H80" i="51"/>
  <c r="K77" i="51"/>
  <c r="G77" i="51"/>
  <c r="P73" i="51"/>
  <c r="L72" i="51"/>
  <c r="R72" i="51" s="1"/>
  <c r="H72" i="51"/>
  <c r="K69" i="51"/>
  <c r="G69" i="51"/>
  <c r="P65" i="51"/>
  <c r="L64" i="51"/>
  <c r="R64" i="51" s="1"/>
  <c r="H64" i="51"/>
  <c r="K61" i="51"/>
  <c r="G61" i="51"/>
  <c r="K59" i="51"/>
  <c r="G59" i="51"/>
  <c r="L58" i="51"/>
  <c r="R58" i="51" s="1"/>
  <c r="H58" i="51"/>
  <c r="K134" i="51"/>
  <c r="G134" i="51"/>
  <c r="H133" i="51"/>
  <c r="L133" i="51"/>
  <c r="R133" i="51" s="1"/>
  <c r="K130" i="51"/>
  <c r="G130" i="51"/>
  <c r="H129" i="51"/>
  <c r="L129" i="51"/>
  <c r="R129" i="51" s="1"/>
  <c r="K126" i="51"/>
  <c r="G126" i="51"/>
  <c r="H125" i="51"/>
  <c r="L125" i="51"/>
  <c r="R125" i="51" s="1"/>
  <c r="K122" i="51"/>
  <c r="G122" i="51"/>
  <c r="H121" i="51"/>
  <c r="L121" i="51"/>
  <c r="R121" i="51" s="1"/>
  <c r="R116" i="51"/>
  <c r="P113" i="51"/>
  <c r="R108" i="51"/>
  <c r="P105" i="51"/>
  <c r="R100" i="51"/>
  <c r="P99" i="51"/>
  <c r="H98" i="51"/>
  <c r="L98" i="51"/>
  <c r="R98" i="51" s="1"/>
  <c r="H94" i="51"/>
  <c r="L94" i="51"/>
  <c r="R94" i="51" s="1"/>
  <c r="H90" i="51"/>
  <c r="L90" i="51"/>
  <c r="R90" i="51" s="1"/>
  <c r="H86" i="51"/>
  <c r="L86" i="51"/>
  <c r="R86" i="51" s="1"/>
  <c r="H82" i="51"/>
  <c r="L82" i="51"/>
  <c r="R82" i="51" s="1"/>
  <c r="H78" i="51"/>
  <c r="L78" i="51"/>
  <c r="R78" i="51" s="1"/>
  <c r="H74" i="51"/>
  <c r="L74" i="51"/>
  <c r="R74" i="51" s="1"/>
  <c r="H70" i="51"/>
  <c r="L70" i="51"/>
  <c r="R70" i="51" s="1"/>
  <c r="H66" i="51"/>
  <c r="L66" i="51"/>
  <c r="R66" i="51" s="1"/>
  <c r="H62" i="51"/>
  <c r="L62" i="51"/>
  <c r="R62" i="51" s="1"/>
  <c r="L54" i="51"/>
  <c r="R54" i="51" s="1"/>
  <c r="H54" i="51"/>
  <c r="K51" i="51"/>
  <c r="G51" i="51"/>
  <c r="P47" i="51"/>
  <c r="L46" i="51"/>
  <c r="R46" i="51" s="1"/>
  <c r="H46" i="51"/>
  <c r="K43" i="51"/>
  <c r="G43" i="51"/>
  <c r="P39" i="51"/>
  <c r="L38" i="51"/>
  <c r="R38" i="51" s="1"/>
  <c r="H38" i="51"/>
  <c r="K35" i="51"/>
  <c r="G35" i="51"/>
  <c r="P31" i="51"/>
  <c r="L30" i="51"/>
  <c r="R30" i="51" s="1"/>
  <c r="H30" i="51"/>
  <c r="K27" i="51"/>
  <c r="G27" i="51"/>
  <c r="P23" i="51"/>
  <c r="L22" i="51"/>
  <c r="R22" i="51" s="1"/>
  <c r="H22" i="51"/>
  <c r="K19" i="51"/>
  <c r="G19" i="51"/>
  <c r="P15" i="51"/>
  <c r="L14" i="51"/>
  <c r="R14" i="51" s="1"/>
  <c r="H14" i="51"/>
  <c r="K11" i="51"/>
  <c r="G11" i="51"/>
  <c r="P7" i="51"/>
  <c r="L6" i="51"/>
  <c r="R6" i="51" s="1"/>
  <c r="H6" i="51"/>
  <c r="P57" i="51"/>
  <c r="H56" i="51"/>
  <c r="L56" i="51"/>
  <c r="R56" i="51" s="1"/>
  <c r="H52" i="51"/>
  <c r="L52" i="51"/>
  <c r="R52" i="51" s="1"/>
  <c r="H48" i="51"/>
  <c r="L48" i="51"/>
  <c r="R48" i="51" s="1"/>
  <c r="H44" i="51"/>
  <c r="L44" i="51"/>
  <c r="R44" i="51" s="1"/>
  <c r="H40" i="51"/>
  <c r="L40" i="51"/>
  <c r="R40" i="51" s="1"/>
  <c r="H36" i="51"/>
  <c r="L36" i="51"/>
  <c r="R36" i="51" s="1"/>
  <c r="H32" i="51"/>
  <c r="L32" i="51"/>
  <c r="R32" i="51" s="1"/>
  <c r="H28" i="51"/>
  <c r="L28" i="51"/>
  <c r="R28" i="51" s="1"/>
  <c r="H24" i="51"/>
  <c r="L24" i="51"/>
  <c r="R24" i="51" s="1"/>
  <c r="H20" i="51"/>
  <c r="L20" i="51"/>
  <c r="R20" i="51" s="1"/>
  <c r="H16" i="51"/>
  <c r="L16" i="51"/>
  <c r="R16" i="51" s="1"/>
  <c r="H12" i="51"/>
  <c r="L12" i="51"/>
  <c r="R12" i="51" s="1"/>
  <c r="H8" i="51"/>
  <c r="L8" i="51"/>
  <c r="R8" i="51" s="1"/>
  <c r="H4" i="51"/>
  <c r="L4" i="51"/>
  <c r="R4" i="51" s="1"/>
  <c r="K142" i="51"/>
  <c r="G142" i="51"/>
  <c r="L141" i="51"/>
  <c r="R141" i="51" s="1"/>
  <c r="H141" i="51"/>
  <c r="K138" i="51"/>
  <c r="G138" i="51"/>
  <c r="L137" i="51"/>
  <c r="R137" i="51" s="1"/>
  <c r="H137" i="51"/>
  <c r="L131" i="51"/>
  <c r="R131" i="51" s="1"/>
  <c r="H131" i="51"/>
  <c r="L127" i="51"/>
  <c r="R127" i="51" s="1"/>
  <c r="H127" i="51"/>
  <c r="L123" i="51"/>
  <c r="R123" i="51" s="1"/>
  <c r="H123" i="51"/>
  <c r="K119" i="51"/>
  <c r="G119" i="51"/>
  <c r="K115" i="51"/>
  <c r="G115" i="51"/>
  <c r="K111" i="51"/>
  <c r="G111" i="51"/>
  <c r="K107" i="51"/>
  <c r="G107" i="51"/>
  <c r="K103" i="51"/>
  <c r="G103" i="51"/>
  <c r="K113" i="51"/>
  <c r="Q113" i="51" s="1"/>
  <c r="G113" i="51"/>
  <c r="H112" i="51"/>
  <c r="L112" i="51"/>
  <c r="K105" i="51"/>
  <c r="Q105" i="51" s="1"/>
  <c r="G105" i="51"/>
  <c r="H104" i="51"/>
  <c r="L104" i="51"/>
  <c r="K97" i="51"/>
  <c r="G97" i="51"/>
  <c r="L92" i="51"/>
  <c r="R92" i="51" s="1"/>
  <c r="H92" i="51"/>
  <c r="K89" i="51"/>
  <c r="G89" i="51"/>
  <c r="L84" i="51"/>
  <c r="R84" i="51" s="1"/>
  <c r="H84" i="51"/>
  <c r="K81" i="51"/>
  <c r="G81" i="51"/>
  <c r="L76" i="51"/>
  <c r="R76" i="51" s="1"/>
  <c r="H76" i="51"/>
  <c r="K73" i="51"/>
  <c r="G73" i="51"/>
  <c r="L68" i="51"/>
  <c r="R68" i="51" s="1"/>
  <c r="H68" i="51"/>
  <c r="K65" i="51"/>
  <c r="G65" i="51"/>
  <c r="L60" i="51"/>
  <c r="R60" i="51" s="1"/>
  <c r="H60" i="51"/>
  <c r="P117" i="51"/>
  <c r="R112" i="51"/>
  <c r="P109" i="51"/>
  <c r="R104" i="51"/>
  <c r="P101" i="51"/>
  <c r="K99" i="51"/>
  <c r="G99" i="51"/>
  <c r="K95" i="51"/>
  <c r="G95" i="51"/>
  <c r="K91" i="51"/>
  <c r="G91" i="51"/>
  <c r="K87" i="51"/>
  <c r="G87" i="51"/>
  <c r="K83" i="51"/>
  <c r="G83" i="51"/>
  <c r="K79" i="51"/>
  <c r="G79" i="51"/>
  <c r="K75" i="51"/>
  <c r="G75" i="51"/>
  <c r="K71" i="51"/>
  <c r="G71" i="51"/>
  <c r="K67" i="51"/>
  <c r="G67" i="51"/>
  <c r="K63" i="51"/>
  <c r="G63" i="51"/>
  <c r="K55" i="51"/>
  <c r="G55" i="51"/>
  <c r="L50" i="51"/>
  <c r="R50" i="51" s="1"/>
  <c r="H50" i="51"/>
  <c r="K47" i="51"/>
  <c r="G47" i="51"/>
  <c r="L42" i="51"/>
  <c r="R42" i="51" s="1"/>
  <c r="H42" i="51"/>
  <c r="K39" i="51"/>
  <c r="G39" i="51"/>
  <c r="L34" i="51"/>
  <c r="R34" i="51" s="1"/>
  <c r="H34" i="51"/>
  <c r="K31" i="51"/>
  <c r="G31" i="51"/>
  <c r="L26" i="51"/>
  <c r="R26" i="51" s="1"/>
  <c r="H26" i="51"/>
  <c r="K23" i="51"/>
  <c r="G23" i="51"/>
  <c r="L18" i="51"/>
  <c r="R18" i="51" s="1"/>
  <c r="H18" i="51"/>
  <c r="K15" i="51"/>
  <c r="G15" i="51"/>
  <c r="L10" i="51"/>
  <c r="R10" i="51" s="1"/>
  <c r="H10" i="51"/>
  <c r="K7" i="51"/>
  <c r="G7" i="51"/>
  <c r="K57" i="51"/>
  <c r="G57" i="51"/>
  <c r="K53" i="51"/>
  <c r="G53" i="51"/>
  <c r="K49" i="51"/>
  <c r="G49" i="51"/>
  <c r="K45" i="51"/>
  <c r="G45" i="51"/>
  <c r="K41" i="51"/>
  <c r="G41" i="51"/>
  <c r="K37" i="51"/>
  <c r="G37" i="51"/>
  <c r="K33" i="51"/>
  <c r="G33" i="51"/>
  <c r="K29" i="51"/>
  <c r="G29" i="51"/>
  <c r="K25" i="51"/>
  <c r="G25" i="51"/>
  <c r="K21" i="51"/>
  <c r="G21" i="51"/>
  <c r="K17" i="51"/>
  <c r="G17" i="51"/>
  <c r="K13" i="51"/>
  <c r="G13" i="51"/>
  <c r="K9" i="51"/>
  <c r="G9" i="51"/>
  <c r="K5" i="51"/>
  <c r="G5" i="51"/>
  <c r="K110" i="27"/>
  <c r="G110" i="27"/>
  <c r="L109" i="27"/>
  <c r="R109" i="27" s="1"/>
  <c r="H109" i="27"/>
  <c r="K106" i="27"/>
  <c r="G106" i="27"/>
  <c r="L105" i="27"/>
  <c r="R105" i="27" s="1"/>
  <c r="H105" i="27"/>
  <c r="K102" i="27"/>
  <c r="G102" i="27"/>
  <c r="P100" i="27"/>
  <c r="L99" i="27"/>
  <c r="R99" i="27" s="1"/>
  <c r="H99" i="27"/>
  <c r="P96" i="27"/>
  <c r="L95" i="27"/>
  <c r="R95" i="27" s="1"/>
  <c r="H95" i="27"/>
  <c r="P92" i="27"/>
  <c r="L91" i="27"/>
  <c r="R91" i="27" s="1"/>
  <c r="H91" i="27"/>
  <c r="P88" i="27"/>
  <c r="K84" i="27"/>
  <c r="G84" i="27"/>
  <c r="K80" i="27"/>
  <c r="G80" i="27"/>
  <c r="K76" i="27"/>
  <c r="G76" i="27"/>
  <c r="K72" i="27"/>
  <c r="G72" i="27"/>
  <c r="K68" i="27"/>
  <c r="G68" i="27"/>
  <c r="K82" i="27"/>
  <c r="G82" i="27"/>
  <c r="H81" i="27"/>
  <c r="L81" i="27"/>
  <c r="K74" i="27"/>
  <c r="G74" i="27"/>
  <c r="H73" i="27"/>
  <c r="L73" i="27"/>
  <c r="K64" i="27"/>
  <c r="G64" i="27"/>
  <c r="P60" i="27"/>
  <c r="L59" i="27"/>
  <c r="R59" i="27" s="1"/>
  <c r="H59" i="27"/>
  <c r="K56" i="27"/>
  <c r="G56" i="27"/>
  <c r="P52" i="27"/>
  <c r="L51" i="27"/>
  <c r="R51" i="27" s="1"/>
  <c r="H51" i="27"/>
  <c r="K48" i="27"/>
  <c r="G48" i="27"/>
  <c r="P44" i="27"/>
  <c r="L43" i="27"/>
  <c r="R43" i="27" s="1"/>
  <c r="H43" i="27"/>
  <c r="K40" i="27"/>
  <c r="G40" i="27"/>
  <c r="P36" i="27"/>
  <c r="L35" i="27"/>
  <c r="R35" i="27" s="1"/>
  <c r="H35" i="27"/>
  <c r="K32" i="27"/>
  <c r="G32" i="27"/>
  <c r="P28" i="27"/>
  <c r="K27" i="27"/>
  <c r="G27" i="27"/>
  <c r="L26" i="27"/>
  <c r="R26" i="27" s="1"/>
  <c r="H26" i="27"/>
  <c r="H101" i="27"/>
  <c r="L101" i="27"/>
  <c r="R101" i="27" s="1"/>
  <c r="K98" i="27"/>
  <c r="G98" i="27"/>
  <c r="H97" i="27"/>
  <c r="L97" i="27"/>
  <c r="R97" i="27" s="1"/>
  <c r="K94" i="27"/>
  <c r="G94" i="27"/>
  <c r="H93" i="27"/>
  <c r="L93" i="27"/>
  <c r="R93" i="27" s="1"/>
  <c r="K90" i="27"/>
  <c r="G90" i="27"/>
  <c r="H89" i="27"/>
  <c r="L89" i="27"/>
  <c r="R89" i="27" s="1"/>
  <c r="P82" i="27"/>
  <c r="Q82" i="27"/>
  <c r="P74" i="27"/>
  <c r="Q74" i="27"/>
  <c r="K66" i="27"/>
  <c r="G66" i="27"/>
  <c r="K62" i="27"/>
  <c r="G62" i="27"/>
  <c r="K58" i="27"/>
  <c r="G58" i="27"/>
  <c r="K54" i="27"/>
  <c r="G54" i="27"/>
  <c r="K50" i="27"/>
  <c r="G50" i="27"/>
  <c r="K46" i="27"/>
  <c r="G46" i="27"/>
  <c r="K42" i="27"/>
  <c r="G42" i="27"/>
  <c r="K38" i="27"/>
  <c r="G38" i="27"/>
  <c r="K34" i="27"/>
  <c r="G34" i="27"/>
  <c r="K30" i="27"/>
  <c r="G30" i="27"/>
  <c r="L22" i="27"/>
  <c r="R22" i="27" s="1"/>
  <c r="H22" i="27"/>
  <c r="L18" i="27"/>
  <c r="R18" i="27" s="1"/>
  <c r="H18" i="27"/>
  <c r="L14" i="27"/>
  <c r="R14" i="27" s="1"/>
  <c r="H14" i="27"/>
  <c r="L10" i="27"/>
  <c r="R10" i="27" s="1"/>
  <c r="H10" i="27"/>
  <c r="L6" i="27"/>
  <c r="R6" i="27" s="1"/>
  <c r="H6" i="27"/>
  <c r="K25" i="27"/>
  <c r="G25" i="27"/>
  <c r="K21" i="27"/>
  <c r="G21" i="27"/>
  <c r="K17" i="27"/>
  <c r="G17" i="27"/>
  <c r="K13" i="27"/>
  <c r="G13" i="27"/>
  <c r="K9" i="27"/>
  <c r="G9" i="27"/>
  <c r="K5" i="27"/>
  <c r="G5" i="27"/>
  <c r="K108" i="27"/>
  <c r="G108" i="27"/>
  <c r="L107" i="27"/>
  <c r="R107" i="27" s="1"/>
  <c r="H107" i="27"/>
  <c r="K104" i="27"/>
  <c r="G104" i="27"/>
  <c r="L103" i="27"/>
  <c r="R103" i="27" s="1"/>
  <c r="H103" i="27"/>
  <c r="K100" i="27"/>
  <c r="G100" i="27"/>
  <c r="K96" i="27"/>
  <c r="G96" i="27"/>
  <c r="K92" i="27"/>
  <c r="G92" i="27"/>
  <c r="K88" i="27"/>
  <c r="G88" i="27"/>
  <c r="L87" i="27"/>
  <c r="R87" i="27" s="1"/>
  <c r="H87" i="27"/>
  <c r="L83" i="27"/>
  <c r="R83" i="27" s="1"/>
  <c r="H83" i="27"/>
  <c r="L79" i="27"/>
  <c r="R79" i="27" s="1"/>
  <c r="H79" i="27"/>
  <c r="L75" i="27"/>
  <c r="R75" i="27" s="1"/>
  <c r="H75" i="27"/>
  <c r="L71" i="27"/>
  <c r="R71" i="27" s="1"/>
  <c r="H71" i="27"/>
  <c r="L67" i="27"/>
  <c r="R67" i="27" s="1"/>
  <c r="H67" i="27"/>
  <c r="K86" i="27"/>
  <c r="Q86" i="27" s="1"/>
  <c r="G86" i="27"/>
  <c r="H85" i="27"/>
  <c r="L85" i="27"/>
  <c r="R85" i="27" s="1"/>
  <c r="K78" i="27"/>
  <c r="Q78" i="27" s="1"/>
  <c r="G78" i="27"/>
  <c r="H77" i="27"/>
  <c r="L77" i="27"/>
  <c r="R77" i="27" s="1"/>
  <c r="K70" i="27"/>
  <c r="Q70" i="27" s="1"/>
  <c r="G70" i="27"/>
  <c r="H69" i="27"/>
  <c r="L69" i="27"/>
  <c r="R69" i="27" s="1"/>
  <c r="L63" i="27"/>
  <c r="R63" i="27" s="1"/>
  <c r="H63" i="27"/>
  <c r="K60" i="27"/>
  <c r="G60" i="27"/>
  <c r="L55" i="27"/>
  <c r="R55" i="27" s="1"/>
  <c r="H55" i="27"/>
  <c r="K52" i="27"/>
  <c r="G52" i="27"/>
  <c r="L47" i="27"/>
  <c r="R47" i="27" s="1"/>
  <c r="H47" i="27"/>
  <c r="K44" i="27"/>
  <c r="G44" i="27"/>
  <c r="L39" i="27"/>
  <c r="R39" i="27" s="1"/>
  <c r="H39" i="27"/>
  <c r="K36" i="27"/>
  <c r="G36" i="27"/>
  <c r="L31" i="27"/>
  <c r="R31" i="27" s="1"/>
  <c r="H31" i="27"/>
  <c r="K28" i="27"/>
  <c r="G28" i="27"/>
  <c r="P86" i="27"/>
  <c r="R81" i="27"/>
  <c r="P78" i="27"/>
  <c r="R73" i="27"/>
  <c r="P70" i="27"/>
  <c r="H65" i="27"/>
  <c r="L65" i="27"/>
  <c r="R65" i="27" s="1"/>
  <c r="H61" i="27"/>
  <c r="L61" i="27"/>
  <c r="R61" i="27" s="1"/>
  <c r="H57" i="27"/>
  <c r="L57" i="27"/>
  <c r="R57" i="27" s="1"/>
  <c r="H53" i="27"/>
  <c r="L53" i="27"/>
  <c r="R53" i="27" s="1"/>
  <c r="H49" i="27"/>
  <c r="L49" i="27"/>
  <c r="R49" i="27" s="1"/>
  <c r="H45" i="27"/>
  <c r="L45" i="27"/>
  <c r="R45" i="27" s="1"/>
  <c r="H41" i="27"/>
  <c r="L41" i="27"/>
  <c r="R41" i="27" s="1"/>
  <c r="H37" i="27"/>
  <c r="L37" i="27"/>
  <c r="R37" i="27" s="1"/>
  <c r="H33" i="27"/>
  <c r="L33" i="27"/>
  <c r="R33" i="27" s="1"/>
  <c r="H29" i="27"/>
  <c r="L29" i="27"/>
  <c r="R29" i="27" s="1"/>
  <c r="K23" i="27"/>
  <c r="G23" i="27"/>
  <c r="K19" i="27"/>
  <c r="G19" i="27"/>
  <c r="K15" i="27"/>
  <c r="G15" i="27"/>
  <c r="K11" i="27"/>
  <c r="G11" i="27"/>
  <c r="K7" i="27"/>
  <c r="G7" i="27"/>
  <c r="H24" i="27"/>
  <c r="L24" i="27"/>
  <c r="R24" i="27" s="1"/>
  <c r="H20" i="27"/>
  <c r="L20" i="27"/>
  <c r="R20" i="27" s="1"/>
  <c r="H16" i="27"/>
  <c r="L16" i="27"/>
  <c r="R16" i="27" s="1"/>
  <c r="H12" i="27"/>
  <c r="L12" i="27"/>
  <c r="R12" i="27" s="1"/>
  <c r="P9" i="27"/>
  <c r="H8" i="27"/>
  <c r="L8" i="27"/>
  <c r="R8" i="27" s="1"/>
  <c r="P5" i="27"/>
  <c r="H4" i="27"/>
  <c r="L4" i="27"/>
  <c r="R4" i="27" s="1"/>
  <c r="K108" i="52"/>
  <c r="G108" i="52"/>
  <c r="L107" i="52"/>
  <c r="R107" i="52" s="1"/>
  <c r="H107" i="52"/>
  <c r="K104" i="52"/>
  <c r="G104" i="52"/>
  <c r="L103" i="52"/>
  <c r="R103" i="52" s="1"/>
  <c r="H103" i="52"/>
  <c r="L99" i="52"/>
  <c r="R99" i="52" s="1"/>
  <c r="H99" i="52"/>
  <c r="K98" i="52"/>
  <c r="G98" i="52"/>
  <c r="K94" i="52"/>
  <c r="G94" i="52"/>
  <c r="K90" i="52"/>
  <c r="G90" i="52"/>
  <c r="K92" i="52"/>
  <c r="G92" i="52"/>
  <c r="H91" i="52"/>
  <c r="L91" i="52"/>
  <c r="K85" i="52"/>
  <c r="G85" i="52"/>
  <c r="K81" i="52"/>
  <c r="G81" i="52"/>
  <c r="K77" i="52"/>
  <c r="G77" i="52"/>
  <c r="K73" i="52"/>
  <c r="G73" i="52"/>
  <c r="K69" i="52"/>
  <c r="G69" i="52"/>
  <c r="K83" i="52"/>
  <c r="G83" i="52"/>
  <c r="H82" i="52"/>
  <c r="L82" i="52"/>
  <c r="K75" i="52"/>
  <c r="G75" i="52"/>
  <c r="H74" i="52"/>
  <c r="L74" i="52"/>
  <c r="K67" i="52"/>
  <c r="G67" i="52"/>
  <c r="K63" i="52"/>
  <c r="G63" i="52"/>
  <c r="K59" i="52"/>
  <c r="G59" i="52"/>
  <c r="K55" i="52"/>
  <c r="G55" i="52"/>
  <c r="R82" i="52"/>
  <c r="R74" i="52"/>
  <c r="L51" i="52"/>
  <c r="R51" i="52" s="1"/>
  <c r="H51" i="52"/>
  <c r="K48" i="52"/>
  <c r="G48" i="52"/>
  <c r="L43" i="52"/>
  <c r="R43" i="52" s="1"/>
  <c r="H43" i="52"/>
  <c r="K40" i="52"/>
  <c r="G40" i="52"/>
  <c r="L35" i="52"/>
  <c r="R35" i="52" s="1"/>
  <c r="H35" i="52"/>
  <c r="K32" i="52"/>
  <c r="G32" i="52"/>
  <c r="L27" i="52"/>
  <c r="R27" i="52" s="1"/>
  <c r="H27" i="52"/>
  <c r="K24" i="52"/>
  <c r="G24" i="52"/>
  <c r="L19" i="52"/>
  <c r="R19" i="52" s="1"/>
  <c r="H19" i="52"/>
  <c r="K16" i="52"/>
  <c r="G16" i="52"/>
  <c r="P92" i="52"/>
  <c r="Q92" i="52"/>
  <c r="H68" i="52"/>
  <c r="L68" i="52"/>
  <c r="R68" i="52" s="1"/>
  <c r="K61" i="52"/>
  <c r="G61" i="52"/>
  <c r="H60" i="52"/>
  <c r="L60" i="52"/>
  <c r="R60" i="52" s="1"/>
  <c r="K54" i="52"/>
  <c r="G54" i="52"/>
  <c r="K50" i="52"/>
  <c r="G50" i="52"/>
  <c r="K46" i="52"/>
  <c r="G46" i="52"/>
  <c r="K42" i="52"/>
  <c r="G42" i="52"/>
  <c r="K38" i="52"/>
  <c r="G38" i="52"/>
  <c r="K34" i="52"/>
  <c r="G34" i="52"/>
  <c r="K30" i="52"/>
  <c r="G30" i="52"/>
  <c r="K26" i="52"/>
  <c r="G26" i="52"/>
  <c r="K22" i="52"/>
  <c r="G22" i="52"/>
  <c r="K18" i="52"/>
  <c r="G18" i="52"/>
  <c r="K110" i="52"/>
  <c r="G110" i="52"/>
  <c r="L109" i="52"/>
  <c r="R109" i="52" s="1"/>
  <c r="H109" i="52"/>
  <c r="K106" i="52"/>
  <c r="G106" i="52"/>
  <c r="L105" i="52"/>
  <c r="R105" i="52" s="1"/>
  <c r="H105" i="52"/>
  <c r="K100" i="52"/>
  <c r="G100" i="52"/>
  <c r="K102" i="52"/>
  <c r="Q102" i="52" s="1"/>
  <c r="G102" i="52"/>
  <c r="H101" i="52"/>
  <c r="L101" i="52"/>
  <c r="R101" i="52" s="1"/>
  <c r="L97" i="52"/>
  <c r="R97" i="52" s="1"/>
  <c r="H97" i="52"/>
  <c r="P94" i="52"/>
  <c r="L93" i="52"/>
  <c r="R93" i="52" s="1"/>
  <c r="H93" i="52"/>
  <c r="P90" i="52"/>
  <c r="L89" i="52"/>
  <c r="R89" i="52" s="1"/>
  <c r="H89" i="52"/>
  <c r="P98" i="52"/>
  <c r="Q98" i="52"/>
  <c r="K96" i="52"/>
  <c r="Q96" i="52" s="1"/>
  <c r="G96" i="52"/>
  <c r="H95" i="52"/>
  <c r="L95" i="52"/>
  <c r="R95" i="52" s="1"/>
  <c r="K88" i="52"/>
  <c r="Q88" i="52" s="1"/>
  <c r="G88" i="52"/>
  <c r="P85" i="52"/>
  <c r="L84" i="52"/>
  <c r="R84" i="52" s="1"/>
  <c r="H84" i="52"/>
  <c r="P81" i="52"/>
  <c r="L80" i="52"/>
  <c r="R80" i="52" s="1"/>
  <c r="H80" i="52"/>
  <c r="P77" i="52"/>
  <c r="L76" i="52"/>
  <c r="R76" i="52" s="1"/>
  <c r="H76" i="52"/>
  <c r="P73" i="52"/>
  <c r="L72" i="52"/>
  <c r="R72" i="52" s="1"/>
  <c r="H72" i="52"/>
  <c r="P69" i="52"/>
  <c r="K87" i="52"/>
  <c r="G87" i="52"/>
  <c r="H86" i="52"/>
  <c r="L86" i="52"/>
  <c r="R86" i="52" s="1"/>
  <c r="K79" i="52"/>
  <c r="G79" i="52"/>
  <c r="H78" i="52"/>
  <c r="L78" i="52"/>
  <c r="R78" i="52" s="1"/>
  <c r="K71" i="52"/>
  <c r="G71" i="52"/>
  <c r="H70" i="52"/>
  <c r="L70" i="52"/>
  <c r="R70" i="52" s="1"/>
  <c r="P67" i="52"/>
  <c r="L66" i="52"/>
  <c r="R66" i="52" s="1"/>
  <c r="H66" i="52"/>
  <c r="P63" i="52"/>
  <c r="L62" i="52"/>
  <c r="R62" i="52" s="1"/>
  <c r="H62" i="52"/>
  <c r="P59" i="52"/>
  <c r="L58" i="52"/>
  <c r="R58" i="52" s="1"/>
  <c r="H58" i="52"/>
  <c r="P55" i="52"/>
  <c r="P87" i="52"/>
  <c r="Q87" i="52"/>
  <c r="P83" i="52"/>
  <c r="Q83" i="52"/>
  <c r="P79" i="52"/>
  <c r="Q79" i="52"/>
  <c r="P75" i="52"/>
  <c r="Q75" i="52"/>
  <c r="P71" i="52"/>
  <c r="Q71" i="52"/>
  <c r="K52" i="52"/>
  <c r="G52" i="52"/>
  <c r="P48" i="52"/>
  <c r="L47" i="52"/>
  <c r="R47" i="52" s="1"/>
  <c r="H47" i="52"/>
  <c r="K44" i="52"/>
  <c r="G44" i="52"/>
  <c r="P40" i="52"/>
  <c r="L39" i="52"/>
  <c r="R39" i="52" s="1"/>
  <c r="H39" i="52"/>
  <c r="K36" i="52"/>
  <c r="G36" i="52"/>
  <c r="P32" i="52"/>
  <c r="L31" i="52"/>
  <c r="R31" i="52" s="1"/>
  <c r="H31" i="52"/>
  <c r="K28" i="52"/>
  <c r="G28" i="52"/>
  <c r="P24" i="52"/>
  <c r="L23" i="52"/>
  <c r="R23" i="52" s="1"/>
  <c r="H23" i="52"/>
  <c r="K20" i="52"/>
  <c r="G20" i="52"/>
  <c r="P16" i="52"/>
  <c r="L15" i="52"/>
  <c r="R15" i="52" s="1"/>
  <c r="H15" i="52"/>
  <c r="K14" i="52"/>
  <c r="G14" i="52"/>
  <c r="L13" i="52"/>
  <c r="R13" i="52" s="1"/>
  <c r="H13" i="52"/>
  <c r="K12" i="52"/>
  <c r="G12" i="52"/>
  <c r="L11" i="52"/>
  <c r="R11" i="52" s="1"/>
  <c r="H11" i="52"/>
  <c r="K10" i="52"/>
  <c r="G10" i="52"/>
  <c r="L9" i="52"/>
  <c r="R9" i="52" s="1"/>
  <c r="H9" i="52"/>
  <c r="K8" i="52"/>
  <c r="G8" i="52"/>
  <c r="L7" i="52"/>
  <c r="R7" i="52" s="1"/>
  <c r="H7" i="52"/>
  <c r="K6" i="52"/>
  <c r="G6" i="52"/>
  <c r="L5" i="52"/>
  <c r="R5" i="52" s="1"/>
  <c r="H5" i="52"/>
  <c r="K4" i="52"/>
  <c r="G4" i="52"/>
  <c r="P96" i="52"/>
  <c r="R91" i="52"/>
  <c r="P88" i="52"/>
  <c r="K65" i="52"/>
  <c r="G65" i="52"/>
  <c r="H64" i="52"/>
  <c r="L64" i="52"/>
  <c r="R64" i="52" s="1"/>
  <c r="K57" i="52"/>
  <c r="G57" i="52"/>
  <c r="H56" i="52"/>
  <c r="L56" i="52"/>
  <c r="R56" i="52" s="1"/>
  <c r="H53" i="52"/>
  <c r="L53" i="52"/>
  <c r="R53" i="52" s="1"/>
  <c r="H49" i="52"/>
  <c r="L49" i="52"/>
  <c r="R49" i="52" s="1"/>
  <c r="H45" i="52"/>
  <c r="L45" i="52"/>
  <c r="R45" i="52" s="1"/>
  <c r="H41" i="52"/>
  <c r="L41" i="52"/>
  <c r="R41" i="52" s="1"/>
  <c r="H37" i="52"/>
  <c r="L37" i="52"/>
  <c r="R37" i="52" s="1"/>
  <c r="H33" i="52"/>
  <c r="L33" i="52"/>
  <c r="R33" i="52" s="1"/>
  <c r="H29" i="52"/>
  <c r="L29" i="52"/>
  <c r="R29" i="52" s="1"/>
  <c r="H25" i="52"/>
  <c r="L25" i="52"/>
  <c r="R25" i="52" s="1"/>
  <c r="H21" i="52"/>
  <c r="L21" i="52"/>
  <c r="R21" i="52" s="1"/>
  <c r="H17" i="52"/>
  <c r="L17" i="52"/>
  <c r="R17" i="52" s="1"/>
  <c r="P116" i="53"/>
  <c r="L115" i="53"/>
  <c r="R115" i="53" s="1"/>
  <c r="H115" i="53"/>
  <c r="P112" i="53"/>
  <c r="L111" i="53"/>
  <c r="R111" i="53" s="1"/>
  <c r="H111" i="53"/>
  <c r="P108" i="53"/>
  <c r="L107" i="53"/>
  <c r="R107" i="53" s="1"/>
  <c r="H107" i="53"/>
  <c r="K101" i="53"/>
  <c r="G101" i="53"/>
  <c r="K97" i="53"/>
  <c r="G97" i="53"/>
  <c r="K93" i="53"/>
  <c r="G93" i="53"/>
  <c r="K89" i="53"/>
  <c r="G89" i="53"/>
  <c r="K85" i="53"/>
  <c r="G85" i="53"/>
  <c r="P83" i="53"/>
  <c r="L82" i="53"/>
  <c r="R82" i="53" s="1"/>
  <c r="H82" i="53"/>
  <c r="K79" i="53"/>
  <c r="G79" i="53"/>
  <c r="P75" i="53"/>
  <c r="L74" i="53"/>
  <c r="R74" i="53" s="1"/>
  <c r="H74" i="53"/>
  <c r="K71" i="53"/>
  <c r="G71" i="53"/>
  <c r="K67" i="53"/>
  <c r="G67" i="53"/>
  <c r="K63" i="53"/>
  <c r="G63" i="53"/>
  <c r="K59" i="53"/>
  <c r="G59" i="53"/>
  <c r="K55" i="53"/>
  <c r="G55" i="53"/>
  <c r="K51" i="53"/>
  <c r="G51" i="53"/>
  <c r="K47" i="53"/>
  <c r="G47" i="53"/>
  <c r="H117" i="53"/>
  <c r="L117" i="53"/>
  <c r="R117" i="53" s="1"/>
  <c r="K114" i="53"/>
  <c r="G114" i="53"/>
  <c r="H113" i="53"/>
  <c r="L113" i="53"/>
  <c r="R113" i="53" s="1"/>
  <c r="K110" i="53"/>
  <c r="G110" i="53"/>
  <c r="H109" i="53"/>
  <c r="L109" i="53"/>
  <c r="R109" i="53" s="1"/>
  <c r="K106" i="53"/>
  <c r="G106" i="53"/>
  <c r="H105" i="53"/>
  <c r="L105" i="53"/>
  <c r="R105" i="53" s="1"/>
  <c r="K99" i="53"/>
  <c r="G99" i="53"/>
  <c r="H98" i="53"/>
  <c r="L98" i="53"/>
  <c r="R98" i="53" s="1"/>
  <c r="K91" i="53"/>
  <c r="G91" i="53"/>
  <c r="H90" i="53"/>
  <c r="L90" i="53"/>
  <c r="R90" i="53" s="1"/>
  <c r="K81" i="53"/>
  <c r="G81" i="53"/>
  <c r="K77" i="53"/>
  <c r="G77" i="53"/>
  <c r="K73" i="53"/>
  <c r="G73" i="53"/>
  <c r="K69" i="53"/>
  <c r="Q69" i="53" s="1"/>
  <c r="G69" i="53"/>
  <c r="H68" i="53"/>
  <c r="L68" i="53"/>
  <c r="K61" i="53"/>
  <c r="Q61" i="53" s="1"/>
  <c r="G61" i="53"/>
  <c r="H60" i="53"/>
  <c r="L60" i="53"/>
  <c r="K53" i="53"/>
  <c r="Q53" i="53" s="1"/>
  <c r="G53" i="53"/>
  <c r="H52" i="53"/>
  <c r="L52" i="53"/>
  <c r="K45" i="53"/>
  <c r="Q45" i="53" s="1"/>
  <c r="G45" i="53"/>
  <c r="L44" i="53"/>
  <c r="R44" i="53" s="1"/>
  <c r="H44" i="53"/>
  <c r="L40" i="53"/>
  <c r="R40" i="53" s="1"/>
  <c r="H40" i="53"/>
  <c r="L36" i="53"/>
  <c r="R36" i="53" s="1"/>
  <c r="H36" i="53"/>
  <c r="L32" i="53"/>
  <c r="R32" i="53" s="1"/>
  <c r="H32" i="53"/>
  <c r="L28" i="53"/>
  <c r="R28" i="53" s="1"/>
  <c r="H28" i="53"/>
  <c r="L24" i="53"/>
  <c r="R24" i="53" s="1"/>
  <c r="H24" i="53"/>
  <c r="L20" i="53"/>
  <c r="R20" i="53" s="1"/>
  <c r="H20" i="53"/>
  <c r="L16" i="53"/>
  <c r="R16" i="53" s="1"/>
  <c r="H16" i="53"/>
  <c r="K13" i="53"/>
  <c r="G13" i="53"/>
  <c r="P9" i="53"/>
  <c r="L8" i="53"/>
  <c r="R8" i="53" s="1"/>
  <c r="H8" i="53"/>
  <c r="K5" i="53"/>
  <c r="G5" i="53"/>
  <c r="R68" i="53"/>
  <c r="P65" i="53"/>
  <c r="R60" i="53"/>
  <c r="P57" i="53"/>
  <c r="R52" i="53"/>
  <c r="P49" i="53"/>
  <c r="P43" i="53"/>
  <c r="H42" i="53"/>
  <c r="L42" i="53"/>
  <c r="R42" i="53" s="1"/>
  <c r="P39" i="53"/>
  <c r="H38" i="53"/>
  <c r="L38" i="53"/>
  <c r="R38" i="53" s="1"/>
  <c r="P35" i="53"/>
  <c r="H34" i="53"/>
  <c r="L34" i="53"/>
  <c r="R34" i="53" s="1"/>
  <c r="P31" i="53"/>
  <c r="H30" i="53"/>
  <c r="L30" i="53"/>
  <c r="R30" i="53" s="1"/>
  <c r="P27" i="53"/>
  <c r="H26" i="53"/>
  <c r="L26" i="53"/>
  <c r="R26" i="53" s="1"/>
  <c r="P23" i="53"/>
  <c r="H22" i="53"/>
  <c r="L22" i="53"/>
  <c r="R22" i="53" s="1"/>
  <c r="P19" i="53"/>
  <c r="H18" i="53"/>
  <c r="L18" i="53"/>
  <c r="R18" i="53" s="1"/>
  <c r="H14" i="53"/>
  <c r="L14" i="53"/>
  <c r="R14" i="53" s="1"/>
  <c r="H10" i="53"/>
  <c r="L10" i="53"/>
  <c r="R10" i="53" s="1"/>
  <c r="H6" i="53"/>
  <c r="L6" i="53"/>
  <c r="R6" i="53" s="1"/>
  <c r="K116" i="53"/>
  <c r="G116" i="53"/>
  <c r="K112" i="53"/>
  <c r="G112" i="53"/>
  <c r="K108" i="53"/>
  <c r="G108" i="53"/>
  <c r="L104" i="53"/>
  <c r="R104" i="53" s="1"/>
  <c r="H104" i="53"/>
  <c r="L100" i="53"/>
  <c r="R100" i="53" s="1"/>
  <c r="H100" i="53"/>
  <c r="L96" i="53"/>
  <c r="R96" i="53" s="1"/>
  <c r="H96" i="53"/>
  <c r="L92" i="53"/>
  <c r="R92" i="53" s="1"/>
  <c r="H92" i="53"/>
  <c r="L88" i="53"/>
  <c r="R88" i="53" s="1"/>
  <c r="H88" i="53"/>
  <c r="K83" i="53"/>
  <c r="G83" i="53"/>
  <c r="L78" i="53"/>
  <c r="R78" i="53" s="1"/>
  <c r="H78" i="53"/>
  <c r="K75" i="53"/>
  <c r="G75" i="53"/>
  <c r="L70" i="53"/>
  <c r="R70" i="53" s="1"/>
  <c r="H70" i="53"/>
  <c r="L66" i="53"/>
  <c r="R66" i="53" s="1"/>
  <c r="H66" i="53"/>
  <c r="L62" i="53"/>
  <c r="R62" i="53" s="1"/>
  <c r="H62" i="53"/>
  <c r="L58" i="53"/>
  <c r="R58" i="53" s="1"/>
  <c r="H58" i="53"/>
  <c r="L54" i="53"/>
  <c r="R54" i="53" s="1"/>
  <c r="H54" i="53"/>
  <c r="L50" i="53"/>
  <c r="R50" i="53" s="1"/>
  <c r="H50" i="53"/>
  <c r="L46" i="53"/>
  <c r="R46" i="53" s="1"/>
  <c r="H46" i="53"/>
  <c r="K103" i="53"/>
  <c r="G103" i="53"/>
  <c r="H102" i="53"/>
  <c r="L102" i="53"/>
  <c r="R102" i="53" s="1"/>
  <c r="K95" i="53"/>
  <c r="G95" i="53"/>
  <c r="H94" i="53"/>
  <c r="L94" i="53"/>
  <c r="R94" i="53" s="1"/>
  <c r="K87" i="53"/>
  <c r="G87" i="53"/>
  <c r="H86" i="53"/>
  <c r="L86" i="53"/>
  <c r="R86" i="53" s="1"/>
  <c r="H84" i="53"/>
  <c r="L84" i="53"/>
  <c r="R84" i="53" s="1"/>
  <c r="H80" i="53"/>
  <c r="L80" i="53"/>
  <c r="R80" i="53" s="1"/>
  <c r="H76" i="53"/>
  <c r="L76" i="53"/>
  <c r="R76" i="53" s="1"/>
  <c r="H72" i="53"/>
  <c r="L72" i="53"/>
  <c r="R72" i="53" s="1"/>
  <c r="K65" i="53"/>
  <c r="Q65" i="53" s="1"/>
  <c r="G65" i="53"/>
  <c r="H64" i="53"/>
  <c r="L64" i="53"/>
  <c r="K57" i="53"/>
  <c r="Q57" i="53" s="1"/>
  <c r="G57" i="53"/>
  <c r="H56" i="53"/>
  <c r="L56" i="53"/>
  <c r="K49" i="53"/>
  <c r="Q49" i="53" s="1"/>
  <c r="G49" i="53"/>
  <c r="H48" i="53"/>
  <c r="L48" i="53"/>
  <c r="K41" i="53"/>
  <c r="G41" i="53"/>
  <c r="K37" i="53"/>
  <c r="G37" i="53"/>
  <c r="K33" i="53"/>
  <c r="G33" i="53"/>
  <c r="K29" i="53"/>
  <c r="G29" i="53"/>
  <c r="K25" i="53"/>
  <c r="G25" i="53"/>
  <c r="K21" i="53"/>
  <c r="G21" i="53"/>
  <c r="K17" i="53"/>
  <c r="G17" i="53"/>
  <c r="L12" i="53"/>
  <c r="R12" i="53" s="1"/>
  <c r="H12" i="53"/>
  <c r="K9" i="53"/>
  <c r="G9" i="53"/>
  <c r="L4" i="53"/>
  <c r="R4" i="53" s="1"/>
  <c r="H4" i="53"/>
  <c r="P69" i="53"/>
  <c r="R64" i="53"/>
  <c r="P61" i="53"/>
  <c r="R56" i="53"/>
  <c r="P53" i="53"/>
  <c r="R48" i="53"/>
  <c r="P45" i="53"/>
  <c r="K43" i="53"/>
  <c r="G43" i="53"/>
  <c r="K39" i="53"/>
  <c r="G39" i="53"/>
  <c r="K35" i="53"/>
  <c r="G35" i="53"/>
  <c r="K31" i="53"/>
  <c r="G31" i="53"/>
  <c r="K27" i="53"/>
  <c r="G27" i="53"/>
  <c r="K23" i="53"/>
  <c r="G23" i="53"/>
  <c r="K19" i="53"/>
  <c r="G19" i="53"/>
  <c r="K15" i="53"/>
  <c r="G15" i="53"/>
  <c r="K11" i="53"/>
  <c r="G11" i="53"/>
  <c r="K7" i="53"/>
  <c r="G7" i="53"/>
  <c r="L139" i="44"/>
  <c r="R139" i="44" s="1"/>
  <c r="H139" i="44"/>
  <c r="L135" i="44"/>
  <c r="R135" i="44" s="1"/>
  <c r="H135" i="44"/>
  <c r="L131" i="44"/>
  <c r="R131" i="44" s="1"/>
  <c r="H131" i="44"/>
  <c r="K125" i="44"/>
  <c r="G125" i="44"/>
  <c r="K121" i="44"/>
  <c r="G121" i="44"/>
  <c r="K117" i="44"/>
  <c r="G117" i="44"/>
  <c r="K113" i="44"/>
  <c r="G113" i="44"/>
  <c r="K109" i="44"/>
  <c r="G109" i="44"/>
  <c r="L106" i="44"/>
  <c r="R106" i="44" s="1"/>
  <c r="H106" i="44"/>
  <c r="K103" i="44"/>
  <c r="G103" i="44"/>
  <c r="L98" i="44"/>
  <c r="R98" i="44" s="1"/>
  <c r="H98" i="44"/>
  <c r="K95" i="44"/>
  <c r="G95" i="44"/>
  <c r="K91" i="44"/>
  <c r="G91" i="44"/>
  <c r="K87" i="44"/>
  <c r="G87" i="44"/>
  <c r="K83" i="44"/>
  <c r="G83" i="44"/>
  <c r="K79" i="44"/>
  <c r="G79" i="44"/>
  <c r="K75" i="44"/>
  <c r="G75" i="44"/>
  <c r="K71" i="44"/>
  <c r="G71" i="44"/>
  <c r="K138" i="44"/>
  <c r="G138" i="44"/>
  <c r="H137" i="44"/>
  <c r="L137" i="44"/>
  <c r="R137" i="44" s="1"/>
  <c r="K134" i="44"/>
  <c r="G134" i="44"/>
  <c r="H133" i="44"/>
  <c r="L133" i="44"/>
  <c r="R133" i="44" s="1"/>
  <c r="K130" i="44"/>
  <c r="G130" i="44"/>
  <c r="H129" i="44"/>
  <c r="L129" i="44"/>
  <c r="R129" i="44" s="1"/>
  <c r="K123" i="44"/>
  <c r="G123" i="44"/>
  <c r="H122" i="44"/>
  <c r="L122" i="44"/>
  <c r="R122" i="44" s="1"/>
  <c r="K115" i="44"/>
  <c r="G115" i="44"/>
  <c r="H114" i="44"/>
  <c r="L114" i="44"/>
  <c r="R114" i="44" s="1"/>
  <c r="K105" i="44"/>
  <c r="G105" i="44"/>
  <c r="K101" i="44"/>
  <c r="G101" i="44"/>
  <c r="K97" i="44"/>
  <c r="G97" i="44"/>
  <c r="K93" i="44"/>
  <c r="Q93" i="44" s="1"/>
  <c r="G93" i="44"/>
  <c r="H92" i="44"/>
  <c r="L92" i="44"/>
  <c r="K85" i="44"/>
  <c r="Q85" i="44" s="1"/>
  <c r="G85" i="44"/>
  <c r="H84" i="44"/>
  <c r="L84" i="44"/>
  <c r="K77" i="44"/>
  <c r="Q77" i="44" s="1"/>
  <c r="G77" i="44"/>
  <c r="H76" i="44"/>
  <c r="L76" i="44"/>
  <c r="K69" i="44"/>
  <c r="Q69" i="44" s="1"/>
  <c r="G69" i="44"/>
  <c r="L68" i="44"/>
  <c r="R68" i="44" s="1"/>
  <c r="H68" i="44"/>
  <c r="L64" i="44"/>
  <c r="R64" i="44" s="1"/>
  <c r="H64" i="44"/>
  <c r="L60" i="44"/>
  <c r="R60" i="44" s="1"/>
  <c r="H60" i="44"/>
  <c r="L56" i="44"/>
  <c r="R56" i="44" s="1"/>
  <c r="H56" i="44"/>
  <c r="K53" i="44"/>
  <c r="G53" i="44"/>
  <c r="K49" i="44"/>
  <c r="G49" i="44"/>
  <c r="K45" i="44"/>
  <c r="G45" i="44"/>
  <c r="K41" i="44"/>
  <c r="G41" i="44"/>
  <c r="K37" i="44"/>
  <c r="G37" i="44"/>
  <c r="L32" i="44"/>
  <c r="R32" i="44" s="1"/>
  <c r="H32" i="44"/>
  <c r="K29" i="44"/>
  <c r="G29" i="44"/>
  <c r="R92" i="44"/>
  <c r="P89" i="44"/>
  <c r="R84" i="44"/>
  <c r="P81" i="44"/>
  <c r="R76" i="44"/>
  <c r="P73" i="44"/>
  <c r="H66" i="44"/>
  <c r="L66" i="44"/>
  <c r="R66" i="44" s="1"/>
  <c r="H62" i="44"/>
  <c r="L62" i="44"/>
  <c r="R62" i="44" s="1"/>
  <c r="H58" i="44"/>
  <c r="L58" i="44"/>
  <c r="R58" i="44" s="1"/>
  <c r="H54" i="44"/>
  <c r="L54" i="44"/>
  <c r="R54" i="44" s="1"/>
  <c r="H50" i="44"/>
  <c r="L50" i="44"/>
  <c r="R50" i="44" s="1"/>
  <c r="H46" i="44"/>
  <c r="L46" i="44"/>
  <c r="R46" i="44" s="1"/>
  <c r="H42" i="44"/>
  <c r="L42" i="44"/>
  <c r="R42" i="44" s="1"/>
  <c r="H38" i="44"/>
  <c r="L38" i="44"/>
  <c r="R38" i="44" s="1"/>
  <c r="H34" i="44"/>
  <c r="L34" i="44"/>
  <c r="R34" i="44" s="1"/>
  <c r="H30" i="44"/>
  <c r="L30" i="44"/>
  <c r="R30" i="44" s="1"/>
  <c r="H26" i="44"/>
  <c r="L26" i="44"/>
  <c r="R26" i="44" s="1"/>
  <c r="K21" i="44"/>
  <c r="G21" i="44"/>
  <c r="K17" i="44"/>
  <c r="G17" i="44"/>
  <c r="K13" i="44"/>
  <c r="G13" i="44"/>
  <c r="K9" i="44"/>
  <c r="G9" i="44"/>
  <c r="K5" i="44"/>
  <c r="G5" i="44"/>
  <c r="P23" i="44"/>
  <c r="H22" i="44"/>
  <c r="L22" i="44"/>
  <c r="R22" i="44" s="1"/>
  <c r="P19" i="44"/>
  <c r="H18" i="44"/>
  <c r="L18" i="44"/>
  <c r="R18" i="44" s="1"/>
  <c r="P15" i="44"/>
  <c r="H14" i="44"/>
  <c r="L14" i="44"/>
  <c r="R14" i="44" s="1"/>
  <c r="P11" i="44"/>
  <c r="H10" i="44"/>
  <c r="L10" i="44"/>
  <c r="R10" i="44" s="1"/>
  <c r="P7" i="44"/>
  <c r="H6" i="44"/>
  <c r="L6" i="44"/>
  <c r="R6" i="44" s="1"/>
  <c r="K140" i="44"/>
  <c r="G140" i="44"/>
  <c r="K136" i="44"/>
  <c r="G136" i="44"/>
  <c r="K132" i="44"/>
  <c r="G132" i="44"/>
  <c r="L128" i="44"/>
  <c r="R128" i="44" s="1"/>
  <c r="H128" i="44"/>
  <c r="P125" i="44"/>
  <c r="L124" i="44"/>
  <c r="R124" i="44" s="1"/>
  <c r="H124" i="44"/>
  <c r="P121" i="44"/>
  <c r="L120" i="44"/>
  <c r="R120" i="44" s="1"/>
  <c r="H120" i="44"/>
  <c r="P117" i="44"/>
  <c r="L116" i="44"/>
  <c r="R116" i="44" s="1"/>
  <c r="H116" i="44"/>
  <c r="P113" i="44"/>
  <c r="L112" i="44"/>
  <c r="R112" i="44" s="1"/>
  <c r="H112" i="44"/>
  <c r="P109" i="44"/>
  <c r="K107" i="44"/>
  <c r="G107" i="44"/>
  <c r="P103" i="44"/>
  <c r="L102" i="44"/>
  <c r="R102" i="44" s="1"/>
  <c r="H102" i="44"/>
  <c r="K99" i="44"/>
  <c r="G99" i="44"/>
  <c r="P95" i="44"/>
  <c r="L94" i="44"/>
  <c r="R94" i="44" s="1"/>
  <c r="H94" i="44"/>
  <c r="P91" i="44"/>
  <c r="L90" i="44"/>
  <c r="R90" i="44" s="1"/>
  <c r="H90" i="44"/>
  <c r="P87" i="44"/>
  <c r="L86" i="44"/>
  <c r="R86" i="44" s="1"/>
  <c r="H86" i="44"/>
  <c r="P83" i="44"/>
  <c r="L82" i="44"/>
  <c r="R82" i="44" s="1"/>
  <c r="H82" i="44"/>
  <c r="P79" i="44"/>
  <c r="L78" i="44"/>
  <c r="R78" i="44" s="1"/>
  <c r="H78" i="44"/>
  <c r="P75" i="44"/>
  <c r="L74" i="44"/>
  <c r="R74" i="44" s="1"/>
  <c r="H74" i="44"/>
  <c r="P71" i="44"/>
  <c r="L70" i="44"/>
  <c r="R70" i="44" s="1"/>
  <c r="H70" i="44"/>
  <c r="K127" i="44"/>
  <c r="G127" i="44"/>
  <c r="H126" i="44"/>
  <c r="L126" i="44"/>
  <c r="R126" i="44" s="1"/>
  <c r="K119" i="44"/>
  <c r="G119" i="44"/>
  <c r="H118" i="44"/>
  <c r="L118" i="44"/>
  <c r="R118" i="44" s="1"/>
  <c r="K111" i="44"/>
  <c r="G111" i="44"/>
  <c r="H110" i="44"/>
  <c r="L110" i="44"/>
  <c r="R110" i="44" s="1"/>
  <c r="H108" i="44"/>
  <c r="L108" i="44"/>
  <c r="R108" i="44" s="1"/>
  <c r="H104" i="44"/>
  <c r="L104" i="44"/>
  <c r="R104" i="44" s="1"/>
  <c r="H100" i="44"/>
  <c r="L100" i="44"/>
  <c r="R100" i="44" s="1"/>
  <c r="H96" i="44"/>
  <c r="L96" i="44"/>
  <c r="R96" i="44" s="1"/>
  <c r="K89" i="44"/>
  <c r="Q89" i="44" s="1"/>
  <c r="G89" i="44"/>
  <c r="H88" i="44"/>
  <c r="L88" i="44"/>
  <c r="K81" i="44"/>
  <c r="Q81" i="44" s="1"/>
  <c r="G81" i="44"/>
  <c r="H80" i="44"/>
  <c r="L80" i="44"/>
  <c r="K73" i="44"/>
  <c r="Q73" i="44" s="1"/>
  <c r="G73" i="44"/>
  <c r="H72" i="44"/>
  <c r="L72" i="44"/>
  <c r="K65" i="44"/>
  <c r="G65" i="44"/>
  <c r="K61" i="44"/>
  <c r="G61" i="44"/>
  <c r="K57" i="44"/>
  <c r="G57" i="44"/>
  <c r="L52" i="44"/>
  <c r="R52" i="44" s="1"/>
  <c r="H52" i="44"/>
  <c r="L48" i="44"/>
  <c r="R48" i="44" s="1"/>
  <c r="H48" i="44"/>
  <c r="L44" i="44"/>
  <c r="R44" i="44" s="1"/>
  <c r="H44" i="44"/>
  <c r="L40" i="44"/>
  <c r="R40" i="44" s="1"/>
  <c r="H40" i="44"/>
  <c r="L36" i="44"/>
  <c r="R36" i="44" s="1"/>
  <c r="H36" i="44"/>
  <c r="K33" i="44"/>
  <c r="G33" i="44"/>
  <c r="L28" i="44"/>
  <c r="R28" i="44" s="1"/>
  <c r="H28" i="44"/>
  <c r="K25" i="44"/>
  <c r="G25" i="44"/>
  <c r="P93" i="44"/>
  <c r="R88" i="44"/>
  <c r="P85" i="44"/>
  <c r="R80" i="44"/>
  <c r="P77" i="44"/>
  <c r="R72" i="44"/>
  <c r="P69" i="44"/>
  <c r="K67" i="44"/>
  <c r="G67" i="44"/>
  <c r="K63" i="44"/>
  <c r="G63" i="44"/>
  <c r="K59" i="44"/>
  <c r="G59" i="44"/>
  <c r="K55" i="44"/>
  <c r="G55" i="44"/>
  <c r="K51" i="44"/>
  <c r="G51" i="44"/>
  <c r="K47" i="44"/>
  <c r="G47" i="44"/>
  <c r="K43" i="44"/>
  <c r="G43" i="44"/>
  <c r="K39" i="44"/>
  <c r="G39" i="44"/>
  <c r="K35" i="44"/>
  <c r="G35" i="44"/>
  <c r="K31" i="44"/>
  <c r="G31" i="44"/>
  <c r="K27" i="44"/>
  <c r="G27" i="44"/>
  <c r="L24" i="44"/>
  <c r="R24" i="44" s="1"/>
  <c r="H24" i="44"/>
  <c r="L20" i="44"/>
  <c r="R20" i="44" s="1"/>
  <c r="H20" i="44"/>
  <c r="L16" i="44"/>
  <c r="R16" i="44" s="1"/>
  <c r="H16" i="44"/>
  <c r="L12" i="44"/>
  <c r="R12" i="44" s="1"/>
  <c r="H12" i="44"/>
  <c r="L8" i="44"/>
  <c r="R8" i="44" s="1"/>
  <c r="H8" i="44"/>
  <c r="L4" i="44"/>
  <c r="R4" i="44" s="1"/>
  <c r="H4" i="44"/>
  <c r="K23" i="44"/>
  <c r="G23" i="44"/>
  <c r="K19" i="44"/>
  <c r="G19" i="44"/>
  <c r="K15" i="44"/>
  <c r="G15" i="44"/>
  <c r="K11" i="44"/>
  <c r="G11" i="44"/>
  <c r="K7" i="44"/>
  <c r="G7" i="44"/>
  <c r="K140" i="14"/>
  <c r="G140" i="14"/>
  <c r="L135" i="14"/>
  <c r="R135" i="14" s="1"/>
  <c r="H135" i="14"/>
  <c r="K132" i="14"/>
  <c r="G132" i="14"/>
  <c r="K127" i="14"/>
  <c r="G127" i="14"/>
  <c r="K123" i="14"/>
  <c r="G123" i="14"/>
  <c r="K138" i="14"/>
  <c r="G138" i="14"/>
  <c r="K134" i="14"/>
  <c r="G134" i="14"/>
  <c r="K130" i="14"/>
  <c r="G130" i="14"/>
  <c r="K126" i="14"/>
  <c r="G126" i="14"/>
  <c r="K122" i="14"/>
  <c r="G122" i="14"/>
  <c r="K121" i="14"/>
  <c r="G121" i="14"/>
  <c r="L120" i="14"/>
  <c r="R120" i="14" s="1"/>
  <c r="H120" i="14"/>
  <c r="K117" i="14"/>
  <c r="G117" i="14"/>
  <c r="L116" i="14"/>
  <c r="R116" i="14" s="1"/>
  <c r="H116" i="14"/>
  <c r="K113" i="14"/>
  <c r="G113" i="14"/>
  <c r="L112" i="14"/>
  <c r="R112" i="14" s="1"/>
  <c r="H112" i="14"/>
  <c r="K109" i="14"/>
  <c r="G109" i="14"/>
  <c r="L108" i="14"/>
  <c r="R108" i="14" s="1"/>
  <c r="H108" i="14"/>
  <c r="K105" i="14"/>
  <c r="G105" i="14"/>
  <c r="L104" i="14"/>
  <c r="R104" i="14" s="1"/>
  <c r="H104" i="14"/>
  <c r="L100" i="14"/>
  <c r="R100" i="14" s="1"/>
  <c r="H100" i="14"/>
  <c r="K99" i="14"/>
  <c r="G99" i="14"/>
  <c r="K95" i="14"/>
  <c r="G95" i="14"/>
  <c r="L94" i="14"/>
  <c r="R94" i="14" s="1"/>
  <c r="H94" i="14"/>
  <c r="K91" i="14"/>
  <c r="G91" i="14"/>
  <c r="L90" i="14"/>
  <c r="R90" i="14" s="1"/>
  <c r="H90" i="14"/>
  <c r="K87" i="14"/>
  <c r="G87" i="14"/>
  <c r="L86" i="14"/>
  <c r="R86" i="14" s="1"/>
  <c r="H86" i="14"/>
  <c r="K83" i="14"/>
  <c r="G83" i="14"/>
  <c r="L82" i="14"/>
  <c r="R82" i="14" s="1"/>
  <c r="H82" i="14"/>
  <c r="K79" i="14"/>
  <c r="G79" i="14"/>
  <c r="L78" i="14"/>
  <c r="R78" i="14" s="1"/>
  <c r="H78" i="14"/>
  <c r="K75" i="14"/>
  <c r="G75" i="14"/>
  <c r="L74" i="14"/>
  <c r="R74" i="14" s="1"/>
  <c r="H74" i="14"/>
  <c r="K71" i="14"/>
  <c r="G71" i="14"/>
  <c r="L70" i="14"/>
  <c r="R70" i="14" s="1"/>
  <c r="H70" i="14"/>
  <c r="L66" i="14"/>
  <c r="R66" i="14" s="1"/>
  <c r="H66" i="14"/>
  <c r="K61" i="14"/>
  <c r="G61" i="14"/>
  <c r="K57" i="14"/>
  <c r="G57" i="14"/>
  <c r="L56" i="14"/>
  <c r="R56" i="14" s="1"/>
  <c r="H56" i="14"/>
  <c r="K55" i="14"/>
  <c r="G55" i="14"/>
  <c r="L54" i="14"/>
  <c r="R54" i="14" s="1"/>
  <c r="H54" i="14"/>
  <c r="K53" i="14"/>
  <c r="G53" i="14"/>
  <c r="L52" i="14"/>
  <c r="R52" i="14" s="1"/>
  <c r="H52" i="14"/>
  <c r="K51" i="14"/>
  <c r="G51" i="14"/>
  <c r="L50" i="14"/>
  <c r="R50" i="14" s="1"/>
  <c r="H50" i="14"/>
  <c r="K49" i="14"/>
  <c r="G49" i="14"/>
  <c r="L48" i="14"/>
  <c r="R48" i="14" s="1"/>
  <c r="H48" i="14"/>
  <c r="K47" i="14"/>
  <c r="G47" i="14"/>
  <c r="L46" i="14"/>
  <c r="R46" i="14" s="1"/>
  <c r="H46" i="14"/>
  <c r="K45" i="14"/>
  <c r="G45" i="14"/>
  <c r="L44" i="14"/>
  <c r="R44" i="14" s="1"/>
  <c r="H44" i="14"/>
  <c r="K43" i="14"/>
  <c r="G43" i="14"/>
  <c r="L42" i="14"/>
  <c r="R42" i="14" s="1"/>
  <c r="H42" i="14"/>
  <c r="K41" i="14"/>
  <c r="G41" i="14"/>
  <c r="L40" i="14"/>
  <c r="R40" i="14" s="1"/>
  <c r="H40" i="14"/>
  <c r="K39" i="14"/>
  <c r="G39" i="14"/>
  <c r="L38" i="14"/>
  <c r="R38" i="14" s="1"/>
  <c r="H38" i="14"/>
  <c r="K37" i="14"/>
  <c r="G37" i="14"/>
  <c r="L36" i="14"/>
  <c r="R36" i="14" s="1"/>
  <c r="H36" i="14"/>
  <c r="K35" i="14"/>
  <c r="G35" i="14"/>
  <c r="L34" i="14"/>
  <c r="R34" i="14" s="1"/>
  <c r="H34" i="14"/>
  <c r="K33" i="14"/>
  <c r="G33" i="14"/>
  <c r="L32" i="14"/>
  <c r="R32" i="14" s="1"/>
  <c r="H32" i="14"/>
  <c r="K31" i="14"/>
  <c r="G31" i="14"/>
  <c r="L30" i="14"/>
  <c r="R30" i="14" s="1"/>
  <c r="H30" i="14"/>
  <c r="K29" i="14"/>
  <c r="G29" i="14"/>
  <c r="L28" i="14"/>
  <c r="R28" i="14" s="1"/>
  <c r="H28" i="14"/>
  <c r="K27" i="14"/>
  <c r="G27" i="14"/>
  <c r="L26" i="14"/>
  <c r="R26" i="14" s="1"/>
  <c r="H26" i="14"/>
  <c r="K25" i="14"/>
  <c r="G25" i="14"/>
  <c r="K69" i="14"/>
  <c r="G69" i="14"/>
  <c r="K65" i="14"/>
  <c r="G65" i="14"/>
  <c r="K64" i="14"/>
  <c r="G64" i="14"/>
  <c r="K60" i="14"/>
  <c r="G60" i="14"/>
  <c r="K21" i="14"/>
  <c r="G21" i="14"/>
  <c r="K23" i="14"/>
  <c r="G23" i="14"/>
  <c r="K19" i="14"/>
  <c r="G19" i="14"/>
  <c r="K16" i="14"/>
  <c r="G16" i="14"/>
  <c r="L15" i="14"/>
  <c r="R15" i="14" s="1"/>
  <c r="H15" i="14"/>
  <c r="K12" i="14"/>
  <c r="G12" i="14"/>
  <c r="L11" i="14"/>
  <c r="R11" i="14" s="1"/>
  <c r="H11" i="14"/>
  <c r="K8" i="14"/>
  <c r="G8" i="14"/>
  <c r="L7" i="14"/>
  <c r="R7" i="14" s="1"/>
  <c r="H7" i="14"/>
  <c r="K4" i="14"/>
  <c r="G4" i="14"/>
  <c r="L139" i="14"/>
  <c r="R139" i="14" s="1"/>
  <c r="H139" i="14"/>
  <c r="K136" i="14"/>
  <c r="G136" i="14"/>
  <c r="P132" i="14"/>
  <c r="L131" i="14"/>
  <c r="R131" i="14" s="1"/>
  <c r="H131" i="14"/>
  <c r="K125" i="14"/>
  <c r="G125" i="14"/>
  <c r="H141" i="14"/>
  <c r="L141" i="14"/>
  <c r="R141" i="14" s="1"/>
  <c r="H137" i="14"/>
  <c r="L137" i="14"/>
  <c r="R137" i="14" s="1"/>
  <c r="H133" i="14"/>
  <c r="L133" i="14"/>
  <c r="R133" i="14" s="1"/>
  <c r="H129" i="14"/>
  <c r="L129" i="14"/>
  <c r="R129" i="14" s="1"/>
  <c r="K128" i="14"/>
  <c r="G128" i="14"/>
  <c r="K124" i="14"/>
  <c r="G124" i="14"/>
  <c r="K119" i="14"/>
  <c r="G119" i="14"/>
  <c r="L118" i="14"/>
  <c r="R118" i="14" s="1"/>
  <c r="H118" i="14"/>
  <c r="K115" i="14"/>
  <c r="G115" i="14"/>
  <c r="L114" i="14"/>
  <c r="R114" i="14" s="1"/>
  <c r="H114" i="14"/>
  <c r="K111" i="14"/>
  <c r="G111" i="14"/>
  <c r="L110" i="14"/>
  <c r="R110" i="14" s="1"/>
  <c r="H110" i="14"/>
  <c r="K107" i="14"/>
  <c r="G107" i="14"/>
  <c r="L106" i="14"/>
  <c r="R106" i="14" s="1"/>
  <c r="H106" i="14"/>
  <c r="K103" i="14"/>
  <c r="G103" i="14"/>
  <c r="K101" i="14"/>
  <c r="G101" i="14"/>
  <c r="H102" i="14"/>
  <c r="L102" i="14"/>
  <c r="R102" i="14" s="1"/>
  <c r="P99" i="14"/>
  <c r="H98" i="14"/>
  <c r="L98" i="14"/>
  <c r="R98" i="14" s="1"/>
  <c r="G97" i="14"/>
  <c r="K97" i="14"/>
  <c r="L96" i="14"/>
  <c r="R96" i="14" s="1"/>
  <c r="H96" i="14"/>
  <c r="K93" i="14"/>
  <c r="G93" i="14"/>
  <c r="L92" i="14"/>
  <c r="R92" i="14" s="1"/>
  <c r="H92" i="14"/>
  <c r="K89" i="14"/>
  <c r="G89" i="14"/>
  <c r="L88" i="14"/>
  <c r="R88" i="14" s="1"/>
  <c r="H88" i="14"/>
  <c r="K85" i="14"/>
  <c r="G85" i="14"/>
  <c r="L84" i="14"/>
  <c r="R84" i="14" s="1"/>
  <c r="H84" i="14"/>
  <c r="K81" i="14"/>
  <c r="G81" i="14"/>
  <c r="L80" i="14"/>
  <c r="R80" i="14" s="1"/>
  <c r="H80" i="14"/>
  <c r="K77" i="14"/>
  <c r="G77" i="14"/>
  <c r="L76" i="14"/>
  <c r="R76" i="14" s="1"/>
  <c r="H76" i="14"/>
  <c r="K73" i="14"/>
  <c r="G73" i="14"/>
  <c r="L72" i="14"/>
  <c r="R72" i="14" s="1"/>
  <c r="H72" i="14"/>
  <c r="K67" i="14"/>
  <c r="G67" i="14"/>
  <c r="K63" i="14"/>
  <c r="G63" i="14"/>
  <c r="K59" i="14"/>
  <c r="G59" i="14"/>
  <c r="H68" i="14"/>
  <c r="L68" i="14"/>
  <c r="R68" i="14" s="1"/>
  <c r="K62" i="14"/>
  <c r="G62" i="14"/>
  <c r="K58" i="14"/>
  <c r="G58" i="14"/>
  <c r="L24" i="14"/>
  <c r="R24" i="14" s="1"/>
  <c r="H24" i="14"/>
  <c r="L20" i="14"/>
  <c r="R20" i="14" s="1"/>
  <c r="H20" i="14"/>
  <c r="P23" i="14"/>
  <c r="H22" i="14"/>
  <c r="L22" i="14"/>
  <c r="R22" i="14" s="1"/>
  <c r="P19" i="14"/>
  <c r="H18" i="14"/>
  <c r="L18" i="14"/>
  <c r="R18" i="14" s="1"/>
  <c r="L17" i="14"/>
  <c r="R17" i="14" s="1"/>
  <c r="H17" i="14"/>
  <c r="K14" i="14"/>
  <c r="G14" i="14"/>
  <c r="L13" i="14"/>
  <c r="R13" i="14" s="1"/>
  <c r="H13" i="14"/>
  <c r="K10" i="14"/>
  <c r="G10" i="14"/>
  <c r="L9" i="14"/>
  <c r="R9" i="14" s="1"/>
  <c r="H9" i="14"/>
  <c r="K6" i="14"/>
  <c r="G6" i="14"/>
  <c r="L5" i="14"/>
  <c r="R5" i="14" s="1"/>
  <c r="H5" i="14"/>
  <c r="K112" i="43"/>
  <c r="G112" i="43"/>
  <c r="L111" i="43"/>
  <c r="R111" i="43" s="1"/>
  <c r="H111" i="43"/>
  <c r="K108" i="43"/>
  <c r="G108" i="43"/>
  <c r="L107" i="43"/>
  <c r="R107" i="43" s="1"/>
  <c r="H107" i="43"/>
  <c r="K102" i="43"/>
  <c r="G102" i="43"/>
  <c r="K99" i="43"/>
  <c r="G99" i="43"/>
  <c r="K95" i="43"/>
  <c r="G95" i="43"/>
  <c r="K91" i="43"/>
  <c r="G91" i="43"/>
  <c r="K87" i="43"/>
  <c r="G87" i="43"/>
  <c r="K83" i="43"/>
  <c r="G83" i="43"/>
  <c r="K79" i="43"/>
  <c r="G79" i="43"/>
  <c r="K75" i="43"/>
  <c r="G75" i="43"/>
  <c r="K71" i="43"/>
  <c r="G71" i="43"/>
  <c r="K101" i="43"/>
  <c r="G101" i="43"/>
  <c r="H100" i="43"/>
  <c r="L100" i="43"/>
  <c r="R100" i="43" s="1"/>
  <c r="K97" i="43"/>
  <c r="G97" i="43"/>
  <c r="H96" i="43"/>
  <c r="L96" i="43"/>
  <c r="R96" i="43" s="1"/>
  <c r="K93" i="43"/>
  <c r="G93" i="43"/>
  <c r="H92" i="43"/>
  <c r="L92" i="43"/>
  <c r="R92" i="43" s="1"/>
  <c r="L70" i="43"/>
  <c r="R70" i="43" s="1"/>
  <c r="H70" i="43"/>
  <c r="K67" i="43"/>
  <c r="G67" i="43"/>
  <c r="L62" i="43"/>
  <c r="R62" i="43" s="1"/>
  <c r="H62" i="43"/>
  <c r="K59" i="43"/>
  <c r="G59" i="43"/>
  <c r="L54" i="43"/>
  <c r="R54" i="43" s="1"/>
  <c r="H54" i="43"/>
  <c r="K51" i="43"/>
  <c r="G51" i="43"/>
  <c r="L46" i="43"/>
  <c r="R46" i="43" s="1"/>
  <c r="H46" i="43"/>
  <c r="K43" i="43"/>
  <c r="G43" i="43"/>
  <c r="L38" i="43"/>
  <c r="R38" i="43" s="1"/>
  <c r="H38" i="43"/>
  <c r="K35" i="43"/>
  <c r="G35" i="43"/>
  <c r="K31" i="43"/>
  <c r="G31" i="43"/>
  <c r="K85" i="43"/>
  <c r="G85" i="43"/>
  <c r="H84" i="43"/>
  <c r="L84" i="43"/>
  <c r="R84" i="43" s="1"/>
  <c r="K77" i="43"/>
  <c r="G77" i="43"/>
  <c r="H76" i="43"/>
  <c r="L76" i="43"/>
  <c r="R76" i="43" s="1"/>
  <c r="K69" i="43"/>
  <c r="G69" i="43"/>
  <c r="K65" i="43"/>
  <c r="G65" i="43"/>
  <c r="K61" i="43"/>
  <c r="G61" i="43"/>
  <c r="K57" i="43"/>
  <c r="G57" i="43"/>
  <c r="K53" i="43"/>
  <c r="G53" i="43"/>
  <c r="K49" i="43"/>
  <c r="G49" i="43"/>
  <c r="K45" i="43"/>
  <c r="G45" i="43"/>
  <c r="K41" i="43"/>
  <c r="G41" i="43"/>
  <c r="K37" i="43"/>
  <c r="G37" i="43"/>
  <c r="K30" i="43"/>
  <c r="G30" i="43"/>
  <c r="K26" i="43"/>
  <c r="G26" i="43"/>
  <c r="K22" i="43"/>
  <c r="G22" i="43"/>
  <c r="K18" i="43"/>
  <c r="G18" i="43"/>
  <c r="K14" i="43"/>
  <c r="G14" i="43"/>
  <c r="K10" i="43"/>
  <c r="G10" i="43"/>
  <c r="K6" i="43"/>
  <c r="G6" i="43"/>
  <c r="P33" i="43"/>
  <c r="H27" i="43"/>
  <c r="L27" i="43"/>
  <c r="R27" i="43" s="1"/>
  <c r="H23" i="43"/>
  <c r="L23" i="43"/>
  <c r="R23" i="43" s="1"/>
  <c r="H19" i="43"/>
  <c r="L19" i="43"/>
  <c r="R19" i="43" s="1"/>
  <c r="H15" i="43"/>
  <c r="L15" i="43"/>
  <c r="R15" i="43" s="1"/>
  <c r="H11" i="43"/>
  <c r="L11" i="43"/>
  <c r="R11" i="43" s="1"/>
  <c r="P8" i="43"/>
  <c r="H7" i="43"/>
  <c r="L7" i="43"/>
  <c r="R7" i="43" s="1"/>
  <c r="P4" i="43"/>
  <c r="K114" i="43"/>
  <c r="G114" i="43"/>
  <c r="L113" i="43"/>
  <c r="R113" i="43" s="1"/>
  <c r="H113" i="43"/>
  <c r="K110" i="43"/>
  <c r="G110" i="43"/>
  <c r="L109" i="43"/>
  <c r="R109" i="43" s="1"/>
  <c r="H109" i="43"/>
  <c r="K106" i="43"/>
  <c r="G106" i="43"/>
  <c r="L105" i="43"/>
  <c r="R105" i="43" s="1"/>
  <c r="H105" i="43"/>
  <c r="P102" i="43"/>
  <c r="K104" i="43"/>
  <c r="Q104" i="43" s="1"/>
  <c r="G104" i="43"/>
  <c r="H103" i="43"/>
  <c r="L103" i="43"/>
  <c r="R103" i="43" s="1"/>
  <c r="P99" i="43"/>
  <c r="L98" i="43"/>
  <c r="R98" i="43" s="1"/>
  <c r="H98" i="43"/>
  <c r="P95" i="43"/>
  <c r="L94" i="43"/>
  <c r="R94" i="43" s="1"/>
  <c r="H94" i="43"/>
  <c r="P104" i="43"/>
  <c r="L90" i="43"/>
  <c r="R90" i="43" s="1"/>
  <c r="H90" i="43"/>
  <c r="P87" i="43"/>
  <c r="L86" i="43"/>
  <c r="R86" i="43" s="1"/>
  <c r="H86" i="43"/>
  <c r="P83" i="43"/>
  <c r="L82" i="43"/>
  <c r="R82" i="43" s="1"/>
  <c r="H82" i="43"/>
  <c r="P79" i="43"/>
  <c r="L78" i="43"/>
  <c r="R78" i="43" s="1"/>
  <c r="H78" i="43"/>
  <c r="P75" i="43"/>
  <c r="L74" i="43"/>
  <c r="R74" i="43" s="1"/>
  <c r="H74" i="43"/>
  <c r="P71" i="43"/>
  <c r="P67" i="43"/>
  <c r="L66" i="43"/>
  <c r="R66" i="43" s="1"/>
  <c r="H66" i="43"/>
  <c r="K63" i="43"/>
  <c r="G63" i="43"/>
  <c r="P59" i="43"/>
  <c r="L58" i="43"/>
  <c r="R58" i="43" s="1"/>
  <c r="H58" i="43"/>
  <c r="K55" i="43"/>
  <c r="G55" i="43"/>
  <c r="P51" i="43"/>
  <c r="L50" i="43"/>
  <c r="R50" i="43" s="1"/>
  <c r="H50" i="43"/>
  <c r="K47" i="43"/>
  <c r="G47" i="43"/>
  <c r="P43" i="43"/>
  <c r="L42" i="43"/>
  <c r="R42" i="43" s="1"/>
  <c r="H42" i="43"/>
  <c r="K39" i="43"/>
  <c r="G39" i="43"/>
  <c r="P35" i="43"/>
  <c r="L34" i="43"/>
  <c r="R34" i="43" s="1"/>
  <c r="H34" i="43"/>
  <c r="P31" i="43"/>
  <c r="K89" i="43"/>
  <c r="G89" i="43"/>
  <c r="H88" i="43"/>
  <c r="L88" i="43"/>
  <c r="R88" i="43" s="1"/>
  <c r="K81" i="43"/>
  <c r="G81" i="43"/>
  <c r="H80" i="43"/>
  <c r="L80" i="43"/>
  <c r="R80" i="43" s="1"/>
  <c r="K73" i="43"/>
  <c r="G73" i="43"/>
  <c r="H72" i="43"/>
  <c r="L72" i="43"/>
  <c r="R72" i="43" s="1"/>
  <c r="H68" i="43"/>
  <c r="L68" i="43"/>
  <c r="R68" i="43" s="1"/>
  <c r="H64" i="43"/>
  <c r="L64" i="43"/>
  <c r="R64" i="43" s="1"/>
  <c r="H60" i="43"/>
  <c r="L60" i="43"/>
  <c r="R60" i="43" s="1"/>
  <c r="H56" i="43"/>
  <c r="L56" i="43"/>
  <c r="R56" i="43" s="1"/>
  <c r="H52" i="43"/>
  <c r="L52" i="43"/>
  <c r="R52" i="43" s="1"/>
  <c r="H48" i="43"/>
  <c r="L48" i="43"/>
  <c r="R48" i="43" s="1"/>
  <c r="H44" i="43"/>
  <c r="L44" i="43"/>
  <c r="R44" i="43" s="1"/>
  <c r="H40" i="43"/>
  <c r="L40" i="43"/>
  <c r="R40" i="43" s="1"/>
  <c r="H36" i="43"/>
  <c r="L36" i="43"/>
  <c r="R36" i="43" s="1"/>
  <c r="K33" i="43"/>
  <c r="G33" i="43"/>
  <c r="H32" i="43"/>
  <c r="L32" i="43"/>
  <c r="R32" i="43" s="1"/>
  <c r="L29" i="43"/>
  <c r="R29" i="43" s="1"/>
  <c r="H29" i="43"/>
  <c r="L25" i="43"/>
  <c r="R25" i="43" s="1"/>
  <c r="H25" i="43"/>
  <c r="L21" i="43"/>
  <c r="R21" i="43" s="1"/>
  <c r="H21" i="43"/>
  <c r="L17" i="43"/>
  <c r="R17" i="43" s="1"/>
  <c r="H17" i="43"/>
  <c r="L13" i="43"/>
  <c r="R13" i="43" s="1"/>
  <c r="H13" i="43"/>
  <c r="L9" i="43"/>
  <c r="R9" i="43" s="1"/>
  <c r="H9" i="43"/>
  <c r="L5" i="43"/>
  <c r="R5" i="43" s="1"/>
  <c r="H5" i="43"/>
  <c r="K28" i="43"/>
  <c r="G28" i="43"/>
  <c r="K24" i="43"/>
  <c r="G24" i="43"/>
  <c r="K20" i="43"/>
  <c r="G20" i="43"/>
  <c r="K16" i="43"/>
  <c r="G16" i="43"/>
  <c r="K12" i="43"/>
  <c r="G12" i="43"/>
  <c r="K8" i="43"/>
  <c r="G8" i="43"/>
  <c r="K4" i="43"/>
  <c r="G4" i="43"/>
  <c r="K112" i="42"/>
  <c r="G112" i="42"/>
  <c r="L111" i="42"/>
  <c r="R111" i="42" s="1"/>
  <c r="H111" i="42"/>
  <c r="K108" i="42"/>
  <c r="G108" i="42"/>
  <c r="L107" i="42"/>
  <c r="R107" i="42" s="1"/>
  <c r="H107" i="42"/>
  <c r="L103" i="42"/>
  <c r="R103" i="42" s="1"/>
  <c r="H103" i="42"/>
  <c r="K98" i="42"/>
  <c r="G98" i="42"/>
  <c r="K94" i="42"/>
  <c r="G94" i="42"/>
  <c r="K106" i="42"/>
  <c r="G106" i="42"/>
  <c r="K102" i="42"/>
  <c r="G102" i="42"/>
  <c r="K101" i="42"/>
  <c r="G101" i="42"/>
  <c r="K97" i="42"/>
  <c r="G97" i="42"/>
  <c r="K93" i="42"/>
  <c r="G93" i="42"/>
  <c r="K91" i="42"/>
  <c r="G91" i="42"/>
  <c r="L90" i="42"/>
  <c r="R90" i="42" s="1"/>
  <c r="H90" i="42"/>
  <c r="K89" i="42"/>
  <c r="G89" i="42"/>
  <c r="L88" i="42"/>
  <c r="R88" i="42" s="1"/>
  <c r="H88" i="42"/>
  <c r="K87" i="42"/>
  <c r="G87" i="42"/>
  <c r="L86" i="42"/>
  <c r="R86" i="42" s="1"/>
  <c r="H86" i="42"/>
  <c r="K85" i="42"/>
  <c r="G85" i="42"/>
  <c r="L84" i="42"/>
  <c r="R84" i="42" s="1"/>
  <c r="H84" i="42"/>
  <c r="K83" i="42"/>
  <c r="G83" i="42"/>
  <c r="L82" i="42"/>
  <c r="R82" i="42" s="1"/>
  <c r="H82" i="42"/>
  <c r="K81" i="42"/>
  <c r="G81" i="42"/>
  <c r="L80" i="42"/>
  <c r="R80" i="42" s="1"/>
  <c r="H80" i="42"/>
  <c r="K79" i="42"/>
  <c r="G79" i="42"/>
  <c r="L78" i="42"/>
  <c r="R78" i="42" s="1"/>
  <c r="H78" i="42"/>
  <c r="K77" i="42"/>
  <c r="G77" i="42"/>
  <c r="L76" i="42"/>
  <c r="R76" i="42" s="1"/>
  <c r="H76" i="42"/>
  <c r="K75" i="42"/>
  <c r="G75" i="42"/>
  <c r="L74" i="42"/>
  <c r="R74" i="42" s="1"/>
  <c r="H74" i="42"/>
  <c r="L70" i="42"/>
  <c r="R70" i="42" s="1"/>
  <c r="H70" i="42"/>
  <c r="K67" i="42"/>
  <c r="G67" i="42"/>
  <c r="L66" i="42"/>
  <c r="R66" i="42" s="1"/>
  <c r="H66" i="42"/>
  <c r="K65" i="42"/>
  <c r="G65" i="42"/>
  <c r="L64" i="42"/>
  <c r="R64" i="42" s="1"/>
  <c r="H64" i="42"/>
  <c r="K63" i="42"/>
  <c r="G63" i="42"/>
  <c r="L62" i="42"/>
  <c r="R62" i="42" s="1"/>
  <c r="H62" i="42"/>
  <c r="K61" i="42"/>
  <c r="G61" i="42"/>
  <c r="L60" i="42"/>
  <c r="R60" i="42" s="1"/>
  <c r="H60" i="42"/>
  <c r="K59" i="42"/>
  <c r="G59" i="42"/>
  <c r="L58" i="42"/>
  <c r="R58" i="42" s="1"/>
  <c r="H58" i="42"/>
  <c r="K57" i="42"/>
  <c r="G57" i="42"/>
  <c r="L56" i="42"/>
  <c r="R56" i="42" s="1"/>
  <c r="H56" i="42"/>
  <c r="K55" i="42"/>
  <c r="G55" i="42"/>
  <c r="L54" i="42"/>
  <c r="R54" i="42" s="1"/>
  <c r="H54" i="42"/>
  <c r="K53" i="42"/>
  <c r="G53" i="42"/>
  <c r="L52" i="42"/>
  <c r="R52" i="42" s="1"/>
  <c r="H52" i="42"/>
  <c r="K51" i="42"/>
  <c r="G51" i="42"/>
  <c r="L50" i="42"/>
  <c r="R50" i="42" s="1"/>
  <c r="H50" i="42"/>
  <c r="K49" i="42"/>
  <c r="G49" i="42"/>
  <c r="L48" i="42"/>
  <c r="R48" i="42" s="1"/>
  <c r="H48" i="42"/>
  <c r="K47" i="42"/>
  <c r="G47" i="42"/>
  <c r="L46" i="42"/>
  <c r="R46" i="42" s="1"/>
  <c r="H46" i="42"/>
  <c r="K45" i="42"/>
  <c r="G45" i="42"/>
  <c r="L44" i="42"/>
  <c r="R44" i="42" s="1"/>
  <c r="H44" i="42"/>
  <c r="K43" i="42"/>
  <c r="G43" i="42"/>
  <c r="L42" i="42"/>
  <c r="R42" i="42" s="1"/>
  <c r="H42" i="42"/>
  <c r="K41" i="42"/>
  <c r="G41" i="42"/>
  <c r="L40" i="42"/>
  <c r="R40" i="42" s="1"/>
  <c r="H40" i="42"/>
  <c r="K73" i="42"/>
  <c r="G73" i="42"/>
  <c r="K69" i="42"/>
  <c r="G69" i="42"/>
  <c r="K37" i="42"/>
  <c r="G37" i="42"/>
  <c r="L32" i="42"/>
  <c r="R32" i="42" s="1"/>
  <c r="H32" i="42"/>
  <c r="K39" i="42"/>
  <c r="G39" i="42"/>
  <c r="K35" i="42"/>
  <c r="G35" i="42"/>
  <c r="K31" i="42"/>
  <c r="G31" i="42"/>
  <c r="K29" i="42"/>
  <c r="G29" i="42"/>
  <c r="L28" i="42"/>
  <c r="R28" i="42" s="1"/>
  <c r="H28" i="42"/>
  <c r="K25" i="42"/>
  <c r="G25" i="42"/>
  <c r="L24" i="42"/>
  <c r="R24" i="42" s="1"/>
  <c r="H24" i="42"/>
  <c r="K21" i="42"/>
  <c r="G21" i="42"/>
  <c r="L20" i="42"/>
  <c r="R20" i="42" s="1"/>
  <c r="H20" i="42"/>
  <c r="K17" i="42"/>
  <c r="G17" i="42"/>
  <c r="L16" i="42"/>
  <c r="R16" i="42" s="1"/>
  <c r="H16" i="42"/>
  <c r="K13" i="42"/>
  <c r="G13" i="42"/>
  <c r="L12" i="42"/>
  <c r="R12" i="42" s="1"/>
  <c r="H12" i="42"/>
  <c r="K9" i="42"/>
  <c r="G9" i="42"/>
  <c r="L8" i="42"/>
  <c r="R8" i="42" s="1"/>
  <c r="H8" i="42"/>
  <c r="K5" i="42"/>
  <c r="G5" i="42"/>
  <c r="L4" i="42"/>
  <c r="R4" i="42" s="1"/>
  <c r="H4" i="42"/>
  <c r="K114" i="42"/>
  <c r="G114" i="42"/>
  <c r="L113" i="42"/>
  <c r="R113" i="42" s="1"/>
  <c r="H113" i="42"/>
  <c r="K110" i="42"/>
  <c r="G110" i="42"/>
  <c r="L109" i="42"/>
  <c r="R109" i="42" s="1"/>
  <c r="H109" i="42"/>
  <c r="K104" i="42"/>
  <c r="G104" i="42"/>
  <c r="K100" i="42"/>
  <c r="G100" i="42"/>
  <c r="K96" i="42"/>
  <c r="G96" i="42"/>
  <c r="K92" i="42"/>
  <c r="G92" i="42"/>
  <c r="H105" i="42"/>
  <c r="L105" i="42"/>
  <c r="R105" i="42" s="1"/>
  <c r="K99" i="42"/>
  <c r="G99" i="42"/>
  <c r="K95" i="42"/>
  <c r="G95" i="42"/>
  <c r="K71" i="42"/>
  <c r="G71" i="42"/>
  <c r="H72" i="42"/>
  <c r="L72" i="42"/>
  <c r="R72" i="42" s="1"/>
  <c r="H68" i="42"/>
  <c r="L68" i="42"/>
  <c r="R68" i="42" s="1"/>
  <c r="L36" i="42"/>
  <c r="R36" i="42" s="1"/>
  <c r="H36" i="42"/>
  <c r="K33" i="42"/>
  <c r="G33" i="42"/>
  <c r="H38" i="42"/>
  <c r="L38" i="42"/>
  <c r="R38" i="42" s="1"/>
  <c r="H34" i="42"/>
  <c r="L34" i="42"/>
  <c r="R34" i="42" s="1"/>
  <c r="L30" i="42"/>
  <c r="R30" i="42" s="1"/>
  <c r="H30" i="42"/>
  <c r="K27" i="42"/>
  <c r="G27" i="42"/>
  <c r="L26" i="42"/>
  <c r="R26" i="42" s="1"/>
  <c r="H26" i="42"/>
  <c r="K23" i="42"/>
  <c r="G23" i="42"/>
  <c r="L22" i="42"/>
  <c r="R22" i="42" s="1"/>
  <c r="H22" i="42"/>
  <c r="K19" i="42"/>
  <c r="G19" i="42"/>
  <c r="L18" i="42"/>
  <c r="R18" i="42" s="1"/>
  <c r="H18" i="42"/>
  <c r="K15" i="42"/>
  <c r="G15" i="42"/>
  <c r="L14" i="42"/>
  <c r="R14" i="42" s="1"/>
  <c r="H14" i="42"/>
  <c r="K11" i="42"/>
  <c r="G11" i="42"/>
  <c r="L10" i="42"/>
  <c r="R10" i="42" s="1"/>
  <c r="H10" i="42"/>
  <c r="K7" i="42"/>
  <c r="G7" i="42"/>
  <c r="L6" i="42"/>
  <c r="R6" i="42" s="1"/>
  <c r="H6" i="42"/>
  <c r="K200" i="3"/>
  <c r="G200" i="3"/>
  <c r="K196" i="3"/>
  <c r="G196" i="3"/>
  <c r="K192" i="3"/>
  <c r="G192" i="3"/>
  <c r="L188" i="3"/>
  <c r="R188" i="3" s="1"/>
  <c r="H188" i="3"/>
  <c r="L184" i="3"/>
  <c r="R184" i="3" s="1"/>
  <c r="H184" i="3"/>
  <c r="L180" i="3"/>
  <c r="R180" i="3" s="1"/>
  <c r="H180" i="3"/>
  <c r="L176" i="3"/>
  <c r="R176" i="3" s="1"/>
  <c r="H176" i="3"/>
  <c r="L172" i="3"/>
  <c r="R172" i="3" s="1"/>
  <c r="H172" i="3"/>
  <c r="K167" i="3"/>
  <c r="G167" i="3"/>
  <c r="K163" i="3"/>
  <c r="G163" i="3"/>
  <c r="K159" i="3"/>
  <c r="G159" i="3"/>
  <c r="K155" i="3"/>
  <c r="G155" i="3"/>
  <c r="K151" i="3"/>
  <c r="G151" i="3"/>
  <c r="K147" i="3"/>
  <c r="G147" i="3"/>
  <c r="K143" i="3"/>
  <c r="G143" i="3"/>
  <c r="K139" i="3"/>
  <c r="G139" i="3"/>
  <c r="K135" i="3"/>
  <c r="G135" i="3"/>
  <c r="K131" i="3"/>
  <c r="G131" i="3"/>
  <c r="K165" i="3"/>
  <c r="Q165" i="3" s="1"/>
  <c r="G165" i="3"/>
  <c r="H164" i="3"/>
  <c r="L164" i="3"/>
  <c r="K157" i="3"/>
  <c r="Q157" i="3" s="1"/>
  <c r="G157" i="3"/>
  <c r="H156" i="3"/>
  <c r="L156" i="3"/>
  <c r="K149" i="3"/>
  <c r="Q149" i="3" s="1"/>
  <c r="G149" i="3"/>
  <c r="H148" i="3"/>
  <c r="L148" i="3"/>
  <c r="K141" i="3"/>
  <c r="Q141" i="3" s="1"/>
  <c r="G141" i="3"/>
  <c r="H140" i="3"/>
  <c r="L140" i="3"/>
  <c r="K133" i="3"/>
  <c r="Q133" i="3" s="1"/>
  <c r="G133" i="3"/>
  <c r="H132" i="3"/>
  <c r="L132" i="3"/>
  <c r="L124" i="3"/>
  <c r="R124" i="3" s="1"/>
  <c r="H124" i="3"/>
  <c r="K121" i="3"/>
  <c r="G121" i="3"/>
  <c r="L116" i="3"/>
  <c r="R116" i="3" s="1"/>
  <c r="H116" i="3"/>
  <c r="K113" i="3"/>
  <c r="G113" i="3"/>
  <c r="L108" i="3"/>
  <c r="R108" i="3" s="1"/>
  <c r="H108" i="3"/>
  <c r="K105" i="3"/>
  <c r="G105" i="3"/>
  <c r="L100" i="3"/>
  <c r="R100" i="3" s="1"/>
  <c r="H100" i="3"/>
  <c r="K97" i="3"/>
  <c r="G97" i="3"/>
  <c r="L92" i="3"/>
  <c r="R92" i="3" s="1"/>
  <c r="H92" i="3"/>
  <c r="K89" i="3"/>
  <c r="G89" i="3"/>
  <c r="L84" i="3"/>
  <c r="R84" i="3" s="1"/>
  <c r="H84" i="3"/>
  <c r="K81" i="3"/>
  <c r="G81" i="3"/>
  <c r="L76" i="3"/>
  <c r="R76" i="3" s="1"/>
  <c r="H76" i="3"/>
  <c r="K73" i="3"/>
  <c r="G73" i="3"/>
  <c r="L68" i="3"/>
  <c r="R68" i="3" s="1"/>
  <c r="H68" i="3"/>
  <c r="K65" i="3"/>
  <c r="G65" i="3"/>
  <c r="L60" i="3"/>
  <c r="R60" i="3" s="1"/>
  <c r="H60" i="3"/>
  <c r="K57" i="3"/>
  <c r="G57" i="3"/>
  <c r="L52" i="3"/>
  <c r="R52" i="3" s="1"/>
  <c r="H52" i="3"/>
  <c r="K49" i="3"/>
  <c r="G49" i="3"/>
  <c r="H201" i="3"/>
  <c r="L201" i="3"/>
  <c r="R201" i="3" s="1"/>
  <c r="K198" i="3"/>
  <c r="G198" i="3"/>
  <c r="H197" i="3"/>
  <c r="L197" i="3"/>
  <c r="R197" i="3" s="1"/>
  <c r="K194" i="3"/>
  <c r="G194" i="3"/>
  <c r="H193" i="3"/>
  <c r="L193" i="3"/>
  <c r="R193" i="3" s="1"/>
  <c r="K190" i="3"/>
  <c r="G190" i="3"/>
  <c r="H189" i="3"/>
  <c r="L189" i="3"/>
  <c r="R189" i="3" s="1"/>
  <c r="H126" i="3"/>
  <c r="L126" i="3"/>
  <c r="R126" i="3" s="1"/>
  <c r="H122" i="3"/>
  <c r="L122" i="3"/>
  <c r="R122" i="3" s="1"/>
  <c r="H118" i="3"/>
  <c r="L118" i="3"/>
  <c r="R118" i="3" s="1"/>
  <c r="H114" i="3"/>
  <c r="L114" i="3"/>
  <c r="R114" i="3" s="1"/>
  <c r="H110" i="3"/>
  <c r="L110" i="3"/>
  <c r="R110" i="3" s="1"/>
  <c r="H106" i="3"/>
  <c r="L106" i="3"/>
  <c r="R106" i="3" s="1"/>
  <c r="H102" i="3"/>
  <c r="L102" i="3"/>
  <c r="R102" i="3" s="1"/>
  <c r="H98" i="3"/>
  <c r="L98" i="3"/>
  <c r="R98" i="3" s="1"/>
  <c r="H94" i="3"/>
  <c r="L94" i="3"/>
  <c r="R94" i="3" s="1"/>
  <c r="H90" i="3"/>
  <c r="L90" i="3"/>
  <c r="R90" i="3" s="1"/>
  <c r="H86" i="3"/>
  <c r="L86" i="3"/>
  <c r="R86" i="3" s="1"/>
  <c r="H82" i="3"/>
  <c r="L82" i="3"/>
  <c r="R82" i="3" s="1"/>
  <c r="H78" i="3"/>
  <c r="L78" i="3"/>
  <c r="R78" i="3" s="1"/>
  <c r="H74" i="3"/>
  <c r="L74" i="3"/>
  <c r="R74" i="3" s="1"/>
  <c r="H70" i="3"/>
  <c r="L70" i="3"/>
  <c r="R70" i="3" s="1"/>
  <c r="H66" i="3"/>
  <c r="L66" i="3"/>
  <c r="R66" i="3" s="1"/>
  <c r="H62" i="3"/>
  <c r="L62" i="3"/>
  <c r="R62" i="3" s="1"/>
  <c r="H58" i="3"/>
  <c r="L58" i="3"/>
  <c r="R58" i="3" s="1"/>
  <c r="H54" i="3"/>
  <c r="L54" i="3"/>
  <c r="R54" i="3" s="1"/>
  <c r="H50" i="3"/>
  <c r="L50" i="3"/>
  <c r="R50" i="3" s="1"/>
  <c r="P200" i="3"/>
  <c r="L199" i="3"/>
  <c r="R199" i="3" s="1"/>
  <c r="H199" i="3"/>
  <c r="P196" i="3"/>
  <c r="L195" i="3"/>
  <c r="R195" i="3" s="1"/>
  <c r="H195" i="3"/>
  <c r="P192" i="3"/>
  <c r="L191" i="3"/>
  <c r="R191" i="3" s="1"/>
  <c r="H191" i="3"/>
  <c r="K185" i="3"/>
  <c r="G185" i="3"/>
  <c r="K181" i="3"/>
  <c r="G181" i="3"/>
  <c r="K177" i="3"/>
  <c r="G177" i="3"/>
  <c r="K173" i="3"/>
  <c r="G173" i="3"/>
  <c r="K169" i="3"/>
  <c r="G169" i="3"/>
  <c r="Q168" i="3"/>
  <c r="P187" i="3"/>
  <c r="P179" i="3"/>
  <c r="P171" i="3"/>
  <c r="P167" i="3"/>
  <c r="L166" i="3"/>
  <c r="R166" i="3" s="1"/>
  <c r="H166" i="3"/>
  <c r="P163" i="3"/>
  <c r="L162" i="3"/>
  <c r="R162" i="3" s="1"/>
  <c r="H162" i="3"/>
  <c r="P159" i="3"/>
  <c r="L158" i="3"/>
  <c r="R158" i="3" s="1"/>
  <c r="H158" i="3"/>
  <c r="P155" i="3"/>
  <c r="L154" i="3"/>
  <c r="R154" i="3" s="1"/>
  <c r="H154" i="3"/>
  <c r="P151" i="3"/>
  <c r="L150" i="3"/>
  <c r="R150" i="3" s="1"/>
  <c r="H150" i="3"/>
  <c r="P147" i="3"/>
  <c r="L146" i="3"/>
  <c r="R146" i="3" s="1"/>
  <c r="H146" i="3"/>
  <c r="P143" i="3"/>
  <c r="L142" i="3"/>
  <c r="R142" i="3" s="1"/>
  <c r="H142" i="3"/>
  <c r="P139" i="3"/>
  <c r="L138" i="3"/>
  <c r="R138" i="3" s="1"/>
  <c r="H138" i="3"/>
  <c r="P135" i="3"/>
  <c r="L134" i="3"/>
  <c r="R134" i="3" s="1"/>
  <c r="H134" i="3"/>
  <c r="P131" i="3"/>
  <c r="L130" i="3"/>
  <c r="R130" i="3" s="1"/>
  <c r="H130" i="3"/>
  <c r="K187" i="3"/>
  <c r="G187" i="3"/>
  <c r="H186" i="3"/>
  <c r="L186" i="3"/>
  <c r="R186" i="3" s="1"/>
  <c r="K183" i="3"/>
  <c r="Q183" i="3" s="1"/>
  <c r="G183" i="3"/>
  <c r="H182" i="3"/>
  <c r="L182" i="3"/>
  <c r="R182" i="3" s="1"/>
  <c r="K179" i="3"/>
  <c r="G179" i="3"/>
  <c r="H178" i="3"/>
  <c r="L178" i="3"/>
  <c r="R178" i="3" s="1"/>
  <c r="K175" i="3"/>
  <c r="Q175" i="3" s="1"/>
  <c r="G175" i="3"/>
  <c r="H174" i="3"/>
  <c r="L174" i="3"/>
  <c r="R174" i="3" s="1"/>
  <c r="K171" i="3"/>
  <c r="G171" i="3"/>
  <c r="H170" i="3"/>
  <c r="L170" i="3"/>
  <c r="R170" i="3" s="1"/>
  <c r="H168" i="3"/>
  <c r="L168" i="3"/>
  <c r="R168" i="3" s="1"/>
  <c r="K161" i="3"/>
  <c r="G161" i="3"/>
  <c r="H160" i="3"/>
  <c r="L160" i="3"/>
  <c r="R160" i="3" s="1"/>
  <c r="K153" i="3"/>
  <c r="G153" i="3"/>
  <c r="H152" i="3"/>
  <c r="L152" i="3"/>
  <c r="R152" i="3" s="1"/>
  <c r="K145" i="3"/>
  <c r="G145" i="3"/>
  <c r="H144" i="3"/>
  <c r="L144" i="3"/>
  <c r="R144" i="3" s="1"/>
  <c r="K137" i="3"/>
  <c r="G137" i="3"/>
  <c r="H136" i="3"/>
  <c r="L136" i="3"/>
  <c r="R136" i="3" s="1"/>
  <c r="K129" i="3"/>
  <c r="G129" i="3"/>
  <c r="L128" i="3"/>
  <c r="R128" i="3" s="1"/>
  <c r="H128" i="3"/>
  <c r="K125" i="3"/>
  <c r="G125" i="3"/>
  <c r="P121" i="3"/>
  <c r="L120" i="3"/>
  <c r="R120" i="3" s="1"/>
  <c r="H120" i="3"/>
  <c r="K117" i="3"/>
  <c r="G117" i="3"/>
  <c r="P113" i="3"/>
  <c r="L112" i="3"/>
  <c r="R112" i="3" s="1"/>
  <c r="H112" i="3"/>
  <c r="K109" i="3"/>
  <c r="G109" i="3"/>
  <c r="P105" i="3"/>
  <c r="L104" i="3"/>
  <c r="R104" i="3" s="1"/>
  <c r="H104" i="3"/>
  <c r="K101" i="3"/>
  <c r="G101" i="3"/>
  <c r="P97" i="3"/>
  <c r="L96" i="3"/>
  <c r="R96" i="3" s="1"/>
  <c r="H96" i="3"/>
  <c r="K93" i="3"/>
  <c r="G93" i="3"/>
  <c r="P89" i="3"/>
  <c r="L88" i="3"/>
  <c r="R88" i="3" s="1"/>
  <c r="H88" i="3"/>
  <c r="K85" i="3"/>
  <c r="G85" i="3"/>
  <c r="P81" i="3"/>
  <c r="L80" i="3"/>
  <c r="R80" i="3" s="1"/>
  <c r="H80" i="3"/>
  <c r="K77" i="3"/>
  <c r="G77" i="3"/>
  <c r="P73" i="3"/>
  <c r="L72" i="3"/>
  <c r="R72" i="3" s="1"/>
  <c r="H72" i="3"/>
  <c r="K69" i="3"/>
  <c r="G69" i="3"/>
  <c r="P65" i="3"/>
  <c r="L64" i="3"/>
  <c r="R64" i="3" s="1"/>
  <c r="H64" i="3"/>
  <c r="K61" i="3"/>
  <c r="G61" i="3"/>
  <c r="P57" i="3"/>
  <c r="L56" i="3"/>
  <c r="R56" i="3" s="1"/>
  <c r="H56" i="3"/>
  <c r="K53" i="3"/>
  <c r="G53" i="3"/>
  <c r="P49" i="3"/>
  <c r="L48" i="3"/>
  <c r="R48" i="3" s="1"/>
  <c r="H48" i="3"/>
  <c r="K47" i="3"/>
  <c r="G47" i="3"/>
  <c r="L46" i="3"/>
  <c r="R46" i="3" s="1"/>
  <c r="H46" i="3"/>
  <c r="K45" i="3"/>
  <c r="G45" i="3"/>
  <c r="L44" i="3"/>
  <c r="R44" i="3" s="1"/>
  <c r="H44" i="3"/>
  <c r="K43" i="3"/>
  <c r="G43" i="3"/>
  <c r="L42" i="3"/>
  <c r="R42" i="3" s="1"/>
  <c r="H42" i="3"/>
  <c r="K41" i="3"/>
  <c r="G41" i="3"/>
  <c r="L40" i="3"/>
  <c r="R40" i="3" s="1"/>
  <c r="H40" i="3"/>
  <c r="K39" i="3"/>
  <c r="G39" i="3"/>
  <c r="L38" i="3"/>
  <c r="R38" i="3" s="1"/>
  <c r="H38" i="3"/>
  <c r="K37" i="3"/>
  <c r="G37" i="3"/>
  <c r="L36" i="3"/>
  <c r="R36" i="3" s="1"/>
  <c r="H36" i="3"/>
  <c r="K35" i="3"/>
  <c r="G35" i="3"/>
  <c r="L34" i="3"/>
  <c r="R34" i="3" s="1"/>
  <c r="H34" i="3"/>
  <c r="K33" i="3"/>
  <c r="G33" i="3"/>
  <c r="L32" i="3"/>
  <c r="R32" i="3" s="1"/>
  <c r="H32" i="3"/>
  <c r="K31" i="3"/>
  <c r="G31" i="3"/>
  <c r="L30" i="3"/>
  <c r="R30" i="3" s="1"/>
  <c r="H30" i="3"/>
  <c r="K29" i="3"/>
  <c r="G29" i="3"/>
  <c r="L28" i="3"/>
  <c r="R28" i="3" s="1"/>
  <c r="H28" i="3"/>
  <c r="K27" i="3"/>
  <c r="G27" i="3"/>
  <c r="L26" i="3"/>
  <c r="R26" i="3" s="1"/>
  <c r="H26" i="3"/>
  <c r="K25" i="3"/>
  <c r="G25" i="3"/>
  <c r="L24" i="3"/>
  <c r="R24" i="3" s="1"/>
  <c r="H24" i="3"/>
  <c r="K23" i="3"/>
  <c r="G23" i="3"/>
  <c r="L22" i="3"/>
  <c r="R22" i="3" s="1"/>
  <c r="H22" i="3"/>
  <c r="K21" i="3"/>
  <c r="G21" i="3"/>
  <c r="L20" i="3"/>
  <c r="R20" i="3" s="1"/>
  <c r="H20" i="3"/>
  <c r="K19" i="3"/>
  <c r="G19" i="3"/>
  <c r="L18" i="3"/>
  <c r="R18" i="3" s="1"/>
  <c r="H18" i="3"/>
  <c r="K17" i="3"/>
  <c r="G17" i="3"/>
  <c r="L16" i="3"/>
  <c r="R16" i="3" s="1"/>
  <c r="H16" i="3"/>
  <c r="K15" i="3"/>
  <c r="G15" i="3"/>
  <c r="L14" i="3"/>
  <c r="R14" i="3" s="1"/>
  <c r="H14" i="3"/>
  <c r="K13" i="3"/>
  <c r="G13" i="3"/>
  <c r="L12" i="3"/>
  <c r="R12" i="3" s="1"/>
  <c r="H12" i="3"/>
  <c r="K11" i="3"/>
  <c r="G11" i="3"/>
  <c r="L10" i="3"/>
  <c r="R10" i="3" s="1"/>
  <c r="H10" i="3"/>
  <c r="K9" i="3"/>
  <c r="G9" i="3"/>
  <c r="L8" i="3"/>
  <c r="R8" i="3" s="1"/>
  <c r="H8" i="3"/>
  <c r="K7" i="3"/>
  <c r="G7" i="3"/>
  <c r="L6" i="3"/>
  <c r="R6" i="3" s="1"/>
  <c r="H6" i="3"/>
  <c r="K5" i="3"/>
  <c r="G5" i="3"/>
  <c r="L4" i="3"/>
  <c r="R4" i="3" s="1"/>
  <c r="H4" i="3"/>
  <c r="R164" i="3"/>
  <c r="P161" i="3"/>
  <c r="R156" i="3"/>
  <c r="P153" i="3"/>
  <c r="R148" i="3"/>
  <c r="P145" i="3"/>
  <c r="R140" i="3"/>
  <c r="P137" i="3"/>
  <c r="R132" i="3"/>
  <c r="P129" i="3"/>
  <c r="K127" i="3"/>
  <c r="G127" i="3"/>
  <c r="K123" i="3"/>
  <c r="G123" i="3"/>
  <c r="K119" i="3"/>
  <c r="G119" i="3"/>
  <c r="K115" i="3"/>
  <c r="G115" i="3"/>
  <c r="K111" i="3"/>
  <c r="G111" i="3"/>
  <c r="K107" i="3"/>
  <c r="G107" i="3"/>
  <c r="K103" i="3"/>
  <c r="G103" i="3"/>
  <c r="K99" i="3"/>
  <c r="G99" i="3"/>
  <c r="K95" i="3"/>
  <c r="G95" i="3"/>
  <c r="K91" i="3"/>
  <c r="G91" i="3"/>
  <c r="K87" i="3"/>
  <c r="G87" i="3"/>
  <c r="K83" i="3"/>
  <c r="G83" i="3"/>
  <c r="K79" i="3"/>
  <c r="G79" i="3"/>
  <c r="K75" i="3"/>
  <c r="G75" i="3"/>
  <c r="K71" i="3"/>
  <c r="G71" i="3"/>
  <c r="K67" i="3"/>
  <c r="G67" i="3"/>
  <c r="K63" i="3"/>
  <c r="G63" i="3"/>
  <c r="K59" i="3"/>
  <c r="G59" i="3"/>
  <c r="K55" i="3"/>
  <c r="G55" i="3"/>
  <c r="K51" i="3"/>
  <c r="G51" i="3"/>
  <c r="K199" i="1"/>
  <c r="G199" i="1"/>
  <c r="L198" i="1"/>
  <c r="R198" i="1" s="1"/>
  <c r="H198" i="1"/>
  <c r="K195" i="1"/>
  <c r="G195" i="1"/>
  <c r="L194" i="1"/>
  <c r="R194" i="1" s="1"/>
  <c r="H194" i="1"/>
  <c r="K189" i="1"/>
  <c r="G189" i="1"/>
  <c r="K188" i="1"/>
  <c r="G188" i="1"/>
  <c r="K184" i="1"/>
  <c r="G184" i="1"/>
  <c r="K180" i="1"/>
  <c r="G180" i="1"/>
  <c r="K191" i="1"/>
  <c r="G191" i="1"/>
  <c r="H190" i="1"/>
  <c r="L190" i="1"/>
  <c r="R190" i="1" s="1"/>
  <c r="P177" i="1"/>
  <c r="L176" i="1"/>
  <c r="R176" i="1" s="1"/>
  <c r="H176" i="1"/>
  <c r="P173" i="1"/>
  <c r="L172" i="1"/>
  <c r="R172" i="1" s="1"/>
  <c r="H172" i="1"/>
  <c r="P169" i="1"/>
  <c r="L168" i="1"/>
  <c r="R168" i="1" s="1"/>
  <c r="H168" i="1"/>
  <c r="P165" i="1"/>
  <c r="L164" i="1"/>
  <c r="R164" i="1" s="1"/>
  <c r="H164" i="1"/>
  <c r="P161" i="1"/>
  <c r="L160" i="1"/>
  <c r="R160" i="1" s="1"/>
  <c r="H160" i="1"/>
  <c r="P158" i="1"/>
  <c r="L157" i="1"/>
  <c r="R157" i="1" s="1"/>
  <c r="H157" i="1"/>
  <c r="P154" i="1"/>
  <c r="L153" i="1"/>
  <c r="R153" i="1" s="1"/>
  <c r="H153" i="1"/>
  <c r="P150" i="1"/>
  <c r="L149" i="1"/>
  <c r="R149" i="1" s="1"/>
  <c r="H149" i="1"/>
  <c r="P146" i="1"/>
  <c r="L145" i="1"/>
  <c r="R145" i="1" s="1"/>
  <c r="H145" i="1"/>
  <c r="K186" i="1"/>
  <c r="G186" i="1"/>
  <c r="H185" i="1"/>
  <c r="L185" i="1"/>
  <c r="R185" i="1" s="1"/>
  <c r="K182" i="1"/>
  <c r="G182" i="1"/>
  <c r="H181" i="1"/>
  <c r="L181" i="1"/>
  <c r="R181" i="1" s="1"/>
  <c r="L178" i="1"/>
  <c r="R178" i="1" s="1"/>
  <c r="H178" i="1"/>
  <c r="K175" i="1"/>
  <c r="G175" i="1"/>
  <c r="H174" i="1"/>
  <c r="L174" i="1"/>
  <c r="R174" i="1" s="1"/>
  <c r="K171" i="1"/>
  <c r="G171" i="1"/>
  <c r="H170" i="1"/>
  <c r="L170" i="1"/>
  <c r="R170" i="1" s="1"/>
  <c r="K167" i="1"/>
  <c r="G167" i="1"/>
  <c r="H166" i="1"/>
  <c r="L166" i="1"/>
  <c r="R166" i="1" s="1"/>
  <c r="K163" i="1"/>
  <c r="G163" i="1"/>
  <c r="H162" i="1"/>
  <c r="L162" i="1"/>
  <c r="R162" i="1" s="1"/>
  <c r="K159" i="1"/>
  <c r="G159" i="1"/>
  <c r="K152" i="1"/>
  <c r="Q152" i="1" s="1"/>
  <c r="G152" i="1"/>
  <c r="H151" i="1"/>
  <c r="L151" i="1"/>
  <c r="K144" i="1"/>
  <c r="Q144" i="1" s="1"/>
  <c r="G144" i="1"/>
  <c r="K140" i="1"/>
  <c r="G140" i="1"/>
  <c r="K136" i="1"/>
  <c r="G136" i="1"/>
  <c r="K132" i="1"/>
  <c r="G132" i="1"/>
  <c r="K128" i="1"/>
  <c r="G128" i="1"/>
  <c r="K124" i="1"/>
  <c r="G124" i="1"/>
  <c r="K120" i="1"/>
  <c r="G120" i="1"/>
  <c r="K116" i="1"/>
  <c r="G116" i="1"/>
  <c r="K112" i="1"/>
  <c r="G112" i="1"/>
  <c r="K108" i="1"/>
  <c r="G108" i="1"/>
  <c r="R151" i="1"/>
  <c r="K138" i="1"/>
  <c r="G138" i="1"/>
  <c r="H137" i="1"/>
  <c r="L137" i="1"/>
  <c r="K130" i="1"/>
  <c r="G130" i="1"/>
  <c r="H129" i="1"/>
  <c r="L129" i="1"/>
  <c r="K122" i="1"/>
  <c r="G122" i="1"/>
  <c r="H121" i="1"/>
  <c r="L121" i="1"/>
  <c r="K114" i="1"/>
  <c r="G114" i="1"/>
  <c r="H113" i="1"/>
  <c r="L113" i="1"/>
  <c r="K106" i="1"/>
  <c r="G106" i="1"/>
  <c r="H105" i="1"/>
  <c r="L105" i="1"/>
  <c r="L104" i="1"/>
  <c r="R104" i="1" s="1"/>
  <c r="H104" i="1"/>
  <c r="L100" i="1"/>
  <c r="R100" i="1" s="1"/>
  <c r="H100" i="1"/>
  <c r="L96" i="1"/>
  <c r="R96" i="1" s="1"/>
  <c r="H96" i="1"/>
  <c r="L92" i="1"/>
  <c r="R92" i="1" s="1"/>
  <c r="H92" i="1"/>
  <c r="L88" i="1"/>
  <c r="R88" i="1" s="1"/>
  <c r="H88" i="1"/>
  <c r="L84" i="1"/>
  <c r="R84" i="1" s="1"/>
  <c r="H84" i="1"/>
  <c r="L80" i="1"/>
  <c r="R80" i="1" s="1"/>
  <c r="H80" i="1"/>
  <c r="P138" i="1"/>
  <c r="Q138" i="1"/>
  <c r="P130" i="1"/>
  <c r="Q130" i="1"/>
  <c r="P122" i="1"/>
  <c r="Q122" i="1"/>
  <c r="P114" i="1"/>
  <c r="Q114" i="1"/>
  <c r="P106" i="1"/>
  <c r="Q106" i="1"/>
  <c r="P103" i="1"/>
  <c r="H102" i="1"/>
  <c r="L102" i="1"/>
  <c r="R102" i="1" s="1"/>
  <c r="P99" i="1"/>
  <c r="H98" i="1"/>
  <c r="L98" i="1"/>
  <c r="R98" i="1" s="1"/>
  <c r="P95" i="1"/>
  <c r="H94" i="1"/>
  <c r="L94" i="1"/>
  <c r="R94" i="1" s="1"/>
  <c r="P91" i="1"/>
  <c r="H90" i="1"/>
  <c r="L90" i="1"/>
  <c r="R90" i="1" s="1"/>
  <c r="P87" i="1"/>
  <c r="H86" i="1"/>
  <c r="L86" i="1"/>
  <c r="R86" i="1" s="1"/>
  <c r="P83" i="1"/>
  <c r="H82" i="1"/>
  <c r="L82" i="1"/>
  <c r="R82" i="1" s="1"/>
  <c r="P79" i="1"/>
  <c r="K76" i="1"/>
  <c r="G76" i="1"/>
  <c r="L75" i="1"/>
  <c r="R75" i="1" s="1"/>
  <c r="H75" i="1"/>
  <c r="K72" i="1"/>
  <c r="G72" i="1"/>
  <c r="L71" i="1"/>
  <c r="R71" i="1" s="1"/>
  <c r="H71" i="1"/>
  <c r="K68" i="1"/>
  <c r="G68" i="1"/>
  <c r="L67" i="1"/>
  <c r="R67" i="1" s="1"/>
  <c r="H67" i="1"/>
  <c r="K64" i="1"/>
  <c r="G64" i="1"/>
  <c r="L63" i="1"/>
  <c r="R63" i="1" s="1"/>
  <c r="H63" i="1"/>
  <c r="K60" i="1"/>
  <c r="G60" i="1"/>
  <c r="L59" i="1"/>
  <c r="R59" i="1" s="1"/>
  <c r="H59" i="1"/>
  <c r="K56" i="1"/>
  <c r="G56" i="1"/>
  <c r="L55" i="1"/>
  <c r="R55" i="1" s="1"/>
  <c r="H55" i="1"/>
  <c r="K52" i="1"/>
  <c r="G52" i="1"/>
  <c r="L51" i="1"/>
  <c r="R51" i="1" s="1"/>
  <c r="H51" i="1"/>
  <c r="K48" i="1"/>
  <c r="G48" i="1"/>
  <c r="L47" i="1"/>
  <c r="R47" i="1" s="1"/>
  <c r="H47" i="1"/>
  <c r="K44" i="1"/>
  <c r="G44" i="1"/>
  <c r="L43" i="1"/>
  <c r="R43" i="1" s="1"/>
  <c r="H43" i="1"/>
  <c r="K40" i="1"/>
  <c r="G40" i="1"/>
  <c r="L39" i="1"/>
  <c r="R39" i="1" s="1"/>
  <c r="H39" i="1"/>
  <c r="K36" i="1"/>
  <c r="G36" i="1"/>
  <c r="L35" i="1"/>
  <c r="R35" i="1" s="1"/>
  <c r="H35" i="1"/>
  <c r="K32" i="1"/>
  <c r="G32" i="1"/>
  <c r="L31" i="1"/>
  <c r="R31" i="1" s="1"/>
  <c r="H31" i="1"/>
  <c r="K28" i="1"/>
  <c r="G28" i="1"/>
  <c r="L27" i="1"/>
  <c r="R27" i="1" s="1"/>
  <c r="H27" i="1"/>
  <c r="K24" i="1"/>
  <c r="G24" i="1"/>
  <c r="L23" i="1"/>
  <c r="R23" i="1" s="1"/>
  <c r="H23" i="1"/>
  <c r="K20" i="1"/>
  <c r="G20" i="1"/>
  <c r="L19" i="1"/>
  <c r="R19" i="1" s="1"/>
  <c r="H19" i="1"/>
  <c r="K16" i="1"/>
  <c r="G16" i="1"/>
  <c r="L15" i="1"/>
  <c r="R15" i="1" s="1"/>
  <c r="H15" i="1"/>
  <c r="K12" i="1"/>
  <c r="G12" i="1"/>
  <c r="L11" i="1"/>
  <c r="R11" i="1" s="1"/>
  <c r="H11" i="1"/>
  <c r="K8" i="1"/>
  <c r="G8" i="1"/>
  <c r="L7" i="1"/>
  <c r="R7" i="1" s="1"/>
  <c r="H7" i="1"/>
  <c r="K4" i="1"/>
  <c r="G4" i="1"/>
  <c r="K201" i="1"/>
  <c r="G201" i="1"/>
  <c r="L200" i="1"/>
  <c r="R200" i="1" s="1"/>
  <c r="H200" i="1"/>
  <c r="K197" i="1"/>
  <c r="G197" i="1"/>
  <c r="L196" i="1"/>
  <c r="R196" i="1" s="1"/>
  <c r="H196" i="1"/>
  <c r="K193" i="1"/>
  <c r="G193" i="1"/>
  <c r="L192" i="1"/>
  <c r="R192" i="1" s="1"/>
  <c r="H192" i="1"/>
  <c r="L187" i="1"/>
  <c r="R187" i="1" s="1"/>
  <c r="H187" i="1"/>
  <c r="L183" i="1"/>
  <c r="R183" i="1" s="1"/>
  <c r="H183" i="1"/>
  <c r="L179" i="1"/>
  <c r="R179" i="1" s="1"/>
  <c r="H179" i="1"/>
  <c r="K177" i="1"/>
  <c r="G177" i="1"/>
  <c r="K173" i="1"/>
  <c r="G173" i="1"/>
  <c r="K169" i="1"/>
  <c r="G169" i="1"/>
  <c r="K165" i="1"/>
  <c r="G165" i="1"/>
  <c r="K161" i="1"/>
  <c r="G161" i="1"/>
  <c r="K158" i="1"/>
  <c r="G158" i="1"/>
  <c r="K154" i="1"/>
  <c r="G154" i="1"/>
  <c r="K150" i="1"/>
  <c r="G150" i="1"/>
  <c r="K146" i="1"/>
  <c r="G146" i="1"/>
  <c r="K156" i="1"/>
  <c r="G156" i="1"/>
  <c r="H155" i="1"/>
  <c r="L155" i="1"/>
  <c r="R155" i="1" s="1"/>
  <c r="K148" i="1"/>
  <c r="Q148" i="1" s="1"/>
  <c r="G148" i="1"/>
  <c r="H147" i="1"/>
  <c r="L147" i="1"/>
  <c r="R147" i="1" s="1"/>
  <c r="L143" i="1"/>
  <c r="R143" i="1" s="1"/>
  <c r="H143" i="1"/>
  <c r="L139" i="1"/>
  <c r="R139" i="1" s="1"/>
  <c r="H139" i="1"/>
  <c r="L135" i="1"/>
  <c r="R135" i="1" s="1"/>
  <c r="H135" i="1"/>
  <c r="L131" i="1"/>
  <c r="R131" i="1" s="1"/>
  <c r="H131" i="1"/>
  <c r="L127" i="1"/>
  <c r="R127" i="1" s="1"/>
  <c r="H127" i="1"/>
  <c r="L123" i="1"/>
  <c r="R123" i="1" s="1"/>
  <c r="H123" i="1"/>
  <c r="L119" i="1"/>
  <c r="R119" i="1" s="1"/>
  <c r="H119" i="1"/>
  <c r="L115" i="1"/>
  <c r="R115" i="1" s="1"/>
  <c r="H115" i="1"/>
  <c r="L111" i="1"/>
  <c r="R111" i="1" s="1"/>
  <c r="H111" i="1"/>
  <c r="L107" i="1"/>
  <c r="R107" i="1" s="1"/>
  <c r="H107" i="1"/>
  <c r="P156" i="1"/>
  <c r="P152" i="1"/>
  <c r="P148" i="1"/>
  <c r="P144" i="1"/>
  <c r="K142" i="1"/>
  <c r="Q142" i="1" s="1"/>
  <c r="G142" i="1"/>
  <c r="H141" i="1"/>
  <c r="L141" i="1"/>
  <c r="R141" i="1" s="1"/>
  <c r="K134" i="1"/>
  <c r="Q134" i="1" s="1"/>
  <c r="G134" i="1"/>
  <c r="H133" i="1"/>
  <c r="L133" i="1"/>
  <c r="R133" i="1" s="1"/>
  <c r="K126" i="1"/>
  <c r="Q126" i="1" s="1"/>
  <c r="G126" i="1"/>
  <c r="H125" i="1"/>
  <c r="L125" i="1"/>
  <c r="R125" i="1" s="1"/>
  <c r="K118" i="1"/>
  <c r="Q118" i="1" s="1"/>
  <c r="G118" i="1"/>
  <c r="H117" i="1"/>
  <c r="L117" i="1"/>
  <c r="R117" i="1" s="1"/>
  <c r="K110" i="1"/>
  <c r="Q110" i="1" s="1"/>
  <c r="G110" i="1"/>
  <c r="H109" i="1"/>
  <c r="L109" i="1"/>
  <c r="R109" i="1" s="1"/>
  <c r="K101" i="1"/>
  <c r="G101" i="1"/>
  <c r="K97" i="1"/>
  <c r="G97" i="1"/>
  <c r="K93" i="1"/>
  <c r="G93" i="1"/>
  <c r="K89" i="1"/>
  <c r="G89" i="1"/>
  <c r="K85" i="1"/>
  <c r="G85" i="1"/>
  <c r="K81" i="1"/>
  <c r="G81" i="1"/>
  <c r="P142" i="1"/>
  <c r="R137" i="1"/>
  <c r="P134" i="1"/>
  <c r="R129" i="1"/>
  <c r="P126" i="1"/>
  <c r="R121" i="1"/>
  <c r="P118" i="1"/>
  <c r="R113" i="1"/>
  <c r="P110" i="1"/>
  <c r="R105" i="1"/>
  <c r="K103" i="1"/>
  <c r="G103" i="1"/>
  <c r="K99" i="1"/>
  <c r="G99" i="1"/>
  <c r="K95" i="1"/>
  <c r="G95" i="1"/>
  <c r="K91" i="1"/>
  <c r="G91" i="1"/>
  <c r="K87" i="1"/>
  <c r="G87" i="1"/>
  <c r="K83" i="1"/>
  <c r="G83" i="1"/>
  <c r="K79" i="1"/>
  <c r="G79" i="1"/>
  <c r="K78" i="1"/>
  <c r="G78" i="1"/>
  <c r="L77" i="1"/>
  <c r="R77" i="1" s="1"/>
  <c r="H77" i="1"/>
  <c r="K74" i="1"/>
  <c r="G74" i="1"/>
  <c r="L73" i="1"/>
  <c r="R73" i="1" s="1"/>
  <c r="H73" i="1"/>
  <c r="K70" i="1"/>
  <c r="G70" i="1"/>
  <c r="L69" i="1"/>
  <c r="R69" i="1" s="1"/>
  <c r="H69" i="1"/>
  <c r="K66" i="1"/>
  <c r="G66" i="1"/>
  <c r="L65" i="1"/>
  <c r="R65" i="1" s="1"/>
  <c r="H65" i="1"/>
  <c r="K62" i="1"/>
  <c r="G62" i="1"/>
  <c r="L61" i="1"/>
  <c r="R61" i="1" s="1"/>
  <c r="H61" i="1"/>
  <c r="K58" i="1"/>
  <c r="G58" i="1"/>
  <c r="L57" i="1"/>
  <c r="R57" i="1" s="1"/>
  <c r="H57" i="1"/>
  <c r="K54" i="1"/>
  <c r="G54" i="1"/>
  <c r="L53" i="1"/>
  <c r="R53" i="1" s="1"/>
  <c r="H53" i="1"/>
  <c r="K50" i="1"/>
  <c r="G50" i="1"/>
  <c r="L49" i="1"/>
  <c r="R49" i="1" s="1"/>
  <c r="H49" i="1"/>
  <c r="K46" i="1"/>
  <c r="G46" i="1"/>
  <c r="L45" i="1"/>
  <c r="R45" i="1" s="1"/>
  <c r="H45" i="1"/>
  <c r="K42" i="1"/>
  <c r="G42" i="1"/>
  <c r="L41" i="1"/>
  <c r="R41" i="1" s="1"/>
  <c r="H41" i="1"/>
  <c r="K38" i="1"/>
  <c r="G38" i="1"/>
  <c r="L37" i="1"/>
  <c r="R37" i="1" s="1"/>
  <c r="H37" i="1"/>
  <c r="K34" i="1"/>
  <c r="G34" i="1"/>
  <c r="L33" i="1"/>
  <c r="R33" i="1" s="1"/>
  <c r="H33" i="1"/>
  <c r="K30" i="1"/>
  <c r="G30" i="1"/>
  <c r="L29" i="1"/>
  <c r="R29" i="1" s="1"/>
  <c r="H29" i="1"/>
  <c r="K26" i="1"/>
  <c r="G26" i="1"/>
  <c r="L25" i="1"/>
  <c r="R25" i="1" s="1"/>
  <c r="H25" i="1"/>
  <c r="K22" i="1"/>
  <c r="G22" i="1"/>
  <c r="L21" i="1"/>
  <c r="R21" i="1" s="1"/>
  <c r="H21" i="1"/>
  <c r="K18" i="1"/>
  <c r="G18" i="1"/>
  <c r="L17" i="1"/>
  <c r="R17" i="1" s="1"/>
  <c r="H17" i="1"/>
  <c r="K14" i="1"/>
  <c r="G14" i="1"/>
  <c r="L13" i="1"/>
  <c r="R13" i="1" s="1"/>
  <c r="H13" i="1"/>
  <c r="K10" i="1"/>
  <c r="G10" i="1"/>
  <c r="L9" i="1"/>
  <c r="R9" i="1" s="1"/>
  <c r="H9" i="1"/>
  <c r="K6" i="1"/>
  <c r="G6" i="1"/>
  <c r="L5" i="1"/>
  <c r="R5" i="1" s="1"/>
  <c r="H5" i="1"/>
  <c r="L114" i="41"/>
  <c r="R114" i="41" s="1"/>
  <c r="H114" i="41"/>
  <c r="L110" i="41"/>
  <c r="R110" i="41" s="1"/>
  <c r="H110" i="41"/>
  <c r="L106" i="41"/>
  <c r="R106" i="41" s="1"/>
  <c r="H106" i="41"/>
  <c r="K100" i="41"/>
  <c r="G100" i="41"/>
  <c r="K96" i="41"/>
  <c r="G96" i="41"/>
  <c r="K92" i="41"/>
  <c r="G92" i="41"/>
  <c r="K88" i="41"/>
  <c r="G88" i="41"/>
  <c r="K84" i="41"/>
  <c r="G84" i="41"/>
  <c r="L81" i="41"/>
  <c r="R81" i="41" s="1"/>
  <c r="H81" i="41"/>
  <c r="K78" i="41"/>
  <c r="G78" i="41"/>
  <c r="L73" i="41"/>
  <c r="R73" i="41" s="1"/>
  <c r="H73" i="41"/>
  <c r="K70" i="41"/>
  <c r="G70" i="41"/>
  <c r="L65" i="41"/>
  <c r="R65" i="41" s="1"/>
  <c r="H65" i="41"/>
  <c r="K62" i="41"/>
  <c r="G62" i="41"/>
  <c r="L57" i="41"/>
  <c r="R57" i="41" s="1"/>
  <c r="H57" i="41"/>
  <c r="K54" i="41"/>
  <c r="G54" i="41"/>
  <c r="L49" i="41"/>
  <c r="R49" i="41" s="1"/>
  <c r="H49" i="41"/>
  <c r="K46" i="41"/>
  <c r="G46" i="41"/>
  <c r="K113" i="41"/>
  <c r="G113" i="41"/>
  <c r="H112" i="41"/>
  <c r="L112" i="41"/>
  <c r="R112" i="41" s="1"/>
  <c r="K109" i="41"/>
  <c r="G109" i="41"/>
  <c r="H108" i="41"/>
  <c r="L108" i="41"/>
  <c r="R108" i="41" s="1"/>
  <c r="K105" i="41"/>
  <c r="G105" i="41"/>
  <c r="H104" i="41"/>
  <c r="L104" i="41"/>
  <c r="R104" i="41" s="1"/>
  <c r="K98" i="41"/>
  <c r="G98" i="41"/>
  <c r="H97" i="41"/>
  <c r="L97" i="41"/>
  <c r="R97" i="41" s="1"/>
  <c r="K90" i="41"/>
  <c r="G90" i="41"/>
  <c r="H89" i="41"/>
  <c r="L89" i="41"/>
  <c r="R89" i="41" s="1"/>
  <c r="K80" i="41"/>
  <c r="G80" i="41"/>
  <c r="K76" i="41"/>
  <c r="G76" i="41"/>
  <c r="K72" i="41"/>
  <c r="G72" i="41"/>
  <c r="K68" i="41"/>
  <c r="G68" i="41"/>
  <c r="K64" i="41"/>
  <c r="G64" i="41"/>
  <c r="K60" i="41"/>
  <c r="G60" i="41"/>
  <c r="K56" i="41"/>
  <c r="G56" i="41"/>
  <c r="K52" i="41"/>
  <c r="G52" i="41"/>
  <c r="K48" i="41"/>
  <c r="G48" i="41"/>
  <c r="K44" i="41"/>
  <c r="G44" i="41"/>
  <c r="L23" i="41"/>
  <c r="R23" i="41" s="1"/>
  <c r="H23" i="41"/>
  <c r="K20" i="41"/>
  <c r="G20" i="41"/>
  <c r="L15" i="41"/>
  <c r="R15" i="41" s="1"/>
  <c r="H15" i="41"/>
  <c r="K12" i="41"/>
  <c r="G12" i="41"/>
  <c r="L7" i="41"/>
  <c r="R7" i="41" s="1"/>
  <c r="H7" i="41"/>
  <c r="K4" i="41"/>
  <c r="G4" i="41"/>
  <c r="K22" i="41"/>
  <c r="G22" i="41"/>
  <c r="K18" i="41"/>
  <c r="G18" i="41"/>
  <c r="K14" i="41"/>
  <c r="G14" i="41"/>
  <c r="K10" i="41"/>
  <c r="G10" i="41"/>
  <c r="K6" i="41"/>
  <c r="G6" i="41"/>
  <c r="K115" i="41"/>
  <c r="G115" i="41"/>
  <c r="K111" i="41"/>
  <c r="G111" i="41"/>
  <c r="K107" i="41"/>
  <c r="G107" i="41"/>
  <c r="L103" i="41"/>
  <c r="R103" i="41" s="1"/>
  <c r="H103" i="41"/>
  <c r="P100" i="41"/>
  <c r="L99" i="41"/>
  <c r="R99" i="41" s="1"/>
  <c r="H99" i="41"/>
  <c r="P96" i="41"/>
  <c r="L95" i="41"/>
  <c r="R95" i="41" s="1"/>
  <c r="H95" i="41"/>
  <c r="P92" i="41"/>
  <c r="L91" i="41"/>
  <c r="R91" i="41" s="1"/>
  <c r="H91" i="41"/>
  <c r="P88" i="41"/>
  <c r="L87" i="41"/>
  <c r="R87" i="41" s="1"/>
  <c r="H87" i="41"/>
  <c r="P84" i="41"/>
  <c r="K82" i="41"/>
  <c r="G82" i="41"/>
  <c r="P78" i="41"/>
  <c r="L77" i="41"/>
  <c r="R77" i="41" s="1"/>
  <c r="H77" i="41"/>
  <c r="K74" i="41"/>
  <c r="G74" i="41"/>
  <c r="P70" i="41"/>
  <c r="L69" i="41"/>
  <c r="R69" i="41" s="1"/>
  <c r="H69" i="41"/>
  <c r="K66" i="41"/>
  <c r="G66" i="41"/>
  <c r="P62" i="41"/>
  <c r="L61" i="41"/>
  <c r="R61" i="41" s="1"/>
  <c r="H61" i="41"/>
  <c r="K58" i="41"/>
  <c r="G58" i="41"/>
  <c r="P54" i="41"/>
  <c r="L53" i="41"/>
  <c r="R53" i="41" s="1"/>
  <c r="H53" i="41"/>
  <c r="K50" i="41"/>
  <c r="G50" i="41"/>
  <c r="P46" i="41"/>
  <c r="L45" i="41"/>
  <c r="R45" i="41" s="1"/>
  <c r="H45" i="41"/>
  <c r="L43" i="41"/>
  <c r="R43" i="41" s="1"/>
  <c r="H43" i="41"/>
  <c r="K42" i="41"/>
  <c r="G42" i="41"/>
  <c r="L41" i="41"/>
  <c r="R41" i="41" s="1"/>
  <c r="H41" i="41"/>
  <c r="K40" i="41"/>
  <c r="G40" i="41"/>
  <c r="L39" i="41"/>
  <c r="R39" i="41" s="1"/>
  <c r="H39" i="41"/>
  <c r="K38" i="41"/>
  <c r="G38" i="41"/>
  <c r="L37" i="41"/>
  <c r="R37" i="41" s="1"/>
  <c r="H37" i="41"/>
  <c r="K36" i="41"/>
  <c r="G36" i="41"/>
  <c r="L35" i="41"/>
  <c r="R35" i="41" s="1"/>
  <c r="H35" i="41"/>
  <c r="K34" i="41"/>
  <c r="G34" i="41"/>
  <c r="L33" i="41"/>
  <c r="R33" i="41" s="1"/>
  <c r="H33" i="41"/>
  <c r="K32" i="41"/>
  <c r="G32" i="41"/>
  <c r="L31" i="41"/>
  <c r="R31" i="41" s="1"/>
  <c r="H31" i="41"/>
  <c r="K30" i="41"/>
  <c r="G30" i="41"/>
  <c r="L29" i="41"/>
  <c r="R29" i="41" s="1"/>
  <c r="H29" i="41"/>
  <c r="K28" i="41"/>
  <c r="G28" i="41"/>
  <c r="L27" i="41"/>
  <c r="R27" i="41" s="1"/>
  <c r="H27" i="41"/>
  <c r="K26" i="41"/>
  <c r="G26" i="41"/>
  <c r="L25" i="41"/>
  <c r="R25" i="41" s="1"/>
  <c r="H25" i="41"/>
  <c r="K102" i="41"/>
  <c r="Q102" i="41" s="1"/>
  <c r="G102" i="41"/>
  <c r="H101" i="41"/>
  <c r="L101" i="41"/>
  <c r="R101" i="41" s="1"/>
  <c r="K94" i="41"/>
  <c r="Q94" i="41" s="1"/>
  <c r="G94" i="41"/>
  <c r="H93" i="41"/>
  <c r="L93" i="41"/>
  <c r="R93" i="41" s="1"/>
  <c r="K86" i="41"/>
  <c r="Q86" i="41" s="1"/>
  <c r="G86" i="41"/>
  <c r="H85" i="41"/>
  <c r="L85" i="41"/>
  <c r="R85" i="41" s="1"/>
  <c r="H83" i="41"/>
  <c r="L83" i="41"/>
  <c r="R83" i="41" s="1"/>
  <c r="H79" i="41"/>
  <c r="L79" i="41"/>
  <c r="R79" i="41" s="1"/>
  <c r="H75" i="41"/>
  <c r="L75" i="41"/>
  <c r="R75" i="41" s="1"/>
  <c r="H71" i="41"/>
  <c r="L71" i="41"/>
  <c r="R71" i="41" s="1"/>
  <c r="H67" i="41"/>
  <c r="L67" i="41"/>
  <c r="R67" i="41" s="1"/>
  <c r="H63" i="41"/>
  <c r="L63" i="41"/>
  <c r="R63" i="41" s="1"/>
  <c r="H59" i="41"/>
  <c r="L59" i="41"/>
  <c r="R59" i="41" s="1"/>
  <c r="H55" i="41"/>
  <c r="L55" i="41"/>
  <c r="R55" i="41" s="1"/>
  <c r="H51" i="41"/>
  <c r="L51" i="41"/>
  <c r="R51" i="41" s="1"/>
  <c r="H47" i="41"/>
  <c r="L47" i="41"/>
  <c r="R47" i="41" s="1"/>
  <c r="K24" i="41"/>
  <c r="G24" i="41"/>
  <c r="P20" i="41"/>
  <c r="L19" i="41"/>
  <c r="R19" i="41" s="1"/>
  <c r="H19" i="41"/>
  <c r="K16" i="41"/>
  <c r="G16" i="41"/>
  <c r="P12" i="41"/>
  <c r="L11" i="41"/>
  <c r="R11" i="41" s="1"/>
  <c r="H11" i="41"/>
  <c r="K8" i="41"/>
  <c r="G8" i="41"/>
  <c r="P4" i="41"/>
  <c r="H21" i="41"/>
  <c r="L21" i="41"/>
  <c r="R21" i="41" s="1"/>
  <c r="H17" i="41"/>
  <c r="L17" i="41"/>
  <c r="R17" i="41" s="1"/>
  <c r="H13" i="41"/>
  <c r="L13" i="41"/>
  <c r="R13" i="41" s="1"/>
  <c r="H9" i="41"/>
  <c r="L9" i="41"/>
  <c r="R9" i="41" s="1"/>
  <c r="H5" i="41"/>
  <c r="L5" i="41"/>
  <c r="R5" i="41" s="1"/>
  <c r="K114" i="40"/>
  <c r="G114" i="40"/>
  <c r="L113" i="40"/>
  <c r="R113" i="40" s="1"/>
  <c r="H113" i="40"/>
  <c r="K110" i="40"/>
  <c r="G110" i="40"/>
  <c r="L109" i="40"/>
  <c r="R109" i="40" s="1"/>
  <c r="H109" i="40"/>
  <c r="K104" i="40"/>
  <c r="G104" i="40"/>
  <c r="L102" i="40"/>
  <c r="R102" i="40" s="1"/>
  <c r="H102" i="40"/>
  <c r="L98" i="40"/>
  <c r="R98" i="40" s="1"/>
  <c r="H98" i="40"/>
  <c r="L94" i="40"/>
  <c r="R94" i="40" s="1"/>
  <c r="H94" i="40"/>
  <c r="K92" i="40"/>
  <c r="G92" i="40"/>
  <c r="K88" i="40"/>
  <c r="G88" i="40"/>
  <c r="K84" i="40"/>
  <c r="G84" i="40"/>
  <c r="K80" i="40"/>
  <c r="G80" i="40"/>
  <c r="K76" i="40"/>
  <c r="G76" i="40"/>
  <c r="L71" i="40"/>
  <c r="R71" i="40" s="1"/>
  <c r="H71" i="40"/>
  <c r="L67" i="40"/>
  <c r="R67" i="40" s="1"/>
  <c r="H67" i="40"/>
  <c r="L63" i="40"/>
  <c r="R63" i="40" s="1"/>
  <c r="H63" i="40"/>
  <c r="L59" i="40"/>
  <c r="R59" i="40" s="1"/>
  <c r="H59" i="40"/>
  <c r="K70" i="40"/>
  <c r="Q70" i="40" s="1"/>
  <c r="G70" i="40"/>
  <c r="H69" i="40"/>
  <c r="L69" i="40"/>
  <c r="K62" i="40"/>
  <c r="Q62" i="40" s="1"/>
  <c r="G62" i="40"/>
  <c r="H61" i="40"/>
  <c r="L61" i="40"/>
  <c r="L55" i="40"/>
  <c r="R55" i="40" s="1"/>
  <c r="H55" i="40"/>
  <c r="K52" i="40"/>
  <c r="G52" i="40"/>
  <c r="L47" i="40"/>
  <c r="R47" i="40" s="1"/>
  <c r="H47" i="40"/>
  <c r="K44" i="40"/>
  <c r="G44" i="40"/>
  <c r="L39" i="40"/>
  <c r="R39" i="40" s="1"/>
  <c r="H39" i="40"/>
  <c r="K36" i="40"/>
  <c r="G36" i="40"/>
  <c r="L31" i="40"/>
  <c r="R31" i="40" s="1"/>
  <c r="H31" i="40"/>
  <c r="K28" i="40"/>
  <c r="G28" i="40"/>
  <c r="L23" i="40"/>
  <c r="R23" i="40" s="1"/>
  <c r="H23" i="40"/>
  <c r="K20" i="40"/>
  <c r="G20" i="40"/>
  <c r="R69" i="40"/>
  <c r="P66" i="40"/>
  <c r="R61" i="40"/>
  <c r="K58" i="40"/>
  <c r="G58" i="40"/>
  <c r="K54" i="40"/>
  <c r="G54" i="40"/>
  <c r="K50" i="40"/>
  <c r="G50" i="40"/>
  <c r="K46" i="40"/>
  <c r="G46" i="40"/>
  <c r="K42" i="40"/>
  <c r="G42" i="40"/>
  <c r="K38" i="40"/>
  <c r="G38" i="40"/>
  <c r="K34" i="40"/>
  <c r="G34" i="40"/>
  <c r="K30" i="40"/>
  <c r="G30" i="40"/>
  <c r="K26" i="40"/>
  <c r="G26" i="40"/>
  <c r="K22" i="40"/>
  <c r="G22" i="40"/>
  <c r="L115" i="40"/>
  <c r="R115" i="40" s="1"/>
  <c r="H115" i="40"/>
  <c r="K112" i="40"/>
  <c r="G112" i="40"/>
  <c r="L111" i="40"/>
  <c r="R111" i="40" s="1"/>
  <c r="H111" i="40"/>
  <c r="K108" i="40"/>
  <c r="G108" i="40"/>
  <c r="L107" i="40"/>
  <c r="R107" i="40" s="1"/>
  <c r="H107" i="40"/>
  <c r="P104" i="40"/>
  <c r="K103" i="40"/>
  <c r="G103" i="40"/>
  <c r="K99" i="40"/>
  <c r="G99" i="40"/>
  <c r="K95" i="40"/>
  <c r="G95" i="40"/>
  <c r="K106" i="40"/>
  <c r="G106" i="40"/>
  <c r="H105" i="40"/>
  <c r="L105" i="40"/>
  <c r="R105" i="40" s="1"/>
  <c r="P92" i="40"/>
  <c r="L91" i="40"/>
  <c r="R91" i="40" s="1"/>
  <c r="H91" i="40"/>
  <c r="P88" i="40"/>
  <c r="L87" i="40"/>
  <c r="R87" i="40" s="1"/>
  <c r="H87" i="40"/>
  <c r="P84" i="40"/>
  <c r="L83" i="40"/>
  <c r="R83" i="40" s="1"/>
  <c r="H83" i="40"/>
  <c r="P80" i="40"/>
  <c r="L79" i="40"/>
  <c r="R79" i="40" s="1"/>
  <c r="H79" i="40"/>
  <c r="P76" i="40"/>
  <c r="L75" i="40"/>
  <c r="R75" i="40" s="1"/>
  <c r="H75" i="40"/>
  <c r="K72" i="40"/>
  <c r="G72" i="40"/>
  <c r="K68" i="40"/>
  <c r="G68" i="40"/>
  <c r="K64" i="40"/>
  <c r="G64" i="40"/>
  <c r="K60" i="40"/>
  <c r="G60" i="40"/>
  <c r="K101" i="40"/>
  <c r="G101" i="40"/>
  <c r="H100" i="40"/>
  <c r="L100" i="40"/>
  <c r="R100" i="40" s="1"/>
  <c r="K97" i="40"/>
  <c r="G97" i="40"/>
  <c r="H96" i="40"/>
  <c r="L96" i="40"/>
  <c r="R96" i="40" s="1"/>
  <c r="L93" i="40"/>
  <c r="R93" i="40" s="1"/>
  <c r="H93" i="40"/>
  <c r="K90" i="40"/>
  <c r="G90" i="40"/>
  <c r="H89" i="40"/>
  <c r="L89" i="40"/>
  <c r="R89" i="40" s="1"/>
  <c r="K86" i="40"/>
  <c r="G86" i="40"/>
  <c r="H85" i="40"/>
  <c r="L85" i="40"/>
  <c r="R85" i="40" s="1"/>
  <c r="K82" i="40"/>
  <c r="G82" i="40"/>
  <c r="H81" i="40"/>
  <c r="L81" i="40"/>
  <c r="R81" i="40" s="1"/>
  <c r="K78" i="40"/>
  <c r="G78" i="40"/>
  <c r="H77" i="40"/>
  <c r="L77" i="40"/>
  <c r="R77" i="40" s="1"/>
  <c r="K74" i="40"/>
  <c r="G74" i="40"/>
  <c r="H73" i="40"/>
  <c r="L73" i="40"/>
  <c r="K66" i="40"/>
  <c r="Q66" i="40" s="1"/>
  <c r="G66" i="40"/>
  <c r="H65" i="40"/>
  <c r="L65" i="40"/>
  <c r="K56" i="40"/>
  <c r="G56" i="40"/>
  <c r="P52" i="40"/>
  <c r="L51" i="40"/>
  <c r="R51" i="40" s="1"/>
  <c r="H51" i="40"/>
  <c r="K48" i="40"/>
  <c r="G48" i="40"/>
  <c r="P44" i="40"/>
  <c r="L43" i="40"/>
  <c r="R43" i="40" s="1"/>
  <c r="H43" i="40"/>
  <c r="K40" i="40"/>
  <c r="G40" i="40"/>
  <c r="P36" i="40"/>
  <c r="L35" i="40"/>
  <c r="R35" i="40" s="1"/>
  <c r="H35" i="40"/>
  <c r="K32" i="40"/>
  <c r="G32" i="40"/>
  <c r="P28" i="40"/>
  <c r="L27" i="40"/>
  <c r="R27" i="40" s="1"/>
  <c r="H27" i="40"/>
  <c r="K24" i="40"/>
  <c r="G24" i="40"/>
  <c r="P20" i="40"/>
  <c r="K19" i="40"/>
  <c r="G19" i="40"/>
  <c r="L18" i="40"/>
  <c r="R18" i="40" s="1"/>
  <c r="H18" i="40"/>
  <c r="K17" i="40"/>
  <c r="G17" i="40"/>
  <c r="L16" i="40"/>
  <c r="R16" i="40" s="1"/>
  <c r="H16" i="40"/>
  <c r="K15" i="40"/>
  <c r="G15" i="40"/>
  <c r="L14" i="40"/>
  <c r="R14" i="40" s="1"/>
  <c r="H14" i="40"/>
  <c r="K13" i="40"/>
  <c r="G13" i="40"/>
  <c r="L12" i="40"/>
  <c r="R12" i="40" s="1"/>
  <c r="H12" i="40"/>
  <c r="K11" i="40"/>
  <c r="G11" i="40"/>
  <c r="L10" i="40"/>
  <c r="R10" i="40" s="1"/>
  <c r="H10" i="40"/>
  <c r="K9" i="40"/>
  <c r="G9" i="40"/>
  <c r="L8" i="40"/>
  <c r="R8" i="40" s="1"/>
  <c r="H8" i="40"/>
  <c r="K7" i="40"/>
  <c r="G7" i="40"/>
  <c r="L6" i="40"/>
  <c r="R6" i="40" s="1"/>
  <c r="H6" i="40"/>
  <c r="K5" i="40"/>
  <c r="G5" i="40"/>
  <c r="L4" i="40"/>
  <c r="R4" i="40" s="1"/>
  <c r="H4" i="40"/>
  <c r="R73" i="40"/>
  <c r="P70" i="40"/>
  <c r="R65" i="40"/>
  <c r="P62" i="40"/>
  <c r="H57" i="40"/>
  <c r="L57" i="40"/>
  <c r="R57" i="40" s="1"/>
  <c r="H53" i="40"/>
  <c r="L53" i="40"/>
  <c r="R53" i="40" s="1"/>
  <c r="H49" i="40"/>
  <c r="L49" i="40"/>
  <c r="R49" i="40" s="1"/>
  <c r="H45" i="40"/>
  <c r="L45" i="40"/>
  <c r="R45" i="40" s="1"/>
  <c r="H41" i="40"/>
  <c r="L41" i="40"/>
  <c r="R41" i="40" s="1"/>
  <c r="H37" i="40"/>
  <c r="L37" i="40"/>
  <c r="R37" i="40" s="1"/>
  <c r="H33" i="40"/>
  <c r="L33" i="40"/>
  <c r="R33" i="40" s="1"/>
  <c r="H29" i="40"/>
  <c r="L29" i="40"/>
  <c r="R29" i="40" s="1"/>
  <c r="H25" i="40"/>
  <c r="L25" i="40"/>
  <c r="R25" i="40" s="1"/>
  <c r="H21" i="40"/>
  <c r="L21" i="40"/>
  <c r="R21" i="40" s="1"/>
  <c r="K116" i="10"/>
  <c r="G116" i="10"/>
  <c r="K112" i="10"/>
  <c r="G112" i="10"/>
  <c r="K108" i="10"/>
  <c r="G108" i="10"/>
  <c r="L104" i="10"/>
  <c r="R104" i="10" s="1"/>
  <c r="H104" i="10"/>
  <c r="L100" i="10"/>
  <c r="R100" i="10" s="1"/>
  <c r="H100" i="10"/>
  <c r="L96" i="10"/>
  <c r="R96" i="10" s="1"/>
  <c r="H96" i="10"/>
  <c r="L92" i="10"/>
  <c r="R92" i="10" s="1"/>
  <c r="H92" i="10"/>
  <c r="L88" i="10"/>
  <c r="R88" i="10" s="1"/>
  <c r="H88" i="10"/>
  <c r="K83" i="10"/>
  <c r="G83" i="10"/>
  <c r="L78" i="10"/>
  <c r="R78" i="10" s="1"/>
  <c r="H78" i="10"/>
  <c r="K75" i="10"/>
  <c r="G75" i="10"/>
  <c r="L70" i="10"/>
  <c r="R70" i="10" s="1"/>
  <c r="H70" i="10"/>
  <c r="K67" i="10"/>
  <c r="G67" i="10"/>
  <c r="L62" i="10"/>
  <c r="R62" i="10" s="1"/>
  <c r="H62" i="10"/>
  <c r="K59" i="10"/>
  <c r="G59" i="10"/>
  <c r="L54" i="10"/>
  <c r="R54" i="10" s="1"/>
  <c r="H54" i="10"/>
  <c r="K51" i="10"/>
  <c r="G51" i="10"/>
  <c r="L46" i="10"/>
  <c r="R46" i="10" s="1"/>
  <c r="H46" i="10"/>
  <c r="L44" i="10"/>
  <c r="R44" i="10" s="1"/>
  <c r="H44" i="10"/>
  <c r="K43" i="10"/>
  <c r="G43" i="10"/>
  <c r="L42" i="10"/>
  <c r="R42" i="10" s="1"/>
  <c r="H42" i="10"/>
  <c r="K41" i="10"/>
  <c r="G41" i="10"/>
  <c r="L40" i="10"/>
  <c r="R40" i="10" s="1"/>
  <c r="H40" i="10"/>
  <c r="K39" i="10"/>
  <c r="G39" i="10"/>
  <c r="L38" i="10"/>
  <c r="R38" i="10" s="1"/>
  <c r="H38" i="10"/>
  <c r="K37" i="10"/>
  <c r="G37" i="10"/>
  <c r="L36" i="10"/>
  <c r="R36" i="10" s="1"/>
  <c r="H36" i="10"/>
  <c r="K35" i="10"/>
  <c r="G35" i="10"/>
  <c r="L34" i="10"/>
  <c r="R34" i="10" s="1"/>
  <c r="H34" i="10"/>
  <c r="K33" i="10"/>
  <c r="G33" i="10"/>
  <c r="L32" i="10"/>
  <c r="R32" i="10" s="1"/>
  <c r="H32" i="10"/>
  <c r="K31" i="10"/>
  <c r="G31" i="10"/>
  <c r="L30" i="10"/>
  <c r="R30" i="10" s="1"/>
  <c r="H30" i="10"/>
  <c r="K29" i="10"/>
  <c r="G29" i="10"/>
  <c r="L28" i="10"/>
  <c r="R28" i="10" s="1"/>
  <c r="H28" i="10"/>
  <c r="K27" i="10"/>
  <c r="G27" i="10"/>
  <c r="K103" i="10"/>
  <c r="G103" i="10"/>
  <c r="H102" i="10"/>
  <c r="L102" i="10"/>
  <c r="R102" i="10" s="1"/>
  <c r="K95" i="10"/>
  <c r="G95" i="10"/>
  <c r="H94" i="10"/>
  <c r="L94" i="10"/>
  <c r="R94" i="10" s="1"/>
  <c r="K87" i="10"/>
  <c r="G87" i="10"/>
  <c r="H86" i="10"/>
  <c r="L86" i="10"/>
  <c r="R86" i="10" s="1"/>
  <c r="H84" i="10"/>
  <c r="L84" i="10"/>
  <c r="R84" i="10" s="1"/>
  <c r="H80" i="10"/>
  <c r="L80" i="10"/>
  <c r="R80" i="10" s="1"/>
  <c r="H76" i="10"/>
  <c r="L76" i="10"/>
  <c r="R76" i="10" s="1"/>
  <c r="H72" i="10"/>
  <c r="L72" i="10"/>
  <c r="R72" i="10" s="1"/>
  <c r="H68" i="10"/>
  <c r="L68" i="10"/>
  <c r="R68" i="10" s="1"/>
  <c r="H64" i="10"/>
  <c r="L64" i="10"/>
  <c r="R64" i="10" s="1"/>
  <c r="H60" i="10"/>
  <c r="L60" i="10"/>
  <c r="R60" i="10" s="1"/>
  <c r="H56" i="10"/>
  <c r="L56" i="10"/>
  <c r="R56" i="10" s="1"/>
  <c r="H52" i="10"/>
  <c r="L52" i="10"/>
  <c r="R52" i="10" s="1"/>
  <c r="H48" i="10"/>
  <c r="L48" i="10"/>
  <c r="R48" i="10" s="1"/>
  <c r="L24" i="10"/>
  <c r="R24" i="10" s="1"/>
  <c r="H24" i="10"/>
  <c r="K21" i="10"/>
  <c r="G21" i="10"/>
  <c r="L16" i="10"/>
  <c r="R16" i="10" s="1"/>
  <c r="H16" i="10"/>
  <c r="K13" i="10"/>
  <c r="G13" i="10"/>
  <c r="L8" i="10"/>
  <c r="R8" i="10" s="1"/>
  <c r="H8" i="10"/>
  <c r="K5" i="10"/>
  <c r="G5" i="10"/>
  <c r="L26" i="10"/>
  <c r="R26" i="10" s="1"/>
  <c r="H26" i="10"/>
  <c r="H22" i="10"/>
  <c r="L22" i="10"/>
  <c r="R22" i="10" s="1"/>
  <c r="H18" i="10"/>
  <c r="L18" i="10"/>
  <c r="R18" i="10" s="1"/>
  <c r="H14" i="10"/>
  <c r="L14" i="10"/>
  <c r="R14" i="10" s="1"/>
  <c r="H10" i="10"/>
  <c r="L10" i="10"/>
  <c r="R10" i="10" s="1"/>
  <c r="H6" i="10"/>
  <c r="L6" i="10"/>
  <c r="R6" i="10" s="1"/>
  <c r="P116" i="10"/>
  <c r="L115" i="10"/>
  <c r="R115" i="10" s="1"/>
  <c r="H115" i="10"/>
  <c r="P112" i="10"/>
  <c r="L111" i="10"/>
  <c r="R111" i="10" s="1"/>
  <c r="H111" i="10"/>
  <c r="P108" i="10"/>
  <c r="L107" i="10"/>
  <c r="R107" i="10" s="1"/>
  <c r="H107" i="10"/>
  <c r="P114" i="10"/>
  <c r="P106" i="10"/>
  <c r="K101" i="10"/>
  <c r="G101" i="10"/>
  <c r="K97" i="10"/>
  <c r="G97" i="10"/>
  <c r="K93" i="10"/>
  <c r="G93" i="10"/>
  <c r="K89" i="10"/>
  <c r="G89" i="10"/>
  <c r="K85" i="10"/>
  <c r="G85" i="10"/>
  <c r="P83" i="10"/>
  <c r="L82" i="10"/>
  <c r="R82" i="10" s="1"/>
  <c r="H82" i="10"/>
  <c r="K79" i="10"/>
  <c r="G79" i="10"/>
  <c r="P75" i="10"/>
  <c r="L74" i="10"/>
  <c r="R74" i="10" s="1"/>
  <c r="H74" i="10"/>
  <c r="K71" i="10"/>
  <c r="G71" i="10"/>
  <c r="P67" i="10"/>
  <c r="L66" i="10"/>
  <c r="R66" i="10" s="1"/>
  <c r="H66" i="10"/>
  <c r="K63" i="10"/>
  <c r="G63" i="10"/>
  <c r="P59" i="10"/>
  <c r="L58" i="10"/>
  <c r="R58" i="10" s="1"/>
  <c r="H58" i="10"/>
  <c r="K55" i="10"/>
  <c r="G55" i="10"/>
  <c r="P51" i="10"/>
  <c r="L50" i="10"/>
  <c r="R50" i="10" s="1"/>
  <c r="H50" i="10"/>
  <c r="K47" i="10"/>
  <c r="G47" i="10"/>
  <c r="H117" i="10"/>
  <c r="L117" i="10"/>
  <c r="R117" i="10" s="1"/>
  <c r="K114" i="10"/>
  <c r="G114" i="10"/>
  <c r="H113" i="10"/>
  <c r="L113" i="10"/>
  <c r="R113" i="10" s="1"/>
  <c r="K110" i="10"/>
  <c r="Q110" i="10" s="1"/>
  <c r="G110" i="10"/>
  <c r="H109" i="10"/>
  <c r="L109" i="10"/>
  <c r="R109" i="10" s="1"/>
  <c r="K106" i="10"/>
  <c r="G106" i="10"/>
  <c r="H105" i="10"/>
  <c r="L105" i="10"/>
  <c r="R105" i="10" s="1"/>
  <c r="K99" i="10"/>
  <c r="Q99" i="10" s="1"/>
  <c r="G99" i="10"/>
  <c r="H98" i="10"/>
  <c r="L98" i="10"/>
  <c r="R98" i="10" s="1"/>
  <c r="K91" i="10"/>
  <c r="Q91" i="10" s="1"/>
  <c r="G91" i="10"/>
  <c r="H90" i="10"/>
  <c r="L90" i="10"/>
  <c r="R90" i="10" s="1"/>
  <c r="K81" i="10"/>
  <c r="G81" i="10"/>
  <c r="K77" i="10"/>
  <c r="G77" i="10"/>
  <c r="K73" i="10"/>
  <c r="G73" i="10"/>
  <c r="K69" i="10"/>
  <c r="G69" i="10"/>
  <c r="K65" i="10"/>
  <c r="G65" i="10"/>
  <c r="K61" i="10"/>
  <c r="G61" i="10"/>
  <c r="K57" i="10"/>
  <c r="G57" i="10"/>
  <c r="K53" i="10"/>
  <c r="G53" i="10"/>
  <c r="K49" i="10"/>
  <c r="G49" i="10"/>
  <c r="K45" i="10"/>
  <c r="G45" i="10"/>
  <c r="K25" i="10"/>
  <c r="G25" i="10"/>
  <c r="P21" i="10"/>
  <c r="L20" i="10"/>
  <c r="R20" i="10" s="1"/>
  <c r="H20" i="10"/>
  <c r="K17" i="10"/>
  <c r="G17" i="10"/>
  <c r="P13" i="10"/>
  <c r="L12" i="10"/>
  <c r="R12" i="10" s="1"/>
  <c r="H12" i="10"/>
  <c r="K9" i="10"/>
  <c r="G9" i="10"/>
  <c r="P5" i="10"/>
  <c r="L4" i="10"/>
  <c r="R4" i="10" s="1"/>
  <c r="H4" i="10"/>
  <c r="K23" i="10"/>
  <c r="G23" i="10"/>
  <c r="K19" i="10"/>
  <c r="G19" i="10"/>
  <c r="K15" i="10"/>
  <c r="G15" i="10"/>
  <c r="K11" i="10"/>
  <c r="G11" i="10"/>
  <c r="K7" i="10"/>
  <c r="G7" i="10"/>
  <c r="K115" i="7"/>
  <c r="G115" i="7"/>
  <c r="L114" i="7"/>
  <c r="R114" i="7" s="1"/>
  <c r="H114" i="7"/>
  <c r="K111" i="7"/>
  <c r="G111" i="7"/>
  <c r="L110" i="7"/>
  <c r="R110" i="7" s="1"/>
  <c r="K107" i="7"/>
  <c r="G107" i="7"/>
  <c r="L104" i="7"/>
  <c r="R104" i="7" s="1"/>
  <c r="H104" i="7"/>
  <c r="P101" i="7"/>
  <c r="L100" i="7"/>
  <c r="R100" i="7" s="1"/>
  <c r="H100" i="7"/>
  <c r="P97" i="7"/>
  <c r="L96" i="7"/>
  <c r="R96" i="7" s="1"/>
  <c r="H96" i="7"/>
  <c r="P105" i="7"/>
  <c r="K103" i="7"/>
  <c r="Q103" i="7" s="1"/>
  <c r="G103" i="7"/>
  <c r="H102" i="7"/>
  <c r="L102" i="7"/>
  <c r="K95" i="7"/>
  <c r="Q95" i="7" s="1"/>
  <c r="G95" i="7"/>
  <c r="L93" i="7"/>
  <c r="R93" i="7" s="1"/>
  <c r="H93" i="7"/>
  <c r="P90" i="7"/>
  <c r="L89" i="7"/>
  <c r="R89" i="7" s="1"/>
  <c r="H89" i="7"/>
  <c r="P86" i="7"/>
  <c r="L85" i="7"/>
  <c r="R85" i="7" s="1"/>
  <c r="H85" i="7"/>
  <c r="P82" i="7"/>
  <c r="L81" i="7"/>
  <c r="R81" i="7" s="1"/>
  <c r="H81" i="7"/>
  <c r="P78" i="7"/>
  <c r="L77" i="7"/>
  <c r="R77" i="7" s="1"/>
  <c r="H77" i="7"/>
  <c r="P103" i="7"/>
  <c r="P99" i="7"/>
  <c r="P95" i="7"/>
  <c r="K74" i="7"/>
  <c r="G74" i="7"/>
  <c r="P70" i="7"/>
  <c r="L69" i="7"/>
  <c r="R69" i="7" s="1"/>
  <c r="H69" i="7"/>
  <c r="K66" i="7"/>
  <c r="G66" i="7"/>
  <c r="P62" i="7"/>
  <c r="L61" i="7"/>
  <c r="R61" i="7" s="1"/>
  <c r="H61" i="7"/>
  <c r="K58" i="7"/>
  <c r="G58" i="7"/>
  <c r="P54" i="7"/>
  <c r="L53" i="7"/>
  <c r="R53" i="7" s="1"/>
  <c r="H53" i="7"/>
  <c r="K50" i="7"/>
  <c r="G50" i="7"/>
  <c r="P46" i="7"/>
  <c r="L45" i="7"/>
  <c r="R45" i="7" s="1"/>
  <c r="H45" i="7"/>
  <c r="K42" i="7"/>
  <c r="G42" i="7"/>
  <c r="P38" i="7"/>
  <c r="L37" i="7"/>
  <c r="R37" i="7" s="1"/>
  <c r="H37" i="7"/>
  <c r="K92" i="7"/>
  <c r="G92" i="7"/>
  <c r="H91" i="7"/>
  <c r="L91" i="7"/>
  <c r="R91" i="7" s="1"/>
  <c r="K84" i="7"/>
  <c r="G84" i="7"/>
  <c r="H83" i="7"/>
  <c r="L83" i="7"/>
  <c r="R83" i="7" s="1"/>
  <c r="K76" i="7"/>
  <c r="G76" i="7"/>
  <c r="H75" i="7"/>
  <c r="L75" i="7"/>
  <c r="R75" i="7" s="1"/>
  <c r="H71" i="7"/>
  <c r="L71" i="7"/>
  <c r="R71" i="7" s="1"/>
  <c r="H67" i="7"/>
  <c r="L67" i="7"/>
  <c r="R67" i="7" s="1"/>
  <c r="H63" i="7"/>
  <c r="L63" i="7"/>
  <c r="R63" i="7" s="1"/>
  <c r="H59" i="7"/>
  <c r="L59" i="7"/>
  <c r="R59" i="7" s="1"/>
  <c r="H55" i="7"/>
  <c r="L55" i="7"/>
  <c r="R55" i="7" s="1"/>
  <c r="H51" i="7"/>
  <c r="L51" i="7"/>
  <c r="R51" i="7" s="1"/>
  <c r="H47" i="7"/>
  <c r="L47" i="7"/>
  <c r="R47" i="7" s="1"/>
  <c r="H43" i="7"/>
  <c r="L43" i="7"/>
  <c r="R43" i="7" s="1"/>
  <c r="H39" i="7"/>
  <c r="L39" i="7"/>
  <c r="R39" i="7" s="1"/>
  <c r="K34" i="7"/>
  <c r="G34" i="7"/>
  <c r="K30" i="7"/>
  <c r="G30" i="7"/>
  <c r="K26" i="7"/>
  <c r="G26" i="7"/>
  <c r="K22" i="7"/>
  <c r="G22" i="7"/>
  <c r="K18" i="7"/>
  <c r="G18" i="7"/>
  <c r="K14" i="7"/>
  <c r="G14" i="7"/>
  <c r="K10" i="7"/>
  <c r="G10" i="7"/>
  <c r="K6" i="7"/>
  <c r="G6" i="7"/>
  <c r="K32" i="7"/>
  <c r="G32" i="7"/>
  <c r="K28" i="7"/>
  <c r="G28" i="7"/>
  <c r="K24" i="7"/>
  <c r="G24" i="7"/>
  <c r="K20" i="7"/>
  <c r="G20" i="7"/>
  <c r="K16" i="7"/>
  <c r="G16" i="7"/>
  <c r="K12" i="7"/>
  <c r="G12" i="7"/>
  <c r="K8" i="7"/>
  <c r="G8" i="7"/>
  <c r="K4" i="7"/>
  <c r="G4" i="7"/>
  <c r="K117" i="7"/>
  <c r="G117" i="7"/>
  <c r="L116" i="7"/>
  <c r="R116" i="7" s="1"/>
  <c r="H116" i="7"/>
  <c r="K113" i="7"/>
  <c r="G113" i="7"/>
  <c r="L112" i="7"/>
  <c r="R112" i="7" s="1"/>
  <c r="H112" i="7"/>
  <c r="K109" i="7"/>
  <c r="G109" i="7"/>
  <c r="L108" i="7"/>
  <c r="R108" i="7" s="1"/>
  <c r="H108" i="7"/>
  <c r="P107" i="7"/>
  <c r="L106" i="7"/>
  <c r="R106" i="7" s="1"/>
  <c r="H106" i="7"/>
  <c r="K105" i="7"/>
  <c r="G105" i="7"/>
  <c r="K101" i="7"/>
  <c r="G101" i="7"/>
  <c r="K97" i="7"/>
  <c r="G97" i="7"/>
  <c r="K99" i="7"/>
  <c r="G99" i="7"/>
  <c r="H98" i="7"/>
  <c r="L98" i="7"/>
  <c r="R98" i="7" s="1"/>
  <c r="K94" i="7"/>
  <c r="Q94" i="7" s="1"/>
  <c r="G94" i="7"/>
  <c r="K90" i="7"/>
  <c r="G90" i="7"/>
  <c r="K86" i="7"/>
  <c r="G86" i="7"/>
  <c r="K82" i="7"/>
  <c r="G82" i="7"/>
  <c r="K78" i="7"/>
  <c r="G78" i="7"/>
  <c r="R102" i="7"/>
  <c r="L73" i="7"/>
  <c r="R73" i="7" s="1"/>
  <c r="H73" i="7"/>
  <c r="K70" i="7"/>
  <c r="G70" i="7"/>
  <c r="L65" i="7"/>
  <c r="R65" i="7" s="1"/>
  <c r="H65" i="7"/>
  <c r="K62" i="7"/>
  <c r="G62" i="7"/>
  <c r="L57" i="7"/>
  <c r="R57" i="7" s="1"/>
  <c r="H57" i="7"/>
  <c r="K54" i="7"/>
  <c r="G54" i="7"/>
  <c r="L49" i="7"/>
  <c r="R49" i="7" s="1"/>
  <c r="H49" i="7"/>
  <c r="K46" i="7"/>
  <c r="G46" i="7"/>
  <c r="L41" i="7"/>
  <c r="R41" i="7" s="1"/>
  <c r="H41" i="7"/>
  <c r="K38" i="7"/>
  <c r="G38" i="7"/>
  <c r="K88" i="7"/>
  <c r="G88" i="7"/>
  <c r="H87" i="7"/>
  <c r="L87" i="7"/>
  <c r="R87" i="7" s="1"/>
  <c r="K80" i="7"/>
  <c r="G80" i="7"/>
  <c r="H79" i="7"/>
  <c r="L79" i="7"/>
  <c r="R79" i="7" s="1"/>
  <c r="K72" i="7"/>
  <c r="G72" i="7"/>
  <c r="K68" i="7"/>
  <c r="G68" i="7"/>
  <c r="K64" i="7"/>
  <c r="G64" i="7"/>
  <c r="K60" i="7"/>
  <c r="G60" i="7"/>
  <c r="K56" i="7"/>
  <c r="G56" i="7"/>
  <c r="K52" i="7"/>
  <c r="G52" i="7"/>
  <c r="K48" i="7"/>
  <c r="G48" i="7"/>
  <c r="K44" i="7"/>
  <c r="G44" i="7"/>
  <c r="K40" i="7"/>
  <c r="G40" i="7"/>
  <c r="K36" i="7"/>
  <c r="G36" i="7"/>
  <c r="L33" i="7"/>
  <c r="R33" i="7" s="1"/>
  <c r="H33" i="7"/>
  <c r="L29" i="7"/>
  <c r="R29" i="7" s="1"/>
  <c r="H29" i="7"/>
  <c r="L25" i="7"/>
  <c r="R25" i="7" s="1"/>
  <c r="H25" i="7"/>
  <c r="L21" i="7"/>
  <c r="R21" i="7" s="1"/>
  <c r="H21" i="7"/>
  <c r="L17" i="7"/>
  <c r="R17" i="7" s="1"/>
  <c r="H17" i="7"/>
  <c r="L13" i="7"/>
  <c r="R13" i="7" s="1"/>
  <c r="H13" i="7"/>
  <c r="L9" i="7"/>
  <c r="R9" i="7" s="1"/>
  <c r="H9" i="7"/>
  <c r="L5" i="7"/>
  <c r="R5" i="7" s="1"/>
  <c r="H5" i="7"/>
  <c r="H35" i="7"/>
  <c r="L35" i="7"/>
  <c r="R35" i="7" s="1"/>
  <c r="H31" i="7"/>
  <c r="L31" i="7"/>
  <c r="R31" i="7" s="1"/>
  <c r="H27" i="7"/>
  <c r="L27" i="7"/>
  <c r="R27" i="7" s="1"/>
  <c r="H23" i="7"/>
  <c r="L23" i="7"/>
  <c r="R23" i="7" s="1"/>
  <c r="H19" i="7"/>
  <c r="L19" i="7"/>
  <c r="R19" i="7" s="1"/>
  <c r="H15" i="7"/>
  <c r="L15" i="7"/>
  <c r="R15" i="7" s="1"/>
  <c r="H11" i="7"/>
  <c r="L11" i="7"/>
  <c r="R11" i="7" s="1"/>
  <c r="P8" i="7"/>
  <c r="H7" i="7"/>
  <c r="L7" i="7"/>
  <c r="R7" i="7" s="1"/>
  <c r="P4" i="7"/>
  <c r="K157" i="35"/>
  <c r="G157" i="35"/>
  <c r="P153" i="35"/>
  <c r="L152" i="35"/>
  <c r="R152" i="35" s="1"/>
  <c r="H152" i="35"/>
  <c r="K149" i="35"/>
  <c r="G149" i="35"/>
  <c r="H158" i="35"/>
  <c r="L158" i="35"/>
  <c r="R158" i="35" s="1"/>
  <c r="H154" i="35"/>
  <c r="L154" i="35"/>
  <c r="R154" i="35" s="1"/>
  <c r="H150" i="35"/>
  <c r="L150" i="35"/>
  <c r="R150" i="35" s="1"/>
  <c r="H146" i="35"/>
  <c r="L146" i="35"/>
  <c r="R146" i="35" s="1"/>
  <c r="K134" i="35"/>
  <c r="G134" i="35"/>
  <c r="P130" i="35"/>
  <c r="L129" i="35"/>
  <c r="R129" i="35" s="1"/>
  <c r="H129" i="35"/>
  <c r="H135" i="35"/>
  <c r="L135" i="35"/>
  <c r="R135" i="35" s="1"/>
  <c r="H131" i="35"/>
  <c r="L131" i="35"/>
  <c r="R131" i="35" s="1"/>
  <c r="H127" i="35"/>
  <c r="L127" i="35"/>
  <c r="R127" i="35" s="1"/>
  <c r="P110" i="35"/>
  <c r="L109" i="35"/>
  <c r="R109" i="35" s="1"/>
  <c r="H109" i="35"/>
  <c r="K108" i="35"/>
  <c r="G108" i="35"/>
  <c r="L77" i="35"/>
  <c r="R77" i="35" s="1"/>
  <c r="H77" i="35"/>
  <c r="L73" i="35"/>
  <c r="R73" i="35" s="1"/>
  <c r="H73" i="35"/>
  <c r="K76" i="35"/>
  <c r="G76" i="35"/>
  <c r="K72" i="35"/>
  <c r="G72" i="35"/>
  <c r="K67" i="35"/>
  <c r="G67" i="35"/>
  <c r="L66" i="35"/>
  <c r="R66" i="35" s="1"/>
  <c r="H66" i="35"/>
  <c r="K63" i="35"/>
  <c r="G63" i="35"/>
  <c r="L62" i="35"/>
  <c r="R62" i="35" s="1"/>
  <c r="H62" i="35"/>
  <c r="K59" i="35"/>
  <c r="G59" i="35"/>
  <c r="L58" i="35"/>
  <c r="R58" i="35" s="1"/>
  <c r="H58" i="35"/>
  <c r="K55" i="35"/>
  <c r="G55" i="35"/>
  <c r="L54" i="35"/>
  <c r="R54" i="35" s="1"/>
  <c r="H54" i="35"/>
  <c r="K51" i="35"/>
  <c r="G51" i="35"/>
  <c r="L50" i="35"/>
  <c r="R50" i="35" s="1"/>
  <c r="H50" i="35"/>
  <c r="K47" i="35"/>
  <c r="G47" i="35"/>
  <c r="L46" i="35"/>
  <c r="R46" i="35" s="1"/>
  <c r="H46" i="35"/>
  <c r="K43" i="35"/>
  <c r="G43" i="35"/>
  <c r="L42" i="35"/>
  <c r="R42" i="35" s="1"/>
  <c r="H42" i="35"/>
  <c r="K39" i="35"/>
  <c r="G39" i="35"/>
  <c r="L38" i="35"/>
  <c r="R38" i="35" s="1"/>
  <c r="H38" i="35"/>
  <c r="K35" i="35"/>
  <c r="G35" i="35"/>
  <c r="L34" i="35"/>
  <c r="R34" i="35" s="1"/>
  <c r="H34" i="35"/>
  <c r="L30" i="35"/>
  <c r="R30" i="35" s="1"/>
  <c r="H30" i="35"/>
  <c r="L26" i="35"/>
  <c r="R26" i="35" s="1"/>
  <c r="H26" i="35"/>
  <c r="K29" i="35"/>
  <c r="G29" i="35"/>
  <c r="K25" i="35"/>
  <c r="G25" i="35"/>
  <c r="K22" i="35"/>
  <c r="G22" i="35"/>
  <c r="L21" i="35"/>
  <c r="R21" i="35" s="1"/>
  <c r="H21" i="35"/>
  <c r="K18" i="35"/>
  <c r="G18" i="35"/>
  <c r="L17" i="35"/>
  <c r="R17" i="35" s="1"/>
  <c r="H17" i="35"/>
  <c r="K14" i="35"/>
  <c r="G14" i="35"/>
  <c r="L13" i="35"/>
  <c r="R13" i="35" s="1"/>
  <c r="H13" i="35"/>
  <c r="K10" i="35"/>
  <c r="G10" i="35"/>
  <c r="L9" i="35"/>
  <c r="R9" i="35" s="1"/>
  <c r="H9" i="35"/>
  <c r="K6" i="35"/>
  <c r="G6" i="35"/>
  <c r="L5" i="35"/>
  <c r="R5" i="35" s="1"/>
  <c r="H5" i="35"/>
  <c r="L156" i="35"/>
  <c r="R156" i="35" s="1"/>
  <c r="H156" i="35"/>
  <c r="K153" i="35"/>
  <c r="G153" i="35"/>
  <c r="L148" i="35"/>
  <c r="R148" i="35" s="1"/>
  <c r="H148" i="35"/>
  <c r="L145" i="35"/>
  <c r="R145" i="35" s="1"/>
  <c r="H145" i="35"/>
  <c r="K144" i="35"/>
  <c r="G144" i="35"/>
  <c r="L143" i="35"/>
  <c r="R143" i="35" s="1"/>
  <c r="H143" i="35"/>
  <c r="K142" i="35"/>
  <c r="G142" i="35"/>
  <c r="L141" i="35"/>
  <c r="R141" i="35" s="1"/>
  <c r="H141" i="35"/>
  <c r="K140" i="35"/>
  <c r="G140" i="35"/>
  <c r="L139" i="35"/>
  <c r="R139" i="35" s="1"/>
  <c r="H139" i="35"/>
  <c r="K138" i="35"/>
  <c r="G138" i="35"/>
  <c r="L137" i="35"/>
  <c r="R137" i="35" s="1"/>
  <c r="H137" i="35"/>
  <c r="K155" i="35"/>
  <c r="G155" i="35"/>
  <c r="K151" i="35"/>
  <c r="G151" i="35"/>
  <c r="K147" i="35"/>
  <c r="G147" i="35"/>
  <c r="L133" i="35"/>
  <c r="R133" i="35" s="1"/>
  <c r="H133" i="35"/>
  <c r="K130" i="35"/>
  <c r="G130" i="35"/>
  <c r="K126" i="35"/>
  <c r="G126" i="35"/>
  <c r="L125" i="35"/>
  <c r="R125" i="35" s="1"/>
  <c r="H125" i="35"/>
  <c r="K124" i="35"/>
  <c r="G124" i="35"/>
  <c r="L123" i="35"/>
  <c r="R123" i="35" s="1"/>
  <c r="H123" i="35"/>
  <c r="K122" i="35"/>
  <c r="G122" i="35"/>
  <c r="L121" i="35"/>
  <c r="R121" i="35" s="1"/>
  <c r="H121" i="35"/>
  <c r="K120" i="35"/>
  <c r="G120" i="35"/>
  <c r="L119" i="35"/>
  <c r="R119" i="35" s="1"/>
  <c r="H119" i="35"/>
  <c r="K118" i="35"/>
  <c r="G118" i="35"/>
  <c r="L117" i="35"/>
  <c r="R117" i="35" s="1"/>
  <c r="H117" i="35"/>
  <c r="K116" i="35"/>
  <c r="G116" i="35"/>
  <c r="L115" i="35"/>
  <c r="R115" i="35" s="1"/>
  <c r="H115" i="35"/>
  <c r="K114" i="35"/>
  <c r="G114" i="35"/>
  <c r="L113" i="35"/>
  <c r="R113" i="35" s="1"/>
  <c r="H113" i="35"/>
  <c r="K112" i="35"/>
  <c r="G112" i="35"/>
  <c r="K136" i="35"/>
  <c r="G136" i="35"/>
  <c r="K132" i="35"/>
  <c r="G132" i="35"/>
  <c r="K128" i="35"/>
  <c r="G128" i="35"/>
  <c r="K110" i="35"/>
  <c r="G110" i="35"/>
  <c r="K106" i="35"/>
  <c r="G106" i="35"/>
  <c r="L105" i="35"/>
  <c r="R105" i="35" s="1"/>
  <c r="H105" i="35"/>
  <c r="K104" i="35"/>
  <c r="G104" i="35"/>
  <c r="L103" i="35"/>
  <c r="R103" i="35" s="1"/>
  <c r="H103" i="35"/>
  <c r="K102" i="35"/>
  <c r="G102" i="35"/>
  <c r="L101" i="35"/>
  <c r="R101" i="35" s="1"/>
  <c r="H101" i="35"/>
  <c r="K100" i="35"/>
  <c r="G100" i="35"/>
  <c r="L99" i="35"/>
  <c r="R99" i="35" s="1"/>
  <c r="H99" i="35"/>
  <c r="K98" i="35"/>
  <c r="G98" i="35"/>
  <c r="L97" i="35"/>
  <c r="R97" i="35" s="1"/>
  <c r="H97" i="35"/>
  <c r="K96" i="35"/>
  <c r="G96" i="35"/>
  <c r="L95" i="35"/>
  <c r="R95" i="35" s="1"/>
  <c r="H95" i="35"/>
  <c r="K94" i="35"/>
  <c r="G94" i="35"/>
  <c r="L93" i="35"/>
  <c r="R93" i="35" s="1"/>
  <c r="H93" i="35"/>
  <c r="K92" i="35"/>
  <c r="G92" i="35"/>
  <c r="L91" i="35"/>
  <c r="R91" i="35" s="1"/>
  <c r="H91" i="35"/>
  <c r="K90" i="35"/>
  <c r="G90" i="35"/>
  <c r="L89" i="35"/>
  <c r="R89" i="35" s="1"/>
  <c r="H89" i="35"/>
  <c r="K88" i="35"/>
  <c r="G88" i="35"/>
  <c r="L87" i="35"/>
  <c r="R87" i="35" s="1"/>
  <c r="H87" i="35"/>
  <c r="K86" i="35"/>
  <c r="G86" i="35"/>
  <c r="L85" i="35"/>
  <c r="R85" i="35" s="1"/>
  <c r="H85" i="35"/>
  <c r="K84" i="35"/>
  <c r="G84" i="35"/>
  <c r="L83" i="35"/>
  <c r="R83" i="35" s="1"/>
  <c r="H83" i="35"/>
  <c r="K82" i="35"/>
  <c r="G82" i="35"/>
  <c r="L81" i="35"/>
  <c r="R81" i="35" s="1"/>
  <c r="H81" i="35"/>
  <c r="K80" i="35"/>
  <c r="G80" i="35"/>
  <c r="L79" i="35"/>
  <c r="R79" i="35" s="1"/>
  <c r="H79" i="35"/>
  <c r="H111" i="35"/>
  <c r="L111" i="35"/>
  <c r="R111" i="35" s="1"/>
  <c r="H107" i="35"/>
  <c r="L107" i="35"/>
  <c r="R107" i="35" s="1"/>
  <c r="K78" i="35"/>
  <c r="G78" i="35"/>
  <c r="K74" i="35"/>
  <c r="G74" i="35"/>
  <c r="K70" i="35"/>
  <c r="G70" i="35"/>
  <c r="H75" i="35"/>
  <c r="L75" i="35"/>
  <c r="R75" i="35" s="1"/>
  <c r="H71" i="35"/>
  <c r="L71" i="35"/>
  <c r="R71" i="35" s="1"/>
  <c r="K69" i="35"/>
  <c r="G69" i="35"/>
  <c r="L68" i="35"/>
  <c r="R68" i="35" s="1"/>
  <c r="H68" i="35"/>
  <c r="K65" i="35"/>
  <c r="G65" i="35"/>
  <c r="L64" i="35"/>
  <c r="R64" i="35" s="1"/>
  <c r="H64" i="35"/>
  <c r="K61" i="35"/>
  <c r="G61" i="35"/>
  <c r="L60" i="35"/>
  <c r="R60" i="35" s="1"/>
  <c r="H60" i="35"/>
  <c r="K57" i="35"/>
  <c r="G57" i="35"/>
  <c r="L56" i="35"/>
  <c r="R56" i="35" s="1"/>
  <c r="H56" i="35"/>
  <c r="K53" i="35"/>
  <c r="G53" i="35"/>
  <c r="L52" i="35"/>
  <c r="R52" i="35" s="1"/>
  <c r="H52" i="35"/>
  <c r="K49" i="35"/>
  <c r="G49" i="35"/>
  <c r="L48" i="35"/>
  <c r="R48" i="35" s="1"/>
  <c r="H48" i="35"/>
  <c r="K45" i="35"/>
  <c r="G45" i="35"/>
  <c r="L44" i="35"/>
  <c r="R44" i="35" s="1"/>
  <c r="H44" i="35"/>
  <c r="K41" i="35"/>
  <c r="G41" i="35"/>
  <c r="L40" i="35"/>
  <c r="R40" i="35" s="1"/>
  <c r="H40" i="35"/>
  <c r="K37" i="35"/>
  <c r="G37" i="35"/>
  <c r="L36" i="35"/>
  <c r="R36" i="35" s="1"/>
  <c r="H36" i="35"/>
  <c r="K33" i="35"/>
  <c r="G33" i="35"/>
  <c r="L32" i="35"/>
  <c r="R32" i="35" s="1"/>
  <c r="H32" i="35"/>
  <c r="K31" i="35"/>
  <c r="G31" i="35"/>
  <c r="K27" i="35"/>
  <c r="G27" i="35"/>
  <c r="H28" i="35"/>
  <c r="L28" i="35"/>
  <c r="R28" i="35" s="1"/>
  <c r="K24" i="35"/>
  <c r="G24" i="35"/>
  <c r="L23" i="35"/>
  <c r="R23" i="35" s="1"/>
  <c r="H23" i="35"/>
  <c r="K20" i="35"/>
  <c r="G20" i="35"/>
  <c r="L19" i="35"/>
  <c r="R19" i="35" s="1"/>
  <c r="H19" i="35"/>
  <c r="K16" i="35"/>
  <c r="G16" i="35"/>
  <c r="L15" i="35"/>
  <c r="R15" i="35" s="1"/>
  <c r="H15" i="35"/>
  <c r="K12" i="35"/>
  <c r="G12" i="35"/>
  <c r="L11" i="35"/>
  <c r="R11" i="35" s="1"/>
  <c r="H11" i="35"/>
  <c r="K8" i="35"/>
  <c r="G8" i="35"/>
  <c r="L7" i="35"/>
  <c r="R7" i="35" s="1"/>
  <c r="H7" i="35"/>
  <c r="K4" i="35"/>
  <c r="G4" i="35"/>
  <c r="K158" i="6"/>
  <c r="G158" i="6"/>
  <c r="L157" i="6"/>
  <c r="R157" i="6" s="1"/>
  <c r="H157" i="6"/>
  <c r="K154" i="6"/>
  <c r="G154" i="6"/>
  <c r="L153" i="6"/>
  <c r="R153" i="6" s="1"/>
  <c r="H153" i="6"/>
  <c r="K150" i="6"/>
  <c r="G150" i="6"/>
  <c r="L149" i="6"/>
  <c r="R149" i="6" s="1"/>
  <c r="H149" i="6"/>
  <c r="L147" i="6"/>
  <c r="R147" i="6" s="1"/>
  <c r="H147" i="6"/>
  <c r="K144" i="6"/>
  <c r="G144" i="6"/>
  <c r="L139" i="6"/>
  <c r="R139" i="6" s="1"/>
  <c r="H139" i="6"/>
  <c r="K136" i="6"/>
  <c r="G136" i="6"/>
  <c r="K135" i="6"/>
  <c r="G135" i="6"/>
  <c r="L134" i="6"/>
  <c r="R134" i="6" s="1"/>
  <c r="H134" i="6"/>
  <c r="K133" i="6"/>
  <c r="G133" i="6"/>
  <c r="L132" i="6"/>
  <c r="R132" i="6" s="1"/>
  <c r="H132" i="6"/>
  <c r="K131" i="6"/>
  <c r="G131" i="6"/>
  <c r="L130" i="6"/>
  <c r="R130" i="6" s="1"/>
  <c r="H130" i="6"/>
  <c r="K129" i="6"/>
  <c r="G129" i="6"/>
  <c r="L128" i="6"/>
  <c r="R128" i="6" s="1"/>
  <c r="H128" i="6"/>
  <c r="K127" i="6"/>
  <c r="G127" i="6"/>
  <c r="L126" i="6"/>
  <c r="R126" i="6" s="1"/>
  <c r="H126" i="6"/>
  <c r="K125" i="6"/>
  <c r="G125" i="6"/>
  <c r="L124" i="6"/>
  <c r="R124" i="6" s="1"/>
  <c r="H124" i="6"/>
  <c r="K123" i="6"/>
  <c r="G123" i="6"/>
  <c r="L122" i="6"/>
  <c r="R122" i="6" s="1"/>
  <c r="H122" i="6"/>
  <c r="K121" i="6"/>
  <c r="G121" i="6"/>
  <c r="K146" i="6"/>
  <c r="G146" i="6"/>
  <c r="K142" i="6"/>
  <c r="G142" i="6"/>
  <c r="K138" i="6"/>
  <c r="G138" i="6"/>
  <c r="K119" i="6"/>
  <c r="G119" i="6"/>
  <c r="K115" i="6"/>
  <c r="G115" i="6"/>
  <c r="K117" i="6"/>
  <c r="G117" i="6"/>
  <c r="K112" i="6"/>
  <c r="G112" i="6"/>
  <c r="L111" i="6"/>
  <c r="R111" i="6" s="1"/>
  <c r="H111" i="6"/>
  <c r="K108" i="6"/>
  <c r="G108" i="6"/>
  <c r="L107" i="6"/>
  <c r="R107" i="6" s="1"/>
  <c r="H107" i="6"/>
  <c r="K104" i="6"/>
  <c r="G104" i="6"/>
  <c r="L103" i="6"/>
  <c r="R103" i="6" s="1"/>
  <c r="H103" i="6"/>
  <c r="K100" i="6"/>
  <c r="G100" i="6"/>
  <c r="L99" i="6"/>
  <c r="R99" i="6" s="1"/>
  <c r="H99" i="6"/>
  <c r="L97" i="6"/>
  <c r="R97" i="6" s="1"/>
  <c r="H97" i="6"/>
  <c r="L93" i="6"/>
  <c r="R93" i="6" s="1"/>
  <c r="H93" i="6"/>
  <c r="K96" i="6"/>
  <c r="G96" i="6"/>
  <c r="K90" i="6"/>
  <c r="G90" i="6"/>
  <c r="L89" i="6"/>
  <c r="R89" i="6" s="1"/>
  <c r="H89" i="6"/>
  <c r="K86" i="6"/>
  <c r="G86" i="6"/>
  <c r="L85" i="6"/>
  <c r="R85" i="6" s="1"/>
  <c r="H85" i="6"/>
  <c r="K82" i="6"/>
  <c r="G82" i="6"/>
  <c r="L81" i="6"/>
  <c r="R81" i="6" s="1"/>
  <c r="H81" i="6"/>
  <c r="K78" i="6"/>
  <c r="G78" i="6"/>
  <c r="L77" i="6"/>
  <c r="R77" i="6" s="1"/>
  <c r="H77" i="6"/>
  <c r="K74" i="6"/>
  <c r="G74" i="6"/>
  <c r="L73" i="6"/>
  <c r="R73" i="6" s="1"/>
  <c r="H73" i="6"/>
  <c r="K70" i="6"/>
  <c r="G70" i="6"/>
  <c r="L69" i="6"/>
  <c r="R69" i="6" s="1"/>
  <c r="H69" i="6"/>
  <c r="K66" i="6"/>
  <c r="G66" i="6"/>
  <c r="L65" i="6"/>
  <c r="R65" i="6" s="1"/>
  <c r="H65" i="6"/>
  <c r="K62" i="6"/>
  <c r="G62" i="6"/>
  <c r="L61" i="6"/>
  <c r="R61" i="6" s="1"/>
  <c r="H61" i="6"/>
  <c r="K58" i="6"/>
  <c r="G58" i="6"/>
  <c r="L57" i="6"/>
  <c r="R57" i="6" s="1"/>
  <c r="H57" i="6"/>
  <c r="L53" i="6"/>
  <c r="R53" i="6" s="1"/>
  <c r="H53" i="6"/>
  <c r="L49" i="6"/>
  <c r="R49" i="6" s="1"/>
  <c r="H49" i="6"/>
  <c r="H55" i="6"/>
  <c r="L55" i="6"/>
  <c r="R55" i="6" s="1"/>
  <c r="P52" i="6"/>
  <c r="H51" i="6"/>
  <c r="L51" i="6"/>
  <c r="R51" i="6" s="1"/>
  <c r="P48" i="6"/>
  <c r="H47" i="6"/>
  <c r="L47" i="6"/>
  <c r="R47" i="6" s="1"/>
  <c r="L45" i="6"/>
  <c r="R45" i="6" s="1"/>
  <c r="H45" i="6"/>
  <c r="K42" i="6"/>
  <c r="G42" i="6"/>
  <c r="L41" i="6"/>
  <c r="R41" i="6" s="1"/>
  <c r="H41" i="6"/>
  <c r="K38" i="6"/>
  <c r="G38" i="6"/>
  <c r="L37" i="6"/>
  <c r="R37" i="6" s="1"/>
  <c r="H37" i="6"/>
  <c r="K34" i="6"/>
  <c r="G34" i="6"/>
  <c r="L33" i="6"/>
  <c r="R33" i="6" s="1"/>
  <c r="H33" i="6"/>
  <c r="K30" i="6"/>
  <c r="G30" i="6"/>
  <c r="L29" i="6"/>
  <c r="R29" i="6" s="1"/>
  <c r="H29" i="6"/>
  <c r="K26" i="6"/>
  <c r="G26" i="6"/>
  <c r="L25" i="6"/>
  <c r="R25" i="6" s="1"/>
  <c r="H25" i="6"/>
  <c r="K22" i="6"/>
  <c r="G22" i="6"/>
  <c r="L21" i="6"/>
  <c r="R21" i="6" s="1"/>
  <c r="H21" i="6"/>
  <c r="K18" i="6"/>
  <c r="G18" i="6"/>
  <c r="L17" i="6"/>
  <c r="R17" i="6" s="1"/>
  <c r="H17" i="6"/>
  <c r="K14" i="6"/>
  <c r="G14" i="6"/>
  <c r="L13" i="6"/>
  <c r="R13" i="6" s="1"/>
  <c r="H13" i="6"/>
  <c r="K10" i="6"/>
  <c r="G10" i="6"/>
  <c r="L9" i="6"/>
  <c r="R9" i="6" s="1"/>
  <c r="H9" i="6"/>
  <c r="K6" i="6"/>
  <c r="G6" i="6"/>
  <c r="L5" i="6"/>
  <c r="R5" i="6" s="1"/>
  <c r="H5" i="6"/>
  <c r="K156" i="6"/>
  <c r="G156" i="6"/>
  <c r="L155" i="6"/>
  <c r="R155" i="6" s="1"/>
  <c r="H155" i="6"/>
  <c r="K152" i="6"/>
  <c r="G152" i="6"/>
  <c r="L151" i="6"/>
  <c r="R151" i="6" s="1"/>
  <c r="H151" i="6"/>
  <c r="K148" i="6"/>
  <c r="G148" i="6"/>
  <c r="P144" i="6"/>
  <c r="L143" i="6"/>
  <c r="R143" i="6" s="1"/>
  <c r="H143" i="6"/>
  <c r="K140" i="6"/>
  <c r="G140" i="6"/>
  <c r="P136" i="6"/>
  <c r="H145" i="6"/>
  <c r="L145" i="6"/>
  <c r="R145" i="6" s="1"/>
  <c r="H141" i="6"/>
  <c r="L141" i="6"/>
  <c r="R141" i="6" s="1"/>
  <c r="H137" i="6"/>
  <c r="L137" i="6"/>
  <c r="R137" i="6" s="1"/>
  <c r="L118" i="6"/>
  <c r="R118" i="6" s="1"/>
  <c r="H118" i="6"/>
  <c r="H120" i="6"/>
  <c r="L120" i="6"/>
  <c r="R120" i="6" s="1"/>
  <c r="H116" i="6"/>
  <c r="L116" i="6"/>
  <c r="R116" i="6" s="1"/>
  <c r="K114" i="6"/>
  <c r="G114" i="6"/>
  <c r="L113" i="6"/>
  <c r="R113" i="6" s="1"/>
  <c r="H113" i="6"/>
  <c r="K110" i="6"/>
  <c r="G110" i="6"/>
  <c r="L109" i="6"/>
  <c r="R109" i="6" s="1"/>
  <c r="H109" i="6"/>
  <c r="K106" i="6"/>
  <c r="G106" i="6"/>
  <c r="L105" i="6"/>
  <c r="R105" i="6" s="1"/>
  <c r="H105" i="6"/>
  <c r="K102" i="6"/>
  <c r="G102" i="6"/>
  <c r="L101" i="6"/>
  <c r="R101" i="6" s="1"/>
  <c r="H101" i="6"/>
  <c r="K98" i="6"/>
  <c r="G98" i="6"/>
  <c r="K94" i="6"/>
  <c r="G94" i="6"/>
  <c r="H95" i="6"/>
  <c r="L95" i="6"/>
  <c r="R95" i="6" s="1"/>
  <c r="K92" i="6"/>
  <c r="G92" i="6"/>
  <c r="L91" i="6"/>
  <c r="R91" i="6" s="1"/>
  <c r="H91" i="6"/>
  <c r="K88" i="6"/>
  <c r="G88" i="6"/>
  <c r="L87" i="6"/>
  <c r="R87" i="6" s="1"/>
  <c r="H87" i="6"/>
  <c r="K84" i="6"/>
  <c r="G84" i="6"/>
  <c r="L83" i="6"/>
  <c r="R83" i="6" s="1"/>
  <c r="H83" i="6"/>
  <c r="K80" i="6"/>
  <c r="G80" i="6"/>
  <c r="L79" i="6"/>
  <c r="R79" i="6" s="1"/>
  <c r="H79" i="6"/>
  <c r="K76" i="6"/>
  <c r="G76" i="6"/>
  <c r="L75" i="6"/>
  <c r="R75" i="6" s="1"/>
  <c r="H75" i="6"/>
  <c r="K72" i="6"/>
  <c r="G72" i="6"/>
  <c r="L71" i="6"/>
  <c r="R71" i="6" s="1"/>
  <c r="H71" i="6"/>
  <c r="K68" i="6"/>
  <c r="G68" i="6"/>
  <c r="L67" i="6"/>
  <c r="R67" i="6" s="1"/>
  <c r="H67" i="6"/>
  <c r="K64" i="6"/>
  <c r="G64" i="6"/>
  <c r="L63" i="6"/>
  <c r="R63" i="6" s="1"/>
  <c r="H63" i="6"/>
  <c r="K60" i="6"/>
  <c r="G60" i="6"/>
  <c r="L59" i="6"/>
  <c r="R59" i="6" s="1"/>
  <c r="H59" i="6"/>
  <c r="K56" i="6"/>
  <c r="G56" i="6"/>
  <c r="K54" i="6"/>
  <c r="G54" i="6"/>
  <c r="K50" i="6"/>
  <c r="G50" i="6"/>
  <c r="K46" i="6"/>
  <c r="G46" i="6"/>
  <c r="K52" i="6"/>
  <c r="G52" i="6"/>
  <c r="K48" i="6"/>
  <c r="G48" i="6"/>
  <c r="K44" i="6"/>
  <c r="G44" i="6"/>
  <c r="L43" i="6"/>
  <c r="R43" i="6" s="1"/>
  <c r="H43" i="6"/>
  <c r="K40" i="6"/>
  <c r="G40" i="6"/>
  <c r="L39" i="6"/>
  <c r="R39" i="6" s="1"/>
  <c r="H39" i="6"/>
  <c r="K36" i="6"/>
  <c r="G36" i="6"/>
  <c r="L35" i="6"/>
  <c r="R35" i="6" s="1"/>
  <c r="H35" i="6"/>
  <c r="K32" i="6"/>
  <c r="G32" i="6"/>
  <c r="L31" i="6"/>
  <c r="R31" i="6" s="1"/>
  <c r="H31" i="6"/>
  <c r="K28" i="6"/>
  <c r="G28" i="6"/>
  <c r="L27" i="6"/>
  <c r="R27" i="6" s="1"/>
  <c r="H27" i="6"/>
  <c r="K24" i="6"/>
  <c r="G24" i="6"/>
  <c r="L23" i="6"/>
  <c r="R23" i="6" s="1"/>
  <c r="H23" i="6"/>
  <c r="K20" i="6"/>
  <c r="G20" i="6"/>
  <c r="L19" i="6"/>
  <c r="R19" i="6" s="1"/>
  <c r="H19" i="6"/>
  <c r="K16" i="6"/>
  <c r="G16" i="6"/>
  <c r="L15" i="6"/>
  <c r="R15" i="6" s="1"/>
  <c r="H15" i="6"/>
  <c r="K12" i="6"/>
  <c r="G12" i="6"/>
  <c r="L11" i="6"/>
  <c r="R11" i="6" s="1"/>
  <c r="H11" i="6"/>
  <c r="K8" i="6"/>
  <c r="G8" i="6"/>
  <c r="L7" i="6"/>
  <c r="R7" i="6" s="1"/>
  <c r="H7" i="6"/>
  <c r="K4" i="6"/>
  <c r="G4" i="6"/>
  <c r="K137" i="39"/>
  <c r="G137" i="39"/>
  <c r="L136" i="39"/>
  <c r="R136" i="39" s="1"/>
  <c r="H136" i="39"/>
  <c r="K133" i="39"/>
  <c r="G133" i="39"/>
  <c r="L132" i="39"/>
  <c r="R132" i="39" s="1"/>
  <c r="H132" i="39"/>
  <c r="K129" i="39"/>
  <c r="G129" i="39"/>
  <c r="L128" i="39"/>
  <c r="R128" i="39" s="1"/>
  <c r="H128" i="39"/>
  <c r="L126" i="39"/>
  <c r="R126" i="39" s="1"/>
  <c r="H126" i="39"/>
  <c r="P123" i="39"/>
  <c r="L122" i="39"/>
  <c r="R122" i="39" s="1"/>
  <c r="H122" i="39"/>
  <c r="P119" i="39"/>
  <c r="L118" i="39"/>
  <c r="R118" i="39" s="1"/>
  <c r="H118" i="39"/>
  <c r="P115" i="39"/>
  <c r="L114" i="39"/>
  <c r="R114" i="39" s="1"/>
  <c r="H114" i="39"/>
  <c r="K110" i="39"/>
  <c r="G110" i="39"/>
  <c r="K106" i="39"/>
  <c r="G106" i="39"/>
  <c r="K102" i="39"/>
  <c r="G102" i="39"/>
  <c r="K98" i="39"/>
  <c r="G98" i="39"/>
  <c r="L90" i="39"/>
  <c r="R90" i="39" s="1"/>
  <c r="H90" i="39"/>
  <c r="L86" i="39"/>
  <c r="R86" i="39" s="1"/>
  <c r="H86" i="39"/>
  <c r="L82" i="39"/>
  <c r="R82" i="39" s="1"/>
  <c r="H82" i="39"/>
  <c r="K108" i="39"/>
  <c r="G108" i="39"/>
  <c r="H107" i="39"/>
  <c r="L107" i="39"/>
  <c r="R107" i="39" s="1"/>
  <c r="K100" i="39"/>
  <c r="G100" i="39"/>
  <c r="H99" i="39"/>
  <c r="L99" i="39"/>
  <c r="R99" i="39" s="1"/>
  <c r="M94" i="39"/>
  <c r="S94" i="39" s="1"/>
  <c r="K93" i="39"/>
  <c r="G93" i="39"/>
  <c r="K89" i="39"/>
  <c r="G89" i="39"/>
  <c r="K85" i="39"/>
  <c r="G85" i="39"/>
  <c r="K81" i="39"/>
  <c r="G81" i="39"/>
  <c r="K78" i="39"/>
  <c r="G78" i="39"/>
  <c r="L77" i="39"/>
  <c r="R77" i="39" s="1"/>
  <c r="H77" i="39"/>
  <c r="K74" i="39"/>
  <c r="G74" i="39"/>
  <c r="L73" i="39"/>
  <c r="R73" i="39" s="1"/>
  <c r="H73" i="39"/>
  <c r="K70" i="39"/>
  <c r="G70" i="39"/>
  <c r="L69" i="39"/>
  <c r="R69" i="39" s="1"/>
  <c r="H69" i="39"/>
  <c r="L65" i="39"/>
  <c r="R65" i="39" s="1"/>
  <c r="H65" i="39"/>
  <c r="K62" i="39"/>
  <c r="G62" i="39"/>
  <c r="P58" i="39"/>
  <c r="L57" i="39"/>
  <c r="R57" i="39" s="1"/>
  <c r="H57" i="39"/>
  <c r="K54" i="39"/>
  <c r="G54" i="39"/>
  <c r="P50" i="39"/>
  <c r="L49" i="39"/>
  <c r="R49" i="39" s="1"/>
  <c r="H49" i="39"/>
  <c r="K46" i="39"/>
  <c r="G46" i="39"/>
  <c r="K42" i="39"/>
  <c r="G42" i="39"/>
  <c r="K38" i="39"/>
  <c r="G38" i="39"/>
  <c r="K34" i="39"/>
  <c r="G34" i="39"/>
  <c r="K30" i="39"/>
  <c r="G30" i="39"/>
  <c r="K26" i="39"/>
  <c r="G26" i="39"/>
  <c r="K22" i="39"/>
  <c r="G22" i="39"/>
  <c r="K18" i="39"/>
  <c r="G18" i="39"/>
  <c r="K14" i="39"/>
  <c r="G14" i="39"/>
  <c r="K10" i="39"/>
  <c r="G10" i="39"/>
  <c r="K6" i="39"/>
  <c r="G6" i="39"/>
  <c r="H63" i="39"/>
  <c r="L63" i="39"/>
  <c r="R63" i="39" s="1"/>
  <c r="H59" i="39"/>
  <c r="L59" i="39"/>
  <c r="R59" i="39" s="1"/>
  <c r="H55" i="39"/>
  <c r="L55" i="39"/>
  <c r="R55" i="39" s="1"/>
  <c r="H51" i="39"/>
  <c r="L51" i="39"/>
  <c r="R51" i="39" s="1"/>
  <c r="H47" i="39"/>
  <c r="L47" i="39"/>
  <c r="R47" i="39" s="1"/>
  <c r="P44" i="39"/>
  <c r="H43" i="39"/>
  <c r="L43" i="39"/>
  <c r="R43" i="39" s="1"/>
  <c r="K41" i="39"/>
  <c r="G41" i="39"/>
  <c r="K37" i="39"/>
  <c r="G37" i="39"/>
  <c r="K33" i="39"/>
  <c r="G33" i="39"/>
  <c r="K29" i="39"/>
  <c r="G29" i="39"/>
  <c r="K25" i="39"/>
  <c r="G25" i="39"/>
  <c r="K21" i="39"/>
  <c r="G21" i="39"/>
  <c r="K17" i="39"/>
  <c r="G17" i="39"/>
  <c r="K13" i="39"/>
  <c r="G13" i="39"/>
  <c r="K9" i="39"/>
  <c r="G9" i="39"/>
  <c r="K5" i="39"/>
  <c r="G5" i="39"/>
  <c r="K135" i="39"/>
  <c r="G135" i="39"/>
  <c r="L134" i="39"/>
  <c r="R134" i="39" s="1"/>
  <c r="H134" i="39"/>
  <c r="K131" i="39"/>
  <c r="G131" i="39"/>
  <c r="L130" i="39"/>
  <c r="R130" i="39" s="1"/>
  <c r="H130" i="39"/>
  <c r="K127" i="39"/>
  <c r="G127" i="39"/>
  <c r="K123" i="39"/>
  <c r="G123" i="39"/>
  <c r="K119" i="39"/>
  <c r="G119" i="39"/>
  <c r="K115" i="39"/>
  <c r="G115" i="39"/>
  <c r="L113" i="39"/>
  <c r="R113" i="39" s="1"/>
  <c r="H113" i="39"/>
  <c r="L109" i="39"/>
  <c r="R109" i="39" s="1"/>
  <c r="H109" i="39"/>
  <c r="L105" i="39"/>
  <c r="R105" i="39" s="1"/>
  <c r="H105" i="39"/>
  <c r="L101" i="39"/>
  <c r="R101" i="39" s="1"/>
  <c r="H101" i="39"/>
  <c r="L97" i="39"/>
  <c r="R97" i="39" s="1"/>
  <c r="H97" i="39"/>
  <c r="K125" i="39"/>
  <c r="G125" i="39"/>
  <c r="H124" i="39"/>
  <c r="L124" i="39"/>
  <c r="R124" i="39" s="1"/>
  <c r="K121" i="39"/>
  <c r="G121" i="39"/>
  <c r="H120" i="39"/>
  <c r="L120" i="39"/>
  <c r="R120" i="39" s="1"/>
  <c r="K117" i="39"/>
  <c r="G117" i="39"/>
  <c r="H116" i="39"/>
  <c r="L116" i="39"/>
  <c r="R116" i="39" s="1"/>
  <c r="K91" i="39"/>
  <c r="G91" i="39"/>
  <c r="K87" i="39"/>
  <c r="G87" i="39"/>
  <c r="K83" i="39"/>
  <c r="G83" i="39"/>
  <c r="K112" i="39"/>
  <c r="G112" i="39"/>
  <c r="H111" i="39"/>
  <c r="L111" i="39"/>
  <c r="R111" i="39" s="1"/>
  <c r="K104" i="39"/>
  <c r="G104" i="39"/>
  <c r="H103" i="39"/>
  <c r="L103" i="39"/>
  <c r="R103" i="39" s="1"/>
  <c r="K96" i="39"/>
  <c r="G96" i="39"/>
  <c r="H95" i="39"/>
  <c r="L95" i="39"/>
  <c r="R95" i="39" s="1"/>
  <c r="H92" i="39"/>
  <c r="L92" i="39"/>
  <c r="R92" i="39" s="1"/>
  <c r="H88" i="39"/>
  <c r="L88" i="39"/>
  <c r="R88" i="39" s="1"/>
  <c r="H84" i="39"/>
  <c r="L84" i="39"/>
  <c r="R84" i="39" s="1"/>
  <c r="H80" i="39"/>
  <c r="L80" i="39"/>
  <c r="R80" i="39" s="1"/>
  <c r="L79" i="39"/>
  <c r="R79" i="39" s="1"/>
  <c r="H79" i="39"/>
  <c r="K76" i="39"/>
  <c r="G76" i="39"/>
  <c r="L75" i="39"/>
  <c r="R75" i="39" s="1"/>
  <c r="H75" i="39"/>
  <c r="K72" i="39"/>
  <c r="G72" i="39"/>
  <c r="L71" i="39"/>
  <c r="R71" i="39" s="1"/>
  <c r="H71" i="39"/>
  <c r="K68" i="39"/>
  <c r="G68" i="39"/>
  <c r="L67" i="39"/>
  <c r="R67" i="39" s="1"/>
  <c r="H67" i="39"/>
  <c r="K66" i="39"/>
  <c r="G66" i="39"/>
  <c r="L61" i="39"/>
  <c r="R61" i="39" s="1"/>
  <c r="H61" i="39"/>
  <c r="K58" i="39"/>
  <c r="G58" i="39"/>
  <c r="L53" i="39"/>
  <c r="R53" i="39" s="1"/>
  <c r="H53" i="39"/>
  <c r="K50" i="39"/>
  <c r="G50" i="39"/>
  <c r="L45" i="39"/>
  <c r="R45" i="39" s="1"/>
  <c r="H45" i="39"/>
  <c r="K40" i="39"/>
  <c r="G40" i="39"/>
  <c r="K36" i="39"/>
  <c r="G36" i="39"/>
  <c r="K32" i="39"/>
  <c r="G32" i="39"/>
  <c r="K28" i="39"/>
  <c r="G28" i="39"/>
  <c r="K24" i="39"/>
  <c r="G24" i="39"/>
  <c r="K20" i="39"/>
  <c r="G20" i="39"/>
  <c r="K16" i="39"/>
  <c r="G16" i="39"/>
  <c r="K12" i="39"/>
  <c r="G12" i="39"/>
  <c r="K8" i="39"/>
  <c r="G8" i="39"/>
  <c r="K4" i="39"/>
  <c r="G4" i="39"/>
  <c r="K64" i="39"/>
  <c r="G64" i="39"/>
  <c r="K60" i="39"/>
  <c r="G60" i="39"/>
  <c r="K56" i="39"/>
  <c r="G56" i="39"/>
  <c r="K52" i="39"/>
  <c r="G52" i="39"/>
  <c r="K48" i="39"/>
  <c r="G48" i="39"/>
  <c r="K44" i="39"/>
  <c r="G44" i="39"/>
  <c r="K39" i="39"/>
  <c r="G39" i="39"/>
  <c r="K35" i="39"/>
  <c r="G35" i="39"/>
  <c r="K31" i="39"/>
  <c r="G31" i="39"/>
  <c r="K27" i="39"/>
  <c r="G27" i="39"/>
  <c r="K23" i="39"/>
  <c r="G23" i="39"/>
  <c r="K19" i="39"/>
  <c r="G19" i="39"/>
  <c r="K15" i="39"/>
  <c r="G15" i="39"/>
  <c r="K11" i="39"/>
  <c r="G11" i="39"/>
  <c r="K7" i="39"/>
  <c r="G7" i="39"/>
  <c r="K137" i="9"/>
  <c r="G137" i="9"/>
  <c r="L136" i="9"/>
  <c r="R136" i="9" s="1"/>
  <c r="H136" i="9"/>
  <c r="K133" i="9"/>
  <c r="G133" i="9"/>
  <c r="L132" i="9"/>
  <c r="R132" i="9" s="1"/>
  <c r="H132" i="9"/>
  <c r="K129" i="9"/>
  <c r="G129" i="9"/>
  <c r="L128" i="9"/>
  <c r="R128" i="9" s="1"/>
  <c r="H128" i="9"/>
  <c r="P125" i="9"/>
  <c r="K127" i="9"/>
  <c r="Q127" i="9" s="1"/>
  <c r="G127" i="9"/>
  <c r="H126" i="9"/>
  <c r="L126" i="9"/>
  <c r="P122" i="9"/>
  <c r="L121" i="9"/>
  <c r="R121" i="9" s="1"/>
  <c r="H121" i="9"/>
  <c r="P118" i="9"/>
  <c r="L117" i="9"/>
  <c r="R117" i="9" s="1"/>
  <c r="H117" i="9"/>
  <c r="P127" i="9"/>
  <c r="L113" i="9"/>
  <c r="R113" i="9" s="1"/>
  <c r="H113" i="9"/>
  <c r="P110" i="9"/>
  <c r="L109" i="9"/>
  <c r="R109" i="9" s="1"/>
  <c r="H109" i="9"/>
  <c r="P106" i="9"/>
  <c r="L105" i="9"/>
  <c r="R105" i="9" s="1"/>
  <c r="H105" i="9"/>
  <c r="P102" i="9"/>
  <c r="L101" i="9"/>
  <c r="R101" i="9" s="1"/>
  <c r="H101" i="9"/>
  <c r="P98" i="9"/>
  <c r="L97" i="9"/>
  <c r="R97" i="9" s="1"/>
  <c r="H97" i="9"/>
  <c r="P94" i="9"/>
  <c r="P90" i="9"/>
  <c r="L89" i="9"/>
  <c r="R89" i="9" s="1"/>
  <c r="H89" i="9"/>
  <c r="K86" i="9"/>
  <c r="G86" i="9"/>
  <c r="P82" i="9"/>
  <c r="L81" i="9"/>
  <c r="R81" i="9" s="1"/>
  <c r="H81" i="9"/>
  <c r="K78" i="9"/>
  <c r="G78" i="9"/>
  <c r="P74" i="9"/>
  <c r="L73" i="9"/>
  <c r="R73" i="9" s="1"/>
  <c r="H73" i="9"/>
  <c r="K70" i="9"/>
  <c r="G70" i="9"/>
  <c r="P66" i="9"/>
  <c r="L65" i="9"/>
  <c r="R65" i="9" s="1"/>
  <c r="H65" i="9"/>
  <c r="K62" i="9"/>
  <c r="G62" i="9"/>
  <c r="P58" i="9"/>
  <c r="L57" i="9"/>
  <c r="R57" i="9" s="1"/>
  <c r="H57" i="9"/>
  <c r="P54" i="9"/>
  <c r="K112" i="9"/>
  <c r="G112" i="9"/>
  <c r="H111" i="9"/>
  <c r="L111" i="9"/>
  <c r="R111" i="9" s="1"/>
  <c r="K104" i="9"/>
  <c r="G104" i="9"/>
  <c r="H103" i="9"/>
  <c r="L103" i="9"/>
  <c r="R103" i="9" s="1"/>
  <c r="K96" i="9"/>
  <c r="G96" i="9"/>
  <c r="H95" i="9"/>
  <c r="L95" i="9"/>
  <c r="R95" i="9" s="1"/>
  <c r="H91" i="9"/>
  <c r="L91" i="9"/>
  <c r="R91" i="9" s="1"/>
  <c r="H87" i="9"/>
  <c r="L87" i="9"/>
  <c r="R87" i="9" s="1"/>
  <c r="H83" i="9"/>
  <c r="L83" i="9"/>
  <c r="R83" i="9" s="1"/>
  <c r="H79" i="9"/>
  <c r="L79" i="9"/>
  <c r="R79" i="9" s="1"/>
  <c r="H75" i="9"/>
  <c r="L75" i="9"/>
  <c r="R75" i="9" s="1"/>
  <c r="H71" i="9"/>
  <c r="L71" i="9"/>
  <c r="R71" i="9" s="1"/>
  <c r="H67" i="9"/>
  <c r="L67" i="9"/>
  <c r="R67" i="9" s="1"/>
  <c r="H63" i="9"/>
  <c r="L63" i="9"/>
  <c r="R63" i="9" s="1"/>
  <c r="H59" i="9"/>
  <c r="L59" i="9"/>
  <c r="R59" i="9" s="1"/>
  <c r="K56" i="9"/>
  <c r="Q56" i="9" s="1"/>
  <c r="G56" i="9"/>
  <c r="H55" i="9"/>
  <c r="L55" i="9"/>
  <c r="R55" i="9" s="1"/>
  <c r="L52" i="9"/>
  <c r="R52" i="9" s="1"/>
  <c r="H52" i="9"/>
  <c r="L48" i="9"/>
  <c r="R48" i="9" s="1"/>
  <c r="H48" i="9"/>
  <c r="L44" i="9"/>
  <c r="R44" i="9" s="1"/>
  <c r="H44" i="9"/>
  <c r="L40" i="9"/>
  <c r="R40" i="9" s="1"/>
  <c r="H40" i="9"/>
  <c r="L36" i="9"/>
  <c r="R36" i="9" s="1"/>
  <c r="H36" i="9"/>
  <c r="L32" i="9"/>
  <c r="R32" i="9" s="1"/>
  <c r="H32" i="9"/>
  <c r="L28" i="9"/>
  <c r="R28" i="9" s="1"/>
  <c r="H28" i="9"/>
  <c r="L24" i="9"/>
  <c r="R24" i="9" s="1"/>
  <c r="H24" i="9"/>
  <c r="L20" i="9"/>
  <c r="R20" i="9" s="1"/>
  <c r="H20" i="9"/>
  <c r="L16" i="9"/>
  <c r="R16" i="9" s="1"/>
  <c r="H16" i="9"/>
  <c r="L12" i="9"/>
  <c r="R12" i="9" s="1"/>
  <c r="H12" i="9"/>
  <c r="L8" i="9"/>
  <c r="R8" i="9" s="1"/>
  <c r="H8" i="9"/>
  <c r="L4" i="9"/>
  <c r="R4" i="9" s="1"/>
  <c r="H4" i="9"/>
  <c r="K51" i="9"/>
  <c r="G51" i="9"/>
  <c r="K47" i="9"/>
  <c r="G47" i="9"/>
  <c r="K43" i="9"/>
  <c r="G43" i="9"/>
  <c r="K39" i="9"/>
  <c r="G39" i="9"/>
  <c r="K35" i="9"/>
  <c r="G35" i="9"/>
  <c r="K31" i="9"/>
  <c r="G31" i="9"/>
  <c r="K27" i="9"/>
  <c r="G27" i="9"/>
  <c r="K23" i="9"/>
  <c r="G23" i="9"/>
  <c r="K19" i="9"/>
  <c r="G19" i="9"/>
  <c r="K15" i="9"/>
  <c r="G15" i="9"/>
  <c r="K11" i="9"/>
  <c r="G11" i="9"/>
  <c r="K7" i="9"/>
  <c r="G7" i="9"/>
  <c r="K135" i="9"/>
  <c r="G135" i="9"/>
  <c r="L134" i="9"/>
  <c r="R134" i="9" s="1"/>
  <c r="H134" i="9"/>
  <c r="K131" i="9"/>
  <c r="G131" i="9"/>
  <c r="L130" i="9"/>
  <c r="R130" i="9" s="1"/>
  <c r="K125" i="9"/>
  <c r="G125" i="9"/>
  <c r="K122" i="9"/>
  <c r="G122" i="9"/>
  <c r="K118" i="9"/>
  <c r="G118" i="9"/>
  <c r="R126" i="9"/>
  <c r="K114" i="9"/>
  <c r="G114" i="9"/>
  <c r="K110" i="9"/>
  <c r="G110" i="9"/>
  <c r="K106" i="9"/>
  <c r="G106" i="9"/>
  <c r="K102" i="9"/>
  <c r="G102" i="9"/>
  <c r="K98" i="9"/>
  <c r="G98" i="9"/>
  <c r="K94" i="9"/>
  <c r="G94" i="9"/>
  <c r="K124" i="9"/>
  <c r="G124" i="9"/>
  <c r="H123" i="9"/>
  <c r="L123" i="9"/>
  <c r="R123" i="9" s="1"/>
  <c r="K120" i="9"/>
  <c r="G120" i="9"/>
  <c r="H119" i="9"/>
  <c r="L119" i="9"/>
  <c r="R119" i="9" s="1"/>
  <c r="K116" i="9"/>
  <c r="G116" i="9"/>
  <c r="H115" i="9"/>
  <c r="L115" i="9"/>
  <c r="R115" i="9" s="1"/>
  <c r="L93" i="9"/>
  <c r="R93" i="9" s="1"/>
  <c r="H93" i="9"/>
  <c r="K90" i="9"/>
  <c r="G90" i="9"/>
  <c r="L85" i="9"/>
  <c r="R85" i="9" s="1"/>
  <c r="H85" i="9"/>
  <c r="K82" i="9"/>
  <c r="G82" i="9"/>
  <c r="L77" i="9"/>
  <c r="R77" i="9" s="1"/>
  <c r="H77" i="9"/>
  <c r="K74" i="9"/>
  <c r="G74" i="9"/>
  <c r="L69" i="9"/>
  <c r="R69" i="9" s="1"/>
  <c r="H69" i="9"/>
  <c r="K66" i="9"/>
  <c r="G66" i="9"/>
  <c r="L61" i="9"/>
  <c r="R61" i="9" s="1"/>
  <c r="H61" i="9"/>
  <c r="K58" i="9"/>
  <c r="G58" i="9"/>
  <c r="K54" i="9"/>
  <c r="G54" i="9"/>
  <c r="K108" i="9"/>
  <c r="G108" i="9"/>
  <c r="H107" i="9"/>
  <c r="L107" i="9"/>
  <c r="R107" i="9" s="1"/>
  <c r="K100" i="9"/>
  <c r="G100" i="9"/>
  <c r="H99" i="9"/>
  <c r="L99" i="9"/>
  <c r="R99" i="9" s="1"/>
  <c r="K92" i="9"/>
  <c r="G92" i="9"/>
  <c r="K88" i="9"/>
  <c r="G88" i="9"/>
  <c r="K84" i="9"/>
  <c r="G84" i="9"/>
  <c r="K80" i="9"/>
  <c r="G80" i="9"/>
  <c r="K76" i="9"/>
  <c r="G76" i="9"/>
  <c r="K72" i="9"/>
  <c r="G72" i="9"/>
  <c r="K68" i="9"/>
  <c r="G68" i="9"/>
  <c r="K64" i="9"/>
  <c r="G64" i="9"/>
  <c r="K60" i="9"/>
  <c r="G60" i="9"/>
  <c r="K53" i="9"/>
  <c r="G53" i="9"/>
  <c r="K49" i="9"/>
  <c r="G49" i="9"/>
  <c r="K45" i="9"/>
  <c r="G45" i="9"/>
  <c r="K41" i="9"/>
  <c r="G41" i="9"/>
  <c r="K37" i="9"/>
  <c r="G37" i="9"/>
  <c r="K33" i="9"/>
  <c r="G33" i="9"/>
  <c r="K29" i="9"/>
  <c r="G29" i="9"/>
  <c r="K25" i="9"/>
  <c r="G25" i="9"/>
  <c r="K21" i="9"/>
  <c r="G21" i="9"/>
  <c r="K17" i="9"/>
  <c r="G17" i="9"/>
  <c r="K13" i="9"/>
  <c r="G13" i="9"/>
  <c r="K9" i="9"/>
  <c r="G9" i="9"/>
  <c r="K5" i="9"/>
  <c r="G5" i="9"/>
  <c r="P56" i="9"/>
  <c r="H50" i="9"/>
  <c r="L50" i="9"/>
  <c r="R50" i="9" s="1"/>
  <c r="H46" i="9"/>
  <c r="L46" i="9"/>
  <c r="R46" i="9" s="1"/>
  <c r="H42" i="9"/>
  <c r="L42" i="9"/>
  <c r="R42" i="9" s="1"/>
  <c r="H38" i="9"/>
  <c r="L38" i="9"/>
  <c r="R38" i="9" s="1"/>
  <c r="H34" i="9"/>
  <c r="L34" i="9"/>
  <c r="R34" i="9" s="1"/>
  <c r="H30" i="9"/>
  <c r="L30" i="9"/>
  <c r="R30" i="9" s="1"/>
  <c r="H26" i="9"/>
  <c r="L26" i="9"/>
  <c r="R26" i="9" s="1"/>
  <c r="H22" i="9"/>
  <c r="L22" i="9"/>
  <c r="R22" i="9" s="1"/>
  <c r="H18" i="9"/>
  <c r="L18" i="9"/>
  <c r="R18" i="9" s="1"/>
  <c r="H14" i="9"/>
  <c r="L14" i="9"/>
  <c r="R14" i="9" s="1"/>
  <c r="H10" i="9"/>
  <c r="L10" i="9"/>
  <c r="R10" i="9" s="1"/>
  <c r="P7" i="9"/>
  <c r="H6" i="9"/>
  <c r="L6" i="9"/>
  <c r="R6" i="9" s="1"/>
  <c r="K153" i="4"/>
  <c r="G153" i="4"/>
  <c r="L152" i="4"/>
  <c r="R152" i="4" s="1"/>
  <c r="H152" i="4"/>
  <c r="K149" i="4"/>
  <c r="G149" i="4"/>
  <c r="L148" i="4"/>
  <c r="R148" i="4" s="1"/>
  <c r="H148" i="4"/>
  <c r="K145" i="4"/>
  <c r="G145" i="4"/>
  <c r="L144" i="4"/>
  <c r="R144" i="4" s="1"/>
  <c r="H144" i="4"/>
  <c r="L142" i="4"/>
  <c r="R142" i="4" s="1"/>
  <c r="H142" i="4"/>
  <c r="L140" i="4"/>
  <c r="R140" i="4" s="1"/>
  <c r="H140" i="4"/>
  <c r="L136" i="4"/>
  <c r="R136" i="4" s="1"/>
  <c r="H136" i="4"/>
  <c r="L132" i="4"/>
  <c r="R132" i="4" s="1"/>
  <c r="H132" i="4"/>
  <c r="H130" i="4"/>
  <c r="L130" i="4"/>
  <c r="L126" i="4"/>
  <c r="R126" i="4" s="1"/>
  <c r="H126" i="4"/>
  <c r="L122" i="4"/>
  <c r="R122" i="4" s="1"/>
  <c r="H122" i="4"/>
  <c r="L118" i="4"/>
  <c r="R118" i="4" s="1"/>
  <c r="H118" i="4"/>
  <c r="L114" i="4"/>
  <c r="R114" i="4" s="1"/>
  <c r="H114" i="4"/>
  <c r="L110" i="4"/>
  <c r="R110" i="4" s="1"/>
  <c r="H110" i="4"/>
  <c r="K139" i="4"/>
  <c r="G139" i="4"/>
  <c r="H138" i="4"/>
  <c r="L138" i="4"/>
  <c r="R138" i="4" s="1"/>
  <c r="K135" i="4"/>
  <c r="G135" i="4"/>
  <c r="H134" i="4"/>
  <c r="L134" i="4"/>
  <c r="R134" i="4" s="1"/>
  <c r="K131" i="4"/>
  <c r="G131" i="4"/>
  <c r="R130" i="4"/>
  <c r="K129" i="4"/>
  <c r="Q129" i="4" s="1"/>
  <c r="G129" i="4"/>
  <c r="H128" i="4"/>
  <c r="L128" i="4"/>
  <c r="R128" i="4" s="1"/>
  <c r="K121" i="4"/>
  <c r="Q121" i="4" s="1"/>
  <c r="G121" i="4"/>
  <c r="H120" i="4"/>
  <c r="L120" i="4"/>
  <c r="R120" i="4" s="1"/>
  <c r="K113" i="4"/>
  <c r="Q113" i="4" s="1"/>
  <c r="G113" i="4"/>
  <c r="H112" i="4"/>
  <c r="L112" i="4"/>
  <c r="K109" i="4"/>
  <c r="Q109" i="4" s="1"/>
  <c r="G109" i="4"/>
  <c r="K105" i="4"/>
  <c r="G105" i="4"/>
  <c r="K101" i="4"/>
  <c r="G101" i="4"/>
  <c r="K97" i="4"/>
  <c r="G97" i="4"/>
  <c r="K93" i="4"/>
  <c r="G93" i="4"/>
  <c r="K89" i="4"/>
  <c r="G89" i="4"/>
  <c r="K85" i="4"/>
  <c r="G85" i="4"/>
  <c r="K81" i="4"/>
  <c r="G81" i="4"/>
  <c r="K77" i="4"/>
  <c r="G77" i="4"/>
  <c r="K73" i="4"/>
  <c r="G73" i="4"/>
  <c r="P129" i="4"/>
  <c r="P125" i="4"/>
  <c r="P121" i="4"/>
  <c r="P117" i="4"/>
  <c r="P113" i="4"/>
  <c r="K103" i="4"/>
  <c r="Q103" i="4" s="1"/>
  <c r="G103" i="4"/>
  <c r="H102" i="4"/>
  <c r="L102" i="4"/>
  <c r="K95" i="4"/>
  <c r="Q95" i="4" s="1"/>
  <c r="G95" i="4"/>
  <c r="H94" i="4"/>
  <c r="L94" i="4"/>
  <c r="K87" i="4"/>
  <c r="Q87" i="4" s="1"/>
  <c r="G87" i="4"/>
  <c r="H86" i="4"/>
  <c r="L86" i="4"/>
  <c r="K79" i="4"/>
  <c r="Q79" i="4" s="1"/>
  <c r="G79" i="4"/>
  <c r="H78" i="4"/>
  <c r="L78" i="4"/>
  <c r="L70" i="4"/>
  <c r="R70" i="4" s="1"/>
  <c r="H70" i="4"/>
  <c r="L68" i="4"/>
  <c r="R68" i="4" s="1"/>
  <c r="H68" i="4"/>
  <c r="K67" i="4"/>
  <c r="G67" i="4"/>
  <c r="L66" i="4"/>
  <c r="R66" i="4" s="1"/>
  <c r="K65" i="4"/>
  <c r="G65" i="4"/>
  <c r="L64" i="4"/>
  <c r="R64" i="4" s="1"/>
  <c r="H64" i="4"/>
  <c r="K63" i="4"/>
  <c r="G63" i="4"/>
  <c r="L62" i="4"/>
  <c r="R62" i="4" s="1"/>
  <c r="H62" i="4"/>
  <c r="K61" i="4"/>
  <c r="G61" i="4"/>
  <c r="L60" i="4"/>
  <c r="R60" i="4" s="1"/>
  <c r="H60" i="4"/>
  <c r="K59" i="4"/>
  <c r="G59" i="4"/>
  <c r="L58" i="4"/>
  <c r="R58" i="4" s="1"/>
  <c r="K57" i="4"/>
  <c r="G57" i="4"/>
  <c r="L56" i="4"/>
  <c r="R56" i="4" s="1"/>
  <c r="H56" i="4"/>
  <c r="K55" i="4"/>
  <c r="G55" i="4"/>
  <c r="L54" i="4"/>
  <c r="R54" i="4" s="1"/>
  <c r="H54" i="4"/>
  <c r="K53" i="4"/>
  <c r="G53" i="4"/>
  <c r="L52" i="4"/>
  <c r="R52" i="4" s="1"/>
  <c r="H52" i="4"/>
  <c r="K51" i="4"/>
  <c r="G51" i="4"/>
  <c r="L50" i="4"/>
  <c r="R50" i="4" s="1"/>
  <c r="K49" i="4"/>
  <c r="G49" i="4"/>
  <c r="L48" i="4"/>
  <c r="R48" i="4" s="1"/>
  <c r="H48" i="4"/>
  <c r="K47" i="4"/>
  <c r="G47" i="4"/>
  <c r="L46" i="4"/>
  <c r="R46" i="4" s="1"/>
  <c r="H46" i="4"/>
  <c r="K45" i="4"/>
  <c r="G45" i="4"/>
  <c r="L44" i="4"/>
  <c r="R44" i="4" s="1"/>
  <c r="H44" i="4"/>
  <c r="K43" i="4"/>
  <c r="G43" i="4"/>
  <c r="L42" i="4"/>
  <c r="R42" i="4" s="1"/>
  <c r="K41" i="4"/>
  <c r="G41" i="4"/>
  <c r="L40" i="4"/>
  <c r="R40" i="4" s="1"/>
  <c r="H40" i="4"/>
  <c r="K39" i="4"/>
  <c r="G39" i="4"/>
  <c r="L38" i="4"/>
  <c r="R38" i="4" s="1"/>
  <c r="H38" i="4"/>
  <c r="K37" i="4"/>
  <c r="G37" i="4"/>
  <c r="L36" i="4"/>
  <c r="R36" i="4" s="1"/>
  <c r="H36" i="4"/>
  <c r="K35" i="4"/>
  <c r="G35" i="4"/>
  <c r="L34" i="4"/>
  <c r="R34" i="4" s="1"/>
  <c r="H34" i="4"/>
  <c r="K33" i="4"/>
  <c r="G33" i="4"/>
  <c r="L32" i="4"/>
  <c r="R32" i="4" s="1"/>
  <c r="K31" i="4"/>
  <c r="G31" i="4"/>
  <c r="L30" i="4"/>
  <c r="R30" i="4" s="1"/>
  <c r="H30" i="4"/>
  <c r="K29" i="4"/>
  <c r="G29" i="4"/>
  <c r="L28" i="4"/>
  <c r="R28" i="4" s="1"/>
  <c r="H28" i="4"/>
  <c r="K27" i="4"/>
  <c r="G27" i="4"/>
  <c r="L26" i="4"/>
  <c r="R26" i="4" s="1"/>
  <c r="H26" i="4"/>
  <c r="K25" i="4"/>
  <c r="G25" i="4"/>
  <c r="L24" i="4"/>
  <c r="R24" i="4" s="1"/>
  <c r="H24" i="4"/>
  <c r="K23" i="4"/>
  <c r="G23" i="4"/>
  <c r="L22" i="4"/>
  <c r="R22" i="4" s="1"/>
  <c r="H22" i="4"/>
  <c r="K21" i="4"/>
  <c r="G21" i="4"/>
  <c r="L20" i="4"/>
  <c r="R20" i="4" s="1"/>
  <c r="H20" i="4"/>
  <c r="K19" i="4"/>
  <c r="G19" i="4"/>
  <c r="L18" i="4"/>
  <c r="R18" i="4" s="1"/>
  <c r="H18" i="4"/>
  <c r="K17" i="4"/>
  <c r="G17" i="4"/>
  <c r="L16" i="4"/>
  <c r="R16" i="4" s="1"/>
  <c r="K15" i="4"/>
  <c r="G15" i="4"/>
  <c r="P107" i="4"/>
  <c r="R102" i="4"/>
  <c r="P99" i="4"/>
  <c r="R94" i="4"/>
  <c r="P91" i="4"/>
  <c r="R86" i="4"/>
  <c r="P83" i="4"/>
  <c r="R78" i="4"/>
  <c r="P75" i="4"/>
  <c r="K13" i="4"/>
  <c r="G13" i="4"/>
  <c r="K9" i="4"/>
  <c r="G9" i="4"/>
  <c r="K5" i="4"/>
  <c r="G5" i="4"/>
  <c r="K11" i="4"/>
  <c r="G11" i="4"/>
  <c r="K7" i="4"/>
  <c r="G7" i="4"/>
  <c r="K151" i="4"/>
  <c r="G151" i="4"/>
  <c r="L150" i="4"/>
  <c r="R150" i="4" s="1"/>
  <c r="H150" i="4"/>
  <c r="K147" i="4"/>
  <c r="G147" i="4"/>
  <c r="L146" i="4"/>
  <c r="R146" i="4" s="1"/>
  <c r="H146" i="4"/>
  <c r="K143" i="4"/>
  <c r="G143" i="4"/>
  <c r="K141" i="4"/>
  <c r="Q141" i="4" s="1"/>
  <c r="G141" i="4"/>
  <c r="K137" i="4"/>
  <c r="G137" i="4"/>
  <c r="K133" i="4"/>
  <c r="G133" i="4"/>
  <c r="K127" i="4"/>
  <c r="G127" i="4"/>
  <c r="K123" i="4"/>
  <c r="G123" i="4"/>
  <c r="K119" i="4"/>
  <c r="G119" i="4"/>
  <c r="K115" i="4"/>
  <c r="G115" i="4"/>
  <c r="K111" i="4"/>
  <c r="G111" i="4"/>
  <c r="P141" i="4"/>
  <c r="K125" i="4"/>
  <c r="G125" i="4"/>
  <c r="H124" i="4"/>
  <c r="L124" i="4"/>
  <c r="K117" i="4"/>
  <c r="G117" i="4"/>
  <c r="H116" i="4"/>
  <c r="L116" i="4"/>
  <c r="R116" i="4" s="1"/>
  <c r="L108" i="4"/>
  <c r="R108" i="4" s="1"/>
  <c r="H108" i="4"/>
  <c r="P105" i="4"/>
  <c r="L104" i="4"/>
  <c r="R104" i="4" s="1"/>
  <c r="H104" i="4"/>
  <c r="P101" i="4"/>
  <c r="L100" i="4"/>
  <c r="R100" i="4" s="1"/>
  <c r="H100" i="4"/>
  <c r="P97" i="4"/>
  <c r="L96" i="4"/>
  <c r="R96" i="4" s="1"/>
  <c r="H96" i="4"/>
  <c r="P93" i="4"/>
  <c r="L92" i="4"/>
  <c r="R92" i="4" s="1"/>
  <c r="H92" i="4"/>
  <c r="P89" i="4"/>
  <c r="L88" i="4"/>
  <c r="R88" i="4" s="1"/>
  <c r="H88" i="4"/>
  <c r="P85" i="4"/>
  <c r="L84" i="4"/>
  <c r="R84" i="4" s="1"/>
  <c r="H84" i="4"/>
  <c r="P81" i="4"/>
  <c r="L80" i="4"/>
  <c r="R80" i="4" s="1"/>
  <c r="H80" i="4"/>
  <c r="P77" i="4"/>
  <c r="L76" i="4"/>
  <c r="R76" i="4" s="1"/>
  <c r="H76" i="4"/>
  <c r="P73" i="4"/>
  <c r="L72" i="4"/>
  <c r="R72" i="4" s="1"/>
  <c r="H72" i="4"/>
  <c r="R124" i="4"/>
  <c r="R112" i="4"/>
  <c r="K107" i="4"/>
  <c r="G107" i="4"/>
  <c r="H106" i="4"/>
  <c r="L106" i="4"/>
  <c r="R106" i="4" s="1"/>
  <c r="K99" i="4"/>
  <c r="G99" i="4"/>
  <c r="H98" i="4"/>
  <c r="L98" i="4"/>
  <c r="R98" i="4" s="1"/>
  <c r="K91" i="4"/>
  <c r="G91" i="4"/>
  <c r="H90" i="4"/>
  <c r="L90" i="4"/>
  <c r="R90" i="4" s="1"/>
  <c r="K83" i="4"/>
  <c r="G83" i="4"/>
  <c r="H82" i="4"/>
  <c r="L82" i="4"/>
  <c r="R82" i="4" s="1"/>
  <c r="K75" i="4"/>
  <c r="G75" i="4"/>
  <c r="H74" i="4"/>
  <c r="L74" i="4"/>
  <c r="R74" i="4" s="1"/>
  <c r="K71" i="4"/>
  <c r="Q71" i="4" s="1"/>
  <c r="G71" i="4"/>
  <c r="P103" i="4"/>
  <c r="P95" i="4"/>
  <c r="P87" i="4"/>
  <c r="P79" i="4"/>
  <c r="K69" i="4"/>
  <c r="G69" i="4"/>
  <c r="L12" i="4"/>
  <c r="R12" i="4" s="1"/>
  <c r="H12" i="4"/>
  <c r="L8" i="4"/>
  <c r="R8" i="4" s="1"/>
  <c r="H8" i="4"/>
  <c r="L4" i="4"/>
  <c r="R4" i="4" s="1"/>
  <c r="H4" i="4"/>
  <c r="L14" i="4"/>
  <c r="R14" i="4" s="1"/>
  <c r="H14" i="4"/>
  <c r="P11" i="4"/>
  <c r="H10" i="4"/>
  <c r="L10" i="4"/>
  <c r="R10" i="4" s="1"/>
  <c r="P7" i="4"/>
  <c r="H6" i="4"/>
  <c r="L6" i="4"/>
  <c r="R6" i="4" s="1"/>
  <c r="P151" i="34"/>
  <c r="P147" i="34"/>
  <c r="P143" i="34"/>
  <c r="K153" i="34"/>
  <c r="G153" i="34"/>
  <c r="K149" i="34"/>
  <c r="G149" i="34"/>
  <c r="K145" i="34"/>
  <c r="G145" i="34"/>
  <c r="L140" i="34"/>
  <c r="R140" i="34" s="1"/>
  <c r="H140" i="34"/>
  <c r="L138" i="34"/>
  <c r="R138" i="34" s="1"/>
  <c r="H138" i="34"/>
  <c r="L136" i="34"/>
  <c r="R136" i="34" s="1"/>
  <c r="H136" i="34"/>
  <c r="L134" i="34"/>
  <c r="R134" i="34" s="1"/>
  <c r="H134" i="34"/>
  <c r="L132" i="34"/>
  <c r="R132" i="34" s="1"/>
  <c r="H132" i="34"/>
  <c r="L130" i="34"/>
  <c r="R130" i="34" s="1"/>
  <c r="H130" i="34"/>
  <c r="L128" i="34"/>
  <c r="R128" i="34" s="1"/>
  <c r="H128" i="34"/>
  <c r="L126" i="34"/>
  <c r="R126" i="34" s="1"/>
  <c r="H126" i="34"/>
  <c r="L124" i="34"/>
  <c r="R124" i="34" s="1"/>
  <c r="H124" i="34"/>
  <c r="L122" i="34"/>
  <c r="R122" i="34" s="1"/>
  <c r="H122" i="34"/>
  <c r="L120" i="34"/>
  <c r="R120" i="34" s="1"/>
  <c r="H120" i="34"/>
  <c r="L118" i="34"/>
  <c r="R118" i="34" s="1"/>
  <c r="H118" i="34"/>
  <c r="L116" i="34"/>
  <c r="R116" i="34" s="1"/>
  <c r="H116" i="34"/>
  <c r="L114" i="34"/>
  <c r="R114" i="34" s="1"/>
  <c r="H114" i="34"/>
  <c r="L112" i="34"/>
  <c r="R112" i="34" s="1"/>
  <c r="H112" i="34"/>
  <c r="L110" i="34"/>
  <c r="R110" i="34" s="1"/>
  <c r="H110" i="34"/>
  <c r="L108" i="34"/>
  <c r="R108" i="34" s="1"/>
  <c r="H108" i="34"/>
  <c r="L106" i="34"/>
  <c r="R106" i="34" s="1"/>
  <c r="H106" i="34"/>
  <c r="L104" i="34"/>
  <c r="R104" i="34" s="1"/>
  <c r="H104" i="34"/>
  <c r="L102" i="34"/>
  <c r="R102" i="34" s="1"/>
  <c r="H102" i="34"/>
  <c r="L100" i="34"/>
  <c r="R100" i="34" s="1"/>
  <c r="H100" i="34"/>
  <c r="L98" i="34"/>
  <c r="R98" i="34" s="1"/>
  <c r="H98" i="34"/>
  <c r="L96" i="34"/>
  <c r="R96" i="34" s="1"/>
  <c r="H96" i="34"/>
  <c r="L94" i="34"/>
  <c r="R94" i="34" s="1"/>
  <c r="H94" i="34"/>
  <c r="L92" i="34"/>
  <c r="R92" i="34" s="1"/>
  <c r="H92" i="34"/>
  <c r="L90" i="34"/>
  <c r="R90" i="34" s="1"/>
  <c r="H90" i="34"/>
  <c r="L88" i="34"/>
  <c r="R88" i="34" s="1"/>
  <c r="H88" i="34"/>
  <c r="L86" i="34"/>
  <c r="R86" i="34" s="1"/>
  <c r="H86" i="34"/>
  <c r="L84" i="34"/>
  <c r="R84" i="34" s="1"/>
  <c r="H84" i="34"/>
  <c r="L82" i="34"/>
  <c r="R82" i="34" s="1"/>
  <c r="H82" i="34"/>
  <c r="L80" i="34"/>
  <c r="R80" i="34" s="1"/>
  <c r="H80" i="34"/>
  <c r="L78" i="34"/>
  <c r="R78" i="34" s="1"/>
  <c r="H78" i="34"/>
  <c r="K152" i="34"/>
  <c r="G152" i="34"/>
  <c r="K150" i="34"/>
  <c r="G150" i="34"/>
  <c r="K148" i="34"/>
  <c r="G148" i="34"/>
  <c r="K146" i="34"/>
  <c r="G146" i="34"/>
  <c r="K144" i="34"/>
  <c r="G144" i="34"/>
  <c r="K142" i="34"/>
  <c r="G142" i="34"/>
  <c r="K77" i="34"/>
  <c r="G77" i="34"/>
  <c r="K75" i="34"/>
  <c r="G75" i="34"/>
  <c r="K73" i="34"/>
  <c r="G73" i="34"/>
  <c r="K71" i="34"/>
  <c r="G71" i="34"/>
  <c r="K69" i="34"/>
  <c r="G69" i="34"/>
  <c r="K67" i="34"/>
  <c r="G67" i="34"/>
  <c r="K65" i="34"/>
  <c r="G65" i="34"/>
  <c r="K63" i="34"/>
  <c r="G63" i="34"/>
  <c r="K61" i="34"/>
  <c r="G61" i="34"/>
  <c r="K59" i="34"/>
  <c r="G59" i="34"/>
  <c r="K57" i="34"/>
  <c r="G57" i="34"/>
  <c r="K55" i="34"/>
  <c r="G55" i="34"/>
  <c r="K53" i="34"/>
  <c r="G53" i="34"/>
  <c r="K51" i="34"/>
  <c r="G51" i="34"/>
  <c r="K49" i="34"/>
  <c r="G49" i="34"/>
  <c r="K47" i="34"/>
  <c r="G47" i="34"/>
  <c r="K45" i="34"/>
  <c r="G45" i="34"/>
  <c r="K43" i="34"/>
  <c r="G43" i="34"/>
  <c r="K41" i="34"/>
  <c r="G41" i="34"/>
  <c r="K39" i="34"/>
  <c r="G39" i="34"/>
  <c r="K37" i="34"/>
  <c r="G37" i="34"/>
  <c r="K35" i="34"/>
  <c r="G35" i="34"/>
  <c r="K33" i="34"/>
  <c r="G33" i="34"/>
  <c r="K31" i="34"/>
  <c r="G31" i="34"/>
  <c r="K29" i="34"/>
  <c r="G29" i="34"/>
  <c r="K27" i="34"/>
  <c r="G27" i="34"/>
  <c r="K25" i="34"/>
  <c r="G25" i="34"/>
  <c r="K23" i="34"/>
  <c r="G23" i="34"/>
  <c r="K21" i="34"/>
  <c r="G21" i="34"/>
  <c r="K19" i="34"/>
  <c r="G19" i="34"/>
  <c r="K17" i="34"/>
  <c r="G17" i="34"/>
  <c r="K15" i="34"/>
  <c r="G15" i="34"/>
  <c r="K13" i="34"/>
  <c r="G13" i="34"/>
  <c r="K11" i="34"/>
  <c r="G11" i="34"/>
  <c r="K9" i="34"/>
  <c r="G9" i="34"/>
  <c r="K7" i="34"/>
  <c r="G7" i="34"/>
  <c r="K5" i="34"/>
  <c r="G5" i="34"/>
  <c r="K76" i="34"/>
  <c r="G76" i="34"/>
  <c r="K72" i="34"/>
  <c r="G72" i="34"/>
  <c r="K68" i="34"/>
  <c r="G68" i="34"/>
  <c r="K64" i="34"/>
  <c r="G64" i="34"/>
  <c r="K60" i="34"/>
  <c r="G60" i="34"/>
  <c r="K56" i="34"/>
  <c r="G56" i="34"/>
  <c r="K52" i="34"/>
  <c r="G52" i="34"/>
  <c r="K48" i="34"/>
  <c r="G48" i="34"/>
  <c r="K44" i="34"/>
  <c r="G44" i="34"/>
  <c r="K40" i="34"/>
  <c r="G40" i="34"/>
  <c r="K36" i="34"/>
  <c r="G36" i="34"/>
  <c r="K32" i="34"/>
  <c r="G32" i="34"/>
  <c r="K28" i="34"/>
  <c r="G28" i="34"/>
  <c r="K24" i="34"/>
  <c r="G24" i="34"/>
  <c r="K20" i="34"/>
  <c r="G20" i="34"/>
  <c r="K16" i="34"/>
  <c r="G16" i="34"/>
  <c r="K12" i="34"/>
  <c r="G12" i="34"/>
  <c r="K8" i="34"/>
  <c r="G8" i="34"/>
  <c r="K4" i="34"/>
  <c r="G4" i="34"/>
  <c r="P153" i="34"/>
  <c r="K151" i="34"/>
  <c r="G151" i="34"/>
  <c r="P149" i="34"/>
  <c r="K147" i="34"/>
  <c r="G147" i="34"/>
  <c r="P145" i="34"/>
  <c r="K143" i="34"/>
  <c r="G143" i="34"/>
  <c r="L141" i="34"/>
  <c r="R141" i="34" s="1"/>
  <c r="H141" i="34"/>
  <c r="L139" i="34"/>
  <c r="R139" i="34" s="1"/>
  <c r="H139" i="34"/>
  <c r="L137" i="34"/>
  <c r="R137" i="34" s="1"/>
  <c r="H137" i="34"/>
  <c r="L135" i="34"/>
  <c r="R135" i="34" s="1"/>
  <c r="H135" i="34"/>
  <c r="L133" i="34"/>
  <c r="R133" i="34" s="1"/>
  <c r="H133" i="34"/>
  <c r="L131" i="34"/>
  <c r="R131" i="34" s="1"/>
  <c r="H131" i="34"/>
  <c r="L129" i="34"/>
  <c r="R129" i="34" s="1"/>
  <c r="H129" i="34"/>
  <c r="L127" i="34"/>
  <c r="R127" i="34" s="1"/>
  <c r="H127" i="34"/>
  <c r="L125" i="34"/>
  <c r="R125" i="34" s="1"/>
  <c r="H125" i="34"/>
  <c r="L123" i="34"/>
  <c r="R123" i="34" s="1"/>
  <c r="H123" i="34"/>
  <c r="L121" i="34"/>
  <c r="R121" i="34" s="1"/>
  <c r="H121" i="34"/>
  <c r="L119" i="34"/>
  <c r="R119" i="34" s="1"/>
  <c r="H119" i="34"/>
  <c r="L117" i="34"/>
  <c r="R117" i="34" s="1"/>
  <c r="H117" i="34"/>
  <c r="L115" i="34"/>
  <c r="R115" i="34" s="1"/>
  <c r="H115" i="34"/>
  <c r="L113" i="34"/>
  <c r="R113" i="34" s="1"/>
  <c r="H113" i="34"/>
  <c r="L111" i="34"/>
  <c r="R111" i="34" s="1"/>
  <c r="H111" i="34"/>
  <c r="L109" i="34"/>
  <c r="R109" i="34" s="1"/>
  <c r="H109" i="34"/>
  <c r="L107" i="34"/>
  <c r="R107" i="34" s="1"/>
  <c r="H107" i="34"/>
  <c r="L105" i="34"/>
  <c r="R105" i="34" s="1"/>
  <c r="H105" i="34"/>
  <c r="L103" i="34"/>
  <c r="R103" i="34" s="1"/>
  <c r="H103" i="34"/>
  <c r="L101" i="34"/>
  <c r="R101" i="34" s="1"/>
  <c r="H101" i="34"/>
  <c r="L99" i="34"/>
  <c r="R99" i="34" s="1"/>
  <c r="H99" i="34"/>
  <c r="L97" i="34"/>
  <c r="R97" i="34" s="1"/>
  <c r="H97" i="34"/>
  <c r="L95" i="34"/>
  <c r="R95" i="34" s="1"/>
  <c r="H95" i="34"/>
  <c r="L93" i="34"/>
  <c r="R93" i="34" s="1"/>
  <c r="H93" i="34"/>
  <c r="L91" i="34"/>
  <c r="R91" i="34" s="1"/>
  <c r="H91" i="34"/>
  <c r="L89" i="34"/>
  <c r="R89" i="34" s="1"/>
  <c r="H89" i="34"/>
  <c r="L87" i="34"/>
  <c r="R87" i="34" s="1"/>
  <c r="H87" i="34"/>
  <c r="L85" i="34"/>
  <c r="R85" i="34" s="1"/>
  <c r="H85" i="34"/>
  <c r="L83" i="34"/>
  <c r="R83" i="34" s="1"/>
  <c r="H83" i="34"/>
  <c r="L81" i="34"/>
  <c r="R81" i="34" s="1"/>
  <c r="H81" i="34"/>
  <c r="L79" i="34"/>
  <c r="R79" i="34" s="1"/>
  <c r="H79" i="34"/>
  <c r="P77" i="34"/>
  <c r="P75" i="34"/>
  <c r="P73" i="34"/>
  <c r="P71" i="34"/>
  <c r="P69" i="34"/>
  <c r="P67" i="34"/>
  <c r="P65" i="34"/>
  <c r="P63" i="34"/>
  <c r="P61" i="34"/>
  <c r="P59" i="34"/>
  <c r="P57" i="34"/>
  <c r="P55" i="34"/>
  <c r="P53" i="34"/>
  <c r="P51" i="34"/>
  <c r="P49" i="34"/>
  <c r="P47" i="34"/>
  <c r="P45" i="34"/>
  <c r="P43" i="34"/>
  <c r="P41" i="34"/>
  <c r="P39" i="34"/>
  <c r="P37" i="34"/>
  <c r="P35" i="34"/>
  <c r="P33" i="34"/>
  <c r="P31" i="34"/>
  <c r="P29" i="34"/>
  <c r="P27" i="34"/>
  <c r="P25" i="34"/>
  <c r="P23" i="34"/>
  <c r="P21" i="34"/>
  <c r="P19" i="34"/>
  <c r="P17" i="34"/>
  <c r="P15" i="34"/>
  <c r="P13" i="34"/>
  <c r="P11" i="34"/>
  <c r="P9" i="34"/>
  <c r="P7" i="34"/>
  <c r="P5" i="34"/>
  <c r="K74" i="34"/>
  <c r="G74" i="34"/>
  <c r="K70" i="34"/>
  <c r="G70" i="34"/>
  <c r="K66" i="34"/>
  <c r="G66" i="34"/>
  <c r="K62" i="34"/>
  <c r="G62" i="34"/>
  <c r="K58" i="34"/>
  <c r="G58" i="34"/>
  <c r="K54" i="34"/>
  <c r="G54" i="34"/>
  <c r="K50" i="34"/>
  <c r="G50" i="34"/>
  <c r="K46" i="34"/>
  <c r="G46" i="34"/>
  <c r="K42" i="34"/>
  <c r="G42" i="34"/>
  <c r="K38" i="34"/>
  <c r="G38" i="34"/>
  <c r="K34" i="34"/>
  <c r="G34" i="34"/>
  <c r="K30" i="34"/>
  <c r="G30" i="34"/>
  <c r="K26" i="34"/>
  <c r="G26" i="34"/>
  <c r="K22" i="34"/>
  <c r="G22" i="34"/>
  <c r="K18" i="34"/>
  <c r="G18" i="34"/>
  <c r="K14" i="34"/>
  <c r="G14" i="34"/>
  <c r="K10" i="34"/>
  <c r="G10" i="34"/>
  <c r="K6" i="34"/>
  <c r="G6" i="34"/>
  <c r="K135" i="8"/>
  <c r="G135" i="8"/>
  <c r="K134" i="8"/>
  <c r="G134" i="8"/>
  <c r="K133" i="8"/>
  <c r="G133" i="8"/>
  <c r="K132" i="8"/>
  <c r="G132" i="8"/>
  <c r="K131" i="8"/>
  <c r="G131" i="8"/>
  <c r="K130" i="8"/>
  <c r="G130" i="8"/>
  <c r="K129" i="8"/>
  <c r="G129" i="8"/>
  <c r="K128" i="8"/>
  <c r="Q128" i="8" s="1"/>
  <c r="G128" i="8"/>
  <c r="P126" i="8"/>
  <c r="K124" i="8"/>
  <c r="G124" i="8"/>
  <c r="P123" i="8"/>
  <c r="K121" i="8"/>
  <c r="G121" i="8"/>
  <c r="P119" i="8"/>
  <c r="K117" i="8"/>
  <c r="G117" i="8"/>
  <c r="P115" i="8"/>
  <c r="K113" i="8"/>
  <c r="G113" i="8"/>
  <c r="P111" i="8"/>
  <c r="K109" i="8"/>
  <c r="G109" i="8"/>
  <c r="P107" i="8"/>
  <c r="K105" i="8"/>
  <c r="G105" i="8"/>
  <c r="P103" i="8"/>
  <c r="K127" i="8"/>
  <c r="Q127" i="8" s="1"/>
  <c r="G127" i="8"/>
  <c r="K125" i="8"/>
  <c r="Q125" i="8" s="1"/>
  <c r="G125" i="8"/>
  <c r="K122" i="8"/>
  <c r="Q122" i="8" s="1"/>
  <c r="G122" i="8"/>
  <c r="K120" i="8"/>
  <c r="Q120" i="8" s="1"/>
  <c r="G120" i="8"/>
  <c r="K118" i="8"/>
  <c r="Q118" i="8" s="1"/>
  <c r="G118" i="8"/>
  <c r="K116" i="8"/>
  <c r="Q116" i="8" s="1"/>
  <c r="G116" i="8"/>
  <c r="K114" i="8"/>
  <c r="Q114" i="8" s="1"/>
  <c r="G114" i="8"/>
  <c r="K112" i="8"/>
  <c r="Q112" i="8" s="1"/>
  <c r="G112" i="8"/>
  <c r="K110" i="8"/>
  <c r="Q110" i="8" s="1"/>
  <c r="G110" i="8"/>
  <c r="K108" i="8"/>
  <c r="Q108" i="8" s="1"/>
  <c r="G108" i="8"/>
  <c r="K106" i="8"/>
  <c r="Q106" i="8" s="1"/>
  <c r="G106" i="8"/>
  <c r="K104" i="8"/>
  <c r="Q104" i="8" s="1"/>
  <c r="G104" i="8"/>
  <c r="L102" i="8"/>
  <c r="R102" i="8" s="1"/>
  <c r="H102" i="8"/>
  <c r="H100" i="8"/>
  <c r="L100" i="8"/>
  <c r="R100" i="8" s="1"/>
  <c r="H98" i="8"/>
  <c r="L98" i="8"/>
  <c r="R98" i="8" s="1"/>
  <c r="H96" i="8"/>
  <c r="L96" i="8"/>
  <c r="R96" i="8" s="1"/>
  <c r="H94" i="8"/>
  <c r="L94" i="8"/>
  <c r="R94" i="8" s="1"/>
  <c r="P56" i="8"/>
  <c r="P54" i="8"/>
  <c r="P52" i="8"/>
  <c r="P50" i="8"/>
  <c r="P48" i="8"/>
  <c r="P46" i="8"/>
  <c r="P44" i="8"/>
  <c r="P42" i="8"/>
  <c r="P40" i="8"/>
  <c r="P38" i="8"/>
  <c r="P36" i="8"/>
  <c r="P34" i="8"/>
  <c r="P32" i="8"/>
  <c r="P30" i="8"/>
  <c r="P28" i="8"/>
  <c r="P26" i="8"/>
  <c r="P24" i="8"/>
  <c r="P22" i="8"/>
  <c r="P20" i="8"/>
  <c r="P18" i="8"/>
  <c r="P16" i="8"/>
  <c r="P14" i="8"/>
  <c r="P12" i="8"/>
  <c r="P10" i="8"/>
  <c r="K8" i="8"/>
  <c r="G8" i="8"/>
  <c r="P6" i="8"/>
  <c r="K4" i="8"/>
  <c r="G4" i="8"/>
  <c r="H93" i="8"/>
  <c r="L93" i="8"/>
  <c r="R93" i="8" s="1"/>
  <c r="H92" i="8"/>
  <c r="L92" i="8"/>
  <c r="R92" i="8" s="1"/>
  <c r="H91" i="8"/>
  <c r="L91" i="8"/>
  <c r="R91" i="8" s="1"/>
  <c r="H90" i="8"/>
  <c r="L90" i="8"/>
  <c r="R90" i="8" s="1"/>
  <c r="H89" i="8"/>
  <c r="L89" i="8"/>
  <c r="R89" i="8" s="1"/>
  <c r="H88" i="8"/>
  <c r="L88" i="8"/>
  <c r="R88" i="8" s="1"/>
  <c r="H87" i="8"/>
  <c r="L87" i="8"/>
  <c r="R87" i="8" s="1"/>
  <c r="H86" i="8"/>
  <c r="L86" i="8"/>
  <c r="R86" i="8" s="1"/>
  <c r="H85" i="8"/>
  <c r="L85" i="8"/>
  <c r="R85" i="8" s="1"/>
  <c r="H84" i="8"/>
  <c r="L84" i="8"/>
  <c r="R84" i="8" s="1"/>
  <c r="H83" i="8"/>
  <c r="L83" i="8"/>
  <c r="R83" i="8" s="1"/>
  <c r="H82" i="8"/>
  <c r="L82" i="8"/>
  <c r="R82" i="8" s="1"/>
  <c r="H81" i="8"/>
  <c r="L81" i="8"/>
  <c r="R81" i="8" s="1"/>
  <c r="H80" i="8"/>
  <c r="L80" i="8"/>
  <c r="R80" i="8" s="1"/>
  <c r="H79" i="8"/>
  <c r="L79" i="8"/>
  <c r="R79" i="8" s="1"/>
  <c r="H78" i="8"/>
  <c r="L78" i="8"/>
  <c r="R78" i="8" s="1"/>
  <c r="H77" i="8"/>
  <c r="L77" i="8"/>
  <c r="R77" i="8" s="1"/>
  <c r="H76" i="8"/>
  <c r="L76" i="8"/>
  <c r="R76" i="8" s="1"/>
  <c r="H75" i="8"/>
  <c r="L75" i="8"/>
  <c r="R75" i="8" s="1"/>
  <c r="H74" i="8"/>
  <c r="L74" i="8"/>
  <c r="R74" i="8" s="1"/>
  <c r="H73" i="8"/>
  <c r="L73" i="8"/>
  <c r="R73" i="8" s="1"/>
  <c r="H72" i="8"/>
  <c r="L72" i="8"/>
  <c r="R72" i="8" s="1"/>
  <c r="H71" i="8"/>
  <c r="L71" i="8"/>
  <c r="R71" i="8" s="1"/>
  <c r="H70" i="8"/>
  <c r="L70" i="8"/>
  <c r="R70" i="8" s="1"/>
  <c r="H69" i="8"/>
  <c r="L69" i="8"/>
  <c r="R69" i="8" s="1"/>
  <c r="H68" i="8"/>
  <c r="L68" i="8"/>
  <c r="R68" i="8" s="1"/>
  <c r="H67" i="8"/>
  <c r="L67" i="8"/>
  <c r="R67" i="8" s="1"/>
  <c r="H66" i="8"/>
  <c r="L66" i="8"/>
  <c r="R66" i="8" s="1"/>
  <c r="H65" i="8"/>
  <c r="L65" i="8"/>
  <c r="R65" i="8" s="1"/>
  <c r="H64" i="8"/>
  <c r="L64" i="8"/>
  <c r="R64" i="8" s="1"/>
  <c r="H63" i="8"/>
  <c r="L63" i="8"/>
  <c r="R63" i="8" s="1"/>
  <c r="H62" i="8"/>
  <c r="L62" i="8"/>
  <c r="R62" i="8" s="1"/>
  <c r="H61" i="8"/>
  <c r="L61" i="8"/>
  <c r="R61" i="8" s="1"/>
  <c r="H60" i="8"/>
  <c r="L60" i="8"/>
  <c r="R60" i="8" s="1"/>
  <c r="H59" i="8"/>
  <c r="L59" i="8"/>
  <c r="R59" i="8" s="1"/>
  <c r="K55" i="8"/>
  <c r="G55" i="8"/>
  <c r="K51" i="8"/>
  <c r="G51" i="8"/>
  <c r="K47" i="8"/>
  <c r="G47" i="8"/>
  <c r="K43" i="8"/>
  <c r="G43" i="8"/>
  <c r="K39" i="8"/>
  <c r="G39" i="8"/>
  <c r="K35" i="8"/>
  <c r="G35" i="8"/>
  <c r="K31" i="8"/>
  <c r="G31" i="8"/>
  <c r="K27" i="8"/>
  <c r="G27" i="8"/>
  <c r="K23" i="8"/>
  <c r="G23" i="8"/>
  <c r="K19" i="8"/>
  <c r="G19" i="8"/>
  <c r="K15" i="8"/>
  <c r="G15" i="8"/>
  <c r="K11" i="8"/>
  <c r="G11" i="8"/>
  <c r="K9" i="8"/>
  <c r="G9" i="8"/>
  <c r="K7" i="8"/>
  <c r="G7" i="8"/>
  <c r="K5" i="8"/>
  <c r="G5" i="8"/>
  <c r="K126" i="8"/>
  <c r="G126" i="8"/>
  <c r="K123" i="8"/>
  <c r="G123" i="8"/>
  <c r="K119" i="8"/>
  <c r="G119" i="8"/>
  <c r="K115" i="8"/>
  <c r="G115" i="8"/>
  <c r="K111" i="8"/>
  <c r="G111" i="8"/>
  <c r="K107" i="8"/>
  <c r="G107" i="8"/>
  <c r="K103" i="8"/>
  <c r="G103" i="8"/>
  <c r="H101" i="8"/>
  <c r="L101" i="8"/>
  <c r="R101" i="8" s="1"/>
  <c r="H99" i="8"/>
  <c r="L99" i="8"/>
  <c r="R99" i="8" s="1"/>
  <c r="H97" i="8"/>
  <c r="L97" i="8"/>
  <c r="R97" i="8" s="1"/>
  <c r="H95" i="8"/>
  <c r="L95" i="8"/>
  <c r="R95" i="8" s="1"/>
  <c r="K58" i="8"/>
  <c r="G58" i="8"/>
  <c r="K56" i="8"/>
  <c r="G56" i="8"/>
  <c r="K54" i="8"/>
  <c r="G54" i="8"/>
  <c r="K52" i="8"/>
  <c r="G52" i="8"/>
  <c r="K50" i="8"/>
  <c r="G50" i="8"/>
  <c r="K48" i="8"/>
  <c r="G48" i="8"/>
  <c r="K46" i="8"/>
  <c r="G46" i="8"/>
  <c r="K44" i="8"/>
  <c r="G44" i="8"/>
  <c r="K42" i="8"/>
  <c r="G42" i="8"/>
  <c r="K40" i="8"/>
  <c r="G40" i="8"/>
  <c r="K38" i="8"/>
  <c r="G38" i="8"/>
  <c r="K36" i="8"/>
  <c r="G36" i="8"/>
  <c r="K34" i="8"/>
  <c r="G34" i="8"/>
  <c r="K32" i="8"/>
  <c r="G32" i="8"/>
  <c r="K30" i="8"/>
  <c r="G30" i="8"/>
  <c r="K28" i="8"/>
  <c r="G28" i="8"/>
  <c r="K26" i="8"/>
  <c r="G26" i="8"/>
  <c r="K24" i="8"/>
  <c r="G24" i="8"/>
  <c r="K22" i="8"/>
  <c r="G22" i="8"/>
  <c r="K20" i="8"/>
  <c r="G20" i="8"/>
  <c r="K18" i="8"/>
  <c r="G18" i="8"/>
  <c r="K16" i="8"/>
  <c r="G16" i="8"/>
  <c r="K14" i="8"/>
  <c r="G14" i="8"/>
  <c r="K12" i="8"/>
  <c r="G12" i="8"/>
  <c r="K10" i="8"/>
  <c r="G10" i="8"/>
  <c r="K6" i="8"/>
  <c r="G6" i="8"/>
  <c r="K57" i="8"/>
  <c r="G57" i="8"/>
  <c r="K53" i="8"/>
  <c r="G53" i="8"/>
  <c r="K49" i="8"/>
  <c r="G49" i="8"/>
  <c r="K45" i="8"/>
  <c r="G45" i="8"/>
  <c r="K41" i="8"/>
  <c r="G41" i="8"/>
  <c r="K37" i="8"/>
  <c r="G37" i="8"/>
  <c r="K33" i="8"/>
  <c r="G33" i="8"/>
  <c r="K29" i="8"/>
  <c r="G29" i="8"/>
  <c r="K25" i="8"/>
  <c r="G25" i="8"/>
  <c r="K21" i="8"/>
  <c r="G21" i="8"/>
  <c r="K17" i="8"/>
  <c r="G17" i="8"/>
  <c r="K13" i="8"/>
  <c r="G13" i="8"/>
  <c r="P135" i="38"/>
  <c r="P131" i="38"/>
  <c r="P127" i="38"/>
  <c r="K133" i="38"/>
  <c r="G133" i="38"/>
  <c r="K129" i="38"/>
  <c r="G129" i="38"/>
  <c r="K125" i="38"/>
  <c r="G125" i="38"/>
  <c r="L123" i="38"/>
  <c r="R123" i="38" s="1"/>
  <c r="H123" i="38"/>
  <c r="L121" i="38"/>
  <c r="R121" i="38" s="1"/>
  <c r="H121" i="38"/>
  <c r="L119" i="38"/>
  <c r="R119" i="38" s="1"/>
  <c r="H119" i="38"/>
  <c r="L117" i="38"/>
  <c r="R117" i="38" s="1"/>
  <c r="H117" i="38"/>
  <c r="L115" i="38"/>
  <c r="R115" i="38" s="1"/>
  <c r="H115" i="38"/>
  <c r="L113" i="38"/>
  <c r="R113" i="38" s="1"/>
  <c r="H113" i="38"/>
  <c r="L111" i="38"/>
  <c r="R111" i="38" s="1"/>
  <c r="H111" i="38"/>
  <c r="L109" i="38"/>
  <c r="R109" i="38" s="1"/>
  <c r="H109" i="38"/>
  <c r="L107" i="38"/>
  <c r="R107" i="38" s="1"/>
  <c r="H107" i="38"/>
  <c r="L105" i="38"/>
  <c r="R105" i="38" s="1"/>
  <c r="H105" i="38"/>
  <c r="L103" i="38"/>
  <c r="R103" i="38" s="1"/>
  <c r="H103" i="38"/>
  <c r="L101" i="38"/>
  <c r="R101" i="38" s="1"/>
  <c r="H101" i="38"/>
  <c r="L99" i="38"/>
  <c r="R99" i="38" s="1"/>
  <c r="H99" i="38"/>
  <c r="L97" i="38"/>
  <c r="R97" i="38" s="1"/>
  <c r="H97" i="38"/>
  <c r="L95" i="38"/>
  <c r="R95" i="38" s="1"/>
  <c r="H95" i="38"/>
  <c r="L93" i="38"/>
  <c r="R93" i="38" s="1"/>
  <c r="H93" i="38"/>
  <c r="L91" i="38"/>
  <c r="R91" i="38" s="1"/>
  <c r="H91" i="38"/>
  <c r="L89" i="38"/>
  <c r="R89" i="38" s="1"/>
  <c r="H89" i="38"/>
  <c r="L87" i="38"/>
  <c r="R87" i="38" s="1"/>
  <c r="H87" i="38"/>
  <c r="L85" i="38"/>
  <c r="R85" i="38" s="1"/>
  <c r="H85" i="38"/>
  <c r="L83" i="38"/>
  <c r="R83" i="38" s="1"/>
  <c r="H83" i="38"/>
  <c r="L81" i="38"/>
  <c r="R81" i="38" s="1"/>
  <c r="H81" i="38"/>
  <c r="L79" i="38"/>
  <c r="R79" i="38" s="1"/>
  <c r="H79" i="38"/>
  <c r="L77" i="38"/>
  <c r="R77" i="38" s="1"/>
  <c r="H77" i="38"/>
  <c r="L75" i="38"/>
  <c r="R75" i="38" s="1"/>
  <c r="H75" i="38"/>
  <c r="L73" i="38"/>
  <c r="R73" i="38" s="1"/>
  <c r="H73" i="38"/>
  <c r="L71" i="38"/>
  <c r="R71" i="38" s="1"/>
  <c r="H71" i="38"/>
  <c r="L69" i="38"/>
  <c r="R69" i="38" s="1"/>
  <c r="H69" i="38"/>
  <c r="L67" i="38"/>
  <c r="R67" i="38" s="1"/>
  <c r="H67" i="38"/>
  <c r="L65" i="38"/>
  <c r="R65" i="38" s="1"/>
  <c r="H65" i="38"/>
  <c r="L63" i="38"/>
  <c r="R63" i="38" s="1"/>
  <c r="H63" i="38"/>
  <c r="L61" i="38"/>
  <c r="R61" i="38" s="1"/>
  <c r="H61" i="38"/>
  <c r="K58" i="38"/>
  <c r="G58" i="38"/>
  <c r="K56" i="38"/>
  <c r="G56" i="38"/>
  <c r="K54" i="38"/>
  <c r="G54" i="38"/>
  <c r="K52" i="38"/>
  <c r="G52" i="38"/>
  <c r="K50" i="38"/>
  <c r="G50" i="38"/>
  <c r="K48" i="38"/>
  <c r="G48" i="38"/>
  <c r="K46" i="38"/>
  <c r="G46" i="38"/>
  <c r="K44" i="38"/>
  <c r="G44" i="38"/>
  <c r="K42" i="38"/>
  <c r="G42" i="38"/>
  <c r="K40" i="38"/>
  <c r="G40" i="38"/>
  <c r="K38" i="38"/>
  <c r="G38" i="38"/>
  <c r="K36" i="38"/>
  <c r="G36" i="38"/>
  <c r="K34" i="38"/>
  <c r="G34" i="38"/>
  <c r="K32" i="38"/>
  <c r="G32" i="38"/>
  <c r="K30" i="38"/>
  <c r="G30" i="38"/>
  <c r="K28" i="38"/>
  <c r="G28" i="38"/>
  <c r="K26" i="38"/>
  <c r="G26" i="38"/>
  <c r="K24" i="38"/>
  <c r="G24" i="38"/>
  <c r="K22" i="38"/>
  <c r="G22" i="38"/>
  <c r="K20" i="38"/>
  <c r="G20" i="38"/>
  <c r="K18" i="38"/>
  <c r="G18" i="38"/>
  <c r="K16" i="38"/>
  <c r="G16" i="38"/>
  <c r="K14" i="38"/>
  <c r="G14" i="38"/>
  <c r="K12" i="38"/>
  <c r="G12" i="38"/>
  <c r="K10" i="38"/>
  <c r="G10" i="38"/>
  <c r="K8" i="38"/>
  <c r="G8" i="38"/>
  <c r="K6" i="38"/>
  <c r="G6" i="38"/>
  <c r="K4" i="38"/>
  <c r="G4" i="38"/>
  <c r="K57" i="38"/>
  <c r="G57" i="38"/>
  <c r="K53" i="38"/>
  <c r="G53" i="38"/>
  <c r="K49" i="38"/>
  <c r="G49" i="38"/>
  <c r="K45" i="38"/>
  <c r="G45" i="38"/>
  <c r="K41" i="38"/>
  <c r="G41" i="38"/>
  <c r="K37" i="38"/>
  <c r="G37" i="38"/>
  <c r="K33" i="38"/>
  <c r="G33" i="38"/>
  <c r="K29" i="38"/>
  <c r="G29" i="38"/>
  <c r="K25" i="38"/>
  <c r="G25" i="38"/>
  <c r="K21" i="38"/>
  <c r="G21" i="38"/>
  <c r="K17" i="38"/>
  <c r="G17" i="38"/>
  <c r="K13" i="38"/>
  <c r="G13" i="38"/>
  <c r="K9" i="38"/>
  <c r="G9" i="38"/>
  <c r="K5" i="38"/>
  <c r="G5" i="38"/>
  <c r="K135" i="38"/>
  <c r="G135" i="38"/>
  <c r="P133" i="38"/>
  <c r="K131" i="38"/>
  <c r="G131" i="38"/>
  <c r="P129" i="38"/>
  <c r="K127" i="38"/>
  <c r="G127" i="38"/>
  <c r="P125" i="38"/>
  <c r="L122" i="38"/>
  <c r="R122" i="38" s="1"/>
  <c r="H122" i="38"/>
  <c r="L120" i="38"/>
  <c r="R120" i="38" s="1"/>
  <c r="H120" i="38"/>
  <c r="L118" i="38"/>
  <c r="R118" i="38" s="1"/>
  <c r="H118" i="38"/>
  <c r="L116" i="38"/>
  <c r="R116" i="38" s="1"/>
  <c r="H116" i="38"/>
  <c r="L114" i="38"/>
  <c r="R114" i="38" s="1"/>
  <c r="H114" i="38"/>
  <c r="L112" i="38"/>
  <c r="R112" i="38" s="1"/>
  <c r="H112" i="38"/>
  <c r="L110" i="38"/>
  <c r="R110" i="38" s="1"/>
  <c r="H110" i="38"/>
  <c r="L108" i="38"/>
  <c r="R108" i="38" s="1"/>
  <c r="H108" i="38"/>
  <c r="L106" i="38"/>
  <c r="R106" i="38" s="1"/>
  <c r="H106" i="38"/>
  <c r="L104" i="38"/>
  <c r="R104" i="38" s="1"/>
  <c r="H104" i="38"/>
  <c r="L102" i="38"/>
  <c r="R102" i="38" s="1"/>
  <c r="H102" i="38"/>
  <c r="L100" i="38"/>
  <c r="R100" i="38" s="1"/>
  <c r="H100" i="38"/>
  <c r="L98" i="38"/>
  <c r="R98" i="38" s="1"/>
  <c r="H98" i="38"/>
  <c r="L96" i="38"/>
  <c r="R96" i="38" s="1"/>
  <c r="H96" i="38"/>
  <c r="L94" i="38"/>
  <c r="R94" i="38" s="1"/>
  <c r="H94" i="38"/>
  <c r="L92" i="38"/>
  <c r="R92" i="38" s="1"/>
  <c r="H92" i="38"/>
  <c r="L90" i="38"/>
  <c r="R90" i="38" s="1"/>
  <c r="H90" i="38"/>
  <c r="L88" i="38"/>
  <c r="R88" i="38" s="1"/>
  <c r="H88" i="38"/>
  <c r="L86" i="38"/>
  <c r="R86" i="38" s="1"/>
  <c r="H86" i="38"/>
  <c r="L84" i="38"/>
  <c r="R84" i="38" s="1"/>
  <c r="H84" i="38"/>
  <c r="L82" i="38"/>
  <c r="R82" i="38" s="1"/>
  <c r="H82" i="38"/>
  <c r="L80" i="38"/>
  <c r="R80" i="38" s="1"/>
  <c r="H80" i="38"/>
  <c r="L78" i="38"/>
  <c r="R78" i="38" s="1"/>
  <c r="H78" i="38"/>
  <c r="L76" i="38"/>
  <c r="R76" i="38" s="1"/>
  <c r="H76" i="38"/>
  <c r="L74" i="38"/>
  <c r="R74" i="38" s="1"/>
  <c r="H74" i="38"/>
  <c r="L72" i="38"/>
  <c r="R72" i="38" s="1"/>
  <c r="H72" i="38"/>
  <c r="L70" i="38"/>
  <c r="R70" i="38" s="1"/>
  <c r="H70" i="38"/>
  <c r="L68" i="38"/>
  <c r="R68" i="38" s="1"/>
  <c r="H68" i="38"/>
  <c r="L66" i="38"/>
  <c r="R66" i="38" s="1"/>
  <c r="H66" i="38"/>
  <c r="L64" i="38"/>
  <c r="R64" i="38" s="1"/>
  <c r="H64" i="38"/>
  <c r="L62" i="38"/>
  <c r="R62" i="38" s="1"/>
  <c r="H62" i="38"/>
  <c r="L60" i="38"/>
  <c r="R60" i="38" s="1"/>
  <c r="H60" i="38"/>
  <c r="K134" i="38"/>
  <c r="Q134" i="38" s="1"/>
  <c r="G134" i="38"/>
  <c r="K132" i="38"/>
  <c r="Q132" i="38" s="1"/>
  <c r="G132" i="38"/>
  <c r="K130" i="38"/>
  <c r="Q130" i="38" s="1"/>
  <c r="G130" i="38"/>
  <c r="K128" i="38"/>
  <c r="Q128" i="38" s="1"/>
  <c r="G128" i="38"/>
  <c r="K126" i="38"/>
  <c r="Q126" i="38" s="1"/>
  <c r="G126" i="38"/>
  <c r="K124" i="38"/>
  <c r="Q124" i="38" s="1"/>
  <c r="G124" i="38"/>
  <c r="P58" i="38"/>
  <c r="P56" i="38"/>
  <c r="P54" i="38"/>
  <c r="P52" i="38"/>
  <c r="P50" i="38"/>
  <c r="P48" i="38"/>
  <c r="P46" i="38"/>
  <c r="P44" i="38"/>
  <c r="P42" i="38"/>
  <c r="P40" i="38"/>
  <c r="P38" i="38"/>
  <c r="P36" i="38"/>
  <c r="P34" i="38"/>
  <c r="P32" i="38"/>
  <c r="P30" i="38"/>
  <c r="P28" i="38"/>
  <c r="P26" i="38"/>
  <c r="P24" i="38"/>
  <c r="P22" i="38"/>
  <c r="P20" i="38"/>
  <c r="P18" i="38"/>
  <c r="P16" i="38"/>
  <c r="P14" i="38"/>
  <c r="P12" i="38"/>
  <c r="P10" i="38"/>
  <c r="P8" i="38"/>
  <c r="P6" i="38"/>
  <c r="P4" i="38"/>
  <c r="K59" i="38"/>
  <c r="G59" i="38"/>
  <c r="K55" i="38"/>
  <c r="G55" i="38"/>
  <c r="K51" i="38"/>
  <c r="G51" i="38"/>
  <c r="K47" i="38"/>
  <c r="G47" i="38"/>
  <c r="K43" i="38"/>
  <c r="G43" i="38"/>
  <c r="K39" i="38"/>
  <c r="G39" i="38"/>
  <c r="K35" i="38"/>
  <c r="G35" i="38"/>
  <c r="K31" i="38"/>
  <c r="G31" i="38"/>
  <c r="K27" i="38"/>
  <c r="G27" i="38"/>
  <c r="K23" i="38"/>
  <c r="G23" i="38"/>
  <c r="K19" i="38"/>
  <c r="G19" i="38"/>
  <c r="K15" i="38"/>
  <c r="G15" i="38"/>
  <c r="K11" i="38"/>
  <c r="G11" i="38"/>
  <c r="K7" i="38"/>
  <c r="G7" i="38"/>
  <c r="P87" i="54"/>
  <c r="P67" i="54"/>
  <c r="P57" i="54"/>
  <c r="P25" i="54"/>
  <c r="P132" i="54"/>
  <c r="P95" i="54"/>
  <c r="P79" i="54"/>
  <c r="P71" i="54"/>
  <c r="P97" i="54"/>
  <c r="P89" i="54"/>
  <c r="P81" i="54"/>
  <c r="P49" i="54"/>
  <c r="P33" i="54"/>
  <c r="P17" i="54"/>
  <c r="P75" i="54"/>
  <c r="P9" i="54"/>
  <c r="L135" i="54"/>
  <c r="R135" i="54" s="1"/>
  <c r="H135" i="54"/>
  <c r="L131" i="54"/>
  <c r="R131" i="54" s="1"/>
  <c r="H131" i="54"/>
  <c r="L127" i="54"/>
  <c r="R127" i="54" s="1"/>
  <c r="H127" i="54"/>
  <c r="K121" i="54"/>
  <c r="G121" i="54"/>
  <c r="K117" i="54"/>
  <c r="G117" i="54"/>
  <c r="K113" i="54"/>
  <c r="G113" i="54"/>
  <c r="K109" i="54"/>
  <c r="G109" i="54"/>
  <c r="K105" i="54"/>
  <c r="G105" i="54"/>
  <c r="L102" i="54"/>
  <c r="R102" i="54" s="1"/>
  <c r="H102" i="54"/>
  <c r="K99" i="54"/>
  <c r="G99" i="54"/>
  <c r="L94" i="54"/>
  <c r="R94" i="54" s="1"/>
  <c r="H94" i="54"/>
  <c r="K91" i="54"/>
  <c r="G91" i="54"/>
  <c r="L86" i="54"/>
  <c r="R86" i="54" s="1"/>
  <c r="H86" i="54"/>
  <c r="K83" i="54"/>
  <c r="G83" i="54"/>
  <c r="L78" i="54"/>
  <c r="R78" i="54" s="1"/>
  <c r="H78" i="54"/>
  <c r="L74" i="54"/>
  <c r="R74" i="54" s="1"/>
  <c r="H74" i="54"/>
  <c r="L70" i="54"/>
  <c r="R70" i="54" s="1"/>
  <c r="H70" i="54"/>
  <c r="L66" i="54"/>
  <c r="R66" i="54" s="1"/>
  <c r="H66" i="54"/>
  <c r="K123" i="54"/>
  <c r="G123" i="54"/>
  <c r="H122" i="54"/>
  <c r="L122" i="54"/>
  <c r="R122" i="54" s="1"/>
  <c r="K115" i="54"/>
  <c r="G115" i="54"/>
  <c r="H114" i="54"/>
  <c r="L114" i="54"/>
  <c r="R114" i="54" s="1"/>
  <c r="K107" i="54"/>
  <c r="G107" i="54"/>
  <c r="H106" i="54"/>
  <c r="L106" i="54"/>
  <c r="R106" i="54" s="1"/>
  <c r="H104" i="54"/>
  <c r="L104" i="54"/>
  <c r="R104" i="54" s="1"/>
  <c r="H100" i="54"/>
  <c r="L100" i="54"/>
  <c r="R100" i="54" s="1"/>
  <c r="H96" i="54"/>
  <c r="L96" i="54"/>
  <c r="R96" i="54" s="1"/>
  <c r="H92" i="54"/>
  <c r="L92" i="54"/>
  <c r="R92" i="54" s="1"/>
  <c r="H88" i="54"/>
  <c r="L88" i="54"/>
  <c r="R88" i="54" s="1"/>
  <c r="H84" i="54"/>
  <c r="L84" i="54"/>
  <c r="R84" i="54" s="1"/>
  <c r="H80" i="54"/>
  <c r="L80" i="54"/>
  <c r="R80" i="54" s="1"/>
  <c r="K73" i="54"/>
  <c r="Q73" i="54" s="1"/>
  <c r="G73" i="54"/>
  <c r="H72" i="54"/>
  <c r="L72" i="54"/>
  <c r="K65" i="54"/>
  <c r="Q65" i="54" s="1"/>
  <c r="G65" i="54"/>
  <c r="L64" i="54"/>
  <c r="R64" i="54" s="1"/>
  <c r="H64" i="54"/>
  <c r="K61" i="54"/>
  <c r="G61" i="54"/>
  <c r="L56" i="54"/>
  <c r="R56" i="54" s="1"/>
  <c r="H56" i="54"/>
  <c r="K53" i="54"/>
  <c r="G53" i="54"/>
  <c r="L48" i="54"/>
  <c r="R48" i="54" s="1"/>
  <c r="H48" i="54"/>
  <c r="K45" i="54"/>
  <c r="G45" i="54"/>
  <c r="L40" i="54"/>
  <c r="R40" i="54" s="1"/>
  <c r="H40" i="54"/>
  <c r="K37" i="54"/>
  <c r="G37" i="54"/>
  <c r="L32" i="54"/>
  <c r="R32" i="54" s="1"/>
  <c r="H32" i="54"/>
  <c r="K29" i="54"/>
  <c r="G29" i="54"/>
  <c r="L24" i="54"/>
  <c r="R24" i="54" s="1"/>
  <c r="H24" i="54"/>
  <c r="K21" i="54"/>
  <c r="G21" i="54"/>
  <c r="L16" i="54"/>
  <c r="R16" i="54" s="1"/>
  <c r="H16" i="54"/>
  <c r="K13" i="54"/>
  <c r="G13" i="54"/>
  <c r="L8" i="54"/>
  <c r="R8" i="54" s="1"/>
  <c r="H8" i="54"/>
  <c r="K5" i="54"/>
  <c r="G5" i="54"/>
  <c r="K63" i="54"/>
  <c r="G63" i="54"/>
  <c r="K59" i="54"/>
  <c r="G59" i="54"/>
  <c r="K55" i="54"/>
  <c r="G55" i="54"/>
  <c r="K51" i="54"/>
  <c r="G51" i="54"/>
  <c r="K47" i="54"/>
  <c r="G47" i="54"/>
  <c r="K43" i="54"/>
  <c r="G43" i="54"/>
  <c r="K39" i="54"/>
  <c r="G39" i="54"/>
  <c r="K35" i="54"/>
  <c r="G35" i="54"/>
  <c r="K31" i="54"/>
  <c r="G31" i="54"/>
  <c r="K27" i="54"/>
  <c r="G27" i="54"/>
  <c r="K23" i="54"/>
  <c r="G23" i="54"/>
  <c r="K19" i="54"/>
  <c r="G19" i="54"/>
  <c r="K15" i="54"/>
  <c r="G15" i="54"/>
  <c r="K11" i="54"/>
  <c r="G11" i="54"/>
  <c r="K7" i="54"/>
  <c r="G7" i="54"/>
  <c r="K3" i="54"/>
  <c r="G3" i="54"/>
  <c r="K136" i="54"/>
  <c r="G136" i="54"/>
  <c r="K132" i="54"/>
  <c r="G132" i="54"/>
  <c r="K128" i="54"/>
  <c r="G128" i="54"/>
  <c r="P130" i="54"/>
  <c r="L124" i="54"/>
  <c r="R124" i="54" s="1"/>
  <c r="H124" i="54"/>
  <c r="P121" i="54"/>
  <c r="L120" i="54"/>
  <c r="R120" i="54" s="1"/>
  <c r="H120" i="54"/>
  <c r="P117" i="54"/>
  <c r="L116" i="54"/>
  <c r="R116" i="54" s="1"/>
  <c r="H116" i="54"/>
  <c r="P113" i="54"/>
  <c r="L112" i="54"/>
  <c r="R112" i="54" s="1"/>
  <c r="H112" i="54"/>
  <c r="P109" i="54"/>
  <c r="L108" i="54"/>
  <c r="R108" i="54" s="1"/>
  <c r="H108" i="54"/>
  <c r="P105" i="54"/>
  <c r="P119" i="54"/>
  <c r="P111" i="54"/>
  <c r="K103" i="54"/>
  <c r="G103" i="54"/>
  <c r="P99" i="54"/>
  <c r="L98" i="54"/>
  <c r="R98" i="54" s="1"/>
  <c r="H98" i="54"/>
  <c r="K95" i="54"/>
  <c r="G95" i="54"/>
  <c r="P91" i="54"/>
  <c r="L90" i="54"/>
  <c r="R90" i="54" s="1"/>
  <c r="H90" i="54"/>
  <c r="K87" i="54"/>
  <c r="G87" i="54"/>
  <c r="P83" i="54"/>
  <c r="L82" i="54"/>
  <c r="R82" i="54" s="1"/>
  <c r="H82" i="54"/>
  <c r="K79" i="54"/>
  <c r="G79" i="54"/>
  <c r="K75" i="54"/>
  <c r="G75" i="54"/>
  <c r="K71" i="54"/>
  <c r="G71" i="54"/>
  <c r="K67" i="54"/>
  <c r="G67" i="54"/>
  <c r="H137" i="54"/>
  <c r="L137" i="54"/>
  <c r="R137" i="54" s="1"/>
  <c r="K134" i="54"/>
  <c r="Q134" i="54" s="1"/>
  <c r="G134" i="54"/>
  <c r="H133" i="54"/>
  <c r="L133" i="54"/>
  <c r="R133" i="54" s="1"/>
  <c r="K130" i="54"/>
  <c r="Q130" i="54" s="1"/>
  <c r="G130" i="54"/>
  <c r="H129" i="54"/>
  <c r="L129" i="54"/>
  <c r="R129" i="54" s="1"/>
  <c r="K126" i="54"/>
  <c r="Q126" i="54" s="1"/>
  <c r="G126" i="54"/>
  <c r="H125" i="54"/>
  <c r="L125" i="54"/>
  <c r="R125" i="54" s="1"/>
  <c r="K119" i="54"/>
  <c r="Q119" i="54" s="1"/>
  <c r="G119" i="54"/>
  <c r="H118" i="54"/>
  <c r="L118" i="54"/>
  <c r="R118" i="54" s="1"/>
  <c r="K111" i="54"/>
  <c r="G111" i="54"/>
  <c r="H110" i="54"/>
  <c r="L110" i="54"/>
  <c r="R110" i="54" s="1"/>
  <c r="K101" i="54"/>
  <c r="G101" i="54"/>
  <c r="K97" i="54"/>
  <c r="G97" i="54"/>
  <c r="K93" i="54"/>
  <c r="G93" i="54"/>
  <c r="K89" i="54"/>
  <c r="G89" i="54"/>
  <c r="K85" i="54"/>
  <c r="G85" i="54"/>
  <c r="K81" i="54"/>
  <c r="G81" i="54"/>
  <c r="K77" i="54"/>
  <c r="Q77" i="54" s="1"/>
  <c r="G77" i="54"/>
  <c r="H76" i="54"/>
  <c r="L76" i="54"/>
  <c r="R76" i="54" s="1"/>
  <c r="K69" i="54"/>
  <c r="Q69" i="54" s="1"/>
  <c r="G69" i="54"/>
  <c r="H68" i="54"/>
  <c r="L68" i="54"/>
  <c r="R68" i="54" s="1"/>
  <c r="P61" i="54"/>
  <c r="L60" i="54"/>
  <c r="R60" i="54" s="1"/>
  <c r="H60" i="54"/>
  <c r="K57" i="54"/>
  <c r="G57" i="54"/>
  <c r="P53" i="54"/>
  <c r="L52" i="54"/>
  <c r="R52" i="54" s="1"/>
  <c r="H52" i="54"/>
  <c r="K49" i="54"/>
  <c r="G49" i="54"/>
  <c r="P45" i="54"/>
  <c r="L44" i="54"/>
  <c r="R44" i="54" s="1"/>
  <c r="H44" i="54"/>
  <c r="K41" i="54"/>
  <c r="G41" i="54"/>
  <c r="P37" i="54"/>
  <c r="L36" i="54"/>
  <c r="R36" i="54" s="1"/>
  <c r="H36" i="54"/>
  <c r="K33" i="54"/>
  <c r="G33" i="54"/>
  <c r="P29" i="54"/>
  <c r="L28" i="54"/>
  <c r="R28" i="54" s="1"/>
  <c r="H28" i="54"/>
  <c r="K25" i="54"/>
  <c r="G25" i="54"/>
  <c r="P21" i="54"/>
  <c r="L20" i="54"/>
  <c r="R20" i="54" s="1"/>
  <c r="H20" i="54"/>
  <c r="K17" i="54"/>
  <c r="G17" i="54"/>
  <c r="P13" i="54"/>
  <c r="L12" i="54"/>
  <c r="R12" i="54" s="1"/>
  <c r="H12" i="54"/>
  <c r="K9" i="54"/>
  <c r="G9" i="54"/>
  <c r="P5" i="54"/>
  <c r="L4" i="54"/>
  <c r="R4" i="54" s="1"/>
  <c r="H4" i="54"/>
  <c r="P77" i="54"/>
  <c r="R72" i="54"/>
  <c r="P69" i="54"/>
  <c r="H62" i="54"/>
  <c r="L62" i="54"/>
  <c r="R62" i="54" s="1"/>
  <c r="H58" i="54"/>
  <c r="L58" i="54"/>
  <c r="R58" i="54" s="1"/>
  <c r="H54" i="54"/>
  <c r="L54" i="54"/>
  <c r="R54" i="54" s="1"/>
  <c r="H50" i="54"/>
  <c r="L50" i="54"/>
  <c r="R50" i="54" s="1"/>
  <c r="H46" i="54"/>
  <c r="L46" i="54"/>
  <c r="R46" i="54" s="1"/>
  <c r="H42" i="54"/>
  <c r="L42" i="54"/>
  <c r="R42" i="54" s="1"/>
  <c r="H38" i="54"/>
  <c r="L38" i="54"/>
  <c r="R38" i="54" s="1"/>
  <c r="H34" i="54"/>
  <c r="L34" i="54"/>
  <c r="R34" i="54" s="1"/>
  <c r="H30" i="54"/>
  <c r="L30" i="54"/>
  <c r="R30" i="54" s="1"/>
  <c r="H26" i="54"/>
  <c r="L26" i="54"/>
  <c r="R26" i="54" s="1"/>
  <c r="H22" i="54"/>
  <c r="L22" i="54"/>
  <c r="R22" i="54" s="1"/>
  <c r="H18" i="54"/>
  <c r="L18" i="54"/>
  <c r="R18" i="54" s="1"/>
  <c r="H14" i="54"/>
  <c r="L14" i="54"/>
  <c r="R14" i="54" s="1"/>
  <c r="H10" i="54"/>
  <c r="L10" i="54"/>
  <c r="R10" i="54" s="1"/>
  <c r="H6" i="54"/>
  <c r="L6" i="54"/>
  <c r="R6" i="54" s="1"/>
  <c r="L135" i="37"/>
  <c r="R135" i="37" s="1"/>
  <c r="H135" i="37"/>
  <c r="L131" i="37"/>
  <c r="R131" i="37" s="1"/>
  <c r="H131" i="37"/>
  <c r="L127" i="37"/>
  <c r="R127" i="37" s="1"/>
  <c r="H127" i="37"/>
  <c r="K121" i="37"/>
  <c r="G121" i="37"/>
  <c r="K117" i="37"/>
  <c r="G117" i="37"/>
  <c r="K113" i="37"/>
  <c r="G113" i="37"/>
  <c r="K109" i="37"/>
  <c r="G109" i="37"/>
  <c r="K105" i="37"/>
  <c r="G105" i="37"/>
  <c r="L102" i="37"/>
  <c r="R102" i="37" s="1"/>
  <c r="H102" i="37"/>
  <c r="K99" i="37"/>
  <c r="G99" i="37"/>
  <c r="L94" i="37"/>
  <c r="R94" i="37" s="1"/>
  <c r="H94" i="37"/>
  <c r="K91" i="37"/>
  <c r="G91" i="37"/>
  <c r="L86" i="37"/>
  <c r="R86" i="37" s="1"/>
  <c r="H86" i="37"/>
  <c r="K83" i="37"/>
  <c r="G83" i="37"/>
  <c r="L78" i="37"/>
  <c r="R78" i="37" s="1"/>
  <c r="H78" i="37"/>
  <c r="L74" i="37"/>
  <c r="R74" i="37" s="1"/>
  <c r="H74" i="37"/>
  <c r="L70" i="37"/>
  <c r="R70" i="37" s="1"/>
  <c r="H70" i="37"/>
  <c r="L66" i="37"/>
  <c r="R66" i="37" s="1"/>
  <c r="H66" i="37"/>
  <c r="K123" i="37"/>
  <c r="G123" i="37"/>
  <c r="H122" i="37"/>
  <c r="L122" i="37"/>
  <c r="R122" i="37" s="1"/>
  <c r="K115" i="37"/>
  <c r="G115" i="37"/>
  <c r="H114" i="37"/>
  <c r="L114" i="37"/>
  <c r="R114" i="37" s="1"/>
  <c r="K107" i="37"/>
  <c r="G107" i="37"/>
  <c r="H106" i="37"/>
  <c r="L106" i="37"/>
  <c r="R106" i="37" s="1"/>
  <c r="H104" i="37"/>
  <c r="L104" i="37"/>
  <c r="R104" i="37" s="1"/>
  <c r="H100" i="37"/>
  <c r="L100" i="37"/>
  <c r="R100" i="37" s="1"/>
  <c r="H96" i="37"/>
  <c r="L96" i="37"/>
  <c r="R96" i="37" s="1"/>
  <c r="H92" i="37"/>
  <c r="L92" i="37"/>
  <c r="R92" i="37" s="1"/>
  <c r="H88" i="37"/>
  <c r="L88" i="37"/>
  <c r="R88" i="37" s="1"/>
  <c r="H84" i="37"/>
  <c r="L84" i="37"/>
  <c r="R84" i="37" s="1"/>
  <c r="H80" i="37"/>
  <c r="L80" i="37"/>
  <c r="R80" i="37" s="1"/>
  <c r="K77" i="37"/>
  <c r="Q77" i="37" s="1"/>
  <c r="G77" i="37"/>
  <c r="H76" i="37"/>
  <c r="L76" i="37"/>
  <c r="K69" i="37"/>
  <c r="Q69" i="37" s="1"/>
  <c r="G69" i="37"/>
  <c r="H68" i="37"/>
  <c r="L68" i="37"/>
  <c r="L60" i="37"/>
  <c r="R60" i="37" s="1"/>
  <c r="H60" i="37"/>
  <c r="K57" i="37"/>
  <c r="G57" i="37"/>
  <c r="L52" i="37"/>
  <c r="R52" i="37" s="1"/>
  <c r="H52" i="37"/>
  <c r="K49" i="37"/>
  <c r="G49" i="37"/>
  <c r="L44" i="37"/>
  <c r="R44" i="37" s="1"/>
  <c r="H44" i="37"/>
  <c r="K41" i="37"/>
  <c r="G41" i="37"/>
  <c r="L36" i="37"/>
  <c r="R36" i="37" s="1"/>
  <c r="H36" i="37"/>
  <c r="K33" i="37"/>
  <c r="G33" i="37"/>
  <c r="L28" i="37"/>
  <c r="R28" i="37" s="1"/>
  <c r="H28" i="37"/>
  <c r="K25" i="37"/>
  <c r="G25" i="37"/>
  <c r="L20" i="37"/>
  <c r="R20" i="37" s="1"/>
  <c r="H20" i="37"/>
  <c r="K17" i="37"/>
  <c r="G17" i="37"/>
  <c r="L12" i="37"/>
  <c r="R12" i="37" s="1"/>
  <c r="H12" i="37"/>
  <c r="K9" i="37"/>
  <c r="G9" i="37"/>
  <c r="L4" i="37"/>
  <c r="R4" i="37" s="1"/>
  <c r="H4" i="37"/>
  <c r="H62" i="37"/>
  <c r="L62" i="37"/>
  <c r="R62" i="37" s="1"/>
  <c r="H58" i="37"/>
  <c r="L58" i="37"/>
  <c r="R58" i="37" s="1"/>
  <c r="H54" i="37"/>
  <c r="L54" i="37"/>
  <c r="R54" i="37" s="1"/>
  <c r="H50" i="37"/>
  <c r="L50" i="37"/>
  <c r="R50" i="37" s="1"/>
  <c r="H46" i="37"/>
  <c r="L46" i="37"/>
  <c r="R46" i="37" s="1"/>
  <c r="H42" i="37"/>
  <c r="L42" i="37"/>
  <c r="R42" i="37" s="1"/>
  <c r="H38" i="37"/>
  <c r="L38" i="37"/>
  <c r="R38" i="37" s="1"/>
  <c r="H34" i="37"/>
  <c r="L34" i="37"/>
  <c r="R34" i="37" s="1"/>
  <c r="H30" i="37"/>
  <c r="L30" i="37"/>
  <c r="R30" i="37" s="1"/>
  <c r="H26" i="37"/>
  <c r="L26" i="37"/>
  <c r="R26" i="37" s="1"/>
  <c r="H22" i="37"/>
  <c r="L22" i="37"/>
  <c r="R22" i="37" s="1"/>
  <c r="H18" i="37"/>
  <c r="L18" i="37"/>
  <c r="R18" i="37" s="1"/>
  <c r="H14" i="37"/>
  <c r="L14" i="37"/>
  <c r="R14" i="37" s="1"/>
  <c r="H10" i="37"/>
  <c r="L10" i="37"/>
  <c r="R10" i="37" s="1"/>
  <c r="H6" i="37"/>
  <c r="L6" i="37"/>
  <c r="R6" i="37" s="1"/>
  <c r="K136" i="37"/>
  <c r="G136" i="37"/>
  <c r="K132" i="37"/>
  <c r="G132" i="37"/>
  <c r="K128" i="37"/>
  <c r="G128" i="37"/>
  <c r="P130" i="37"/>
  <c r="L124" i="37"/>
  <c r="R124" i="37" s="1"/>
  <c r="H124" i="37"/>
  <c r="P121" i="37"/>
  <c r="L120" i="37"/>
  <c r="R120" i="37" s="1"/>
  <c r="H120" i="37"/>
  <c r="P117" i="37"/>
  <c r="L116" i="37"/>
  <c r="R116" i="37" s="1"/>
  <c r="H116" i="37"/>
  <c r="P113" i="37"/>
  <c r="L112" i="37"/>
  <c r="R112" i="37" s="1"/>
  <c r="H112" i="37"/>
  <c r="P109" i="37"/>
  <c r="L108" i="37"/>
  <c r="R108" i="37" s="1"/>
  <c r="H108" i="37"/>
  <c r="P105" i="37"/>
  <c r="P119" i="37"/>
  <c r="P111" i="37"/>
  <c r="K103" i="37"/>
  <c r="G103" i="37"/>
  <c r="P99" i="37"/>
  <c r="L98" i="37"/>
  <c r="R98" i="37" s="1"/>
  <c r="H98" i="37"/>
  <c r="K95" i="37"/>
  <c r="G95" i="37"/>
  <c r="P91" i="37"/>
  <c r="L90" i="37"/>
  <c r="R90" i="37" s="1"/>
  <c r="H90" i="37"/>
  <c r="K87" i="37"/>
  <c r="G87" i="37"/>
  <c r="P83" i="37"/>
  <c r="L82" i="37"/>
  <c r="R82" i="37" s="1"/>
  <c r="H82" i="37"/>
  <c r="K79" i="37"/>
  <c r="G79" i="37"/>
  <c r="K75" i="37"/>
  <c r="G75" i="37"/>
  <c r="K71" i="37"/>
  <c r="G71" i="37"/>
  <c r="K67" i="37"/>
  <c r="G67" i="37"/>
  <c r="K134" i="37"/>
  <c r="Q134" i="37" s="1"/>
  <c r="G134" i="37"/>
  <c r="H133" i="37"/>
  <c r="L133" i="37"/>
  <c r="R133" i="37" s="1"/>
  <c r="K130" i="37"/>
  <c r="G130" i="37"/>
  <c r="H129" i="37"/>
  <c r="L129" i="37"/>
  <c r="R129" i="37" s="1"/>
  <c r="K126" i="37"/>
  <c r="Q126" i="37" s="1"/>
  <c r="G126" i="37"/>
  <c r="H125" i="37"/>
  <c r="L125" i="37"/>
  <c r="R125" i="37" s="1"/>
  <c r="K119" i="37"/>
  <c r="G119" i="37"/>
  <c r="H118" i="37"/>
  <c r="L118" i="37"/>
  <c r="R118" i="37" s="1"/>
  <c r="K111" i="37"/>
  <c r="G111" i="37"/>
  <c r="H110" i="37"/>
  <c r="L110" i="37"/>
  <c r="R110" i="37" s="1"/>
  <c r="K101" i="37"/>
  <c r="G101" i="37"/>
  <c r="K97" i="37"/>
  <c r="G97" i="37"/>
  <c r="K93" i="37"/>
  <c r="G93" i="37"/>
  <c r="K89" i="37"/>
  <c r="G89" i="37"/>
  <c r="K85" i="37"/>
  <c r="G85" i="37"/>
  <c r="K81" i="37"/>
  <c r="G81" i="37"/>
  <c r="K73" i="37"/>
  <c r="Q73" i="37" s="1"/>
  <c r="G73" i="37"/>
  <c r="H72" i="37"/>
  <c r="L72" i="37"/>
  <c r="R72" i="37" s="1"/>
  <c r="K65" i="37"/>
  <c r="Q65" i="37" s="1"/>
  <c r="G65" i="37"/>
  <c r="L64" i="37"/>
  <c r="R64" i="37" s="1"/>
  <c r="H64" i="37"/>
  <c r="K61" i="37"/>
  <c r="G61" i="37"/>
  <c r="P57" i="37"/>
  <c r="L56" i="37"/>
  <c r="R56" i="37" s="1"/>
  <c r="H56" i="37"/>
  <c r="K53" i="37"/>
  <c r="G53" i="37"/>
  <c r="P49" i="37"/>
  <c r="L48" i="37"/>
  <c r="R48" i="37" s="1"/>
  <c r="H48" i="37"/>
  <c r="K45" i="37"/>
  <c r="G45" i="37"/>
  <c r="P41" i="37"/>
  <c r="L40" i="37"/>
  <c r="R40" i="37" s="1"/>
  <c r="H40" i="37"/>
  <c r="K37" i="37"/>
  <c r="G37" i="37"/>
  <c r="P33" i="37"/>
  <c r="L32" i="37"/>
  <c r="R32" i="37" s="1"/>
  <c r="H32" i="37"/>
  <c r="K29" i="37"/>
  <c r="G29" i="37"/>
  <c r="P25" i="37"/>
  <c r="L24" i="37"/>
  <c r="R24" i="37" s="1"/>
  <c r="H24" i="37"/>
  <c r="K21" i="37"/>
  <c r="G21" i="37"/>
  <c r="P17" i="37"/>
  <c r="L16" i="37"/>
  <c r="R16" i="37" s="1"/>
  <c r="H16" i="37"/>
  <c r="K13" i="37"/>
  <c r="G13" i="37"/>
  <c r="P9" i="37"/>
  <c r="L8" i="37"/>
  <c r="R8" i="37" s="1"/>
  <c r="H8" i="37"/>
  <c r="K5" i="37"/>
  <c r="G5" i="37"/>
  <c r="R76" i="37"/>
  <c r="P73" i="37"/>
  <c r="R68" i="37"/>
  <c r="P65" i="37"/>
  <c r="K63" i="37"/>
  <c r="G63" i="37"/>
  <c r="K59" i="37"/>
  <c r="G59" i="37"/>
  <c r="K55" i="37"/>
  <c r="G55" i="37"/>
  <c r="K51" i="37"/>
  <c r="G51" i="37"/>
  <c r="K47" i="37"/>
  <c r="G47" i="37"/>
  <c r="K43" i="37"/>
  <c r="G43" i="37"/>
  <c r="K39" i="37"/>
  <c r="G39" i="37"/>
  <c r="K35" i="37"/>
  <c r="G35" i="37"/>
  <c r="K31" i="37"/>
  <c r="G31" i="37"/>
  <c r="K27" i="37"/>
  <c r="G27" i="37"/>
  <c r="K23" i="37"/>
  <c r="G23" i="37"/>
  <c r="K19" i="37"/>
  <c r="G19" i="37"/>
  <c r="K15" i="37"/>
  <c r="G15" i="37"/>
  <c r="K11" i="37"/>
  <c r="G11" i="37"/>
  <c r="K7" i="37"/>
  <c r="G7" i="37"/>
  <c r="L135" i="36"/>
  <c r="R135" i="36" s="1"/>
  <c r="H135" i="36"/>
  <c r="L131" i="36"/>
  <c r="R131" i="36" s="1"/>
  <c r="H131" i="36"/>
  <c r="L127" i="36"/>
  <c r="R127" i="36" s="1"/>
  <c r="H127" i="36"/>
  <c r="K121" i="36"/>
  <c r="G121" i="36"/>
  <c r="K117" i="36"/>
  <c r="G117" i="36"/>
  <c r="K113" i="36"/>
  <c r="G113" i="36"/>
  <c r="K109" i="36"/>
  <c r="G109" i="36"/>
  <c r="K105" i="36"/>
  <c r="G105" i="36"/>
  <c r="L102" i="36"/>
  <c r="R102" i="36" s="1"/>
  <c r="H102" i="36"/>
  <c r="K99" i="36"/>
  <c r="G99" i="36"/>
  <c r="L94" i="36"/>
  <c r="R94" i="36" s="1"/>
  <c r="H94" i="36"/>
  <c r="K91" i="36"/>
  <c r="G91" i="36"/>
  <c r="L86" i="36"/>
  <c r="R86" i="36" s="1"/>
  <c r="H86" i="36"/>
  <c r="K83" i="36"/>
  <c r="G83" i="36"/>
  <c r="L78" i="36"/>
  <c r="R78" i="36" s="1"/>
  <c r="H78" i="36"/>
  <c r="L74" i="36"/>
  <c r="R74" i="36" s="1"/>
  <c r="H74" i="36"/>
  <c r="L70" i="36"/>
  <c r="R70" i="36" s="1"/>
  <c r="H70" i="36"/>
  <c r="L66" i="36"/>
  <c r="R66" i="36" s="1"/>
  <c r="H66" i="36"/>
  <c r="K123" i="36"/>
  <c r="G123" i="36"/>
  <c r="H122" i="36"/>
  <c r="L122" i="36"/>
  <c r="R122" i="36" s="1"/>
  <c r="K115" i="36"/>
  <c r="G115" i="36"/>
  <c r="H114" i="36"/>
  <c r="L114" i="36"/>
  <c r="R114" i="36" s="1"/>
  <c r="K107" i="36"/>
  <c r="G107" i="36"/>
  <c r="H106" i="36"/>
  <c r="L106" i="36"/>
  <c r="R106" i="36" s="1"/>
  <c r="H104" i="36"/>
  <c r="L104" i="36"/>
  <c r="R104" i="36" s="1"/>
  <c r="H100" i="36"/>
  <c r="L100" i="36"/>
  <c r="R100" i="36" s="1"/>
  <c r="H96" i="36"/>
  <c r="L96" i="36"/>
  <c r="R96" i="36" s="1"/>
  <c r="H92" i="36"/>
  <c r="L92" i="36"/>
  <c r="R92" i="36" s="1"/>
  <c r="H88" i="36"/>
  <c r="L88" i="36"/>
  <c r="R88" i="36" s="1"/>
  <c r="H84" i="36"/>
  <c r="L84" i="36"/>
  <c r="R84" i="36" s="1"/>
  <c r="H80" i="36"/>
  <c r="L80" i="36"/>
  <c r="R80" i="36" s="1"/>
  <c r="K77" i="36"/>
  <c r="Q77" i="36" s="1"/>
  <c r="G77" i="36"/>
  <c r="H76" i="36"/>
  <c r="L76" i="36"/>
  <c r="K69" i="36"/>
  <c r="Q69" i="36" s="1"/>
  <c r="G69" i="36"/>
  <c r="H68" i="36"/>
  <c r="L68" i="36"/>
  <c r="L60" i="36"/>
  <c r="R60" i="36" s="1"/>
  <c r="H60" i="36"/>
  <c r="K57" i="36"/>
  <c r="G57" i="36"/>
  <c r="L52" i="36"/>
  <c r="R52" i="36" s="1"/>
  <c r="H52" i="36"/>
  <c r="K49" i="36"/>
  <c r="G49" i="36"/>
  <c r="L44" i="36"/>
  <c r="R44" i="36" s="1"/>
  <c r="H44" i="36"/>
  <c r="K41" i="36"/>
  <c r="G41" i="36"/>
  <c r="L36" i="36"/>
  <c r="R36" i="36" s="1"/>
  <c r="H36" i="36"/>
  <c r="K33" i="36"/>
  <c r="G33" i="36"/>
  <c r="L28" i="36"/>
  <c r="R28" i="36" s="1"/>
  <c r="H28" i="36"/>
  <c r="K25" i="36"/>
  <c r="G25" i="36"/>
  <c r="L20" i="36"/>
  <c r="R20" i="36" s="1"/>
  <c r="H20" i="36"/>
  <c r="K17" i="36"/>
  <c r="G17" i="36"/>
  <c r="L12" i="36"/>
  <c r="R12" i="36" s="1"/>
  <c r="H12" i="36"/>
  <c r="K9" i="36"/>
  <c r="G9" i="36"/>
  <c r="L4" i="36"/>
  <c r="R4" i="36" s="1"/>
  <c r="H4" i="36"/>
  <c r="H62" i="36"/>
  <c r="L62" i="36"/>
  <c r="R62" i="36" s="1"/>
  <c r="H58" i="36"/>
  <c r="L58" i="36"/>
  <c r="R58" i="36" s="1"/>
  <c r="H54" i="36"/>
  <c r="L54" i="36"/>
  <c r="R54" i="36" s="1"/>
  <c r="H50" i="36"/>
  <c r="L50" i="36"/>
  <c r="R50" i="36" s="1"/>
  <c r="H46" i="36"/>
  <c r="L46" i="36"/>
  <c r="R46" i="36" s="1"/>
  <c r="H42" i="36"/>
  <c r="L42" i="36"/>
  <c r="R42" i="36" s="1"/>
  <c r="H38" i="36"/>
  <c r="L38" i="36"/>
  <c r="R38" i="36" s="1"/>
  <c r="H34" i="36"/>
  <c r="L34" i="36"/>
  <c r="R34" i="36" s="1"/>
  <c r="H30" i="36"/>
  <c r="L30" i="36"/>
  <c r="R30" i="36" s="1"/>
  <c r="H26" i="36"/>
  <c r="L26" i="36"/>
  <c r="R26" i="36" s="1"/>
  <c r="H22" i="36"/>
  <c r="L22" i="36"/>
  <c r="R22" i="36" s="1"/>
  <c r="H18" i="36"/>
  <c r="L18" i="36"/>
  <c r="R18" i="36" s="1"/>
  <c r="H14" i="36"/>
  <c r="L14" i="36"/>
  <c r="R14" i="36" s="1"/>
  <c r="H10" i="36"/>
  <c r="L10" i="36"/>
  <c r="R10" i="36" s="1"/>
  <c r="H6" i="36"/>
  <c r="L6" i="36"/>
  <c r="R6" i="36" s="1"/>
  <c r="K136" i="36"/>
  <c r="G136" i="36"/>
  <c r="K132" i="36"/>
  <c r="G132" i="36"/>
  <c r="K128" i="36"/>
  <c r="G128" i="36"/>
  <c r="P130" i="36"/>
  <c r="L124" i="36"/>
  <c r="R124" i="36" s="1"/>
  <c r="H124" i="36"/>
  <c r="P121" i="36"/>
  <c r="L120" i="36"/>
  <c r="R120" i="36" s="1"/>
  <c r="H120" i="36"/>
  <c r="P117" i="36"/>
  <c r="L116" i="36"/>
  <c r="R116" i="36" s="1"/>
  <c r="H116" i="36"/>
  <c r="P113" i="36"/>
  <c r="L112" i="36"/>
  <c r="R112" i="36" s="1"/>
  <c r="H112" i="36"/>
  <c r="P109" i="36"/>
  <c r="L108" i="36"/>
  <c r="R108" i="36" s="1"/>
  <c r="H108" i="36"/>
  <c r="P105" i="36"/>
  <c r="P119" i="36"/>
  <c r="P111" i="36"/>
  <c r="K103" i="36"/>
  <c r="G103" i="36"/>
  <c r="P99" i="36"/>
  <c r="L98" i="36"/>
  <c r="R98" i="36" s="1"/>
  <c r="H98" i="36"/>
  <c r="K95" i="36"/>
  <c r="G95" i="36"/>
  <c r="P91" i="36"/>
  <c r="L90" i="36"/>
  <c r="R90" i="36" s="1"/>
  <c r="H90" i="36"/>
  <c r="K87" i="36"/>
  <c r="G87" i="36"/>
  <c r="P83" i="36"/>
  <c r="L82" i="36"/>
  <c r="R82" i="36" s="1"/>
  <c r="H82" i="36"/>
  <c r="K79" i="36"/>
  <c r="G79" i="36"/>
  <c r="K75" i="36"/>
  <c r="G75" i="36"/>
  <c r="K71" i="36"/>
  <c r="G71" i="36"/>
  <c r="K67" i="36"/>
  <c r="G67" i="36"/>
  <c r="H137" i="36"/>
  <c r="L137" i="36"/>
  <c r="R137" i="36" s="1"/>
  <c r="K134" i="36"/>
  <c r="Q134" i="36" s="1"/>
  <c r="G134" i="36"/>
  <c r="H133" i="36"/>
  <c r="L133" i="36"/>
  <c r="R133" i="36" s="1"/>
  <c r="K130" i="36"/>
  <c r="G130" i="36"/>
  <c r="H129" i="36"/>
  <c r="L129" i="36"/>
  <c r="R129" i="36" s="1"/>
  <c r="K126" i="36"/>
  <c r="Q126" i="36" s="1"/>
  <c r="G126" i="36"/>
  <c r="H125" i="36"/>
  <c r="L125" i="36"/>
  <c r="R125" i="36" s="1"/>
  <c r="K119" i="36"/>
  <c r="G119" i="36"/>
  <c r="H118" i="36"/>
  <c r="L118" i="36"/>
  <c r="R118" i="36" s="1"/>
  <c r="K111" i="36"/>
  <c r="G111" i="36"/>
  <c r="H110" i="36"/>
  <c r="L110" i="36"/>
  <c r="R110" i="36" s="1"/>
  <c r="K101" i="36"/>
  <c r="G101" i="36"/>
  <c r="K97" i="36"/>
  <c r="G97" i="36"/>
  <c r="K93" i="36"/>
  <c r="G93" i="36"/>
  <c r="K89" i="36"/>
  <c r="G89" i="36"/>
  <c r="K85" i="36"/>
  <c r="G85" i="36"/>
  <c r="K81" i="36"/>
  <c r="G81" i="36"/>
  <c r="K73" i="36"/>
  <c r="Q73" i="36" s="1"/>
  <c r="G73" i="36"/>
  <c r="H72" i="36"/>
  <c r="L72" i="36"/>
  <c r="R72" i="36" s="1"/>
  <c r="K65" i="36"/>
  <c r="Q65" i="36" s="1"/>
  <c r="G65" i="36"/>
  <c r="L64" i="36"/>
  <c r="R64" i="36" s="1"/>
  <c r="H64" i="36"/>
  <c r="K61" i="36"/>
  <c r="G61" i="36"/>
  <c r="P57" i="36"/>
  <c r="L56" i="36"/>
  <c r="R56" i="36" s="1"/>
  <c r="H56" i="36"/>
  <c r="K53" i="36"/>
  <c r="G53" i="36"/>
  <c r="P49" i="36"/>
  <c r="L48" i="36"/>
  <c r="R48" i="36" s="1"/>
  <c r="H48" i="36"/>
  <c r="K45" i="36"/>
  <c r="G45" i="36"/>
  <c r="P41" i="36"/>
  <c r="L40" i="36"/>
  <c r="R40" i="36" s="1"/>
  <c r="H40" i="36"/>
  <c r="K37" i="36"/>
  <c r="G37" i="36"/>
  <c r="P33" i="36"/>
  <c r="L32" i="36"/>
  <c r="R32" i="36" s="1"/>
  <c r="H32" i="36"/>
  <c r="K29" i="36"/>
  <c r="G29" i="36"/>
  <c r="P25" i="36"/>
  <c r="L24" i="36"/>
  <c r="R24" i="36" s="1"/>
  <c r="H24" i="36"/>
  <c r="K21" i="36"/>
  <c r="G21" i="36"/>
  <c r="P17" i="36"/>
  <c r="L16" i="36"/>
  <c r="R16" i="36" s="1"/>
  <c r="H16" i="36"/>
  <c r="K13" i="36"/>
  <c r="G13" i="36"/>
  <c r="P9" i="36"/>
  <c r="L8" i="36"/>
  <c r="R8" i="36" s="1"/>
  <c r="H8" i="36"/>
  <c r="K5" i="36"/>
  <c r="G5" i="36"/>
  <c r="R76" i="36"/>
  <c r="P73" i="36"/>
  <c r="R68" i="36"/>
  <c r="P65" i="36"/>
  <c r="K63" i="36"/>
  <c r="G63" i="36"/>
  <c r="K59" i="36"/>
  <c r="G59" i="36"/>
  <c r="K55" i="36"/>
  <c r="G55" i="36"/>
  <c r="K51" i="36"/>
  <c r="G51" i="36"/>
  <c r="K47" i="36"/>
  <c r="G47" i="36"/>
  <c r="K43" i="36"/>
  <c r="G43" i="36"/>
  <c r="K39" i="36"/>
  <c r="G39" i="36"/>
  <c r="K35" i="36"/>
  <c r="G35" i="36"/>
  <c r="K31" i="36"/>
  <c r="G31" i="36"/>
  <c r="K27" i="36"/>
  <c r="G27" i="36"/>
  <c r="K23" i="36"/>
  <c r="G23" i="36"/>
  <c r="K19" i="36"/>
  <c r="G19" i="36"/>
  <c r="K15" i="36"/>
  <c r="G15" i="36"/>
  <c r="K11" i="36"/>
  <c r="G11" i="36"/>
  <c r="K7" i="36"/>
  <c r="G7" i="36"/>
  <c r="P134" i="11"/>
  <c r="P130" i="11"/>
  <c r="P126" i="11"/>
  <c r="P122" i="11"/>
  <c r="P118" i="11"/>
  <c r="P114" i="11"/>
  <c r="P110" i="11"/>
  <c r="G136" i="11"/>
  <c r="K136" i="11"/>
  <c r="Q136" i="11" s="1"/>
  <c r="G134" i="11"/>
  <c r="K134" i="11"/>
  <c r="G132" i="11"/>
  <c r="K132" i="11"/>
  <c r="Q132" i="11" s="1"/>
  <c r="G130" i="11"/>
  <c r="K130" i="11"/>
  <c r="G128" i="11"/>
  <c r="K128" i="11"/>
  <c r="Q128" i="11" s="1"/>
  <c r="G126" i="11"/>
  <c r="K126" i="11"/>
  <c r="G124" i="11"/>
  <c r="K124" i="11"/>
  <c r="Q124" i="11" s="1"/>
  <c r="G122" i="11"/>
  <c r="K122" i="11"/>
  <c r="G120" i="11"/>
  <c r="K120" i="11"/>
  <c r="Q120" i="11" s="1"/>
  <c r="G118" i="11"/>
  <c r="K118" i="11"/>
  <c r="G116" i="11"/>
  <c r="K116" i="11"/>
  <c r="Q116" i="11" s="1"/>
  <c r="G114" i="11"/>
  <c r="K114" i="11"/>
  <c r="G112" i="11"/>
  <c r="K112" i="11"/>
  <c r="Q112" i="11" s="1"/>
  <c r="G110" i="11"/>
  <c r="K110" i="11"/>
  <c r="M120" i="53" l="1"/>
  <c r="S120" i="53" s="1"/>
  <c r="M122" i="53"/>
  <c r="S122" i="53" s="1"/>
  <c r="M118" i="53"/>
  <c r="S118" i="53" s="1"/>
  <c r="M113" i="52"/>
  <c r="S113" i="52" s="1"/>
  <c r="M111" i="52"/>
  <c r="S111" i="52" s="1"/>
  <c r="M112" i="27"/>
  <c r="S112" i="27" s="1"/>
  <c r="M144" i="51"/>
  <c r="S144" i="51" s="1"/>
  <c r="M146" i="51"/>
  <c r="S146" i="51" s="1"/>
  <c r="M144" i="30"/>
  <c r="S144" i="30" s="1"/>
  <c r="M146" i="30"/>
  <c r="S146" i="30" s="1"/>
  <c r="M132" i="50"/>
  <c r="S132" i="50" s="1"/>
  <c r="M136" i="50"/>
  <c r="S136" i="50" s="1"/>
  <c r="M128" i="50"/>
  <c r="S128" i="50" s="1"/>
  <c r="M138" i="50"/>
  <c r="S138" i="50" s="1"/>
  <c r="M134" i="50"/>
  <c r="S134" i="50" s="1"/>
  <c r="M130" i="50"/>
  <c r="S130" i="50" s="1"/>
  <c r="M138" i="25"/>
  <c r="S138" i="25" s="1"/>
  <c r="M136" i="25"/>
  <c r="S136" i="25" s="1"/>
  <c r="M134" i="25"/>
  <c r="S134" i="25" s="1"/>
  <c r="M132" i="25"/>
  <c r="S132" i="25" s="1"/>
  <c r="M130" i="25"/>
  <c r="S130" i="25" s="1"/>
  <c r="M128" i="25"/>
  <c r="S128" i="25" s="1"/>
  <c r="M137" i="49"/>
  <c r="S137" i="49" s="1"/>
  <c r="M133" i="49"/>
  <c r="S133" i="49" s="1"/>
  <c r="M127" i="49"/>
  <c r="S127" i="49" s="1"/>
  <c r="M129" i="49"/>
  <c r="S129" i="49" s="1"/>
  <c r="M135" i="49"/>
  <c r="S135" i="49" s="1"/>
  <c r="M131" i="49"/>
  <c r="S131" i="49" s="1"/>
  <c r="M178" i="48"/>
  <c r="S178" i="48" s="1"/>
  <c r="M172" i="48"/>
  <c r="S172" i="48" s="1"/>
  <c r="M180" i="48"/>
  <c r="S180" i="48"/>
  <c r="M176" i="48"/>
  <c r="S176" i="48"/>
  <c r="M174" i="48"/>
  <c r="S174" i="48" s="1"/>
  <c r="M170" i="48"/>
  <c r="S170" i="48" s="1"/>
  <c r="M178" i="33"/>
  <c r="S178" i="33" s="1"/>
  <c r="M174" i="33"/>
  <c r="S174" i="33" s="1"/>
  <c r="M180" i="33"/>
  <c r="S180" i="33" s="1"/>
  <c r="M176" i="33"/>
  <c r="S176" i="33" s="1"/>
  <c r="M172" i="33"/>
  <c r="S172" i="33" s="1"/>
  <c r="M170" i="33"/>
  <c r="S170" i="33" s="1"/>
  <c r="M171" i="47"/>
  <c r="S171" i="47" s="1"/>
  <c r="M181" i="47"/>
  <c r="S181" i="47" s="1"/>
  <c r="M177" i="47"/>
  <c r="S177" i="47" s="1"/>
  <c r="M173" i="47"/>
  <c r="S173" i="47" s="1"/>
  <c r="M175" i="47"/>
  <c r="S175" i="47" s="1"/>
  <c r="M179" i="47"/>
  <c r="S179" i="47" s="1"/>
  <c r="M93" i="55"/>
  <c r="S93" i="55" s="1"/>
  <c r="M89" i="55"/>
  <c r="S89" i="55" s="1"/>
  <c r="M85" i="55"/>
  <c r="S85" i="55" s="1"/>
  <c r="M81" i="55"/>
  <c r="S81" i="55" s="1"/>
  <c r="M77" i="55"/>
  <c r="S77" i="55" s="1"/>
  <c r="M73" i="55"/>
  <c r="S73" i="55" s="1"/>
  <c r="M67" i="55"/>
  <c r="S67" i="55" s="1"/>
  <c r="M62" i="55"/>
  <c r="S62" i="55" s="1"/>
  <c r="M58" i="55"/>
  <c r="S58" i="55" s="1"/>
  <c r="M54" i="55"/>
  <c r="S54" i="55" s="1"/>
  <c r="M50" i="55"/>
  <c r="S50" i="55" s="1"/>
  <c r="M46" i="55"/>
  <c r="S46" i="55" s="1"/>
  <c r="M42" i="55"/>
  <c r="S42" i="55" s="1"/>
  <c r="M38" i="55"/>
  <c r="S38" i="55" s="1"/>
  <c r="M36" i="55"/>
  <c r="S36" i="55" s="1"/>
  <c r="M32" i="55"/>
  <c r="S32" i="55" s="1"/>
  <c r="M34" i="55"/>
  <c r="S34" i="55" s="1"/>
  <c r="M30" i="55"/>
  <c r="S30" i="55" s="1"/>
  <c r="M27" i="55"/>
  <c r="S27" i="55" s="1"/>
  <c r="M23" i="55"/>
  <c r="S23" i="55" s="1"/>
  <c r="M19" i="55"/>
  <c r="S19" i="55" s="1"/>
  <c r="M15" i="55"/>
  <c r="S15" i="55" s="1"/>
  <c r="M11" i="55"/>
  <c r="S11" i="55" s="1"/>
  <c r="M7" i="55"/>
  <c r="S7" i="55" s="1"/>
  <c r="M3" i="55"/>
  <c r="S3" i="55" s="1"/>
  <c r="U3" i="55" s="1"/>
  <c r="M91" i="55"/>
  <c r="S91" i="55" s="1"/>
  <c r="M87" i="55"/>
  <c r="S87" i="55" s="1"/>
  <c r="M83" i="55"/>
  <c r="S83" i="55" s="1"/>
  <c r="M79" i="55"/>
  <c r="S79" i="55" s="1"/>
  <c r="M75" i="55"/>
  <c r="S75" i="55" s="1"/>
  <c r="M71" i="55"/>
  <c r="S71" i="55" s="1"/>
  <c r="M69" i="55"/>
  <c r="S69" i="55" s="1"/>
  <c r="M65" i="55"/>
  <c r="S65" i="55" s="1"/>
  <c r="M64" i="55"/>
  <c r="S64" i="55" s="1"/>
  <c r="M60" i="55"/>
  <c r="S60" i="55" s="1"/>
  <c r="M56" i="55"/>
  <c r="S56" i="55" s="1"/>
  <c r="M52" i="55"/>
  <c r="S52" i="55" s="1"/>
  <c r="M48" i="55"/>
  <c r="S48" i="55" s="1"/>
  <c r="M44" i="55"/>
  <c r="S44" i="55" s="1"/>
  <c r="M40" i="55"/>
  <c r="S40" i="55" s="1"/>
  <c r="M29" i="55"/>
  <c r="S29" i="55" s="1"/>
  <c r="M25" i="55"/>
  <c r="S25" i="55" s="1"/>
  <c r="M21" i="55"/>
  <c r="S21" i="55" s="1"/>
  <c r="M17" i="55"/>
  <c r="S17" i="55" s="1"/>
  <c r="M13" i="55"/>
  <c r="S13" i="55" s="1"/>
  <c r="M9" i="55"/>
  <c r="S9" i="55" s="1"/>
  <c r="M5" i="55"/>
  <c r="S5" i="55" s="1"/>
  <c r="M137" i="45"/>
  <c r="S137" i="45" s="1"/>
  <c r="M135" i="45"/>
  <c r="S135" i="45" s="1"/>
  <c r="M137" i="13"/>
  <c r="S137" i="13" s="1"/>
  <c r="M135" i="13"/>
  <c r="S135" i="13" s="1"/>
  <c r="M116" i="24"/>
  <c r="S116" i="24" s="1"/>
  <c r="M114" i="24"/>
  <c r="S114" i="24" s="1"/>
  <c r="M112" i="24"/>
  <c r="S112" i="24" s="1"/>
  <c r="M113" i="46"/>
  <c r="S113" i="46" s="1"/>
  <c r="M115" i="46"/>
  <c r="S115" i="46" s="1"/>
  <c r="M189" i="31"/>
  <c r="S189" i="31" s="1"/>
  <c r="M191" i="31"/>
  <c r="S191" i="31" s="1"/>
  <c r="M192" i="22"/>
  <c r="S192" i="22" s="1"/>
  <c r="M190" i="22"/>
  <c r="S190" i="22" s="1"/>
  <c r="M188" i="22"/>
  <c r="S188" i="22" s="1"/>
  <c r="S142" i="44"/>
  <c r="M142" i="44"/>
  <c r="S146" i="44"/>
  <c r="M146" i="44"/>
  <c r="S150" i="44"/>
  <c r="M150" i="44"/>
  <c r="S144" i="44"/>
  <c r="M144" i="44"/>
  <c r="S148" i="44"/>
  <c r="M148" i="44"/>
  <c r="S152" i="44"/>
  <c r="M152" i="44"/>
  <c r="M153" i="14"/>
  <c r="S153" i="14" s="1"/>
  <c r="M151" i="14"/>
  <c r="S151" i="14" s="1"/>
  <c r="M149" i="14"/>
  <c r="S149" i="14" s="1"/>
  <c r="M147" i="14"/>
  <c r="S147" i="14" s="1"/>
  <c r="M145" i="14"/>
  <c r="S145" i="14" s="1"/>
  <c r="M143" i="14"/>
  <c r="S143" i="14" s="1"/>
  <c r="M115" i="43"/>
  <c r="S115" i="43" s="1"/>
  <c r="M125" i="43"/>
  <c r="S125" i="43" s="1"/>
  <c r="M121" i="43"/>
  <c r="S121" i="43" s="1"/>
  <c r="M119" i="43"/>
  <c r="S119" i="43" s="1"/>
  <c r="M117" i="43"/>
  <c r="S117" i="43" s="1"/>
  <c r="M127" i="43"/>
  <c r="S127" i="43" s="1"/>
  <c r="M123" i="43"/>
  <c r="S123" i="43" s="1"/>
  <c r="M116" i="42"/>
  <c r="S116" i="42" s="1"/>
  <c r="M127" i="42"/>
  <c r="S127" i="42" s="1"/>
  <c r="M123" i="42"/>
  <c r="S123" i="42" s="1"/>
  <c r="M117" i="42"/>
  <c r="S117" i="42" s="1"/>
  <c r="M119" i="42"/>
  <c r="S119" i="42" s="1"/>
  <c r="M125" i="42"/>
  <c r="S125" i="42" s="1"/>
  <c r="M121" i="42"/>
  <c r="S121" i="42" s="1"/>
  <c r="M204" i="3"/>
  <c r="S204" i="3" s="1"/>
  <c r="M202" i="3"/>
  <c r="S202" i="3" s="1"/>
  <c r="M204" i="1"/>
  <c r="S204" i="1" s="1"/>
  <c r="M202" i="1"/>
  <c r="S202" i="1" s="1"/>
  <c r="M121" i="10"/>
  <c r="S121" i="10" s="1"/>
  <c r="M119" i="10"/>
  <c r="S119" i="10" s="1"/>
  <c r="M121" i="7"/>
  <c r="S121" i="7" s="1"/>
  <c r="M119" i="7"/>
  <c r="S119" i="7" s="1"/>
  <c r="M170" i="35"/>
  <c r="S170" i="35" s="1"/>
  <c r="M166" i="35"/>
  <c r="S166" i="35" s="1"/>
  <c r="M162" i="35"/>
  <c r="S162" i="35" s="1"/>
  <c r="M160" i="35"/>
  <c r="S160" i="35" s="1"/>
  <c r="M168" i="35"/>
  <c r="S168" i="35"/>
  <c r="M164" i="35"/>
  <c r="S164" i="35"/>
  <c r="M168" i="6"/>
  <c r="S168" i="6" s="1"/>
  <c r="M164" i="6"/>
  <c r="S164" i="6" s="1"/>
  <c r="M170" i="6"/>
  <c r="S170" i="6" s="1"/>
  <c r="M166" i="6"/>
  <c r="S166" i="6" s="1"/>
  <c r="S162" i="6"/>
  <c r="M162" i="6"/>
  <c r="S160" i="6"/>
  <c r="M160" i="6"/>
  <c r="M164" i="34"/>
  <c r="S164" i="34" s="1"/>
  <c r="M170" i="34"/>
  <c r="S170" i="34" s="1"/>
  <c r="M166" i="34"/>
  <c r="S166" i="34" s="1"/>
  <c r="M162" i="34"/>
  <c r="S162" i="34" s="1"/>
  <c r="M168" i="34"/>
  <c r="S168" i="34" s="1"/>
  <c r="M159" i="34"/>
  <c r="S159" i="34" s="1"/>
  <c r="M157" i="34"/>
  <c r="S157" i="34" s="1"/>
  <c r="M155" i="34"/>
  <c r="S155" i="34" s="1"/>
  <c r="M172" i="34"/>
  <c r="S172" i="34" s="1"/>
  <c r="M164" i="4"/>
  <c r="S164" i="4" s="1"/>
  <c r="M168" i="4"/>
  <c r="S168" i="4" s="1"/>
  <c r="M159" i="4"/>
  <c r="S159" i="4" s="1"/>
  <c r="M157" i="4"/>
  <c r="S157" i="4" s="1"/>
  <c r="M155" i="4"/>
  <c r="S155" i="4" s="1"/>
  <c r="M170" i="4"/>
  <c r="S170" i="4" s="1"/>
  <c r="M166" i="4"/>
  <c r="S166" i="4" s="1"/>
  <c r="M162" i="4"/>
  <c r="S162" i="4" s="1"/>
  <c r="M172" i="4"/>
  <c r="S172" i="4" s="1"/>
  <c r="M169" i="54"/>
  <c r="S169" i="54" s="1"/>
  <c r="M161" i="54"/>
  <c r="S161" i="54" s="1"/>
  <c r="M157" i="54"/>
  <c r="S157" i="54" s="1"/>
  <c r="M140" i="54"/>
  <c r="S140" i="54" s="1"/>
  <c r="M150" i="54"/>
  <c r="S150" i="54" s="1"/>
  <c r="M146" i="54"/>
  <c r="S146" i="54" s="1"/>
  <c r="M142" i="54"/>
  <c r="S142" i="54" s="1"/>
  <c r="M138" i="54"/>
  <c r="S138" i="54" s="1"/>
  <c r="M173" i="54"/>
  <c r="S173" i="54" s="1"/>
  <c r="M155" i="54"/>
  <c r="S155" i="54" s="1"/>
  <c r="M165" i="54"/>
  <c r="S165" i="54" s="1"/>
  <c r="M152" i="54"/>
  <c r="S152" i="54" s="1"/>
  <c r="M144" i="54"/>
  <c r="S144" i="54" s="1"/>
  <c r="M153" i="54"/>
  <c r="S153" i="54" s="1"/>
  <c r="M171" i="54"/>
  <c r="S171" i="54"/>
  <c r="M167" i="54"/>
  <c r="S167" i="54" s="1"/>
  <c r="M163" i="54"/>
  <c r="S163" i="54" s="1"/>
  <c r="M159" i="54"/>
  <c r="S159" i="54" s="1"/>
  <c r="M148" i="54"/>
  <c r="S148" i="54" s="1"/>
  <c r="M160" i="9"/>
  <c r="S160" i="9" s="1"/>
  <c r="M156" i="9"/>
  <c r="S156" i="9" s="1"/>
  <c r="M152" i="9"/>
  <c r="S152" i="9" s="1"/>
  <c r="M150" i="9"/>
  <c r="S150" i="9" s="1"/>
  <c r="M142" i="9"/>
  <c r="S142" i="9" s="1"/>
  <c r="M138" i="9"/>
  <c r="S138" i="9" s="1"/>
  <c r="M158" i="9"/>
  <c r="S158" i="9" s="1"/>
  <c r="M154" i="9"/>
  <c r="S154" i="9" s="1"/>
  <c r="M148" i="9"/>
  <c r="S148" i="9" s="1"/>
  <c r="M144" i="9"/>
  <c r="S144" i="9" s="1"/>
  <c r="M140" i="9"/>
  <c r="S140" i="9" s="1"/>
  <c r="M146" i="9"/>
  <c r="S146" i="9" s="1"/>
  <c r="M158" i="39"/>
  <c r="S158" i="39" s="1"/>
  <c r="M154" i="39"/>
  <c r="S154" i="39" s="1"/>
  <c r="M150" i="39"/>
  <c r="S150" i="39" s="1"/>
  <c r="M152" i="39"/>
  <c r="S152" i="39" s="1"/>
  <c r="M147" i="39"/>
  <c r="S147" i="39" s="1"/>
  <c r="M149" i="39"/>
  <c r="S149" i="39" s="1"/>
  <c r="M145" i="39"/>
  <c r="S145" i="39" s="1"/>
  <c r="M141" i="39"/>
  <c r="S141" i="39" s="1"/>
  <c r="M138" i="39"/>
  <c r="S138" i="39" s="1"/>
  <c r="M160" i="39"/>
  <c r="S160" i="39"/>
  <c r="M156" i="39"/>
  <c r="S156" i="39"/>
  <c r="M143" i="39"/>
  <c r="S143" i="39" s="1"/>
  <c r="M140" i="8"/>
  <c r="S140" i="8" s="1"/>
  <c r="M138" i="8"/>
  <c r="S138" i="8" s="1"/>
  <c r="M136" i="8"/>
  <c r="S136" i="8" s="1"/>
  <c r="M140" i="38"/>
  <c r="S140" i="38" s="1"/>
  <c r="M138" i="38"/>
  <c r="S138" i="38" s="1"/>
  <c r="M136" i="38"/>
  <c r="S136" i="38" s="1"/>
  <c r="M171" i="12"/>
  <c r="S171" i="12" s="1"/>
  <c r="M167" i="12"/>
  <c r="S167" i="12" s="1"/>
  <c r="M162" i="12"/>
  <c r="S162" i="12" s="1"/>
  <c r="M158" i="12"/>
  <c r="S158" i="12" s="1"/>
  <c r="M154" i="12"/>
  <c r="S154" i="12" s="1"/>
  <c r="M150" i="12"/>
  <c r="S150" i="12" s="1"/>
  <c r="M146" i="12"/>
  <c r="S146" i="12" s="1"/>
  <c r="M173" i="12"/>
  <c r="S173" i="12" s="1"/>
  <c r="M169" i="12"/>
  <c r="S169" i="12" s="1"/>
  <c r="M165" i="12"/>
  <c r="S165" i="12" s="1"/>
  <c r="M160" i="12"/>
  <c r="S160" i="12" s="1"/>
  <c r="M156" i="12"/>
  <c r="S156" i="12" s="1"/>
  <c r="M152" i="12"/>
  <c r="S152" i="12" s="1"/>
  <c r="M148" i="12"/>
  <c r="S148" i="12" s="1"/>
  <c r="M137" i="12"/>
  <c r="S137" i="12" s="1"/>
  <c r="M123" i="12"/>
  <c r="S123" i="12" s="1"/>
  <c r="M115" i="12"/>
  <c r="S115" i="12" s="1"/>
  <c r="M107" i="12"/>
  <c r="S107" i="12" s="1"/>
  <c r="M99" i="12"/>
  <c r="S99" i="12" s="1"/>
  <c r="M91" i="12"/>
  <c r="S91" i="12" s="1"/>
  <c r="M133" i="12"/>
  <c r="S133" i="12" s="1"/>
  <c r="M62" i="12"/>
  <c r="S62" i="12"/>
  <c r="M58" i="12"/>
  <c r="S58" i="12"/>
  <c r="M54" i="12"/>
  <c r="S54" i="12"/>
  <c r="M50" i="12"/>
  <c r="S50" i="12"/>
  <c r="M46" i="12"/>
  <c r="S46" i="12"/>
  <c r="M42" i="12"/>
  <c r="S42" i="12"/>
  <c r="M38" i="12"/>
  <c r="S38" i="12"/>
  <c r="M34" i="12"/>
  <c r="S34" i="12"/>
  <c r="M30" i="12"/>
  <c r="S30" i="12"/>
  <c r="M26" i="12"/>
  <c r="S26" i="12"/>
  <c r="M22" i="12"/>
  <c r="S22" i="12"/>
  <c r="M18" i="12"/>
  <c r="S18" i="12"/>
  <c r="M14" i="12"/>
  <c r="S14" i="12"/>
  <c r="M10" i="12"/>
  <c r="S10" i="12"/>
  <c r="M6" i="12"/>
  <c r="S6" i="12"/>
  <c r="M184" i="12"/>
  <c r="S184" i="12" s="1"/>
  <c r="M180" i="12"/>
  <c r="S180" i="12"/>
  <c r="M143" i="12"/>
  <c r="S143" i="12" s="1"/>
  <c r="M139" i="12"/>
  <c r="S139" i="12" s="1"/>
  <c r="M135" i="12"/>
  <c r="S135" i="12" s="1"/>
  <c r="M131" i="12"/>
  <c r="S131" i="12" s="1"/>
  <c r="M129" i="12"/>
  <c r="S129" i="12" s="1"/>
  <c r="M125" i="12"/>
  <c r="S125" i="12" s="1"/>
  <c r="M121" i="12"/>
  <c r="S121" i="12" s="1"/>
  <c r="M117" i="12"/>
  <c r="S117" i="12" s="1"/>
  <c r="M113" i="12"/>
  <c r="S113" i="12" s="1"/>
  <c r="M109" i="12"/>
  <c r="S109" i="12" s="1"/>
  <c r="M105" i="12"/>
  <c r="S105" i="12" s="1"/>
  <c r="M101" i="12"/>
  <c r="S101" i="12" s="1"/>
  <c r="M97" i="12"/>
  <c r="S97" i="12" s="1"/>
  <c r="M93" i="12"/>
  <c r="S93" i="12" s="1"/>
  <c r="M141" i="12"/>
  <c r="S141" i="12" s="1"/>
  <c r="M127" i="12"/>
  <c r="S127" i="12" s="1"/>
  <c r="M119" i="12"/>
  <c r="S119" i="12" s="1"/>
  <c r="M111" i="12"/>
  <c r="S111" i="12" s="1"/>
  <c r="M103" i="12"/>
  <c r="S103" i="12" s="1"/>
  <c r="M95" i="12"/>
  <c r="S95" i="12" s="1"/>
  <c r="M89" i="12"/>
  <c r="S89" i="12" s="1"/>
  <c r="M85" i="12"/>
  <c r="S85" i="12" s="1"/>
  <c r="M81" i="12"/>
  <c r="S81" i="12" s="1"/>
  <c r="M77" i="12"/>
  <c r="S77" i="12" s="1"/>
  <c r="M73" i="12"/>
  <c r="S73" i="12" s="1"/>
  <c r="M69" i="12"/>
  <c r="S69" i="12" s="1"/>
  <c r="M65" i="12"/>
  <c r="S65" i="12" s="1"/>
  <c r="M87" i="12"/>
  <c r="S87" i="12" s="1"/>
  <c r="M83" i="12"/>
  <c r="S83" i="12" s="1"/>
  <c r="M79" i="12"/>
  <c r="S79" i="12" s="1"/>
  <c r="M75" i="12"/>
  <c r="S75" i="12" s="1"/>
  <c r="M71" i="12"/>
  <c r="S71" i="12" s="1"/>
  <c r="M67" i="12"/>
  <c r="S67" i="12" s="1"/>
  <c r="M60" i="12"/>
  <c r="S60" i="12"/>
  <c r="M56" i="12"/>
  <c r="S56" i="12"/>
  <c r="M52" i="12"/>
  <c r="S52" i="12"/>
  <c r="M48" i="12"/>
  <c r="S48" i="12"/>
  <c r="M44" i="12"/>
  <c r="S44" i="12"/>
  <c r="M40" i="12"/>
  <c r="S40" i="12"/>
  <c r="M36" i="12"/>
  <c r="S36" i="12"/>
  <c r="M32" i="12"/>
  <c r="S32" i="12"/>
  <c r="M28" i="12"/>
  <c r="S28" i="12"/>
  <c r="M24" i="12"/>
  <c r="S24" i="12"/>
  <c r="M20" i="12"/>
  <c r="S20" i="12"/>
  <c r="M16" i="12"/>
  <c r="S16" i="12"/>
  <c r="M12" i="12"/>
  <c r="S12" i="12"/>
  <c r="M8" i="12"/>
  <c r="S8" i="12"/>
  <c r="M4" i="12"/>
  <c r="S4" i="12"/>
  <c r="M182" i="12"/>
  <c r="S182" i="12" s="1"/>
  <c r="M178" i="12"/>
  <c r="S178" i="12" s="1"/>
  <c r="M174" i="12"/>
  <c r="S174" i="12" s="1"/>
  <c r="M176" i="12"/>
  <c r="S176" i="12" s="1"/>
  <c r="M66" i="5"/>
  <c r="S66" i="5" s="1"/>
  <c r="M62" i="5"/>
  <c r="S62" i="5" s="1"/>
  <c r="M58" i="5"/>
  <c r="S58" i="5" s="1"/>
  <c r="M54" i="5"/>
  <c r="S54" i="5" s="1"/>
  <c r="M50" i="5"/>
  <c r="S50" i="5" s="1"/>
  <c r="M46" i="5"/>
  <c r="S46" i="5" s="1"/>
  <c r="M42" i="5"/>
  <c r="S42" i="5" s="1"/>
  <c r="M38" i="5"/>
  <c r="S38" i="5" s="1"/>
  <c r="M34" i="5"/>
  <c r="S34" i="5" s="1"/>
  <c r="M30" i="5"/>
  <c r="S30" i="5" s="1"/>
  <c r="M26" i="5"/>
  <c r="S26" i="5" s="1"/>
  <c r="M22" i="5"/>
  <c r="S22" i="5" s="1"/>
  <c r="M18" i="5"/>
  <c r="S18" i="5" s="1"/>
  <c r="M12" i="5"/>
  <c r="S12" i="5" s="1"/>
  <c r="M8" i="5"/>
  <c r="S8" i="5" s="1"/>
  <c r="M4" i="5"/>
  <c r="S4" i="5" s="1"/>
  <c r="M184" i="5"/>
  <c r="S184" i="5" s="1"/>
  <c r="M180" i="5"/>
  <c r="S180" i="5" s="1"/>
  <c r="M166" i="5"/>
  <c r="S166" i="5" s="1"/>
  <c r="M151" i="5"/>
  <c r="S151" i="5" s="1"/>
  <c r="M182" i="5"/>
  <c r="S182" i="5" s="1"/>
  <c r="M178" i="5"/>
  <c r="S178" i="5" s="1"/>
  <c r="M176" i="5"/>
  <c r="S176" i="5" s="1"/>
  <c r="M170" i="5"/>
  <c r="S170" i="5" s="1"/>
  <c r="M172" i="5"/>
  <c r="S172" i="5" s="1"/>
  <c r="M168" i="5"/>
  <c r="S168" i="5" s="1"/>
  <c r="M163" i="5"/>
  <c r="S163" i="5" s="1"/>
  <c r="M155" i="5"/>
  <c r="S155" i="5" s="1"/>
  <c r="M147" i="5"/>
  <c r="S147" i="5" s="1"/>
  <c r="M161" i="5"/>
  <c r="S161" i="5" s="1"/>
  <c r="M157" i="5"/>
  <c r="S157" i="5" s="1"/>
  <c r="M153" i="5"/>
  <c r="S153" i="5" s="1"/>
  <c r="M149" i="5"/>
  <c r="S149" i="5" s="1"/>
  <c r="M145" i="5"/>
  <c r="S145" i="5" s="1"/>
  <c r="M114" i="5"/>
  <c r="S114" i="5" s="1"/>
  <c r="M110" i="5"/>
  <c r="S110" i="5" s="1"/>
  <c r="M106" i="5"/>
  <c r="S106" i="5" s="1"/>
  <c r="M102" i="5"/>
  <c r="S102" i="5" s="1"/>
  <c r="M98" i="5"/>
  <c r="S98" i="5" s="1"/>
  <c r="M94" i="5"/>
  <c r="S94" i="5" s="1"/>
  <c r="M90" i="5"/>
  <c r="S90" i="5" s="1"/>
  <c r="M86" i="5"/>
  <c r="S86" i="5" s="1"/>
  <c r="M82" i="5"/>
  <c r="S82" i="5" s="1"/>
  <c r="M80" i="5"/>
  <c r="S80" i="5" s="1"/>
  <c r="M76" i="5"/>
  <c r="S76" i="5" s="1"/>
  <c r="M72" i="5"/>
  <c r="S72" i="5" s="1"/>
  <c r="M174" i="5"/>
  <c r="S174" i="5" s="1"/>
  <c r="M159" i="5"/>
  <c r="S159" i="5" s="1"/>
  <c r="M142" i="5"/>
  <c r="S142" i="5" s="1"/>
  <c r="M140" i="5"/>
  <c r="S140" i="5" s="1"/>
  <c r="M138" i="5"/>
  <c r="S138" i="5" s="1"/>
  <c r="M136" i="5"/>
  <c r="S136" i="5" s="1"/>
  <c r="M134" i="5"/>
  <c r="S134" i="5" s="1"/>
  <c r="M132" i="5"/>
  <c r="S132" i="5" s="1"/>
  <c r="M130" i="5"/>
  <c r="S130" i="5" s="1"/>
  <c r="M128" i="5"/>
  <c r="S128" i="5" s="1"/>
  <c r="M126" i="5"/>
  <c r="S126" i="5" s="1"/>
  <c r="M124" i="5"/>
  <c r="S124" i="5" s="1"/>
  <c r="M164" i="5"/>
  <c r="S164" i="5" s="1"/>
  <c r="M120" i="5"/>
  <c r="S120" i="5" s="1"/>
  <c r="M122" i="5"/>
  <c r="S122" i="5" s="1"/>
  <c r="M118" i="5"/>
  <c r="S118" i="5" s="1"/>
  <c r="M116" i="5"/>
  <c r="S116" i="5" s="1"/>
  <c r="M112" i="5"/>
  <c r="S112" i="5" s="1"/>
  <c r="M108" i="5"/>
  <c r="S108" i="5" s="1"/>
  <c r="M104" i="5"/>
  <c r="S104" i="5" s="1"/>
  <c r="M100" i="5"/>
  <c r="S100" i="5" s="1"/>
  <c r="M96" i="5"/>
  <c r="S96" i="5" s="1"/>
  <c r="M92" i="5"/>
  <c r="S92" i="5" s="1"/>
  <c r="M88" i="5"/>
  <c r="S88" i="5" s="1"/>
  <c r="M84" i="5"/>
  <c r="S84" i="5" s="1"/>
  <c r="M78" i="5"/>
  <c r="S78" i="5" s="1"/>
  <c r="M74" i="5"/>
  <c r="S74" i="5" s="1"/>
  <c r="M70" i="5"/>
  <c r="S70" i="5" s="1"/>
  <c r="M68" i="5"/>
  <c r="S68" i="5" s="1"/>
  <c r="M64" i="5"/>
  <c r="S64" i="5" s="1"/>
  <c r="M60" i="5"/>
  <c r="S60" i="5" s="1"/>
  <c r="M56" i="5"/>
  <c r="S56" i="5" s="1"/>
  <c r="M52" i="5"/>
  <c r="S52" i="5" s="1"/>
  <c r="M48" i="5"/>
  <c r="S48" i="5" s="1"/>
  <c r="M44" i="5"/>
  <c r="S44" i="5" s="1"/>
  <c r="M40" i="5"/>
  <c r="S40" i="5" s="1"/>
  <c r="M36" i="5"/>
  <c r="S36" i="5" s="1"/>
  <c r="M32" i="5"/>
  <c r="S32" i="5" s="1"/>
  <c r="M28" i="5"/>
  <c r="S28" i="5" s="1"/>
  <c r="M24" i="5"/>
  <c r="S24" i="5" s="1"/>
  <c r="M20" i="5"/>
  <c r="S20" i="5" s="1"/>
  <c r="M16" i="5"/>
  <c r="S16" i="5" s="1"/>
  <c r="M14" i="5"/>
  <c r="S14" i="5" s="1"/>
  <c r="S10" i="5"/>
  <c r="M10" i="5"/>
  <c r="S6" i="5"/>
  <c r="M6" i="5"/>
  <c r="M159" i="37"/>
  <c r="S159" i="37" s="1"/>
  <c r="M155" i="37"/>
  <c r="S155" i="37" s="1"/>
  <c r="M151" i="37"/>
  <c r="S151" i="37" s="1"/>
  <c r="M148" i="37"/>
  <c r="S148" i="37" s="1"/>
  <c r="M144" i="37"/>
  <c r="S144" i="37" s="1"/>
  <c r="M161" i="37"/>
  <c r="S161" i="37" s="1"/>
  <c r="M153" i="37"/>
  <c r="S153" i="37" s="1"/>
  <c r="M140" i="37"/>
  <c r="S140" i="37" s="1"/>
  <c r="M146" i="37"/>
  <c r="S146" i="37" s="1"/>
  <c r="M142" i="37"/>
  <c r="S142" i="37" s="1"/>
  <c r="M138" i="37"/>
  <c r="S138" i="37" s="1"/>
  <c r="M157" i="37"/>
  <c r="S157" i="37" s="1"/>
  <c r="M157" i="36"/>
  <c r="S157" i="36" s="1"/>
  <c r="M142" i="36"/>
  <c r="S142" i="36" s="1"/>
  <c r="M161" i="36"/>
  <c r="S161" i="36" s="1"/>
  <c r="M153" i="36"/>
  <c r="S153" i="36" s="1"/>
  <c r="M159" i="36"/>
  <c r="S159" i="36" s="1"/>
  <c r="M155" i="36"/>
  <c r="S155" i="36" s="1"/>
  <c r="M151" i="36"/>
  <c r="S151" i="36" s="1"/>
  <c r="M146" i="36"/>
  <c r="S146" i="36" s="1"/>
  <c r="M138" i="36"/>
  <c r="S138" i="36" s="1"/>
  <c r="M148" i="36"/>
  <c r="S148" i="36" s="1"/>
  <c r="M144" i="36"/>
  <c r="S144" i="36" s="1"/>
  <c r="M140" i="36"/>
  <c r="S140" i="36" s="1"/>
  <c r="M158" i="11"/>
  <c r="S158" i="11" s="1"/>
  <c r="M143" i="11"/>
  <c r="S143" i="11" s="1"/>
  <c r="M154" i="11"/>
  <c r="S154" i="11" s="1"/>
  <c r="M147" i="11"/>
  <c r="S147" i="11" s="1"/>
  <c r="M139" i="11"/>
  <c r="S139" i="11" s="1"/>
  <c r="M149" i="11"/>
  <c r="S149" i="11" s="1"/>
  <c r="M145" i="11"/>
  <c r="S145" i="11" s="1"/>
  <c r="M141" i="11"/>
  <c r="S141" i="11" s="1"/>
  <c r="M160" i="11"/>
  <c r="S160" i="11" s="1"/>
  <c r="M156" i="11"/>
  <c r="S156" i="11" s="1"/>
  <c r="M152" i="11"/>
  <c r="S152" i="11" s="1"/>
  <c r="M50" i="45"/>
  <c r="S50" i="45" s="1"/>
  <c r="L5" i="45"/>
  <c r="H5" i="45"/>
  <c r="M8" i="45"/>
  <c r="S8" i="45" s="1"/>
  <c r="Q13" i="45"/>
  <c r="L21" i="45"/>
  <c r="H21" i="45"/>
  <c r="M24" i="45"/>
  <c r="S24" i="45"/>
  <c r="Q29" i="45"/>
  <c r="L37" i="45"/>
  <c r="H37" i="45"/>
  <c r="M40" i="45"/>
  <c r="S40" i="45" s="1"/>
  <c r="Q45" i="45"/>
  <c r="M52" i="45"/>
  <c r="S52" i="45"/>
  <c r="M56" i="45"/>
  <c r="S56" i="45"/>
  <c r="M60" i="45"/>
  <c r="S60" i="45"/>
  <c r="M64" i="45"/>
  <c r="S64" i="45"/>
  <c r="M68" i="45"/>
  <c r="S68" i="45"/>
  <c r="M72" i="45"/>
  <c r="S72" i="45"/>
  <c r="M76" i="45"/>
  <c r="S76" i="45"/>
  <c r="M80" i="45"/>
  <c r="S80" i="45"/>
  <c r="M84" i="45"/>
  <c r="S84" i="45"/>
  <c r="M88" i="45"/>
  <c r="S88" i="45"/>
  <c r="Q90" i="45"/>
  <c r="M97" i="45"/>
  <c r="S97" i="45" s="1"/>
  <c r="Q98" i="45"/>
  <c r="M105" i="45"/>
  <c r="S105" i="45"/>
  <c r="Q106" i="45"/>
  <c r="Q51" i="45"/>
  <c r="Q59" i="45"/>
  <c r="Q67" i="45"/>
  <c r="Q75" i="45"/>
  <c r="Q83" i="45"/>
  <c r="Q92" i="45"/>
  <c r="Q96" i="45"/>
  <c r="Q100" i="45"/>
  <c r="Q104" i="45"/>
  <c r="Q108" i="45"/>
  <c r="Q123" i="45"/>
  <c r="Q127" i="45"/>
  <c r="Q131" i="45"/>
  <c r="Q7" i="45"/>
  <c r="Q11" i="45"/>
  <c r="Q15" i="45"/>
  <c r="Q19" i="45"/>
  <c r="Q23" i="45"/>
  <c r="Q27" i="45"/>
  <c r="Q31" i="45"/>
  <c r="Q35" i="45"/>
  <c r="Q39" i="45"/>
  <c r="Q43" i="45"/>
  <c r="Q47" i="45"/>
  <c r="Q9" i="45"/>
  <c r="Q17" i="45"/>
  <c r="Q25" i="45"/>
  <c r="Q33" i="45"/>
  <c r="Q41" i="45"/>
  <c r="Q49" i="45"/>
  <c r="Q53" i="45"/>
  <c r="Q57" i="45"/>
  <c r="Q61" i="45"/>
  <c r="Q65" i="45"/>
  <c r="Q69" i="45"/>
  <c r="Q73" i="45"/>
  <c r="Q77" i="45"/>
  <c r="Q81" i="45"/>
  <c r="Q85" i="45"/>
  <c r="Q89" i="45"/>
  <c r="M93" i="45"/>
  <c r="S93" i="45" s="1"/>
  <c r="Q94" i="45"/>
  <c r="M101" i="45"/>
  <c r="S101" i="45" s="1"/>
  <c r="Q102" i="45"/>
  <c r="M109" i="45"/>
  <c r="S109" i="45" s="1"/>
  <c r="Q110" i="45"/>
  <c r="M112" i="45"/>
  <c r="S112" i="45" s="1"/>
  <c r="Q113" i="45"/>
  <c r="M116" i="45"/>
  <c r="S116" i="45" s="1"/>
  <c r="Q117" i="45"/>
  <c r="M120" i="45"/>
  <c r="S120" i="45" s="1"/>
  <c r="Q121" i="45"/>
  <c r="L55" i="45"/>
  <c r="H55" i="45"/>
  <c r="M58" i="45"/>
  <c r="S58" i="45" s="1"/>
  <c r="Q63" i="45"/>
  <c r="L71" i="45"/>
  <c r="R71" i="45" s="1"/>
  <c r="H71" i="45"/>
  <c r="M74" i="45"/>
  <c r="S74" i="45" s="1"/>
  <c r="Q79" i="45"/>
  <c r="L87" i="45"/>
  <c r="H87" i="45"/>
  <c r="M91" i="45"/>
  <c r="S91" i="45" s="1"/>
  <c r="M99" i="45"/>
  <c r="S99" i="45" s="1"/>
  <c r="M107" i="45"/>
  <c r="S107" i="45" s="1"/>
  <c r="Q111" i="45"/>
  <c r="Q115" i="45"/>
  <c r="Q119" i="45"/>
  <c r="S124" i="45"/>
  <c r="M124" i="45"/>
  <c r="L125" i="45"/>
  <c r="H125" i="45"/>
  <c r="S128" i="45"/>
  <c r="M128" i="45"/>
  <c r="L129" i="45"/>
  <c r="H129" i="45"/>
  <c r="M132" i="45"/>
  <c r="S132" i="45" s="1"/>
  <c r="L133" i="45"/>
  <c r="H133" i="45"/>
  <c r="M6" i="45"/>
  <c r="S6" i="45" s="1"/>
  <c r="M10" i="45"/>
  <c r="S10" i="45" s="1"/>
  <c r="M14" i="45"/>
  <c r="S14" i="45" s="1"/>
  <c r="M18" i="45"/>
  <c r="S18" i="45" s="1"/>
  <c r="M22" i="45"/>
  <c r="S22" i="45" s="1"/>
  <c r="M26" i="45"/>
  <c r="S26" i="45" s="1"/>
  <c r="M30" i="45"/>
  <c r="S30" i="45" s="1"/>
  <c r="M34" i="45"/>
  <c r="S34" i="45" s="1"/>
  <c r="M38" i="45"/>
  <c r="S38" i="45" s="1"/>
  <c r="M42" i="45"/>
  <c r="S42" i="45" s="1"/>
  <c r="M46" i="45"/>
  <c r="S46" i="45" s="1"/>
  <c r="Q5" i="45"/>
  <c r="R5" i="45"/>
  <c r="L13" i="45"/>
  <c r="R13" i="45" s="1"/>
  <c r="H13" i="45"/>
  <c r="M16" i="45"/>
  <c r="S16" i="45" s="1"/>
  <c r="Q21" i="45"/>
  <c r="R21" i="45"/>
  <c r="L29" i="45"/>
  <c r="R29" i="45" s="1"/>
  <c r="H29" i="45"/>
  <c r="M32" i="45"/>
  <c r="S32" i="45" s="1"/>
  <c r="Q37" i="45"/>
  <c r="R37" i="45"/>
  <c r="L45" i="45"/>
  <c r="R45" i="45" s="1"/>
  <c r="H45" i="45"/>
  <c r="M48" i="45"/>
  <c r="S48" i="45" s="1"/>
  <c r="L90" i="45"/>
  <c r="R90" i="45" s="1"/>
  <c r="H90" i="45"/>
  <c r="L98" i="45"/>
  <c r="R98" i="45" s="1"/>
  <c r="H98" i="45"/>
  <c r="L106" i="45"/>
  <c r="R106" i="45" s="1"/>
  <c r="H106" i="45"/>
  <c r="L51" i="45"/>
  <c r="R51" i="45" s="1"/>
  <c r="H51" i="45"/>
  <c r="M54" i="45"/>
  <c r="S54" i="45" s="1"/>
  <c r="L59" i="45"/>
  <c r="R59" i="45" s="1"/>
  <c r="H59" i="45"/>
  <c r="M62" i="45"/>
  <c r="S62" i="45" s="1"/>
  <c r="L67" i="45"/>
  <c r="R67" i="45" s="1"/>
  <c r="H67" i="45"/>
  <c r="M70" i="45"/>
  <c r="S70" i="45" s="1"/>
  <c r="L75" i="45"/>
  <c r="R75" i="45" s="1"/>
  <c r="H75" i="45"/>
  <c r="M78" i="45"/>
  <c r="S78" i="45" s="1"/>
  <c r="L83" i="45"/>
  <c r="R83" i="45" s="1"/>
  <c r="H83" i="45"/>
  <c r="M86" i="45"/>
  <c r="S86" i="45" s="1"/>
  <c r="L92" i="45"/>
  <c r="R92" i="45" s="1"/>
  <c r="H92" i="45"/>
  <c r="L96" i="45"/>
  <c r="R96" i="45" s="1"/>
  <c r="H96" i="45"/>
  <c r="L100" i="45"/>
  <c r="R100" i="45" s="1"/>
  <c r="H100" i="45"/>
  <c r="L104" i="45"/>
  <c r="R104" i="45" s="1"/>
  <c r="H104" i="45"/>
  <c r="L108" i="45"/>
  <c r="R108" i="45" s="1"/>
  <c r="H108" i="45"/>
  <c r="M114" i="45"/>
  <c r="S114" i="45" s="1"/>
  <c r="M118" i="45"/>
  <c r="S118" i="45" s="1"/>
  <c r="L123" i="45"/>
  <c r="R123" i="45" s="1"/>
  <c r="H123" i="45"/>
  <c r="M126" i="45"/>
  <c r="S126" i="45" s="1"/>
  <c r="L127" i="45"/>
  <c r="R127" i="45" s="1"/>
  <c r="H127" i="45"/>
  <c r="M130" i="45"/>
  <c r="S130" i="45" s="1"/>
  <c r="L131" i="45"/>
  <c r="R131" i="45" s="1"/>
  <c r="H131" i="45"/>
  <c r="L7" i="45"/>
  <c r="R7" i="45" s="1"/>
  <c r="H7" i="45"/>
  <c r="L11" i="45"/>
  <c r="R11" i="45" s="1"/>
  <c r="H11" i="45"/>
  <c r="L15" i="45"/>
  <c r="R15" i="45" s="1"/>
  <c r="H15" i="45"/>
  <c r="L19" i="45"/>
  <c r="R19" i="45" s="1"/>
  <c r="H19" i="45"/>
  <c r="L23" i="45"/>
  <c r="R23" i="45" s="1"/>
  <c r="H23" i="45"/>
  <c r="L27" i="45"/>
  <c r="R27" i="45" s="1"/>
  <c r="H27" i="45"/>
  <c r="L31" i="45"/>
  <c r="R31" i="45" s="1"/>
  <c r="H31" i="45"/>
  <c r="L35" i="45"/>
  <c r="R35" i="45" s="1"/>
  <c r="H35" i="45"/>
  <c r="L39" i="45"/>
  <c r="R39" i="45" s="1"/>
  <c r="H39" i="45"/>
  <c r="L43" i="45"/>
  <c r="R43" i="45" s="1"/>
  <c r="H43" i="45"/>
  <c r="L47" i="45"/>
  <c r="R47" i="45" s="1"/>
  <c r="H47" i="45"/>
  <c r="M4" i="45"/>
  <c r="S4" i="45" s="1"/>
  <c r="L9" i="45"/>
  <c r="R9" i="45" s="1"/>
  <c r="H9" i="45"/>
  <c r="M12" i="45"/>
  <c r="S12" i="45" s="1"/>
  <c r="L17" i="45"/>
  <c r="R17" i="45" s="1"/>
  <c r="H17" i="45"/>
  <c r="M20" i="45"/>
  <c r="S20" i="45" s="1"/>
  <c r="L25" i="45"/>
  <c r="R25" i="45" s="1"/>
  <c r="H25" i="45"/>
  <c r="M28" i="45"/>
  <c r="S28" i="45" s="1"/>
  <c r="L33" i="45"/>
  <c r="R33" i="45" s="1"/>
  <c r="H33" i="45"/>
  <c r="M36" i="45"/>
  <c r="S36" i="45" s="1"/>
  <c r="L41" i="45"/>
  <c r="R41" i="45" s="1"/>
  <c r="H41" i="45"/>
  <c r="M44" i="45"/>
  <c r="S44" i="45" s="1"/>
  <c r="L49" i="45"/>
  <c r="R49" i="45" s="1"/>
  <c r="H49" i="45"/>
  <c r="L53" i="45"/>
  <c r="R53" i="45" s="1"/>
  <c r="H53" i="45"/>
  <c r="L57" i="45"/>
  <c r="R57" i="45" s="1"/>
  <c r="H57" i="45"/>
  <c r="L61" i="45"/>
  <c r="R61" i="45" s="1"/>
  <c r="H61" i="45"/>
  <c r="L65" i="45"/>
  <c r="R65" i="45" s="1"/>
  <c r="H65" i="45"/>
  <c r="L69" i="45"/>
  <c r="R69" i="45" s="1"/>
  <c r="H69" i="45"/>
  <c r="L73" i="45"/>
  <c r="R73" i="45" s="1"/>
  <c r="H73" i="45"/>
  <c r="L77" i="45"/>
  <c r="R77" i="45" s="1"/>
  <c r="H77" i="45"/>
  <c r="L81" i="45"/>
  <c r="R81" i="45" s="1"/>
  <c r="H81" i="45"/>
  <c r="L85" i="45"/>
  <c r="R85" i="45" s="1"/>
  <c r="H85" i="45"/>
  <c r="L89" i="45"/>
  <c r="R89" i="45" s="1"/>
  <c r="H89" i="45"/>
  <c r="L94" i="45"/>
  <c r="R94" i="45" s="1"/>
  <c r="H94" i="45"/>
  <c r="L102" i="45"/>
  <c r="R102" i="45" s="1"/>
  <c r="H102" i="45"/>
  <c r="L110" i="45"/>
  <c r="R110" i="45" s="1"/>
  <c r="H110" i="45"/>
  <c r="L113" i="45"/>
  <c r="R113" i="45" s="1"/>
  <c r="H113" i="45"/>
  <c r="L117" i="45"/>
  <c r="R117" i="45" s="1"/>
  <c r="H117" i="45"/>
  <c r="L121" i="45"/>
  <c r="R121" i="45" s="1"/>
  <c r="H121" i="45"/>
  <c r="Q55" i="45"/>
  <c r="R55" i="45"/>
  <c r="L63" i="45"/>
  <c r="R63" i="45" s="1"/>
  <c r="H63" i="45"/>
  <c r="M66" i="45"/>
  <c r="S66" i="45" s="1"/>
  <c r="Q71" i="45"/>
  <c r="L79" i="45"/>
  <c r="R79" i="45" s="1"/>
  <c r="H79" i="45"/>
  <c r="M82" i="45"/>
  <c r="S82" i="45" s="1"/>
  <c r="Q87" i="45"/>
  <c r="R87" i="45"/>
  <c r="M95" i="45"/>
  <c r="S95" i="45" s="1"/>
  <c r="M103" i="45"/>
  <c r="S103" i="45" s="1"/>
  <c r="L111" i="45"/>
  <c r="R111" i="45" s="1"/>
  <c r="H111" i="45"/>
  <c r="L115" i="45"/>
  <c r="R115" i="45" s="1"/>
  <c r="H115" i="45"/>
  <c r="L119" i="45"/>
  <c r="R119" i="45" s="1"/>
  <c r="H119" i="45"/>
  <c r="M122" i="45"/>
  <c r="S122" i="45" s="1"/>
  <c r="R125" i="45"/>
  <c r="Q125" i="45"/>
  <c r="R129" i="45"/>
  <c r="Q129" i="45"/>
  <c r="R133" i="45"/>
  <c r="Q133" i="45"/>
  <c r="M6" i="13"/>
  <c r="S6" i="13" s="1"/>
  <c r="M10" i="13"/>
  <c r="S10" i="13" s="1"/>
  <c r="M14" i="13"/>
  <c r="S14" i="13" s="1"/>
  <c r="M18" i="13"/>
  <c r="S18" i="13" s="1"/>
  <c r="M22" i="13"/>
  <c r="S22" i="13" s="1"/>
  <c r="M26" i="13"/>
  <c r="S26" i="13" s="1"/>
  <c r="M30" i="13"/>
  <c r="S30" i="13" s="1"/>
  <c r="M34" i="13"/>
  <c r="S34" i="13" s="1"/>
  <c r="M38" i="13"/>
  <c r="S38" i="13" s="1"/>
  <c r="M42" i="13"/>
  <c r="S42" i="13" s="1"/>
  <c r="M46" i="13"/>
  <c r="S46" i="13" s="1"/>
  <c r="M50" i="13"/>
  <c r="S50" i="13" s="1"/>
  <c r="M54" i="13"/>
  <c r="S54" i="13" s="1"/>
  <c r="M58" i="13"/>
  <c r="S58" i="13" s="1"/>
  <c r="M4" i="13"/>
  <c r="S4" i="13" s="1"/>
  <c r="Q9" i="13"/>
  <c r="L17" i="13"/>
  <c r="H17" i="13"/>
  <c r="M20" i="13"/>
  <c r="S20" i="13" s="1"/>
  <c r="Q25" i="13"/>
  <c r="L33" i="13"/>
  <c r="H33" i="13"/>
  <c r="M36" i="13"/>
  <c r="S36" i="13" s="1"/>
  <c r="Q41" i="13"/>
  <c r="L49" i="13"/>
  <c r="H49" i="13"/>
  <c r="M52" i="13"/>
  <c r="S52" i="13" s="1"/>
  <c r="Q57" i="13"/>
  <c r="Q69" i="13"/>
  <c r="Q73" i="13"/>
  <c r="Q77" i="13"/>
  <c r="Q81" i="13"/>
  <c r="Q85" i="13"/>
  <c r="Q89" i="13"/>
  <c r="Q93" i="13"/>
  <c r="Q97" i="13"/>
  <c r="M106" i="13"/>
  <c r="S106" i="13" s="1"/>
  <c r="M114" i="13"/>
  <c r="S114" i="13" s="1"/>
  <c r="M121" i="13"/>
  <c r="S121" i="13" s="1"/>
  <c r="M125" i="13"/>
  <c r="S125" i="13" s="1"/>
  <c r="M129" i="13"/>
  <c r="S129" i="13"/>
  <c r="M133" i="13"/>
  <c r="S133" i="13"/>
  <c r="Q63" i="13"/>
  <c r="Q67" i="13"/>
  <c r="L75" i="13"/>
  <c r="H75" i="13"/>
  <c r="M78" i="13"/>
  <c r="S78" i="13"/>
  <c r="Q83" i="13"/>
  <c r="L91" i="13"/>
  <c r="H91" i="13"/>
  <c r="M94" i="13"/>
  <c r="S94" i="13"/>
  <c r="Q99" i="13"/>
  <c r="M104" i="13"/>
  <c r="S104" i="13"/>
  <c r="M112" i="13"/>
  <c r="S112" i="13"/>
  <c r="M120" i="13"/>
  <c r="S120" i="13" s="1"/>
  <c r="Q124" i="13"/>
  <c r="Q128" i="13"/>
  <c r="Q132" i="13"/>
  <c r="Q7" i="13"/>
  <c r="Q11" i="13"/>
  <c r="Q15" i="13"/>
  <c r="Q19" i="13"/>
  <c r="Q23" i="13"/>
  <c r="Q27" i="13"/>
  <c r="Q31" i="13"/>
  <c r="Q35" i="13"/>
  <c r="Q39" i="13"/>
  <c r="Q43" i="13"/>
  <c r="Q47" i="13"/>
  <c r="Q51" i="13"/>
  <c r="Q55" i="13"/>
  <c r="Q59" i="13"/>
  <c r="Q5" i="13"/>
  <c r="Q13" i="13"/>
  <c r="Q21" i="13"/>
  <c r="Q29" i="13"/>
  <c r="Q37" i="13"/>
  <c r="Q45" i="13"/>
  <c r="Q53" i="13"/>
  <c r="M64" i="13"/>
  <c r="S64" i="13"/>
  <c r="M68" i="13"/>
  <c r="S68" i="13" s="1"/>
  <c r="M72" i="13"/>
  <c r="S72" i="13" s="1"/>
  <c r="M76" i="13"/>
  <c r="S76" i="13" s="1"/>
  <c r="M80" i="13"/>
  <c r="S80" i="13" s="1"/>
  <c r="M84" i="13"/>
  <c r="S84" i="13" s="1"/>
  <c r="M88" i="13"/>
  <c r="S88" i="13" s="1"/>
  <c r="M92" i="13"/>
  <c r="S92" i="13" s="1"/>
  <c r="M96" i="13"/>
  <c r="S96" i="13" s="1"/>
  <c r="M100" i="13"/>
  <c r="S100" i="13" s="1"/>
  <c r="M102" i="13"/>
  <c r="S102" i="13" s="1"/>
  <c r="Q103" i="13"/>
  <c r="M110" i="13"/>
  <c r="S110" i="13" s="1"/>
  <c r="Q111" i="13"/>
  <c r="M118" i="13"/>
  <c r="S118" i="13" s="1"/>
  <c r="Q119" i="13"/>
  <c r="Q71" i="13"/>
  <c r="Q79" i="13"/>
  <c r="Q87" i="13"/>
  <c r="Q95" i="13"/>
  <c r="Q101" i="13"/>
  <c r="Q105" i="13"/>
  <c r="Q109" i="13"/>
  <c r="Q113" i="13"/>
  <c r="Q117" i="13"/>
  <c r="Q65" i="13"/>
  <c r="Q115" i="13"/>
  <c r="Q126" i="13"/>
  <c r="L9" i="13"/>
  <c r="R9" i="13" s="1"/>
  <c r="H9" i="13"/>
  <c r="M12" i="13"/>
  <c r="S12" i="13" s="1"/>
  <c r="Q17" i="13"/>
  <c r="R17" i="13"/>
  <c r="L25" i="13"/>
  <c r="R25" i="13" s="1"/>
  <c r="H25" i="13"/>
  <c r="M28" i="13"/>
  <c r="S28" i="13" s="1"/>
  <c r="Q33" i="13"/>
  <c r="R33" i="13"/>
  <c r="L41" i="13"/>
  <c r="R41" i="13" s="1"/>
  <c r="H41" i="13"/>
  <c r="M44" i="13"/>
  <c r="S44" i="13" s="1"/>
  <c r="Q49" i="13"/>
  <c r="R49" i="13"/>
  <c r="L57" i="13"/>
  <c r="R57" i="13" s="1"/>
  <c r="H57" i="13"/>
  <c r="M60" i="13"/>
  <c r="S60" i="13" s="1"/>
  <c r="L61" i="13"/>
  <c r="R61" i="13" s="1"/>
  <c r="H61" i="13"/>
  <c r="L69" i="13"/>
  <c r="R69" i="13" s="1"/>
  <c r="H69" i="13"/>
  <c r="L73" i="13"/>
  <c r="R73" i="13" s="1"/>
  <c r="H73" i="13"/>
  <c r="L77" i="13"/>
  <c r="R77" i="13" s="1"/>
  <c r="H77" i="13"/>
  <c r="L81" i="13"/>
  <c r="R81" i="13" s="1"/>
  <c r="H81" i="13"/>
  <c r="L85" i="13"/>
  <c r="R85" i="13" s="1"/>
  <c r="H85" i="13"/>
  <c r="L89" i="13"/>
  <c r="R89" i="13" s="1"/>
  <c r="H89" i="13"/>
  <c r="L93" i="13"/>
  <c r="R93" i="13" s="1"/>
  <c r="H93" i="13"/>
  <c r="L97" i="13"/>
  <c r="R97" i="13" s="1"/>
  <c r="H97" i="13"/>
  <c r="L107" i="13"/>
  <c r="R107" i="13" s="1"/>
  <c r="H107" i="13"/>
  <c r="L115" i="13"/>
  <c r="R115" i="13" s="1"/>
  <c r="H115" i="13"/>
  <c r="L122" i="13"/>
  <c r="H122" i="13"/>
  <c r="L126" i="13"/>
  <c r="R126" i="13" s="1"/>
  <c r="H126" i="13"/>
  <c r="L130" i="13"/>
  <c r="H130" i="13"/>
  <c r="L63" i="13"/>
  <c r="R63" i="13" s="1"/>
  <c r="H63" i="13"/>
  <c r="L67" i="13"/>
  <c r="R67" i="13" s="1"/>
  <c r="H67" i="13"/>
  <c r="M70" i="13"/>
  <c r="S70" i="13" s="1"/>
  <c r="Q75" i="13"/>
  <c r="R75" i="13"/>
  <c r="L83" i="13"/>
  <c r="R83" i="13" s="1"/>
  <c r="H83" i="13"/>
  <c r="M86" i="13"/>
  <c r="S86" i="13" s="1"/>
  <c r="Q91" i="13"/>
  <c r="R91" i="13"/>
  <c r="L99" i="13"/>
  <c r="R99" i="13" s="1"/>
  <c r="H99" i="13"/>
  <c r="M108" i="13"/>
  <c r="S108" i="13" s="1"/>
  <c r="M116" i="13"/>
  <c r="S116" i="13" s="1"/>
  <c r="L124" i="13"/>
  <c r="R124" i="13" s="1"/>
  <c r="H124" i="13"/>
  <c r="L128" i="13"/>
  <c r="R128" i="13" s="1"/>
  <c r="H128" i="13"/>
  <c r="L132" i="13"/>
  <c r="R132" i="13" s="1"/>
  <c r="H132" i="13"/>
  <c r="L7" i="13"/>
  <c r="R7" i="13" s="1"/>
  <c r="H7" i="13"/>
  <c r="L11" i="13"/>
  <c r="R11" i="13" s="1"/>
  <c r="H11" i="13"/>
  <c r="L15" i="13"/>
  <c r="R15" i="13" s="1"/>
  <c r="H15" i="13"/>
  <c r="L19" i="13"/>
  <c r="R19" i="13" s="1"/>
  <c r="H19" i="13"/>
  <c r="L23" i="13"/>
  <c r="R23" i="13" s="1"/>
  <c r="H23" i="13"/>
  <c r="L27" i="13"/>
  <c r="R27" i="13" s="1"/>
  <c r="H27" i="13"/>
  <c r="L31" i="13"/>
  <c r="R31" i="13" s="1"/>
  <c r="H31" i="13"/>
  <c r="L35" i="13"/>
  <c r="R35" i="13" s="1"/>
  <c r="H35" i="13"/>
  <c r="L39" i="13"/>
  <c r="R39" i="13" s="1"/>
  <c r="H39" i="13"/>
  <c r="L43" i="13"/>
  <c r="R43" i="13" s="1"/>
  <c r="H43" i="13"/>
  <c r="L47" i="13"/>
  <c r="R47" i="13" s="1"/>
  <c r="H47" i="13"/>
  <c r="L51" i="13"/>
  <c r="R51" i="13" s="1"/>
  <c r="H51" i="13"/>
  <c r="L55" i="13"/>
  <c r="R55" i="13" s="1"/>
  <c r="H55" i="13"/>
  <c r="L59" i="13"/>
  <c r="R59" i="13" s="1"/>
  <c r="H59" i="13"/>
  <c r="Q61" i="13"/>
  <c r="L5" i="13"/>
  <c r="R5" i="13" s="1"/>
  <c r="H5" i="13"/>
  <c r="M8" i="13"/>
  <c r="S8" i="13" s="1"/>
  <c r="L13" i="13"/>
  <c r="R13" i="13" s="1"/>
  <c r="H13" i="13"/>
  <c r="M16" i="13"/>
  <c r="S16" i="13" s="1"/>
  <c r="L21" i="13"/>
  <c r="R21" i="13" s="1"/>
  <c r="H21" i="13"/>
  <c r="M24" i="13"/>
  <c r="S24" i="13" s="1"/>
  <c r="L29" i="13"/>
  <c r="R29" i="13" s="1"/>
  <c r="H29" i="13"/>
  <c r="M32" i="13"/>
  <c r="S32" i="13" s="1"/>
  <c r="L37" i="13"/>
  <c r="R37" i="13" s="1"/>
  <c r="H37" i="13"/>
  <c r="M40" i="13"/>
  <c r="S40" i="13" s="1"/>
  <c r="L45" i="13"/>
  <c r="R45" i="13" s="1"/>
  <c r="H45" i="13"/>
  <c r="M48" i="13"/>
  <c r="S48" i="13" s="1"/>
  <c r="L53" i="13"/>
  <c r="R53" i="13" s="1"/>
  <c r="H53" i="13"/>
  <c r="M56" i="13"/>
  <c r="S56" i="13" s="1"/>
  <c r="L65" i="13"/>
  <c r="R65" i="13" s="1"/>
  <c r="H65" i="13"/>
  <c r="L103" i="13"/>
  <c r="R103" i="13" s="1"/>
  <c r="H103" i="13"/>
  <c r="L111" i="13"/>
  <c r="R111" i="13" s="1"/>
  <c r="H111" i="13"/>
  <c r="L119" i="13"/>
  <c r="R119" i="13" s="1"/>
  <c r="H119" i="13"/>
  <c r="M62" i="13"/>
  <c r="S62" i="13" s="1"/>
  <c r="M66" i="13"/>
  <c r="S66" i="13" s="1"/>
  <c r="L71" i="13"/>
  <c r="R71" i="13" s="1"/>
  <c r="H71" i="13"/>
  <c r="M74" i="13"/>
  <c r="S74" i="13" s="1"/>
  <c r="L79" i="13"/>
  <c r="R79" i="13" s="1"/>
  <c r="H79" i="13"/>
  <c r="M82" i="13"/>
  <c r="S82" i="13" s="1"/>
  <c r="L87" i="13"/>
  <c r="R87" i="13" s="1"/>
  <c r="H87" i="13"/>
  <c r="M90" i="13"/>
  <c r="S90" i="13" s="1"/>
  <c r="L95" i="13"/>
  <c r="R95" i="13" s="1"/>
  <c r="H95" i="13"/>
  <c r="M98" i="13"/>
  <c r="S98" i="13" s="1"/>
  <c r="L101" i="13"/>
  <c r="R101" i="13" s="1"/>
  <c r="H101" i="13"/>
  <c r="L105" i="13"/>
  <c r="R105" i="13" s="1"/>
  <c r="H105" i="13"/>
  <c r="L109" i="13"/>
  <c r="R109" i="13" s="1"/>
  <c r="H109" i="13"/>
  <c r="L113" i="13"/>
  <c r="R113" i="13" s="1"/>
  <c r="H113" i="13"/>
  <c r="L117" i="13"/>
  <c r="R117" i="13" s="1"/>
  <c r="H117" i="13"/>
  <c r="M123" i="13"/>
  <c r="S123" i="13" s="1"/>
  <c r="M127" i="13"/>
  <c r="S127" i="13" s="1"/>
  <c r="M131" i="13"/>
  <c r="S131" i="13" s="1"/>
  <c r="Q107" i="13"/>
  <c r="R122" i="13"/>
  <c r="R130" i="13"/>
  <c r="L6" i="24"/>
  <c r="H6" i="24"/>
  <c r="L10" i="24"/>
  <c r="H10" i="24"/>
  <c r="L14" i="24"/>
  <c r="H14" i="24"/>
  <c r="L18" i="24"/>
  <c r="H18" i="24"/>
  <c r="L22" i="24"/>
  <c r="H22" i="24"/>
  <c r="L26" i="24"/>
  <c r="H26" i="24"/>
  <c r="L4" i="24"/>
  <c r="H4" i="24"/>
  <c r="L8" i="24"/>
  <c r="H8" i="24"/>
  <c r="L12" i="24"/>
  <c r="H12" i="24"/>
  <c r="L16" i="24"/>
  <c r="H16" i="24"/>
  <c r="L20" i="24"/>
  <c r="H20" i="24"/>
  <c r="L24" i="24"/>
  <c r="H24" i="24"/>
  <c r="Q29" i="24"/>
  <c r="Q37" i="24"/>
  <c r="Q45" i="24"/>
  <c r="Q53" i="24"/>
  <c r="Q61" i="24"/>
  <c r="M70" i="24"/>
  <c r="S70" i="24" s="1"/>
  <c r="M78" i="24"/>
  <c r="S78" i="24"/>
  <c r="M86" i="24"/>
  <c r="S86" i="24"/>
  <c r="M72" i="24"/>
  <c r="S72" i="24"/>
  <c r="M80" i="24"/>
  <c r="S80" i="24"/>
  <c r="M88" i="24"/>
  <c r="S88" i="24"/>
  <c r="L89" i="24"/>
  <c r="H89" i="24"/>
  <c r="L93" i="24"/>
  <c r="H93" i="24"/>
  <c r="L97" i="24"/>
  <c r="H97" i="24"/>
  <c r="L101" i="24"/>
  <c r="H101" i="24"/>
  <c r="M104" i="24"/>
  <c r="S104" i="24" s="1"/>
  <c r="L105" i="24"/>
  <c r="H105" i="24"/>
  <c r="M108" i="24"/>
  <c r="S108" i="24" s="1"/>
  <c r="L109" i="24"/>
  <c r="H109" i="24"/>
  <c r="M9" i="24"/>
  <c r="S9" i="24"/>
  <c r="M17" i="24"/>
  <c r="S17" i="24"/>
  <c r="M25" i="24"/>
  <c r="S25" i="24"/>
  <c r="M7" i="24"/>
  <c r="S7" i="24"/>
  <c r="M11" i="24"/>
  <c r="S11" i="24"/>
  <c r="M15" i="24"/>
  <c r="S15" i="24"/>
  <c r="M19" i="24"/>
  <c r="S19" i="24"/>
  <c r="M23" i="24"/>
  <c r="S23" i="24"/>
  <c r="L31" i="24"/>
  <c r="H31" i="24"/>
  <c r="L35" i="24"/>
  <c r="H35" i="24"/>
  <c r="L39" i="24"/>
  <c r="H39" i="24"/>
  <c r="L43" i="24"/>
  <c r="H43" i="24"/>
  <c r="L47" i="24"/>
  <c r="H47" i="24"/>
  <c r="L51" i="24"/>
  <c r="H51" i="24"/>
  <c r="L55" i="24"/>
  <c r="H55" i="24"/>
  <c r="L59" i="24"/>
  <c r="R59" i="24" s="1"/>
  <c r="H59" i="24"/>
  <c r="L63" i="24"/>
  <c r="H63" i="24"/>
  <c r="L67" i="24"/>
  <c r="H67" i="24"/>
  <c r="L91" i="24"/>
  <c r="R91" i="24" s="1"/>
  <c r="H91" i="24"/>
  <c r="L95" i="24"/>
  <c r="R95" i="24" s="1"/>
  <c r="H95" i="24"/>
  <c r="L99" i="24"/>
  <c r="H99" i="24"/>
  <c r="M27" i="24"/>
  <c r="S27" i="24" s="1"/>
  <c r="L28" i="24"/>
  <c r="H28" i="24"/>
  <c r="Q33" i="24"/>
  <c r="L41" i="24"/>
  <c r="H41" i="24"/>
  <c r="M44" i="24"/>
  <c r="S44" i="24"/>
  <c r="Q49" i="24"/>
  <c r="L57" i="24"/>
  <c r="R57" i="24" s="1"/>
  <c r="H57" i="24"/>
  <c r="M60" i="24"/>
  <c r="S60" i="24" s="1"/>
  <c r="Q65" i="24"/>
  <c r="M74" i="24"/>
  <c r="S74" i="24" s="1"/>
  <c r="M82" i="24"/>
  <c r="S82" i="24" s="1"/>
  <c r="Q69" i="24"/>
  <c r="Q73" i="24"/>
  <c r="Q77" i="24"/>
  <c r="Q81" i="24"/>
  <c r="Q85" i="24"/>
  <c r="M92" i="24"/>
  <c r="S92" i="24" s="1"/>
  <c r="M100" i="24"/>
  <c r="S100" i="24" s="1"/>
  <c r="Q103" i="24"/>
  <c r="Q107" i="24"/>
  <c r="Q111" i="24"/>
  <c r="Q6" i="24"/>
  <c r="R6" i="24"/>
  <c r="Q10" i="24"/>
  <c r="R10" i="24"/>
  <c r="Q14" i="24"/>
  <c r="R14" i="24"/>
  <c r="Q18" i="24"/>
  <c r="R18" i="24"/>
  <c r="Q22" i="24"/>
  <c r="R22" i="24"/>
  <c r="Q26" i="24"/>
  <c r="R26" i="24"/>
  <c r="Q4" i="24"/>
  <c r="R4" i="24"/>
  <c r="Q8" i="24"/>
  <c r="R8" i="24"/>
  <c r="Q12" i="24"/>
  <c r="R12" i="24"/>
  <c r="Q16" i="24"/>
  <c r="R16" i="24"/>
  <c r="Q20" i="24"/>
  <c r="R20" i="24"/>
  <c r="Q24" i="24"/>
  <c r="R24" i="24"/>
  <c r="M30" i="24"/>
  <c r="S30" i="24" s="1"/>
  <c r="M34" i="24"/>
  <c r="S34" i="24" s="1"/>
  <c r="M38" i="24"/>
  <c r="S38" i="24" s="1"/>
  <c r="M42" i="24"/>
  <c r="S42" i="24" s="1"/>
  <c r="M46" i="24"/>
  <c r="S46" i="24" s="1"/>
  <c r="M50" i="24"/>
  <c r="S50" i="24" s="1"/>
  <c r="M54" i="24"/>
  <c r="S54" i="24" s="1"/>
  <c r="M58" i="24"/>
  <c r="S58" i="24" s="1"/>
  <c r="M62" i="24"/>
  <c r="S62" i="24" s="1"/>
  <c r="M66" i="24"/>
  <c r="S66" i="24" s="1"/>
  <c r="L29" i="24"/>
  <c r="R29" i="24" s="1"/>
  <c r="H29" i="24"/>
  <c r="M32" i="24"/>
  <c r="S32" i="24" s="1"/>
  <c r="L37" i="24"/>
  <c r="R37" i="24" s="1"/>
  <c r="H37" i="24"/>
  <c r="M40" i="24"/>
  <c r="S40" i="24" s="1"/>
  <c r="L45" i="24"/>
  <c r="R45" i="24" s="1"/>
  <c r="H45" i="24"/>
  <c r="M48" i="24"/>
  <c r="S48" i="24" s="1"/>
  <c r="L53" i="24"/>
  <c r="R53" i="24" s="1"/>
  <c r="H53" i="24"/>
  <c r="M56" i="24"/>
  <c r="S56" i="24" s="1"/>
  <c r="L61" i="24"/>
  <c r="R61" i="24" s="1"/>
  <c r="H61" i="24"/>
  <c r="M64" i="24"/>
  <c r="S64" i="24" s="1"/>
  <c r="L71" i="24"/>
  <c r="H71" i="24"/>
  <c r="L79" i="24"/>
  <c r="H79" i="24"/>
  <c r="L87" i="24"/>
  <c r="H87" i="24"/>
  <c r="M68" i="24"/>
  <c r="S68" i="24" s="1"/>
  <c r="M76" i="24"/>
  <c r="S76" i="24" s="1"/>
  <c r="M84" i="24"/>
  <c r="S84" i="24" s="1"/>
  <c r="Q89" i="24"/>
  <c r="R89" i="24"/>
  <c r="Q93" i="24"/>
  <c r="R93" i="24"/>
  <c r="Q97" i="24"/>
  <c r="R97" i="24"/>
  <c r="Q101" i="24"/>
  <c r="R101" i="24"/>
  <c r="Q105" i="24"/>
  <c r="R105" i="24"/>
  <c r="R109" i="24"/>
  <c r="Q109" i="24"/>
  <c r="M5" i="24"/>
  <c r="S5" i="24" s="1"/>
  <c r="M13" i="24"/>
  <c r="S13" i="24" s="1"/>
  <c r="M21" i="24"/>
  <c r="S21" i="24" s="1"/>
  <c r="Q31" i="24"/>
  <c r="R31" i="24"/>
  <c r="Q35" i="24"/>
  <c r="R35" i="24"/>
  <c r="Q39" i="24"/>
  <c r="R39" i="24"/>
  <c r="Q43" i="24"/>
  <c r="R43" i="24"/>
  <c r="Q47" i="24"/>
  <c r="R47" i="24"/>
  <c r="Q51" i="24"/>
  <c r="R51" i="24"/>
  <c r="Q55" i="24"/>
  <c r="R55" i="24"/>
  <c r="Q59" i="24"/>
  <c r="Q63" i="24"/>
  <c r="R63" i="24"/>
  <c r="Q67" i="24"/>
  <c r="R67" i="24"/>
  <c r="R71" i="24"/>
  <c r="R79" i="24"/>
  <c r="R87" i="24"/>
  <c r="M90" i="24"/>
  <c r="S90" i="24" s="1"/>
  <c r="Q91" i="24"/>
  <c r="M94" i="24"/>
  <c r="S94" i="24" s="1"/>
  <c r="Q95" i="24"/>
  <c r="M98" i="24"/>
  <c r="S98" i="24" s="1"/>
  <c r="Q99" i="24"/>
  <c r="R99" i="24"/>
  <c r="M102" i="24"/>
  <c r="S102" i="24" s="1"/>
  <c r="R28" i="24"/>
  <c r="Q28" i="24"/>
  <c r="L33" i="24"/>
  <c r="R33" i="24" s="1"/>
  <c r="H33" i="24"/>
  <c r="M36" i="24"/>
  <c r="S36" i="24" s="1"/>
  <c r="Q41" i="24"/>
  <c r="R41" i="24"/>
  <c r="L49" i="24"/>
  <c r="R49" i="24" s="1"/>
  <c r="H49" i="24"/>
  <c r="M52" i="24"/>
  <c r="S52" i="24" s="1"/>
  <c r="Q57" i="24"/>
  <c r="L65" i="24"/>
  <c r="R65" i="24" s="1"/>
  <c r="H65" i="24"/>
  <c r="L75" i="24"/>
  <c r="R75" i="24" s="1"/>
  <c r="H75" i="24"/>
  <c r="L83" i="24"/>
  <c r="R83" i="24" s="1"/>
  <c r="H83" i="24"/>
  <c r="L69" i="24"/>
  <c r="R69" i="24" s="1"/>
  <c r="H69" i="24"/>
  <c r="L73" i="24"/>
  <c r="R73" i="24" s="1"/>
  <c r="H73" i="24"/>
  <c r="L77" i="24"/>
  <c r="R77" i="24" s="1"/>
  <c r="H77" i="24"/>
  <c r="L81" i="24"/>
  <c r="R81" i="24" s="1"/>
  <c r="H81" i="24"/>
  <c r="L85" i="24"/>
  <c r="R85" i="24" s="1"/>
  <c r="H85" i="24"/>
  <c r="M96" i="24"/>
  <c r="S96" i="24" s="1"/>
  <c r="L103" i="24"/>
  <c r="R103" i="24" s="1"/>
  <c r="H103" i="24"/>
  <c r="M106" i="24"/>
  <c r="S106" i="24" s="1"/>
  <c r="L107" i="24"/>
  <c r="R107" i="24" s="1"/>
  <c r="H107" i="24"/>
  <c r="M110" i="24"/>
  <c r="S110" i="24" s="1"/>
  <c r="L111" i="24"/>
  <c r="R111" i="24" s="1"/>
  <c r="H111" i="24"/>
  <c r="L5" i="46"/>
  <c r="H5" i="46"/>
  <c r="L17" i="46"/>
  <c r="H17" i="46"/>
  <c r="L25" i="46"/>
  <c r="H25" i="46"/>
  <c r="M28" i="46"/>
  <c r="S28" i="46" s="1"/>
  <c r="Q33" i="46"/>
  <c r="Q41" i="46"/>
  <c r="Q49" i="46"/>
  <c r="Q57" i="46"/>
  <c r="Q65" i="46"/>
  <c r="M38" i="46"/>
  <c r="S38" i="46" s="1"/>
  <c r="L43" i="46"/>
  <c r="H43" i="46"/>
  <c r="L51" i="46"/>
  <c r="H51" i="46"/>
  <c r="L59" i="46"/>
  <c r="H59" i="46"/>
  <c r="L67" i="46"/>
  <c r="H67" i="46"/>
  <c r="L74" i="46"/>
  <c r="R74" i="46" s="1"/>
  <c r="H74" i="46"/>
  <c r="L72" i="46"/>
  <c r="H72" i="46"/>
  <c r="L80" i="46"/>
  <c r="H80" i="46"/>
  <c r="L91" i="46"/>
  <c r="H91" i="46"/>
  <c r="L99" i="46"/>
  <c r="R99" i="46" s="1"/>
  <c r="H99" i="46"/>
  <c r="M12" i="46"/>
  <c r="S12" i="46" s="1"/>
  <c r="L7" i="46"/>
  <c r="H7" i="46"/>
  <c r="L15" i="46"/>
  <c r="H15" i="46"/>
  <c r="L23" i="46"/>
  <c r="H23" i="46"/>
  <c r="M34" i="46"/>
  <c r="S34" i="46" s="1"/>
  <c r="Q39" i="46"/>
  <c r="L47" i="46"/>
  <c r="H47" i="46"/>
  <c r="M50" i="46"/>
  <c r="S50" i="46" s="1"/>
  <c r="Q55" i="46"/>
  <c r="L63" i="46"/>
  <c r="H63" i="46"/>
  <c r="M77" i="46"/>
  <c r="S77" i="46" s="1"/>
  <c r="Q101" i="46"/>
  <c r="Q103" i="46"/>
  <c r="L9" i="46"/>
  <c r="H9" i="46"/>
  <c r="L13" i="46"/>
  <c r="H13" i="46"/>
  <c r="L21" i="46"/>
  <c r="H21" i="46"/>
  <c r="Q29" i="46"/>
  <c r="Q37" i="46"/>
  <c r="Q45" i="46"/>
  <c r="Q53" i="46"/>
  <c r="Q61" i="46"/>
  <c r="M30" i="46"/>
  <c r="S30" i="46" s="1"/>
  <c r="L35" i="46"/>
  <c r="H35" i="46"/>
  <c r="M46" i="46"/>
  <c r="S46" i="46" s="1"/>
  <c r="M54" i="46"/>
  <c r="S54" i="46" s="1"/>
  <c r="M62" i="46"/>
  <c r="S62" i="46" s="1"/>
  <c r="L82" i="46"/>
  <c r="R82" i="46" s="1"/>
  <c r="H82" i="46"/>
  <c r="L89" i="46"/>
  <c r="H89" i="46"/>
  <c r="L93" i="46"/>
  <c r="H93" i="46"/>
  <c r="L97" i="46"/>
  <c r="H97" i="46"/>
  <c r="L76" i="46"/>
  <c r="H76" i="46"/>
  <c r="L84" i="46"/>
  <c r="H84" i="46"/>
  <c r="L88" i="46"/>
  <c r="H88" i="46"/>
  <c r="L95" i="46"/>
  <c r="H95" i="46"/>
  <c r="M100" i="46"/>
  <c r="S100" i="46" s="1"/>
  <c r="Q105" i="46"/>
  <c r="Q109" i="46"/>
  <c r="M4" i="46"/>
  <c r="S4" i="46" s="1"/>
  <c r="L11" i="46"/>
  <c r="H11" i="46"/>
  <c r="L19" i="46"/>
  <c r="H19" i="46"/>
  <c r="L27" i="46"/>
  <c r="H27" i="46"/>
  <c r="L31" i="46"/>
  <c r="H31" i="46"/>
  <c r="M66" i="46"/>
  <c r="S66" i="46" s="1"/>
  <c r="M69" i="46"/>
  <c r="S69" i="46" s="1"/>
  <c r="M85" i="46"/>
  <c r="S85" i="46" s="1"/>
  <c r="M102" i="46"/>
  <c r="S102" i="46" s="1"/>
  <c r="Q107" i="46"/>
  <c r="Q111" i="46"/>
  <c r="Q5" i="46"/>
  <c r="R5" i="46"/>
  <c r="Q9" i="46"/>
  <c r="R9" i="46"/>
  <c r="Q13" i="46"/>
  <c r="R13" i="46"/>
  <c r="Q17" i="46"/>
  <c r="R17" i="46"/>
  <c r="Q21" i="46"/>
  <c r="R21" i="46"/>
  <c r="Q25" i="46"/>
  <c r="R25" i="46"/>
  <c r="M6" i="46"/>
  <c r="S6" i="46" s="1"/>
  <c r="M10" i="46"/>
  <c r="S10" i="46" s="1"/>
  <c r="M14" i="46"/>
  <c r="S14" i="46" s="1"/>
  <c r="M18" i="46"/>
  <c r="S18" i="46" s="1"/>
  <c r="M22" i="46"/>
  <c r="S22" i="46" s="1"/>
  <c r="M26" i="46"/>
  <c r="S26" i="46" s="1"/>
  <c r="L29" i="46"/>
  <c r="R29" i="46" s="1"/>
  <c r="H29" i="46"/>
  <c r="L33" i="46"/>
  <c r="R33" i="46" s="1"/>
  <c r="H33" i="46"/>
  <c r="L37" i="46"/>
  <c r="R37" i="46" s="1"/>
  <c r="H37" i="46"/>
  <c r="L41" i="46"/>
  <c r="R41" i="46" s="1"/>
  <c r="H41" i="46"/>
  <c r="L45" i="46"/>
  <c r="R45" i="46" s="1"/>
  <c r="H45" i="46"/>
  <c r="L49" i="46"/>
  <c r="R49" i="46" s="1"/>
  <c r="H49" i="46"/>
  <c r="L53" i="46"/>
  <c r="R53" i="46" s="1"/>
  <c r="H53" i="46"/>
  <c r="L57" i="46"/>
  <c r="R57" i="46" s="1"/>
  <c r="H57" i="46"/>
  <c r="L61" i="46"/>
  <c r="R61" i="46" s="1"/>
  <c r="H61" i="46"/>
  <c r="L65" i="46"/>
  <c r="R65" i="46" s="1"/>
  <c r="H65" i="46"/>
  <c r="Q35" i="46"/>
  <c r="R35" i="46"/>
  <c r="Q43" i="46"/>
  <c r="R43" i="46"/>
  <c r="Q51" i="46"/>
  <c r="R51" i="46"/>
  <c r="Q59" i="46"/>
  <c r="R59" i="46"/>
  <c r="Q67" i="46"/>
  <c r="R67" i="46"/>
  <c r="M73" i="46"/>
  <c r="S73" i="46" s="1"/>
  <c r="M81" i="46"/>
  <c r="S81" i="46" s="1"/>
  <c r="Q89" i="46"/>
  <c r="R89" i="46"/>
  <c r="M92" i="46"/>
  <c r="S92" i="46" s="1"/>
  <c r="R93" i="46"/>
  <c r="Q93" i="46"/>
  <c r="M96" i="46"/>
  <c r="S96" i="46" s="1"/>
  <c r="Q97" i="46"/>
  <c r="R97" i="46"/>
  <c r="Q72" i="46"/>
  <c r="R72" i="46"/>
  <c r="Q76" i="46"/>
  <c r="R76" i="46"/>
  <c r="Q80" i="46"/>
  <c r="R80" i="46"/>
  <c r="Q84" i="46"/>
  <c r="R84" i="46"/>
  <c r="Q88" i="46"/>
  <c r="R88" i="46"/>
  <c r="Q91" i="46"/>
  <c r="R91" i="46"/>
  <c r="Q95" i="46"/>
  <c r="R95" i="46"/>
  <c r="M104" i="46"/>
  <c r="S104" i="46" s="1"/>
  <c r="L105" i="46"/>
  <c r="R105" i="46" s="1"/>
  <c r="H105" i="46"/>
  <c r="M108" i="46"/>
  <c r="S108" i="46" s="1"/>
  <c r="L109" i="46"/>
  <c r="R109" i="46" s="1"/>
  <c r="H109" i="46"/>
  <c r="M8" i="46"/>
  <c r="S8" i="46" s="1"/>
  <c r="M16" i="46"/>
  <c r="S16" i="46" s="1"/>
  <c r="M20" i="46"/>
  <c r="S20" i="46" s="1"/>
  <c r="M24" i="46"/>
  <c r="S24" i="46" s="1"/>
  <c r="Q7" i="46"/>
  <c r="R7" i="46"/>
  <c r="Q11" i="46"/>
  <c r="R11" i="46"/>
  <c r="Q15" i="46"/>
  <c r="R15" i="46"/>
  <c r="Q19" i="46"/>
  <c r="R19" i="46"/>
  <c r="Q23" i="46"/>
  <c r="R23" i="46"/>
  <c r="Q27" i="46"/>
  <c r="R27" i="46"/>
  <c r="M32" i="46"/>
  <c r="S32" i="46" s="1"/>
  <c r="M36" i="46"/>
  <c r="S36" i="46" s="1"/>
  <c r="M40" i="46"/>
  <c r="S40" i="46" s="1"/>
  <c r="M44" i="46"/>
  <c r="S44" i="46" s="1"/>
  <c r="M48" i="46"/>
  <c r="S48" i="46" s="1"/>
  <c r="M52" i="46"/>
  <c r="S52" i="46" s="1"/>
  <c r="M56" i="46"/>
  <c r="S56" i="46" s="1"/>
  <c r="M60" i="46"/>
  <c r="S60" i="46" s="1"/>
  <c r="M64" i="46"/>
  <c r="S64" i="46" s="1"/>
  <c r="M68" i="46"/>
  <c r="S68" i="46" s="1"/>
  <c r="Q31" i="46"/>
  <c r="R31" i="46"/>
  <c r="L39" i="46"/>
  <c r="R39" i="46" s="1"/>
  <c r="H39" i="46"/>
  <c r="M42" i="46"/>
  <c r="S42" i="46" s="1"/>
  <c r="Q47" i="46"/>
  <c r="R47" i="46"/>
  <c r="L55" i="46"/>
  <c r="R55" i="46" s="1"/>
  <c r="H55" i="46"/>
  <c r="M58" i="46"/>
  <c r="S58" i="46" s="1"/>
  <c r="Q63" i="46"/>
  <c r="R63" i="46"/>
  <c r="L70" i="46"/>
  <c r="R70" i="46" s="1"/>
  <c r="H70" i="46"/>
  <c r="L78" i="46"/>
  <c r="R78" i="46" s="1"/>
  <c r="H78" i="46"/>
  <c r="L86" i="46"/>
  <c r="R86" i="46" s="1"/>
  <c r="H86" i="46"/>
  <c r="M71" i="46"/>
  <c r="S71" i="46" s="1"/>
  <c r="M75" i="46"/>
  <c r="S75" i="46" s="1"/>
  <c r="M79" i="46"/>
  <c r="S79" i="46" s="1"/>
  <c r="M83" i="46"/>
  <c r="S83" i="46" s="1"/>
  <c r="M87" i="46"/>
  <c r="S87" i="46" s="1"/>
  <c r="M90" i="46"/>
  <c r="S90" i="46" s="1"/>
  <c r="M94" i="46"/>
  <c r="S94" i="46" s="1"/>
  <c r="M98" i="46"/>
  <c r="S98" i="46" s="1"/>
  <c r="L101" i="46"/>
  <c r="R101" i="46" s="1"/>
  <c r="H101" i="46"/>
  <c r="L103" i="46"/>
  <c r="R103" i="46" s="1"/>
  <c r="H103" i="46"/>
  <c r="M106" i="46"/>
  <c r="S106" i="46" s="1"/>
  <c r="L107" i="46"/>
  <c r="R107" i="46" s="1"/>
  <c r="H107" i="46"/>
  <c r="M110" i="46"/>
  <c r="S110" i="46" s="1"/>
  <c r="L111" i="46"/>
  <c r="R111" i="46" s="1"/>
  <c r="H111" i="46"/>
  <c r="Q4" i="31"/>
  <c r="Q8" i="31"/>
  <c r="Q12" i="31"/>
  <c r="Q16" i="31"/>
  <c r="Q20" i="31"/>
  <c r="Q24" i="31"/>
  <c r="Q28" i="31"/>
  <c r="Q32" i="31"/>
  <c r="Q36" i="31"/>
  <c r="Q40" i="31"/>
  <c r="Q44" i="31"/>
  <c r="M49" i="31"/>
  <c r="S49" i="31" s="1"/>
  <c r="M53" i="31"/>
  <c r="S53" i="31" s="1"/>
  <c r="M57" i="31"/>
  <c r="S57" i="31" s="1"/>
  <c r="M61" i="31"/>
  <c r="S61" i="31" s="1"/>
  <c r="Q129" i="31"/>
  <c r="Q131" i="31"/>
  <c r="Q135" i="31"/>
  <c r="M140" i="31"/>
  <c r="S140" i="31" s="1"/>
  <c r="M148" i="31"/>
  <c r="S148" i="31" s="1"/>
  <c r="M156" i="31"/>
  <c r="S156" i="31" s="1"/>
  <c r="M164" i="31"/>
  <c r="S164" i="31" s="1"/>
  <c r="Q139" i="31"/>
  <c r="Q143" i="31"/>
  <c r="Q147" i="31"/>
  <c r="Q151" i="31"/>
  <c r="Q155" i="31"/>
  <c r="Q159" i="31"/>
  <c r="Q163" i="31"/>
  <c r="Q167" i="31"/>
  <c r="Q180" i="31"/>
  <c r="Q184" i="31"/>
  <c r="Q171" i="31"/>
  <c r="Q173" i="31"/>
  <c r="Q175" i="31"/>
  <c r="Q177" i="31"/>
  <c r="Q186" i="31"/>
  <c r="Q6" i="31"/>
  <c r="Q10" i="31"/>
  <c r="Q14" i="31"/>
  <c r="Q18" i="31"/>
  <c r="Q22" i="31"/>
  <c r="Q26" i="31"/>
  <c r="Q30" i="31"/>
  <c r="Q34" i="31"/>
  <c r="Q38" i="31"/>
  <c r="Q42" i="31"/>
  <c r="Q46" i="31"/>
  <c r="Q50" i="31"/>
  <c r="Q54" i="31"/>
  <c r="Q58" i="31"/>
  <c r="Q62" i="31"/>
  <c r="Q48" i="31"/>
  <c r="Q52" i="31"/>
  <c r="Q56" i="31"/>
  <c r="Q60" i="31"/>
  <c r="Q64" i="31"/>
  <c r="Q66" i="31"/>
  <c r="Q68" i="31"/>
  <c r="Q70" i="31"/>
  <c r="Q72" i="31"/>
  <c r="Q74" i="31"/>
  <c r="Q76" i="31"/>
  <c r="Q78" i="31"/>
  <c r="Q80" i="31"/>
  <c r="Q82" i="31"/>
  <c r="Q84" i="31"/>
  <c r="Q86" i="31"/>
  <c r="Q88" i="31"/>
  <c r="Q90" i="31"/>
  <c r="Q92" i="31"/>
  <c r="Q94" i="31"/>
  <c r="Q96" i="31"/>
  <c r="Q98" i="31"/>
  <c r="Q100" i="31"/>
  <c r="Q102" i="31"/>
  <c r="Q104" i="31"/>
  <c r="Q106" i="31"/>
  <c r="Q108" i="31"/>
  <c r="Q110" i="31"/>
  <c r="Q112" i="31"/>
  <c r="Q114" i="31"/>
  <c r="Q116" i="31"/>
  <c r="Q118" i="31"/>
  <c r="Q120" i="31"/>
  <c r="Q122" i="31"/>
  <c r="Q124" i="31"/>
  <c r="Q126" i="31"/>
  <c r="Q133" i="31"/>
  <c r="Q137" i="31"/>
  <c r="Q141" i="31"/>
  <c r="Q145" i="31"/>
  <c r="Q149" i="31"/>
  <c r="Q153" i="31"/>
  <c r="Q157" i="31"/>
  <c r="Q161" i="31"/>
  <c r="Q165" i="31"/>
  <c r="Q169" i="31"/>
  <c r="M179" i="31"/>
  <c r="S179" i="31" s="1"/>
  <c r="M183" i="31"/>
  <c r="S183" i="31" s="1"/>
  <c r="M187" i="31"/>
  <c r="S187" i="31" s="1"/>
  <c r="L182" i="31"/>
  <c r="H182" i="31"/>
  <c r="M185" i="31"/>
  <c r="S185" i="31" s="1"/>
  <c r="L4" i="31"/>
  <c r="R4" i="31" s="1"/>
  <c r="H4" i="31"/>
  <c r="M7" i="31"/>
  <c r="S7" i="31" s="1"/>
  <c r="L8" i="31"/>
  <c r="R8" i="31" s="1"/>
  <c r="H8" i="31"/>
  <c r="M11" i="31"/>
  <c r="S11" i="31" s="1"/>
  <c r="L12" i="31"/>
  <c r="R12" i="31" s="1"/>
  <c r="H12" i="31"/>
  <c r="M15" i="31"/>
  <c r="S15" i="31" s="1"/>
  <c r="L16" i="31"/>
  <c r="R16" i="31" s="1"/>
  <c r="H16" i="31"/>
  <c r="M19" i="31"/>
  <c r="S19" i="31" s="1"/>
  <c r="L20" i="31"/>
  <c r="R20" i="31" s="1"/>
  <c r="H20" i="31"/>
  <c r="M23" i="31"/>
  <c r="S23" i="31" s="1"/>
  <c r="L24" i="31"/>
  <c r="R24" i="31" s="1"/>
  <c r="H24" i="31"/>
  <c r="M27" i="31"/>
  <c r="S27" i="31" s="1"/>
  <c r="L28" i="31"/>
  <c r="R28" i="31" s="1"/>
  <c r="H28" i="31"/>
  <c r="M31" i="31"/>
  <c r="S31" i="31" s="1"/>
  <c r="L32" i="31"/>
  <c r="R32" i="31" s="1"/>
  <c r="H32" i="31"/>
  <c r="M35" i="31"/>
  <c r="S35" i="31" s="1"/>
  <c r="L36" i="31"/>
  <c r="R36" i="31" s="1"/>
  <c r="H36" i="31"/>
  <c r="M39" i="31"/>
  <c r="S39" i="31" s="1"/>
  <c r="L40" i="31"/>
  <c r="R40" i="31" s="1"/>
  <c r="H40" i="31"/>
  <c r="M43" i="31"/>
  <c r="S43" i="31" s="1"/>
  <c r="L44" i="31"/>
  <c r="R44" i="31" s="1"/>
  <c r="H44" i="31"/>
  <c r="M47" i="31"/>
  <c r="S47" i="31" s="1"/>
  <c r="M51" i="31"/>
  <c r="S51" i="31" s="1"/>
  <c r="M55" i="31"/>
  <c r="S55" i="31" s="1"/>
  <c r="M59" i="31"/>
  <c r="S59" i="31" s="1"/>
  <c r="M63" i="31"/>
  <c r="S63" i="31" s="1"/>
  <c r="M130" i="31"/>
  <c r="S130" i="31" s="1"/>
  <c r="L129" i="31"/>
  <c r="R129" i="31" s="1"/>
  <c r="H129" i="31"/>
  <c r="L131" i="31"/>
  <c r="R131" i="31" s="1"/>
  <c r="H131" i="31"/>
  <c r="M134" i="31"/>
  <c r="S134" i="31" s="1"/>
  <c r="L135" i="31"/>
  <c r="R135" i="31" s="1"/>
  <c r="H135" i="31"/>
  <c r="M144" i="31"/>
  <c r="S144" i="31"/>
  <c r="M152" i="31"/>
  <c r="S152" i="31"/>
  <c r="M160" i="31"/>
  <c r="S160" i="31"/>
  <c r="M168" i="31"/>
  <c r="S168" i="31"/>
  <c r="L139" i="31"/>
  <c r="R139" i="31" s="1"/>
  <c r="H139" i="31"/>
  <c r="L143" i="31"/>
  <c r="R143" i="31" s="1"/>
  <c r="H143" i="31"/>
  <c r="L147" i="31"/>
  <c r="R147" i="31" s="1"/>
  <c r="H147" i="31"/>
  <c r="L151" i="31"/>
  <c r="R151" i="31" s="1"/>
  <c r="H151" i="31"/>
  <c r="L155" i="31"/>
  <c r="R155" i="31" s="1"/>
  <c r="H155" i="31"/>
  <c r="L159" i="31"/>
  <c r="R159" i="31" s="1"/>
  <c r="H159" i="31"/>
  <c r="L163" i="31"/>
  <c r="R163" i="31" s="1"/>
  <c r="H163" i="31"/>
  <c r="L167" i="31"/>
  <c r="R167" i="31" s="1"/>
  <c r="H167" i="31"/>
  <c r="L180" i="31"/>
  <c r="R180" i="31" s="1"/>
  <c r="H180" i="31"/>
  <c r="L184" i="31"/>
  <c r="R184" i="31" s="1"/>
  <c r="H184" i="31"/>
  <c r="L171" i="31"/>
  <c r="R171" i="31" s="1"/>
  <c r="H171" i="31"/>
  <c r="M172" i="31"/>
  <c r="S172" i="31" s="1"/>
  <c r="L173" i="31"/>
  <c r="R173" i="31" s="1"/>
  <c r="H173" i="31"/>
  <c r="M174" i="31"/>
  <c r="S174" i="31" s="1"/>
  <c r="L175" i="31"/>
  <c r="R175" i="31" s="1"/>
  <c r="H175" i="31"/>
  <c r="M176" i="31"/>
  <c r="S176" i="31" s="1"/>
  <c r="L177" i="31"/>
  <c r="R177" i="31" s="1"/>
  <c r="H177" i="31"/>
  <c r="M178" i="31"/>
  <c r="S178" i="31" s="1"/>
  <c r="M181" i="31"/>
  <c r="S181" i="31" s="1"/>
  <c r="L186" i="31"/>
  <c r="R186" i="31" s="1"/>
  <c r="H186" i="31"/>
  <c r="M5" i="31"/>
  <c r="S5" i="31" s="1"/>
  <c r="L6" i="31"/>
  <c r="R6" i="31" s="1"/>
  <c r="H6" i="31"/>
  <c r="M9" i="31"/>
  <c r="S9" i="31" s="1"/>
  <c r="L10" i="31"/>
  <c r="R10" i="31" s="1"/>
  <c r="H10" i="31"/>
  <c r="M13" i="31"/>
  <c r="S13" i="31" s="1"/>
  <c r="L14" i="31"/>
  <c r="R14" i="31" s="1"/>
  <c r="H14" i="31"/>
  <c r="M17" i="31"/>
  <c r="S17" i="31" s="1"/>
  <c r="L18" i="31"/>
  <c r="R18" i="31" s="1"/>
  <c r="H18" i="31"/>
  <c r="M21" i="31"/>
  <c r="S21" i="31" s="1"/>
  <c r="L22" i="31"/>
  <c r="R22" i="31" s="1"/>
  <c r="H22" i="31"/>
  <c r="M25" i="31"/>
  <c r="S25" i="31" s="1"/>
  <c r="L26" i="31"/>
  <c r="R26" i="31" s="1"/>
  <c r="H26" i="31"/>
  <c r="M29" i="31"/>
  <c r="S29" i="31" s="1"/>
  <c r="L30" i="31"/>
  <c r="R30" i="31" s="1"/>
  <c r="H30" i="31"/>
  <c r="M33" i="31"/>
  <c r="S33" i="31" s="1"/>
  <c r="L34" i="31"/>
  <c r="R34" i="31" s="1"/>
  <c r="H34" i="31"/>
  <c r="M37" i="31"/>
  <c r="S37" i="31" s="1"/>
  <c r="L38" i="31"/>
  <c r="R38" i="31" s="1"/>
  <c r="H38" i="31"/>
  <c r="M41" i="31"/>
  <c r="S41" i="31" s="1"/>
  <c r="L42" i="31"/>
  <c r="R42" i="31" s="1"/>
  <c r="H42" i="31"/>
  <c r="M45" i="31"/>
  <c r="S45" i="31" s="1"/>
  <c r="L46" i="31"/>
  <c r="R46" i="31" s="1"/>
  <c r="H46" i="31"/>
  <c r="L50" i="31"/>
  <c r="R50" i="31" s="1"/>
  <c r="H50" i="31"/>
  <c r="L54" i="31"/>
  <c r="R54" i="31" s="1"/>
  <c r="H54" i="31"/>
  <c r="L58" i="31"/>
  <c r="R58" i="31" s="1"/>
  <c r="H58" i="31"/>
  <c r="L62" i="31"/>
  <c r="R62" i="31" s="1"/>
  <c r="H62" i="31"/>
  <c r="L48" i="31"/>
  <c r="R48" i="31" s="1"/>
  <c r="H48" i="31"/>
  <c r="L52" i="31"/>
  <c r="R52" i="31" s="1"/>
  <c r="H52" i="31"/>
  <c r="L56" i="31"/>
  <c r="R56" i="31" s="1"/>
  <c r="H56" i="31"/>
  <c r="L60" i="31"/>
  <c r="R60" i="31" s="1"/>
  <c r="H60" i="31"/>
  <c r="L64" i="31"/>
  <c r="R64" i="31" s="1"/>
  <c r="H64" i="31"/>
  <c r="M65" i="31"/>
  <c r="S65" i="31" s="1"/>
  <c r="L66" i="31"/>
  <c r="R66" i="31" s="1"/>
  <c r="H66" i="31"/>
  <c r="M67" i="31"/>
  <c r="S67" i="31" s="1"/>
  <c r="L68" i="31"/>
  <c r="R68" i="31" s="1"/>
  <c r="H68" i="31"/>
  <c r="M69" i="31"/>
  <c r="S69" i="31" s="1"/>
  <c r="L70" i="31"/>
  <c r="R70" i="31" s="1"/>
  <c r="H70" i="31"/>
  <c r="M71" i="31"/>
  <c r="S71" i="31" s="1"/>
  <c r="L72" i="31"/>
  <c r="R72" i="31" s="1"/>
  <c r="H72" i="31"/>
  <c r="M73" i="31"/>
  <c r="S73" i="31" s="1"/>
  <c r="L74" i="31"/>
  <c r="R74" i="31" s="1"/>
  <c r="H74" i="31"/>
  <c r="M75" i="31"/>
  <c r="S75" i="31" s="1"/>
  <c r="L76" i="31"/>
  <c r="R76" i="31" s="1"/>
  <c r="H76" i="31"/>
  <c r="M77" i="31"/>
  <c r="S77" i="31" s="1"/>
  <c r="L78" i="31"/>
  <c r="R78" i="31" s="1"/>
  <c r="H78" i="31"/>
  <c r="M79" i="31"/>
  <c r="S79" i="31" s="1"/>
  <c r="L80" i="31"/>
  <c r="R80" i="31" s="1"/>
  <c r="H80" i="31"/>
  <c r="M81" i="31"/>
  <c r="S81" i="31" s="1"/>
  <c r="L82" i="31"/>
  <c r="R82" i="31" s="1"/>
  <c r="H82" i="31"/>
  <c r="M83" i="31"/>
  <c r="S83" i="31" s="1"/>
  <c r="L84" i="31"/>
  <c r="R84" i="31" s="1"/>
  <c r="H84" i="31"/>
  <c r="M85" i="31"/>
  <c r="S85" i="31" s="1"/>
  <c r="L86" i="31"/>
  <c r="R86" i="31" s="1"/>
  <c r="H86" i="31"/>
  <c r="M87" i="31"/>
  <c r="S87" i="31" s="1"/>
  <c r="L88" i="31"/>
  <c r="R88" i="31" s="1"/>
  <c r="H88" i="31"/>
  <c r="M89" i="31"/>
  <c r="S89" i="31" s="1"/>
  <c r="L90" i="31"/>
  <c r="R90" i="31" s="1"/>
  <c r="H90" i="31"/>
  <c r="M91" i="31"/>
  <c r="S91" i="31" s="1"/>
  <c r="L92" i="31"/>
  <c r="R92" i="31" s="1"/>
  <c r="H92" i="31"/>
  <c r="M93" i="31"/>
  <c r="S93" i="31" s="1"/>
  <c r="L94" i="31"/>
  <c r="R94" i="31" s="1"/>
  <c r="H94" i="31"/>
  <c r="M95" i="31"/>
  <c r="S95" i="31" s="1"/>
  <c r="L96" i="31"/>
  <c r="R96" i="31" s="1"/>
  <c r="H96" i="31"/>
  <c r="M97" i="31"/>
  <c r="S97" i="31" s="1"/>
  <c r="L98" i="31"/>
  <c r="R98" i="31" s="1"/>
  <c r="H98" i="31"/>
  <c r="M99" i="31"/>
  <c r="S99" i="31" s="1"/>
  <c r="L100" i="31"/>
  <c r="R100" i="31" s="1"/>
  <c r="H100" i="31"/>
  <c r="M101" i="31"/>
  <c r="S101" i="31" s="1"/>
  <c r="L102" i="31"/>
  <c r="R102" i="31" s="1"/>
  <c r="H102" i="31"/>
  <c r="M103" i="31"/>
  <c r="S103" i="31" s="1"/>
  <c r="L104" i="31"/>
  <c r="R104" i="31" s="1"/>
  <c r="H104" i="31"/>
  <c r="M105" i="31"/>
  <c r="S105" i="31" s="1"/>
  <c r="L106" i="31"/>
  <c r="R106" i="31" s="1"/>
  <c r="H106" i="31"/>
  <c r="M107" i="31"/>
  <c r="S107" i="31" s="1"/>
  <c r="L108" i="31"/>
  <c r="R108" i="31" s="1"/>
  <c r="H108" i="31"/>
  <c r="M109" i="31"/>
  <c r="S109" i="31" s="1"/>
  <c r="L110" i="31"/>
  <c r="R110" i="31" s="1"/>
  <c r="H110" i="31"/>
  <c r="M111" i="31"/>
  <c r="S111" i="31" s="1"/>
  <c r="L112" i="31"/>
  <c r="R112" i="31" s="1"/>
  <c r="H112" i="31"/>
  <c r="M113" i="31"/>
  <c r="S113" i="31" s="1"/>
  <c r="L114" i="31"/>
  <c r="R114" i="31" s="1"/>
  <c r="H114" i="31"/>
  <c r="M115" i="31"/>
  <c r="S115" i="31" s="1"/>
  <c r="L116" i="31"/>
  <c r="R116" i="31" s="1"/>
  <c r="H116" i="31"/>
  <c r="M117" i="31"/>
  <c r="S117" i="31" s="1"/>
  <c r="L118" i="31"/>
  <c r="R118" i="31" s="1"/>
  <c r="H118" i="31"/>
  <c r="M119" i="31"/>
  <c r="S119" i="31" s="1"/>
  <c r="L120" i="31"/>
  <c r="R120" i="31" s="1"/>
  <c r="H120" i="31"/>
  <c r="M121" i="31"/>
  <c r="S121" i="31" s="1"/>
  <c r="L122" i="31"/>
  <c r="R122" i="31" s="1"/>
  <c r="H122" i="31"/>
  <c r="M123" i="31"/>
  <c r="S123" i="31" s="1"/>
  <c r="L124" i="31"/>
  <c r="R124" i="31" s="1"/>
  <c r="H124" i="31"/>
  <c r="M125" i="31"/>
  <c r="S125" i="31" s="1"/>
  <c r="L126" i="31"/>
  <c r="R126" i="31" s="1"/>
  <c r="H126" i="31"/>
  <c r="M127" i="31"/>
  <c r="S127" i="31" s="1"/>
  <c r="M128" i="31"/>
  <c r="S128" i="31" s="1"/>
  <c r="M132" i="31"/>
  <c r="S132" i="31" s="1"/>
  <c r="L133" i="31"/>
  <c r="R133" i="31" s="1"/>
  <c r="H133" i="31"/>
  <c r="M136" i="31"/>
  <c r="S136" i="31" s="1"/>
  <c r="L137" i="31"/>
  <c r="R137" i="31" s="1"/>
  <c r="H137" i="31"/>
  <c r="L141" i="31"/>
  <c r="R141" i="31" s="1"/>
  <c r="H141" i="31"/>
  <c r="L145" i="31"/>
  <c r="R145" i="31" s="1"/>
  <c r="H145" i="31"/>
  <c r="L149" i="31"/>
  <c r="R149" i="31" s="1"/>
  <c r="H149" i="31"/>
  <c r="L153" i="31"/>
  <c r="R153" i="31" s="1"/>
  <c r="H153" i="31"/>
  <c r="L157" i="31"/>
  <c r="R157" i="31" s="1"/>
  <c r="H157" i="31"/>
  <c r="L161" i="31"/>
  <c r="R161" i="31" s="1"/>
  <c r="H161" i="31"/>
  <c r="L165" i="31"/>
  <c r="R165" i="31" s="1"/>
  <c r="H165" i="31"/>
  <c r="L169" i="31"/>
  <c r="R169" i="31" s="1"/>
  <c r="H169" i="31"/>
  <c r="M138" i="31"/>
  <c r="S138" i="31" s="1"/>
  <c r="M142" i="31"/>
  <c r="S142" i="31" s="1"/>
  <c r="M146" i="31"/>
  <c r="S146" i="31" s="1"/>
  <c r="M150" i="31"/>
  <c r="S150" i="31" s="1"/>
  <c r="M154" i="31"/>
  <c r="S154" i="31" s="1"/>
  <c r="M158" i="31"/>
  <c r="S158" i="31" s="1"/>
  <c r="M162" i="31"/>
  <c r="S162" i="31" s="1"/>
  <c r="M166" i="31"/>
  <c r="S166" i="31" s="1"/>
  <c r="M170" i="31"/>
  <c r="S170" i="31" s="1"/>
  <c r="Q182" i="31"/>
  <c r="R182" i="31"/>
  <c r="M175" i="22"/>
  <c r="S175" i="22" s="1"/>
  <c r="M179" i="22"/>
  <c r="S179" i="22" s="1"/>
  <c r="M183" i="22"/>
  <c r="S183" i="22" s="1"/>
  <c r="M187" i="22"/>
  <c r="S187" i="22" s="1"/>
  <c r="Q35" i="22"/>
  <c r="L43" i="22"/>
  <c r="H43" i="22"/>
  <c r="M46" i="22"/>
  <c r="S46" i="22" s="1"/>
  <c r="Q51" i="22"/>
  <c r="L59" i="22"/>
  <c r="H59" i="22"/>
  <c r="M62" i="22"/>
  <c r="S62" i="22"/>
  <c r="Q67" i="22"/>
  <c r="L75" i="22"/>
  <c r="H75" i="22"/>
  <c r="M78" i="22"/>
  <c r="S78" i="22" s="1"/>
  <c r="Q83" i="22"/>
  <c r="L91" i="22"/>
  <c r="H91" i="22"/>
  <c r="M94" i="22"/>
  <c r="S94" i="22"/>
  <c r="Q99" i="22"/>
  <c r="L107" i="22"/>
  <c r="H107" i="22"/>
  <c r="M110" i="22"/>
  <c r="S110" i="22" s="1"/>
  <c r="M118" i="22"/>
  <c r="S118" i="22" s="1"/>
  <c r="M126" i="22"/>
  <c r="S126" i="22" s="1"/>
  <c r="M134" i="22"/>
  <c r="S134" i="22" s="1"/>
  <c r="M142" i="22"/>
  <c r="S142" i="22" s="1"/>
  <c r="M150" i="22"/>
  <c r="S150" i="22" s="1"/>
  <c r="Q117" i="22"/>
  <c r="Q121" i="22"/>
  <c r="Q125" i="22"/>
  <c r="Q129" i="22"/>
  <c r="Q133" i="22"/>
  <c r="Q137" i="22"/>
  <c r="Q141" i="22"/>
  <c r="Q145" i="22"/>
  <c r="Q149" i="22"/>
  <c r="Q153" i="22"/>
  <c r="M158" i="22"/>
  <c r="S158" i="22" s="1"/>
  <c r="M166" i="22"/>
  <c r="S166" i="22" s="1"/>
  <c r="M174" i="22"/>
  <c r="S174" i="22" s="1"/>
  <c r="Q178" i="22"/>
  <c r="Q182" i="22"/>
  <c r="Q186" i="22"/>
  <c r="Q37" i="22"/>
  <c r="Q41" i="22"/>
  <c r="Q45" i="22"/>
  <c r="Q49" i="22"/>
  <c r="Q53" i="22"/>
  <c r="Q57" i="22"/>
  <c r="Q61" i="22"/>
  <c r="Q65" i="22"/>
  <c r="Q69" i="22"/>
  <c r="Q73" i="22"/>
  <c r="Q77" i="22"/>
  <c r="Q81" i="22"/>
  <c r="Q85" i="22"/>
  <c r="Q89" i="22"/>
  <c r="Q93" i="22"/>
  <c r="Q97" i="22"/>
  <c r="Q101" i="22"/>
  <c r="Q105" i="22"/>
  <c r="Q109" i="22"/>
  <c r="Q113" i="22"/>
  <c r="Q5" i="22"/>
  <c r="Q7" i="22"/>
  <c r="Q9" i="22"/>
  <c r="Q11" i="22"/>
  <c r="Q13" i="22"/>
  <c r="Q15" i="22"/>
  <c r="Q17" i="22"/>
  <c r="Q19" i="22"/>
  <c r="Q21" i="22"/>
  <c r="Q23" i="22"/>
  <c r="Q25" i="22"/>
  <c r="Q27" i="22"/>
  <c r="Q29" i="22"/>
  <c r="Q31" i="22"/>
  <c r="Q33" i="22"/>
  <c r="Q39" i="22"/>
  <c r="Q47" i="22"/>
  <c r="Q55" i="22"/>
  <c r="Q63" i="22"/>
  <c r="Q71" i="22"/>
  <c r="Q79" i="22"/>
  <c r="Q87" i="22"/>
  <c r="Q95" i="22"/>
  <c r="Q103" i="22"/>
  <c r="Q111" i="22"/>
  <c r="M122" i="22"/>
  <c r="S122" i="22" s="1"/>
  <c r="M130" i="22"/>
  <c r="S130" i="22" s="1"/>
  <c r="M138" i="22"/>
  <c r="S138" i="22" s="1"/>
  <c r="M146" i="22"/>
  <c r="S146" i="22" s="1"/>
  <c r="M154" i="22"/>
  <c r="S154" i="22" s="1"/>
  <c r="M156" i="22"/>
  <c r="S156" i="22" s="1"/>
  <c r="Q157" i="22"/>
  <c r="M160" i="22"/>
  <c r="S160" i="22" s="1"/>
  <c r="Q161" i="22"/>
  <c r="M164" i="22"/>
  <c r="S164" i="22" s="1"/>
  <c r="Q165" i="22"/>
  <c r="M168" i="22"/>
  <c r="S168" i="22" s="1"/>
  <c r="Q169" i="22"/>
  <c r="M172" i="22"/>
  <c r="S172" i="22" s="1"/>
  <c r="Q173" i="22"/>
  <c r="Q155" i="22"/>
  <c r="Q159" i="22"/>
  <c r="Q163" i="22"/>
  <c r="Q167" i="22"/>
  <c r="Q171" i="22"/>
  <c r="Q180" i="22"/>
  <c r="M36" i="22"/>
  <c r="S36" i="22" s="1"/>
  <c r="M40" i="22"/>
  <c r="S40" i="22" s="1"/>
  <c r="M44" i="22"/>
  <c r="S44" i="22" s="1"/>
  <c r="M48" i="22"/>
  <c r="S48" i="22" s="1"/>
  <c r="M52" i="22"/>
  <c r="S52" i="22" s="1"/>
  <c r="M56" i="22"/>
  <c r="S56" i="22" s="1"/>
  <c r="M60" i="22"/>
  <c r="S60" i="22" s="1"/>
  <c r="M64" i="22"/>
  <c r="S64" i="22" s="1"/>
  <c r="M68" i="22"/>
  <c r="S68" i="22" s="1"/>
  <c r="M72" i="22"/>
  <c r="S72" i="22" s="1"/>
  <c r="M76" i="22"/>
  <c r="S76" i="22" s="1"/>
  <c r="M80" i="22"/>
  <c r="S80" i="22" s="1"/>
  <c r="M84" i="22"/>
  <c r="S84" i="22" s="1"/>
  <c r="M88" i="22"/>
  <c r="S88" i="22" s="1"/>
  <c r="M92" i="22"/>
  <c r="S92" i="22" s="1"/>
  <c r="M96" i="22"/>
  <c r="S96" i="22" s="1"/>
  <c r="M100" i="22"/>
  <c r="S100" i="22" s="1"/>
  <c r="M104" i="22"/>
  <c r="S104" i="22" s="1"/>
  <c r="M108" i="22"/>
  <c r="S108" i="22" s="1"/>
  <c r="M112" i="22"/>
  <c r="S112" i="22" s="1"/>
  <c r="L176" i="22"/>
  <c r="H176" i="22"/>
  <c r="L180" i="22"/>
  <c r="R180" i="22" s="1"/>
  <c r="H180" i="22"/>
  <c r="L184" i="22"/>
  <c r="H184" i="22"/>
  <c r="L35" i="22"/>
  <c r="R35" i="22" s="1"/>
  <c r="H35" i="22"/>
  <c r="M38" i="22"/>
  <c r="S38" i="22" s="1"/>
  <c r="Q43" i="22"/>
  <c r="R43" i="22"/>
  <c r="L51" i="22"/>
  <c r="R51" i="22" s="1"/>
  <c r="H51" i="22"/>
  <c r="M54" i="22"/>
  <c r="S54" i="22" s="1"/>
  <c r="Q59" i="22"/>
  <c r="R59" i="22"/>
  <c r="L67" i="22"/>
  <c r="R67" i="22" s="1"/>
  <c r="H67" i="22"/>
  <c r="M70" i="22"/>
  <c r="S70" i="22" s="1"/>
  <c r="Q75" i="22"/>
  <c r="R75" i="22"/>
  <c r="L83" i="22"/>
  <c r="R83" i="22" s="1"/>
  <c r="H83" i="22"/>
  <c r="M86" i="22"/>
  <c r="S86" i="22" s="1"/>
  <c r="Q91" i="22"/>
  <c r="R91" i="22"/>
  <c r="L99" i="22"/>
  <c r="R99" i="22" s="1"/>
  <c r="H99" i="22"/>
  <c r="M102" i="22"/>
  <c r="S102" i="22" s="1"/>
  <c r="Q107" i="22"/>
  <c r="R107" i="22"/>
  <c r="L119" i="22"/>
  <c r="R119" i="22" s="1"/>
  <c r="H119" i="22"/>
  <c r="L127" i="22"/>
  <c r="R127" i="22" s="1"/>
  <c r="H127" i="22"/>
  <c r="L135" i="22"/>
  <c r="R135" i="22" s="1"/>
  <c r="H135" i="22"/>
  <c r="L143" i="22"/>
  <c r="R143" i="22" s="1"/>
  <c r="H143" i="22"/>
  <c r="L151" i="22"/>
  <c r="R151" i="22" s="1"/>
  <c r="H151" i="22"/>
  <c r="L117" i="22"/>
  <c r="R117" i="22" s="1"/>
  <c r="H117" i="22"/>
  <c r="L121" i="22"/>
  <c r="R121" i="22" s="1"/>
  <c r="H121" i="22"/>
  <c r="L125" i="22"/>
  <c r="R125" i="22" s="1"/>
  <c r="H125" i="22"/>
  <c r="L129" i="22"/>
  <c r="R129" i="22" s="1"/>
  <c r="H129" i="22"/>
  <c r="L133" i="22"/>
  <c r="R133" i="22" s="1"/>
  <c r="H133" i="22"/>
  <c r="L137" i="22"/>
  <c r="R137" i="22" s="1"/>
  <c r="H137" i="22"/>
  <c r="L141" i="22"/>
  <c r="R141" i="22" s="1"/>
  <c r="H141" i="22"/>
  <c r="L145" i="22"/>
  <c r="R145" i="22" s="1"/>
  <c r="H145" i="22"/>
  <c r="L149" i="22"/>
  <c r="R149" i="22" s="1"/>
  <c r="H149" i="22"/>
  <c r="L153" i="22"/>
  <c r="R153" i="22" s="1"/>
  <c r="H153" i="22"/>
  <c r="M162" i="22"/>
  <c r="S162" i="22" s="1"/>
  <c r="M170" i="22"/>
  <c r="S170" i="22" s="1"/>
  <c r="L178" i="22"/>
  <c r="R178" i="22" s="1"/>
  <c r="H178" i="22"/>
  <c r="L182" i="22"/>
  <c r="R182" i="22" s="1"/>
  <c r="H182" i="22"/>
  <c r="L186" i="22"/>
  <c r="R186" i="22" s="1"/>
  <c r="H186" i="22"/>
  <c r="L37" i="22"/>
  <c r="R37" i="22" s="1"/>
  <c r="H37" i="22"/>
  <c r="L41" i="22"/>
  <c r="R41" i="22" s="1"/>
  <c r="H41" i="22"/>
  <c r="L45" i="22"/>
  <c r="R45" i="22" s="1"/>
  <c r="H45" i="22"/>
  <c r="L49" i="22"/>
  <c r="R49" i="22" s="1"/>
  <c r="H49" i="22"/>
  <c r="L53" i="22"/>
  <c r="R53" i="22" s="1"/>
  <c r="H53" i="22"/>
  <c r="L57" i="22"/>
  <c r="R57" i="22" s="1"/>
  <c r="H57" i="22"/>
  <c r="L61" i="22"/>
  <c r="R61" i="22" s="1"/>
  <c r="H61" i="22"/>
  <c r="L65" i="22"/>
  <c r="R65" i="22" s="1"/>
  <c r="H65" i="22"/>
  <c r="L69" i="22"/>
  <c r="R69" i="22" s="1"/>
  <c r="H69" i="22"/>
  <c r="L73" i="22"/>
  <c r="R73" i="22" s="1"/>
  <c r="H73" i="22"/>
  <c r="L77" i="22"/>
  <c r="R77" i="22" s="1"/>
  <c r="H77" i="22"/>
  <c r="L81" i="22"/>
  <c r="R81" i="22" s="1"/>
  <c r="H81" i="22"/>
  <c r="L85" i="22"/>
  <c r="R85" i="22" s="1"/>
  <c r="H85" i="22"/>
  <c r="L89" i="22"/>
  <c r="R89" i="22" s="1"/>
  <c r="H89" i="22"/>
  <c r="L93" i="22"/>
  <c r="R93" i="22" s="1"/>
  <c r="H93" i="22"/>
  <c r="L97" i="22"/>
  <c r="R97" i="22" s="1"/>
  <c r="H97" i="22"/>
  <c r="L101" i="22"/>
  <c r="R101" i="22" s="1"/>
  <c r="H101" i="22"/>
  <c r="L105" i="22"/>
  <c r="R105" i="22" s="1"/>
  <c r="H105" i="22"/>
  <c r="L109" i="22"/>
  <c r="R109" i="22" s="1"/>
  <c r="H109" i="22"/>
  <c r="L113" i="22"/>
  <c r="R113" i="22" s="1"/>
  <c r="H113" i="22"/>
  <c r="M4" i="22"/>
  <c r="S4" i="22" s="1"/>
  <c r="L5" i="22"/>
  <c r="R5" i="22" s="1"/>
  <c r="H5" i="22"/>
  <c r="M6" i="22"/>
  <c r="S6" i="22" s="1"/>
  <c r="L7" i="22"/>
  <c r="R7" i="22" s="1"/>
  <c r="H7" i="22"/>
  <c r="M8" i="22"/>
  <c r="S8" i="22" s="1"/>
  <c r="L9" i="22"/>
  <c r="R9" i="22" s="1"/>
  <c r="H9" i="22"/>
  <c r="M10" i="22"/>
  <c r="S10" i="22" s="1"/>
  <c r="L11" i="22"/>
  <c r="R11" i="22" s="1"/>
  <c r="H11" i="22"/>
  <c r="M12" i="22"/>
  <c r="S12" i="22" s="1"/>
  <c r="L13" i="22"/>
  <c r="R13" i="22" s="1"/>
  <c r="H13" i="22"/>
  <c r="M14" i="22"/>
  <c r="S14" i="22" s="1"/>
  <c r="L15" i="22"/>
  <c r="R15" i="22" s="1"/>
  <c r="H15" i="22"/>
  <c r="M16" i="22"/>
  <c r="S16" i="22" s="1"/>
  <c r="L17" i="22"/>
  <c r="R17" i="22" s="1"/>
  <c r="H17" i="22"/>
  <c r="M18" i="22"/>
  <c r="S18" i="22" s="1"/>
  <c r="L19" i="22"/>
  <c r="R19" i="22" s="1"/>
  <c r="H19" i="22"/>
  <c r="M20" i="22"/>
  <c r="S20" i="22" s="1"/>
  <c r="L21" i="22"/>
  <c r="R21" i="22" s="1"/>
  <c r="H21" i="22"/>
  <c r="M22" i="22"/>
  <c r="S22" i="22" s="1"/>
  <c r="L23" i="22"/>
  <c r="R23" i="22" s="1"/>
  <c r="H23" i="22"/>
  <c r="M24" i="22"/>
  <c r="S24" i="22" s="1"/>
  <c r="L25" i="22"/>
  <c r="R25" i="22" s="1"/>
  <c r="H25" i="22"/>
  <c r="M26" i="22"/>
  <c r="S26" i="22" s="1"/>
  <c r="L27" i="22"/>
  <c r="R27" i="22" s="1"/>
  <c r="H27" i="22"/>
  <c r="M28" i="22"/>
  <c r="S28" i="22" s="1"/>
  <c r="L29" i="22"/>
  <c r="R29" i="22" s="1"/>
  <c r="H29" i="22"/>
  <c r="M30" i="22"/>
  <c r="S30" i="22" s="1"/>
  <c r="L31" i="22"/>
  <c r="R31" i="22" s="1"/>
  <c r="H31" i="22"/>
  <c r="M32" i="22"/>
  <c r="S32" i="22" s="1"/>
  <c r="L33" i="22"/>
  <c r="R33" i="22" s="1"/>
  <c r="H33" i="22"/>
  <c r="M34" i="22"/>
  <c r="S34" i="22" s="1"/>
  <c r="L39" i="22"/>
  <c r="R39" i="22" s="1"/>
  <c r="H39" i="22"/>
  <c r="M42" i="22"/>
  <c r="S42" i="22" s="1"/>
  <c r="L47" i="22"/>
  <c r="R47" i="22" s="1"/>
  <c r="H47" i="22"/>
  <c r="M50" i="22"/>
  <c r="S50" i="22" s="1"/>
  <c r="L55" i="22"/>
  <c r="R55" i="22" s="1"/>
  <c r="H55" i="22"/>
  <c r="M58" i="22"/>
  <c r="S58" i="22" s="1"/>
  <c r="L63" i="22"/>
  <c r="R63" i="22" s="1"/>
  <c r="H63" i="22"/>
  <c r="M66" i="22"/>
  <c r="S66" i="22" s="1"/>
  <c r="L71" i="22"/>
  <c r="R71" i="22" s="1"/>
  <c r="H71" i="22"/>
  <c r="M74" i="22"/>
  <c r="S74" i="22" s="1"/>
  <c r="L79" i="22"/>
  <c r="R79" i="22" s="1"/>
  <c r="H79" i="22"/>
  <c r="M82" i="22"/>
  <c r="S82" i="22" s="1"/>
  <c r="L87" i="22"/>
  <c r="R87" i="22" s="1"/>
  <c r="H87" i="22"/>
  <c r="M90" i="22"/>
  <c r="S90" i="22" s="1"/>
  <c r="L95" i="22"/>
  <c r="R95" i="22" s="1"/>
  <c r="H95" i="22"/>
  <c r="M98" i="22"/>
  <c r="S98" i="22" s="1"/>
  <c r="L103" i="22"/>
  <c r="R103" i="22" s="1"/>
  <c r="H103" i="22"/>
  <c r="M106" i="22"/>
  <c r="S106" i="22" s="1"/>
  <c r="L111" i="22"/>
  <c r="R111" i="22" s="1"/>
  <c r="H111" i="22"/>
  <c r="M114" i="22"/>
  <c r="S114" i="22" s="1"/>
  <c r="L115" i="22"/>
  <c r="H115" i="22"/>
  <c r="L123" i="22"/>
  <c r="R123" i="22" s="1"/>
  <c r="H123" i="22"/>
  <c r="L131" i="22"/>
  <c r="R131" i="22" s="1"/>
  <c r="H131" i="22"/>
  <c r="L139" i="22"/>
  <c r="R139" i="22" s="1"/>
  <c r="H139" i="22"/>
  <c r="L147" i="22"/>
  <c r="H147" i="22"/>
  <c r="L157" i="22"/>
  <c r="R157" i="22" s="1"/>
  <c r="H157" i="22"/>
  <c r="L161" i="22"/>
  <c r="R161" i="22" s="1"/>
  <c r="H161" i="22"/>
  <c r="L165" i="22"/>
  <c r="R165" i="22" s="1"/>
  <c r="H165" i="22"/>
  <c r="L169" i="22"/>
  <c r="R169" i="22" s="1"/>
  <c r="H169" i="22"/>
  <c r="L173" i="22"/>
  <c r="R173" i="22" s="1"/>
  <c r="H173" i="22"/>
  <c r="M116" i="22"/>
  <c r="S116" i="22" s="1"/>
  <c r="M120" i="22"/>
  <c r="S120" i="22" s="1"/>
  <c r="M124" i="22"/>
  <c r="S124" i="22" s="1"/>
  <c r="M128" i="22"/>
  <c r="S128" i="22" s="1"/>
  <c r="M132" i="22"/>
  <c r="S132" i="22" s="1"/>
  <c r="M136" i="22"/>
  <c r="S136" i="22" s="1"/>
  <c r="M140" i="22"/>
  <c r="S140" i="22" s="1"/>
  <c r="M144" i="22"/>
  <c r="S144" i="22" s="1"/>
  <c r="M148" i="22"/>
  <c r="S148" i="22" s="1"/>
  <c r="M152" i="22"/>
  <c r="S152" i="22" s="1"/>
  <c r="L155" i="22"/>
  <c r="R155" i="22" s="1"/>
  <c r="H155" i="22"/>
  <c r="L159" i="22"/>
  <c r="R159" i="22" s="1"/>
  <c r="H159" i="22"/>
  <c r="L163" i="22"/>
  <c r="R163" i="22" s="1"/>
  <c r="H163" i="22"/>
  <c r="L167" i="22"/>
  <c r="R167" i="22" s="1"/>
  <c r="H167" i="22"/>
  <c r="L171" i="22"/>
  <c r="R171" i="22" s="1"/>
  <c r="H171" i="22"/>
  <c r="M177" i="22"/>
  <c r="S177" i="22" s="1"/>
  <c r="M181" i="22"/>
  <c r="S181" i="22" s="1"/>
  <c r="M185" i="22"/>
  <c r="S185" i="22" s="1"/>
  <c r="R115" i="22"/>
  <c r="R147" i="22"/>
  <c r="R176" i="22"/>
  <c r="R184" i="22"/>
  <c r="M6" i="47"/>
  <c r="S6" i="47" s="1"/>
  <c r="L7" i="47"/>
  <c r="H7" i="47"/>
  <c r="M10" i="47"/>
  <c r="S10" i="47" s="1"/>
  <c r="L11" i="47"/>
  <c r="H11" i="47"/>
  <c r="M14" i="47"/>
  <c r="S14" i="47" s="1"/>
  <c r="L15" i="47"/>
  <c r="H15" i="47"/>
  <c r="M17" i="47"/>
  <c r="S17" i="47" s="1"/>
  <c r="M21" i="47"/>
  <c r="S21" i="47" s="1"/>
  <c r="M25" i="47"/>
  <c r="S25" i="47" s="1"/>
  <c r="M29" i="47"/>
  <c r="S29" i="47" s="1"/>
  <c r="M33" i="47"/>
  <c r="S33" i="47" s="1"/>
  <c r="M37" i="47"/>
  <c r="S37" i="47" s="1"/>
  <c r="M41" i="47"/>
  <c r="S41" i="47" s="1"/>
  <c r="M45" i="47"/>
  <c r="S45" i="47" s="1"/>
  <c r="M49" i="47"/>
  <c r="S49" i="47" s="1"/>
  <c r="L54" i="47"/>
  <c r="H54" i="47"/>
  <c r="L58" i="47"/>
  <c r="H58" i="47"/>
  <c r="L62" i="47"/>
  <c r="H62" i="47"/>
  <c r="L66" i="47"/>
  <c r="H66" i="47"/>
  <c r="L70" i="47"/>
  <c r="H70" i="47"/>
  <c r="L74" i="47"/>
  <c r="H74" i="47"/>
  <c r="L78" i="47"/>
  <c r="H78" i="47"/>
  <c r="L82" i="47"/>
  <c r="H82" i="47"/>
  <c r="M158" i="47"/>
  <c r="S158" i="47" s="1"/>
  <c r="Q159" i="47"/>
  <c r="L91" i="47"/>
  <c r="H91" i="47"/>
  <c r="M94" i="47"/>
  <c r="S94" i="47" s="1"/>
  <c r="Q99" i="47"/>
  <c r="L107" i="47"/>
  <c r="H107" i="47"/>
  <c r="M110" i="47"/>
  <c r="S110" i="47" s="1"/>
  <c r="Q115" i="47"/>
  <c r="L123" i="47"/>
  <c r="H123" i="47"/>
  <c r="L126" i="47"/>
  <c r="R126" i="47" s="1"/>
  <c r="H126" i="47"/>
  <c r="L134" i="47"/>
  <c r="R134" i="47" s="1"/>
  <c r="H134" i="47"/>
  <c r="L142" i="47"/>
  <c r="R142" i="47" s="1"/>
  <c r="H142" i="47"/>
  <c r="Q128" i="47"/>
  <c r="Q132" i="47"/>
  <c r="Q136" i="47"/>
  <c r="Q140" i="47"/>
  <c r="Q144" i="47"/>
  <c r="M149" i="47"/>
  <c r="S149" i="47" s="1"/>
  <c r="M151" i="47"/>
  <c r="S151" i="47" s="1"/>
  <c r="L157" i="47"/>
  <c r="H157" i="47"/>
  <c r="M162" i="47"/>
  <c r="S162" i="47" s="1"/>
  <c r="L163" i="47"/>
  <c r="H163" i="47"/>
  <c r="M166" i="47"/>
  <c r="S166" i="47" s="1"/>
  <c r="L167" i="47"/>
  <c r="H167" i="47"/>
  <c r="M4" i="47"/>
  <c r="S4" i="47" s="1"/>
  <c r="L5" i="47"/>
  <c r="H5" i="47"/>
  <c r="M8" i="47"/>
  <c r="S8" i="47" s="1"/>
  <c r="L9" i="47"/>
  <c r="H9" i="47"/>
  <c r="M12" i="47"/>
  <c r="S12" i="47" s="1"/>
  <c r="L13" i="47"/>
  <c r="H13" i="47"/>
  <c r="M16" i="47"/>
  <c r="S16" i="47" s="1"/>
  <c r="L20" i="47"/>
  <c r="H20" i="47"/>
  <c r="L24" i="47"/>
  <c r="H24" i="47"/>
  <c r="L28" i="47"/>
  <c r="H28" i="47"/>
  <c r="L32" i="47"/>
  <c r="H32" i="47"/>
  <c r="L36" i="47"/>
  <c r="H36" i="47"/>
  <c r="L40" i="47"/>
  <c r="H40" i="47"/>
  <c r="L44" i="47"/>
  <c r="H44" i="47"/>
  <c r="L48" i="47"/>
  <c r="H48" i="47"/>
  <c r="L52" i="47"/>
  <c r="H52" i="47"/>
  <c r="L56" i="47"/>
  <c r="H56" i="47"/>
  <c r="L60" i="47"/>
  <c r="H60" i="47"/>
  <c r="L64" i="47"/>
  <c r="H64" i="47"/>
  <c r="L68" i="47"/>
  <c r="H68" i="47"/>
  <c r="L72" i="47"/>
  <c r="H72" i="47"/>
  <c r="L76" i="47"/>
  <c r="H76" i="47"/>
  <c r="L80" i="47"/>
  <c r="H80" i="47"/>
  <c r="L84" i="47"/>
  <c r="H84" i="47"/>
  <c r="L18" i="47"/>
  <c r="H18" i="47"/>
  <c r="L22" i="47"/>
  <c r="H22" i="47"/>
  <c r="L26" i="47"/>
  <c r="H26" i="47"/>
  <c r="L30" i="47"/>
  <c r="H30" i="47"/>
  <c r="L34" i="47"/>
  <c r="H34" i="47"/>
  <c r="L38" i="47"/>
  <c r="H38" i="47"/>
  <c r="L42" i="47"/>
  <c r="H42" i="47"/>
  <c r="L46" i="47"/>
  <c r="H46" i="47"/>
  <c r="L50" i="47"/>
  <c r="H50" i="47"/>
  <c r="M53" i="47"/>
  <c r="S53" i="47" s="1"/>
  <c r="M57" i="47"/>
  <c r="S57" i="47" s="1"/>
  <c r="M61" i="47"/>
  <c r="S61" i="47" s="1"/>
  <c r="M65" i="47"/>
  <c r="S65" i="47" s="1"/>
  <c r="M69" i="47"/>
  <c r="S69" i="47" s="1"/>
  <c r="M73" i="47"/>
  <c r="S73" i="47" s="1"/>
  <c r="M77" i="47"/>
  <c r="S77" i="47" s="1"/>
  <c r="M81" i="47"/>
  <c r="S81" i="47" s="1"/>
  <c r="M85" i="47"/>
  <c r="S85" i="47" s="1"/>
  <c r="L89" i="47"/>
  <c r="H89" i="47"/>
  <c r="L93" i="47"/>
  <c r="H93" i="47"/>
  <c r="L97" i="47"/>
  <c r="H97" i="47"/>
  <c r="L101" i="47"/>
  <c r="H101" i="47"/>
  <c r="L105" i="47"/>
  <c r="H105" i="47"/>
  <c r="L109" i="47"/>
  <c r="H109" i="47"/>
  <c r="L113" i="47"/>
  <c r="H113" i="47"/>
  <c r="L117" i="47"/>
  <c r="H117" i="47"/>
  <c r="L121" i="47"/>
  <c r="H121" i="47"/>
  <c r="L125" i="47"/>
  <c r="H125" i="47"/>
  <c r="Q126" i="47"/>
  <c r="Q134" i="47"/>
  <c r="Q142" i="47"/>
  <c r="Q86" i="47"/>
  <c r="Q87" i="47"/>
  <c r="Q95" i="47"/>
  <c r="Q103" i="47"/>
  <c r="Q111" i="47"/>
  <c r="Q119" i="47"/>
  <c r="M129" i="47"/>
  <c r="S129" i="47"/>
  <c r="M137" i="47"/>
  <c r="S137" i="47"/>
  <c r="M145" i="47"/>
  <c r="S145" i="47"/>
  <c r="M127" i="47"/>
  <c r="S127" i="47" s="1"/>
  <c r="M131" i="47"/>
  <c r="S131" i="47" s="1"/>
  <c r="M135" i="47"/>
  <c r="S135" i="47" s="1"/>
  <c r="M139" i="47"/>
  <c r="S139" i="47" s="1"/>
  <c r="M143" i="47"/>
  <c r="S143" i="47" s="1"/>
  <c r="L154" i="47"/>
  <c r="R154" i="47" s="1"/>
  <c r="H154" i="47"/>
  <c r="L148" i="47"/>
  <c r="H148" i="47"/>
  <c r="L152" i="47"/>
  <c r="H152" i="47"/>
  <c r="L156" i="47"/>
  <c r="H156" i="47"/>
  <c r="S160" i="47"/>
  <c r="M160" i="47"/>
  <c r="L161" i="47"/>
  <c r="H161" i="47"/>
  <c r="S164" i="47"/>
  <c r="M164" i="47"/>
  <c r="L165" i="47"/>
  <c r="H165" i="47"/>
  <c r="S168" i="47"/>
  <c r="M168" i="47"/>
  <c r="L169" i="47"/>
  <c r="H169" i="47"/>
  <c r="Q150" i="47"/>
  <c r="Q7" i="47"/>
  <c r="R7" i="47"/>
  <c r="R11" i="47"/>
  <c r="Q11" i="47"/>
  <c r="Q15" i="47"/>
  <c r="R15" i="47"/>
  <c r="M19" i="47"/>
  <c r="S19" i="47"/>
  <c r="M23" i="47"/>
  <c r="S23" i="47"/>
  <c r="M27" i="47"/>
  <c r="S27" i="47"/>
  <c r="M31" i="47"/>
  <c r="S31" i="47"/>
  <c r="M35" i="47"/>
  <c r="S35" i="47"/>
  <c r="M39" i="47"/>
  <c r="S39" i="47"/>
  <c r="M43" i="47"/>
  <c r="S43" i="47"/>
  <c r="M47" i="47"/>
  <c r="S47" i="47"/>
  <c r="M51" i="47"/>
  <c r="S51" i="47"/>
  <c r="M55" i="47"/>
  <c r="S55" i="47"/>
  <c r="M59" i="47"/>
  <c r="S59" i="47"/>
  <c r="M63" i="47"/>
  <c r="S63" i="47"/>
  <c r="M67" i="47"/>
  <c r="S67" i="47"/>
  <c r="M71" i="47"/>
  <c r="S71" i="47"/>
  <c r="M75" i="47"/>
  <c r="S75" i="47"/>
  <c r="M79" i="47"/>
  <c r="S79" i="47"/>
  <c r="M83" i="47"/>
  <c r="S83" i="47"/>
  <c r="Q54" i="47"/>
  <c r="R54" i="47"/>
  <c r="Q58" i="47"/>
  <c r="R58" i="47"/>
  <c r="Q62" i="47"/>
  <c r="R62" i="47"/>
  <c r="Q66" i="47"/>
  <c r="R66" i="47"/>
  <c r="Q70" i="47"/>
  <c r="R70" i="47"/>
  <c r="Q74" i="47"/>
  <c r="R74" i="47"/>
  <c r="Q78" i="47"/>
  <c r="R78" i="47"/>
  <c r="Q82" i="47"/>
  <c r="R82" i="47"/>
  <c r="M88" i="47"/>
  <c r="S88" i="47"/>
  <c r="M92" i="47"/>
  <c r="S92" i="47"/>
  <c r="M96" i="47"/>
  <c r="S96" i="47"/>
  <c r="M100" i="47"/>
  <c r="S100" i="47"/>
  <c r="M104" i="47"/>
  <c r="S104" i="47"/>
  <c r="M108" i="47"/>
  <c r="S108" i="47"/>
  <c r="M112" i="47"/>
  <c r="S112" i="47"/>
  <c r="M116" i="47"/>
  <c r="S116" i="47"/>
  <c r="M120" i="47"/>
  <c r="S120" i="47"/>
  <c r="M124" i="47"/>
  <c r="S124" i="47"/>
  <c r="L159" i="47"/>
  <c r="R159" i="47" s="1"/>
  <c r="H159" i="47"/>
  <c r="Q91" i="47"/>
  <c r="R91" i="47"/>
  <c r="L99" i="47"/>
  <c r="R99" i="47" s="1"/>
  <c r="H99" i="47"/>
  <c r="M102" i="47"/>
  <c r="S102" i="47"/>
  <c r="Q107" i="47"/>
  <c r="R107" i="47"/>
  <c r="L115" i="47"/>
  <c r="R115" i="47" s="1"/>
  <c r="H115" i="47"/>
  <c r="M118" i="47"/>
  <c r="S118" i="47"/>
  <c r="Q123" i="47"/>
  <c r="R123" i="47"/>
  <c r="M133" i="47"/>
  <c r="S133" i="47"/>
  <c r="M141" i="47"/>
  <c r="S141" i="47"/>
  <c r="L128" i="47"/>
  <c r="R128" i="47" s="1"/>
  <c r="H128" i="47"/>
  <c r="L132" i="47"/>
  <c r="R132" i="47" s="1"/>
  <c r="H132" i="47"/>
  <c r="L136" i="47"/>
  <c r="R136" i="47" s="1"/>
  <c r="H136" i="47"/>
  <c r="L140" i="47"/>
  <c r="R140" i="47" s="1"/>
  <c r="H140" i="47"/>
  <c r="L144" i="47"/>
  <c r="R144" i="47" s="1"/>
  <c r="H144" i="47"/>
  <c r="L150" i="47"/>
  <c r="R150" i="47" s="1"/>
  <c r="H150" i="47"/>
  <c r="M147" i="47"/>
  <c r="S147" i="47"/>
  <c r="M155" i="47"/>
  <c r="S155" i="47"/>
  <c r="Q157" i="47"/>
  <c r="R157" i="47"/>
  <c r="Q163" i="47"/>
  <c r="R163" i="47"/>
  <c r="R167" i="47"/>
  <c r="Q167" i="47"/>
  <c r="R5" i="47"/>
  <c r="Q5" i="47"/>
  <c r="R9" i="47"/>
  <c r="Q9" i="47"/>
  <c r="R13" i="47"/>
  <c r="Q13" i="47"/>
  <c r="Q20" i="47"/>
  <c r="R20" i="47"/>
  <c r="Q24" i="47"/>
  <c r="R24" i="47"/>
  <c r="Q28" i="47"/>
  <c r="R28" i="47"/>
  <c r="Q32" i="47"/>
  <c r="R32" i="47"/>
  <c r="Q36" i="47"/>
  <c r="R36" i="47"/>
  <c r="Q40" i="47"/>
  <c r="R40" i="47"/>
  <c r="Q44" i="47"/>
  <c r="R44" i="47"/>
  <c r="Q48" i="47"/>
  <c r="R48" i="47"/>
  <c r="Q52" i="47"/>
  <c r="R52" i="47"/>
  <c r="Q56" i="47"/>
  <c r="R56" i="47"/>
  <c r="Q60" i="47"/>
  <c r="R60" i="47"/>
  <c r="Q64" i="47"/>
  <c r="R64" i="47"/>
  <c r="Q68" i="47"/>
  <c r="R68" i="47"/>
  <c r="Q72" i="47"/>
  <c r="R72" i="47"/>
  <c r="Q76" i="47"/>
  <c r="R76" i="47"/>
  <c r="Q80" i="47"/>
  <c r="R80" i="47"/>
  <c r="Q84" i="47"/>
  <c r="R84" i="47"/>
  <c r="Q18" i="47"/>
  <c r="R18" i="47"/>
  <c r="Q22" i="47"/>
  <c r="R22" i="47"/>
  <c r="Q26" i="47"/>
  <c r="R26" i="47"/>
  <c r="Q30" i="47"/>
  <c r="R30" i="47"/>
  <c r="Q34" i="47"/>
  <c r="R34" i="47"/>
  <c r="Q38" i="47"/>
  <c r="R38" i="47"/>
  <c r="Q42" i="47"/>
  <c r="R42" i="47"/>
  <c r="Q46" i="47"/>
  <c r="R46" i="47"/>
  <c r="Q50" i="47"/>
  <c r="R50" i="47"/>
  <c r="Q89" i="47"/>
  <c r="R89" i="47"/>
  <c r="Q93" i="47"/>
  <c r="R93" i="47"/>
  <c r="Q97" i="47"/>
  <c r="R97" i="47"/>
  <c r="Q101" i="47"/>
  <c r="R101" i="47"/>
  <c r="Q105" i="47"/>
  <c r="R105" i="47"/>
  <c r="Q109" i="47"/>
  <c r="R109" i="47"/>
  <c r="Q113" i="47"/>
  <c r="R113" i="47"/>
  <c r="Q117" i="47"/>
  <c r="R117" i="47"/>
  <c r="Q121" i="47"/>
  <c r="R121" i="47"/>
  <c r="Q125" i="47"/>
  <c r="R125" i="47"/>
  <c r="L86" i="47"/>
  <c r="R86" i="47" s="1"/>
  <c r="H86" i="47"/>
  <c r="L87" i="47"/>
  <c r="R87" i="47" s="1"/>
  <c r="H87" i="47"/>
  <c r="M90" i="47"/>
  <c r="S90" i="47"/>
  <c r="L95" i="47"/>
  <c r="R95" i="47" s="1"/>
  <c r="H95" i="47"/>
  <c r="M98" i="47"/>
  <c r="S98" i="47"/>
  <c r="L103" i="47"/>
  <c r="R103" i="47" s="1"/>
  <c r="H103" i="47"/>
  <c r="M106" i="47"/>
  <c r="S106" i="47"/>
  <c r="L111" i="47"/>
  <c r="R111" i="47" s="1"/>
  <c r="H111" i="47"/>
  <c r="M114" i="47"/>
  <c r="S114" i="47"/>
  <c r="L119" i="47"/>
  <c r="R119" i="47" s="1"/>
  <c r="H119" i="47"/>
  <c r="M122" i="47"/>
  <c r="S122" i="47"/>
  <c r="L130" i="47"/>
  <c r="R130" i="47" s="1"/>
  <c r="H130" i="47"/>
  <c r="L138" i="47"/>
  <c r="R138" i="47" s="1"/>
  <c r="H138" i="47"/>
  <c r="L146" i="47"/>
  <c r="R146" i="47" s="1"/>
  <c r="H146" i="47"/>
  <c r="M153" i="47"/>
  <c r="S153" i="47"/>
  <c r="Q148" i="47"/>
  <c r="R148" i="47"/>
  <c r="Q152" i="47"/>
  <c r="R152" i="47"/>
  <c r="Q156" i="47"/>
  <c r="R156" i="47"/>
  <c r="R161" i="47"/>
  <c r="Q161" i="47"/>
  <c r="R165" i="47"/>
  <c r="Q165" i="47"/>
  <c r="R169" i="47"/>
  <c r="Q169" i="47"/>
  <c r="Q146" i="47"/>
  <c r="Q19" i="33"/>
  <c r="Q23" i="33"/>
  <c r="Q27" i="33"/>
  <c r="Q31" i="33"/>
  <c r="Q35" i="33"/>
  <c r="Q39" i="33"/>
  <c r="Q43" i="33"/>
  <c r="Q47" i="33"/>
  <c r="Q51" i="33"/>
  <c r="Q55" i="33"/>
  <c r="Q59" i="33"/>
  <c r="Q63" i="33"/>
  <c r="Q67" i="33"/>
  <c r="Q71" i="33"/>
  <c r="Q75" i="33"/>
  <c r="Q79" i="33"/>
  <c r="Q83" i="33"/>
  <c r="Q87" i="33"/>
  <c r="Q91" i="33"/>
  <c r="Q95" i="33"/>
  <c r="Q5" i="33"/>
  <c r="Q7" i="33"/>
  <c r="Q9" i="33"/>
  <c r="Q11" i="33"/>
  <c r="Q13" i="33"/>
  <c r="Q15" i="33"/>
  <c r="L21" i="33"/>
  <c r="R21" i="33" s="1"/>
  <c r="H21" i="33"/>
  <c r="M24" i="33"/>
  <c r="S24" i="33" s="1"/>
  <c r="Q29" i="33"/>
  <c r="L37" i="33"/>
  <c r="R37" i="33" s="1"/>
  <c r="H37" i="33"/>
  <c r="M40" i="33"/>
  <c r="S40" i="33" s="1"/>
  <c r="Q45" i="33"/>
  <c r="L53" i="33"/>
  <c r="R53" i="33" s="1"/>
  <c r="H53" i="33"/>
  <c r="M56" i="33"/>
  <c r="S56" i="33" s="1"/>
  <c r="Q61" i="33"/>
  <c r="L69" i="33"/>
  <c r="R69" i="33" s="1"/>
  <c r="H69" i="33"/>
  <c r="M72" i="33"/>
  <c r="S72" i="33" s="1"/>
  <c r="Q77" i="33"/>
  <c r="L85" i="33"/>
  <c r="R85" i="33" s="1"/>
  <c r="H85" i="33"/>
  <c r="M88" i="33"/>
  <c r="S88" i="33" s="1"/>
  <c r="Q93" i="33"/>
  <c r="M104" i="33"/>
  <c r="S104" i="33" s="1"/>
  <c r="M112" i="33"/>
  <c r="S112" i="33" s="1"/>
  <c r="M120" i="33"/>
  <c r="S120" i="33" s="1"/>
  <c r="M128" i="33"/>
  <c r="S128" i="33" s="1"/>
  <c r="M136" i="33"/>
  <c r="S136" i="33" s="1"/>
  <c r="M138" i="33"/>
  <c r="S138" i="33" s="1"/>
  <c r="M142" i="33"/>
  <c r="S142" i="33" s="1"/>
  <c r="M146" i="33"/>
  <c r="S146" i="33" s="1"/>
  <c r="M150" i="33"/>
  <c r="S150" i="33" s="1"/>
  <c r="M154" i="33"/>
  <c r="S154" i="33" s="1"/>
  <c r="M98" i="33"/>
  <c r="S98" i="33" s="1"/>
  <c r="M106" i="33"/>
  <c r="S106" i="33" s="1"/>
  <c r="M114" i="33"/>
  <c r="S114" i="33" s="1"/>
  <c r="M122" i="33"/>
  <c r="S122" i="33" s="1"/>
  <c r="M130" i="33"/>
  <c r="S130" i="33" s="1"/>
  <c r="L137" i="33"/>
  <c r="H137" i="33"/>
  <c r="L141" i="33"/>
  <c r="H141" i="33"/>
  <c r="L145" i="33"/>
  <c r="H145" i="33"/>
  <c r="L149" i="33"/>
  <c r="H149" i="33"/>
  <c r="L153" i="33"/>
  <c r="H153" i="33"/>
  <c r="M159" i="33"/>
  <c r="S159" i="33" s="1"/>
  <c r="M167" i="33"/>
  <c r="S167" i="33" s="1"/>
  <c r="M18" i="33"/>
  <c r="S18" i="33" s="1"/>
  <c r="M22" i="33"/>
  <c r="S22" i="33" s="1"/>
  <c r="M26" i="33"/>
  <c r="S26" i="33" s="1"/>
  <c r="M30" i="33"/>
  <c r="S30" i="33" s="1"/>
  <c r="M34" i="33"/>
  <c r="S34" i="33" s="1"/>
  <c r="M38" i="33"/>
  <c r="S38" i="33" s="1"/>
  <c r="M42" i="33"/>
  <c r="S42" i="33" s="1"/>
  <c r="M46" i="33"/>
  <c r="S46" i="33" s="1"/>
  <c r="M50" i="33"/>
  <c r="S50" i="33" s="1"/>
  <c r="M54" i="33"/>
  <c r="S54" i="33" s="1"/>
  <c r="M58" i="33"/>
  <c r="S58" i="33" s="1"/>
  <c r="M62" i="33"/>
  <c r="S62" i="33" s="1"/>
  <c r="M66" i="33"/>
  <c r="S66" i="33" s="1"/>
  <c r="M70" i="33"/>
  <c r="S70" i="33" s="1"/>
  <c r="M74" i="33"/>
  <c r="S74" i="33" s="1"/>
  <c r="M78" i="33"/>
  <c r="S78" i="33" s="1"/>
  <c r="M82" i="33"/>
  <c r="S82" i="33" s="1"/>
  <c r="M86" i="33"/>
  <c r="S86" i="33" s="1"/>
  <c r="M90" i="33"/>
  <c r="S90" i="33" s="1"/>
  <c r="M94" i="33"/>
  <c r="S94" i="33" s="1"/>
  <c r="L158" i="33"/>
  <c r="H158" i="33"/>
  <c r="L162" i="33"/>
  <c r="H162" i="33"/>
  <c r="L166" i="33"/>
  <c r="H166" i="33"/>
  <c r="L17" i="33"/>
  <c r="H17" i="33"/>
  <c r="M20" i="33"/>
  <c r="S20" i="33" s="1"/>
  <c r="L25" i="33"/>
  <c r="H25" i="33"/>
  <c r="M28" i="33"/>
  <c r="S28" i="33" s="1"/>
  <c r="L33" i="33"/>
  <c r="H33" i="33"/>
  <c r="M36" i="33"/>
  <c r="S36" i="33" s="1"/>
  <c r="L41" i="33"/>
  <c r="H41" i="33"/>
  <c r="M44" i="33"/>
  <c r="S44" i="33" s="1"/>
  <c r="L49" i="33"/>
  <c r="H49" i="33"/>
  <c r="M52" i="33"/>
  <c r="S52" i="33" s="1"/>
  <c r="L57" i="33"/>
  <c r="H57" i="33"/>
  <c r="M60" i="33"/>
  <c r="S60" i="33" s="1"/>
  <c r="L65" i="33"/>
  <c r="H65" i="33"/>
  <c r="M68" i="33"/>
  <c r="S68" i="33" s="1"/>
  <c r="L73" i="33"/>
  <c r="H73" i="33"/>
  <c r="M76" i="33"/>
  <c r="S76" i="33" s="1"/>
  <c r="L81" i="33"/>
  <c r="H81" i="33"/>
  <c r="M84" i="33"/>
  <c r="S84" i="33" s="1"/>
  <c r="L89" i="33"/>
  <c r="H89" i="33"/>
  <c r="M92" i="33"/>
  <c r="S92" i="33" s="1"/>
  <c r="L101" i="33"/>
  <c r="H101" i="33"/>
  <c r="L109" i="33"/>
  <c r="H109" i="33"/>
  <c r="L117" i="33"/>
  <c r="H117" i="33"/>
  <c r="L125" i="33"/>
  <c r="H125" i="33"/>
  <c r="L133" i="33"/>
  <c r="H133" i="33"/>
  <c r="L99" i="33"/>
  <c r="H99" i="33"/>
  <c r="L103" i="33"/>
  <c r="H103" i="33"/>
  <c r="L107" i="33"/>
  <c r="H107" i="33"/>
  <c r="L111" i="33"/>
  <c r="H111" i="33"/>
  <c r="L115" i="33"/>
  <c r="H115" i="33"/>
  <c r="L119" i="33"/>
  <c r="H119" i="33"/>
  <c r="L123" i="33"/>
  <c r="H123" i="33"/>
  <c r="L127" i="33"/>
  <c r="H127" i="33"/>
  <c r="L131" i="33"/>
  <c r="H131" i="33"/>
  <c r="L135" i="33"/>
  <c r="H135" i="33"/>
  <c r="M140" i="33"/>
  <c r="S140" i="33" s="1"/>
  <c r="M144" i="33"/>
  <c r="S144" i="33" s="1"/>
  <c r="M148" i="33"/>
  <c r="S148" i="33" s="1"/>
  <c r="M152" i="33"/>
  <c r="S152" i="33" s="1"/>
  <c r="M156" i="33"/>
  <c r="S156" i="33" s="1"/>
  <c r="L160" i="33"/>
  <c r="H160" i="33"/>
  <c r="L164" i="33"/>
  <c r="H164" i="33"/>
  <c r="L168" i="33"/>
  <c r="H168" i="33"/>
  <c r="Q97" i="33"/>
  <c r="Q105" i="33"/>
  <c r="Q113" i="33"/>
  <c r="Q121" i="33"/>
  <c r="Q129" i="33"/>
  <c r="L19" i="33"/>
  <c r="R19" i="33" s="1"/>
  <c r="H19" i="33"/>
  <c r="L23" i="33"/>
  <c r="R23" i="33" s="1"/>
  <c r="H23" i="33"/>
  <c r="L27" i="33"/>
  <c r="R27" i="33" s="1"/>
  <c r="H27" i="33"/>
  <c r="L31" i="33"/>
  <c r="R31" i="33" s="1"/>
  <c r="H31" i="33"/>
  <c r="L35" i="33"/>
  <c r="R35" i="33" s="1"/>
  <c r="H35" i="33"/>
  <c r="L39" i="33"/>
  <c r="R39" i="33" s="1"/>
  <c r="H39" i="33"/>
  <c r="L43" i="33"/>
  <c r="R43" i="33" s="1"/>
  <c r="H43" i="33"/>
  <c r="L47" i="33"/>
  <c r="R47" i="33" s="1"/>
  <c r="H47" i="33"/>
  <c r="L51" i="33"/>
  <c r="R51" i="33" s="1"/>
  <c r="H51" i="33"/>
  <c r="L55" i="33"/>
  <c r="R55" i="33" s="1"/>
  <c r="H55" i="33"/>
  <c r="L59" i="33"/>
  <c r="R59" i="33" s="1"/>
  <c r="H59" i="33"/>
  <c r="L63" i="33"/>
  <c r="R63" i="33" s="1"/>
  <c r="H63" i="33"/>
  <c r="L67" i="33"/>
  <c r="R67" i="33" s="1"/>
  <c r="H67" i="33"/>
  <c r="L71" i="33"/>
  <c r="R71" i="33" s="1"/>
  <c r="H71" i="33"/>
  <c r="L75" i="33"/>
  <c r="R75" i="33" s="1"/>
  <c r="H75" i="33"/>
  <c r="L79" i="33"/>
  <c r="R79" i="33" s="1"/>
  <c r="H79" i="33"/>
  <c r="L83" i="33"/>
  <c r="R83" i="33" s="1"/>
  <c r="H83" i="33"/>
  <c r="L87" i="33"/>
  <c r="R87" i="33" s="1"/>
  <c r="H87" i="33"/>
  <c r="L91" i="33"/>
  <c r="R91" i="33" s="1"/>
  <c r="H91" i="33"/>
  <c r="L95" i="33"/>
  <c r="R95" i="33" s="1"/>
  <c r="H95" i="33"/>
  <c r="M4" i="33"/>
  <c r="S4" i="33" s="1"/>
  <c r="L5" i="33"/>
  <c r="R5" i="33" s="1"/>
  <c r="H5" i="33"/>
  <c r="M6" i="33"/>
  <c r="S6" i="33" s="1"/>
  <c r="L7" i="33"/>
  <c r="R7" i="33" s="1"/>
  <c r="H7" i="33"/>
  <c r="M8" i="33"/>
  <c r="S8" i="33" s="1"/>
  <c r="L9" i="33"/>
  <c r="R9" i="33" s="1"/>
  <c r="H9" i="33"/>
  <c r="M10" i="33"/>
  <c r="S10" i="33" s="1"/>
  <c r="L11" i="33"/>
  <c r="R11" i="33" s="1"/>
  <c r="H11" i="33"/>
  <c r="M12" i="33"/>
  <c r="S12" i="33" s="1"/>
  <c r="L13" i="33"/>
  <c r="R13" i="33" s="1"/>
  <c r="H13" i="33"/>
  <c r="M14" i="33"/>
  <c r="S14" i="33" s="1"/>
  <c r="L15" i="33"/>
  <c r="R15" i="33" s="1"/>
  <c r="H15" i="33"/>
  <c r="M16" i="33"/>
  <c r="S16" i="33" s="1"/>
  <c r="Q21" i="33"/>
  <c r="L29" i="33"/>
  <c r="R29" i="33" s="1"/>
  <c r="H29" i="33"/>
  <c r="M32" i="33"/>
  <c r="S32" i="33" s="1"/>
  <c r="Q37" i="33"/>
  <c r="L45" i="33"/>
  <c r="R45" i="33" s="1"/>
  <c r="H45" i="33"/>
  <c r="M48" i="33"/>
  <c r="S48" i="33" s="1"/>
  <c r="Q53" i="33"/>
  <c r="L61" i="33"/>
  <c r="R61" i="33" s="1"/>
  <c r="H61" i="33"/>
  <c r="M64" i="33"/>
  <c r="S64" i="33" s="1"/>
  <c r="Q69" i="33"/>
  <c r="L77" i="33"/>
  <c r="R77" i="33" s="1"/>
  <c r="H77" i="33"/>
  <c r="M80" i="33"/>
  <c r="S80" i="33" s="1"/>
  <c r="Q85" i="33"/>
  <c r="L93" i="33"/>
  <c r="R93" i="33" s="1"/>
  <c r="H93" i="33"/>
  <c r="M96" i="33"/>
  <c r="S96" i="33" s="1"/>
  <c r="L97" i="33"/>
  <c r="R97" i="33" s="1"/>
  <c r="H97" i="33"/>
  <c r="L105" i="33"/>
  <c r="R105" i="33" s="1"/>
  <c r="H105" i="33"/>
  <c r="L113" i="33"/>
  <c r="R113" i="33" s="1"/>
  <c r="H113" i="33"/>
  <c r="L121" i="33"/>
  <c r="R121" i="33" s="1"/>
  <c r="H121" i="33"/>
  <c r="L129" i="33"/>
  <c r="R129" i="33" s="1"/>
  <c r="H129" i="33"/>
  <c r="L139" i="33"/>
  <c r="R139" i="33" s="1"/>
  <c r="H139" i="33"/>
  <c r="L143" i="33"/>
  <c r="R143" i="33" s="1"/>
  <c r="H143" i="33"/>
  <c r="L147" i="33"/>
  <c r="R147" i="33" s="1"/>
  <c r="H147" i="33"/>
  <c r="L151" i="33"/>
  <c r="R151" i="33" s="1"/>
  <c r="H151" i="33"/>
  <c r="L155" i="33"/>
  <c r="R155" i="33" s="1"/>
  <c r="H155" i="33"/>
  <c r="M102" i="33"/>
  <c r="S102" i="33" s="1"/>
  <c r="M110" i="33"/>
  <c r="S110" i="33" s="1"/>
  <c r="M118" i="33"/>
  <c r="S118" i="33" s="1"/>
  <c r="M126" i="33"/>
  <c r="S126" i="33" s="1"/>
  <c r="M134" i="33"/>
  <c r="S134" i="33" s="1"/>
  <c r="Q137" i="33"/>
  <c r="R137" i="33"/>
  <c r="Q141" i="33"/>
  <c r="R141" i="33"/>
  <c r="Q145" i="33"/>
  <c r="R145" i="33"/>
  <c r="Q149" i="33"/>
  <c r="R149" i="33"/>
  <c r="Q153" i="33"/>
  <c r="R153" i="33"/>
  <c r="M163" i="33"/>
  <c r="S163" i="33" s="1"/>
  <c r="M157" i="33"/>
  <c r="S157" i="33" s="1"/>
  <c r="Q158" i="33"/>
  <c r="R158" i="33"/>
  <c r="M161" i="33"/>
  <c r="S161" i="33" s="1"/>
  <c r="R162" i="33"/>
  <c r="Q162" i="33"/>
  <c r="M165" i="33"/>
  <c r="S165" i="33" s="1"/>
  <c r="Q166" i="33"/>
  <c r="R166" i="33"/>
  <c r="M169" i="33"/>
  <c r="S169" i="33" s="1"/>
  <c r="Q17" i="33"/>
  <c r="R17" i="33"/>
  <c r="Q25" i="33"/>
  <c r="R25" i="33"/>
  <c r="Q33" i="33"/>
  <c r="R33" i="33"/>
  <c r="Q41" i="33"/>
  <c r="R41" i="33"/>
  <c r="Q49" i="33"/>
  <c r="R49" i="33"/>
  <c r="Q57" i="33"/>
  <c r="R57" i="33"/>
  <c r="Q65" i="33"/>
  <c r="R65" i="33"/>
  <c r="Q73" i="33"/>
  <c r="R73" i="33"/>
  <c r="Q81" i="33"/>
  <c r="R81" i="33"/>
  <c r="Q89" i="33"/>
  <c r="R89" i="33"/>
  <c r="M100" i="33"/>
  <c r="S100" i="33" s="1"/>
  <c r="M108" i="33"/>
  <c r="S108" i="33" s="1"/>
  <c r="M116" i="33"/>
  <c r="S116" i="33" s="1"/>
  <c r="M124" i="33"/>
  <c r="S124" i="33" s="1"/>
  <c r="M132" i="33"/>
  <c r="S132" i="33" s="1"/>
  <c r="Q99" i="33"/>
  <c r="R99" i="33"/>
  <c r="Q103" i="33"/>
  <c r="R103" i="33"/>
  <c r="Q107" i="33"/>
  <c r="R107" i="33"/>
  <c r="Q111" i="33"/>
  <c r="R111" i="33"/>
  <c r="Q115" i="33"/>
  <c r="R115" i="33"/>
  <c r="Q119" i="33"/>
  <c r="R119" i="33"/>
  <c r="Q123" i="33"/>
  <c r="R123" i="33"/>
  <c r="Q127" i="33"/>
  <c r="R127" i="33"/>
  <c r="Q131" i="33"/>
  <c r="R131" i="33"/>
  <c r="Q135" i="33"/>
  <c r="R135" i="33"/>
  <c r="Q160" i="33"/>
  <c r="R160" i="33"/>
  <c r="Q164" i="33"/>
  <c r="R164" i="33"/>
  <c r="Q168" i="33"/>
  <c r="R168" i="33"/>
  <c r="R101" i="33"/>
  <c r="R109" i="33"/>
  <c r="R117" i="33"/>
  <c r="R125" i="33"/>
  <c r="R133" i="33"/>
  <c r="Q139" i="33"/>
  <c r="Q147" i="33"/>
  <c r="Q155" i="33"/>
  <c r="Q19" i="48"/>
  <c r="Q23" i="48"/>
  <c r="Q27" i="48"/>
  <c r="Q31" i="48"/>
  <c r="Q35" i="48"/>
  <c r="Q39" i="48"/>
  <c r="Q43" i="48"/>
  <c r="Q47" i="48"/>
  <c r="Q51" i="48"/>
  <c r="Q55" i="48"/>
  <c r="Q59" i="48"/>
  <c r="Q63" i="48"/>
  <c r="Q67" i="48"/>
  <c r="Q71" i="48"/>
  <c r="Q75" i="48"/>
  <c r="Q79" i="48"/>
  <c r="Q83" i="48"/>
  <c r="Q87" i="48"/>
  <c r="Q91" i="48"/>
  <c r="Q95" i="48"/>
  <c r="Q5" i="48"/>
  <c r="Q7" i="48"/>
  <c r="Q9" i="48"/>
  <c r="Q11" i="48"/>
  <c r="Q13" i="48"/>
  <c r="Q15" i="48"/>
  <c r="L21" i="48"/>
  <c r="R21" i="48" s="1"/>
  <c r="H21" i="48"/>
  <c r="M24" i="48"/>
  <c r="S24" i="48" s="1"/>
  <c r="Q29" i="48"/>
  <c r="L37" i="48"/>
  <c r="R37" i="48" s="1"/>
  <c r="H37" i="48"/>
  <c r="M40" i="48"/>
  <c r="S40" i="48" s="1"/>
  <c r="Q45" i="48"/>
  <c r="L53" i="48"/>
  <c r="R53" i="48" s="1"/>
  <c r="H53" i="48"/>
  <c r="M56" i="48"/>
  <c r="S56" i="48" s="1"/>
  <c r="Q61" i="48"/>
  <c r="L69" i="48"/>
  <c r="R69" i="48" s="1"/>
  <c r="H69" i="48"/>
  <c r="M72" i="48"/>
  <c r="S72" i="48" s="1"/>
  <c r="Q77" i="48"/>
  <c r="L85" i="48"/>
  <c r="R85" i="48" s="1"/>
  <c r="H85" i="48"/>
  <c r="M88" i="48"/>
  <c r="S88" i="48" s="1"/>
  <c r="Q93" i="48"/>
  <c r="M104" i="48"/>
  <c r="S104" i="48" s="1"/>
  <c r="M112" i="48"/>
  <c r="S112" i="48" s="1"/>
  <c r="M120" i="48"/>
  <c r="S120" i="48" s="1"/>
  <c r="M128" i="48"/>
  <c r="S128" i="48" s="1"/>
  <c r="M136" i="48"/>
  <c r="S136" i="48" s="1"/>
  <c r="M138" i="48"/>
  <c r="S138" i="48" s="1"/>
  <c r="M142" i="48"/>
  <c r="S142" i="48" s="1"/>
  <c r="M146" i="48"/>
  <c r="S146" i="48" s="1"/>
  <c r="M150" i="48"/>
  <c r="S150" i="48" s="1"/>
  <c r="M154" i="48"/>
  <c r="S154" i="48" s="1"/>
  <c r="M98" i="48"/>
  <c r="S98" i="48" s="1"/>
  <c r="M106" i="48"/>
  <c r="S106" i="48" s="1"/>
  <c r="M114" i="48"/>
  <c r="S114" i="48" s="1"/>
  <c r="M122" i="48"/>
  <c r="S122" i="48" s="1"/>
  <c r="M130" i="48"/>
  <c r="S130" i="48" s="1"/>
  <c r="L137" i="48"/>
  <c r="H137" i="48"/>
  <c r="L141" i="48"/>
  <c r="H141" i="48"/>
  <c r="L145" i="48"/>
  <c r="H145" i="48"/>
  <c r="L149" i="48"/>
  <c r="H149" i="48"/>
  <c r="L153" i="48"/>
  <c r="H153" i="48"/>
  <c r="M159" i="48"/>
  <c r="S159" i="48" s="1"/>
  <c r="M167" i="48"/>
  <c r="S167" i="48" s="1"/>
  <c r="M18" i="48"/>
  <c r="S18" i="48" s="1"/>
  <c r="M22" i="48"/>
  <c r="S22" i="48" s="1"/>
  <c r="M26" i="48"/>
  <c r="S26" i="48" s="1"/>
  <c r="M30" i="48"/>
  <c r="S30" i="48" s="1"/>
  <c r="M34" i="48"/>
  <c r="S34" i="48" s="1"/>
  <c r="M38" i="48"/>
  <c r="S38" i="48" s="1"/>
  <c r="M42" i="48"/>
  <c r="S42" i="48" s="1"/>
  <c r="M46" i="48"/>
  <c r="S46" i="48" s="1"/>
  <c r="M50" i="48"/>
  <c r="S50" i="48" s="1"/>
  <c r="M54" i="48"/>
  <c r="S54" i="48" s="1"/>
  <c r="M58" i="48"/>
  <c r="S58" i="48" s="1"/>
  <c r="M62" i="48"/>
  <c r="S62" i="48" s="1"/>
  <c r="M66" i="48"/>
  <c r="S66" i="48" s="1"/>
  <c r="M70" i="48"/>
  <c r="S70" i="48" s="1"/>
  <c r="M74" i="48"/>
  <c r="S74" i="48" s="1"/>
  <c r="M78" i="48"/>
  <c r="S78" i="48" s="1"/>
  <c r="M82" i="48"/>
  <c r="S82" i="48" s="1"/>
  <c r="M86" i="48"/>
  <c r="S86" i="48" s="1"/>
  <c r="M90" i="48"/>
  <c r="S90" i="48" s="1"/>
  <c r="M94" i="48"/>
  <c r="S94" i="48" s="1"/>
  <c r="L158" i="48"/>
  <c r="H158" i="48"/>
  <c r="L162" i="48"/>
  <c r="H162" i="48"/>
  <c r="L166" i="48"/>
  <c r="H166" i="48"/>
  <c r="L17" i="48"/>
  <c r="H17" i="48"/>
  <c r="M20" i="48"/>
  <c r="S20" i="48" s="1"/>
  <c r="L25" i="48"/>
  <c r="H25" i="48"/>
  <c r="M28" i="48"/>
  <c r="S28" i="48" s="1"/>
  <c r="L33" i="48"/>
  <c r="H33" i="48"/>
  <c r="M36" i="48"/>
  <c r="S36" i="48" s="1"/>
  <c r="L41" i="48"/>
  <c r="H41" i="48"/>
  <c r="M44" i="48"/>
  <c r="S44" i="48" s="1"/>
  <c r="L49" i="48"/>
  <c r="H49" i="48"/>
  <c r="M52" i="48"/>
  <c r="S52" i="48" s="1"/>
  <c r="L57" i="48"/>
  <c r="H57" i="48"/>
  <c r="M60" i="48"/>
  <c r="S60" i="48" s="1"/>
  <c r="L65" i="48"/>
  <c r="H65" i="48"/>
  <c r="M68" i="48"/>
  <c r="S68" i="48" s="1"/>
  <c r="L73" i="48"/>
  <c r="H73" i="48"/>
  <c r="M76" i="48"/>
  <c r="S76" i="48" s="1"/>
  <c r="L81" i="48"/>
  <c r="H81" i="48"/>
  <c r="M84" i="48"/>
  <c r="S84" i="48" s="1"/>
  <c r="L89" i="48"/>
  <c r="H89" i="48"/>
  <c r="M92" i="48"/>
  <c r="S92" i="48" s="1"/>
  <c r="L101" i="48"/>
  <c r="H101" i="48"/>
  <c r="L109" i="48"/>
  <c r="H109" i="48"/>
  <c r="L117" i="48"/>
  <c r="H117" i="48"/>
  <c r="L125" i="48"/>
  <c r="H125" i="48"/>
  <c r="L133" i="48"/>
  <c r="H133" i="48"/>
  <c r="L99" i="48"/>
  <c r="H99" i="48"/>
  <c r="L103" i="48"/>
  <c r="H103" i="48"/>
  <c r="L107" i="48"/>
  <c r="H107" i="48"/>
  <c r="L111" i="48"/>
  <c r="H111" i="48"/>
  <c r="L115" i="48"/>
  <c r="H115" i="48"/>
  <c r="L119" i="48"/>
  <c r="H119" i="48"/>
  <c r="L123" i="48"/>
  <c r="H123" i="48"/>
  <c r="L127" i="48"/>
  <c r="H127" i="48"/>
  <c r="L131" i="48"/>
  <c r="H131" i="48"/>
  <c r="L135" i="48"/>
  <c r="H135" i="48"/>
  <c r="M140" i="48"/>
  <c r="S140" i="48" s="1"/>
  <c r="M144" i="48"/>
  <c r="S144" i="48" s="1"/>
  <c r="M148" i="48"/>
  <c r="S148" i="48" s="1"/>
  <c r="M152" i="48"/>
  <c r="S152" i="48" s="1"/>
  <c r="M156" i="48"/>
  <c r="S156" i="48" s="1"/>
  <c r="L160" i="48"/>
  <c r="H160" i="48"/>
  <c r="L164" i="48"/>
  <c r="H164" i="48"/>
  <c r="L168" i="48"/>
  <c r="H168" i="48"/>
  <c r="Q97" i="48"/>
  <c r="Q105" i="48"/>
  <c r="Q113" i="48"/>
  <c r="Q121" i="48"/>
  <c r="Q129" i="48"/>
  <c r="L19" i="48"/>
  <c r="R19" i="48" s="1"/>
  <c r="H19" i="48"/>
  <c r="L23" i="48"/>
  <c r="R23" i="48" s="1"/>
  <c r="H23" i="48"/>
  <c r="L27" i="48"/>
  <c r="R27" i="48" s="1"/>
  <c r="H27" i="48"/>
  <c r="L31" i="48"/>
  <c r="R31" i="48" s="1"/>
  <c r="H31" i="48"/>
  <c r="L35" i="48"/>
  <c r="R35" i="48" s="1"/>
  <c r="H35" i="48"/>
  <c r="L39" i="48"/>
  <c r="R39" i="48" s="1"/>
  <c r="H39" i="48"/>
  <c r="L43" i="48"/>
  <c r="R43" i="48" s="1"/>
  <c r="H43" i="48"/>
  <c r="L47" i="48"/>
  <c r="R47" i="48" s="1"/>
  <c r="H47" i="48"/>
  <c r="L51" i="48"/>
  <c r="R51" i="48" s="1"/>
  <c r="H51" i="48"/>
  <c r="L55" i="48"/>
  <c r="R55" i="48" s="1"/>
  <c r="H55" i="48"/>
  <c r="L59" i="48"/>
  <c r="R59" i="48" s="1"/>
  <c r="H59" i="48"/>
  <c r="L63" i="48"/>
  <c r="R63" i="48" s="1"/>
  <c r="H63" i="48"/>
  <c r="L67" i="48"/>
  <c r="R67" i="48" s="1"/>
  <c r="H67" i="48"/>
  <c r="L71" i="48"/>
  <c r="R71" i="48" s="1"/>
  <c r="H71" i="48"/>
  <c r="L75" i="48"/>
  <c r="R75" i="48" s="1"/>
  <c r="H75" i="48"/>
  <c r="L79" i="48"/>
  <c r="R79" i="48" s="1"/>
  <c r="H79" i="48"/>
  <c r="L83" i="48"/>
  <c r="R83" i="48" s="1"/>
  <c r="H83" i="48"/>
  <c r="L87" i="48"/>
  <c r="R87" i="48" s="1"/>
  <c r="H87" i="48"/>
  <c r="L91" i="48"/>
  <c r="R91" i="48" s="1"/>
  <c r="H91" i="48"/>
  <c r="L95" i="48"/>
  <c r="R95" i="48" s="1"/>
  <c r="H95" i="48"/>
  <c r="M4" i="48"/>
  <c r="S4" i="48" s="1"/>
  <c r="L5" i="48"/>
  <c r="R5" i="48" s="1"/>
  <c r="H5" i="48"/>
  <c r="M6" i="48"/>
  <c r="S6" i="48" s="1"/>
  <c r="L7" i="48"/>
  <c r="R7" i="48" s="1"/>
  <c r="H7" i="48"/>
  <c r="M8" i="48"/>
  <c r="S8" i="48" s="1"/>
  <c r="L9" i="48"/>
  <c r="R9" i="48" s="1"/>
  <c r="H9" i="48"/>
  <c r="M10" i="48"/>
  <c r="S10" i="48" s="1"/>
  <c r="L11" i="48"/>
  <c r="R11" i="48" s="1"/>
  <c r="H11" i="48"/>
  <c r="M12" i="48"/>
  <c r="S12" i="48" s="1"/>
  <c r="L13" i="48"/>
  <c r="R13" i="48" s="1"/>
  <c r="H13" i="48"/>
  <c r="M14" i="48"/>
  <c r="S14" i="48" s="1"/>
  <c r="L15" i="48"/>
  <c r="R15" i="48" s="1"/>
  <c r="H15" i="48"/>
  <c r="M16" i="48"/>
  <c r="S16" i="48" s="1"/>
  <c r="Q21" i="48"/>
  <c r="L29" i="48"/>
  <c r="R29" i="48" s="1"/>
  <c r="H29" i="48"/>
  <c r="M32" i="48"/>
  <c r="S32" i="48" s="1"/>
  <c r="Q37" i="48"/>
  <c r="L45" i="48"/>
  <c r="R45" i="48" s="1"/>
  <c r="H45" i="48"/>
  <c r="M48" i="48"/>
  <c r="S48" i="48" s="1"/>
  <c r="Q53" i="48"/>
  <c r="L61" i="48"/>
  <c r="R61" i="48" s="1"/>
  <c r="H61" i="48"/>
  <c r="M64" i="48"/>
  <c r="S64" i="48" s="1"/>
  <c r="Q69" i="48"/>
  <c r="L77" i="48"/>
  <c r="R77" i="48" s="1"/>
  <c r="H77" i="48"/>
  <c r="M80" i="48"/>
  <c r="S80" i="48" s="1"/>
  <c r="Q85" i="48"/>
  <c r="L93" i="48"/>
  <c r="R93" i="48" s="1"/>
  <c r="H93" i="48"/>
  <c r="M96" i="48"/>
  <c r="S96" i="48" s="1"/>
  <c r="L97" i="48"/>
  <c r="R97" i="48" s="1"/>
  <c r="H97" i="48"/>
  <c r="L105" i="48"/>
  <c r="R105" i="48" s="1"/>
  <c r="H105" i="48"/>
  <c r="L113" i="48"/>
  <c r="R113" i="48" s="1"/>
  <c r="H113" i="48"/>
  <c r="L121" i="48"/>
  <c r="R121" i="48" s="1"/>
  <c r="H121" i="48"/>
  <c r="L129" i="48"/>
  <c r="R129" i="48" s="1"/>
  <c r="H129" i="48"/>
  <c r="L139" i="48"/>
  <c r="R139" i="48" s="1"/>
  <c r="H139" i="48"/>
  <c r="L143" i="48"/>
  <c r="R143" i="48" s="1"/>
  <c r="H143" i="48"/>
  <c r="L147" i="48"/>
  <c r="R147" i="48" s="1"/>
  <c r="H147" i="48"/>
  <c r="L151" i="48"/>
  <c r="R151" i="48" s="1"/>
  <c r="H151" i="48"/>
  <c r="L155" i="48"/>
  <c r="R155" i="48" s="1"/>
  <c r="H155" i="48"/>
  <c r="M102" i="48"/>
  <c r="S102" i="48" s="1"/>
  <c r="M110" i="48"/>
  <c r="S110" i="48" s="1"/>
  <c r="M118" i="48"/>
  <c r="S118" i="48" s="1"/>
  <c r="M126" i="48"/>
  <c r="S126" i="48" s="1"/>
  <c r="M134" i="48"/>
  <c r="S134" i="48" s="1"/>
  <c r="Q137" i="48"/>
  <c r="R137" i="48"/>
  <c r="Q141" i="48"/>
  <c r="R141" i="48"/>
  <c r="Q145" i="48"/>
  <c r="R145" i="48"/>
  <c r="Q149" i="48"/>
  <c r="R149" i="48"/>
  <c r="Q153" i="48"/>
  <c r="R153" i="48"/>
  <c r="M163" i="48"/>
  <c r="S163" i="48" s="1"/>
  <c r="M157" i="48"/>
  <c r="S157" i="48" s="1"/>
  <c r="Q158" i="48"/>
  <c r="R158" i="48"/>
  <c r="M161" i="48"/>
  <c r="S161" i="48" s="1"/>
  <c r="R162" i="48"/>
  <c r="Q162" i="48"/>
  <c r="M165" i="48"/>
  <c r="S165" i="48" s="1"/>
  <c r="Q166" i="48"/>
  <c r="R166" i="48"/>
  <c r="M169" i="48"/>
  <c r="S169" i="48" s="1"/>
  <c r="Q17" i="48"/>
  <c r="R17" i="48"/>
  <c r="Q25" i="48"/>
  <c r="R25" i="48"/>
  <c r="Q33" i="48"/>
  <c r="R33" i="48"/>
  <c r="Q41" i="48"/>
  <c r="R41" i="48"/>
  <c r="Q49" i="48"/>
  <c r="R49" i="48"/>
  <c r="Q57" i="48"/>
  <c r="R57" i="48"/>
  <c r="Q65" i="48"/>
  <c r="R65" i="48"/>
  <c r="Q73" i="48"/>
  <c r="R73" i="48"/>
  <c r="Q81" i="48"/>
  <c r="R81" i="48"/>
  <c r="Q89" i="48"/>
  <c r="R89" i="48"/>
  <c r="M100" i="48"/>
  <c r="S100" i="48" s="1"/>
  <c r="M108" i="48"/>
  <c r="S108" i="48" s="1"/>
  <c r="M116" i="48"/>
  <c r="S116" i="48" s="1"/>
  <c r="M124" i="48"/>
  <c r="S124" i="48" s="1"/>
  <c r="M132" i="48"/>
  <c r="S132" i="48" s="1"/>
  <c r="Q99" i="48"/>
  <c r="R99" i="48"/>
  <c r="Q103" i="48"/>
  <c r="R103" i="48"/>
  <c r="Q107" i="48"/>
  <c r="R107" i="48"/>
  <c r="Q111" i="48"/>
  <c r="R111" i="48"/>
  <c r="Q115" i="48"/>
  <c r="R115" i="48"/>
  <c r="Q119" i="48"/>
  <c r="R119" i="48"/>
  <c r="Q123" i="48"/>
  <c r="R123" i="48"/>
  <c r="Q127" i="48"/>
  <c r="R127" i="48"/>
  <c r="Q131" i="48"/>
  <c r="R131" i="48"/>
  <c r="Q135" i="48"/>
  <c r="R135" i="48"/>
  <c r="Q160" i="48"/>
  <c r="R160" i="48"/>
  <c r="Q164" i="48"/>
  <c r="R164" i="48"/>
  <c r="Q168" i="48"/>
  <c r="R168" i="48"/>
  <c r="R101" i="48"/>
  <c r="R109" i="48"/>
  <c r="R117" i="48"/>
  <c r="R125" i="48"/>
  <c r="R133" i="48"/>
  <c r="Q139" i="48"/>
  <c r="Q147" i="48"/>
  <c r="Q155" i="48"/>
  <c r="L33" i="49"/>
  <c r="H33" i="49"/>
  <c r="L41" i="49"/>
  <c r="H41" i="49"/>
  <c r="L49" i="49"/>
  <c r="H49" i="49"/>
  <c r="L57" i="49"/>
  <c r="H57" i="49"/>
  <c r="L65" i="49"/>
  <c r="H65" i="49"/>
  <c r="Q6" i="49"/>
  <c r="L14" i="49"/>
  <c r="H14" i="49"/>
  <c r="M17" i="49"/>
  <c r="S17" i="49" s="1"/>
  <c r="Q22" i="49"/>
  <c r="L30" i="49"/>
  <c r="H30" i="49"/>
  <c r="L86" i="49"/>
  <c r="H86" i="49"/>
  <c r="L90" i="49"/>
  <c r="H90" i="49"/>
  <c r="L94" i="49"/>
  <c r="H94" i="49"/>
  <c r="L98" i="49"/>
  <c r="H98" i="49"/>
  <c r="L102" i="49"/>
  <c r="H102" i="49"/>
  <c r="L31" i="49"/>
  <c r="H31" i="49"/>
  <c r="L35" i="49"/>
  <c r="H35" i="49"/>
  <c r="L39" i="49"/>
  <c r="H39" i="49"/>
  <c r="L43" i="49"/>
  <c r="H43" i="49"/>
  <c r="L47" i="49"/>
  <c r="H47" i="49"/>
  <c r="L51" i="49"/>
  <c r="H51" i="49"/>
  <c r="L55" i="49"/>
  <c r="H55" i="49"/>
  <c r="L59" i="49"/>
  <c r="H59" i="49"/>
  <c r="L63" i="49"/>
  <c r="H63" i="49"/>
  <c r="L67" i="49"/>
  <c r="H67" i="49"/>
  <c r="L74" i="49"/>
  <c r="R74" i="49" s="1"/>
  <c r="H74" i="49"/>
  <c r="L82" i="49"/>
  <c r="R82" i="49" s="1"/>
  <c r="H82" i="49"/>
  <c r="L105" i="49"/>
  <c r="H105" i="49"/>
  <c r="L109" i="49"/>
  <c r="H109" i="49"/>
  <c r="L113" i="49"/>
  <c r="H113" i="49"/>
  <c r="L72" i="49"/>
  <c r="H72" i="49"/>
  <c r="L76" i="49"/>
  <c r="H76" i="49"/>
  <c r="L80" i="49"/>
  <c r="H80" i="49"/>
  <c r="L84" i="49"/>
  <c r="H84" i="49"/>
  <c r="M87" i="49"/>
  <c r="S87" i="49" s="1"/>
  <c r="M95" i="49"/>
  <c r="S95" i="49" s="1"/>
  <c r="S103" i="49"/>
  <c r="M103" i="49"/>
  <c r="M106" i="49"/>
  <c r="S106" i="49" s="1"/>
  <c r="L116" i="49"/>
  <c r="R116" i="49" s="1"/>
  <c r="H116" i="49"/>
  <c r="L114" i="49"/>
  <c r="H114" i="49"/>
  <c r="L118" i="49"/>
  <c r="H118" i="49"/>
  <c r="M119" i="49"/>
  <c r="S119" i="49" s="1"/>
  <c r="L120" i="49"/>
  <c r="H120" i="49"/>
  <c r="M123" i="49"/>
  <c r="S123" i="49" s="1"/>
  <c r="L124" i="49"/>
  <c r="H124" i="49"/>
  <c r="L8" i="49"/>
  <c r="H8" i="49"/>
  <c r="L12" i="49"/>
  <c r="H12" i="49"/>
  <c r="L16" i="49"/>
  <c r="H16" i="49"/>
  <c r="L20" i="49"/>
  <c r="H20" i="49"/>
  <c r="L24" i="49"/>
  <c r="H24" i="49"/>
  <c r="L28" i="49"/>
  <c r="H28" i="49"/>
  <c r="L37" i="49"/>
  <c r="H37" i="49"/>
  <c r="L45" i="49"/>
  <c r="H45" i="49"/>
  <c r="L53" i="49"/>
  <c r="H53" i="49"/>
  <c r="L61" i="49"/>
  <c r="H61" i="49"/>
  <c r="L69" i="49"/>
  <c r="H69" i="49"/>
  <c r="Q5" i="49"/>
  <c r="Q10" i="49"/>
  <c r="Q18" i="49"/>
  <c r="Q26" i="49"/>
  <c r="M77" i="49"/>
  <c r="S77" i="49" s="1"/>
  <c r="Q88" i="49"/>
  <c r="Q92" i="49"/>
  <c r="Q96" i="49"/>
  <c r="Q100" i="49"/>
  <c r="L107" i="49"/>
  <c r="H107" i="49"/>
  <c r="L111" i="49"/>
  <c r="H111" i="49"/>
  <c r="Q122" i="49"/>
  <c r="Q126" i="49"/>
  <c r="M7" i="49"/>
  <c r="S7" i="49" s="1"/>
  <c r="M11" i="49"/>
  <c r="S11" i="49" s="1"/>
  <c r="M15" i="49"/>
  <c r="S15" i="49" s="1"/>
  <c r="M19" i="49"/>
  <c r="S19" i="49" s="1"/>
  <c r="M23" i="49"/>
  <c r="S23" i="49" s="1"/>
  <c r="M27" i="49"/>
  <c r="S27" i="49" s="1"/>
  <c r="M32" i="49"/>
  <c r="S32" i="49" s="1"/>
  <c r="Q33" i="49"/>
  <c r="R33" i="49"/>
  <c r="M40" i="49"/>
  <c r="S40" i="49" s="1"/>
  <c r="Q41" i="49"/>
  <c r="R41" i="49"/>
  <c r="M48" i="49"/>
  <c r="S48" i="49" s="1"/>
  <c r="Q49" i="49"/>
  <c r="R49" i="49"/>
  <c r="M56" i="49"/>
  <c r="S56" i="49" s="1"/>
  <c r="Q57" i="49"/>
  <c r="R57" i="49"/>
  <c r="M64" i="49"/>
  <c r="S64" i="49" s="1"/>
  <c r="Q65" i="49"/>
  <c r="R65" i="49"/>
  <c r="L6" i="49"/>
  <c r="R6" i="49" s="1"/>
  <c r="H6" i="49"/>
  <c r="M9" i="49"/>
  <c r="S9" i="49" s="1"/>
  <c r="Q14" i="49"/>
  <c r="R14" i="49"/>
  <c r="L22" i="49"/>
  <c r="R22" i="49" s="1"/>
  <c r="H22" i="49"/>
  <c r="M25" i="49"/>
  <c r="S25" i="49" s="1"/>
  <c r="R30" i="49"/>
  <c r="Q30" i="49"/>
  <c r="M85" i="49"/>
  <c r="S85" i="49" s="1"/>
  <c r="Q86" i="49"/>
  <c r="R86" i="49"/>
  <c r="M89" i="49"/>
  <c r="S89" i="49" s="1"/>
  <c r="R90" i="49"/>
  <c r="Q90" i="49"/>
  <c r="M93" i="49"/>
  <c r="S93" i="49" s="1"/>
  <c r="Q94" i="49"/>
  <c r="R94" i="49"/>
  <c r="M97" i="49"/>
  <c r="S97" i="49" s="1"/>
  <c r="R98" i="49"/>
  <c r="Q98" i="49"/>
  <c r="M101" i="49"/>
  <c r="S101" i="49" s="1"/>
  <c r="Q102" i="49"/>
  <c r="R102" i="49"/>
  <c r="Q31" i="49"/>
  <c r="R31" i="49"/>
  <c r="Q35" i="49"/>
  <c r="R35" i="49"/>
  <c r="Q39" i="49"/>
  <c r="R39" i="49"/>
  <c r="Q43" i="49"/>
  <c r="R43" i="49"/>
  <c r="Q47" i="49"/>
  <c r="R47" i="49"/>
  <c r="Q51" i="49"/>
  <c r="R51" i="49"/>
  <c r="Q55" i="49"/>
  <c r="R55" i="49"/>
  <c r="Q59" i="49"/>
  <c r="R59" i="49"/>
  <c r="Q63" i="49"/>
  <c r="R63" i="49"/>
  <c r="Q67" i="49"/>
  <c r="R67" i="49"/>
  <c r="M73" i="49"/>
  <c r="S73" i="49" s="1"/>
  <c r="M81" i="49"/>
  <c r="S81" i="49" s="1"/>
  <c r="M104" i="49"/>
  <c r="S104" i="49" s="1"/>
  <c r="R105" i="49"/>
  <c r="Q105" i="49"/>
  <c r="M108" i="49"/>
  <c r="S108" i="49" s="1"/>
  <c r="Q109" i="49"/>
  <c r="R109" i="49"/>
  <c r="M112" i="49"/>
  <c r="S112" i="49" s="1"/>
  <c r="R113" i="49"/>
  <c r="Q113" i="49"/>
  <c r="Q72" i="49"/>
  <c r="R72" i="49"/>
  <c r="Q76" i="49"/>
  <c r="R76" i="49"/>
  <c r="Q80" i="49"/>
  <c r="R80" i="49"/>
  <c r="Q84" i="49"/>
  <c r="R84" i="49"/>
  <c r="M91" i="49"/>
  <c r="S91" i="49" s="1"/>
  <c r="M99" i="49"/>
  <c r="S99" i="49" s="1"/>
  <c r="M110" i="49"/>
  <c r="S110" i="49" s="1"/>
  <c r="M115" i="49"/>
  <c r="S115" i="49" s="1"/>
  <c r="Q114" i="49"/>
  <c r="R114" i="49"/>
  <c r="R118" i="49"/>
  <c r="Q118" i="49"/>
  <c r="Q120" i="49"/>
  <c r="R120" i="49"/>
  <c r="R124" i="49"/>
  <c r="Q124" i="49"/>
  <c r="Q8" i="49"/>
  <c r="R8" i="49"/>
  <c r="Q12" i="49"/>
  <c r="R12" i="49"/>
  <c r="Q16" i="49"/>
  <c r="R16" i="49"/>
  <c r="Q20" i="49"/>
  <c r="R20" i="49"/>
  <c r="Q24" i="49"/>
  <c r="R24" i="49"/>
  <c r="Q28" i="49"/>
  <c r="R28" i="49"/>
  <c r="M36" i="49"/>
  <c r="S36" i="49" s="1"/>
  <c r="R37" i="49"/>
  <c r="Q37" i="49"/>
  <c r="M44" i="49"/>
  <c r="S44" i="49" s="1"/>
  <c r="R45" i="49"/>
  <c r="Q45" i="49"/>
  <c r="M52" i="49"/>
  <c r="S52" i="49" s="1"/>
  <c r="R53" i="49"/>
  <c r="Q53" i="49"/>
  <c r="M60" i="49"/>
  <c r="S60" i="49" s="1"/>
  <c r="R61" i="49"/>
  <c r="Q61" i="49"/>
  <c r="M68" i="49"/>
  <c r="S68" i="49" s="1"/>
  <c r="R69" i="49"/>
  <c r="Q69" i="49"/>
  <c r="M4" i="49"/>
  <c r="S4" i="49" s="1"/>
  <c r="L5" i="49"/>
  <c r="R5" i="49" s="1"/>
  <c r="H5" i="49"/>
  <c r="L10" i="49"/>
  <c r="R10" i="49" s="1"/>
  <c r="H10" i="49"/>
  <c r="M13" i="49"/>
  <c r="S13" i="49" s="1"/>
  <c r="L18" i="49"/>
  <c r="R18" i="49" s="1"/>
  <c r="H18" i="49"/>
  <c r="M21" i="49"/>
  <c r="S21" i="49" s="1"/>
  <c r="L26" i="49"/>
  <c r="R26" i="49" s="1"/>
  <c r="H26" i="49"/>
  <c r="M29" i="49"/>
  <c r="S29" i="49" s="1"/>
  <c r="M34" i="49"/>
  <c r="S34" i="49" s="1"/>
  <c r="M38" i="49"/>
  <c r="S38" i="49" s="1"/>
  <c r="M42" i="49"/>
  <c r="S42" i="49" s="1"/>
  <c r="M46" i="49"/>
  <c r="S46" i="49" s="1"/>
  <c r="M50" i="49"/>
  <c r="S50" i="49" s="1"/>
  <c r="M54" i="49"/>
  <c r="S54" i="49" s="1"/>
  <c r="M58" i="49"/>
  <c r="S58" i="49" s="1"/>
  <c r="M62" i="49"/>
  <c r="S62" i="49" s="1"/>
  <c r="M66" i="49"/>
  <c r="S66" i="49" s="1"/>
  <c r="S70" i="49"/>
  <c r="M70" i="49"/>
  <c r="L78" i="49"/>
  <c r="R78" i="49" s="1"/>
  <c r="H78" i="49"/>
  <c r="M71" i="49"/>
  <c r="S71" i="49" s="1"/>
  <c r="M75" i="49"/>
  <c r="S75" i="49" s="1"/>
  <c r="M79" i="49"/>
  <c r="S79" i="49" s="1"/>
  <c r="M83" i="49"/>
  <c r="S83" i="49" s="1"/>
  <c r="L88" i="49"/>
  <c r="R88" i="49" s="1"/>
  <c r="H88" i="49"/>
  <c r="L92" i="49"/>
  <c r="R92" i="49" s="1"/>
  <c r="H92" i="49"/>
  <c r="L96" i="49"/>
  <c r="R96" i="49" s="1"/>
  <c r="H96" i="49"/>
  <c r="L100" i="49"/>
  <c r="R100" i="49" s="1"/>
  <c r="H100" i="49"/>
  <c r="Q107" i="49"/>
  <c r="R107" i="49"/>
  <c r="Q111" i="49"/>
  <c r="R111" i="49"/>
  <c r="M117" i="49"/>
  <c r="S117" i="49" s="1"/>
  <c r="M121" i="49"/>
  <c r="S121" i="49" s="1"/>
  <c r="L122" i="49"/>
  <c r="R122" i="49" s="1"/>
  <c r="H122" i="49"/>
  <c r="M125" i="49"/>
  <c r="S125" i="49" s="1"/>
  <c r="L126" i="49"/>
  <c r="R126" i="49" s="1"/>
  <c r="H126" i="49"/>
  <c r="Q4" i="25"/>
  <c r="Q8" i="25"/>
  <c r="Q12" i="25"/>
  <c r="Q16" i="25"/>
  <c r="Q20" i="25"/>
  <c r="Q24" i="25"/>
  <c r="Q28" i="25"/>
  <c r="Q32" i="25"/>
  <c r="Q36" i="25"/>
  <c r="Q40" i="25"/>
  <c r="L6" i="25"/>
  <c r="H6" i="25"/>
  <c r="M9" i="25"/>
  <c r="S9" i="25" s="1"/>
  <c r="L14" i="25"/>
  <c r="H14" i="25"/>
  <c r="M17" i="25"/>
  <c r="S17" i="25" s="1"/>
  <c r="L22" i="25"/>
  <c r="H22" i="25"/>
  <c r="M25" i="25"/>
  <c r="S25" i="25" s="1"/>
  <c r="L30" i="25"/>
  <c r="H30" i="25"/>
  <c r="M33" i="25"/>
  <c r="S33" i="25" s="1"/>
  <c r="L38" i="25"/>
  <c r="H38" i="25"/>
  <c r="M41" i="25"/>
  <c r="S41" i="25" s="1"/>
  <c r="L44" i="25"/>
  <c r="H44" i="25"/>
  <c r="L48" i="25"/>
  <c r="H48" i="25"/>
  <c r="L52" i="25"/>
  <c r="H52" i="25"/>
  <c r="L56" i="25"/>
  <c r="H56" i="25"/>
  <c r="L60" i="25"/>
  <c r="H60" i="25"/>
  <c r="L64" i="25"/>
  <c r="H64" i="25"/>
  <c r="L68" i="25"/>
  <c r="H68" i="25"/>
  <c r="L72" i="25"/>
  <c r="H72" i="25"/>
  <c r="L76" i="25"/>
  <c r="H76" i="25"/>
  <c r="L80" i="25"/>
  <c r="H80" i="25"/>
  <c r="Q46" i="25"/>
  <c r="Q54" i="25"/>
  <c r="Q62" i="25"/>
  <c r="Q70" i="25"/>
  <c r="Q78" i="25"/>
  <c r="M84" i="25"/>
  <c r="S84" i="25" s="1"/>
  <c r="M92" i="25"/>
  <c r="S92" i="25" s="1"/>
  <c r="M100" i="25"/>
  <c r="S100" i="25" s="1"/>
  <c r="M117" i="25"/>
  <c r="S117" i="25" s="1"/>
  <c r="Q116" i="25"/>
  <c r="Q118" i="25"/>
  <c r="Q122" i="25"/>
  <c r="Q126" i="25"/>
  <c r="M7" i="25"/>
  <c r="S7" i="25" s="1"/>
  <c r="M11" i="25"/>
  <c r="S11" i="25" s="1"/>
  <c r="M15" i="25"/>
  <c r="S15" i="25" s="1"/>
  <c r="M19" i="25"/>
  <c r="S19" i="25" s="1"/>
  <c r="M23" i="25"/>
  <c r="S23" i="25" s="1"/>
  <c r="M27" i="25"/>
  <c r="S27" i="25" s="1"/>
  <c r="M31" i="25"/>
  <c r="S31" i="25" s="1"/>
  <c r="M35" i="25"/>
  <c r="S35" i="25" s="1"/>
  <c r="M39" i="25"/>
  <c r="S39" i="25" s="1"/>
  <c r="L10" i="25"/>
  <c r="H10" i="25"/>
  <c r="M13" i="25"/>
  <c r="S13" i="25" s="1"/>
  <c r="Q18" i="25"/>
  <c r="L26" i="25"/>
  <c r="H26" i="25"/>
  <c r="M29" i="25"/>
  <c r="S29" i="25" s="1"/>
  <c r="Q34" i="25"/>
  <c r="L42" i="25"/>
  <c r="H42" i="25"/>
  <c r="R42" i="25"/>
  <c r="M47" i="25"/>
  <c r="S47" i="25"/>
  <c r="M51" i="25"/>
  <c r="S51" i="25"/>
  <c r="M55" i="25"/>
  <c r="S55" i="25"/>
  <c r="M59" i="25"/>
  <c r="S59" i="25"/>
  <c r="M63" i="25"/>
  <c r="S63" i="25"/>
  <c r="M67" i="25"/>
  <c r="S67" i="25"/>
  <c r="M71" i="25"/>
  <c r="S71" i="25"/>
  <c r="M75" i="25"/>
  <c r="S75" i="25"/>
  <c r="M79" i="25"/>
  <c r="S79" i="25"/>
  <c r="M83" i="25"/>
  <c r="S83" i="25" s="1"/>
  <c r="L50" i="25"/>
  <c r="H50" i="25"/>
  <c r="M53" i="25"/>
  <c r="S53" i="25" s="1"/>
  <c r="Q58" i="25"/>
  <c r="L66" i="25"/>
  <c r="H66" i="25"/>
  <c r="M69" i="25"/>
  <c r="S69" i="25" s="1"/>
  <c r="Q74" i="25"/>
  <c r="L82" i="25"/>
  <c r="H82" i="25"/>
  <c r="L89" i="25"/>
  <c r="R89" i="25" s="1"/>
  <c r="H89" i="25"/>
  <c r="L97" i="25"/>
  <c r="R97" i="25" s="1"/>
  <c r="H97" i="25"/>
  <c r="L104" i="25"/>
  <c r="H104" i="25"/>
  <c r="L108" i="25"/>
  <c r="H108" i="25"/>
  <c r="L112" i="25"/>
  <c r="H112" i="25"/>
  <c r="L87" i="25"/>
  <c r="H87" i="25"/>
  <c r="L91" i="25"/>
  <c r="H91" i="25"/>
  <c r="L95" i="25"/>
  <c r="H95" i="25"/>
  <c r="L99" i="25"/>
  <c r="H99" i="25"/>
  <c r="L103" i="25"/>
  <c r="H103" i="25"/>
  <c r="L106" i="25"/>
  <c r="H106" i="25"/>
  <c r="L110" i="25"/>
  <c r="H110" i="25"/>
  <c r="L114" i="25"/>
  <c r="R114" i="25" s="1"/>
  <c r="H114" i="25"/>
  <c r="M115" i="25"/>
  <c r="S115" i="25" s="1"/>
  <c r="Q120" i="25"/>
  <c r="Q124" i="25"/>
  <c r="L4" i="25"/>
  <c r="R4" i="25" s="1"/>
  <c r="H4" i="25"/>
  <c r="L8" i="25"/>
  <c r="R8" i="25" s="1"/>
  <c r="H8" i="25"/>
  <c r="L12" i="25"/>
  <c r="R12" i="25" s="1"/>
  <c r="H12" i="25"/>
  <c r="L16" i="25"/>
  <c r="R16" i="25" s="1"/>
  <c r="H16" i="25"/>
  <c r="L20" i="25"/>
  <c r="R20" i="25" s="1"/>
  <c r="H20" i="25"/>
  <c r="L24" i="25"/>
  <c r="R24" i="25" s="1"/>
  <c r="H24" i="25"/>
  <c r="L28" i="25"/>
  <c r="R28" i="25" s="1"/>
  <c r="H28" i="25"/>
  <c r="L32" i="25"/>
  <c r="R32" i="25" s="1"/>
  <c r="H32" i="25"/>
  <c r="L36" i="25"/>
  <c r="R36" i="25" s="1"/>
  <c r="H36" i="25"/>
  <c r="L40" i="25"/>
  <c r="R40" i="25" s="1"/>
  <c r="H40" i="25"/>
  <c r="Q6" i="25"/>
  <c r="R6" i="25"/>
  <c r="Q14" i="25"/>
  <c r="R14" i="25"/>
  <c r="Q22" i="25"/>
  <c r="R22" i="25"/>
  <c r="Q30" i="25"/>
  <c r="R30" i="25"/>
  <c r="Q38" i="25"/>
  <c r="R38" i="25"/>
  <c r="M43" i="25"/>
  <c r="S43" i="25" s="1"/>
  <c r="Q44" i="25"/>
  <c r="R44" i="25"/>
  <c r="Q48" i="25"/>
  <c r="R48" i="25"/>
  <c r="Q52" i="25"/>
  <c r="R52" i="25"/>
  <c r="Q56" i="25"/>
  <c r="R56" i="25"/>
  <c r="Q60" i="25"/>
  <c r="R60" i="25"/>
  <c r="Q64" i="25"/>
  <c r="R64" i="25"/>
  <c r="Q68" i="25"/>
  <c r="R68" i="25"/>
  <c r="Q72" i="25"/>
  <c r="R72" i="25"/>
  <c r="Q76" i="25"/>
  <c r="R76" i="25"/>
  <c r="Q80" i="25"/>
  <c r="R80" i="25"/>
  <c r="L46" i="25"/>
  <c r="R46" i="25" s="1"/>
  <c r="H46" i="25"/>
  <c r="M49" i="25"/>
  <c r="S49" i="25" s="1"/>
  <c r="L54" i="25"/>
  <c r="R54" i="25" s="1"/>
  <c r="H54" i="25"/>
  <c r="M57" i="25"/>
  <c r="S57" i="25" s="1"/>
  <c r="L62" i="25"/>
  <c r="R62" i="25" s="1"/>
  <c r="H62" i="25"/>
  <c r="M65" i="25"/>
  <c r="S65" i="25" s="1"/>
  <c r="L70" i="25"/>
  <c r="R70" i="25" s="1"/>
  <c r="H70" i="25"/>
  <c r="M73" i="25"/>
  <c r="S73" i="25" s="1"/>
  <c r="L78" i="25"/>
  <c r="R78" i="25" s="1"/>
  <c r="H78" i="25"/>
  <c r="M81" i="25"/>
  <c r="S81" i="25" s="1"/>
  <c r="L85" i="25"/>
  <c r="R85" i="25" s="1"/>
  <c r="H85" i="25"/>
  <c r="L93" i="25"/>
  <c r="R93" i="25" s="1"/>
  <c r="H93" i="25"/>
  <c r="L101" i="25"/>
  <c r="R101" i="25" s="1"/>
  <c r="H101" i="25"/>
  <c r="M86" i="25"/>
  <c r="S86" i="25" s="1"/>
  <c r="M90" i="25"/>
  <c r="S90" i="25" s="1"/>
  <c r="M94" i="25"/>
  <c r="S94" i="25" s="1"/>
  <c r="M98" i="25"/>
  <c r="S98" i="25" s="1"/>
  <c r="M102" i="25"/>
  <c r="S102" i="25" s="1"/>
  <c r="M105" i="25"/>
  <c r="S105" i="25" s="1"/>
  <c r="M109" i="25"/>
  <c r="S109" i="25" s="1"/>
  <c r="M113" i="25"/>
  <c r="S113" i="25" s="1"/>
  <c r="L116" i="25"/>
  <c r="R116" i="25" s="1"/>
  <c r="H116" i="25"/>
  <c r="L118" i="25"/>
  <c r="R118" i="25" s="1"/>
  <c r="H118" i="25"/>
  <c r="S121" i="25"/>
  <c r="M121" i="25"/>
  <c r="L122" i="25"/>
  <c r="R122" i="25" s="1"/>
  <c r="H122" i="25"/>
  <c r="M125" i="25"/>
  <c r="S125" i="25" s="1"/>
  <c r="L126" i="25"/>
  <c r="R126" i="25" s="1"/>
  <c r="H126" i="25"/>
  <c r="M5" i="25"/>
  <c r="S5" i="25" s="1"/>
  <c r="Q10" i="25"/>
  <c r="R10" i="25"/>
  <c r="L18" i="25"/>
  <c r="R18" i="25" s="1"/>
  <c r="H18" i="25"/>
  <c r="M21" i="25"/>
  <c r="S21" i="25" s="1"/>
  <c r="Q26" i="25"/>
  <c r="R26" i="25"/>
  <c r="L34" i="25"/>
  <c r="R34" i="25" s="1"/>
  <c r="H34" i="25"/>
  <c r="M37" i="25"/>
  <c r="S37" i="25" s="1"/>
  <c r="M45" i="25"/>
  <c r="S45" i="25" s="1"/>
  <c r="Q50" i="25"/>
  <c r="R50" i="25"/>
  <c r="L58" i="25"/>
  <c r="R58" i="25" s="1"/>
  <c r="H58" i="25"/>
  <c r="M61" i="25"/>
  <c r="S61" i="25" s="1"/>
  <c r="Q66" i="25"/>
  <c r="R66" i="25"/>
  <c r="L74" i="25"/>
  <c r="R74" i="25" s="1"/>
  <c r="H74" i="25"/>
  <c r="M77" i="25"/>
  <c r="S77" i="25" s="1"/>
  <c r="Q82" i="25"/>
  <c r="R82" i="25"/>
  <c r="M88" i="25"/>
  <c r="S88" i="25" s="1"/>
  <c r="M96" i="25"/>
  <c r="S96" i="25" s="1"/>
  <c r="R104" i="25"/>
  <c r="Q104" i="25"/>
  <c r="M107" i="25"/>
  <c r="S107" i="25" s="1"/>
  <c r="Q108" i="25"/>
  <c r="R108" i="25"/>
  <c r="M111" i="25"/>
  <c r="S111" i="25" s="1"/>
  <c r="R112" i="25"/>
  <c r="Q112" i="25"/>
  <c r="Q87" i="25"/>
  <c r="R87" i="25"/>
  <c r="Q91" i="25"/>
  <c r="R91" i="25"/>
  <c r="Q95" i="25"/>
  <c r="R95" i="25"/>
  <c r="Q99" i="25"/>
  <c r="R99" i="25"/>
  <c r="Q103" i="25"/>
  <c r="R103" i="25"/>
  <c r="Q106" i="25"/>
  <c r="R106" i="25"/>
  <c r="Q110" i="25"/>
  <c r="R110" i="25"/>
  <c r="S119" i="25"/>
  <c r="M119" i="25"/>
  <c r="L120" i="25"/>
  <c r="R120" i="25" s="1"/>
  <c r="H120" i="25"/>
  <c r="S123" i="25"/>
  <c r="M123" i="25"/>
  <c r="L124" i="25"/>
  <c r="R124" i="25" s="1"/>
  <c r="H124" i="25"/>
  <c r="Q6" i="50"/>
  <c r="Q10" i="50"/>
  <c r="Q14" i="50"/>
  <c r="Q18" i="50"/>
  <c r="Q22" i="50"/>
  <c r="Q26" i="50"/>
  <c r="Q30" i="50"/>
  <c r="Q34" i="50"/>
  <c r="Q38" i="50"/>
  <c r="Q42" i="50"/>
  <c r="Q46" i="50"/>
  <c r="L8" i="50"/>
  <c r="H8" i="50"/>
  <c r="M11" i="50"/>
  <c r="S11" i="50"/>
  <c r="Q16" i="50"/>
  <c r="L24" i="50"/>
  <c r="H24" i="50"/>
  <c r="M27" i="50"/>
  <c r="S27" i="50" s="1"/>
  <c r="Q32" i="50"/>
  <c r="L40" i="50"/>
  <c r="H40" i="50"/>
  <c r="M43" i="50"/>
  <c r="S43" i="50"/>
  <c r="M57" i="50"/>
  <c r="S57" i="50"/>
  <c r="M61" i="50"/>
  <c r="S61" i="50"/>
  <c r="M65" i="50"/>
  <c r="S65" i="50"/>
  <c r="M69" i="50"/>
  <c r="S69" i="50"/>
  <c r="M73" i="50"/>
  <c r="S73" i="50"/>
  <c r="M77" i="50"/>
  <c r="S77" i="50"/>
  <c r="M81" i="50"/>
  <c r="S81" i="50"/>
  <c r="M85" i="50"/>
  <c r="S85" i="50"/>
  <c r="M89" i="50"/>
  <c r="S89" i="50"/>
  <c r="M93" i="50"/>
  <c r="S93" i="50"/>
  <c r="M95" i="50"/>
  <c r="S95" i="50"/>
  <c r="M103" i="50"/>
  <c r="S103" i="50"/>
  <c r="M111" i="50"/>
  <c r="S111" i="50"/>
  <c r="Q48" i="50"/>
  <c r="Q50" i="50"/>
  <c r="Q52" i="50"/>
  <c r="L60" i="50"/>
  <c r="H60" i="50"/>
  <c r="M63" i="50"/>
  <c r="S63" i="50" s="1"/>
  <c r="Q68" i="50"/>
  <c r="L76" i="50"/>
  <c r="H76" i="50"/>
  <c r="M79" i="50"/>
  <c r="S79" i="50"/>
  <c r="Q84" i="50"/>
  <c r="L92" i="50"/>
  <c r="H92" i="50"/>
  <c r="M97" i="50"/>
  <c r="S97" i="50" s="1"/>
  <c r="M105" i="50"/>
  <c r="S105" i="50" s="1"/>
  <c r="M113" i="50"/>
  <c r="S113" i="50" s="1"/>
  <c r="L117" i="50"/>
  <c r="H117" i="50"/>
  <c r="L121" i="50"/>
  <c r="H121" i="50"/>
  <c r="L125" i="50"/>
  <c r="H125" i="50"/>
  <c r="L4" i="50"/>
  <c r="H4" i="50"/>
  <c r="M7" i="50"/>
  <c r="S7" i="50"/>
  <c r="L12" i="50"/>
  <c r="H12" i="50"/>
  <c r="M15" i="50"/>
  <c r="S15" i="50"/>
  <c r="L20" i="50"/>
  <c r="H20" i="50"/>
  <c r="M23" i="50"/>
  <c r="S23" i="50"/>
  <c r="L28" i="50"/>
  <c r="H28" i="50"/>
  <c r="M31" i="50"/>
  <c r="S31" i="50"/>
  <c r="L36" i="50"/>
  <c r="H36" i="50"/>
  <c r="M39" i="50"/>
  <c r="S39" i="50"/>
  <c r="L44" i="50"/>
  <c r="H44" i="50"/>
  <c r="M47" i="50"/>
  <c r="S47" i="50"/>
  <c r="L54" i="50"/>
  <c r="H54" i="50"/>
  <c r="L58" i="50"/>
  <c r="H58" i="50"/>
  <c r="L62" i="50"/>
  <c r="H62" i="50"/>
  <c r="L66" i="50"/>
  <c r="H66" i="50"/>
  <c r="L70" i="50"/>
  <c r="H70" i="50"/>
  <c r="L74" i="50"/>
  <c r="H74" i="50"/>
  <c r="L78" i="50"/>
  <c r="H78" i="50"/>
  <c r="L82" i="50"/>
  <c r="H82" i="50"/>
  <c r="L86" i="50"/>
  <c r="H86" i="50"/>
  <c r="L90" i="50"/>
  <c r="H90" i="50"/>
  <c r="L100" i="50"/>
  <c r="H100" i="50"/>
  <c r="L108" i="50"/>
  <c r="H108" i="50"/>
  <c r="L115" i="50"/>
  <c r="H115" i="50"/>
  <c r="L119" i="50"/>
  <c r="H119" i="50"/>
  <c r="L123" i="50"/>
  <c r="H123" i="50"/>
  <c r="L56" i="50"/>
  <c r="H56" i="50"/>
  <c r="M59" i="50"/>
  <c r="S59" i="50"/>
  <c r="L64" i="50"/>
  <c r="H64" i="50"/>
  <c r="M67" i="50"/>
  <c r="S67" i="50"/>
  <c r="L72" i="50"/>
  <c r="H72" i="50"/>
  <c r="M75" i="50"/>
  <c r="S75" i="50"/>
  <c r="L80" i="50"/>
  <c r="H80" i="50"/>
  <c r="M83" i="50"/>
  <c r="S83" i="50"/>
  <c r="L88" i="50"/>
  <c r="H88" i="50"/>
  <c r="M91" i="50"/>
  <c r="S91" i="50"/>
  <c r="L94" i="50"/>
  <c r="H94" i="50"/>
  <c r="L98" i="50"/>
  <c r="H98" i="50"/>
  <c r="L102" i="50"/>
  <c r="H102" i="50"/>
  <c r="L106" i="50"/>
  <c r="H106" i="50"/>
  <c r="L110" i="50"/>
  <c r="H110" i="50"/>
  <c r="M116" i="50"/>
  <c r="S116" i="50"/>
  <c r="M120" i="50"/>
  <c r="S120" i="50"/>
  <c r="M124" i="50"/>
  <c r="S124" i="50"/>
  <c r="L6" i="50"/>
  <c r="R6" i="50" s="1"/>
  <c r="H6" i="50"/>
  <c r="L10" i="50"/>
  <c r="R10" i="50" s="1"/>
  <c r="H10" i="50"/>
  <c r="L14" i="50"/>
  <c r="R14" i="50" s="1"/>
  <c r="H14" i="50"/>
  <c r="L18" i="50"/>
  <c r="R18" i="50" s="1"/>
  <c r="H18" i="50"/>
  <c r="L22" i="50"/>
  <c r="R22" i="50" s="1"/>
  <c r="H22" i="50"/>
  <c r="L26" i="50"/>
  <c r="R26" i="50" s="1"/>
  <c r="H26" i="50"/>
  <c r="L30" i="50"/>
  <c r="R30" i="50" s="1"/>
  <c r="H30" i="50"/>
  <c r="L34" i="50"/>
  <c r="R34" i="50" s="1"/>
  <c r="H34" i="50"/>
  <c r="L38" i="50"/>
  <c r="R38" i="50" s="1"/>
  <c r="H38" i="50"/>
  <c r="L42" i="50"/>
  <c r="R42" i="50" s="1"/>
  <c r="H42" i="50"/>
  <c r="L46" i="50"/>
  <c r="R46" i="50" s="1"/>
  <c r="H46" i="50"/>
  <c r="Q8" i="50"/>
  <c r="R8" i="50"/>
  <c r="L16" i="50"/>
  <c r="R16" i="50" s="1"/>
  <c r="H16" i="50"/>
  <c r="M19" i="50"/>
  <c r="S19" i="50" s="1"/>
  <c r="Q24" i="50"/>
  <c r="R24" i="50"/>
  <c r="L32" i="50"/>
  <c r="R32" i="50" s="1"/>
  <c r="H32" i="50"/>
  <c r="M35" i="50"/>
  <c r="S35" i="50" s="1"/>
  <c r="Q40" i="50"/>
  <c r="R40" i="50"/>
  <c r="L96" i="50"/>
  <c r="H96" i="50"/>
  <c r="L104" i="50"/>
  <c r="R104" i="50" s="1"/>
  <c r="H104" i="50"/>
  <c r="L112" i="50"/>
  <c r="R112" i="50" s="1"/>
  <c r="H112" i="50"/>
  <c r="L48" i="50"/>
  <c r="R48" i="50" s="1"/>
  <c r="H48" i="50"/>
  <c r="M49" i="50"/>
  <c r="S49" i="50" s="1"/>
  <c r="L50" i="50"/>
  <c r="R50" i="50" s="1"/>
  <c r="H50" i="50"/>
  <c r="M51" i="50"/>
  <c r="S51" i="50" s="1"/>
  <c r="L52" i="50"/>
  <c r="R52" i="50" s="1"/>
  <c r="H52" i="50"/>
  <c r="M53" i="50"/>
  <c r="S53" i="50" s="1"/>
  <c r="M55" i="50"/>
  <c r="S55" i="50" s="1"/>
  <c r="Q60" i="50"/>
  <c r="R60" i="50"/>
  <c r="L68" i="50"/>
  <c r="R68" i="50" s="1"/>
  <c r="H68" i="50"/>
  <c r="M71" i="50"/>
  <c r="S71" i="50" s="1"/>
  <c r="Q76" i="50"/>
  <c r="R76" i="50"/>
  <c r="L84" i="50"/>
  <c r="R84" i="50" s="1"/>
  <c r="H84" i="50"/>
  <c r="M87" i="50"/>
  <c r="S87" i="50" s="1"/>
  <c r="Q92" i="50"/>
  <c r="R92" i="50"/>
  <c r="M101" i="50"/>
  <c r="S101" i="50" s="1"/>
  <c r="M109" i="50"/>
  <c r="S109" i="50" s="1"/>
  <c r="Q117" i="50"/>
  <c r="R117" i="50"/>
  <c r="Q121" i="50"/>
  <c r="R121" i="50"/>
  <c r="Q125" i="50"/>
  <c r="R125" i="50"/>
  <c r="M5" i="50"/>
  <c r="S5" i="50" s="1"/>
  <c r="M9" i="50"/>
  <c r="S9" i="50" s="1"/>
  <c r="M13" i="50"/>
  <c r="S13" i="50" s="1"/>
  <c r="M17" i="50"/>
  <c r="S17" i="50" s="1"/>
  <c r="M21" i="50"/>
  <c r="S21" i="50" s="1"/>
  <c r="M25" i="50"/>
  <c r="S25" i="50" s="1"/>
  <c r="M29" i="50"/>
  <c r="S29" i="50" s="1"/>
  <c r="M33" i="50"/>
  <c r="S33" i="50" s="1"/>
  <c r="M37" i="50"/>
  <c r="S37" i="50" s="1"/>
  <c r="M41" i="50"/>
  <c r="S41" i="50" s="1"/>
  <c r="M45" i="50"/>
  <c r="S45" i="50" s="1"/>
  <c r="Q4" i="50"/>
  <c r="R4" i="50"/>
  <c r="Q12" i="50"/>
  <c r="R12" i="50"/>
  <c r="Q20" i="50"/>
  <c r="R20" i="50"/>
  <c r="Q28" i="50"/>
  <c r="R28" i="50"/>
  <c r="Q36" i="50"/>
  <c r="R36" i="50"/>
  <c r="Q44" i="50"/>
  <c r="R44" i="50"/>
  <c r="Q54" i="50"/>
  <c r="R54" i="50"/>
  <c r="Q58" i="50"/>
  <c r="R58" i="50"/>
  <c r="Q62" i="50"/>
  <c r="R62" i="50"/>
  <c r="Q66" i="50"/>
  <c r="R66" i="50"/>
  <c r="Q70" i="50"/>
  <c r="R70" i="50"/>
  <c r="Q74" i="50"/>
  <c r="R74" i="50"/>
  <c r="Q78" i="50"/>
  <c r="R78" i="50"/>
  <c r="Q82" i="50"/>
  <c r="R82" i="50"/>
  <c r="Q86" i="50"/>
  <c r="R86" i="50"/>
  <c r="Q90" i="50"/>
  <c r="R90" i="50"/>
  <c r="M99" i="50"/>
  <c r="S99" i="50" s="1"/>
  <c r="Q100" i="50"/>
  <c r="R100" i="50"/>
  <c r="M107" i="50"/>
  <c r="S107" i="50" s="1"/>
  <c r="Q108" i="50"/>
  <c r="R108" i="50"/>
  <c r="M114" i="50"/>
  <c r="S114" i="50" s="1"/>
  <c r="R115" i="50"/>
  <c r="Q115" i="50"/>
  <c r="M118" i="50"/>
  <c r="S118" i="50" s="1"/>
  <c r="Q119" i="50"/>
  <c r="R119" i="50"/>
  <c r="M122" i="50"/>
  <c r="S122" i="50" s="1"/>
  <c r="R123" i="50"/>
  <c r="Q123" i="50"/>
  <c r="M126" i="50"/>
  <c r="S126" i="50" s="1"/>
  <c r="Q56" i="50"/>
  <c r="R56" i="50"/>
  <c r="Q64" i="50"/>
  <c r="R64" i="50"/>
  <c r="Q72" i="50"/>
  <c r="R72" i="50"/>
  <c r="Q80" i="50"/>
  <c r="R80" i="50"/>
  <c r="Q88" i="50"/>
  <c r="R88" i="50"/>
  <c r="Q94" i="50"/>
  <c r="R94" i="50"/>
  <c r="Q98" i="50"/>
  <c r="R98" i="50"/>
  <c r="Q102" i="50"/>
  <c r="R102" i="50"/>
  <c r="Q106" i="50"/>
  <c r="R106" i="50"/>
  <c r="Q110" i="50"/>
  <c r="R110" i="50"/>
  <c r="R96" i="50"/>
  <c r="M11" i="30"/>
  <c r="S11" i="30" s="1"/>
  <c r="M19" i="30"/>
  <c r="S19" i="30" s="1"/>
  <c r="M25" i="30"/>
  <c r="S25" i="30" s="1"/>
  <c r="Q26" i="30"/>
  <c r="M33" i="30"/>
  <c r="S33" i="30" s="1"/>
  <c r="Q28" i="30"/>
  <c r="Q32" i="30"/>
  <c r="Q36" i="30"/>
  <c r="Q40" i="30"/>
  <c r="Q44" i="30"/>
  <c r="Q48" i="30"/>
  <c r="Q52" i="30"/>
  <c r="Q56" i="30"/>
  <c r="Q60" i="30"/>
  <c r="Q64" i="30"/>
  <c r="Q68" i="30"/>
  <c r="L34" i="30"/>
  <c r="H34" i="30"/>
  <c r="L38" i="30"/>
  <c r="H38" i="30"/>
  <c r="L42" i="30"/>
  <c r="H42" i="30"/>
  <c r="L46" i="30"/>
  <c r="H46" i="30"/>
  <c r="L50" i="30"/>
  <c r="H50" i="30"/>
  <c r="L54" i="30"/>
  <c r="H54" i="30"/>
  <c r="L58" i="30"/>
  <c r="H58" i="30"/>
  <c r="L62" i="30"/>
  <c r="H62" i="30"/>
  <c r="L66" i="30"/>
  <c r="H66" i="30"/>
  <c r="L75" i="30"/>
  <c r="H75" i="30"/>
  <c r="L83" i="30"/>
  <c r="H83" i="30"/>
  <c r="L91" i="30"/>
  <c r="H91" i="30"/>
  <c r="L99" i="30"/>
  <c r="H99" i="30"/>
  <c r="L103" i="30"/>
  <c r="H103" i="30"/>
  <c r="L107" i="30"/>
  <c r="H107" i="30"/>
  <c r="L116" i="30"/>
  <c r="H116" i="30"/>
  <c r="L124" i="30"/>
  <c r="H124" i="30"/>
  <c r="L131" i="30"/>
  <c r="H131" i="30"/>
  <c r="L135" i="30"/>
  <c r="H135" i="30"/>
  <c r="L139" i="30"/>
  <c r="H139" i="30"/>
  <c r="M76" i="30"/>
  <c r="S76" i="30" s="1"/>
  <c r="M84" i="30"/>
  <c r="S84" i="30" s="1"/>
  <c r="M92" i="30"/>
  <c r="S92" i="30" s="1"/>
  <c r="L101" i="30"/>
  <c r="H101" i="30"/>
  <c r="M104" i="30"/>
  <c r="S104" i="30" s="1"/>
  <c r="Q109" i="30"/>
  <c r="Q110" i="30"/>
  <c r="Q114" i="30"/>
  <c r="Q118" i="30"/>
  <c r="Q122" i="30"/>
  <c r="Q126" i="30"/>
  <c r="Q133" i="30"/>
  <c r="Q137" i="30"/>
  <c r="Q141" i="30"/>
  <c r="Q4" i="30"/>
  <c r="Q8" i="30"/>
  <c r="Q12" i="30"/>
  <c r="Q16" i="30"/>
  <c r="Q20" i="30"/>
  <c r="Q24" i="30"/>
  <c r="M29" i="30"/>
  <c r="S29" i="30" s="1"/>
  <c r="Q30" i="30"/>
  <c r="Q6" i="30"/>
  <c r="Q10" i="30"/>
  <c r="Q14" i="30"/>
  <c r="Q18" i="30"/>
  <c r="Q22" i="30"/>
  <c r="M35" i="30"/>
  <c r="S35" i="30" s="1"/>
  <c r="M39" i="30"/>
  <c r="S39" i="30" s="1"/>
  <c r="M43" i="30"/>
  <c r="S43" i="30" s="1"/>
  <c r="M47" i="30"/>
  <c r="S47" i="30" s="1"/>
  <c r="M51" i="30"/>
  <c r="S51" i="30" s="1"/>
  <c r="M55" i="30"/>
  <c r="S55" i="30" s="1"/>
  <c r="M59" i="30"/>
  <c r="S59" i="30" s="1"/>
  <c r="M63" i="30"/>
  <c r="S63" i="30" s="1"/>
  <c r="M67" i="30"/>
  <c r="S67" i="30" s="1"/>
  <c r="R75" i="30"/>
  <c r="R83" i="30"/>
  <c r="R91" i="30"/>
  <c r="M70" i="30"/>
  <c r="S70" i="30" s="1"/>
  <c r="M78" i="30"/>
  <c r="S78" i="30"/>
  <c r="M86" i="30"/>
  <c r="S86" i="30"/>
  <c r="M94" i="30"/>
  <c r="S94" i="30"/>
  <c r="M98" i="30"/>
  <c r="S98" i="30"/>
  <c r="M102" i="30"/>
  <c r="S102" i="30"/>
  <c r="M106" i="30"/>
  <c r="S106" i="30"/>
  <c r="M111" i="30"/>
  <c r="S111" i="30"/>
  <c r="Q112" i="30"/>
  <c r="M119" i="30"/>
  <c r="S119" i="30" s="1"/>
  <c r="Q120" i="30"/>
  <c r="M127" i="30"/>
  <c r="S127" i="30"/>
  <c r="Q128" i="30"/>
  <c r="Q69" i="30"/>
  <c r="Q73" i="30"/>
  <c r="Q77" i="30"/>
  <c r="Q81" i="30"/>
  <c r="Q85" i="30"/>
  <c r="Q89" i="30"/>
  <c r="Q93" i="30"/>
  <c r="Q97" i="30"/>
  <c r="Q105" i="30"/>
  <c r="M7" i="30"/>
  <c r="S7" i="30"/>
  <c r="M15" i="30"/>
  <c r="S15" i="30"/>
  <c r="M23" i="30"/>
  <c r="S23" i="30"/>
  <c r="L26" i="30"/>
  <c r="R26" i="30" s="1"/>
  <c r="H26" i="30"/>
  <c r="M5" i="30"/>
  <c r="S5" i="30"/>
  <c r="M9" i="30"/>
  <c r="S9" i="30"/>
  <c r="M13" i="30"/>
  <c r="S13" i="30"/>
  <c r="M17" i="30"/>
  <c r="S17" i="30"/>
  <c r="M21" i="30"/>
  <c r="S21" i="30"/>
  <c r="L28" i="30"/>
  <c r="R28" i="30" s="1"/>
  <c r="H28" i="30"/>
  <c r="L32" i="30"/>
  <c r="R32" i="30" s="1"/>
  <c r="H32" i="30"/>
  <c r="L36" i="30"/>
  <c r="R36" i="30" s="1"/>
  <c r="H36" i="30"/>
  <c r="L40" i="30"/>
  <c r="R40" i="30" s="1"/>
  <c r="H40" i="30"/>
  <c r="L44" i="30"/>
  <c r="R44" i="30" s="1"/>
  <c r="H44" i="30"/>
  <c r="L48" i="30"/>
  <c r="R48" i="30" s="1"/>
  <c r="H48" i="30"/>
  <c r="L52" i="30"/>
  <c r="R52" i="30" s="1"/>
  <c r="H52" i="30"/>
  <c r="L56" i="30"/>
  <c r="R56" i="30" s="1"/>
  <c r="H56" i="30"/>
  <c r="L60" i="30"/>
  <c r="R60" i="30" s="1"/>
  <c r="H60" i="30"/>
  <c r="L64" i="30"/>
  <c r="R64" i="30" s="1"/>
  <c r="H64" i="30"/>
  <c r="L68" i="30"/>
  <c r="R68" i="30" s="1"/>
  <c r="H68" i="30"/>
  <c r="Q34" i="30"/>
  <c r="R34" i="30"/>
  <c r="Q38" i="30"/>
  <c r="R38" i="30"/>
  <c r="Q42" i="30"/>
  <c r="R42" i="30"/>
  <c r="Q46" i="30"/>
  <c r="R46" i="30"/>
  <c r="Q50" i="30"/>
  <c r="R50" i="30"/>
  <c r="Q54" i="30"/>
  <c r="R54" i="30"/>
  <c r="Q58" i="30"/>
  <c r="R58" i="30"/>
  <c r="Q62" i="30"/>
  <c r="R62" i="30"/>
  <c r="Q66" i="30"/>
  <c r="R66" i="30"/>
  <c r="M74" i="30"/>
  <c r="S74" i="30"/>
  <c r="M82" i="30"/>
  <c r="S82" i="30"/>
  <c r="M90" i="30"/>
  <c r="S90" i="30"/>
  <c r="Q99" i="30"/>
  <c r="R99" i="30"/>
  <c r="Q103" i="30"/>
  <c r="R103" i="30"/>
  <c r="Q107" i="30"/>
  <c r="R107" i="30"/>
  <c r="M115" i="30"/>
  <c r="S115" i="30"/>
  <c r="R116" i="30"/>
  <c r="Q116" i="30"/>
  <c r="M123" i="30"/>
  <c r="S123" i="30"/>
  <c r="R124" i="30"/>
  <c r="Q124" i="30"/>
  <c r="M130" i="30"/>
  <c r="S130" i="30"/>
  <c r="Q131" i="30"/>
  <c r="R131" i="30"/>
  <c r="M134" i="30"/>
  <c r="S134" i="30"/>
  <c r="R135" i="30"/>
  <c r="Q135" i="30"/>
  <c r="M138" i="30"/>
  <c r="S138" i="30"/>
  <c r="Q139" i="30"/>
  <c r="R139" i="30"/>
  <c r="M72" i="30"/>
  <c r="S72" i="30"/>
  <c r="M80" i="30"/>
  <c r="S80" i="30"/>
  <c r="M88" i="30"/>
  <c r="S88" i="30"/>
  <c r="M96" i="30"/>
  <c r="S96" i="30"/>
  <c r="Q101" i="30"/>
  <c r="R101" i="30"/>
  <c r="L109" i="30"/>
  <c r="R109" i="30" s="1"/>
  <c r="H109" i="30"/>
  <c r="L110" i="30"/>
  <c r="R110" i="30" s="1"/>
  <c r="H110" i="30"/>
  <c r="L114" i="30"/>
  <c r="R114" i="30" s="1"/>
  <c r="H114" i="30"/>
  <c r="L118" i="30"/>
  <c r="R118" i="30" s="1"/>
  <c r="H118" i="30"/>
  <c r="L122" i="30"/>
  <c r="R122" i="30" s="1"/>
  <c r="H122" i="30"/>
  <c r="L126" i="30"/>
  <c r="R126" i="30" s="1"/>
  <c r="H126" i="30"/>
  <c r="L133" i="30"/>
  <c r="R133" i="30" s="1"/>
  <c r="H133" i="30"/>
  <c r="L137" i="30"/>
  <c r="R137" i="30" s="1"/>
  <c r="H137" i="30"/>
  <c r="L141" i="30"/>
  <c r="R141" i="30" s="1"/>
  <c r="H141" i="30"/>
  <c r="L4" i="30"/>
  <c r="R4" i="30" s="1"/>
  <c r="H4" i="30"/>
  <c r="L8" i="30"/>
  <c r="R8" i="30" s="1"/>
  <c r="H8" i="30"/>
  <c r="L12" i="30"/>
  <c r="R12" i="30" s="1"/>
  <c r="H12" i="30"/>
  <c r="L16" i="30"/>
  <c r="R16" i="30" s="1"/>
  <c r="H16" i="30"/>
  <c r="L20" i="30"/>
  <c r="R20" i="30" s="1"/>
  <c r="H20" i="30"/>
  <c r="L24" i="30"/>
  <c r="R24" i="30" s="1"/>
  <c r="H24" i="30"/>
  <c r="L30" i="30"/>
  <c r="R30" i="30" s="1"/>
  <c r="H30" i="30"/>
  <c r="L6" i="30"/>
  <c r="R6" i="30" s="1"/>
  <c r="H6" i="30"/>
  <c r="L10" i="30"/>
  <c r="R10" i="30" s="1"/>
  <c r="H10" i="30"/>
  <c r="L14" i="30"/>
  <c r="R14" i="30" s="1"/>
  <c r="H14" i="30"/>
  <c r="L18" i="30"/>
  <c r="R18" i="30" s="1"/>
  <c r="H18" i="30"/>
  <c r="L22" i="30"/>
  <c r="R22" i="30" s="1"/>
  <c r="H22" i="30"/>
  <c r="M27" i="30"/>
  <c r="S27" i="30" s="1"/>
  <c r="M31" i="30"/>
  <c r="S31" i="30" s="1"/>
  <c r="M37" i="30"/>
  <c r="S37" i="30" s="1"/>
  <c r="M41" i="30"/>
  <c r="S41" i="30" s="1"/>
  <c r="M45" i="30"/>
  <c r="S45" i="30" s="1"/>
  <c r="M49" i="30"/>
  <c r="S49" i="30" s="1"/>
  <c r="M53" i="30"/>
  <c r="S53" i="30" s="1"/>
  <c r="M57" i="30"/>
  <c r="S57" i="30" s="1"/>
  <c r="M61" i="30"/>
  <c r="S61" i="30" s="1"/>
  <c r="M65" i="30"/>
  <c r="S65" i="30" s="1"/>
  <c r="L71" i="30"/>
  <c r="R71" i="30" s="1"/>
  <c r="H71" i="30"/>
  <c r="L79" i="30"/>
  <c r="R79" i="30" s="1"/>
  <c r="H79" i="30"/>
  <c r="L87" i="30"/>
  <c r="R87" i="30" s="1"/>
  <c r="H87" i="30"/>
  <c r="L95" i="30"/>
  <c r="R95" i="30" s="1"/>
  <c r="H95" i="30"/>
  <c r="L112" i="30"/>
  <c r="R112" i="30" s="1"/>
  <c r="H112" i="30"/>
  <c r="L120" i="30"/>
  <c r="R120" i="30" s="1"/>
  <c r="H120" i="30"/>
  <c r="L128" i="30"/>
  <c r="R128" i="30" s="1"/>
  <c r="H128" i="30"/>
  <c r="L69" i="30"/>
  <c r="R69" i="30" s="1"/>
  <c r="H69" i="30"/>
  <c r="L73" i="30"/>
  <c r="R73" i="30" s="1"/>
  <c r="H73" i="30"/>
  <c r="L77" i="30"/>
  <c r="R77" i="30" s="1"/>
  <c r="H77" i="30"/>
  <c r="L81" i="30"/>
  <c r="R81" i="30" s="1"/>
  <c r="H81" i="30"/>
  <c r="L85" i="30"/>
  <c r="R85" i="30" s="1"/>
  <c r="H85" i="30"/>
  <c r="L89" i="30"/>
  <c r="R89" i="30" s="1"/>
  <c r="H89" i="30"/>
  <c r="L93" i="30"/>
  <c r="R93" i="30" s="1"/>
  <c r="H93" i="30"/>
  <c r="L97" i="30"/>
  <c r="R97" i="30" s="1"/>
  <c r="H97" i="30"/>
  <c r="M100" i="30"/>
  <c r="S100" i="30" s="1"/>
  <c r="L105" i="30"/>
  <c r="R105" i="30" s="1"/>
  <c r="H105" i="30"/>
  <c r="M108" i="30"/>
  <c r="S108" i="30" s="1"/>
  <c r="M113" i="30"/>
  <c r="S113" i="30" s="1"/>
  <c r="M117" i="30"/>
  <c r="S117" i="30" s="1"/>
  <c r="M121" i="30"/>
  <c r="S121" i="30" s="1"/>
  <c r="M125" i="30"/>
  <c r="S125" i="30" s="1"/>
  <c r="M129" i="30"/>
  <c r="S129" i="30" s="1"/>
  <c r="M132" i="30"/>
  <c r="S132" i="30"/>
  <c r="M136" i="30"/>
  <c r="S136" i="30"/>
  <c r="M140" i="30"/>
  <c r="S140" i="30"/>
  <c r="M142" i="30"/>
  <c r="S142" i="30"/>
  <c r="L5" i="51"/>
  <c r="H5" i="51"/>
  <c r="L9" i="51"/>
  <c r="H9" i="51"/>
  <c r="L13" i="51"/>
  <c r="H13" i="51"/>
  <c r="L17" i="51"/>
  <c r="H17" i="51"/>
  <c r="L21" i="51"/>
  <c r="H21" i="51"/>
  <c r="L25" i="51"/>
  <c r="H25" i="51"/>
  <c r="L29" i="51"/>
  <c r="H29" i="51"/>
  <c r="L33" i="51"/>
  <c r="H33" i="51"/>
  <c r="L37" i="51"/>
  <c r="H37" i="51"/>
  <c r="L41" i="51"/>
  <c r="H41" i="51"/>
  <c r="L45" i="51"/>
  <c r="H45" i="51"/>
  <c r="L49" i="51"/>
  <c r="H49" i="51"/>
  <c r="L53" i="51"/>
  <c r="H53" i="51"/>
  <c r="L57" i="51"/>
  <c r="H57" i="51"/>
  <c r="L7" i="51"/>
  <c r="H7" i="51"/>
  <c r="M10" i="51"/>
  <c r="S10" i="51" s="1"/>
  <c r="L15" i="51"/>
  <c r="H15" i="51"/>
  <c r="M18" i="51"/>
  <c r="S18" i="51" s="1"/>
  <c r="L23" i="51"/>
  <c r="H23" i="51"/>
  <c r="M26" i="51"/>
  <c r="S26" i="51" s="1"/>
  <c r="L31" i="51"/>
  <c r="H31" i="51"/>
  <c r="M34" i="51"/>
  <c r="S34" i="51" s="1"/>
  <c r="L39" i="51"/>
  <c r="H39" i="51"/>
  <c r="M42" i="51"/>
  <c r="S42" i="51" s="1"/>
  <c r="L47" i="51"/>
  <c r="H47" i="51"/>
  <c r="M50" i="51"/>
  <c r="S50" i="51" s="1"/>
  <c r="L55" i="51"/>
  <c r="H55" i="51"/>
  <c r="L63" i="51"/>
  <c r="H63" i="51"/>
  <c r="L67" i="51"/>
  <c r="H67" i="51"/>
  <c r="L71" i="51"/>
  <c r="H71" i="51"/>
  <c r="L75" i="51"/>
  <c r="H75" i="51"/>
  <c r="L79" i="51"/>
  <c r="H79" i="51"/>
  <c r="L83" i="51"/>
  <c r="H83" i="51"/>
  <c r="L87" i="51"/>
  <c r="H87" i="51"/>
  <c r="L91" i="51"/>
  <c r="H91" i="51"/>
  <c r="L95" i="51"/>
  <c r="H95" i="51"/>
  <c r="L99" i="51"/>
  <c r="H99" i="51"/>
  <c r="Q65" i="51"/>
  <c r="Q73" i="51"/>
  <c r="Q81" i="51"/>
  <c r="Q89" i="51"/>
  <c r="Q97" i="51"/>
  <c r="M104" i="51"/>
  <c r="S104" i="51" s="1"/>
  <c r="M112" i="51"/>
  <c r="S112" i="51" s="1"/>
  <c r="Q103" i="51"/>
  <c r="Q107" i="51"/>
  <c r="Q111" i="51"/>
  <c r="Q115" i="51"/>
  <c r="Q119" i="51"/>
  <c r="Q138" i="51"/>
  <c r="Q142" i="51"/>
  <c r="M4" i="51"/>
  <c r="S4" i="51" s="1"/>
  <c r="M8" i="51"/>
  <c r="S8" i="51" s="1"/>
  <c r="M12" i="51"/>
  <c r="S12" i="51" s="1"/>
  <c r="M16" i="51"/>
  <c r="S16" i="51" s="1"/>
  <c r="M20" i="51"/>
  <c r="S20" i="51" s="1"/>
  <c r="M24" i="51"/>
  <c r="S24" i="51" s="1"/>
  <c r="M28" i="51"/>
  <c r="S28" i="51" s="1"/>
  <c r="M32" i="51"/>
  <c r="S32" i="51" s="1"/>
  <c r="M36" i="51"/>
  <c r="S36" i="51" s="1"/>
  <c r="M40" i="51"/>
  <c r="S40" i="51" s="1"/>
  <c r="M44" i="51"/>
  <c r="S44" i="51" s="1"/>
  <c r="M48" i="51"/>
  <c r="S48" i="51" s="1"/>
  <c r="M52" i="51"/>
  <c r="S52" i="51" s="1"/>
  <c r="M56" i="51"/>
  <c r="S56" i="51" s="1"/>
  <c r="M6" i="51"/>
  <c r="S6" i="51" s="1"/>
  <c r="Q11" i="51"/>
  <c r="L19" i="51"/>
  <c r="H19" i="51"/>
  <c r="M22" i="51"/>
  <c r="S22" i="51" s="1"/>
  <c r="Q27" i="51"/>
  <c r="L35" i="51"/>
  <c r="H35" i="51"/>
  <c r="M38" i="51"/>
  <c r="S38" i="51" s="1"/>
  <c r="Q43" i="51"/>
  <c r="L51" i="51"/>
  <c r="H51" i="51"/>
  <c r="M54" i="51"/>
  <c r="S54" i="51" s="1"/>
  <c r="M121" i="51"/>
  <c r="S121" i="51" s="1"/>
  <c r="Q122" i="51"/>
  <c r="M125" i="51"/>
  <c r="S125" i="51" s="1"/>
  <c r="Q126" i="51"/>
  <c r="M129" i="51"/>
  <c r="S129" i="51" s="1"/>
  <c r="Q130" i="51"/>
  <c r="M133" i="51"/>
  <c r="S133" i="51" s="1"/>
  <c r="Q134" i="51"/>
  <c r="Q59" i="51"/>
  <c r="Q61" i="51"/>
  <c r="L69" i="51"/>
  <c r="H69" i="51"/>
  <c r="M72" i="51"/>
  <c r="S72" i="51" s="1"/>
  <c r="Q77" i="51"/>
  <c r="L85" i="51"/>
  <c r="H85" i="51"/>
  <c r="M88" i="51"/>
  <c r="S88" i="51" s="1"/>
  <c r="Q93" i="51"/>
  <c r="L101" i="51"/>
  <c r="R101" i="51" s="1"/>
  <c r="H101" i="51"/>
  <c r="L109" i="51"/>
  <c r="R109" i="51" s="1"/>
  <c r="H109" i="51"/>
  <c r="L117" i="51"/>
  <c r="R117" i="51" s="1"/>
  <c r="H117" i="51"/>
  <c r="M102" i="51"/>
  <c r="S102" i="51" s="1"/>
  <c r="M110" i="51"/>
  <c r="S110" i="51" s="1"/>
  <c r="M118" i="51"/>
  <c r="S118" i="51" s="1"/>
  <c r="Q120" i="51"/>
  <c r="Q124" i="51"/>
  <c r="Q128" i="51"/>
  <c r="Q132" i="51"/>
  <c r="Q136" i="51"/>
  <c r="Q140" i="51"/>
  <c r="Q5" i="51"/>
  <c r="R5" i="51"/>
  <c r="Q9" i="51"/>
  <c r="R9" i="51"/>
  <c r="Q13" i="51"/>
  <c r="R13" i="51"/>
  <c r="Q17" i="51"/>
  <c r="R17" i="51"/>
  <c r="Q21" i="51"/>
  <c r="R21" i="51"/>
  <c r="Q25" i="51"/>
  <c r="R25" i="51"/>
  <c r="Q29" i="51"/>
  <c r="R29" i="51"/>
  <c r="Q33" i="51"/>
  <c r="R33" i="51"/>
  <c r="Q37" i="51"/>
  <c r="R37" i="51"/>
  <c r="Q41" i="51"/>
  <c r="R41" i="51"/>
  <c r="Q45" i="51"/>
  <c r="R45" i="51"/>
  <c r="Q49" i="51"/>
  <c r="R49" i="51"/>
  <c r="Q53" i="51"/>
  <c r="R53" i="51"/>
  <c r="Q57" i="51"/>
  <c r="R57" i="51"/>
  <c r="Q7" i="51"/>
  <c r="R7" i="51"/>
  <c r="Q15" i="51"/>
  <c r="R15" i="51"/>
  <c r="Q23" i="51"/>
  <c r="R23" i="51"/>
  <c r="Q31" i="51"/>
  <c r="R31" i="51"/>
  <c r="Q39" i="51"/>
  <c r="R39" i="51"/>
  <c r="Q47" i="51"/>
  <c r="R47" i="51"/>
  <c r="Q55" i="51"/>
  <c r="R55" i="51"/>
  <c r="Q63" i="51"/>
  <c r="R63" i="51"/>
  <c r="Q67" i="51"/>
  <c r="R67" i="51"/>
  <c r="Q71" i="51"/>
  <c r="R71" i="51"/>
  <c r="Q75" i="51"/>
  <c r="R75" i="51"/>
  <c r="Q79" i="51"/>
  <c r="R79" i="51"/>
  <c r="Q83" i="51"/>
  <c r="R83" i="51"/>
  <c r="Q87" i="51"/>
  <c r="R87" i="51"/>
  <c r="Q91" i="51"/>
  <c r="R91" i="51"/>
  <c r="Q95" i="51"/>
  <c r="R95" i="51"/>
  <c r="Q99" i="51"/>
  <c r="R99" i="51"/>
  <c r="M60" i="51"/>
  <c r="S60" i="51" s="1"/>
  <c r="L65" i="51"/>
  <c r="R65" i="51" s="1"/>
  <c r="H65" i="51"/>
  <c r="M68" i="51"/>
  <c r="S68" i="51" s="1"/>
  <c r="L73" i="51"/>
  <c r="R73" i="51" s="1"/>
  <c r="H73" i="51"/>
  <c r="M76" i="51"/>
  <c r="S76" i="51" s="1"/>
  <c r="L81" i="51"/>
  <c r="R81" i="51" s="1"/>
  <c r="H81" i="51"/>
  <c r="M84" i="51"/>
  <c r="S84" i="51" s="1"/>
  <c r="L89" i="51"/>
  <c r="R89" i="51" s="1"/>
  <c r="H89" i="51"/>
  <c r="M92" i="51"/>
  <c r="S92" i="51" s="1"/>
  <c r="L97" i="51"/>
  <c r="R97" i="51" s="1"/>
  <c r="H97" i="51"/>
  <c r="L105" i="51"/>
  <c r="R105" i="51" s="1"/>
  <c r="H105" i="51"/>
  <c r="L113" i="51"/>
  <c r="R113" i="51" s="1"/>
  <c r="H113" i="51"/>
  <c r="L103" i="51"/>
  <c r="R103" i="51" s="1"/>
  <c r="H103" i="51"/>
  <c r="L107" i="51"/>
  <c r="R107" i="51" s="1"/>
  <c r="H107" i="51"/>
  <c r="L111" i="51"/>
  <c r="R111" i="51" s="1"/>
  <c r="H111" i="51"/>
  <c r="L115" i="51"/>
  <c r="R115" i="51" s="1"/>
  <c r="H115" i="51"/>
  <c r="L119" i="51"/>
  <c r="R119" i="51" s="1"/>
  <c r="H119" i="51"/>
  <c r="M123" i="51"/>
  <c r="S123" i="51" s="1"/>
  <c r="M127" i="51"/>
  <c r="S127" i="51" s="1"/>
  <c r="M131" i="51"/>
  <c r="S131" i="51" s="1"/>
  <c r="M137" i="51"/>
  <c r="S137" i="51" s="1"/>
  <c r="L138" i="51"/>
  <c r="R138" i="51" s="1"/>
  <c r="H138" i="51"/>
  <c r="M141" i="51"/>
  <c r="S141" i="51" s="1"/>
  <c r="L142" i="51"/>
  <c r="R142" i="51" s="1"/>
  <c r="H142" i="51"/>
  <c r="L11" i="51"/>
  <c r="R11" i="51" s="1"/>
  <c r="H11" i="51"/>
  <c r="M14" i="51"/>
  <c r="S14" i="51" s="1"/>
  <c r="Q19" i="51"/>
  <c r="R19" i="51"/>
  <c r="L27" i="51"/>
  <c r="R27" i="51" s="1"/>
  <c r="H27" i="51"/>
  <c r="M30" i="51"/>
  <c r="S30" i="51" s="1"/>
  <c r="Q35" i="51"/>
  <c r="R35" i="51"/>
  <c r="L43" i="51"/>
  <c r="R43" i="51" s="1"/>
  <c r="H43" i="51"/>
  <c r="M46" i="51"/>
  <c r="S46" i="51" s="1"/>
  <c r="Q51" i="51"/>
  <c r="R51" i="51"/>
  <c r="M62" i="51"/>
  <c r="S62" i="51" s="1"/>
  <c r="M66" i="51"/>
  <c r="S66" i="51" s="1"/>
  <c r="M70" i="51"/>
  <c r="S70" i="51" s="1"/>
  <c r="M74" i="51"/>
  <c r="S74" i="51" s="1"/>
  <c r="M78" i="51"/>
  <c r="S78" i="51" s="1"/>
  <c r="M82" i="51"/>
  <c r="S82" i="51" s="1"/>
  <c r="M86" i="51"/>
  <c r="S86" i="51" s="1"/>
  <c r="M90" i="51"/>
  <c r="S90" i="51" s="1"/>
  <c r="M94" i="51"/>
  <c r="S94" i="51" s="1"/>
  <c r="M98" i="51"/>
  <c r="S98" i="51" s="1"/>
  <c r="L122" i="51"/>
  <c r="R122" i="51" s="1"/>
  <c r="H122" i="51"/>
  <c r="L126" i="51"/>
  <c r="R126" i="51" s="1"/>
  <c r="H126" i="51"/>
  <c r="L130" i="51"/>
  <c r="R130" i="51" s="1"/>
  <c r="H130" i="51"/>
  <c r="L134" i="51"/>
  <c r="R134" i="51" s="1"/>
  <c r="H134" i="51"/>
  <c r="M58" i="51"/>
  <c r="S58" i="51" s="1"/>
  <c r="L59" i="51"/>
  <c r="R59" i="51" s="1"/>
  <c r="H59" i="51"/>
  <c r="L61" i="51"/>
  <c r="R61" i="51" s="1"/>
  <c r="H61" i="51"/>
  <c r="M64" i="51"/>
  <c r="S64" i="51" s="1"/>
  <c r="Q69" i="51"/>
  <c r="R69" i="51"/>
  <c r="L77" i="51"/>
  <c r="R77" i="51" s="1"/>
  <c r="H77" i="51"/>
  <c r="M80" i="51"/>
  <c r="S80" i="51" s="1"/>
  <c r="Q85" i="51"/>
  <c r="R85" i="51"/>
  <c r="L93" i="51"/>
  <c r="R93" i="51" s="1"/>
  <c r="H93" i="51"/>
  <c r="M96" i="51"/>
  <c r="S96" i="51" s="1"/>
  <c r="M100" i="51"/>
  <c r="S100" i="51" s="1"/>
  <c r="M108" i="51"/>
  <c r="S108" i="51" s="1"/>
  <c r="M116" i="51"/>
  <c r="S116" i="51" s="1"/>
  <c r="M106" i="51"/>
  <c r="S106" i="51" s="1"/>
  <c r="M114" i="51"/>
  <c r="S114" i="51" s="1"/>
  <c r="L120" i="51"/>
  <c r="R120" i="51" s="1"/>
  <c r="H120" i="51"/>
  <c r="L124" i="51"/>
  <c r="R124" i="51" s="1"/>
  <c r="H124" i="51"/>
  <c r="L128" i="51"/>
  <c r="R128" i="51" s="1"/>
  <c r="H128" i="51"/>
  <c r="L132" i="51"/>
  <c r="R132" i="51" s="1"/>
  <c r="H132" i="51"/>
  <c r="M135" i="51"/>
  <c r="S135" i="51" s="1"/>
  <c r="L136" i="51"/>
  <c r="R136" i="51" s="1"/>
  <c r="H136" i="51"/>
  <c r="M139" i="51"/>
  <c r="S139" i="51" s="1"/>
  <c r="L140" i="51"/>
  <c r="R140" i="51" s="1"/>
  <c r="H140" i="51"/>
  <c r="M4" i="27"/>
  <c r="S4" i="27" s="1"/>
  <c r="M12" i="27"/>
  <c r="S12" i="27" s="1"/>
  <c r="M16" i="27"/>
  <c r="S16" i="27" s="1"/>
  <c r="M20" i="27"/>
  <c r="S20" i="27" s="1"/>
  <c r="M24" i="27"/>
  <c r="S24" i="27" s="1"/>
  <c r="Q7" i="27"/>
  <c r="Q11" i="27"/>
  <c r="Q15" i="27"/>
  <c r="Q19" i="27"/>
  <c r="Q23" i="27"/>
  <c r="M29" i="27"/>
  <c r="S29" i="27"/>
  <c r="M33" i="27"/>
  <c r="S33" i="27"/>
  <c r="M37" i="27"/>
  <c r="S37" i="27"/>
  <c r="M41" i="27"/>
  <c r="S41" i="27"/>
  <c r="M45" i="27"/>
  <c r="S45" i="27"/>
  <c r="M49" i="27"/>
  <c r="S49" i="27"/>
  <c r="M53" i="27"/>
  <c r="S53" i="27"/>
  <c r="M57" i="27"/>
  <c r="S57" i="27"/>
  <c r="M61" i="27"/>
  <c r="S61" i="27"/>
  <c r="M65" i="27"/>
  <c r="S65" i="27"/>
  <c r="L28" i="27"/>
  <c r="H28" i="27"/>
  <c r="M31" i="27"/>
  <c r="S31" i="27"/>
  <c r="L36" i="27"/>
  <c r="H36" i="27"/>
  <c r="M39" i="27"/>
  <c r="S39" i="27"/>
  <c r="L44" i="27"/>
  <c r="H44" i="27"/>
  <c r="M47" i="27"/>
  <c r="S47" i="27"/>
  <c r="L52" i="27"/>
  <c r="H52" i="27"/>
  <c r="M55" i="27"/>
  <c r="S55" i="27"/>
  <c r="L60" i="27"/>
  <c r="H60" i="27"/>
  <c r="M63" i="27"/>
  <c r="S63" i="27"/>
  <c r="L70" i="27"/>
  <c r="H70" i="27"/>
  <c r="L78" i="27"/>
  <c r="H78" i="27"/>
  <c r="L86" i="27"/>
  <c r="H86" i="27"/>
  <c r="M67" i="27"/>
  <c r="S67" i="27"/>
  <c r="M71" i="27"/>
  <c r="S71" i="27"/>
  <c r="M75" i="27"/>
  <c r="S75" i="27"/>
  <c r="M79" i="27"/>
  <c r="S79" i="27"/>
  <c r="M83" i="27"/>
  <c r="S83" i="27"/>
  <c r="M87" i="27"/>
  <c r="S87" i="27"/>
  <c r="L88" i="27"/>
  <c r="H88" i="27"/>
  <c r="L92" i="27"/>
  <c r="H92" i="27"/>
  <c r="L96" i="27"/>
  <c r="H96" i="27"/>
  <c r="L100" i="27"/>
  <c r="H100" i="27"/>
  <c r="M103" i="27"/>
  <c r="S103" i="27" s="1"/>
  <c r="L104" i="27"/>
  <c r="H104" i="27"/>
  <c r="M107" i="27"/>
  <c r="S107" i="27" s="1"/>
  <c r="L108" i="27"/>
  <c r="H108" i="27"/>
  <c r="L5" i="27"/>
  <c r="H5" i="27"/>
  <c r="L9" i="27"/>
  <c r="H9" i="27"/>
  <c r="L13" i="27"/>
  <c r="H13" i="27"/>
  <c r="L17" i="27"/>
  <c r="H17" i="27"/>
  <c r="L21" i="27"/>
  <c r="H21" i="27"/>
  <c r="L25" i="27"/>
  <c r="H25" i="27"/>
  <c r="M6" i="27"/>
  <c r="S6" i="27"/>
  <c r="M10" i="27"/>
  <c r="S10" i="27"/>
  <c r="M14" i="27"/>
  <c r="S14" i="27"/>
  <c r="M18" i="27"/>
  <c r="S18" i="27"/>
  <c r="M22" i="27"/>
  <c r="S22" i="27"/>
  <c r="L30" i="27"/>
  <c r="H30" i="27"/>
  <c r="L34" i="27"/>
  <c r="H34" i="27"/>
  <c r="L38" i="27"/>
  <c r="H38" i="27"/>
  <c r="L42" i="27"/>
  <c r="H42" i="27"/>
  <c r="L46" i="27"/>
  <c r="H46" i="27"/>
  <c r="L50" i="27"/>
  <c r="H50" i="27"/>
  <c r="L54" i="27"/>
  <c r="H54" i="27"/>
  <c r="L58" i="27"/>
  <c r="H58" i="27"/>
  <c r="L62" i="27"/>
  <c r="H62" i="27"/>
  <c r="L66" i="27"/>
  <c r="H66" i="27"/>
  <c r="L90" i="27"/>
  <c r="H90" i="27"/>
  <c r="L94" i="27"/>
  <c r="H94" i="27"/>
  <c r="L98" i="27"/>
  <c r="H98" i="27"/>
  <c r="M26" i="27"/>
  <c r="S26" i="27"/>
  <c r="L27" i="27"/>
  <c r="H27" i="27"/>
  <c r="Q32" i="27"/>
  <c r="L40" i="27"/>
  <c r="H40" i="27"/>
  <c r="M43" i="27"/>
  <c r="S43" i="27" s="1"/>
  <c r="Q48" i="27"/>
  <c r="L56" i="27"/>
  <c r="H56" i="27"/>
  <c r="M59" i="27"/>
  <c r="S59" i="27"/>
  <c r="Q64" i="27"/>
  <c r="M73" i="27"/>
  <c r="S73" i="27" s="1"/>
  <c r="M81" i="27"/>
  <c r="S81" i="27" s="1"/>
  <c r="Q68" i="27"/>
  <c r="Q72" i="27"/>
  <c r="Q76" i="27"/>
  <c r="Q80" i="27"/>
  <c r="Q84" i="27"/>
  <c r="M91" i="27"/>
  <c r="S91" i="27"/>
  <c r="M99" i="27"/>
  <c r="S99" i="27"/>
  <c r="Q102" i="27"/>
  <c r="Q106" i="27"/>
  <c r="Q110" i="27"/>
  <c r="M8" i="27"/>
  <c r="S8" i="27" s="1"/>
  <c r="L7" i="27"/>
  <c r="R7" i="27" s="1"/>
  <c r="H7" i="27"/>
  <c r="L11" i="27"/>
  <c r="R11" i="27" s="1"/>
  <c r="H11" i="27"/>
  <c r="L15" i="27"/>
  <c r="R15" i="27" s="1"/>
  <c r="H15" i="27"/>
  <c r="L19" i="27"/>
  <c r="R19" i="27" s="1"/>
  <c r="H19" i="27"/>
  <c r="L23" i="27"/>
  <c r="R23" i="27" s="1"/>
  <c r="H23" i="27"/>
  <c r="Q28" i="27"/>
  <c r="R28" i="27"/>
  <c r="Q36" i="27"/>
  <c r="R36" i="27"/>
  <c r="Q44" i="27"/>
  <c r="R44" i="27"/>
  <c r="Q52" i="27"/>
  <c r="R52" i="27"/>
  <c r="Q60" i="27"/>
  <c r="R60" i="27"/>
  <c r="M69" i="27"/>
  <c r="S69" i="27" s="1"/>
  <c r="M77" i="27"/>
  <c r="S77" i="27" s="1"/>
  <c r="M85" i="27"/>
  <c r="S85" i="27" s="1"/>
  <c r="Q88" i="27"/>
  <c r="R88" i="27"/>
  <c r="Q92" i="27"/>
  <c r="R92" i="27"/>
  <c r="Q96" i="27"/>
  <c r="R96" i="27"/>
  <c r="Q100" i="27"/>
  <c r="R100" i="27"/>
  <c r="Q104" i="27"/>
  <c r="R104" i="27"/>
  <c r="R108" i="27"/>
  <c r="Q108" i="27"/>
  <c r="Q5" i="27"/>
  <c r="R5" i="27"/>
  <c r="Q9" i="27"/>
  <c r="R9" i="27"/>
  <c r="Q13" i="27"/>
  <c r="R13" i="27"/>
  <c r="Q17" i="27"/>
  <c r="R17" i="27"/>
  <c r="Q21" i="27"/>
  <c r="R21" i="27"/>
  <c r="Q25" i="27"/>
  <c r="R25" i="27"/>
  <c r="Q30" i="27"/>
  <c r="R30" i="27"/>
  <c r="Q34" i="27"/>
  <c r="R34" i="27"/>
  <c r="Q38" i="27"/>
  <c r="R38" i="27"/>
  <c r="Q42" i="27"/>
  <c r="R42" i="27"/>
  <c r="Q46" i="27"/>
  <c r="R46" i="27"/>
  <c r="Q50" i="27"/>
  <c r="R50" i="27"/>
  <c r="Q54" i="27"/>
  <c r="R54" i="27"/>
  <c r="Q58" i="27"/>
  <c r="R58" i="27"/>
  <c r="Q62" i="27"/>
  <c r="R62" i="27"/>
  <c r="Q66" i="27"/>
  <c r="R66" i="27"/>
  <c r="R70" i="27"/>
  <c r="R78" i="27"/>
  <c r="R86" i="27"/>
  <c r="M89" i="27"/>
  <c r="S89" i="27" s="1"/>
  <c r="R90" i="27"/>
  <c r="Q90" i="27"/>
  <c r="M93" i="27"/>
  <c r="S93" i="27" s="1"/>
  <c r="Q94" i="27"/>
  <c r="R94" i="27"/>
  <c r="M97" i="27"/>
  <c r="S97" i="27" s="1"/>
  <c r="Q98" i="27"/>
  <c r="R98" i="27"/>
  <c r="M101" i="27"/>
  <c r="S101" i="27" s="1"/>
  <c r="R27" i="27"/>
  <c r="Q27" i="27"/>
  <c r="L32" i="27"/>
  <c r="R32" i="27" s="1"/>
  <c r="H32" i="27"/>
  <c r="M35" i="27"/>
  <c r="S35" i="27" s="1"/>
  <c r="Q40" i="27"/>
  <c r="R40" i="27"/>
  <c r="L48" i="27"/>
  <c r="R48" i="27" s="1"/>
  <c r="H48" i="27"/>
  <c r="M51" i="27"/>
  <c r="S51" i="27" s="1"/>
  <c r="Q56" i="27"/>
  <c r="R56" i="27"/>
  <c r="L64" i="27"/>
  <c r="R64" i="27" s="1"/>
  <c r="H64" i="27"/>
  <c r="L74" i="27"/>
  <c r="R74" i="27" s="1"/>
  <c r="H74" i="27"/>
  <c r="L82" i="27"/>
  <c r="R82" i="27" s="1"/>
  <c r="H82" i="27"/>
  <c r="L68" i="27"/>
  <c r="R68" i="27" s="1"/>
  <c r="H68" i="27"/>
  <c r="L72" i="27"/>
  <c r="R72" i="27" s="1"/>
  <c r="H72" i="27"/>
  <c r="L76" i="27"/>
  <c r="R76" i="27" s="1"/>
  <c r="H76" i="27"/>
  <c r="L80" i="27"/>
  <c r="R80" i="27" s="1"/>
  <c r="H80" i="27"/>
  <c r="L84" i="27"/>
  <c r="R84" i="27" s="1"/>
  <c r="H84" i="27"/>
  <c r="M95" i="27"/>
  <c r="S95" i="27" s="1"/>
  <c r="L102" i="27"/>
  <c r="R102" i="27" s="1"/>
  <c r="H102" i="27"/>
  <c r="S105" i="27"/>
  <c r="M105" i="27"/>
  <c r="L106" i="27"/>
  <c r="R106" i="27" s="1"/>
  <c r="H106" i="27"/>
  <c r="M109" i="27"/>
  <c r="S109" i="27" s="1"/>
  <c r="L110" i="27"/>
  <c r="R110" i="27" s="1"/>
  <c r="H110" i="27"/>
  <c r="L57" i="52"/>
  <c r="H57" i="52"/>
  <c r="L65" i="52"/>
  <c r="H65" i="52"/>
  <c r="Q4" i="52"/>
  <c r="Q6" i="52"/>
  <c r="Q8" i="52"/>
  <c r="Q10" i="52"/>
  <c r="Q12" i="52"/>
  <c r="Q14" i="52"/>
  <c r="L20" i="52"/>
  <c r="H20" i="52"/>
  <c r="M23" i="52"/>
  <c r="S23" i="52"/>
  <c r="Q28" i="52"/>
  <c r="L36" i="52"/>
  <c r="H36" i="52"/>
  <c r="M39" i="52"/>
  <c r="S39" i="52" s="1"/>
  <c r="Q44" i="52"/>
  <c r="L52" i="52"/>
  <c r="H52" i="52"/>
  <c r="M62" i="52"/>
  <c r="S62" i="52"/>
  <c r="L71" i="52"/>
  <c r="R71" i="52" s="1"/>
  <c r="H71" i="52"/>
  <c r="M78" i="52"/>
  <c r="S78" i="52"/>
  <c r="L87" i="52"/>
  <c r="R87" i="52" s="1"/>
  <c r="H87" i="52"/>
  <c r="M76" i="52"/>
  <c r="S76" i="52"/>
  <c r="M84" i="52"/>
  <c r="S84" i="52"/>
  <c r="M95" i="52"/>
  <c r="S95" i="52"/>
  <c r="M93" i="52"/>
  <c r="S93" i="52"/>
  <c r="L102" i="52"/>
  <c r="H102" i="52"/>
  <c r="L100" i="52"/>
  <c r="H100" i="52"/>
  <c r="M105" i="52"/>
  <c r="S105" i="52" s="1"/>
  <c r="L106" i="52"/>
  <c r="H106" i="52"/>
  <c r="S109" i="52"/>
  <c r="M109" i="52"/>
  <c r="L110" i="52"/>
  <c r="H110" i="52"/>
  <c r="L18" i="52"/>
  <c r="H18" i="52"/>
  <c r="L22" i="52"/>
  <c r="H22" i="52"/>
  <c r="L26" i="52"/>
  <c r="H26" i="52"/>
  <c r="L30" i="52"/>
  <c r="H30" i="52"/>
  <c r="L34" i="52"/>
  <c r="H34" i="52"/>
  <c r="L38" i="52"/>
  <c r="H38" i="52"/>
  <c r="L42" i="52"/>
  <c r="H42" i="52"/>
  <c r="L46" i="52"/>
  <c r="H46" i="52"/>
  <c r="L50" i="52"/>
  <c r="H50" i="52"/>
  <c r="L54" i="52"/>
  <c r="H54" i="52"/>
  <c r="L61" i="52"/>
  <c r="H61" i="52"/>
  <c r="Q16" i="52"/>
  <c r="Q24" i="52"/>
  <c r="Q32" i="52"/>
  <c r="Q40" i="52"/>
  <c r="Q48" i="52"/>
  <c r="L55" i="52"/>
  <c r="H55" i="52"/>
  <c r="L59" i="52"/>
  <c r="H59" i="52"/>
  <c r="L63" i="52"/>
  <c r="H63" i="52"/>
  <c r="L67" i="52"/>
  <c r="H67" i="52"/>
  <c r="M74" i="52"/>
  <c r="S74" i="52" s="1"/>
  <c r="L83" i="52"/>
  <c r="R83" i="52" s="1"/>
  <c r="H83" i="52"/>
  <c r="Q69" i="52"/>
  <c r="Q73" i="52"/>
  <c r="Q77" i="52"/>
  <c r="Q81" i="52"/>
  <c r="Q85" i="52"/>
  <c r="M91" i="52"/>
  <c r="S91" i="52" s="1"/>
  <c r="L90" i="52"/>
  <c r="H90" i="52"/>
  <c r="L94" i="52"/>
  <c r="H94" i="52"/>
  <c r="L98" i="52"/>
  <c r="R98" i="52" s="1"/>
  <c r="H98" i="52"/>
  <c r="M99" i="52"/>
  <c r="S99" i="52" s="1"/>
  <c r="M103" i="52"/>
  <c r="S103" i="52" s="1"/>
  <c r="L104" i="52"/>
  <c r="H104" i="52"/>
  <c r="M107" i="52"/>
  <c r="S107" i="52" s="1"/>
  <c r="L108" i="52"/>
  <c r="H108" i="52"/>
  <c r="M17" i="52"/>
  <c r="S17" i="52" s="1"/>
  <c r="M21" i="52"/>
  <c r="S21" i="52" s="1"/>
  <c r="M25" i="52"/>
  <c r="S25" i="52" s="1"/>
  <c r="M29" i="52"/>
  <c r="S29" i="52" s="1"/>
  <c r="M33" i="52"/>
  <c r="S33" i="52" s="1"/>
  <c r="M37" i="52"/>
  <c r="S37" i="52" s="1"/>
  <c r="M41" i="52"/>
  <c r="S41" i="52" s="1"/>
  <c r="M45" i="52"/>
  <c r="S45" i="52" s="1"/>
  <c r="M49" i="52"/>
  <c r="S49" i="52" s="1"/>
  <c r="M53" i="52"/>
  <c r="S53" i="52" s="1"/>
  <c r="M56" i="52"/>
  <c r="S56" i="52" s="1"/>
  <c r="Q57" i="52"/>
  <c r="R57" i="52"/>
  <c r="M64" i="52"/>
  <c r="S64" i="52" s="1"/>
  <c r="Q65" i="52"/>
  <c r="R65" i="52"/>
  <c r="L4" i="52"/>
  <c r="R4" i="52" s="1"/>
  <c r="H4" i="52"/>
  <c r="M5" i="52"/>
  <c r="S5" i="52" s="1"/>
  <c r="L6" i="52"/>
  <c r="R6" i="52" s="1"/>
  <c r="H6" i="52"/>
  <c r="M7" i="52"/>
  <c r="S7" i="52" s="1"/>
  <c r="L8" i="52"/>
  <c r="R8" i="52" s="1"/>
  <c r="H8" i="52"/>
  <c r="M9" i="52"/>
  <c r="S9" i="52" s="1"/>
  <c r="L10" i="52"/>
  <c r="R10" i="52" s="1"/>
  <c r="H10" i="52"/>
  <c r="M11" i="52"/>
  <c r="S11" i="52" s="1"/>
  <c r="L12" i="52"/>
  <c r="R12" i="52" s="1"/>
  <c r="H12" i="52"/>
  <c r="M13" i="52"/>
  <c r="S13" i="52" s="1"/>
  <c r="L14" i="52"/>
  <c r="R14" i="52" s="1"/>
  <c r="H14" i="52"/>
  <c r="M15" i="52"/>
  <c r="S15" i="52" s="1"/>
  <c r="Q20" i="52"/>
  <c r="R20" i="52"/>
  <c r="L28" i="52"/>
  <c r="R28" i="52" s="1"/>
  <c r="H28" i="52"/>
  <c r="M31" i="52"/>
  <c r="S31" i="52" s="1"/>
  <c r="Q36" i="52"/>
  <c r="R36" i="52"/>
  <c r="L44" i="52"/>
  <c r="R44" i="52" s="1"/>
  <c r="H44" i="52"/>
  <c r="M47" i="52"/>
  <c r="S47" i="52" s="1"/>
  <c r="Q52" i="52"/>
  <c r="R52" i="52"/>
  <c r="M58" i="52"/>
  <c r="S58" i="52" s="1"/>
  <c r="M66" i="52"/>
  <c r="S66" i="52" s="1"/>
  <c r="M70" i="52"/>
  <c r="S70" i="52" s="1"/>
  <c r="L79" i="52"/>
  <c r="R79" i="52" s="1"/>
  <c r="H79" i="52"/>
  <c r="M86" i="52"/>
  <c r="S86" i="52" s="1"/>
  <c r="M72" i="52"/>
  <c r="S72" i="52" s="1"/>
  <c r="M80" i="52"/>
  <c r="S80" i="52" s="1"/>
  <c r="L88" i="52"/>
  <c r="R88" i="52" s="1"/>
  <c r="H88" i="52"/>
  <c r="L96" i="52"/>
  <c r="R96" i="52" s="1"/>
  <c r="H96" i="52"/>
  <c r="M89" i="52"/>
  <c r="S89" i="52" s="1"/>
  <c r="M97" i="52"/>
  <c r="S97" i="52" s="1"/>
  <c r="M101" i="52"/>
  <c r="S101" i="52" s="1"/>
  <c r="Q100" i="52"/>
  <c r="R100" i="52"/>
  <c r="Q106" i="52"/>
  <c r="R106" i="52"/>
  <c r="R110" i="52"/>
  <c r="Q110" i="52"/>
  <c r="Q18" i="52"/>
  <c r="R18" i="52"/>
  <c r="Q22" i="52"/>
  <c r="R22" i="52"/>
  <c r="Q26" i="52"/>
  <c r="R26" i="52"/>
  <c r="Q30" i="52"/>
  <c r="R30" i="52"/>
  <c r="Q34" i="52"/>
  <c r="R34" i="52"/>
  <c r="Q38" i="52"/>
  <c r="R38" i="52"/>
  <c r="Q42" i="52"/>
  <c r="R42" i="52"/>
  <c r="Q46" i="52"/>
  <c r="R46" i="52"/>
  <c r="Q50" i="52"/>
  <c r="R50" i="52"/>
  <c r="R54" i="52"/>
  <c r="Q54" i="52"/>
  <c r="M60" i="52"/>
  <c r="S60" i="52" s="1"/>
  <c r="R61" i="52"/>
  <c r="Q61" i="52"/>
  <c r="M68" i="52"/>
  <c r="S68" i="52" s="1"/>
  <c r="L16" i="52"/>
  <c r="R16" i="52" s="1"/>
  <c r="H16" i="52"/>
  <c r="M19" i="52"/>
  <c r="S19" i="52" s="1"/>
  <c r="L24" i="52"/>
  <c r="R24" i="52" s="1"/>
  <c r="H24" i="52"/>
  <c r="M27" i="52"/>
  <c r="S27" i="52" s="1"/>
  <c r="L32" i="52"/>
  <c r="R32" i="52" s="1"/>
  <c r="H32" i="52"/>
  <c r="M35" i="52"/>
  <c r="S35" i="52" s="1"/>
  <c r="L40" i="52"/>
  <c r="R40" i="52" s="1"/>
  <c r="H40" i="52"/>
  <c r="M43" i="52"/>
  <c r="S43" i="52" s="1"/>
  <c r="L48" i="52"/>
  <c r="R48" i="52" s="1"/>
  <c r="H48" i="52"/>
  <c r="M51" i="52"/>
  <c r="S51" i="52" s="1"/>
  <c r="Q55" i="52"/>
  <c r="R55" i="52"/>
  <c r="Q59" i="52"/>
  <c r="R59" i="52"/>
  <c r="Q63" i="52"/>
  <c r="R63" i="52"/>
  <c r="Q67" i="52"/>
  <c r="R67" i="52"/>
  <c r="L75" i="52"/>
  <c r="R75" i="52" s="1"/>
  <c r="H75" i="52"/>
  <c r="M82" i="52"/>
  <c r="S82" i="52" s="1"/>
  <c r="L69" i="52"/>
  <c r="R69" i="52" s="1"/>
  <c r="H69" i="52"/>
  <c r="L73" i="52"/>
  <c r="R73" i="52" s="1"/>
  <c r="H73" i="52"/>
  <c r="L77" i="52"/>
  <c r="R77" i="52" s="1"/>
  <c r="H77" i="52"/>
  <c r="L81" i="52"/>
  <c r="R81" i="52" s="1"/>
  <c r="H81" i="52"/>
  <c r="L85" i="52"/>
  <c r="R85" i="52" s="1"/>
  <c r="H85" i="52"/>
  <c r="L92" i="52"/>
  <c r="R92" i="52" s="1"/>
  <c r="H92" i="52"/>
  <c r="Q90" i="52"/>
  <c r="R90" i="52"/>
  <c r="Q94" i="52"/>
  <c r="R94" i="52"/>
  <c r="R104" i="52"/>
  <c r="Q104" i="52"/>
  <c r="R108" i="52"/>
  <c r="Q108" i="52"/>
  <c r="R102" i="52"/>
  <c r="L7" i="53"/>
  <c r="H7" i="53"/>
  <c r="L11" i="53"/>
  <c r="H11" i="53"/>
  <c r="L15" i="53"/>
  <c r="H15" i="53"/>
  <c r="L19" i="53"/>
  <c r="H19" i="53"/>
  <c r="L23" i="53"/>
  <c r="H23" i="53"/>
  <c r="L27" i="53"/>
  <c r="H27" i="53"/>
  <c r="L31" i="53"/>
  <c r="H31" i="53"/>
  <c r="L35" i="53"/>
  <c r="H35" i="53"/>
  <c r="L39" i="53"/>
  <c r="H39" i="53"/>
  <c r="L43" i="53"/>
  <c r="H43" i="53"/>
  <c r="Q9" i="53"/>
  <c r="Q17" i="53"/>
  <c r="Q21" i="53"/>
  <c r="Q25" i="53"/>
  <c r="Q29" i="53"/>
  <c r="Q33" i="53"/>
  <c r="Q37" i="53"/>
  <c r="Q41" i="53"/>
  <c r="M48" i="53"/>
  <c r="S48" i="53"/>
  <c r="M56" i="53"/>
  <c r="S56" i="53"/>
  <c r="M64" i="53"/>
  <c r="S64" i="53"/>
  <c r="M72" i="53"/>
  <c r="S72" i="53"/>
  <c r="M76" i="53"/>
  <c r="S76" i="53"/>
  <c r="M80" i="53"/>
  <c r="S80" i="53"/>
  <c r="M84" i="53"/>
  <c r="S84" i="53"/>
  <c r="M86" i="53"/>
  <c r="S86" i="53"/>
  <c r="Q87" i="53"/>
  <c r="M94" i="53"/>
  <c r="S94" i="53" s="1"/>
  <c r="Q95" i="53"/>
  <c r="M102" i="53"/>
  <c r="S102" i="53"/>
  <c r="Q103" i="53"/>
  <c r="Q75" i="53"/>
  <c r="Q83" i="53"/>
  <c r="Q108" i="53"/>
  <c r="Q112" i="53"/>
  <c r="Q116" i="53"/>
  <c r="M6" i="53"/>
  <c r="S6" i="53"/>
  <c r="M10" i="53"/>
  <c r="S10" i="53"/>
  <c r="M14" i="53"/>
  <c r="S14" i="53"/>
  <c r="M18" i="53"/>
  <c r="S18" i="53"/>
  <c r="M26" i="53"/>
  <c r="S26" i="53"/>
  <c r="M34" i="53"/>
  <c r="S34" i="53"/>
  <c r="M42" i="53"/>
  <c r="S42" i="53"/>
  <c r="Q5" i="53"/>
  <c r="L13" i="53"/>
  <c r="H13" i="53"/>
  <c r="M16" i="53"/>
  <c r="S16" i="53" s="1"/>
  <c r="M20" i="53"/>
  <c r="S20" i="53" s="1"/>
  <c r="M24" i="53"/>
  <c r="S24" i="53" s="1"/>
  <c r="M28" i="53"/>
  <c r="S28" i="53" s="1"/>
  <c r="M32" i="53"/>
  <c r="S32" i="53" s="1"/>
  <c r="M36" i="53"/>
  <c r="S36" i="53" s="1"/>
  <c r="M40" i="53"/>
  <c r="S40" i="53" s="1"/>
  <c r="M44" i="53"/>
  <c r="S44" i="53" s="1"/>
  <c r="L45" i="53"/>
  <c r="R45" i="53" s="1"/>
  <c r="H45" i="53"/>
  <c r="L53" i="53"/>
  <c r="R53" i="53" s="1"/>
  <c r="H53" i="53"/>
  <c r="L61" i="53"/>
  <c r="R61" i="53" s="1"/>
  <c r="H61" i="53"/>
  <c r="L69" i="53"/>
  <c r="R69" i="53" s="1"/>
  <c r="H69" i="53"/>
  <c r="L73" i="53"/>
  <c r="H73" i="53"/>
  <c r="L77" i="53"/>
  <c r="H77" i="53"/>
  <c r="L81" i="53"/>
  <c r="H81" i="53"/>
  <c r="L91" i="53"/>
  <c r="H91" i="53"/>
  <c r="L99" i="53"/>
  <c r="H99" i="53"/>
  <c r="L106" i="53"/>
  <c r="H106" i="53"/>
  <c r="L110" i="53"/>
  <c r="H110" i="53"/>
  <c r="L114" i="53"/>
  <c r="H114" i="53"/>
  <c r="L47" i="53"/>
  <c r="H47" i="53"/>
  <c r="L51" i="53"/>
  <c r="H51" i="53"/>
  <c r="L55" i="53"/>
  <c r="H55" i="53"/>
  <c r="L59" i="53"/>
  <c r="H59" i="53"/>
  <c r="L63" i="53"/>
  <c r="H63" i="53"/>
  <c r="L67" i="53"/>
  <c r="H67" i="53"/>
  <c r="L71" i="53"/>
  <c r="H71" i="53"/>
  <c r="M74" i="53"/>
  <c r="S74" i="53" s="1"/>
  <c r="Q79" i="53"/>
  <c r="L85" i="53"/>
  <c r="H85" i="53"/>
  <c r="L89" i="53"/>
  <c r="H89" i="53"/>
  <c r="L93" i="53"/>
  <c r="H93" i="53"/>
  <c r="L97" i="53"/>
  <c r="H97" i="53"/>
  <c r="L101" i="53"/>
  <c r="H101" i="53"/>
  <c r="M107" i="53"/>
  <c r="S107" i="53"/>
  <c r="M115" i="53"/>
  <c r="S115" i="53"/>
  <c r="Q7" i="53"/>
  <c r="R7" i="53"/>
  <c r="Q11" i="53"/>
  <c r="R11" i="53"/>
  <c r="Q15" i="53"/>
  <c r="R15" i="53"/>
  <c r="Q19" i="53"/>
  <c r="R19" i="53"/>
  <c r="Q23" i="53"/>
  <c r="R23" i="53"/>
  <c r="Q27" i="53"/>
  <c r="R27" i="53"/>
  <c r="Q31" i="53"/>
  <c r="R31" i="53"/>
  <c r="Q35" i="53"/>
  <c r="R35" i="53"/>
  <c r="Q39" i="53"/>
  <c r="R39" i="53"/>
  <c r="Q43" i="53"/>
  <c r="R43" i="53"/>
  <c r="M4" i="53"/>
  <c r="S4" i="53" s="1"/>
  <c r="L9" i="53"/>
  <c r="R9" i="53" s="1"/>
  <c r="H9" i="53"/>
  <c r="M12" i="53"/>
  <c r="S12" i="53" s="1"/>
  <c r="L17" i="53"/>
  <c r="R17" i="53" s="1"/>
  <c r="H17" i="53"/>
  <c r="L21" i="53"/>
  <c r="R21" i="53" s="1"/>
  <c r="H21" i="53"/>
  <c r="L25" i="53"/>
  <c r="R25" i="53" s="1"/>
  <c r="H25" i="53"/>
  <c r="L29" i="53"/>
  <c r="R29" i="53" s="1"/>
  <c r="H29" i="53"/>
  <c r="L33" i="53"/>
  <c r="R33" i="53" s="1"/>
  <c r="H33" i="53"/>
  <c r="L37" i="53"/>
  <c r="R37" i="53" s="1"/>
  <c r="H37" i="53"/>
  <c r="L41" i="53"/>
  <c r="R41" i="53" s="1"/>
  <c r="H41" i="53"/>
  <c r="L49" i="53"/>
  <c r="R49" i="53" s="1"/>
  <c r="H49" i="53"/>
  <c r="L57" i="53"/>
  <c r="R57" i="53" s="1"/>
  <c r="H57" i="53"/>
  <c r="L65" i="53"/>
  <c r="R65" i="53" s="1"/>
  <c r="H65" i="53"/>
  <c r="L87" i="53"/>
  <c r="R87" i="53" s="1"/>
  <c r="H87" i="53"/>
  <c r="L95" i="53"/>
  <c r="R95" i="53" s="1"/>
  <c r="H95" i="53"/>
  <c r="L103" i="53"/>
  <c r="R103" i="53" s="1"/>
  <c r="H103" i="53"/>
  <c r="M46" i="53"/>
  <c r="S46" i="53" s="1"/>
  <c r="M50" i="53"/>
  <c r="S50" i="53" s="1"/>
  <c r="M54" i="53"/>
  <c r="S54" i="53" s="1"/>
  <c r="M58" i="53"/>
  <c r="S58" i="53" s="1"/>
  <c r="M62" i="53"/>
  <c r="S62" i="53" s="1"/>
  <c r="M66" i="53"/>
  <c r="S66" i="53" s="1"/>
  <c r="M70" i="53"/>
  <c r="S70" i="53" s="1"/>
  <c r="L75" i="53"/>
  <c r="R75" i="53" s="1"/>
  <c r="H75" i="53"/>
  <c r="M78" i="53"/>
  <c r="S78" i="53" s="1"/>
  <c r="L83" i="53"/>
  <c r="R83" i="53" s="1"/>
  <c r="H83" i="53"/>
  <c r="M88" i="53"/>
  <c r="S88" i="53" s="1"/>
  <c r="M92" i="53"/>
  <c r="S92" i="53" s="1"/>
  <c r="M96" i="53"/>
  <c r="S96" i="53" s="1"/>
  <c r="M100" i="53"/>
  <c r="S100" i="53" s="1"/>
  <c r="M104" i="53"/>
  <c r="S104" i="53" s="1"/>
  <c r="L108" i="53"/>
  <c r="R108" i="53" s="1"/>
  <c r="H108" i="53"/>
  <c r="L112" i="53"/>
  <c r="R112" i="53" s="1"/>
  <c r="H112" i="53"/>
  <c r="L116" i="53"/>
  <c r="R116" i="53" s="1"/>
  <c r="H116" i="53"/>
  <c r="M22" i="53"/>
  <c r="S22" i="53" s="1"/>
  <c r="M30" i="53"/>
  <c r="S30" i="53" s="1"/>
  <c r="M38" i="53"/>
  <c r="S38" i="53" s="1"/>
  <c r="L5" i="53"/>
  <c r="R5" i="53" s="1"/>
  <c r="H5" i="53"/>
  <c r="M8" i="53"/>
  <c r="S8" i="53" s="1"/>
  <c r="Q13" i="53"/>
  <c r="R13" i="53"/>
  <c r="M52" i="53"/>
  <c r="S52" i="53" s="1"/>
  <c r="M60" i="53"/>
  <c r="S60" i="53" s="1"/>
  <c r="M68" i="53"/>
  <c r="S68" i="53" s="1"/>
  <c r="Q73" i="53"/>
  <c r="R73" i="53"/>
  <c r="Q77" i="53"/>
  <c r="R77" i="53"/>
  <c r="Q81" i="53"/>
  <c r="R81" i="53"/>
  <c r="M90" i="53"/>
  <c r="S90" i="53" s="1"/>
  <c r="Q91" i="53"/>
  <c r="R91" i="53"/>
  <c r="M98" i="53"/>
  <c r="S98" i="53" s="1"/>
  <c r="Q99" i="53"/>
  <c r="R99" i="53"/>
  <c r="M105" i="53"/>
  <c r="S105" i="53" s="1"/>
  <c r="R106" i="53"/>
  <c r="Q106" i="53"/>
  <c r="M109" i="53"/>
  <c r="S109" i="53" s="1"/>
  <c r="Q110" i="53"/>
  <c r="R110" i="53"/>
  <c r="M113" i="53"/>
  <c r="S113" i="53" s="1"/>
  <c r="R114" i="53"/>
  <c r="Q114" i="53"/>
  <c r="M117" i="53"/>
  <c r="S117" i="53" s="1"/>
  <c r="Q47" i="53"/>
  <c r="R47" i="53"/>
  <c r="Q51" i="53"/>
  <c r="R51" i="53"/>
  <c r="Q55" i="53"/>
  <c r="R55" i="53"/>
  <c r="Q59" i="53"/>
  <c r="R59" i="53"/>
  <c r="Q63" i="53"/>
  <c r="R63" i="53"/>
  <c r="Q67" i="53"/>
  <c r="R67" i="53"/>
  <c r="Q71" i="53"/>
  <c r="R71" i="53"/>
  <c r="L79" i="53"/>
  <c r="R79" i="53" s="1"/>
  <c r="H79" i="53"/>
  <c r="M82" i="53"/>
  <c r="S82" i="53" s="1"/>
  <c r="Q85" i="53"/>
  <c r="R85" i="53"/>
  <c r="Q89" i="53"/>
  <c r="R89" i="53"/>
  <c r="Q93" i="53"/>
  <c r="R93" i="53"/>
  <c r="Q97" i="53"/>
  <c r="R97" i="53"/>
  <c r="Q101" i="53"/>
  <c r="R101" i="53"/>
  <c r="M111" i="53"/>
  <c r="S111" i="53" s="1"/>
  <c r="Q7" i="44"/>
  <c r="Q11" i="44"/>
  <c r="Q15" i="44"/>
  <c r="Q19" i="44"/>
  <c r="Q23" i="44"/>
  <c r="Q27" i="44"/>
  <c r="Q31" i="44"/>
  <c r="Q35" i="44"/>
  <c r="Q39" i="44"/>
  <c r="Q43" i="44"/>
  <c r="Q47" i="44"/>
  <c r="Q51" i="44"/>
  <c r="Q55" i="44"/>
  <c r="Q59" i="44"/>
  <c r="Q63" i="44"/>
  <c r="Q67" i="44"/>
  <c r="L25" i="44"/>
  <c r="H25" i="44"/>
  <c r="M28" i="44"/>
  <c r="S28" i="44" s="1"/>
  <c r="L33" i="44"/>
  <c r="H33" i="44"/>
  <c r="M36" i="44"/>
  <c r="S36" i="44" s="1"/>
  <c r="M40" i="44"/>
  <c r="S40" i="44" s="1"/>
  <c r="M44" i="44"/>
  <c r="S44" i="44" s="1"/>
  <c r="M48" i="44"/>
  <c r="S48" i="44" s="1"/>
  <c r="M52" i="44"/>
  <c r="S52" i="44" s="1"/>
  <c r="L57" i="44"/>
  <c r="H57" i="44"/>
  <c r="L61" i="44"/>
  <c r="H61" i="44"/>
  <c r="L65" i="44"/>
  <c r="H65" i="44"/>
  <c r="L73" i="44"/>
  <c r="H73" i="44"/>
  <c r="L81" i="44"/>
  <c r="H81" i="44"/>
  <c r="L89" i="44"/>
  <c r="H89" i="44"/>
  <c r="L111" i="44"/>
  <c r="H111" i="44"/>
  <c r="L119" i="44"/>
  <c r="H119" i="44"/>
  <c r="L127" i="44"/>
  <c r="H127" i="44"/>
  <c r="M70" i="44"/>
  <c r="S70" i="44" s="1"/>
  <c r="M78" i="44"/>
  <c r="S78" i="44" s="1"/>
  <c r="M86" i="44"/>
  <c r="S86" i="44" s="1"/>
  <c r="M94" i="44"/>
  <c r="S94" i="44" s="1"/>
  <c r="Q99" i="44"/>
  <c r="L107" i="44"/>
  <c r="H107" i="44"/>
  <c r="M116" i="44"/>
  <c r="S116" i="44" s="1"/>
  <c r="M124" i="44"/>
  <c r="S124" i="44" s="1"/>
  <c r="Q132" i="44"/>
  <c r="Q136" i="44"/>
  <c r="Q140" i="44"/>
  <c r="M6" i="44"/>
  <c r="S6" i="44" s="1"/>
  <c r="M14" i="44"/>
  <c r="S14" i="44" s="1"/>
  <c r="M22" i="44"/>
  <c r="S22" i="44" s="1"/>
  <c r="L5" i="44"/>
  <c r="H5" i="44"/>
  <c r="L9" i="44"/>
  <c r="H9" i="44"/>
  <c r="L13" i="44"/>
  <c r="H13" i="44"/>
  <c r="L17" i="44"/>
  <c r="H17" i="44"/>
  <c r="L21" i="44"/>
  <c r="H21" i="44"/>
  <c r="Q29" i="44"/>
  <c r="Q37" i="44"/>
  <c r="Q41" i="44"/>
  <c r="Q45" i="44"/>
  <c r="Q49" i="44"/>
  <c r="Q53" i="44"/>
  <c r="M76" i="44"/>
  <c r="S76" i="44" s="1"/>
  <c r="M84" i="44"/>
  <c r="S84" i="44" s="1"/>
  <c r="M92" i="44"/>
  <c r="S92" i="44" s="1"/>
  <c r="Q97" i="44"/>
  <c r="Q101" i="44"/>
  <c r="Q105" i="44"/>
  <c r="M114" i="44"/>
  <c r="S114" i="44" s="1"/>
  <c r="Q115" i="44"/>
  <c r="M122" i="44"/>
  <c r="S122" i="44" s="1"/>
  <c r="Q123" i="44"/>
  <c r="M129" i="44"/>
  <c r="S129" i="44" s="1"/>
  <c r="Q130" i="44"/>
  <c r="M133" i="44"/>
  <c r="S133" i="44" s="1"/>
  <c r="Q134" i="44"/>
  <c r="M137" i="44"/>
  <c r="S137" i="44" s="1"/>
  <c r="Q138" i="44"/>
  <c r="Q71" i="44"/>
  <c r="Q75" i="44"/>
  <c r="Q79" i="44"/>
  <c r="Q83" i="44"/>
  <c r="Q87" i="44"/>
  <c r="Q91" i="44"/>
  <c r="Q95" i="44"/>
  <c r="Q103" i="44"/>
  <c r="Q109" i="44"/>
  <c r="Q113" i="44"/>
  <c r="Q117" i="44"/>
  <c r="Q121" i="44"/>
  <c r="Q125" i="44"/>
  <c r="R73" i="44"/>
  <c r="R81" i="44"/>
  <c r="R89" i="44"/>
  <c r="L7" i="44"/>
  <c r="R7" i="44" s="1"/>
  <c r="H7" i="44"/>
  <c r="L11" i="44"/>
  <c r="R11" i="44" s="1"/>
  <c r="H11" i="44"/>
  <c r="L15" i="44"/>
  <c r="R15" i="44" s="1"/>
  <c r="H15" i="44"/>
  <c r="L19" i="44"/>
  <c r="R19" i="44" s="1"/>
  <c r="H19" i="44"/>
  <c r="L23" i="44"/>
  <c r="R23" i="44" s="1"/>
  <c r="H23" i="44"/>
  <c r="M4" i="44"/>
  <c r="S4" i="44"/>
  <c r="M8" i="44"/>
  <c r="S8" i="44"/>
  <c r="M12" i="44"/>
  <c r="S12" i="44"/>
  <c r="M16" i="44"/>
  <c r="S16" i="44"/>
  <c r="M20" i="44"/>
  <c r="S20" i="44"/>
  <c r="M24" i="44"/>
  <c r="S24" i="44"/>
  <c r="L27" i="44"/>
  <c r="R27" i="44" s="1"/>
  <c r="H27" i="44"/>
  <c r="L31" i="44"/>
  <c r="R31" i="44" s="1"/>
  <c r="H31" i="44"/>
  <c r="L35" i="44"/>
  <c r="R35" i="44" s="1"/>
  <c r="H35" i="44"/>
  <c r="L39" i="44"/>
  <c r="R39" i="44" s="1"/>
  <c r="H39" i="44"/>
  <c r="L43" i="44"/>
  <c r="R43" i="44" s="1"/>
  <c r="H43" i="44"/>
  <c r="L47" i="44"/>
  <c r="R47" i="44" s="1"/>
  <c r="H47" i="44"/>
  <c r="L51" i="44"/>
  <c r="R51" i="44" s="1"/>
  <c r="H51" i="44"/>
  <c r="L55" i="44"/>
  <c r="R55" i="44" s="1"/>
  <c r="H55" i="44"/>
  <c r="L59" i="44"/>
  <c r="R59" i="44" s="1"/>
  <c r="H59" i="44"/>
  <c r="L63" i="44"/>
  <c r="R63" i="44" s="1"/>
  <c r="H63" i="44"/>
  <c r="L67" i="44"/>
  <c r="R67" i="44" s="1"/>
  <c r="H67" i="44"/>
  <c r="Q25" i="44"/>
  <c r="R25" i="44"/>
  <c r="Q33" i="44"/>
  <c r="R33" i="44"/>
  <c r="Q57" i="44"/>
  <c r="R57" i="44"/>
  <c r="Q61" i="44"/>
  <c r="R61" i="44"/>
  <c r="Q65" i="44"/>
  <c r="R65" i="44"/>
  <c r="M72" i="44"/>
  <c r="S72" i="44" s="1"/>
  <c r="M80" i="44"/>
  <c r="S80" i="44"/>
  <c r="M88" i="44"/>
  <c r="S88" i="44"/>
  <c r="M96" i="44"/>
  <c r="S96" i="44"/>
  <c r="M100" i="44"/>
  <c r="S100" i="44"/>
  <c r="M104" i="44"/>
  <c r="S104" i="44"/>
  <c r="M108" i="44"/>
  <c r="S108" i="44"/>
  <c r="M110" i="44"/>
  <c r="S110" i="44"/>
  <c r="R111" i="44"/>
  <c r="Q111" i="44"/>
  <c r="M118" i="44"/>
  <c r="S118" i="44"/>
  <c r="R119" i="44"/>
  <c r="Q119" i="44"/>
  <c r="M126" i="44"/>
  <c r="S126" i="44"/>
  <c r="R127" i="44"/>
  <c r="Q127" i="44"/>
  <c r="M74" i="44"/>
  <c r="S74" i="44"/>
  <c r="M82" i="44"/>
  <c r="S82" i="44"/>
  <c r="M90" i="44"/>
  <c r="S90" i="44"/>
  <c r="L99" i="44"/>
  <c r="R99" i="44" s="1"/>
  <c r="H99" i="44"/>
  <c r="M102" i="44"/>
  <c r="S102" i="44"/>
  <c r="Q107" i="44"/>
  <c r="R107" i="44"/>
  <c r="M112" i="44"/>
  <c r="S112" i="44"/>
  <c r="M120" i="44"/>
  <c r="S120" i="44"/>
  <c r="M128" i="44"/>
  <c r="S128" i="44" s="1"/>
  <c r="L132" i="44"/>
  <c r="R132" i="44" s="1"/>
  <c r="H132" i="44"/>
  <c r="L136" i="44"/>
  <c r="R136" i="44" s="1"/>
  <c r="H136" i="44"/>
  <c r="L140" i="44"/>
  <c r="R140" i="44" s="1"/>
  <c r="H140" i="44"/>
  <c r="M10" i="44"/>
  <c r="S10" i="44" s="1"/>
  <c r="M18" i="44"/>
  <c r="S18" i="44" s="1"/>
  <c r="Q5" i="44"/>
  <c r="R5" i="44"/>
  <c r="Q9" i="44"/>
  <c r="R9" i="44"/>
  <c r="Q13" i="44"/>
  <c r="R13" i="44"/>
  <c r="Q17" i="44"/>
  <c r="R17" i="44"/>
  <c r="Q21" i="44"/>
  <c r="R21" i="44"/>
  <c r="M26" i="44"/>
  <c r="S26" i="44" s="1"/>
  <c r="M30" i="44"/>
  <c r="S30" i="44" s="1"/>
  <c r="M34" i="44"/>
  <c r="S34" i="44" s="1"/>
  <c r="M38" i="44"/>
  <c r="S38" i="44" s="1"/>
  <c r="M42" i="44"/>
  <c r="S42" i="44" s="1"/>
  <c r="M46" i="44"/>
  <c r="S46" i="44" s="1"/>
  <c r="M50" i="44"/>
  <c r="S50" i="44" s="1"/>
  <c r="M54" i="44"/>
  <c r="S54" i="44" s="1"/>
  <c r="M58" i="44"/>
  <c r="S58" i="44" s="1"/>
  <c r="M62" i="44"/>
  <c r="S62" i="44" s="1"/>
  <c r="M66" i="44"/>
  <c r="S66" i="44" s="1"/>
  <c r="L29" i="44"/>
  <c r="R29" i="44" s="1"/>
  <c r="H29" i="44"/>
  <c r="M32" i="44"/>
  <c r="S32" i="44" s="1"/>
  <c r="L37" i="44"/>
  <c r="R37" i="44" s="1"/>
  <c r="H37" i="44"/>
  <c r="L41" i="44"/>
  <c r="R41" i="44" s="1"/>
  <c r="H41" i="44"/>
  <c r="L45" i="44"/>
  <c r="R45" i="44" s="1"/>
  <c r="H45" i="44"/>
  <c r="L49" i="44"/>
  <c r="R49" i="44" s="1"/>
  <c r="H49" i="44"/>
  <c r="L53" i="44"/>
  <c r="R53" i="44" s="1"/>
  <c r="H53" i="44"/>
  <c r="M56" i="44"/>
  <c r="S56" i="44" s="1"/>
  <c r="M60" i="44"/>
  <c r="S60" i="44" s="1"/>
  <c r="M64" i="44"/>
  <c r="S64" i="44" s="1"/>
  <c r="M68" i="44"/>
  <c r="S68" i="44" s="1"/>
  <c r="L69" i="44"/>
  <c r="R69" i="44" s="1"/>
  <c r="H69" i="44"/>
  <c r="L77" i="44"/>
  <c r="R77" i="44" s="1"/>
  <c r="H77" i="44"/>
  <c r="L85" i="44"/>
  <c r="R85" i="44" s="1"/>
  <c r="H85" i="44"/>
  <c r="L93" i="44"/>
  <c r="R93" i="44" s="1"/>
  <c r="H93" i="44"/>
  <c r="L97" i="44"/>
  <c r="R97" i="44" s="1"/>
  <c r="H97" i="44"/>
  <c r="L101" i="44"/>
  <c r="R101" i="44" s="1"/>
  <c r="H101" i="44"/>
  <c r="L105" i="44"/>
  <c r="R105" i="44" s="1"/>
  <c r="H105" i="44"/>
  <c r="L115" i="44"/>
  <c r="R115" i="44" s="1"/>
  <c r="H115" i="44"/>
  <c r="L123" i="44"/>
  <c r="R123" i="44" s="1"/>
  <c r="H123" i="44"/>
  <c r="L130" i="44"/>
  <c r="R130" i="44" s="1"/>
  <c r="H130" i="44"/>
  <c r="L134" i="44"/>
  <c r="R134" i="44" s="1"/>
  <c r="H134" i="44"/>
  <c r="L138" i="44"/>
  <c r="R138" i="44" s="1"/>
  <c r="H138" i="44"/>
  <c r="L71" i="44"/>
  <c r="R71" i="44" s="1"/>
  <c r="H71" i="44"/>
  <c r="L75" i="44"/>
  <c r="R75" i="44" s="1"/>
  <c r="H75" i="44"/>
  <c r="L79" i="44"/>
  <c r="R79" i="44" s="1"/>
  <c r="H79" i="44"/>
  <c r="L83" i="44"/>
  <c r="R83" i="44" s="1"/>
  <c r="H83" i="44"/>
  <c r="L87" i="44"/>
  <c r="R87" i="44" s="1"/>
  <c r="H87" i="44"/>
  <c r="L91" i="44"/>
  <c r="R91" i="44" s="1"/>
  <c r="H91" i="44"/>
  <c r="L95" i="44"/>
  <c r="R95" i="44" s="1"/>
  <c r="H95" i="44"/>
  <c r="M98" i="44"/>
  <c r="S98" i="44" s="1"/>
  <c r="L103" i="44"/>
  <c r="R103" i="44" s="1"/>
  <c r="H103" i="44"/>
  <c r="M106" i="44"/>
  <c r="S106" i="44" s="1"/>
  <c r="L109" i="44"/>
  <c r="R109" i="44" s="1"/>
  <c r="H109" i="44"/>
  <c r="L113" i="44"/>
  <c r="R113" i="44" s="1"/>
  <c r="H113" i="44"/>
  <c r="L117" i="44"/>
  <c r="R117" i="44" s="1"/>
  <c r="H117" i="44"/>
  <c r="L121" i="44"/>
  <c r="R121" i="44" s="1"/>
  <c r="H121" i="44"/>
  <c r="L125" i="44"/>
  <c r="R125" i="44" s="1"/>
  <c r="H125" i="44"/>
  <c r="M131" i="44"/>
  <c r="S131" i="44" s="1"/>
  <c r="M135" i="44"/>
  <c r="S135" i="44" s="1"/>
  <c r="M139" i="44"/>
  <c r="S139" i="44" s="1"/>
  <c r="M5" i="14"/>
  <c r="S5" i="14" s="1"/>
  <c r="L6" i="14"/>
  <c r="H6" i="14"/>
  <c r="M9" i="14"/>
  <c r="S9" i="14" s="1"/>
  <c r="L10" i="14"/>
  <c r="H10" i="14"/>
  <c r="S13" i="14"/>
  <c r="M13" i="14"/>
  <c r="L14" i="14"/>
  <c r="H14" i="14"/>
  <c r="S17" i="14"/>
  <c r="M17" i="14"/>
  <c r="M22" i="14"/>
  <c r="S22" i="14" s="1"/>
  <c r="M20" i="14"/>
  <c r="S20" i="14" s="1"/>
  <c r="M24" i="14"/>
  <c r="S24" i="14" s="1"/>
  <c r="L58" i="14"/>
  <c r="H58" i="14"/>
  <c r="L62" i="14"/>
  <c r="H62" i="14"/>
  <c r="L59" i="14"/>
  <c r="H59" i="14"/>
  <c r="L63" i="14"/>
  <c r="H63" i="14"/>
  <c r="L67" i="14"/>
  <c r="H67" i="14"/>
  <c r="M72" i="14"/>
  <c r="S72" i="14" s="1"/>
  <c r="L73" i="14"/>
  <c r="H73" i="14"/>
  <c r="M76" i="14"/>
  <c r="S76" i="14" s="1"/>
  <c r="L77" i="14"/>
  <c r="H77" i="14"/>
  <c r="M80" i="14"/>
  <c r="S80" i="14" s="1"/>
  <c r="L81" i="14"/>
  <c r="H81" i="14"/>
  <c r="M84" i="14"/>
  <c r="S84" i="14" s="1"/>
  <c r="L85" i="14"/>
  <c r="H85" i="14"/>
  <c r="M88" i="14"/>
  <c r="S88" i="14" s="1"/>
  <c r="L89" i="14"/>
  <c r="H89" i="14"/>
  <c r="M92" i="14"/>
  <c r="S92" i="14" s="1"/>
  <c r="L93" i="14"/>
  <c r="H93" i="14"/>
  <c r="M96" i="14"/>
  <c r="S96" i="14" s="1"/>
  <c r="Q97" i="14"/>
  <c r="M102" i="14"/>
  <c r="S102" i="14" s="1"/>
  <c r="Q101" i="14"/>
  <c r="Q103" i="14"/>
  <c r="Q107" i="14"/>
  <c r="Q111" i="14"/>
  <c r="Q115" i="14"/>
  <c r="Q119" i="14"/>
  <c r="Q124" i="14"/>
  <c r="Q128" i="14"/>
  <c r="M129" i="14"/>
  <c r="S129" i="14" s="1"/>
  <c r="M133" i="14"/>
  <c r="S133" i="14" s="1"/>
  <c r="M137" i="14"/>
  <c r="S137" i="14" s="1"/>
  <c r="M141" i="14"/>
  <c r="S141" i="14" s="1"/>
  <c r="Q125" i="14"/>
  <c r="L136" i="14"/>
  <c r="H136" i="14"/>
  <c r="M139" i="14"/>
  <c r="S139" i="14" s="1"/>
  <c r="L4" i="14"/>
  <c r="H4" i="14"/>
  <c r="M7" i="14"/>
  <c r="S7" i="14" s="1"/>
  <c r="L8" i="14"/>
  <c r="H8" i="14"/>
  <c r="M11" i="14"/>
  <c r="S11" i="14" s="1"/>
  <c r="L12" i="14"/>
  <c r="H12" i="14"/>
  <c r="M15" i="14"/>
  <c r="S15" i="14" s="1"/>
  <c r="L16" i="14"/>
  <c r="H16" i="14"/>
  <c r="L19" i="14"/>
  <c r="H19" i="14"/>
  <c r="L23" i="14"/>
  <c r="H23" i="14"/>
  <c r="L21" i="14"/>
  <c r="H21" i="14"/>
  <c r="L60" i="14"/>
  <c r="H60" i="14"/>
  <c r="L64" i="14"/>
  <c r="H64" i="14"/>
  <c r="L65" i="14"/>
  <c r="H65" i="14"/>
  <c r="L69" i="14"/>
  <c r="H69" i="14"/>
  <c r="L25" i="14"/>
  <c r="H25" i="14"/>
  <c r="M26" i="14"/>
  <c r="S26" i="14" s="1"/>
  <c r="L27" i="14"/>
  <c r="H27" i="14"/>
  <c r="M28" i="14"/>
  <c r="S28" i="14" s="1"/>
  <c r="L29" i="14"/>
  <c r="H29" i="14"/>
  <c r="M30" i="14"/>
  <c r="S30" i="14" s="1"/>
  <c r="L31" i="14"/>
  <c r="H31" i="14"/>
  <c r="M32" i="14"/>
  <c r="S32" i="14" s="1"/>
  <c r="L33" i="14"/>
  <c r="H33" i="14"/>
  <c r="M34" i="14"/>
  <c r="S34" i="14" s="1"/>
  <c r="L35" i="14"/>
  <c r="H35" i="14"/>
  <c r="M36" i="14"/>
  <c r="S36" i="14" s="1"/>
  <c r="L37" i="14"/>
  <c r="H37" i="14"/>
  <c r="M38" i="14"/>
  <c r="S38" i="14" s="1"/>
  <c r="L39" i="14"/>
  <c r="H39" i="14"/>
  <c r="M40" i="14"/>
  <c r="S40" i="14" s="1"/>
  <c r="L41" i="14"/>
  <c r="H41" i="14"/>
  <c r="M42" i="14"/>
  <c r="S42" i="14" s="1"/>
  <c r="L43" i="14"/>
  <c r="H43" i="14"/>
  <c r="M44" i="14"/>
  <c r="S44" i="14" s="1"/>
  <c r="L45" i="14"/>
  <c r="H45" i="14"/>
  <c r="M46" i="14"/>
  <c r="S46" i="14" s="1"/>
  <c r="L47" i="14"/>
  <c r="H47" i="14"/>
  <c r="M48" i="14"/>
  <c r="S48" i="14" s="1"/>
  <c r="L49" i="14"/>
  <c r="H49" i="14"/>
  <c r="M50" i="14"/>
  <c r="S50" i="14" s="1"/>
  <c r="L51" i="14"/>
  <c r="H51" i="14"/>
  <c r="M52" i="14"/>
  <c r="S52" i="14" s="1"/>
  <c r="L53" i="14"/>
  <c r="H53" i="14"/>
  <c r="M54" i="14"/>
  <c r="S54" i="14" s="1"/>
  <c r="L55" i="14"/>
  <c r="H55" i="14"/>
  <c r="M56" i="14"/>
  <c r="S56" i="14" s="1"/>
  <c r="L57" i="14"/>
  <c r="H57" i="14"/>
  <c r="L61" i="14"/>
  <c r="H61" i="14"/>
  <c r="M66" i="14"/>
  <c r="S66" i="14" s="1"/>
  <c r="M70" i="14"/>
  <c r="S70" i="14" s="1"/>
  <c r="L71" i="14"/>
  <c r="H71" i="14"/>
  <c r="M74" i="14"/>
  <c r="S74" i="14" s="1"/>
  <c r="L75" i="14"/>
  <c r="H75" i="14"/>
  <c r="M78" i="14"/>
  <c r="S78" i="14" s="1"/>
  <c r="L79" i="14"/>
  <c r="H79" i="14"/>
  <c r="M82" i="14"/>
  <c r="S82" i="14" s="1"/>
  <c r="L83" i="14"/>
  <c r="H83" i="14"/>
  <c r="M86" i="14"/>
  <c r="S86" i="14" s="1"/>
  <c r="L87" i="14"/>
  <c r="H87" i="14"/>
  <c r="M90" i="14"/>
  <c r="S90" i="14" s="1"/>
  <c r="L91" i="14"/>
  <c r="H91" i="14"/>
  <c r="M94" i="14"/>
  <c r="S94" i="14" s="1"/>
  <c r="L95" i="14"/>
  <c r="H95" i="14"/>
  <c r="L99" i="14"/>
  <c r="H99" i="14"/>
  <c r="M100" i="14"/>
  <c r="S100" i="14" s="1"/>
  <c r="M104" i="14"/>
  <c r="S104" i="14" s="1"/>
  <c r="L105" i="14"/>
  <c r="H105" i="14"/>
  <c r="M108" i="14"/>
  <c r="S108" i="14" s="1"/>
  <c r="L109" i="14"/>
  <c r="H109" i="14"/>
  <c r="M112" i="14"/>
  <c r="S112" i="14" s="1"/>
  <c r="L113" i="14"/>
  <c r="H113" i="14"/>
  <c r="M116" i="14"/>
  <c r="S116" i="14" s="1"/>
  <c r="L117" i="14"/>
  <c r="H117" i="14"/>
  <c r="M120" i="14"/>
  <c r="S120" i="14" s="1"/>
  <c r="L121" i="14"/>
  <c r="H121" i="14"/>
  <c r="L122" i="14"/>
  <c r="H122" i="14"/>
  <c r="L126" i="14"/>
  <c r="H126" i="14"/>
  <c r="L130" i="14"/>
  <c r="H130" i="14"/>
  <c r="L134" i="14"/>
  <c r="H134" i="14"/>
  <c r="L138" i="14"/>
  <c r="H138" i="14"/>
  <c r="L123" i="14"/>
  <c r="H123" i="14"/>
  <c r="L127" i="14"/>
  <c r="H127" i="14"/>
  <c r="L132" i="14"/>
  <c r="H132" i="14"/>
  <c r="M135" i="14"/>
  <c r="S135" i="14" s="1"/>
  <c r="L140" i="14"/>
  <c r="H140" i="14"/>
  <c r="Q6" i="14"/>
  <c r="R6" i="14"/>
  <c r="R10" i="14"/>
  <c r="Q10" i="14"/>
  <c r="Q14" i="14"/>
  <c r="R14" i="14"/>
  <c r="M18" i="14"/>
  <c r="S18" i="14" s="1"/>
  <c r="R58" i="14"/>
  <c r="Q58" i="14"/>
  <c r="R62" i="14"/>
  <c r="Q62" i="14"/>
  <c r="M68" i="14"/>
  <c r="S68" i="14" s="1"/>
  <c r="R59" i="14"/>
  <c r="Q59" i="14"/>
  <c r="R63" i="14"/>
  <c r="Q63" i="14"/>
  <c r="Q67" i="14"/>
  <c r="R67" i="14"/>
  <c r="R73" i="14"/>
  <c r="Q73" i="14"/>
  <c r="Q77" i="14"/>
  <c r="R77" i="14"/>
  <c r="R81" i="14"/>
  <c r="Q81" i="14"/>
  <c r="Q85" i="14"/>
  <c r="R85" i="14"/>
  <c r="R89" i="14"/>
  <c r="Q89" i="14"/>
  <c r="Q93" i="14"/>
  <c r="R93" i="14"/>
  <c r="L97" i="14"/>
  <c r="R97" i="14" s="1"/>
  <c r="H97" i="14"/>
  <c r="M98" i="14"/>
  <c r="S98" i="14" s="1"/>
  <c r="L101" i="14"/>
  <c r="R101" i="14" s="1"/>
  <c r="H101" i="14"/>
  <c r="L103" i="14"/>
  <c r="R103" i="14" s="1"/>
  <c r="H103" i="14"/>
  <c r="M106" i="14"/>
  <c r="S106" i="14" s="1"/>
  <c r="L107" i="14"/>
  <c r="R107" i="14" s="1"/>
  <c r="H107" i="14"/>
  <c r="M110" i="14"/>
  <c r="S110" i="14" s="1"/>
  <c r="L111" i="14"/>
  <c r="R111" i="14" s="1"/>
  <c r="H111" i="14"/>
  <c r="M114" i="14"/>
  <c r="S114" i="14" s="1"/>
  <c r="L115" i="14"/>
  <c r="R115" i="14" s="1"/>
  <c r="H115" i="14"/>
  <c r="M118" i="14"/>
  <c r="S118" i="14" s="1"/>
  <c r="L119" i="14"/>
  <c r="R119" i="14" s="1"/>
  <c r="H119" i="14"/>
  <c r="L124" i="14"/>
  <c r="R124" i="14" s="1"/>
  <c r="H124" i="14"/>
  <c r="L128" i="14"/>
  <c r="R128" i="14" s="1"/>
  <c r="H128" i="14"/>
  <c r="L125" i="14"/>
  <c r="R125" i="14" s="1"/>
  <c r="H125" i="14"/>
  <c r="M131" i="14"/>
  <c r="S131" i="14" s="1"/>
  <c r="Q136" i="14"/>
  <c r="R136" i="14"/>
  <c r="R4" i="14"/>
  <c r="Q4" i="14"/>
  <c r="R8" i="14"/>
  <c r="Q8" i="14"/>
  <c r="R12" i="14"/>
  <c r="Q12" i="14"/>
  <c r="R16" i="14"/>
  <c r="Q16" i="14"/>
  <c r="Q19" i="14"/>
  <c r="R19" i="14"/>
  <c r="Q23" i="14"/>
  <c r="R23" i="14"/>
  <c r="Q21" i="14"/>
  <c r="R21" i="14"/>
  <c r="R60" i="14"/>
  <c r="Q60" i="14"/>
  <c r="R64" i="14"/>
  <c r="Q64" i="14"/>
  <c r="Q65" i="14"/>
  <c r="R65" i="14"/>
  <c r="R69" i="14"/>
  <c r="Q69" i="14"/>
  <c r="Q25" i="14"/>
  <c r="R25" i="14"/>
  <c r="Q27" i="14"/>
  <c r="R27" i="14"/>
  <c r="Q29" i="14"/>
  <c r="R29" i="14"/>
  <c r="Q31" i="14"/>
  <c r="R31" i="14"/>
  <c r="Q33" i="14"/>
  <c r="R33" i="14"/>
  <c r="Q35" i="14"/>
  <c r="R35" i="14"/>
  <c r="Q37" i="14"/>
  <c r="R37" i="14"/>
  <c r="Q39" i="14"/>
  <c r="R39" i="14"/>
  <c r="Q41" i="14"/>
  <c r="R41" i="14"/>
  <c r="Q43" i="14"/>
  <c r="R43" i="14"/>
  <c r="Q45" i="14"/>
  <c r="R45" i="14"/>
  <c r="Q47" i="14"/>
  <c r="R47" i="14"/>
  <c r="Q49" i="14"/>
  <c r="R49" i="14"/>
  <c r="Q51" i="14"/>
  <c r="R51" i="14"/>
  <c r="Q53" i="14"/>
  <c r="R53" i="14"/>
  <c r="Q55" i="14"/>
  <c r="R55" i="14"/>
  <c r="Q57" i="14"/>
  <c r="R57" i="14"/>
  <c r="Q61" i="14"/>
  <c r="R61" i="14"/>
  <c r="R71" i="14"/>
  <c r="Q71" i="14"/>
  <c r="R75" i="14"/>
  <c r="Q75" i="14"/>
  <c r="R79" i="14"/>
  <c r="Q79" i="14"/>
  <c r="R83" i="14"/>
  <c r="Q83" i="14"/>
  <c r="R87" i="14"/>
  <c r="Q87" i="14"/>
  <c r="R91" i="14"/>
  <c r="Q91" i="14"/>
  <c r="R95" i="14"/>
  <c r="Q95" i="14"/>
  <c r="Q99" i="14"/>
  <c r="R99" i="14"/>
  <c r="R105" i="14"/>
  <c r="Q105" i="14"/>
  <c r="R109" i="14"/>
  <c r="Q109" i="14"/>
  <c r="R113" i="14"/>
  <c r="Q113" i="14"/>
  <c r="R117" i="14"/>
  <c r="Q117" i="14"/>
  <c r="R121" i="14"/>
  <c r="Q121" i="14"/>
  <c r="R122" i="14"/>
  <c r="Q122" i="14"/>
  <c r="R126" i="14"/>
  <c r="Q126" i="14"/>
  <c r="Q130" i="14"/>
  <c r="R130" i="14"/>
  <c r="Q134" i="14"/>
  <c r="R134" i="14"/>
  <c r="Q138" i="14"/>
  <c r="R138" i="14"/>
  <c r="Q123" i="14"/>
  <c r="R123" i="14"/>
  <c r="Q127" i="14"/>
  <c r="R127" i="14"/>
  <c r="Q132" i="14"/>
  <c r="R132" i="14"/>
  <c r="Q140" i="14"/>
  <c r="R140" i="14"/>
  <c r="L4" i="43"/>
  <c r="H4" i="43"/>
  <c r="L8" i="43"/>
  <c r="H8" i="43"/>
  <c r="L12" i="43"/>
  <c r="H12" i="43"/>
  <c r="L16" i="43"/>
  <c r="H16" i="43"/>
  <c r="L20" i="43"/>
  <c r="H20" i="43"/>
  <c r="L24" i="43"/>
  <c r="H24" i="43"/>
  <c r="L28" i="43"/>
  <c r="H28" i="43"/>
  <c r="M32" i="43"/>
  <c r="S32" i="43"/>
  <c r="M36" i="43"/>
  <c r="S36" i="43"/>
  <c r="M40" i="43"/>
  <c r="S40" i="43"/>
  <c r="M44" i="43"/>
  <c r="S44" i="43"/>
  <c r="M48" i="43"/>
  <c r="S48" i="43"/>
  <c r="M52" i="43"/>
  <c r="S52" i="43"/>
  <c r="M56" i="43"/>
  <c r="S56" i="43"/>
  <c r="M60" i="43"/>
  <c r="S60" i="43"/>
  <c r="M64" i="43"/>
  <c r="S64" i="43"/>
  <c r="M68" i="43"/>
  <c r="S68" i="43"/>
  <c r="M72" i="43"/>
  <c r="S72" i="43"/>
  <c r="Q73" i="43"/>
  <c r="M80" i="43"/>
  <c r="S80" i="43" s="1"/>
  <c r="Q81" i="43"/>
  <c r="M88" i="43"/>
  <c r="S88" i="43"/>
  <c r="Q89" i="43"/>
  <c r="M34" i="43"/>
  <c r="S34" i="43" s="1"/>
  <c r="Q39" i="43"/>
  <c r="L47" i="43"/>
  <c r="H47" i="43"/>
  <c r="M50" i="43"/>
  <c r="S50" i="43"/>
  <c r="Q55" i="43"/>
  <c r="L63" i="43"/>
  <c r="H63" i="43"/>
  <c r="M66" i="43"/>
  <c r="S66" i="43" s="1"/>
  <c r="M74" i="43"/>
  <c r="S74" i="43" s="1"/>
  <c r="M82" i="43"/>
  <c r="S82" i="43" s="1"/>
  <c r="M90" i="43"/>
  <c r="S90" i="43" s="1"/>
  <c r="M94" i="43"/>
  <c r="S94" i="43" s="1"/>
  <c r="L104" i="43"/>
  <c r="R104" i="43" s="1"/>
  <c r="H104" i="43"/>
  <c r="Q106" i="43"/>
  <c r="Q110" i="43"/>
  <c r="Q114" i="43"/>
  <c r="M11" i="43"/>
  <c r="S11" i="43"/>
  <c r="M15" i="43"/>
  <c r="S15" i="43"/>
  <c r="M19" i="43"/>
  <c r="S19" i="43"/>
  <c r="M23" i="43"/>
  <c r="S23" i="43"/>
  <c r="M27" i="43"/>
  <c r="S27" i="43"/>
  <c r="Q6" i="43"/>
  <c r="Q10" i="43"/>
  <c r="Q14" i="43"/>
  <c r="Q18" i="43"/>
  <c r="Q22" i="43"/>
  <c r="Q26" i="43"/>
  <c r="Q30" i="43"/>
  <c r="Q37" i="43"/>
  <c r="Q41" i="43"/>
  <c r="Q45" i="43"/>
  <c r="Q49" i="43"/>
  <c r="Q53" i="43"/>
  <c r="Q57" i="43"/>
  <c r="Q61" i="43"/>
  <c r="Q65" i="43"/>
  <c r="Q69" i="43"/>
  <c r="M76" i="43"/>
  <c r="S76" i="43"/>
  <c r="Q77" i="43"/>
  <c r="M84" i="43"/>
  <c r="S84" i="43" s="1"/>
  <c r="Q85" i="43"/>
  <c r="Q31" i="43"/>
  <c r="Q35" i="43"/>
  <c r="Q43" i="43"/>
  <c r="Q51" i="43"/>
  <c r="Q59" i="43"/>
  <c r="Q67" i="43"/>
  <c r="M92" i="43"/>
  <c r="S92" i="43"/>
  <c r="Q93" i="43"/>
  <c r="M96" i="43"/>
  <c r="S96" i="43" s="1"/>
  <c r="Q97" i="43"/>
  <c r="M100" i="43"/>
  <c r="S100" i="43"/>
  <c r="Q101" i="43"/>
  <c r="Q71" i="43"/>
  <c r="Q75" i="43"/>
  <c r="Q79" i="43"/>
  <c r="Q83" i="43"/>
  <c r="Q87" i="43"/>
  <c r="Q91" i="43"/>
  <c r="L95" i="43"/>
  <c r="H95" i="43"/>
  <c r="L99" i="43"/>
  <c r="H99" i="43"/>
  <c r="Q102" i="43"/>
  <c r="Q108" i="43"/>
  <c r="Q112" i="43"/>
  <c r="Q4" i="43"/>
  <c r="R4" i="43"/>
  <c r="Q8" i="43"/>
  <c r="R8" i="43"/>
  <c r="Q12" i="43"/>
  <c r="R12" i="43"/>
  <c r="Q16" i="43"/>
  <c r="R16" i="43"/>
  <c r="Q20" i="43"/>
  <c r="R20" i="43"/>
  <c r="Q24" i="43"/>
  <c r="R24" i="43"/>
  <c r="Q28" i="43"/>
  <c r="R28" i="43"/>
  <c r="M5" i="43"/>
  <c r="S5" i="43"/>
  <c r="M9" i="43"/>
  <c r="S9" i="43"/>
  <c r="M13" i="43"/>
  <c r="S13" i="43"/>
  <c r="M17" i="43"/>
  <c r="S17" i="43"/>
  <c r="M21" i="43"/>
  <c r="S21" i="43"/>
  <c r="M25" i="43"/>
  <c r="S25" i="43"/>
  <c r="M29" i="43"/>
  <c r="S29" i="43"/>
  <c r="L33" i="43"/>
  <c r="R33" i="43" s="1"/>
  <c r="H33" i="43"/>
  <c r="L73" i="43"/>
  <c r="R73" i="43" s="1"/>
  <c r="H73" i="43"/>
  <c r="L81" i="43"/>
  <c r="R81" i="43" s="1"/>
  <c r="H81" i="43"/>
  <c r="L89" i="43"/>
  <c r="R89" i="43" s="1"/>
  <c r="H89" i="43"/>
  <c r="L39" i="43"/>
  <c r="R39" i="43" s="1"/>
  <c r="H39" i="43"/>
  <c r="M42" i="43"/>
  <c r="S42" i="43"/>
  <c r="Q47" i="43"/>
  <c r="R47" i="43"/>
  <c r="L55" i="43"/>
  <c r="R55" i="43" s="1"/>
  <c r="H55" i="43"/>
  <c r="M58" i="43"/>
  <c r="S58" i="43"/>
  <c r="Q63" i="43"/>
  <c r="R63" i="43"/>
  <c r="M78" i="43"/>
  <c r="S78" i="43"/>
  <c r="M86" i="43"/>
  <c r="S86" i="43"/>
  <c r="M98" i="43"/>
  <c r="S98" i="43"/>
  <c r="M103" i="43"/>
  <c r="S103" i="43"/>
  <c r="M105" i="43"/>
  <c r="S105" i="43" s="1"/>
  <c r="L106" i="43"/>
  <c r="R106" i="43" s="1"/>
  <c r="H106" i="43"/>
  <c r="M109" i="43"/>
  <c r="S109" i="43" s="1"/>
  <c r="L110" i="43"/>
  <c r="R110" i="43" s="1"/>
  <c r="H110" i="43"/>
  <c r="M113" i="43"/>
  <c r="S113" i="43" s="1"/>
  <c r="L114" i="43"/>
  <c r="R114" i="43" s="1"/>
  <c r="H114" i="43"/>
  <c r="M7" i="43"/>
  <c r="S7" i="43" s="1"/>
  <c r="Q33" i="43"/>
  <c r="L6" i="43"/>
  <c r="R6" i="43" s="1"/>
  <c r="H6" i="43"/>
  <c r="L10" i="43"/>
  <c r="R10" i="43" s="1"/>
  <c r="H10" i="43"/>
  <c r="L14" i="43"/>
  <c r="R14" i="43" s="1"/>
  <c r="H14" i="43"/>
  <c r="L18" i="43"/>
  <c r="R18" i="43" s="1"/>
  <c r="H18" i="43"/>
  <c r="L22" i="43"/>
  <c r="R22" i="43" s="1"/>
  <c r="H22" i="43"/>
  <c r="L26" i="43"/>
  <c r="R26" i="43" s="1"/>
  <c r="H26" i="43"/>
  <c r="L30" i="43"/>
  <c r="R30" i="43" s="1"/>
  <c r="H30" i="43"/>
  <c r="L37" i="43"/>
  <c r="R37" i="43" s="1"/>
  <c r="H37" i="43"/>
  <c r="L41" i="43"/>
  <c r="R41" i="43" s="1"/>
  <c r="H41" i="43"/>
  <c r="L45" i="43"/>
  <c r="R45" i="43" s="1"/>
  <c r="H45" i="43"/>
  <c r="L49" i="43"/>
  <c r="R49" i="43" s="1"/>
  <c r="H49" i="43"/>
  <c r="L53" i="43"/>
  <c r="R53" i="43" s="1"/>
  <c r="H53" i="43"/>
  <c r="L57" i="43"/>
  <c r="R57" i="43" s="1"/>
  <c r="H57" i="43"/>
  <c r="L61" i="43"/>
  <c r="R61" i="43" s="1"/>
  <c r="H61" i="43"/>
  <c r="L65" i="43"/>
  <c r="R65" i="43" s="1"/>
  <c r="H65" i="43"/>
  <c r="L69" i="43"/>
  <c r="R69" i="43" s="1"/>
  <c r="H69" i="43"/>
  <c r="L77" i="43"/>
  <c r="R77" i="43" s="1"/>
  <c r="H77" i="43"/>
  <c r="L85" i="43"/>
  <c r="R85" i="43" s="1"/>
  <c r="H85" i="43"/>
  <c r="L31" i="43"/>
  <c r="R31" i="43" s="1"/>
  <c r="H31" i="43"/>
  <c r="L35" i="43"/>
  <c r="R35" i="43" s="1"/>
  <c r="H35" i="43"/>
  <c r="M38" i="43"/>
  <c r="S38" i="43" s="1"/>
  <c r="L43" i="43"/>
  <c r="R43" i="43" s="1"/>
  <c r="H43" i="43"/>
  <c r="M46" i="43"/>
  <c r="S46" i="43" s="1"/>
  <c r="L51" i="43"/>
  <c r="R51" i="43" s="1"/>
  <c r="H51" i="43"/>
  <c r="M54" i="43"/>
  <c r="S54" i="43" s="1"/>
  <c r="L59" i="43"/>
  <c r="R59" i="43" s="1"/>
  <c r="H59" i="43"/>
  <c r="M62" i="43"/>
  <c r="S62" i="43" s="1"/>
  <c r="L67" i="43"/>
  <c r="R67" i="43" s="1"/>
  <c r="H67" i="43"/>
  <c r="M70" i="43"/>
  <c r="S70" i="43" s="1"/>
  <c r="L93" i="43"/>
  <c r="R93" i="43" s="1"/>
  <c r="H93" i="43"/>
  <c r="L97" i="43"/>
  <c r="R97" i="43" s="1"/>
  <c r="H97" i="43"/>
  <c r="L101" i="43"/>
  <c r="R101" i="43" s="1"/>
  <c r="H101" i="43"/>
  <c r="L71" i="43"/>
  <c r="R71" i="43" s="1"/>
  <c r="H71" i="43"/>
  <c r="L75" i="43"/>
  <c r="R75" i="43" s="1"/>
  <c r="H75" i="43"/>
  <c r="L79" i="43"/>
  <c r="R79" i="43" s="1"/>
  <c r="H79" i="43"/>
  <c r="L83" i="43"/>
  <c r="R83" i="43" s="1"/>
  <c r="H83" i="43"/>
  <c r="L87" i="43"/>
  <c r="R87" i="43" s="1"/>
  <c r="H87" i="43"/>
  <c r="L91" i="43"/>
  <c r="R91" i="43" s="1"/>
  <c r="H91" i="43"/>
  <c r="Q95" i="43"/>
  <c r="R95" i="43"/>
  <c r="Q99" i="43"/>
  <c r="R99" i="43"/>
  <c r="L102" i="43"/>
  <c r="R102" i="43" s="1"/>
  <c r="H102" i="43"/>
  <c r="S107" i="43"/>
  <c r="M107" i="43"/>
  <c r="L108" i="43"/>
  <c r="R108" i="43" s="1"/>
  <c r="H108" i="43"/>
  <c r="S111" i="43"/>
  <c r="M111" i="43"/>
  <c r="L112" i="43"/>
  <c r="R112" i="43" s="1"/>
  <c r="H112" i="43"/>
  <c r="M6" i="42"/>
  <c r="S6" i="42" s="1"/>
  <c r="L7" i="42"/>
  <c r="H7" i="42"/>
  <c r="M10" i="42"/>
  <c r="S10" i="42" s="1"/>
  <c r="L11" i="42"/>
  <c r="H11" i="42"/>
  <c r="S14" i="42"/>
  <c r="M14" i="42"/>
  <c r="L15" i="42"/>
  <c r="H15" i="42"/>
  <c r="S18" i="42"/>
  <c r="M18" i="42"/>
  <c r="L19" i="42"/>
  <c r="H19" i="42"/>
  <c r="S22" i="42"/>
  <c r="M22" i="42"/>
  <c r="L23" i="42"/>
  <c r="H23" i="42"/>
  <c r="S26" i="42"/>
  <c r="M26" i="42"/>
  <c r="L27" i="42"/>
  <c r="H27" i="42"/>
  <c r="S30" i="42"/>
  <c r="M30" i="42"/>
  <c r="L33" i="42"/>
  <c r="H33" i="42"/>
  <c r="M36" i="42"/>
  <c r="S36" i="42" s="1"/>
  <c r="L71" i="42"/>
  <c r="H71" i="42"/>
  <c r="L95" i="42"/>
  <c r="H95" i="42"/>
  <c r="L99" i="42"/>
  <c r="H99" i="42"/>
  <c r="L92" i="42"/>
  <c r="H92" i="42"/>
  <c r="L96" i="42"/>
  <c r="H96" i="42"/>
  <c r="L100" i="42"/>
  <c r="H100" i="42"/>
  <c r="L104" i="42"/>
  <c r="H104" i="42"/>
  <c r="M109" i="42"/>
  <c r="S109" i="42" s="1"/>
  <c r="L110" i="42"/>
  <c r="H110" i="42"/>
  <c r="M113" i="42"/>
  <c r="S113" i="42" s="1"/>
  <c r="L114" i="42"/>
  <c r="H114" i="42"/>
  <c r="M4" i="42"/>
  <c r="S4" i="42" s="1"/>
  <c r="L5" i="42"/>
  <c r="H5" i="42"/>
  <c r="M8" i="42"/>
  <c r="S8" i="42" s="1"/>
  <c r="L9" i="42"/>
  <c r="H9" i="42"/>
  <c r="M12" i="42"/>
  <c r="S12" i="42" s="1"/>
  <c r="L13" i="42"/>
  <c r="H13" i="42"/>
  <c r="M16" i="42"/>
  <c r="S16" i="42" s="1"/>
  <c r="L17" i="42"/>
  <c r="H17" i="42"/>
  <c r="M20" i="42"/>
  <c r="S20" i="42" s="1"/>
  <c r="L21" i="42"/>
  <c r="H21" i="42"/>
  <c r="M24" i="42"/>
  <c r="S24" i="42" s="1"/>
  <c r="L25" i="42"/>
  <c r="H25" i="42"/>
  <c r="M28" i="42"/>
  <c r="S28" i="42" s="1"/>
  <c r="L29" i="42"/>
  <c r="H29" i="42"/>
  <c r="L31" i="42"/>
  <c r="H31" i="42"/>
  <c r="L35" i="42"/>
  <c r="H35" i="42"/>
  <c r="L39" i="42"/>
  <c r="H39" i="42"/>
  <c r="M32" i="42"/>
  <c r="S32" i="42" s="1"/>
  <c r="L37" i="42"/>
  <c r="H37" i="42"/>
  <c r="L69" i="42"/>
  <c r="H69" i="42"/>
  <c r="L73" i="42"/>
  <c r="H73" i="42"/>
  <c r="M40" i="42"/>
  <c r="S40" i="42" s="1"/>
  <c r="L41" i="42"/>
  <c r="H41" i="42"/>
  <c r="M42" i="42"/>
  <c r="S42" i="42" s="1"/>
  <c r="L43" i="42"/>
  <c r="H43" i="42"/>
  <c r="M44" i="42"/>
  <c r="S44" i="42" s="1"/>
  <c r="L45" i="42"/>
  <c r="H45" i="42"/>
  <c r="M46" i="42"/>
  <c r="S46" i="42" s="1"/>
  <c r="L47" i="42"/>
  <c r="H47" i="42"/>
  <c r="M48" i="42"/>
  <c r="S48" i="42" s="1"/>
  <c r="L49" i="42"/>
  <c r="H49" i="42"/>
  <c r="M50" i="42"/>
  <c r="S50" i="42" s="1"/>
  <c r="L51" i="42"/>
  <c r="H51" i="42"/>
  <c r="M52" i="42"/>
  <c r="S52" i="42" s="1"/>
  <c r="L53" i="42"/>
  <c r="H53" i="42"/>
  <c r="M54" i="42"/>
  <c r="S54" i="42" s="1"/>
  <c r="L55" i="42"/>
  <c r="H55" i="42"/>
  <c r="M56" i="42"/>
  <c r="S56" i="42" s="1"/>
  <c r="L57" i="42"/>
  <c r="H57" i="42"/>
  <c r="M58" i="42"/>
  <c r="S58" i="42" s="1"/>
  <c r="L59" i="42"/>
  <c r="H59" i="42"/>
  <c r="M60" i="42"/>
  <c r="S60" i="42" s="1"/>
  <c r="L61" i="42"/>
  <c r="H61" i="42"/>
  <c r="M62" i="42"/>
  <c r="S62" i="42" s="1"/>
  <c r="L63" i="42"/>
  <c r="H63" i="42"/>
  <c r="M64" i="42"/>
  <c r="S64" i="42" s="1"/>
  <c r="L65" i="42"/>
  <c r="H65" i="42"/>
  <c r="M66" i="42"/>
  <c r="S66" i="42" s="1"/>
  <c r="L67" i="42"/>
  <c r="H67" i="42"/>
  <c r="M70" i="42"/>
  <c r="S70" i="42" s="1"/>
  <c r="M74" i="42"/>
  <c r="S74" i="42" s="1"/>
  <c r="L75" i="42"/>
  <c r="H75" i="42"/>
  <c r="M76" i="42"/>
  <c r="S76" i="42" s="1"/>
  <c r="L77" i="42"/>
  <c r="H77" i="42"/>
  <c r="M78" i="42"/>
  <c r="S78" i="42" s="1"/>
  <c r="L79" i="42"/>
  <c r="H79" i="42"/>
  <c r="M80" i="42"/>
  <c r="S80" i="42" s="1"/>
  <c r="L81" i="42"/>
  <c r="H81" i="42"/>
  <c r="M82" i="42"/>
  <c r="S82" i="42" s="1"/>
  <c r="L83" i="42"/>
  <c r="H83" i="42"/>
  <c r="M84" i="42"/>
  <c r="S84" i="42" s="1"/>
  <c r="L85" i="42"/>
  <c r="H85" i="42"/>
  <c r="M86" i="42"/>
  <c r="S86" i="42" s="1"/>
  <c r="L87" i="42"/>
  <c r="H87" i="42"/>
  <c r="M88" i="42"/>
  <c r="S88" i="42" s="1"/>
  <c r="L89" i="42"/>
  <c r="H89" i="42"/>
  <c r="M90" i="42"/>
  <c r="S90" i="42" s="1"/>
  <c r="L91" i="42"/>
  <c r="H91" i="42"/>
  <c r="L93" i="42"/>
  <c r="H93" i="42"/>
  <c r="L97" i="42"/>
  <c r="H97" i="42"/>
  <c r="L101" i="42"/>
  <c r="H101" i="42"/>
  <c r="L102" i="42"/>
  <c r="H102" i="42"/>
  <c r="L106" i="42"/>
  <c r="H106" i="42"/>
  <c r="L94" i="42"/>
  <c r="H94" i="42"/>
  <c r="L98" i="42"/>
  <c r="H98" i="42"/>
  <c r="M103" i="42"/>
  <c r="S103" i="42" s="1"/>
  <c r="M107" i="42"/>
  <c r="S107" i="42" s="1"/>
  <c r="L108" i="42"/>
  <c r="H108" i="42"/>
  <c r="M111" i="42"/>
  <c r="S111" i="42" s="1"/>
  <c r="L112" i="42"/>
  <c r="H112" i="42"/>
  <c r="R7" i="42"/>
  <c r="Q7" i="42"/>
  <c r="Q11" i="42"/>
  <c r="R11" i="42"/>
  <c r="R15" i="42"/>
  <c r="Q15" i="42"/>
  <c r="Q19" i="42"/>
  <c r="R19" i="42"/>
  <c r="R23" i="42"/>
  <c r="Q23" i="42"/>
  <c r="Q27" i="42"/>
  <c r="R27" i="42"/>
  <c r="M34" i="42"/>
  <c r="S34" i="42" s="1"/>
  <c r="M38" i="42"/>
  <c r="S38" i="42" s="1"/>
  <c r="Q33" i="42"/>
  <c r="R33" i="42"/>
  <c r="M68" i="42"/>
  <c r="S68" i="42" s="1"/>
  <c r="M72" i="42"/>
  <c r="S72" i="42" s="1"/>
  <c r="Q71" i="42"/>
  <c r="R71" i="42"/>
  <c r="Q95" i="42"/>
  <c r="R95" i="42"/>
  <c r="Q99" i="42"/>
  <c r="R99" i="42"/>
  <c r="M105" i="42"/>
  <c r="S105" i="42" s="1"/>
  <c r="Q92" i="42"/>
  <c r="R92" i="42"/>
  <c r="Q96" i="42"/>
  <c r="R96" i="42"/>
  <c r="Q100" i="42"/>
  <c r="R100" i="42"/>
  <c r="Q104" i="42"/>
  <c r="R104" i="42"/>
  <c r="Q110" i="42"/>
  <c r="R110" i="42"/>
  <c r="R114" i="42"/>
  <c r="Q114" i="42"/>
  <c r="R5" i="42"/>
  <c r="Q5" i="42"/>
  <c r="R9" i="42"/>
  <c r="Q9" i="42"/>
  <c r="R13" i="42"/>
  <c r="Q13" i="42"/>
  <c r="R17" i="42"/>
  <c r="Q17" i="42"/>
  <c r="R21" i="42"/>
  <c r="Q21" i="42"/>
  <c r="R25" i="42"/>
  <c r="Q25" i="42"/>
  <c r="R29" i="42"/>
  <c r="Q29" i="42"/>
  <c r="R31" i="42"/>
  <c r="Q31" i="42"/>
  <c r="Q35" i="42"/>
  <c r="R35" i="42"/>
  <c r="Q39" i="42"/>
  <c r="R39" i="42"/>
  <c r="Q37" i="42"/>
  <c r="R37" i="42"/>
  <c r="Q69" i="42"/>
  <c r="R69" i="42"/>
  <c r="Q73" i="42"/>
  <c r="R73" i="42"/>
  <c r="Q41" i="42"/>
  <c r="R41" i="42"/>
  <c r="Q43" i="42"/>
  <c r="R43" i="42"/>
  <c r="Q45" i="42"/>
  <c r="R45" i="42"/>
  <c r="Q47" i="42"/>
  <c r="R47" i="42"/>
  <c r="Q49" i="42"/>
  <c r="R49" i="42"/>
  <c r="Q51" i="42"/>
  <c r="R51" i="42"/>
  <c r="Q53" i="42"/>
  <c r="R53" i="42"/>
  <c r="Q55" i="42"/>
  <c r="R55" i="42"/>
  <c r="Q57" i="42"/>
  <c r="R57" i="42"/>
  <c r="Q59" i="42"/>
  <c r="R59" i="42"/>
  <c r="Q61" i="42"/>
  <c r="R61" i="42"/>
  <c r="Q63" i="42"/>
  <c r="R63" i="42"/>
  <c r="Q65" i="42"/>
  <c r="R65" i="42"/>
  <c r="Q67" i="42"/>
  <c r="R67" i="42"/>
  <c r="R75" i="42"/>
  <c r="Q75" i="42"/>
  <c r="Q77" i="42"/>
  <c r="R77" i="42"/>
  <c r="Q79" i="42"/>
  <c r="R79" i="42"/>
  <c r="R81" i="42"/>
  <c r="Q81" i="42"/>
  <c r="R83" i="42"/>
  <c r="Q83" i="42"/>
  <c r="Q85" i="42"/>
  <c r="R85" i="42"/>
  <c r="Q87" i="42"/>
  <c r="R87" i="42"/>
  <c r="R89" i="42"/>
  <c r="Q89" i="42"/>
  <c r="Q91" i="42"/>
  <c r="R91" i="42"/>
  <c r="R93" i="42"/>
  <c r="Q93" i="42"/>
  <c r="R97" i="42"/>
  <c r="Q97" i="42"/>
  <c r="R101" i="42"/>
  <c r="Q101" i="42"/>
  <c r="Q102" i="42"/>
  <c r="R102" i="42"/>
  <c r="R106" i="42"/>
  <c r="Q106" i="42"/>
  <c r="Q94" i="42"/>
  <c r="R94" i="42"/>
  <c r="Q98" i="42"/>
  <c r="R98" i="42"/>
  <c r="R108" i="42"/>
  <c r="Q108" i="42"/>
  <c r="R112" i="42"/>
  <c r="Q112" i="42"/>
  <c r="Q51" i="3"/>
  <c r="Q55" i="3"/>
  <c r="Q59" i="3"/>
  <c r="Q63" i="3"/>
  <c r="Q67" i="3"/>
  <c r="Q71" i="3"/>
  <c r="Q75" i="3"/>
  <c r="Q79" i="3"/>
  <c r="Q83" i="3"/>
  <c r="Q87" i="3"/>
  <c r="Q91" i="3"/>
  <c r="Q95" i="3"/>
  <c r="Q99" i="3"/>
  <c r="Q103" i="3"/>
  <c r="Q107" i="3"/>
  <c r="Q111" i="3"/>
  <c r="Q115" i="3"/>
  <c r="Q119" i="3"/>
  <c r="Q123" i="3"/>
  <c r="Q127" i="3"/>
  <c r="Q5" i="3"/>
  <c r="Q7" i="3"/>
  <c r="Q9" i="3"/>
  <c r="Q11" i="3"/>
  <c r="Q13" i="3"/>
  <c r="Q15" i="3"/>
  <c r="Q17" i="3"/>
  <c r="Q19" i="3"/>
  <c r="Q21" i="3"/>
  <c r="Q23" i="3"/>
  <c r="Q25" i="3"/>
  <c r="Q27" i="3"/>
  <c r="Q29" i="3"/>
  <c r="Q31" i="3"/>
  <c r="Q33" i="3"/>
  <c r="Q35" i="3"/>
  <c r="Q37" i="3"/>
  <c r="Q39" i="3"/>
  <c r="Q41" i="3"/>
  <c r="Q43" i="3"/>
  <c r="Q45" i="3"/>
  <c r="Q47" i="3"/>
  <c r="L53" i="3"/>
  <c r="R53" i="3" s="1"/>
  <c r="H53" i="3"/>
  <c r="M56" i="3"/>
  <c r="S56" i="3" s="1"/>
  <c r="Q61" i="3"/>
  <c r="L69" i="3"/>
  <c r="R69" i="3" s="1"/>
  <c r="H69" i="3"/>
  <c r="M72" i="3"/>
  <c r="S72" i="3" s="1"/>
  <c r="Q77" i="3"/>
  <c r="L85" i="3"/>
  <c r="R85" i="3" s="1"/>
  <c r="H85" i="3"/>
  <c r="M88" i="3"/>
  <c r="S88" i="3" s="1"/>
  <c r="Q93" i="3"/>
  <c r="L101" i="3"/>
  <c r="R101" i="3" s="1"/>
  <c r="H101" i="3"/>
  <c r="M104" i="3"/>
  <c r="S104" i="3" s="1"/>
  <c r="Q109" i="3"/>
  <c r="L117" i="3"/>
  <c r="R117" i="3" s="1"/>
  <c r="H117" i="3"/>
  <c r="M120" i="3"/>
  <c r="S120" i="3" s="1"/>
  <c r="Q125" i="3"/>
  <c r="M136" i="3"/>
  <c r="S136" i="3" s="1"/>
  <c r="M144" i="3"/>
  <c r="S144" i="3" s="1"/>
  <c r="M152" i="3"/>
  <c r="S152" i="3" s="1"/>
  <c r="M160" i="3"/>
  <c r="S160" i="3" s="1"/>
  <c r="M168" i="3"/>
  <c r="S168" i="3" s="1"/>
  <c r="M170" i="3"/>
  <c r="S170" i="3" s="1"/>
  <c r="M174" i="3"/>
  <c r="S174" i="3" s="1"/>
  <c r="M178" i="3"/>
  <c r="S178" i="3" s="1"/>
  <c r="M182" i="3"/>
  <c r="S182" i="3" s="1"/>
  <c r="M186" i="3"/>
  <c r="S186" i="3" s="1"/>
  <c r="M130" i="3"/>
  <c r="S130" i="3" s="1"/>
  <c r="M138" i="3"/>
  <c r="S138" i="3" s="1"/>
  <c r="M146" i="3"/>
  <c r="S146" i="3" s="1"/>
  <c r="M154" i="3"/>
  <c r="S154" i="3" s="1"/>
  <c r="M162" i="3"/>
  <c r="S162" i="3" s="1"/>
  <c r="L169" i="3"/>
  <c r="H169" i="3"/>
  <c r="L173" i="3"/>
  <c r="H173" i="3"/>
  <c r="L177" i="3"/>
  <c r="H177" i="3"/>
  <c r="L181" i="3"/>
  <c r="H181" i="3"/>
  <c r="L185" i="3"/>
  <c r="H185" i="3"/>
  <c r="M191" i="3"/>
  <c r="S191" i="3" s="1"/>
  <c r="M199" i="3"/>
  <c r="S199" i="3" s="1"/>
  <c r="M50" i="3"/>
  <c r="S50" i="3" s="1"/>
  <c r="M54" i="3"/>
  <c r="S54" i="3" s="1"/>
  <c r="M58" i="3"/>
  <c r="S58" i="3" s="1"/>
  <c r="M62" i="3"/>
  <c r="S62" i="3" s="1"/>
  <c r="M66" i="3"/>
  <c r="S66" i="3" s="1"/>
  <c r="M70" i="3"/>
  <c r="S70" i="3" s="1"/>
  <c r="M74" i="3"/>
  <c r="S74" i="3" s="1"/>
  <c r="M78" i="3"/>
  <c r="S78" i="3" s="1"/>
  <c r="M82" i="3"/>
  <c r="S82" i="3" s="1"/>
  <c r="M86" i="3"/>
  <c r="S86" i="3" s="1"/>
  <c r="M90" i="3"/>
  <c r="S90" i="3" s="1"/>
  <c r="M94" i="3"/>
  <c r="S94" i="3" s="1"/>
  <c r="M98" i="3"/>
  <c r="S98" i="3" s="1"/>
  <c r="M102" i="3"/>
  <c r="S102" i="3" s="1"/>
  <c r="M106" i="3"/>
  <c r="S106" i="3" s="1"/>
  <c r="M110" i="3"/>
  <c r="S110" i="3" s="1"/>
  <c r="M114" i="3"/>
  <c r="S114" i="3" s="1"/>
  <c r="M118" i="3"/>
  <c r="S118" i="3" s="1"/>
  <c r="M122" i="3"/>
  <c r="S122" i="3" s="1"/>
  <c r="M126" i="3"/>
  <c r="S126" i="3" s="1"/>
  <c r="L190" i="3"/>
  <c r="H190" i="3"/>
  <c r="L194" i="3"/>
  <c r="H194" i="3"/>
  <c r="L198" i="3"/>
  <c r="H198" i="3"/>
  <c r="L49" i="3"/>
  <c r="H49" i="3"/>
  <c r="M52" i="3"/>
  <c r="S52" i="3" s="1"/>
  <c r="L57" i="3"/>
  <c r="H57" i="3"/>
  <c r="M60" i="3"/>
  <c r="S60" i="3" s="1"/>
  <c r="L65" i="3"/>
  <c r="H65" i="3"/>
  <c r="M68" i="3"/>
  <c r="S68" i="3" s="1"/>
  <c r="L73" i="3"/>
  <c r="H73" i="3"/>
  <c r="M76" i="3"/>
  <c r="S76" i="3" s="1"/>
  <c r="L81" i="3"/>
  <c r="H81" i="3"/>
  <c r="M84" i="3"/>
  <c r="S84" i="3" s="1"/>
  <c r="L89" i="3"/>
  <c r="H89" i="3"/>
  <c r="M92" i="3"/>
  <c r="S92" i="3" s="1"/>
  <c r="L97" i="3"/>
  <c r="H97" i="3"/>
  <c r="M100" i="3"/>
  <c r="S100" i="3" s="1"/>
  <c r="L105" i="3"/>
  <c r="H105" i="3"/>
  <c r="M108" i="3"/>
  <c r="S108" i="3" s="1"/>
  <c r="L113" i="3"/>
  <c r="H113" i="3"/>
  <c r="M116" i="3"/>
  <c r="S116" i="3" s="1"/>
  <c r="L121" i="3"/>
  <c r="H121" i="3"/>
  <c r="M124" i="3"/>
  <c r="S124" i="3" s="1"/>
  <c r="L133" i="3"/>
  <c r="H133" i="3"/>
  <c r="L141" i="3"/>
  <c r="H141" i="3"/>
  <c r="L149" i="3"/>
  <c r="H149" i="3"/>
  <c r="L157" i="3"/>
  <c r="H157" i="3"/>
  <c r="L165" i="3"/>
  <c r="H165" i="3"/>
  <c r="L131" i="3"/>
  <c r="H131" i="3"/>
  <c r="L135" i="3"/>
  <c r="H135" i="3"/>
  <c r="L139" i="3"/>
  <c r="H139" i="3"/>
  <c r="L143" i="3"/>
  <c r="H143" i="3"/>
  <c r="L147" i="3"/>
  <c r="H147" i="3"/>
  <c r="L151" i="3"/>
  <c r="H151" i="3"/>
  <c r="L155" i="3"/>
  <c r="H155" i="3"/>
  <c r="L159" i="3"/>
  <c r="H159" i="3"/>
  <c r="L163" i="3"/>
  <c r="H163" i="3"/>
  <c r="L167" i="3"/>
  <c r="H167" i="3"/>
  <c r="M172" i="3"/>
  <c r="S172" i="3" s="1"/>
  <c r="M176" i="3"/>
  <c r="S176" i="3" s="1"/>
  <c r="M180" i="3"/>
  <c r="S180" i="3" s="1"/>
  <c r="M184" i="3"/>
  <c r="S184" i="3" s="1"/>
  <c r="M188" i="3"/>
  <c r="S188" i="3" s="1"/>
  <c r="L192" i="3"/>
  <c r="H192" i="3"/>
  <c r="L196" i="3"/>
  <c r="H196" i="3"/>
  <c r="L200" i="3"/>
  <c r="H200" i="3"/>
  <c r="Q129" i="3"/>
  <c r="Q137" i="3"/>
  <c r="Q145" i="3"/>
  <c r="Q153" i="3"/>
  <c r="Q161" i="3"/>
  <c r="L51" i="3"/>
  <c r="R51" i="3" s="1"/>
  <c r="H51" i="3"/>
  <c r="L55" i="3"/>
  <c r="R55" i="3" s="1"/>
  <c r="H55" i="3"/>
  <c r="L59" i="3"/>
  <c r="R59" i="3" s="1"/>
  <c r="H59" i="3"/>
  <c r="L63" i="3"/>
  <c r="R63" i="3" s="1"/>
  <c r="H63" i="3"/>
  <c r="L67" i="3"/>
  <c r="R67" i="3" s="1"/>
  <c r="H67" i="3"/>
  <c r="L71" i="3"/>
  <c r="R71" i="3" s="1"/>
  <c r="H71" i="3"/>
  <c r="L75" i="3"/>
  <c r="R75" i="3" s="1"/>
  <c r="H75" i="3"/>
  <c r="L79" i="3"/>
  <c r="R79" i="3" s="1"/>
  <c r="H79" i="3"/>
  <c r="L83" i="3"/>
  <c r="R83" i="3" s="1"/>
  <c r="H83" i="3"/>
  <c r="L87" i="3"/>
  <c r="R87" i="3" s="1"/>
  <c r="H87" i="3"/>
  <c r="L91" i="3"/>
  <c r="R91" i="3" s="1"/>
  <c r="H91" i="3"/>
  <c r="L95" i="3"/>
  <c r="R95" i="3" s="1"/>
  <c r="H95" i="3"/>
  <c r="L99" i="3"/>
  <c r="R99" i="3" s="1"/>
  <c r="H99" i="3"/>
  <c r="L103" i="3"/>
  <c r="R103" i="3" s="1"/>
  <c r="H103" i="3"/>
  <c r="L107" i="3"/>
  <c r="R107" i="3" s="1"/>
  <c r="H107" i="3"/>
  <c r="L111" i="3"/>
  <c r="R111" i="3" s="1"/>
  <c r="H111" i="3"/>
  <c r="L115" i="3"/>
  <c r="R115" i="3" s="1"/>
  <c r="H115" i="3"/>
  <c r="L119" i="3"/>
  <c r="R119" i="3" s="1"/>
  <c r="H119" i="3"/>
  <c r="L123" i="3"/>
  <c r="R123" i="3" s="1"/>
  <c r="H123" i="3"/>
  <c r="L127" i="3"/>
  <c r="R127" i="3" s="1"/>
  <c r="H127" i="3"/>
  <c r="M4" i="3"/>
  <c r="S4" i="3" s="1"/>
  <c r="L5" i="3"/>
  <c r="R5" i="3" s="1"/>
  <c r="H5" i="3"/>
  <c r="M6" i="3"/>
  <c r="S6" i="3" s="1"/>
  <c r="L7" i="3"/>
  <c r="R7" i="3" s="1"/>
  <c r="H7" i="3"/>
  <c r="M8" i="3"/>
  <c r="S8" i="3" s="1"/>
  <c r="L9" i="3"/>
  <c r="R9" i="3" s="1"/>
  <c r="H9" i="3"/>
  <c r="M10" i="3"/>
  <c r="S10" i="3" s="1"/>
  <c r="L11" i="3"/>
  <c r="R11" i="3" s="1"/>
  <c r="H11" i="3"/>
  <c r="M12" i="3"/>
  <c r="S12" i="3" s="1"/>
  <c r="L13" i="3"/>
  <c r="R13" i="3" s="1"/>
  <c r="H13" i="3"/>
  <c r="M14" i="3"/>
  <c r="S14" i="3" s="1"/>
  <c r="L15" i="3"/>
  <c r="R15" i="3" s="1"/>
  <c r="H15" i="3"/>
  <c r="M16" i="3"/>
  <c r="S16" i="3" s="1"/>
  <c r="L17" i="3"/>
  <c r="R17" i="3" s="1"/>
  <c r="H17" i="3"/>
  <c r="M18" i="3"/>
  <c r="S18" i="3" s="1"/>
  <c r="L19" i="3"/>
  <c r="R19" i="3" s="1"/>
  <c r="H19" i="3"/>
  <c r="M20" i="3"/>
  <c r="S20" i="3" s="1"/>
  <c r="L21" i="3"/>
  <c r="R21" i="3" s="1"/>
  <c r="H21" i="3"/>
  <c r="M22" i="3"/>
  <c r="S22" i="3" s="1"/>
  <c r="L23" i="3"/>
  <c r="R23" i="3" s="1"/>
  <c r="H23" i="3"/>
  <c r="M24" i="3"/>
  <c r="S24" i="3" s="1"/>
  <c r="L25" i="3"/>
  <c r="R25" i="3" s="1"/>
  <c r="H25" i="3"/>
  <c r="M26" i="3"/>
  <c r="S26" i="3" s="1"/>
  <c r="L27" i="3"/>
  <c r="R27" i="3" s="1"/>
  <c r="H27" i="3"/>
  <c r="M28" i="3"/>
  <c r="S28" i="3" s="1"/>
  <c r="L29" i="3"/>
  <c r="R29" i="3" s="1"/>
  <c r="H29" i="3"/>
  <c r="M30" i="3"/>
  <c r="S30" i="3" s="1"/>
  <c r="L31" i="3"/>
  <c r="R31" i="3" s="1"/>
  <c r="H31" i="3"/>
  <c r="M32" i="3"/>
  <c r="S32" i="3" s="1"/>
  <c r="L33" i="3"/>
  <c r="R33" i="3" s="1"/>
  <c r="H33" i="3"/>
  <c r="M34" i="3"/>
  <c r="S34" i="3" s="1"/>
  <c r="L35" i="3"/>
  <c r="R35" i="3" s="1"/>
  <c r="H35" i="3"/>
  <c r="M36" i="3"/>
  <c r="S36" i="3" s="1"/>
  <c r="L37" i="3"/>
  <c r="R37" i="3" s="1"/>
  <c r="H37" i="3"/>
  <c r="M38" i="3"/>
  <c r="S38" i="3" s="1"/>
  <c r="L39" i="3"/>
  <c r="R39" i="3" s="1"/>
  <c r="H39" i="3"/>
  <c r="M40" i="3"/>
  <c r="S40" i="3" s="1"/>
  <c r="L41" i="3"/>
  <c r="R41" i="3" s="1"/>
  <c r="H41" i="3"/>
  <c r="M42" i="3"/>
  <c r="S42" i="3" s="1"/>
  <c r="L43" i="3"/>
  <c r="R43" i="3" s="1"/>
  <c r="H43" i="3"/>
  <c r="M44" i="3"/>
  <c r="S44" i="3" s="1"/>
  <c r="L45" i="3"/>
  <c r="R45" i="3" s="1"/>
  <c r="H45" i="3"/>
  <c r="M46" i="3"/>
  <c r="S46" i="3" s="1"/>
  <c r="L47" i="3"/>
  <c r="R47" i="3" s="1"/>
  <c r="H47" i="3"/>
  <c r="M48" i="3"/>
  <c r="S48" i="3" s="1"/>
  <c r="Q53" i="3"/>
  <c r="L61" i="3"/>
  <c r="R61" i="3" s="1"/>
  <c r="H61" i="3"/>
  <c r="M64" i="3"/>
  <c r="S64" i="3" s="1"/>
  <c r="Q69" i="3"/>
  <c r="L77" i="3"/>
  <c r="R77" i="3" s="1"/>
  <c r="H77" i="3"/>
  <c r="M80" i="3"/>
  <c r="S80" i="3" s="1"/>
  <c r="Q85" i="3"/>
  <c r="L93" i="3"/>
  <c r="R93" i="3" s="1"/>
  <c r="H93" i="3"/>
  <c r="M96" i="3"/>
  <c r="S96" i="3" s="1"/>
  <c r="Q101" i="3"/>
  <c r="L109" i="3"/>
  <c r="R109" i="3" s="1"/>
  <c r="H109" i="3"/>
  <c r="M112" i="3"/>
  <c r="S112" i="3" s="1"/>
  <c r="Q117" i="3"/>
  <c r="L125" i="3"/>
  <c r="R125" i="3" s="1"/>
  <c r="H125" i="3"/>
  <c r="M128" i="3"/>
  <c r="S128" i="3" s="1"/>
  <c r="L129" i="3"/>
  <c r="R129" i="3" s="1"/>
  <c r="H129" i="3"/>
  <c r="L137" i="3"/>
  <c r="R137" i="3" s="1"/>
  <c r="H137" i="3"/>
  <c r="L145" i="3"/>
  <c r="R145" i="3" s="1"/>
  <c r="H145" i="3"/>
  <c r="L153" i="3"/>
  <c r="R153" i="3" s="1"/>
  <c r="H153" i="3"/>
  <c r="L161" i="3"/>
  <c r="R161" i="3" s="1"/>
  <c r="H161" i="3"/>
  <c r="L171" i="3"/>
  <c r="R171" i="3" s="1"/>
  <c r="H171" i="3"/>
  <c r="L175" i="3"/>
  <c r="R175" i="3" s="1"/>
  <c r="H175" i="3"/>
  <c r="L179" i="3"/>
  <c r="R179" i="3" s="1"/>
  <c r="H179" i="3"/>
  <c r="L183" i="3"/>
  <c r="R183" i="3" s="1"/>
  <c r="H183" i="3"/>
  <c r="L187" i="3"/>
  <c r="R187" i="3" s="1"/>
  <c r="H187" i="3"/>
  <c r="M134" i="3"/>
  <c r="S134" i="3" s="1"/>
  <c r="M142" i="3"/>
  <c r="S142" i="3" s="1"/>
  <c r="M150" i="3"/>
  <c r="S150" i="3" s="1"/>
  <c r="M158" i="3"/>
  <c r="S158" i="3" s="1"/>
  <c r="M166" i="3"/>
  <c r="S166" i="3" s="1"/>
  <c r="Q169" i="3"/>
  <c r="R169" i="3"/>
  <c r="Q173" i="3"/>
  <c r="R173" i="3"/>
  <c r="Q177" i="3"/>
  <c r="R177" i="3"/>
  <c r="Q181" i="3"/>
  <c r="R181" i="3"/>
  <c r="Q185" i="3"/>
  <c r="R185" i="3"/>
  <c r="M195" i="3"/>
  <c r="S195" i="3" s="1"/>
  <c r="M189" i="3"/>
  <c r="S189" i="3" s="1"/>
  <c r="Q190" i="3"/>
  <c r="R190" i="3"/>
  <c r="M193" i="3"/>
  <c r="S193" i="3" s="1"/>
  <c r="R194" i="3"/>
  <c r="Q194" i="3"/>
  <c r="M197" i="3"/>
  <c r="S197" i="3" s="1"/>
  <c r="Q198" i="3"/>
  <c r="R198" i="3"/>
  <c r="M201" i="3"/>
  <c r="S201" i="3" s="1"/>
  <c r="Q49" i="3"/>
  <c r="R49" i="3"/>
  <c r="Q57" i="3"/>
  <c r="R57" i="3"/>
  <c r="Q65" i="3"/>
  <c r="R65" i="3"/>
  <c r="Q73" i="3"/>
  <c r="R73" i="3"/>
  <c r="Q81" i="3"/>
  <c r="R81" i="3"/>
  <c r="Q89" i="3"/>
  <c r="R89" i="3"/>
  <c r="Q97" i="3"/>
  <c r="R97" i="3"/>
  <c r="Q105" i="3"/>
  <c r="R105" i="3"/>
  <c r="Q113" i="3"/>
  <c r="R113" i="3"/>
  <c r="Q121" i="3"/>
  <c r="R121" i="3"/>
  <c r="M132" i="3"/>
  <c r="S132" i="3" s="1"/>
  <c r="M140" i="3"/>
  <c r="S140" i="3" s="1"/>
  <c r="M148" i="3"/>
  <c r="S148" i="3" s="1"/>
  <c r="M156" i="3"/>
  <c r="S156" i="3" s="1"/>
  <c r="M164" i="3"/>
  <c r="S164" i="3" s="1"/>
  <c r="Q131" i="3"/>
  <c r="R131" i="3"/>
  <c r="Q135" i="3"/>
  <c r="R135" i="3"/>
  <c r="Q139" i="3"/>
  <c r="R139" i="3"/>
  <c r="Q143" i="3"/>
  <c r="R143" i="3"/>
  <c r="Q147" i="3"/>
  <c r="R147" i="3"/>
  <c r="Q151" i="3"/>
  <c r="R151" i="3"/>
  <c r="Q155" i="3"/>
  <c r="R155" i="3"/>
  <c r="Q159" i="3"/>
  <c r="R159" i="3"/>
  <c r="Q163" i="3"/>
  <c r="R163" i="3"/>
  <c r="Q167" i="3"/>
  <c r="R167" i="3"/>
  <c r="Q192" i="3"/>
  <c r="R192" i="3"/>
  <c r="Q196" i="3"/>
  <c r="R196" i="3"/>
  <c r="Q200" i="3"/>
  <c r="R200" i="3"/>
  <c r="R133" i="3"/>
  <c r="R141" i="3"/>
  <c r="R149" i="3"/>
  <c r="R157" i="3"/>
  <c r="R165" i="3"/>
  <c r="Q171" i="3"/>
  <c r="Q179" i="3"/>
  <c r="Q187" i="3"/>
  <c r="M5" i="1"/>
  <c r="S5" i="1" s="1"/>
  <c r="L6" i="1"/>
  <c r="H6" i="1"/>
  <c r="M9" i="1"/>
  <c r="S9" i="1" s="1"/>
  <c r="L10" i="1"/>
  <c r="H10" i="1"/>
  <c r="M13" i="1"/>
  <c r="S13" i="1" s="1"/>
  <c r="L14" i="1"/>
  <c r="H14" i="1"/>
  <c r="M17" i="1"/>
  <c r="S17" i="1" s="1"/>
  <c r="L18" i="1"/>
  <c r="H18" i="1"/>
  <c r="M21" i="1"/>
  <c r="S21" i="1" s="1"/>
  <c r="L22" i="1"/>
  <c r="H22" i="1"/>
  <c r="M25" i="1"/>
  <c r="S25" i="1" s="1"/>
  <c r="L26" i="1"/>
  <c r="H26" i="1"/>
  <c r="M29" i="1"/>
  <c r="S29" i="1" s="1"/>
  <c r="L30" i="1"/>
  <c r="H30" i="1"/>
  <c r="M33" i="1"/>
  <c r="S33" i="1" s="1"/>
  <c r="L34" i="1"/>
  <c r="H34" i="1"/>
  <c r="M37" i="1"/>
  <c r="S37" i="1" s="1"/>
  <c r="L38" i="1"/>
  <c r="H38" i="1"/>
  <c r="M41" i="1"/>
  <c r="S41" i="1" s="1"/>
  <c r="L42" i="1"/>
  <c r="H42" i="1"/>
  <c r="M45" i="1"/>
  <c r="S45" i="1" s="1"/>
  <c r="L46" i="1"/>
  <c r="H46" i="1"/>
  <c r="M49" i="1"/>
  <c r="S49" i="1" s="1"/>
  <c r="L50" i="1"/>
  <c r="H50" i="1"/>
  <c r="M53" i="1"/>
  <c r="S53" i="1" s="1"/>
  <c r="L54" i="1"/>
  <c r="H54" i="1"/>
  <c r="M57" i="1"/>
  <c r="S57" i="1" s="1"/>
  <c r="L58" i="1"/>
  <c r="H58" i="1"/>
  <c r="M61" i="1"/>
  <c r="S61" i="1" s="1"/>
  <c r="L62" i="1"/>
  <c r="H62" i="1"/>
  <c r="M65" i="1"/>
  <c r="S65" i="1" s="1"/>
  <c r="L66" i="1"/>
  <c r="H66" i="1"/>
  <c r="M69" i="1"/>
  <c r="S69" i="1" s="1"/>
  <c r="L70" i="1"/>
  <c r="H70" i="1"/>
  <c r="M73" i="1"/>
  <c r="S73" i="1" s="1"/>
  <c r="L74" i="1"/>
  <c r="H74" i="1"/>
  <c r="M77" i="1"/>
  <c r="S77" i="1" s="1"/>
  <c r="L78" i="1"/>
  <c r="H78" i="1"/>
  <c r="L79" i="1"/>
  <c r="H79" i="1"/>
  <c r="L83" i="1"/>
  <c r="H83" i="1"/>
  <c r="L87" i="1"/>
  <c r="H87" i="1"/>
  <c r="L91" i="1"/>
  <c r="H91" i="1"/>
  <c r="L95" i="1"/>
  <c r="H95" i="1"/>
  <c r="L99" i="1"/>
  <c r="H99" i="1"/>
  <c r="L103" i="1"/>
  <c r="H103" i="1"/>
  <c r="L81" i="1"/>
  <c r="H81" i="1"/>
  <c r="L85" i="1"/>
  <c r="H85" i="1"/>
  <c r="L89" i="1"/>
  <c r="H89" i="1"/>
  <c r="L93" i="1"/>
  <c r="H93" i="1"/>
  <c r="L97" i="1"/>
  <c r="H97" i="1"/>
  <c r="L101" i="1"/>
  <c r="H101" i="1"/>
  <c r="L110" i="1"/>
  <c r="H110" i="1"/>
  <c r="L118" i="1"/>
  <c r="H118" i="1"/>
  <c r="L126" i="1"/>
  <c r="H126" i="1"/>
  <c r="L134" i="1"/>
  <c r="H134" i="1"/>
  <c r="L142" i="1"/>
  <c r="H142" i="1"/>
  <c r="Q156" i="1"/>
  <c r="M107" i="1"/>
  <c r="S107" i="1" s="1"/>
  <c r="M111" i="1"/>
  <c r="S111" i="1" s="1"/>
  <c r="M115" i="1"/>
  <c r="S115" i="1" s="1"/>
  <c r="M119" i="1"/>
  <c r="S119" i="1" s="1"/>
  <c r="M123" i="1"/>
  <c r="S123" i="1" s="1"/>
  <c r="M127" i="1"/>
  <c r="S127" i="1" s="1"/>
  <c r="M131" i="1"/>
  <c r="S131" i="1" s="1"/>
  <c r="M135" i="1"/>
  <c r="S135" i="1" s="1"/>
  <c r="M139" i="1"/>
  <c r="S139" i="1" s="1"/>
  <c r="M143" i="1"/>
  <c r="S143" i="1" s="1"/>
  <c r="L148" i="1"/>
  <c r="R148" i="1" s="1"/>
  <c r="H148" i="1"/>
  <c r="L156" i="1"/>
  <c r="R156" i="1" s="1"/>
  <c r="H156" i="1"/>
  <c r="L146" i="1"/>
  <c r="H146" i="1"/>
  <c r="L150" i="1"/>
  <c r="H150" i="1"/>
  <c r="L154" i="1"/>
  <c r="H154" i="1"/>
  <c r="L158" i="1"/>
  <c r="H158" i="1"/>
  <c r="L161" i="1"/>
  <c r="H161" i="1"/>
  <c r="L165" i="1"/>
  <c r="H165" i="1"/>
  <c r="L169" i="1"/>
  <c r="H169" i="1"/>
  <c r="L173" i="1"/>
  <c r="H173" i="1"/>
  <c r="L177" i="1"/>
  <c r="H177" i="1"/>
  <c r="M179" i="1"/>
  <c r="S179" i="1" s="1"/>
  <c r="M183" i="1"/>
  <c r="S183" i="1" s="1"/>
  <c r="M187" i="1"/>
  <c r="S187" i="1" s="1"/>
  <c r="M192" i="1"/>
  <c r="S192" i="1" s="1"/>
  <c r="L193" i="1"/>
  <c r="H193" i="1"/>
  <c r="M196" i="1"/>
  <c r="S196" i="1" s="1"/>
  <c r="L197" i="1"/>
  <c r="H197" i="1"/>
  <c r="M200" i="1"/>
  <c r="S200" i="1" s="1"/>
  <c r="L201" i="1"/>
  <c r="H201" i="1"/>
  <c r="L4" i="1"/>
  <c r="H4" i="1"/>
  <c r="M7" i="1"/>
  <c r="S7" i="1" s="1"/>
  <c r="L8" i="1"/>
  <c r="H8" i="1"/>
  <c r="M11" i="1"/>
  <c r="S11" i="1" s="1"/>
  <c r="L12" i="1"/>
  <c r="H12" i="1"/>
  <c r="S15" i="1"/>
  <c r="M15" i="1"/>
  <c r="L16" i="1"/>
  <c r="H16" i="1"/>
  <c r="S19" i="1"/>
  <c r="M19" i="1"/>
  <c r="L20" i="1"/>
  <c r="H20" i="1"/>
  <c r="S23" i="1"/>
  <c r="M23" i="1"/>
  <c r="L24" i="1"/>
  <c r="H24" i="1"/>
  <c r="S27" i="1"/>
  <c r="M27" i="1"/>
  <c r="L28" i="1"/>
  <c r="H28" i="1"/>
  <c r="S31" i="1"/>
  <c r="M31" i="1"/>
  <c r="L32" i="1"/>
  <c r="H32" i="1"/>
  <c r="S35" i="1"/>
  <c r="M35" i="1"/>
  <c r="L36" i="1"/>
  <c r="H36" i="1"/>
  <c r="S39" i="1"/>
  <c r="M39" i="1"/>
  <c r="L40" i="1"/>
  <c r="H40" i="1"/>
  <c r="S43" i="1"/>
  <c r="M43" i="1"/>
  <c r="L44" i="1"/>
  <c r="H44" i="1"/>
  <c r="S47" i="1"/>
  <c r="M47" i="1"/>
  <c r="L48" i="1"/>
  <c r="H48" i="1"/>
  <c r="S51" i="1"/>
  <c r="M51" i="1"/>
  <c r="L52" i="1"/>
  <c r="H52" i="1"/>
  <c r="S55" i="1"/>
  <c r="M55" i="1"/>
  <c r="L56" i="1"/>
  <c r="H56" i="1"/>
  <c r="S59" i="1"/>
  <c r="M59" i="1"/>
  <c r="L60" i="1"/>
  <c r="H60" i="1"/>
  <c r="S63" i="1"/>
  <c r="M63" i="1"/>
  <c r="L64" i="1"/>
  <c r="H64" i="1"/>
  <c r="S67" i="1"/>
  <c r="M67" i="1"/>
  <c r="L68" i="1"/>
  <c r="H68" i="1"/>
  <c r="S71" i="1"/>
  <c r="M71" i="1"/>
  <c r="L72" i="1"/>
  <c r="H72" i="1"/>
  <c r="S75" i="1"/>
  <c r="M75" i="1"/>
  <c r="L76" i="1"/>
  <c r="H76" i="1"/>
  <c r="M82" i="1"/>
  <c r="S82" i="1" s="1"/>
  <c r="M90" i="1"/>
  <c r="S90" i="1" s="1"/>
  <c r="M98" i="1"/>
  <c r="S98" i="1" s="1"/>
  <c r="R110" i="1"/>
  <c r="R118" i="1"/>
  <c r="R126" i="1"/>
  <c r="R134" i="1"/>
  <c r="R142" i="1"/>
  <c r="M105" i="1"/>
  <c r="S105" i="1" s="1"/>
  <c r="M113" i="1"/>
  <c r="S113" i="1" s="1"/>
  <c r="M121" i="1"/>
  <c r="S121" i="1" s="1"/>
  <c r="M129" i="1"/>
  <c r="S129" i="1" s="1"/>
  <c r="M137" i="1"/>
  <c r="S137" i="1" s="1"/>
  <c r="L108" i="1"/>
  <c r="H108" i="1"/>
  <c r="L112" i="1"/>
  <c r="H112" i="1"/>
  <c r="L116" i="1"/>
  <c r="H116" i="1"/>
  <c r="L120" i="1"/>
  <c r="H120" i="1"/>
  <c r="L124" i="1"/>
  <c r="H124" i="1"/>
  <c r="L128" i="1"/>
  <c r="H128" i="1"/>
  <c r="L132" i="1"/>
  <c r="H132" i="1"/>
  <c r="L136" i="1"/>
  <c r="H136" i="1"/>
  <c r="L140" i="1"/>
  <c r="H140" i="1"/>
  <c r="L144" i="1"/>
  <c r="R144" i="1" s="1"/>
  <c r="H144" i="1"/>
  <c r="L152" i="1"/>
  <c r="R152" i="1" s="1"/>
  <c r="H152" i="1"/>
  <c r="L159" i="1"/>
  <c r="H159" i="1"/>
  <c r="L163" i="1"/>
  <c r="H163" i="1"/>
  <c r="L167" i="1"/>
  <c r="H167" i="1"/>
  <c r="L171" i="1"/>
  <c r="H171" i="1"/>
  <c r="L175" i="1"/>
  <c r="H175" i="1"/>
  <c r="M178" i="1"/>
  <c r="S178" i="1" s="1"/>
  <c r="L182" i="1"/>
  <c r="H182" i="1"/>
  <c r="L186" i="1"/>
  <c r="H186" i="1"/>
  <c r="M145" i="1"/>
  <c r="S145" i="1"/>
  <c r="M153" i="1"/>
  <c r="S153" i="1"/>
  <c r="M160" i="1"/>
  <c r="S160" i="1"/>
  <c r="M168" i="1"/>
  <c r="S168" i="1"/>
  <c r="M176" i="1"/>
  <c r="S176" i="1"/>
  <c r="M190" i="1"/>
  <c r="S190" i="1"/>
  <c r="Q191" i="1"/>
  <c r="Q180" i="1"/>
  <c r="Q184" i="1"/>
  <c r="Q188" i="1"/>
  <c r="L189" i="1"/>
  <c r="H189" i="1"/>
  <c r="M194" i="1"/>
  <c r="S194" i="1" s="1"/>
  <c r="L195" i="1"/>
  <c r="H195" i="1"/>
  <c r="M198" i="1"/>
  <c r="S198" i="1" s="1"/>
  <c r="L199" i="1"/>
  <c r="H199" i="1"/>
  <c r="Q6" i="1"/>
  <c r="R6" i="1"/>
  <c r="R10" i="1"/>
  <c r="Q10" i="1"/>
  <c r="Q14" i="1"/>
  <c r="R14" i="1"/>
  <c r="R18" i="1"/>
  <c r="Q18" i="1"/>
  <c r="Q22" i="1"/>
  <c r="R22" i="1"/>
  <c r="R26" i="1"/>
  <c r="Q26" i="1"/>
  <c r="Q30" i="1"/>
  <c r="R30" i="1"/>
  <c r="R34" i="1"/>
  <c r="Q34" i="1"/>
  <c r="Q38" i="1"/>
  <c r="R38" i="1"/>
  <c r="R42" i="1"/>
  <c r="Q42" i="1"/>
  <c r="Q46" i="1"/>
  <c r="R46" i="1"/>
  <c r="R50" i="1"/>
  <c r="Q50" i="1"/>
  <c r="Q54" i="1"/>
  <c r="R54" i="1"/>
  <c r="R58" i="1"/>
  <c r="Q58" i="1"/>
  <c r="Q62" i="1"/>
  <c r="R62" i="1"/>
  <c r="R66" i="1"/>
  <c r="Q66" i="1"/>
  <c r="Q70" i="1"/>
  <c r="R70" i="1"/>
  <c r="R74" i="1"/>
  <c r="Q74" i="1"/>
  <c r="Q78" i="1"/>
  <c r="R78" i="1"/>
  <c r="Q79" i="1"/>
  <c r="R79" i="1"/>
  <c r="Q83" i="1"/>
  <c r="R83" i="1"/>
  <c r="Q87" i="1"/>
  <c r="R87" i="1"/>
  <c r="Q91" i="1"/>
  <c r="R91" i="1"/>
  <c r="Q95" i="1"/>
  <c r="R95" i="1"/>
  <c r="Q99" i="1"/>
  <c r="R99" i="1"/>
  <c r="Q103" i="1"/>
  <c r="R103" i="1"/>
  <c r="Q81" i="1"/>
  <c r="R81" i="1"/>
  <c r="Q85" i="1"/>
  <c r="R85" i="1"/>
  <c r="Q89" i="1"/>
  <c r="R89" i="1"/>
  <c r="Q93" i="1"/>
  <c r="R93" i="1"/>
  <c r="Q97" i="1"/>
  <c r="R97" i="1"/>
  <c r="Q101" i="1"/>
  <c r="R101" i="1"/>
  <c r="M109" i="1"/>
  <c r="S109" i="1"/>
  <c r="M117" i="1"/>
  <c r="S117" i="1"/>
  <c r="M125" i="1"/>
  <c r="S125" i="1"/>
  <c r="M133" i="1"/>
  <c r="S133" i="1"/>
  <c r="M141" i="1"/>
  <c r="S141" i="1"/>
  <c r="M147" i="1"/>
  <c r="S147" i="1"/>
  <c r="M155" i="1"/>
  <c r="S155" i="1"/>
  <c r="Q146" i="1"/>
  <c r="R146" i="1"/>
  <c r="Q150" i="1"/>
  <c r="R150" i="1"/>
  <c r="Q154" i="1"/>
  <c r="R154" i="1"/>
  <c r="Q158" i="1"/>
  <c r="R158" i="1"/>
  <c r="Q161" i="1"/>
  <c r="R161" i="1"/>
  <c r="Q165" i="1"/>
  <c r="R165" i="1"/>
  <c r="Q169" i="1"/>
  <c r="R169" i="1"/>
  <c r="Q173" i="1"/>
  <c r="R173" i="1"/>
  <c r="Q177" i="1"/>
  <c r="R177" i="1"/>
  <c r="R193" i="1"/>
  <c r="Q193" i="1"/>
  <c r="Q197" i="1"/>
  <c r="R197" i="1"/>
  <c r="R201" i="1"/>
  <c r="Q201" i="1"/>
  <c r="R4" i="1"/>
  <c r="Q4" i="1"/>
  <c r="R8" i="1"/>
  <c r="Q8" i="1"/>
  <c r="R12" i="1"/>
  <c r="Q12" i="1"/>
  <c r="R16" i="1"/>
  <c r="Q16" i="1"/>
  <c r="R20" i="1"/>
  <c r="Q20" i="1"/>
  <c r="R24" i="1"/>
  <c r="Q24" i="1"/>
  <c r="R28" i="1"/>
  <c r="Q28" i="1"/>
  <c r="R32" i="1"/>
  <c r="Q32" i="1"/>
  <c r="R36" i="1"/>
  <c r="Q36" i="1"/>
  <c r="R40" i="1"/>
  <c r="Q40" i="1"/>
  <c r="R44" i="1"/>
  <c r="Q44" i="1"/>
  <c r="R48" i="1"/>
  <c r="Q48" i="1"/>
  <c r="R52" i="1"/>
  <c r="Q52" i="1"/>
  <c r="R56" i="1"/>
  <c r="Q56" i="1"/>
  <c r="R60" i="1"/>
  <c r="Q60" i="1"/>
  <c r="R64" i="1"/>
  <c r="Q64" i="1"/>
  <c r="R68" i="1"/>
  <c r="Q68" i="1"/>
  <c r="R72" i="1"/>
  <c r="Q72" i="1"/>
  <c r="R76" i="1"/>
  <c r="Q76" i="1"/>
  <c r="M86" i="1"/>
  <c r="S86" i="1"/>
  <c r="M94" i="1"/>
  <c r="S94" i="1"/>
  <c r="M102" i="1"/>
  <c r="S102" i="1"/>
  <c r="M80" i="1"/>
  <c r="S80" i="1"/>
  <c r="M84" i="1"/>
  <c r="S84" i="1"/>
  <c r="M88" i="1"/>
  <c r="S88" i="1"/>
  <c r="M92" i="1"/>
  <c r="S92" i="1"/>
  <c r="M96" i="1"/>
  <c r="S96" i="1"/>
  <c r="M100" i="1"/>
  <c r="S100" i="1"/>
  <c r="M104" i="1"/>
  <c r="S104" i="1" s="1"/>
  <c r="L106" i="1"/>
  <c r="R106" i="1" s="1"/>
  <c r="H106" i="1"/>
  <c r="L114" i="1"/>
  <c r="R114" i="1" s="1"/>
  <c r="H114" i="1"/>
  <c r="L122" i="1"/>
  <c r="R122" i="1" s="1"/>
  <c r="H122" i="1"/>
  <c r="L130" i="1"/>
  <c r="R130" i="1" s="1"/>
  <c r="H130" i="1"/>
  <c r="L138" i="1"/>
  <c r="R138" i="1" s="1"/>
  <c r="H138" i="1"/>
  <c r="Q108" i="1"/>
  <c r="R108" i="1"/>
  <c r="Q112" i="1"/>
  <c r="R112" i="1"/>
  <c r="Q116" i="1"/>
  <c r="R116" i="1"/>
  <c r="Q120" i="1"/>
  <c r="R120" i="1"/>
  <c r="Q124" i="1"/>
  <c r="R124" i="1"/>
  <c r="Q128" i="1"/>
  <c r="R128" i="1"/>
  <c r="Q132" i="1"/>
  <c r="R132" i="1"/>
  <c r="Q136" i="1"/>
  <c r="R136" i="1"/>
  <c r="Q140" i="1"/>
  <c r="R140" i="1"/>
  <c r="M151" i="1"/>
  <c r="S151" i="1" s="1"/>
  <c r="Q159" i="1"/>
  <c r="R159" i="1"/>
  <c r="M162" i="1"/>
  <c r="S162" i="1" s="1"/>
  <c r="R163" i="1"/>
  <c r="Q163" i="1"/>
  <c r="M166" i="1"/>
  <c r="S166" i="1" s="1"/>
  <c r="Q167" i="1"/>
  <c r="R167" i="1"/>
  <c r="M170" i="1"/>
  <c r="S170" i="1" s="1"/>
  <c r="R171" i="1"/>
  <c r="Q171" i="1"/>
  <c r="M174" i="1"/>
  <c r="S174" i="1" s="1"/>
  <c r="Q175" i="1"/>
  <c r="R175" i="1"/>
  <c r="M181" i="1"/>
  <c r="S181" i="1" s="1"/>
  <c r="R182" i="1"/>
  <c r="Q182" i="1"/>
  <c r="M185" i="1"/>
  <c r="S185" i="1" s="1"/>
  <c r="Q186" i="1"/>
  <c r="R186" i="1"/>
  <c r="M149" i="1"/>
  <c r="S149" i="1" s="1"/>
  <c r="M157" i="1"/>
  <c r="S157" i="1" s="1"/>
  <c r="M164" i="1"/>
  <c r="S164" i="1" s="1"/>
  <c r="M172" i="1"/>
  <c r="S172" i="1" s="1"/>
  <c r="L191" i="1"/>
  <c r="R191" i="1" s="1"/>
  <c r="H191" i="1"/>
  <c r="L180" i="1"/>
  <c r="R180" i="1" s="1"/>
  <c r="H180" i="1"/>
  <c r="L184" i="1"/>
  <c r="R184" i="1" s="1"/>
  <c r="H184" i="1"/>
  <c r="L188" i="1"/>
  <c r="R188" i="1" s="1"/>
  <c r="H188" i="1"/>
  <c r="Q189" i="1"/>
  <c r="R189" i="1"/>
  <c r="R195" i="1"/>
  <c r="Q195" i="1"/>
  <c r="R199" i="1"/>
  <c r="Q199" i="1"/>
  <c r="M5" i="41"/>
  <c r="S5" i="41" s="1"/>
  <c r="M9" i="41"/>
  <c r="S9" i="41" s="1"/>
  <c r="M13" i="41"/>
  <c r="S13" i="41" s="1"/>
  <c r="M17" i="41"/>
  <c r="S17" i="41" s="1"/>
  <c r="M21" i="41"/>
  <c r="S21" i="41" s="1"/>
  <c r="L8" i="41"/>
  <c r="H8" i="41"/>
  <c r="M11" i="41"/>
  <c r="S11" i="41"/>
  <c r="Q16" i="41"/>
  <c r="L24" i="41"/>
  <c r="H24" i="41"/>
  <c r="L86" i="41"/>
  <c r="H86" i="41"/>
  <c r="L94" i="41"/>
  <c r="R94" i="41" s="1"/>
  <c r="H94" i="41"/>
  <c r="L102" i="41"/>
  <c r="H102" i="41"/>
  <c r="M25" i="41"/>
  <c r="S25" i="41"/>
  <c r="L26" i="41"/>
  <c r="H26" i="41"/>
  <c r="M27" i="41"/>
  <c r="S27" i="41"/>
  <c r="L28" i="41"/>
  <c r="H28" i="41"/>
  <c r="M29" i="41"/>
  <c r="S29" i="41"/>
  <c r="L30" i="41"/>
  <c r="H30" i="41"/>
  <c r="M31" i="41"/>
  <c r="S31" i="41"/>
  <c r="L32" i="41"/>
  <c r="H32" i="41"/>
  <c r="M33" i="41"/>
  <c r="S33" i="41"/>
  <c r="L34" i="41"/>
  <c r="H34" i="41"/>
  <c r="M35" i="41"/>
  <c r="S35" i="41"/>
  <c r="L36" i="41"/>
  <c r="H36" i="41"/>
  <c r="M37" i="41"/>
  <c r="S37" i="41"/>
  <c r="L38" i="41"/>
  <c r="H38" i="41"/>
  <c r="M39" i="41"/>
  <c r="S39" i="41"/>
  <c r="L40" i="41"/>
  <c r="H40" i="41"/>
  <c r="M41" i="41"/>
  <c r="S41" i="41"/>
  <c r="L42" i="41"/>
  <c r="H42" i="41"/>
  <c r="M43" i="41"/>
  <c r="S43" i="41"/>
  <c r="M45" i="41"/>
  <c r="S45" i="41"/>
  <c r="Q50" i="41"/>
  <c r="L58" i="41"/>
  <c r="H58" i="41"/>
  <c r="M61" i="41"/>
  <c r="S61" i="41"/>
  <c r="Q66" i="41"/>
  <c r="L74" i="41"/>
  <c r="H74" i="41"/>
  <c r="M77" i="41"/>
  <c r="S77" i="41"/>
  <c r="Q82" i="41"/>
  <c r="M91" i="41"/>
  <c r="S91" i="41"/>
  <c r="M99" i="41"/>
  <c r="S99" i="41"/>
  <c r="Q107" i="41"/>
  <c r="Q111" i="41"/>
  <c r="Q115" i="41"/>
  <c r="Q6" i="41"/>
  <c r="Q10" i="41"/>
  <c r="Q14" i="41"/>
  <c r="Q18" i="41"/>
  <c r="Q22" i="41"/>
  <c r="Q4" i="41"/>
  <c r="Q12" i="41"/>
  <c r="Q20" i="41"/>
  <c r="Q44" i="41"/>
  <c r="Q48" i="41"/>
  <c r="Q52" i="41"/>
  <c r="Q56" i="41"/>
  <c r="Q60" i="41"/>
  <c r="Q64" i="41"/>
  <c r="Q68" i="41"/>
  <c r="Q72" i="41"/>
  <c r="Q76" i="41"/>
  <c r="Q80" i="41"/>
  <c r="M89" i="41"/>
  <c r="S89" i="41"/>
  <c r="Q90" i="41"/>
  <c r="M97" i="41"/>
  <c r="S97" i="41"/>
  <c r="Q98" i="41"/>
  <c r="M104" i="41"/>
  <c r="S104" i="41"/>
  <c r="Q105" i="41"/>
  <c r="M108" i="41"/>
  <c r="S108" i="41" s="1"/>
  <c r="Q109" i="41"/>
  <c r="M112" i="41"/>
  <c r="S112" i="41" s="1"/>
  <c r="Q113" i="41"/>
  <c r="Q46" i="41"/>
  <c r="Q54" i="41"/>
  <c r="Q62" i="41"/>
  <c r="Q70" i="41"/>
  <c r="Q78" i="41"/>
  <c r="Q84" i="41"/>
  <c r="Q88" i="41"/>
  <c r="Q92" i="41"/>
  <c r="Q96" i="41"/>
  <c r="Q100" i="41"/>
  <c r="Q8" i="41"/>
  <c r="R8" i="41"/>
  <c r="L16" i="41"/>
  <c r="R16" i="41" s="1"/>
  <c r="H16" i="41"/>
  <c r="M19" i="41"/>
  <c r="S19" i="41"/>
  <c r="Q24" i="41"/>
  <c r="R24" i="41"/>
  <c r="M47" i="41"/>
  <c r="S47" i="41"/>
  <c r="M51" i="41"/>
  <c r="S51" i="41"/>
  <c r="M55" i="41"/>
  <c r="S55" i="41"/>
  <c r="M59" i="41"/>
  <c r="S59" i="41"/>
  <c r="M63" i="41"/>
  <c r="S63" i="41"/>
  <c r="M67" i="41"/>
  <c r="S67" i="41"/>
  <c r="M71" i="41"/>
  <c r="S71" i="41"/>
  <c r="M75" i="41"/>
  <c r="S75" i="41"/>
  <c r="M79" i="41"/>
  <c r="S79" i="41"/>
  <c r="M83" i="41"/>
  <c r="S83" i="41"/>
  <c r="M85" i="41"/>
  <c r="S85" i="41"/>
  <c r="M93" i="41"/>
  <c r="S93" i="41"/>
  <c r="M101" i="41"/>
  <c r="S101" i="41"/>
  <c r="Q26" i="41"/>
  <c r="R26" i="41"/>
  <c r="Q28" i="41"/>
  <c r="R28" i="41"/>
  <c r="Q30" i="41"/>
  <c r="R30" i="41"/>
  <c r="Q32" i="41"/>
  <c r="R32" i="41"/>
  <c r="Q34" i="41"/>
  <c r="R34" i="41"/>
  <c r="Q36" i="41"/>
  <c r="R36" i="41"/>
  <c r="Q38" i="41"/>
  <c r="R38" i="41"/>
  <c r="Q40" i="41"/>
  <c r="R40" i="41"/>
  <c r="Q42" i="41"/>
  <c r="R42" i="41"/>
  <c r="L50" i="41"/>
  <c r="R50" i="41" s="1"/>
  <c r="H50" i="41"/>
  <c r="M53" i="41"/>
  <c r="S53" i="41"/>
  <c r="Q58" i="41"/>
  <c r="R58" i="41"/>
  <c r="L66" i="41"/>
  <c r="R66" i="41" s="1"/>
  <c r="H66" i="41"/>
  <c r="M69" i="41"/>
  <c r="S69" i="41"/>
  <c r="Q74" i="41"/>
  <c r="R74" i="41"/>
  <c r="L82" i="41"/>
  <c r="R82" i="41" s="1"/>
  <c r="H82" i="41"/>
  <c r="M87" i="41"/>
  <c r="S87" i="41"/>
  <c r="M95" i="41"/>
  <c r="S95" i="41"/>
  <c r="M103" i="41"/>
  <c r="S103" i="41" s="1"/>
  <c r="L107" i="41"/>
  <c r="R107" i="41" s="1"/>
  <c r="H107" i="41"/>
  <c r="L111" i="41"/>
  <c r="R111" i="41" s="1"/>
  <c r="H111" i="41"/>
  <c r="L115" i="41"/>
  <c r="R115" i="41" s="1"/>
  <c r="H115" i="41"/>
  <c r="L6" i="41"/>
  <c r="R6" i="41" s="1"/>
  <c r="H6" i="41"/>
  <c r="L10" i="41"/>
  <c r="R10" i="41" s="1"/>
  <c r="H10" i="41"/>
  <c r="L14" i="41"/>
  <c r="R14" i="41" s="1"/>
  <c r="H14" i="41"/>
  <c r="L18" i="41"/>
  <c r="R18" i="41" s="1"/>
  <c r="H18" i="41"/>
  <c r="L22" i="41"/>
  <c r="R22" i="41" s="1"/>
  <c r="H22" i="41"/>
  <c r="L4" i="41"/>
  <c r="R4" i="41" s="1"/>
  <c r="H4" i="41"/>
  <c r="M7" i="41"/>
  <c r="S7" i="41" s="1"/>
  <c r="L12" i="41"/>
  <c r="R12" i="41" s="1"/>
  <c r="H12" i="41"/>
  <c r="M15" i="41"/>
  <c r="S15" i="41" s="1"/>
  <c r="L20" i="41"/>
  <c r="R20" i="41" s="1"/>
  <c r="H20" i="41"/>
  <c r="M23" i="41"/>
  <c r="S23" i="41" s="1"/>
  <c r="L44" i="41"/>
  <c r="R44" i="41" s="1"/>
  <c r="H44" i="41"/>
  <c r="L48" i="41"/>
  <c r="R48" i="41" s="1"/>
  <c r="H48" i="41"/>
  <c r="L52" i="41"/>
  <c r="R52" i="41" s="1"/>
  <c r="H52" i="41"/>
  <c r="L56" i="41"/>
  <c r="R56" i="41" s="1"/>
  <c r="H56" i="41"/>
  <c r="L60" i="41"/>
  <c r="R60" i="41" s="1"/>
  <c r="H60" i="41"/>
  <c r="L64" i="41"/>
  <c r="R64" i="41" s="1"/>
  <c r="H64" i="41"/>
  <c r="L68" i="41"/>
  <c r="R68" i="41" s="1"/>
  <c r="H68" i="41"/>
  <c r="L72" i="41"/>
  <c r="R72" i="41" s="1"/>
  <c r="H72" i="41"/>
  <c r="L76" i="41"/>
  <c r="R76" i="41" s="1"/>
  <c r="H76" i="41"/>
  <c r="L80" i="41"/>
  <c r="R80" i="41" s="1"/>
  <c r="H80" i="41"/>
  <c r="L90" i="41"/>
  <c r="R90" i="41" s="1"/>
  <c r="H90" i="41"/>
  <c r="L98" i="41"/>
  <c r="R98" i="41" s="1"/>
  <c r="H98" i="41"/>
  <c r="L105" i="41"/>
  <c r="R105" i="41" s="1"/>
  <c r="H105" i="41"/>
  <c r="L109" i="41"/>
  <c r="R109" i="41" s="1"/>
  <c r="H109" i="41"/>
  <c r="L113" i="41"/>
  <c r="R113" i="41" s="1"/>
  <c r="H113" i="41"/>
  <c r="L46" i="41"/>
  <c r="R46" i="41" s="1"/>
  <c r="H46" i="41"/>
  <c r="M49" i="41"/>
  <c r="S49" i="41" s="1"/>
  <c r="L54" i="41"/>
  <c r="R54" i="41" s="1"/>
  <c r="H54" i="41"/>
  <c r="M57" i="41"/>
  <c r="S57" i="41" s="1"/>
  <c r="L62" i="41"/>
  <c r="R62" i="41" s="1"/>
  <c r="H62" i="41"/>
  <c r="M65" i="41"/>
  <c r="S65" i="41" s="1"/>
  <c r="L70" i="41"/>
  <c r="R70" i="41" s="1"/>
  <c r="H70" i="41"/>
  <c r="M73" i="41"/>
  <c r="S73" i="41" s="1"/>
  <c r="L78" i="41"/>
  <c r="R78" i="41" s="1"/>
  <c r="H78" i="41"/>
  <c r="M81" i="41"/>
  <c r="S81" i="41" s="1"/>
  <c r="L84" i="41"/>
  <c r="R84" i="41" s="1"/>
  <c r="H84" i="41"/>
  <c r="L88" i="41"/>
  <c r="R88" i="41" s="1"/>
  <c r="H88" i="41"/>
  <c r="L92" i="41"/>
  <c r="R92" i="41" s="1"/>
  <c r="H92" i="41"/>
  <c r="L96" i="41"/>
  <c r="R96" i="41" s="1"/>
  <c r="H96" i="41"/>
  <c r="L100" i="41"/>
  <c r="R100" i="41" s="1"/>
  <c r="H100" i="41"/>
  <c r="M106" i="41"/>
  <c r="S106" i="41" s="1"/>
  <c r="M110" i="41"/>
  <c r="S110" i="41" s="1"/>
  <c r="M114" i="41"/>
  <c r="S114" i="41" s="1"/>
  <c r="R86" i="41"/>
  <c r="R102" i="41"/>
  <c r="M21" i="40"/>
  <c r="S21" i="40" s="1"/>
  <c r="M25" i="40"/>
  <c r="S25" i="40" s="1"/>
  <c r="M29" i="40"/>
  <c r="S29" i="40" s="1"/>
  <c r="M33" i="40"/>
  <c r="S33" i="40" s="1"/>
  <c r="M37" i="40"/>
  <c r="S37" i="40" s="1"/>
  <c r="M41" i="40"/>
  <c r="S41" i="40" s="1"/>
  <c r="M45" i="40"/>
  <c r="S45" i="40" s="1"/>
  <c r="M49" i="40"/>
  <c r="S49" i="40" s="1"/>
  <c r="M53" i="40"/>
  <c r="S53" i="40" s="1"/>
  <c r="M57" i="40"/>
  <c r="S57" i="40" s="1"/>
  <c r="Q5" i="40"/>
  <c r="Q7" i="40"/>
  <c r="Q9" i="40"/>
  <c r="Q11" i="40"/>
  <c r="Q13" i="40"/>
  <c r="Q15" i="40"/>
  <c r="Q17" i="40"/>
  <c r="Q19" i="40"/>
  <c r="L24" i="40"/>
  <c r="H24" i="40"/>
  <c r="M27" i="40"/>
  <c r="S27" i="40" s="1"/>
  <c r="Q32" i="40"/>
  <c r="L40" i="40"/>
  <c r="H40" i="40"/>
  <c r="M43" i="40"/>
  <c r="S43" i="40"/>
  <c r="Q48" i="40"/>
  <c r="L56" i="40"/>
  <c r="H56" i="40"/>
  <c r="L66" i="40"/>
  <c r="H66" i="40"/>
  <c r="L74" i="40"/>
  <c r="H74" i="40"/>
  <c r="L78" i="40"/>
  <c r="H78" i="40"/>
  <c r="L82" i="40"/>
  <c r="H82" i="40"/>
  <c r="L86" i="40"/>
  <c r="H86" i="40"/>
  <c r="L90" i="40"/>
  <c r="H90" i="40"/>
  <c r="M93" i="40"/>
  <c r="S93" i="40" s="1"/>
  <c r="L97" i="40"/>
  <c r="H97" i="40"/>
  <c r="L101" i="40"/>
  <c r="H101" i="40"/>
  <c r="L60" i="40"/>
  <c r="H60" i="40"/>
  <c r="L64" i="40"/>
  <c r="H64" i="40"/>
  <c r="L68" i="40"/>
  <c r="H68" i="40"/>
  <c r="L72" i="40"/>
  <c r="H72" i="40"/>
  <c r="M75" i="40"/>
  <c r="S75" i="40"/>
  <c r="M83" i="40"/>
  <c r="S83" i="40"/>
  <c r="M91" i="40"/>
  <c r="S91" i="40"/>
  <c r="M105" i="40"/>
  <c r="S105" i="40"/>
  <c r="Q106" i="40"/>
  <c r="Q95" i="40"/>
  <c r="Q99" i="40"/>
  <c r="Q103" i="40"/>
  <c r="Q108" i="40"/>
  <c r="Q112" i="40"/>
  <c r="Q22" i="40"/>
  <c r="Q26" i="40"/>
  <c r="Q30" i="40"/>
  <c r="Q34" i="40"/>
  <c r="Q38" i="40"/>
  <c r="Q42" i="40"/>
  <c r="Q46" i="40"/>
  <c r="Q50" i="40"/>
  <c r="Q54" i="40"/>
  <c r="Q58" i="40"/>
  <c r="Q20" i="40"/>
  <c r="Q28" i="40"/>
  <c r="Q36" i="40"/>
  <c r="Q44" i="40"/>
  <c r="Q52" i="40"/>
  <c r="M61" i="40"/>
  <c r="S61" i="40"/>
  <c r="M69" i="40"/>
  <c r="S69" i="40"/>
  <c r="Q76" i="40"/>
  <c r="Q80" i="40"/>
  <c r="Q84" i="40"/>
  <c r="Q88" i="40"/>
  <c r="Q92" i="40"/>
  <c r="Q104" i="40"/>
  <c r="Q110" i="40"/>
  <c r="Q114" i="40"/>
  <c r="R66" i="40"/>
  <c r="M4" i="40"/>
  <c r="S4" i="40" s="1"/>
  <c r="L5" i="40"/>
  <c r="R5" i="40" s="1"/>
  <c r="H5" i="40"/>
  <c r="M6" i="40"/>
  <c r="S6" i="40" s="1"/>
  <c r="L7" i="40"/>
  <c r="R7" i="40" s="1"/>
  <c r="H7" i="40"/>
  <c r="M8" i="40"/>
  <c r="S8" i="40" s="1"/>
  <c r="L9" i="40"/>
  <c r="R9" i="40" s="1"/>
  <c r="H9" i="40"/>
  <c r="M10" i="40"/>
  <c r="S10" i="40" s="1"/>
  <c r="L11" i="40"/>
  <c r="R11" i="40" s="1"/>
  <c r="H11" i="40"/>
  <c r="M12" i="40"/>
  <c r="S12" i="40" s="1"/>
  <c r="L13" i="40"/>
  <c r="R13" i="40" s="1"/>
  <c r="H13" i="40"/>
  <c r="M14" i="40"/>
  <c r="S14" i="40" s="1"/>
  <c r="L15" i="40"/>
  <c r="R15" i="40" s="1"/>
  <c r="H15" i="40"/>
  <c r="M16" i="40"/>
  <c r="S16" i="40" s="1"/>
  <c r="L17" i="40"/>
  <c r="R17" i="40" s="1"/>
  <c r="H17" i="40"/>
  <c r="M18" i="40"/>
  <c r="S18" i="40" s="1"/>
  <c r="L19" i="40"/>
  <c r="R19" i="40" s="1"/>
  <c r="H19" i="40"/>
  <c r="Q24" i="40"/>
  <c r="R24" i="40"/>
  <c r="L32" i="40"/>
  <c r="R32" i="40" s="1"/>
  <c r="H32" i="40"/>
  <c r="M35" i="40"/>
  <c r="S35" i="40" s="1"/>
  <c r="Q40" i="40"/>
  <c r="R40" i="40"/>
  <c r="L48" i="40"/>
  <c r="R48" i="40" s="1"/>
  <c r="H48" i="40"/>
  <c r="M51" i="40"/>
  <c r="S51" i="40" s="1"/>
  <c r="Q56" i="40"/>
  <c r="R56" i="40"/>
  <c r="M65" i="40"/>
  <c r="S65" i="40" s="1"/>
  <c r="M73" i="40"/>
  <c r="S73" i="40" s="1"/>
  <c r="Q74" i="40"/>
  <c r="R74" i="40"/>
  <c r="M77" i="40"/>
  <c r="S77" i="40" s="1"/>
  <c r="R78" i="40"/>
  <c r="Q78" i="40"/>
  <c r="M81" i="40"/>
  <c r="S81" i="40" s="1"/>
  <c r="Q82" i="40"/>
  <c r="R82" i="40"/>
  <c r="M85" i="40"/>
  <c r="S85" i="40" s="1"/>
  <c r="R86" i="40"/>
  <c r="Q86" i="40"/>
  <c r="M89" i="40"/>
  <c r="S89" i="40" s="1"/>
  <c r="Q90" i="40"/>
  <c r="R90" i="40"/>
  <c r="M96" i="40"/>
  <c r="S96" i="40" s="1"/>
  <c r="Q97" i="40"/>
  <c r="R97" i="40"/>
  <c r="M100" i="40"/>
  <c r="S100" i="40" s="1"/>
  <c r="R101" i="40"/>
  <c r="Q101" i="40"/>
  <c r="Q60" i="40"/>
  <c r="R60" i="40"/>
  <c r="Q64" i="40"/>
  <c r="R64" i="40"/>
  <c r="Q68" i="40"/>
  <c r="R68" i="40"/>
  <c r="Q72" i="40"/>
  <c r="R72" i="40"/>
  <c r="M79" i="40"/>
  <c r="S79" i="40" s="1"/>
  <c r="M87" i="40"/>
  <c r="S87" i="40" s="1"/>
  <c r="L106" i="40"/>
  <c r="R106" i="40" s="1"/>
  <c r="H106" i="40"/>
  <c r="L95" i="40"/>
  <c r="R95" i="40" s="1"/>
  <c r="H95" i="40"/>
  <c r="L99" i="40"/>
  <c r="R99" i="40" s="1"/>
  <c r="H99" i="40"/>
  <c r="L103" i="40"/>
  <c r="R103" i="40" s="1"/>
  <c r="H103" i="40"/>
  <c r="S107" i="40"/>
  <c r="M107" i="40"/>
  <c r="L108" i="40"/>
  <c r="R108" i="40" s="1"/>
  <c r="H108" i="40"/>
  <c r="S111" i="40"/>
  <c r="M111" i="40"/>
  <c r="L112" i="40"/>
  <c r="R112" i="40" s="1"/>
  <c r="H112" i="40"/>
  <c r="S115" i="40"/>
  <c r="M115" i="40"/>
  <c r="L22" i="40"/>
  <c r="R22" i="40" s="1"/>
  <c r="H22" i="40"/>
  <c r="L26" i="40"/>
  <c r="R26" i="40" s="1"/>
  <c r="H26" i="40"/>
  <c r="L30" i="40"/>
  <c r="R30" i="40" s="1"/>
  <c r="H30" i="40"/>
  <c r="L34" i="40"/>
  <c r="R34" i="40" s="1"/>
  <c r="H34" i="40"/>
  <c r="L38" i="40"/>
  <c r="R38" i="40" s="1"/>
  <c r="H38" i="40"/>
  <c r="L42" i="40"/>
  <c r="R42" i="40" s="1"/>
  <c r="H42" i="40"/>
  <c r="L46" i="40"/>
  <c r="R46" i="40" s="1"/>
  <c r="H46" i="40"/>
  <c r="L50" i="40"/>
  <c r="R50" i="40" s="1"/>
  <c r="H50" i="40"/>
  <c r="L54" i="40"/>
  <c r="R54" i="40" s="1"/>
  <c r="H54" i="40"/>
  <c r="L58" i="40"/>
  <c r="R58" i="40" s="1"/>
  <c r="H58" i="40"/>
  <c r="L20" i="40"/>
  <c r="R20" i="40" s="1"/>
  <c r="H20" i="40"/>
  <c r="M23" i="40"/>
  <c r="S23" i="40" s="1"/>
  <c r="L28" i="40"/>
  <c r="R28" i="40" s="1"/>
  <c r="H28" i="40"/>
  <c r="M31" i="40"/>
  <c r="S31" i="40" s="1"/>
  <c r="L36" i="40"/>
  <c r="R36" i="40" s="1"/>
  <c r="H36" i="40"/>
  <c r="M39" i="40"/>
  <c r="S39" i="40" s="1"/>
  <c r="L44" i="40"/>
  <c r="R44" i="40" s="1"/>
  <c r="H44" i="40"/>
  <c r="M47" i="40"/>
  <c r="S47" i="40" s="1"/>
  <c r="L52" i="40"/>
  <c r="R52" i="40" s="1"/>
  <c r="H52" i="40"/>
  <c r="M55" i="40"/>
  <c r="S55" i="40" s="1"/>
  <c r="L62" i="40"/>
  <c r="R62" i="40" s="1"/>
  <c r="H62" i="40"/>
  <c r="L70" i="40"/>
  <c r="R70" i="40" s="1"/>
  <c r="H70" i="40"/>
  <c r="M59" i="40"/>
  <c r="S59" i="40" s="1"/>
  <c r="M63" i="40"/>
  <c r="S63" i="40" s="1"/>
  <c r="M67" i="40"/>
  <c r="S67" i="40" s="1"/>
  <c r="M71" i="40"/>
  <c r="S71" i="40" s="1"/>
  <c r="L76" i="40"/>
  <c r="R76" i="40" s="1"/>
  <c r="H76" i="40"/>
  <c r="L80" i="40"/>
  <c r="R80" i="40" s="1"/>
  <c r="H80" i="40"/>
  <c r="L84" i="40"/>
  <c r="R84" i="40" s="1"/>
  <c r="H84" i="40"/>
  <c r="L88" i="40"/>
  <c r="R88" i="40" s="1"/>
  <c r="H88" i="40"/>
  <c r="L92" i="40"/>
  <c r="R92" i="40" s="1"/>
  <c r="H92" i="40"/>
  <c r="M94" i="40"/>
  <c r="S94" i="40" s="1"/>
  <c r="M98" i="40"/>
  <c r="S98" i="40" s="1"/>
  <c r="M102" i="40"/>
  <c r="S102" i="40" s="1"/>
  <c r="L104" i="40"/>
  <c r="R104" i="40" s="1"/>
  <c r="H104" i="40"/>
  <c r="S109" i="40"/>
  <c r="M109" i="40"/>
  <c r="L110" i="40"/>
  <c r="R110" i="40" s="1"/>
  <c r="H110" i="40"/>
  <c r="S113" i="40"/>
  <c r="M113" i="40"/>
  <c r="L114" i="40"/>
  <c r="R114" i="40" s="1"/>
  <c r="H114" i="40"/>
  <c r="L7" i="10"/>
  <c r="H7" i="10"/>
  <c r="L11" i="10"/>
  <c r="H11" i="10"/>
  <c r="L15" i="10"/>
  <c r="H15" i="10"/>
  <c r="L19" i="10"/>
  <c r="H19" i="10"/>
  <c r="L23" i="10"/>
  <c r="H23" i="10"/>
  <c r="M4" i="10"/>
  <c r="S4" i="10"/>
  <c r="Q9" i="10"/>
  <c r="L17" i="10"/>
  <c r="H17" i="10"/>
  <c r="M20" i="10"/>
  <c r="S20" i="10"/>
  <c r="Q25" i="10"/>
  <c r="Q45" i="10"/>
  <c r="Q49" i="10"/>
  <c r="Q53" i="10"/>
  <c r="Q57" i="10"/>
  <c r="Q61" i="10"/>
  <c r="Q65" i="10"/>
  <c r="Q69" i="10"/>
  <c r="Q73" i="10"/>
  <c r="Q77" i="10"/>
  <c r="Q81" i="10"/>
  <c r="M90" i="10"/>
  <c r="S90" i="10" s="1"/>
  <c r="M98" i="10"/>
  <c r="S98" i="10"/>
  <c r="M105" i="10"/>
  <c r="S105" i="10"/>
  <c r="M109" i="10"/>
  <c r="S109" i="10" s="1"/>
  <c r="M113" i="10"/>
  <c r="S113" i="10" s="1"/>
  <c r="M117" i="10"/>
  <c r="S117" i="10" s="1"/>
  <c r="Q47" i="10"/>
  <c r="L55" i="10"/>
  <c r="H55" i="10"/>
  <c r="M58" i="10"/>
  <c r="S58" i="10"/>
  <c r="Q63" i="10"/>
  <c r="L71" i="10"/>
  <c r="H71" i="10"/>
  <c r="M74" i="10"/>
  <c r="S74" i="10"/>
  <c r="Q79" i="10"/>
  <c r="L85" i="10"/>
  <c r="H85" i="10"/>
  <c r="L89" i="10"/>
  <c r="H89" i="10"/>
  <c r="L93" i="10"/>
  <c r="H93" i="10"/>
  <c r="L97" i="10"/>
  <c r="H97" i="10"/>
  <c r="L101" i="10"/>
  <c r="H101" i="10"/>
  <c r="M107" i="10"/>
  <c r="S107" i="10"/>
  <c r="M115" i="10"/>
  <c r="S115" i="10"/>
  <c r="M6" i="10"/>
  <c r="S6" i="10"/>
  <c r="M10" i="10"/>
  <c r="S10" i="10"/>
  <c r="M14" i="10"/>
  <c r="S14" i="10"/>
  <c r="M18" i="10"/>
  <c r="S18" i="10"/>
  <c r="M22" i="10"/>
  <c r="S22" i="10"/>
  <c r="Q5" i="10"/>
  <c r="Q13" i="10"/>
  <c r="Q21" i="10"/>
  <c r="M48" i="10"/>
  <c r="S48" i="10"/>
  <c r="M52" i="10"/>
  <c r="S52" i="10"/>
  <c r="M56" i="10"/>
  <c r="S56" i="10"/>
  <c r="M60" i="10"/>
  <c r="S60" i="10"/>
  <c r="M64" i="10"/>
  <c r="S64" i="10"/>
  <c r="M68" i="10"/>
  <c r="S68" i="10"/>
  <c r="M72" i="10"/>
  <c r="S72" i="10"/>
  <c r="M76" i="10"/>
  <c r="S76" i="10"/>
  <c r="M80" i="10"/>
  <c r="S80" i="10"/>
  <c r="M84" i="10"/>
  <c r="S84" i="10"/>
  <c r="M86" i="10"/>
  <c r="S86" i="10"/>
  <c r="Q87" i="10"/>
  <c r="M94" i="10"/>
  <c r="S94" i="10"/>
  <c r="Q95" i="10"/>
  <c r="M102" i="10"/>
  <c r="S102" i="10"/>
  <c r="Q103" i="10"/>
  <c r="Q27" i="10"/>
  <c r="Q29" i="10"/>
  <c r="Q31" i="10"/>
  <c r="Q33" i="10"/>
  <c r="Q35" i="10"/>
  <c r="Q37" i="10"/>
  <c r="Q39" i="10"/>
  <c r="Q41" i="10"/>
  <c r="Q43" i="10"/>
  <c r="Q51" i="10"/>
  <c r="Q59" i="10"/>
  <c r="Q67" i="10"/>
  <c r="Q75" i="10"/>
  <c r="Q83" i="10"/>
  <c r="Q108" i="10"/>
  <c r="Q112" i="10"/>
  <c r="Q116" i="10"/>
  <c r="Q7" i="10"/>
  <c r="R7" i="10"/>
  <c r="Q11" i="10"/>
  <c r="R11" i="10"/>
  <c r="Q15" i="10"/>
  <c r="R15" i="10"/>
  <c r="Q19" i="10"/>
  <c r="R19" i="10"/>
  <c r="Q23" i="10"/>
  <c r="R23" i="10"/>
  <c r="L9" i="10"/>
  <c r="R9" i="10" s="1"/>
  <c r="H9" i="10"/>
  <c r="M12" i="10"/>
  <c r="S12" i="10"/>
  <c r="Q17" i="10"/>
  <c r="R17" i="10"/>
  <c r="L25" i="10"/>
  <c r="R25" i="10" s="1"/>
  <c r="H25" i="10"/>
  <c r="L45" i="10"/>
  <c r="R45" i="10" s="1"/>
  <c r="H45" i="10"/>
  <c r="L49" i="10"/>
  <c r="R49" i="10" s="1"/>
  <c r="H49" i="10"/>
  <c r="L53" i="10"/>
  <c r="R53" i="10" s="1"/>
  <c r="H53" i="10"/>
  <c r="L57" i="10"/>
  <c r="R57" i="10" s="1"/>
  <c r="H57" i="10"/>
  <c r="L61" i="10"/>
  <c r="R61" i="10" s="1"/>
  <c r="H61" i="10"/>
  <c r="L65" i="10"/>
  <c r="R65" i="10" s="1"/>
  <c r="H65" i="10"/>
  <c r="L69" i="10"/>
  <c r="R69" i="10" s="1"/>
  <c r="H69" i="10"/>
  <c r="L73" i="10"/>
  <c r="R73" i="10" s="1"/>
  <c r="H73" i="10"/>
  <c r="L77" i="10"/>
  <c r="R77" i="10" s="1"/>
  <c r="H77" i="10"/>
  <c r="L81" i="10"/>
  <c r="R81" i="10" s="1"/>
  <c r="H81" i="10"/>
  <c r="L91" i="10"/>
  <c r="R91" i="10" s="1"/>
  <c r="H91" i="10"/>
  <c r="L99" i="10"/>
  <c r="H99" i="10"/>
  <c r="L106" i="10"/>
  <c r="R106" i="10" s="1"/>
  <c r="H106" i="10"/>
  <c r="L110" i="10"/>
  <c r="R110" i="10" s="1"/>
  <c r="H110" i="10"/>
  <c r="L114" i="10"/>
  <c r="R114" i="10" s="1"/>
  <c r="H114" i="10"/>
  <c r="L47" i="10"/>
  <c r="R47" i="10" s="1"/>
  <c r="H47" i="10"/>
  <c r="M50" i="10"/>
  <c r="S50" i="10"/>
  <c r="Q55" i="10"/>
  <c r="R55" i="10"/>
  <c r="L63" i="10"/>
  <c r="R63" i="10" s="1"/>
  <c r="H63" i="10"/>
  <c r="M66" i="10"/>
  <c r="S66" i="10"/>
  <c r="Q71" i="10"/>
  <c r="R71" i="10"/>
  <c r="L79" i="10"/>
  <c r="R79" i="10" s="1"/>
  <c r="H79" i="10"/>
  <c r="M82" i="10"/>
  <c r="S82" i="10"/>
  <c r="Q85" i="10"/>
  <c r="R85" i="10"/>
  <c r="Q89" i="10"/>
  <c r="R89" i="10"/>
  <c r="Q93" i="10"/>
  <c r="R93" i="10"/>
  <c r="Q97" i="10"/>
  <c r="R97" i="10"/>
  <c r="Q101" i="10"/>
  <c r="R101" i="10"/>
  <c r="M111" i="10"/>
  <c r="S111" i="10"/>
  <c r="M26" i="10"/>
  <c r="S26" i="10"/>
  <c r="L5" i="10"/>
  <c r="R5" i="10" s="1"/>
  <c r="H5" i="10"/>
  <c r="M8" i="10"/>
  <c r="S8" i="10"/>
  <c r="L13" i="10"/>
  <c r="R13" i="10" s="1"/>
  <c r="H13" i="10"/>
  <c r="M16" i="10"/>
  <c r="S16" i="10"/>
  <c r="L21" i="10"/>
  <c r="R21" i="10" s="1"/>
  <c r="H21" i="10"/>
  <c r="M24" i="10"/>
  <c r="S24" i="10"/>
  <c r="L87" i="10"/>
  <c r="R87" i="10" s="1"/>
  <c r="H87" i="10"/>
  <c r="L95" i="10"/>
  <c r="R95" i="10" s="1"/>
  <c r="H95" i="10"/>
  <c r="L103" i="10"/>
  <c r="R103" i="10" s="1"/>
  <c r="H103" i="10"/>
  <c r="L27" i="10"/>
  <c r="R27" i="10" s="1"/>
  <c r="H27" i="10"/>
  <c r="M28" i="10"/>
  <c r="S28" i="10"/>
  <c r="L29" i="10"/>
  <c r="R29" i="10" s="1"/>
  <c r="H29" i="10"/>
  <c r="M30" i="10"/>
  <c r="S30" i="10"/>
  <c r="L31" i="10"/>
  <c r="R31" i="10" s="1"/>
  <c r="H31" i="10"/>
  <c r="M32" i="10"/>
  <c r="S32" i="10"/>
  <c r="L33" i="10"/>
  <c r="R33" i="10" s="1"/>
  <c r="H33" i="10"/>
  <c r="M34" i="10"/>
  <c r="S34" i="10"/>
  <c r="L35" i="10"/>
  <c r="R35" i="10" s="1"/>
  <c r="H35" i="10"/>
  <c r="M36" i="10"/>
  <c r="S36" i="10"/>
  <c r="L37" i="10"/>
  <c r="R37" i="10" s="1"/>
  <c r="H37" i="10"/>
  <c r="M38" i="10"/>
  <c r="S38" i="10"/>
  <c r="L39" i="10"/>
  <c r="R39" i="10" s="1"/>
  <c r="H39" i="10"/>
  <c r="M40" i="10"/>
  <c r="S40" i="10"/>
  <c r="L41" i="10"/>
  <c r="R41" i="10" s="1"/>
  <c r="H41" i="10"/>
  <c r="M42" i="10"/>
  <c r="S42" i="10"/>
  <c r="L43" i="10"/>
  <c r="R43" i="10" s="1"/>
  <c r="H43" i="10"/>
  <c r="M44" i="10"/>
  <c r="S44" i="10"/>
  <c r="M46" i="10"/>
  <c r="S46" i="10"/>
  <c r="L51" i="10"/>
  <c r="R51" i="10" s="1"/>
  <c r="H51" i="10"/>
  <c r="M54" i="10"/>
  <c r="S54" i="10"/>
  <c r="L59" i="10"/>
  <c r="R59" i="10" s="1"/>
  <c r="H59" i="10"/>
  <c r="M62" i="10"/>
  <c r="S62" i="10"/>
  <c r="L67" i="10"/>
  <c r="R67" i="10" s="1"/>
  <c r="H67" i="10"/>
  <c r="M70" i="10"/>
  <c r="S70" i="10"/>
  <c r="L75" i="10"/>
  <c r="R75" i="10" s="1"/>
  <c r="H75" i="10"/>
  <c r="M78" i="10"/>
  <c r="S78" i="10"/>
  <c r="L83" i="10"/>
  <c r="R83" i="10" s="1"/>
  <c r="H83" i="10"/>
  <c r="M88" i="10"/>
  <c r="S88" i="10"/>
  <c r="M92" i="10"/>
  <c r="S92" i="10"/>
  <c r="M96" i="10"/>
  <c r="S96" i="10"/>
  <c r="M100" i="10"/>
  <c r="S100" i="10"/>
  <c r="M104" i="10"/>
  <c r="S104" i="10" s="1"/>
  <c r="L108" i="10"/>
  <c r="R108" i="10" s="1"/>
  <c r="H108" i="10"/>
  <c r="L112" i="10"/>
  <c r="R112" i="10" s="1"/>
  <c r="H112" i="10"/>
  <c r="L116" i="10"/>
  <c r="R116" i="10" s="1"/>
  <c r="H116" i="10"/>
  <c r="R99" i="10"/>
  <c r="Q106" i="10"/>
  <c r="Q114" i="10"/>
  <c r="M7" i="7"/>
  <c r="S7" i="7" s="1"/>
  <c r="M5" i="7"/>
  <c r="S5" i="7" s="1"/>
  <c r="M9" i="7"/>
  <c r="S9" i="7" s="1"/>
  <c r="M13" i="7"/>
  <c r="S13" i="7" s="1"/>
  <c r="M17" i="7"/>
  <c r="S17" i="7" s="1"/>
  <c r="M21" i="7"/>
  <c r="S21" i="7" s="1"/>
  <c r="M25" i="7"/>
  <c r="S25" i="7" s="1"/>
  <c r="M29" i="7"/>
  <c r="S29" i="7" s="1"/>
  <c r="M33" i="7"/>
  <c r="S33" i="7" s="1"/>
  <c r="L36" i="7"/>
  <c r="H36" i="7"/>
  <c r="L40" i="7"/>
  <c r="H40" i="7"/>
  <c r="L44" i="7"/>
  <c r="H44" i="7"/>
  <c r="L48" i="7"/>
  <c r="H48" i="7"/>
  <c r="L52" i="7"/>
  <c r="H52" i="7"/>
  <c r="L56" i="7"/>
  <c r="H56" i="7"/>
  <c r="L60" i="7"/>
  <c r="H60" i="7"/>
  <c r="L64" i="7"/>
  <c r="H64" i="7"/>
  <c r="L68" i="7"/>
  <c r="H68" i="7"/>
  <c r="L72" i="7"/>
  <c r="H72" i="7"/>
  <c r="L80" i="7"/>
  <c r="H80" i="7"/>
  <c r="L88" i="7"/>
  <c r="H88" i="7"/>
  <c r="L38" i="7"/>
  <c r="H38" i="7"/>
  <c r="M41" i="7"/>
  <c r="S41" i="7" s="1"/>
  <c r="L46" i="7"/>
  <c r="H46" i="7"/>
  <c r="M49" i="7"/>
  <c r="S49" i="7" s="1"/>
  <c r="L54" i="7"/>
  <c r="H54" i="7"/>
  <c r="M57" i="7"/>
  <c r="S57" i="7" s="1"/>
  <c r="L62" i="7"/>
  <c r="H62" i="7"/>
  <c r="M65" i="7"/>
  <c r="S65" i="7" s="1"/>
  <c r="L70" i="7"/>
  <c r="H70" i="7"/>
  <c r="M73" i="7"/>
  <c r="S73" i="7" s="1"/>
  <c r="L78" i="7"/>
  <c r="H78" i="7"/>
  <c r="L82" i="7"/>
  <c r="H82" i="7"/>
  <c r="L86" i="7"/>
  <c r="H86" i="7"/>
  <c r="L90" i="7"/>
  <c r="H90" i="7"/>
  <c r="L94" i="7"/>
  <c r="R94" i="7" s="1"/>
  <c r="H94" i="7"/>
  <c r="M98" i="7"/>
  <c r="S98" i="7" s="1"/>
  <c r="L97" i="7"/>
  <c r="R97" i="7" s="1"/>
  <c r="H97" i="7"/>
  <c r="L101" i="7"/>
  <c r="R101" i="7" s="1"/>
  <c r="H101" i="7"/>
  <c r="L105" i="7"/>
  <c r="R105" i="7" s="1"/>
  <c r="H105" i="7"/>
  <c r="M106" i="7"/>
  <c r="S106" i="7" s="1"/>
  <c r="Q109" i="7"/>
  <c r="Q113" i="7"/>
  <c r="Q117" i="7"/>
  <c r="Q4" i="7"/>
  <c r="Q8" i="7"/>
  <c r="Q12" i="7"/>
  <c r="Q16" i="7"/>
  <c r="Q20" i="7"/>
  <c r="Q24" i="7"/>
  <c r="Q28" i="7"/>
  <c r="Q32" i="7"/>
  <c r="Q6" i="7"/>
  <c r="Q10" i="7"/>
  <c r="Q14" i="7"/>
  <c r="Q18" i="7"/>
  <c r="Q22" i="7"/>
  <c r="Q26" i="7"/>
  <c r="Q30" i="7"/>
  <c r="Q34" i="7"/>
  <c r="M39" i="7"/>
  <c r="S39" i="7"/>
  <c r="M43" i="7"/>
  <c r="S43" i="7"/>
  <c r="M47" i="7"/>
  <c r="S47" i="7"/>
  <c r="M51" i="7"/>
  <c r="S51" i="7"/>
  <c r="M55" i="7"/>
  <c r="S55" i="7"/>
  <c r="M59" i="7"/>
  <c r="S59" i="7"/>
  <c r="M63" i="7"/>
  <c r="S63" i="7"/>
  <c r="M67" i="7"/>
  <c r="S67" i="7"/>
  <c r="M71" i="7"/>
  <c r="S71" i="7"/>
  <c r="M75" i="7"/>
  <c r="S75" i="7"/>
  <c r="Q76" i="7"/>
  <c r="M83" i="7"/>
  <c r="S83" i="7" s="1"/>
  <c r="Q84" i="7"/>
  <c r="M91" i="7"/>
  <c r="S91" i="7"/>
  <c r="Q92" i="7"/>
  <c r="L42" i="7"/>
  <c r="H42" i="7"/>
  <c r="M45" i="7"/>
  <c r="S45" i="7" s="1"/>
  <c r="Q50" i="7"/>
  <c r="L58" i="7"/>
  <c r="H58" i="7"/>
  <c r="M61" i="7"/>
  <c r="S61" i="7"/>
  <c r="Q66" i="7"/>
  <c r="L74" i="7"/>
  <c r="H74" i="7"/>
  <c r="M77" i="7"/>
  <c r="S77" i="7" s="1"/>
  <c r="M85" i="7"/>
  <c r="S85" i="7" s="1"/>
  <c r="M93" i="7"/>
  <c r="S93" i="7" s="1"/>
  <c r="L103" i="7"/>
  <c r="R103" i="7" s="1"/>
  <c r="H103" i="7"/>
  <c r="Q105" i="7"/>
  <c r="M96" i="7"/>
  <c r="S96" i="7" s="1"/>
  <c r="M104" i="7"/>
  <c r="S104" i="7" s="1"/>
  <c r="Q111" i="7"/>
  <c r="Q115" i="7"/>
  <c r="M11" i="7"/>
  <c r="S11" i="7"/>
  <c r="M15" i="7"/>
  <c r="S15" i="7"/>
  <c r="M19" i="7"/>
  <c r="S19" i="7"/>
  <c r="M23" i="7"/>
  <c r="S23" i="7"/>
  <c r="M27" i="7"/>
  <c r="S27" i="7"/>
  <c r="M31" i="7"/>
  <c r="S31" i="7"/>
  <c r="M35" i="7"/>
  <c r="S35" i="7"/>
  <c r="Q36" i="7"/>
  <c r="R36" i="7"/>
  <c r="Q40" i="7"/>
  <c r="R40" i="7"/>
  <c r="Q44" i="7"/>
  <c r="R44" i="7"/>
  <c r="Q48" i="7"/>
  <c r="R48" i="7"/>
  <c r="Q52" i="7"/>
  <c r="R52" i="7"/>
  <c r="Q56" i="7"/>
  <c r="R56" i="7"/>
  <c r="Q60" i="7"/>
  <c r="R60" i="7"/>
  <c r="Q64" i="7"/>
  <c r="R64" i="7"/>
  <c r="Q68" i="7"/>
  <c r="R68" i="7"/>
  <c r="Q72" i="7"/>
  <c r="R72" i="7"/>
  <c r="M79" i="7"/>
  <c r="S79" i="7"/>
  <c r="Q80" i="7"/>
  <c r="R80" i="7"/>
  <c r="M87" i="7"/>
  <c r="S87" i="7"/>
  <c r="Q88" i="7"/>
  <c r="R88" i="7"/>
  <c r="Q38" i="7"/>
  <c r="R38" i="7"/>
  <c r="Q46" i="7"/>
  <c r="R46" i="7"/>
  <c r="Q54" i="7"/>
  <c r="R54" i="7"/>
  <c r="Q62" i="7"/>
  <c r="R62" i="7"/>
  <c r="Q70" i="7"/>
  <c r="R70" i="7"/>
  <c r="Q78" i="7"/>
  <c r="R78" i="7"/>
  <c r="Q82" i="7"/>
  <c r="R82" i="7"/>
  <c r="Q86" i="7"/>
  <c r="R86" i="7"/>
  <c r="Q90" i="7"/>
  <c r="R90" i="7"/>
  <c r="L99" i="7"/>
  <c r="R99" i="7" s="1"/>
  <c r="H99" i="7"/>
  <c r="Q97" i="7"/>
  <c r="Q101" i="7"/>
  <c r="S108" i="7"/>
  <c r="M108" i="7"/>
  <c r="L109" i="7"/>
  <c r="R109" i="7" s="1"/>
  <c r="H109" i="7"/>
  <c r="S112" i="7"/>
  <c r="M112" i="7"/>
  <c r="L113" i="7"/>
  <c r="R113" i="7" s="1"/>
  <c r="H113" i="7"/>
  <c r="M116" i="7"/>
  <c r="S116" i="7" s="1"/>
  <c r="L117" i="7"/>
  <c r="R117" i="7" s="1"/>
  <c r="H117" i="7"/>
  <c r="L4" i="7"/>
  <c r="R4" i="7" s="1"/>
  <c r="H4" i="7"/>
  <c r="L8" i="7"/>
  <c r="R8" i="7" s="1"/>
  <c r="H8" i="7"/>
  <c r="L12" i="7"/>
  <c r="R12" i="7" s="1"/>
  <c r="H12" i="7"/>
  <c r="L16" i="7"/>
  <c r="R16" i="7" s="1"/>
  <c r="H16" i="7"/>
  <c r="L20" i="7"/>
  <c r="R20" i="7" s="1"/>
  <c r="H20" i="7"/>
  <c r="L24" i="7"/>
  <c r="R24" i="7" s="1"/>
  <c r="H24" i="7"/>
  <c r="L28" i="7"/>
  <c r="R28" i="7" s="1"/>
  <c r="H28" i="7"/>
  <c r="L32" i="7"/>
  <c r="R32" i="7" s="1"/>
  <c r="H32" i="7"/>
  <c r="L6" i="7"/>
  <c r="R6" i="7" s="1"/>
  <c r="H6" i="7"/>
  <c r="L10" i="7"/>
  <c r="R10" i="7" s="1"/>
  <c r="H10" i="7"/>
  <c r="L14" i="7"/>
  <c r="R14" i="7" s="1"/>
  <c r="H14" i="7"/>
  <c r="L18" i="7"/>
  <c r="R18" i="7" s="1"/>
  <c r="H18" i="7"/>
  <c r="L22" i="7"/>
  <c r="R22" i="7" s="1"/>
  <c r="H22" i="7"/>
  <c r="L26" i="7"/>
  <c r="R26" i="7" s="1"/>
  <c r="H26" i="7"/>
  <c r="L30" i="7"/>
  <c r="R30" i="7" s="1"/>
  <c r="H30" i="7"/>
  <c r="L34" i="7"/>
  <c r="R34" i="7" s="1"/>
  <c r="H34" i="7"/>
  <c r="L76" i="7"/>
  <c r="R76" i="7" s="1"/>
  <c r="H76" i="7"/>
  <c r="L84" i="7"/>
  <c r="R84" i="7" s="1"/>
  <c r="H84" i="7"/>
  <c r="L92" i="7"/>
  <c r="R92" i="7" s="1"/>
  <c r="H92" i="7"/>
  <c r="M37" i="7"/>
  <c r="S37" i="7" s="1"/>
  <c r="Q42" i="7"/>
  <c r="R42" i="7"/>
  <c r="L50" i="7"/>
  <c r="R50" i="7" s="1"/>
  <c r="H50" i="7"/>
  <c r="M53" i="7"/>
  <c r="S53" i="7" s="1"/>
  <c r="Q58" i="7"/>
  <c r="R58" i="7"/>
  <c r="L66" i="7"/>
  <c r="R66" i="7" s="1"/>
  <c r="H66" i="7"/>
  <c r="M69" i="7"/>
  <c r="S69" i="7" s="1"/>
  <c r="Q74" i="7"/>
  <c r="R74" i="7"/>
  <c r="Q99" i="7"/>
  <c r="M81" i="7"/>
  <c r="S81" i="7" s="1"/>
  <c r="M89" i="7"/>
  <c r="S89" i="7" s="1"/>
  <c r="L95" i="7"/>
  <c r="R95" i="7" s="1"/>
  <c r="H95" i="7"/>
  <c r="M102" i="7"/>
  <c r="S102" i="7" s="1"/>
  <c r="M100" i="7"/>
  <c r="S100" i="7" s="1"/>
  <c r="L107" i="7"/>
  <c r="R107" i="7" s="1"/>
  <c r="H107" i="7"/>
  <c r="M110" i="7"/>
  <c r="S110" i="7" s="1"/>
  <c r="L111" i="7"/>
  <c r="R111" i="7" s="1"/>
  <c r="H111" i="7"/>
  <c r="M114" i="7"/>
  <c r="S114" i="7" s="1"/>
  <c r="L115" i="7"/>
  <c r="R115" i="7" s="1"/>
  <c r="H115" i="7"/>
  <c r="Q107" i="7"/>
  <c r="Q4" i="35"/>
  <c r="Q8" i="35"/>
  <c r="Q12" i="35"/>
  <c r="Q16" i="35"/>
  <c r="Q20" i="35"/>
  <c r="Q24" i="35"/>
  <c r="M28" i="35"/>
  <c r="S28" i="35"/>
  <c r="Q27" i="35"/>
  <c r="Q31" i="35"/>
  <c r="Q33" i="35"/>
  <c r="Q37" i="35"/>
  <c r="Q41" i="35"/>
  <c r="Q45" i="35"/>
  <c r="Q49" i="35"/>
  <c r="Q53" i="35"/>
  <c r="Q57" i="35"/>
  <c r="Q61" i="35"/>
  <c r="Q65" i="35"/>
  <c r="Q69" i="35"/>
  <c r="M71" i="35"/>
  <c r="S71" i="35"/>
  <c r="M75" i="35"/>
  <c r="S75" i="35"/>
  <c r="Q70" i="35"/>
  <c r="Q74" i="35"/>
  <c r="M107" i="35"/>
  <c r="S107" i="35" s="1"/>
  <c r="M111" i="35"/>
  <c r="S111" i="35" s="1"/>
  <c r="Q80" i="35"/>
  <c r="Q82" i="35"/>
  <c r="Q84" i="35"/>
  <c r="Q86" i="35"/>
  <c r="Q88" i="35"/>
  <c r="Q90" i="35"/>
  <c r="Q92" i="35"/>
  <c r="Q94" i="35"/>
  <c r="Q96" i="35"/>
  <c r="Q98" i="35"/>
  <c r="L4" i="35"/>
  <c r="R4" i="35" s="1"/>
  <c r="H4" i="35"/>
  <c r="M7" i="35"/>
  <c r="S7" i="35" s="1"/>
  <c r="L8" i="35"/>
  <c r="R8" i="35" s="1"/>
  <c r="H8" i="35"/>
  <c r="M11" i="35"/>
  <c r="S11" i="35" s="1"/>
  <c r="L12" i="35"/>
  <c r="R12" i="35" s="1"/>
  <c r="H12" i="35"/>
  <c r="M15" i="35"/>
  <c r="S15" i="35" s="1"/>
  <c r="L16" i="35"/>
  <c r="R16" i="35" s="1"/>
  <c r="H16" i="35"/>
  <c r="M19" i="35"/>
  <c r="S19" i="35" s="1"/>
  <c r="L20" i="35"/>
  <c r="R20" i="35" s="1"/>
  <c r="H20" i="35"/>
  <c r="M23" i="35"/>
  <c r="S23" i="35" s="1"/>
  <c r="H24" i="35"/>
  <c r="L24" i="35"/>
  <c r="R24" i="35" s="1"/>
  <c r="L27" i="35"/>
  <c r="R27" i="35" s="1"/>
  <c r="H27" i="35"/>
  <c r="L31" i="35"/>
  <c r="R31" i="35" s="1"/>
  <c r="H31" i="35"/>
  <c r="M32" i="35"/>
  <c r="S32" i="35" s="1"/>
  <c r="L33" i="35"/>
  <c r="R33" i="35" s="1"/>
  <c r="H33" i="35"/>
  <c r="M36" i="35"/>
  <c r="S36" i="35" s="1"/>
  <c r="L37" i="35"/>
  <c r="R37" i="35" s="1"/>
  <c r="H37" i="35"/>
  <c r="M40" i="35"/>
  <c r="S40" i="35" s="1"/>
  <c r="L41" i="35"/>
  <c r="R41" i="35" s="1"/>
  <c r="H41" i="35"/>
  <c r="M44" i="35"/>
  <c r="S44" i="35" s="1"/>
  <c r="L45" i="35"/>
  <c r="R45" i="35" s="1"/>
  <c r="H45" i="35"/>
  <c r="M48" i="35"/>
  <c r="S48" i="35" s="1"/>
  <c r="L49" i="35"/>
  <c r="R49" i="35" s="1"/>
  <c r="H49" i="35"/>
  <c r="M52" i="35"/>
  <c r="S52" i="35" s="1"/>
  <c r="L53" i="35"/>
  <c r="R53" i="35" s="1"/>
  <c r="H53" i="35"/>
  <c r="M56" i="35"/>
  <c r="S56" i="35" s="1"/>
  <c r="L57" i="35"/>
  <c r="R57" i="35" s="1"/>
  <c r="H57" i="35"/>
  <c r="M60" i="35"/>
  <c r="S60" i="35" s="1"/>
  <c r="L61" i="35"/>
  <c r="R61" i="35" s="1"/>
  <c r="H61" i="35"/>
  <c r="M64" i="35"/>
  <c r="S64" i="35" s="1"/>
  <c r="L65" i="35"/>
  <c r="R65" i="35" s="1"/>
  <c r="H65" i="35"/>
  <c r="M68" i="35"/>
  <c r="S68" i="35" s="1"/>
  <c r="L69" i="35"/>
  <c r="R69" i="35" s="1"/>
  <c r="H69" i="35"/>
  <c r="L70" i="35"/>
  <c r="R70" i="35" s="1"/>
  <c r="H70" i="35"/>
  <c r="L74" i="35"/>
  <c r="R74" i="35" s="1"/>
  <c r="H74" i="35"/>
  <c r="L78" i="35"/>
  <c r="R78" i="35" s="1"/>
  <c r="H78" i="35"/>
  <c r="M79" i="35"/>
  <c r="S79" i="35" s="1"/>
  <c r="L80" i="35"/>
  <c r="R80" i="35" s="1"/>
  <c r="H80" i="35"/>
  <c r="M81" i="35"/>
  <c r="S81" i="35" s="1"/>
  <c r="L82" i="35"/>
  <c r="R82" i="35" s="1"/>
  <c r="H82" i="35"/>
  <c r="M83" i="35"/>
  <c r="S83" i="35" s="1"/>
  <c r="L84" i="35"/>
  <c r="R84" i="35" s="1"/>
  <c r="H84" i="35"/>
  <c r="M85" i="35"/>
  <c r="S85" i="35" s="1"/>
  <c r="L86" i="35"/>
  <c r="R86" i="35" s="1"/>
  <c r="H86" i="35"/>
  <c r="M87" i="35"/>
  <c r="S87" i="35" s="1"/>
  <c r="L88" i="35"/>
  <c r="R88" i="35" s="1"/>
  <c r="H88" i="35"/>
  <c r="M89" i="35"/>
  <c r="S89" i="35" s="1"/>
  <c r="L90" i="35"/>
  <c r="R90" i="35" s="1"/>
  <c r="H90" i="35"/>
  <c r="M91" i="35"/>
  <c r="S91" i="35" s="1"/>
  <c r="L92" i="35"/>
  <c r="R92" i="35" s="1"/>
  <c r="H92" i="35"/>
  <c r="M93" i="35"/>
  <c r="S93" i="35" s="1"/>
  <c r="L94" i="35"/>
  <c r="R94" i="35" s="1"/>
  <c r="H94" i="35"/>
  <c r="M95" i="35"/>
  <c r="S95" i="35" s="1"/>
  <c r="L96" i="35"/>
  <c r="R96" i="35" s="1"/>
  <c r="H96" i="35"/>
  <c r="M97" i="35"/>
  <c r="S97" i="35" s="1"/>
  <c r="L98" i="35"/>
  <c r="R98" i="35" s="1"/>
  <c r="H98" i="35"/>
  <c r="M99" i="35"/>
  <c r="S99" i="35" s="1"/>
  <c r="L100" i="35"/>
  <c r="H100" i="35"/>
  <c r="M101" i="35"/>
  <c r="S101" i="35" s="1"/>
  <c r="L102" i="35"/>
  <c r="H102" i="35"/>
  <c r="M103" i="35"/>
  <c r="S103" i="35" s="1"/>
  <c r="L104" i="35"/>
  <c r="H104" i="35"/>
  <c r="M105" i="35"/>
  <c r="S105" i="35" s="1"/>
  <c r="L106" i="35"/>
  <c r="H106" i="35"/>
  <c r="L110" i="35"/>
  <c r="R110" i="35" s="1"/>
  <c r="H110" i="35"/>
  <c r="L128" i="35"/>
  <c r="R128" i="35" s="1"/>
  <c r="H128" i="35"/>
  <c r="L132" i="35"/>
  <c r="R132" i="35" s="1"/>
  <c r="H132" i="35"/>
  <c r="L136" i="35"/>
  <c r="R136" i="35" s="1"/>
  <c r="H136" i="35"/>
  <c r="L112" i="35"/>
  <c r="R112" i="35" s="1"/>
  <c r="H112" i="35"/>
  <c r="M113" i="35"/>
  <c r="S113" i="35" s="1"/>
  <c r="L114" i="35"/>
  <c r="H114" i="35"/>
  <c r="M115" i="35"/>
  <c r="S115" i="35" s="1"/>
  <c r="L116" i="35"/>
  <c r="R116" i="35" s="1"/>
  <c r="H116" i="35"/>
  <c r="M117" i="35"/>
  <c r="S117" i="35" s="1"/>
  <c r="L118" i="35"/>
  <c r="H118" i="35"/>
  <c r="M119" i="35"/>
  <c r="S119" i="35" s="1"/>
  <c r="L120" i="35"/>
  <c r="R120" i="35" s="1"/>
  <c r="H120" i="35"/>
  <c r="M121" i="35"/>
  <c r="S121" i="35" s="1"/>
  <c r="L122" i="35"/>
  <c r="H122" i="35"/>
  <c r="M123" i="35"/>
  <c r="S123" i="35" s="1"/>
  <c r="L124" i="35"/>
  <c r="R124" i="35" s="1"/>
  <c r="H124" i="35"/>
  <c r="M125" i="35"/>
  <c r="S125" i="35" s="1"/>
  <c r="L126" i="35"/>
  <c r="H126" i="35"/>
  <c r="L130" i="35"/>
  <c r="H130" i="35"/>
  <c r="M133" i="35"/>
  <c r="S133" i="35" s="1"/>
  <c r="L147" i="35"/>
  <c r="R147" i="35" s="1"/>
  <c r="H147" i="35"/>
  <c r="L151" i="35"/>
  <c r="R151" i="35" s="1"/>
  <c r="H151" i="35"/>
  <c r="L155" i="35"/>
  <c r="R155" i="35" s="1"/>
  <c r="H155" i="35"/>
  <c r="M137" i="35"/>
  <c r="S137" i="35" s="1"/>
  <c r="L138" i="35"/>
  <c r="H138" i="35"/>
  <c r="M139" i="35"/>
  <c r="S139" i="35" s="1"/>
  <c r="L140" i="35"/>
  <c r="R140" i="35" s="1"/>
  <c r="H140" i="35"/>
  <c r="M141" i="35"/>
  <c r="S141" i="35" s="1"/>
  <c r="L142" i="35"/>
  <c r="H142" i="35"/>
  <c r="M143" i="35"/>
  <c r="S143" i="35" s="1"/>
  <c r="L144" i="35"/>
  <c r="R144" i="35" s="1"/>
  <c r="H144" i="35"/>
  <c r="S145" i="35"/>
  <c r="M145" i="35"/>
  <c r="M148" i="35"/>
  <c r="S148" i="35" s="1"/>
  <c r="L153" i="35"/>
  <c r="H153" i="35"/>
  <c r="M156" i="35"/>
  <c r="S156" i="35" s="1"/>
  <c r="S5" i="35"/>
  <c r="M5" i="35"/>
  <c r="L6" i="35"/>
  <c r="H6" i="35"/>
  <c r="S9" i="35"/>
  <c r="M9" i="35"/>
  <c r="L10" i="35"/>
  <c r="H10" i="35"/>
  <c r="S13" i="35"/>
  <c r="M13" i="35"/>
  <c r="L14" i="35"/>
  <c r="H14" i="35"/>
  <c r="S17" i="35"/>
  <c r="M17" i="35"/>
  <c r="L18" i="35"/>
  <c r="H18" i="35"/>
  <c r="S21" i="35"/>
  <c r="M21" i="35"/>
  <c r="L22" i="35"/>
  <c r="H22" i="35"/>
  <c r="L25" i="35"/>
  <c r="R25" i="35" s="1"/>
  <c r="H25" i="35"/>
  <c r="L29" i="35"/>
  <c r="R29" i="35" s="1"/>
  <c r="H29" i="35"/>
  <c r="M26" i="35"/>
  <c r="S26" i="35" s="1"/>
  <c r="M30" i="35"/>
  <c r="S30" i="35" s="1"/>
  <c r="S34" i="35"/>
  <c r="M34" i="35"/>
  <c r="L35" i="35"/>
  <c r="H35" i="35"/>
  <c r="S38" i="35"/>
  <c r="M38" i="35"/>
  <c r="L39" i="35"/>
  <c r="H39" i="35"/>
  <c r="S42" i="35"/>
  <c r="M42" i="35"/>
  <c r="L43" i="35"/>
  <c r="H43" i="35"/>
  <c r="S46" i="35"/>
  <c r="M46" i="35"/>
  <c r="L47" i="35"/>
  <c r="H47" i="35"/>
  <c r="S50" i="35"/>
  <c r="M50" i="35"/>
  <c r="L51" i="35"/>
  <c r="H51" i="35"/>
  <c r="S54" i="35"/>
  <c r="M54" i="35"/>
  <c r="L55" i="35"/>
  <c r="H55" i="35"/>
  <c r="S58" i="35"/>
  <c r="M58" i="35"/>
  <c r="L59" i="35"/>
  <c r="H59" i="35"/>
  <c r="S62" i="35"/>
  <c r="M62" i="35"/>
  <c r="L63" i="35"/>
  <c r="H63" i="35"/>
  <c r="S66" i="35"/>
  <c r="M66" i="35"/>
  <c r="L67" i="35"/>
  <c r="H67" i="35"/>
  <c r="L72" i="35"/>
  <c r="R72" i="35" s="1"/>
  <c r="H72" i="35"/>
  <c r="L76" i="35"/>
  <c r="R76" i="35" s="1"/>
  <c r="H76" i="35"/>
  <c r="M73" i="35"/>
  <c r="S73" i="35" s="1"/>
  <c r="M77" i="35"/>
  <c r="S77" i="35" s="1"/>
  <c r="L108" i="35"/>
  <c r="R108" i="35" s="1"/>
  <c r="H108" i="35"/>
  <c r="M109" i="35"/>
  <c r="S109" i="35" s="1"/>
  <c r="M127" i="35"/>
  <c r="S127" i="35" s="1"/>
  <c r="M131" i="35"/>
  <c r="S131" i="35" s="1"/>
  <c r="M135" i="35"/>
  <c r="S135" i="35" s="1"/>
  <c r="L134" i="35"/>
  <c r="H134" i="35"/>
  <c r="L149" i="35"/>
  <c r="H149" i="35"/>
  <c r="M152" i="35"/>
  <c r="S152" i="35" s="1"/>
  <c r="Q157" i="35"/>
  <c r="R100" i="35"/>
  <c r="Q100" i="35"/>
  <c r="R102" i="35"/>
  <c r="Q102" i="35"/>
  <c r="Q104" i="35"/>
  <c r="R104" i="35"/>
  <c r="R106" i="35"/>
  <c r="Q106" i="35"/>
  <c r="Q110" i="35"/>
  <c r="Q128" i="35"/>
  <c r="Q132" i="35"/>
  <c r="Q136" i="35"/>
  <c r="Q112" i="35"/>
  <c r="Q114" i="35"/>
  <c r="R114" i="35"/>
  <c r="Q116" i="35"/>
  <c r="Q118" i="35"/>
  <c r="R118" i="35"/>
  <c r="Q120" i="35"/>
  <c r="Q122" i="35"/>
  <c r="R122" i="35"/>
  <c r="Q124" i="35"/>
  <c r="Q126" i="35"/>
  <c r="R126" i="35"/>
  <c r="Q130" i="35"/>
  <c r="R130" i="35"/>
  <c r="Q147" i="35"/>
  <c r="Q151" i="35"/>
  <c r="Q155" i="35"/>
  <c r="Q138" i="35"/>
  <c r="R138" i="35"/>
  <c r="Q140" i="35"/>
  <c r="Q142" i="35"/>
  <c r="R142" i="35"/>
  <c r="Q144" i="35"/>
  <c r="Q153" i="35"/>
  <c r="R153" i="35"/>
  <c r="R6" i="35"/>
  <c r="Q6" i="35"/>
  <c r="R10" i="35"/>
  <c r="Q10" i="35"/>
  <c r="R14" i="35"/>
  <c r="Q14" i="35"/>
  <c r="R18" i="35"/>
  <c r="Q18" i="35"/>
  <c r="R22" i="35"/>
  <c r="Q22" i="35"/>
  <c r="Q25" i="35"/>
  <c r="Q29" i="35"/>
  <c r="R35" i="35"/>
  <c r="Q35" i="35"/>
  <c r="R39" i="35"/>
  <c r="Q39" i="35"/>
  <c r="R43" i="35"/>
  <c r="Q43" i="35"/>
  <c r="R47" i="35"/>
  <c r="Q47" i="35"/>
  <c r="R51" i="35"/>
  <c r="Q51" i="35"/>
  <c r="R55" i="35"/>
  <c r="Q55" i="35"/>
  <c r="R59" i="35"/>
  <c r="Q59" i="35"/>
  <c r="R63" i="35"/>
  <c r="Q63" i="35"/>
  <c r="R67" i="35"/>
  <c r="Q67" i="35"/>
  <c r="Q72" i="35"/>
  <c r="Q76" i="35"/>
  <c r="Q108" i="35"/>
  <c r="M129" i="35"/>
  <c r="S129" i="35" s="1"/>
  <c r="Q134" i="35"/>
  <c r="R134" i="35"/>
  <c r="M146" i="35"/>
  <c r="S146" i="35" s="1"/>
  <c r="M150" i="35"/>
  <c r="S150" i="35" s="1"/>
  <c r="M154" i="35"/>
  <c r="S154" i="35" s="1"/>
  <c r="M158" i="35"/>
  <c r="S158" i="35" s="1"/>
  <c r="Q149" i="35"/>
  <c r="R149" i="35"/>
  <c r="L157" i="35"/>
  <c r="R157" i="35" s="1"/>
  <c r="H157" i="35"/>
  <c r="Q78" i="35"/>
  <c r="L4" i="6"/>
  <c r="H4" i="6"/>
  <c r="M7" i="6"/>
  <c r="S7" i="6" s="1"/>
  <c r="L8" i="6"/>
  <c r="H8" i="6"/>
  <c r="M11" i="6"/>
  <c r="S11" i="6" s="1"/>
  <c r="L12" i="6"/>
  <c r="H12" i="6"/>
  <c r="M15" i="6"/>
  <c r="S15" i="6" s="1"/>
  <c r="L16" i="6"/>
  <c r="H16" i="6"/>
  <c r="M19" i="6"/>
  <c r="S19" i="6" s="1"/>
  <c r="L20" i="6"/>
  <c r="H20" i="6"/>
  <c r="M23" i="6"/>
  <c r="S23" i="6" s="1"/>
  <c r="L24" i="6"/>
  <c r="H24" i="6"/>
  <c r="M27" i="6"/>
  <c r="S27" i="6" s="1"/>
  <c r="L28" i="6"/>
  <c r="H28" i="6"/>
  <c r="M31" i="6"/>
  <c r="S31" i="6" s="1"/>
  <c r="L32" i="6"/>
  <c r="H32" i="6"/>
  <c r="M35" i="6"/>
  <c r="S35" i="6" s="1"/>
  <c r="L36" i="6"/>
  <c r="H36" i="6"/>
  <c r="M39" i="6"/>
  <c r="S39" i="6" s="1"/>
  <c r="L40" i="6"/>
  <c r="H40" i="6"/>
  <c r="M43" i="6"/>
  <c r="S43" i="6" s="1"/>
  <c r="L44" i="6"/>
  <c r="H44" i="6"/>
  <c r="L48" i="6"/>
  <c r="H48" i="6"/>
  <c r="L52" i="6"/>
  <c r="H52" i="6"/>
  <c r="L46" i="6"/>
  <c r="H46" i="6"/>
  <c r="L50" i="6"/>
  <c r="H50" i="6"/>
  <c r="L54" i="6"/>
  <c r="H54" i="6"/>
  <c r="L56" i="6"/>
  <c r="H56" i="6"/>
  <c r="M59" i="6"/>
  <c r="S59" i="6" s="1"/>
  <c r="L60" i="6"/>
  <c r="H60" i="6"/>
  <c r="M63" i="6"/>
  <c r="S63" i="6" s="1"/>
  <c r="L64" i="6"/>
  <c r="H64" i="6"/>
  <c r="M67" i="6"/>
  <c r="S67" i="6" s="1"/>
  <c r="L68" i="6"/>
  <c r="H68" i="6"/>
  <c r="M71" i="6"/>
  <c r="S71" i="6" s="1"/>
  <c r="L72" i="6"/>
  <c r="H72" i="6"/>
  <c r="M75" i="6"/>
  <c r="S75" i="6" s="1"/>
  <c r="L76" i="6"/>
  <c r="H76" i="6"/>
  <c r="M79" i="6"/>
  <c r="S79" i="6" s="1"/>
  <c r="L80" i="6"/>
  <c r="H80" i="6"/>
  <c r="M83" i="6"/>
  <c r="S83" i="6" s="1"/>
  <c r="L84" i="6"/>
  <c r="H84" i="6"/>
  <c r="M87" i="6"/>
  <c r="S87" i="6" s="1"/>
  <c r="L88" i="6"/>
  <c r="H88" i="6"/>
  <c r="M91" i="6"/>
  <c r="S91" i="6" s="1"/>
  <c r="L92" i="6"/>
  <c r="H92" i="6"/>
  <c r="L94" i="6"/>
  <c r="H94" i="6"/>
  <c r="L98" i="6"/>
  <c r="H98" i="6"/>
  <c r="M101" i="6"/>
  <c r="S101" i="6" s="1"/>
  <c r="L102" i="6"/>
  <c r="H102" i="6"/>
  <c r="M105" i="6"/>
  <c r="S105" i="6" s="1"/>
  <c r="L106" i="6"/>
  <c r="H106" i="6"/>
  <c r="M109" i="6"/>
  <c r="S109" i="6" s="1"/>
  <c r="L110" i="6"/>
  <c r="H110" i="6"/>
  <c r="M113" i="6"/>
  <c r="S113" i="6" s="1"/>
  <c r="L114" i="6"/>
  <c r="H114" i="6"/>
  <c r="M118" i="6"/>
  <c r="S118" i="6"/>
  <c r="Q140" i="6"/>
  <c r="L148" i="6"/>
  <c r="H148" i="6"/>
  <c r="M151" i="6"/>
  <c r="S151" i="6" s="1"/>
  <c r="L152" i="6"/>
  <c r="H152" i="6"/>
  <c r="M155" i="6"/>
  <c r="S155" i="6" s="1"/>
  <c r="L156" i="6"/>
  <c r="H156" i="6"/>
  <c r="M5" i="6"/>
  <c r="S5" i="6" s="1"/>
  <c r="L6" i="6"/>
  <c r="H6" i="6"/>
  <c r="M9" i="6"/>
  <c r="S9" i="6" s="1"/>
  <c r="L10" i="6"/>
  <c r="H10" i="6"/>
  <c r="M13" i="6"/>
  <c r="S13" i="6" s="1"/>
  <c r="L14" i="6"/>
  <c r="H14" i="6"/>
  <c r="M17" i="6"/>
  <c r="S17" i="6" s="1"/>
  <c r="L18" i="6"/>
  <c r="H18" i="6"/>
  <c r="M21" i="6"/>
  <c r="S21" i="6" s="1"/>
  <c r="L22" i="6"/>
  <c r="H22" i="6"/>
  <c r="M25" i="6"/>
  <c r="S25" i="6" s="1"/>
  <c r="L26" i="6"/>
  <c r="H26" i="6"/>
  <c r="M29" i="6"/>
  <c r="S29" i="6" s="1"/>
  <c r="L30" i="6"/>
  <c r="H30" i="6"/>
  <c r="M33" i="6"/>
  <c r="S33" i="6" s="1"/>
  <c r="L34" i="6"/>
  <c r="H34" i="6"/>
  <c r="M37" i="6"/>
  <c r="S37" i="6" s="1"/>
  <c r="L38" i="6"/>
  <c r="H38" i="6"/>
  <c r="M41" i="6"/>
  <c r="S41" i="6" s="1"/>
  <c r="L42" i="6"/>
  <c r="H42" i="6"/>
  <c r="M45" i="6"/>
  <c r="S45" i="6" s="1"/>
  <c r="M51" i="6"/>
  <c r="S51" i="6"/>
  <c r="M49" i="6"/>
  <c r="S49" i="6"/>
  <c r="M53" i="6"/>
  <c r="S53" i="6"/>
  <c r="M57" i="6"/>
  <c r="S57" i="6" s="1"/>
  <c r="L58" i="6"/>
  <c r="H58" i="6"/>
  <c r="M61" i="6"/>
  <c r="S61" i="6" s="1"/>
  <c r="L62" i="6"/>
  <c r="H62" i="6"/>
  <c r="M65" i="6"/>
  <c r="S65" i="6" s="1"/>
  <c r="L66" i="6"/>
  <c r="H66" i="6"/>
  <c r="M69" i="6"/>
  <c r="S69" i="6" s="1"/>
  <c r="L70" i="6"/>
  <c r="H70" i="6"/>
  <c r="M73" i="6"/>
  <c r="S73" i="6" s="1"/>
  <c r="L74" i="6"/>
  <c r="H74" i="6"/>
  <c r="M77" i="6"/>
  <c r="S77" i="6" s="1"/>
  <c r="L78" i="6"/>
  <c r="H78" i="6"/>
  <c r="M81" i="6"/>
  <c r="S81" i="6" s="1"/>
  <c r="L82" i="6"/>
  <c r="H82" i="6"/>
  <c r="M85" i="6"/>
  <c r="S85" i="6" s="1"/>
  <c r="L86" i="6"/>
  <c r="H86" i="6"/>
  <c r="M89" i="6"/>
  <c r="S89" i="6" s="1"/>
  <c r="L90" i="6"/>
  <c r="H90" i="6"/>
  <c r="L96" i="6"/>
  <c r="H96" i="6"/>
  <c r="M93" i="6"/>
  <c r="S93" i="6" s="1"/>
  <c r="M97" i="6"/>
  <c r="S97" i="6" s="1"/>
  <c r="M99" i="6"/>
  <c r="S99" i="6" s="1"/>
  <c r="L100" i="6"/>
  <c r="H100" i="6"/>
  <c r="M103" i="6"/>
  <c r="S103" i="6" s="1"/>
  <c r="L104" i="6"/>
  <c r="H104" i="6"/>
  <c r="M107" i="6"/>
  <c r="S107" i="6" s="1"/>
  <c r="L108" i="6"/>
  <c r="H108" i="6"/>
  <c r="M111" i="6"/>
  <c r="S111" i="6" s="1"/>
  <c r="L112" i="6"/>
  <c r="H112" i="6"/>
  <c r="L117" i="6"/>
  <c r="H117" i="6"/>
  <c r="L115" i="6"/>
  <c r="H115" i="6"/>
  <c r="L119" i="6"/>
  <c r="H119" i="6"/>
  <c r="L138" i="6"/>
  <c r="H138" i="6"/>
  <c r="L142" i="6"/>
  <c r="H142" i="6"/>
  <c r="L146" i="6"/>
  <c r="H146" i="6"/>
  <c r="L121" i="6"/>
  <c r="H121" i="6"/>
  <c r="M122" i="6"/>
  <c r="S122" i="6" s="1"/>
  <c r="L123" i="6"/>
  <c r="H123" i="6"/>
  <c r="M124" i="6"/>
  <c r="S124" i="6" s="1"/>
  <c r="L125" i="6"/>
  <c r="H125" i="6"/>
  <c r="M126" i="6"/>
  <c r="S126" i="6" s="1"/>
  <c r="L127" i="6"/>
  <c r="H127" i="6"/>
  <c r="M128" i="6"/>
  <c r="S128" i="6" s="1"/>
  <c r="L129" i="6"/>
  <c r="H129" i="6"/>
  <c r="M130" i="6"/>
  <c r="S130" i="6" s="1"/>
  <c r="L131" i="6"/>
  <c r="H131" i="6"/>
  <c r="M132" i="6"/>
  <c r="S132" i="6" s="1"/>
  <c r="L133" i="6"/>
  <c r="H133" i="6"/>
  <c r="M134" i="6"/>
  <c r="S134" i="6" s="1"/>
  <c r="L135" i="6"/>
  <c r="H135" i="6"/>
  <c r="L136" i="6"/>
  <c r="H136" i="6"/>
  <c r="M139" i="6"/>
  <c r="S139" i="6" s="1"/>
  <c r="L144" i="6"/>
  <c r="H144" i="6"/>
  <c r="M147" i="6"/>
  <c r="S147" i="6" s="1"/>
  <c r="M149" i="6"/>
  <c r="S149" i="6" s="1"/>
  <c r="L150" i="6"/>
  <c r="H150" i="6"/>
  <c r="M153" i="6"/>
  <c r="S153" i="6" s="1"/>
  <c r="L154" i="6"/>
  <c r="H154" i="6"/>
  <c r="M157" i="6"/>
  <c r="S157" i="6" s="1"/>
  <c r="L158" i="6"/>
  <c r="H158" i="6"/>
  <c r="R4" i="6"/>
  <c r="Q4" i="6"/>
  <c r="Q8" i="6"/>
  <c r="R8" i="6"/>
  <c r="R12" i="6"/>
  <c r="Q12" i="6"/>
  <c r="Q16" i="6"/>
  <c r="R16" i="6"/>
  <c r="R20" i="6"/>
  <c r="Q20" i="6"/>
  <c r="Q24" i="6"/>
  <c r="R24" i="6"/>
  <c r="R28" i="6"/>
  <c r="Q28" i="6"/>
  <c r="Q32" i="6"/>
  <c r="R32" i="6"/>
  <c r="R36" i="6"/>
  <c r="Q36" i="6"/>
  <c r="Q40" i="6"/>
  <c r="R40" i="6"/>
  <c r="R44" i="6"/>
  <c r="Q44" i="6"/>
  <c r="Q48" i="6"/>
  <c r="R48" i="6"/>
  <c r="Q52" i="6"/>
  <c r="R52" i="6"/>
  <c r="Q46" i="6"/>
  <c r="R46" i="6"/>
  <c r="Q50" i="6"/>
  <c r="R50" i="6"/>
  <c r="Q54" i="6"/>
  <c r="R54" i="6"/>
  <c r="Q56" i="6"/>
  <c r="R56" i="6"/>
  <c r="R60" i="6"/>
  <c r="Q60" i="6"/>
  <c r="Q64" i="6"/>
  <c r="R64" i="6"/>
  <c r="R68" i="6"/>
  <c r="Q68" i="6"/>
  <c r="Q72" i="6"/>
  <c r="R72" i="6"/>
  <c r="R76" i="6"/>
  <c r="Q76" i="6"/>
  <c r="Q80" i="6"/>
  <c r="R80" i="6"/>
  <c r="R84" i="6"/>
  <c r="Q84" i="6"/>
  <c r="Q88" i="6"/>
  <c r="R88" i="6"/>
  <c r="R92" i="6"/>
  <c r="Q92" i="6"/>
  <c r="M95" i="6"/>
  <c r="S95" i="6"/>
  <c r="Q94" i="6"/>
  <c r="R94" i="6"/>
  <c r="Q98" i="6"/>
  <c r="R98" i="6"/>
  <c r="Q102" i="6"/>
  <c r="R102" i="6"/>
  <c r="R106" i="6"/>
  <c r="Q106" i="6"/>
  <c r="Q110" i="6"/>
  <c r="R110" i="6"/>
  <c r="R114" i="6"/>
  <c r="Q114" i="6"/>
  <c r="M116" i="6"/>
  <c r="S116" i="6"/>
  <c r="M120" i="6"/>
  <c r="S120" i="6"/>
  <c r="M137" i="6"/>
  <c r="S137" i="6"/>
  <c r="M141" i="6"/>
  <c r="S141" i="6"/>
  <c r="M145" i="6"/>
  <c r="S145" i="6"/>
  <c r="L140" i="6"/>
  <c r="R140" i="6" s="1"/>
  <c r="H140" i="6"/>
  <c r="M143" i="6"/>
  <c r="S143" i="6"/>
  <c r="Q148" i="6"/>
  <c r="R148" i="6"/>
  <c r="Q152" i="6"/>
  <c r="R152" i="6"/>
  <c r="R156" i="6"/>
  <c r="Q156" i="6"/>
  <c r="R6" i="6"/>
  <c r="Q6" i="6"/>
  <c r="R10" i="6"/>
  <c r="Q10" i="6"/>
  <c r="R14" i="6"/>
  <c r="Q14" i="6"/>
  <c r="R18" i="6"/>
  <c r="Q18" i="6"/>
  <c r="R22" i="6"/>
  <c r="Q22" i="6"/>
  <c r="R26" i="6"/>
  <c r="Q26" i="6"/>
  <c r="R30" i="6"/>
  <c r="Q30" i="6"/>
  <c r="R34" i="6"/>
  <c r="Q34" i="6"/>
  <c r="R38" i="6"/>
  <c r="Q38" i="6"/>
  <c r="R42" i="6"/>
  <c r="Q42" i="6"/>
  <c r="M47" i="6"/>
  <c r="S47" i="6"/>
  <c r="M55" i="6"/>
  <c r="S55" i="6" s="1"/>
  <c r="R58" i="6"/>
  <c r="Q58" i="6"/>
  <c r="R62" i="6"/>
  <c r="Q62" i="6"/>
  <c r="R66" i="6"/>
  <c r="Q66" i="6"/>
  <c r="R70" i="6"/>
  <c r="Q70" i="6"/>
  <c r="R74" i="6"/>
  <c r="Q74" i="6"/>
  <c r="R78" i="6"/>
  <c r="Q78" i="6"/>
  <c r="R82" i="6"/>
  <c r="Q82" i="6"/>
  <c r="R86" i="6"/>
  <c r="Q86" i="6"/>
  <c r="R90" i="6"/>
  <c r="Q90" i="6"/>
  <c r="Q96" i="6"/>
  <c r="R96" i="6"/>
  <c r="R100" i="6"/>
  <c r="Q100" i="6"/>
  <c r="R104" i="6"/>
  <c r="Q104" i="6"/>
  <c r="R108" i="6"/>
  <c r="Q108" i="6"/>
  <c r="R112" i="6"/>
  <c r="Q112" i="6"/>
  <c r="Q117" i="6"/>
  <c r="R117" i="6"/>
  <c r="Q115" i="6"/>
  <c r="R115" i="6"/>
  <c r="Q119" i="6"/>
  <c r="R119" i="6"/>
  <c r="Q138" i="6"/>
  <c r="R138" i="6"/>
  <c r="Q142" i="6"/>
  <c r="R142" i="6"/>
  <c r="R146" i="6"/>
  <c r="Q146" i="6"/>
  <c r="Q121" i="6"/>
  <c r="R121" i="6"/>
  <c r="R123" i="6"/>
  <c r="Q123" i="6"/>
  <c r="R125" i="6"/>
  <c r="Q125" i="6"/>
  <c r="Q127" i="6"/>
  <c r="R127" i="6"/>
  <c r="Q129" i="6"/>
  <c r="R129" i="6"/>
  <c r="R131" i="6"/>
  <c r="Q131" i="6"/>
  <c r="R133" i="6"/>
  <c r="Q133" i="6"/>
  <c r="R135" i="6"/>
  <c r="Q135" i="6"/>
  <c r="Q136" i="6"/>
  <c r="R136" i="6"/>
  <c r="Q144" i="6"/>
  <c r="R144" i="6"/>
  <c r="R150" i="6"/>
  <c r="Q150" i="6"/>
  <c r="R154" i="6"/>
  <c r="Q154" i="6"/>
  <c r="R158" i="6"/>
  <c r="Q158" i="6"/>
  <c r="L7" i="39"/>
  <c r="H7" i="39"/>
  <c r="L11" i="39"/>
  <c r="H11" i="39"/>
  <c r="L15" i="39"/>
  <c r="H15" i="39"/>
  <c r="L19" i="39"/>
  <c r="H19" i="39"/>
  <c r="L23" i="39"/>
  <c r="H23" i="39"/>
  <c r="L27" i="39"/>
  <c r="H27" i="39"/>
  <c r="L31" i="39"/>
  <c r="H31" i="39"/>
  <c r="L35" i="39"/>
  <c r="H35" i="39"/>
  <c r="L39" i="39"/>
  <c r="H39" i="39"/>
  <c r="L44" i="39"/>
  <c r="H44" i="39"/>
  <c r="L48" i="39"/>
  <c r="H48" i="39"/>
  <c r="L52" i="39"/>
  <c r="H52" i="39"/>
  <c r="L56" i="39"/>
  <c r="H56" i="39"/>
  <c r="L60" i="39"/>
  <c r="H60" i="39"/>
  <c r="L64" i="39"/>
  <c r="H64" i="39"/>
  <c r="L4" i="39"/>
  <c r="H4" i="39"/>
  <c r="L8" i="39"/>
  <c r="H8" i="39"/>
  <c r="L12" i="39"/>
  <c r="H12" i="39"/>
  <c r="L16" i="39"/>
  <c r="H16" i="39"/>
  <c r="L20" i="39"/>
  <c r="H20" i="39"/>
  <c r="L24" i="39"/>
  <c r="H24" i="39"/>
  <c r="L28" i="39"/>
  <c r="H28" i="39"/>
  <c r="L32" i="39"/>
  <c r="H32" i="39"/>
  <c r="L36" i="39"/>
  <c r="H36" i="39"/>
  <c r="L40" i="39"/>
  <c r="H40" i="39"/>
  <c r="M45" i="39"/>
  <c r="S45" i="39"/>
  <c r="L50" i="39"/>
  <c r="H50" i="39"/>
  <c r="M53" i="39"/>
  <c r="S53" i="39"/>
  <c r="L58" i="39"/>
  <c r="H58" i="39"/>
  <c r="M61" i="39"/>
  <c r="S61" i="39"/>
  <c r="L66" i="39"/>
  <c r="H66" i="39"/>
  <c r="M67" i="39"/>
  <c r="S67" i="39" s="1"/>
  <c r="L68" i="39"/>
  <c r="H68" i="39"/>
  <c r="M71" i="39"/>
  <c r="S71" i="39" s="1"/>
  <c r="L72" i="39"/>
  <c r="H72" i="39"/>
  <c r="M75" i="39"/>
  <c r="S75" i="39" s="1"/>
  <c r="L76" i="39"/>
  <c r="H76" i="39"/>
  <c r="M79" i="39"/>
  <c r="S79" i="39" s="1"/>
  <c r="L96" i="39"/>
  <c r="H96" i="39"/>
  <c r="L104" i="39"/>
  <c r="H104" i="39"/>
  <c r="L112" i="39"/>
  <c r="H112" i="39"/>
  <c r="L83" i="39"/>
  <c r="H83" i="39"/>
  <c r="L87" i="39"/>
  <c r="H87" i="39"/>
  <c r="L91" i="39"/>
  <c r="H91" i="39"/>
  <c r="L117" i="39"/>
  <c r="H117" i="39"/>
  <c r="L121" i="39"/>
  <c r="H121" i="39"/>
  <c r="L125" i="39"/>
  <c r="H125" i="39"/>
  <c r="M97" i="39"/>
  <c r="S97" i="39"/>
  <c r="M101" i="39"/>
  <c r="S101" i="39"/>
  <c r="M105" i="39"/>
  <c r="S105" i="39"/>
  <c r="M109" i="39"/>
  <c r="S109" i="39"/>
  <c r="M113" i="39"/>
  <c r="S113" i="39"/>
  <c r="L115" i="39"/>
  <c r="H115" i="39"/>
  <c r="L119" i="39"/>
  <c r="H119" i="39"/>
  <c r="L123" i="39"/>
  <c r="H123" i="39"/>
  <c r="L127" i="39"/>
  <c r="H127" i="39"/>
  <c r="M130" i="39"/>
  <c r="S130" i="39" s="1"/>
  <c r="L131" i="39"/>
  <c r="H131" i="39"/>
  <c r="M134" i="39"/>
  <c r="S134" i="39" s="1"/>
  <c r="L135" i="39"/>
  <c r="H135" i="39"/>
  <c r="L5" i="39"/>
  <c r="H5" i="39"/>
  <c r="L9" i="39"/>
  <c r="H9" i="39"/>
  <c r="L13" i="39"/>
  <c r="H13" i="39"/>
  <c r="L17" i="39"/>
  <c r="H17" i="39"/>
  <c r="L21" i="39"/>
  <c r="H21" i="39"/>
  <c r="L25" i="39"/>
  <c r="H25" i="39"/>
  <c r="L29" i="39"/>
  <c r="H29" i="39"/>
  <c r="L33" i="39"/>
  <c r="H33" i="39"/>
  <c r="L37" i="39"/>
  <c r="H37" i="39"/>
  <c r="L41" i="39"/>
  <c r="H41" i="39"/>
  <c r="M47" i="39"/>
  <c r="S47" i="39"/>
  <c r="M51" i="39"/>
  <c r="S51" i="39"/>
  <c r="M55" i="39"/>
  <c r="S55" i="39"/>
  <c r="M59" i="39"/>
  <c r="S59" i="39"/>
  <c r="M63" i="39"/>
  <c r="S63" i="39"/>
  <c r="Q6" i="39"/>
  <c r="Q10" i="39"/>
  <c r="Q14" i="39"/>
  <c r="Q18" i="39"/>
  <c r="Q22" i="39"/>
  <c r="Q26" i="39"/>
  <c r="Q30" i="39"/>
  <c r="Q34" i="39"/>
  <c r="Q38" i="39"/>
  <c r="Q42" i="39"/>
  <c r="Q46" i="39"/>
  <c r="L54" i="39"/>
  <c r="H54" i="39"/>
  <c r="M57" i="39"/>
  <c r="S57" i="39" s="1"/>
  <c r="Q62" i="39"/>
  <c r="Q70" i="39"/>
  <c r="Q74" i="39"/>
  <c r="Q78" i="39"/>
  <c r="Q81" i="39"/>
  <c r="Q85" i="39"/>
  <c r="Q89" i="39"/>
  <c r="Q93" i="39"/>
  <c r="M99" i="39"/>
  <c r="S99" i="39" s="1"/>
  <c r="Q100" i="39"/>
  <c r="M107" i="39"/>
  <c r="S107" i="39"/>
  <c r="Q108" i="39"/>
  <c r="Q98" i="39"/>
  <c r="Q102" i="39"/>
  <c r="Q106" i="39"/>
  <c r="Q110" i="39"/>
  <c r="M118" i="39"/>
  <c r="S118" i="39" s="1"/>
  <c r="M126" i="39"/>
  <c r="S126" i="39" s="1"/>
  <c r="M128" i="39"/>
  <c r="S128" i="39" s="1"/>
  <c r="L129" i="39"/>
  <c r="H129" i="39"/>
  <c r="M132" i="39"/>
  <c r="S132" i="39" s="1"/>
  <c r="L133" i="39"/>
  <c r="H133" i="39"/>
  <c r="M136" i="39"/>
  <c r="S136" i="39" s="1"/>
  <c r="L137" i="39"/>
  <c r="H137" i="39"/>
  <c r="Q7" i="39"/>
  <c r="R7" i="39"/>
  <c r="Q11" i="39"/>
  <c r="R11" i="39"/>
  <c r="Q15" i="39"/>
  <c r="R15" i="39"/>
  <c r="Q19" i="39"/>
  <c r="R19" i="39"/>
  <c r="Q23" i="39"/>
  <c r="R23" i="39"/>
  <c r="Q27" i="39"/>
  <c r="R27" i="39"/>
  <c r="Q31" i="39"/>
  <c r="R31" i="39"/>
  <c r="Q35" i="39"/>
  <c r="R35" i="39"/>
  <c r="Q39" i="39"/>
  <c r="R39" i="39"/>
  <c r="Q44" i="39"/>
  <c r="R44" i="39"/>
  <c r="Q48" i="39"/>
  <c r="R48" i="39"/>
  <c r="Q52" i="39"/>
  <c r="R52" i="39"/>
  <c r="Q56" i="39"/>
  <c r="R56" i="39"/>
  <c r="Q60" i="39"/>
  <c r="R60" i="39"/>
  <c r="Q64" i="39"/>
  <c r="R64" i="39"/>
  <c r="Q4" i="39"/>
  <c r="R4" i="39"/>
  <c r="Q8" i="39"/>
  <c r="R8" i="39"/>
  <c r="Q12" i="39"/>
  <c r="R12" i="39"/>
  <c r="Q16" i="39"/>
  <c r="R16" i="39"/>
  <c r="Q20" i="39"/>
  <c r="R20" i="39"/>
  <c r="Q24" i="39"/>
  <c r="R24" i="39"/>
  <c r="Q28" i="39"/>
  <c r="R28" i="39"/>
  <c r="Q32" i="39"/>
  <c r="R32" i="39"/>
  <c r="Q36" i="39"/>
  <c r="R36" i="39"/>
  <c r="Q40" i="39"/>
  <c r="R40" i="39"/>
  <c r="Q50" i="39"/>
  <c r="R50" i="39"/>
  <c r="Q58" i="39"/>
  <c r="R58" i="39"/>
  <c r="R66" i="39"/>
  <c r="Q66" i="39"/>
  <c r="Q68" i="39"/>
  <c r="R68" i="39"/>
  <c r="R72" i="39"/>
  <c r="Q72" i="39"/>
  <c r="Q76" i="39"/>
  <c r="R76" i="39"/>
  <c r="M80" i="39"/>
  <c r="S80" i="39"/>
  <c r="M84" i="39"/>
  <c r="S84" i="39"/>
  <c r="M88" i="39"/>
  <c r="S88" i="39"/>
  <c r="M92" i="39"/>
  <c r="S92" i="39"/>
  <c r="M95" i="39"/>
  <c r="S95" i="39"/>
  <c r="R96" i="39"/>
  <c r="Q96" i="39"/>
  <c r="M103" i="39"/>
  <c r="S103" i="39"/>
  <c r="R104" i="39"/>
  <c r="Q104" i="39"/>
  <c r="M111" i="39"/>
  <c r="S111" i="39"/>
  <c r="R112" i="39"/>
  <c r="Q112" i="39"/>
  <c r="Q83" i="39"/>
  <c r="R83" i="39"/>
  <c r="Q87" i="39"/>
  <c r="R87" i="39"/>
  <c r="Q91" i="39"/>
  <c r="R91" i="39"/>
  <c r="M116" i="39"/>
  <c r="S116" i="39"/>
  <c r="R117" i="39"/>
  <c r="Q117" i="39"/>
  <c r="M120" i="39"/>
  <c r="S120" i="39"/>
  <c r="Q121" i="39"/>
  <c r="R121" i="39"/>
  <c r="M124" i="39"/>
  <c r="S124" i="39"/>
  <c r="Q125" i="39"/>
  <c r="R125" i="39"/>
  <c r="Q115" i="39"/>
  <c r="R115" i="39"/>
  <c r="Q119" i="39"/>
  <c r="R119" i="39"/>
  <c r="Q123" i="39"/>
  <c r="R123" i="39"/>
  <c r="R127" i="39"/>
  <c r="Q127" i="39"/>
  <c r="Q131" i="39"/>
  <c r="R131" i="39"/>
  <c r="R135" i="39"/>
  <c r="Q135" i="39"/>
  <c r="R5" i="39"/>
  <c r="Q5" i="39"/>
  <c r="R9" i="39"/>
  <c r="Q9" i="39"/>
  <c r="R13" i="39"/>
  <c r="Q13" i="39"/>
  <c r="R17" i="39"/>
  <c r="Q17" i="39"/>
  <c r="R21" i="39"/>
  <c r="Q21" i="39"/>
  <c r="R25" i="39"/>
  <c r="Q25" i="39"/>
  <c r="R29" i="39"/>
  <c r="Q29" i="39"/>
  <c r="R33" i="39"/>
  <c r="Q33" i="39"/>
  <c r="R37" i="39"/>
  <c r="Q37" i="39"/>
  <c r="R41" i="39"/>
  <c r="Q41" i="39"/>
  <c r="M43" i="39"/>
  <c r="S43" i="39"/>
  <c r="L6" i="39"/>
  <c r="R6" i="39" s="1"/>
  <c r="H6" i="39"/>
  <c r="L10" i="39"/>
  <c r="R10" i="39" s="1"/>
  <c r="H10" i="39"/>
  <c r="L14" i="39"/>
  <c r="R14" i="39" s="1"/>
  <c r="H14" i="39"/>
  <c r="L18" i="39"/>
  <c r="R18" i="39" s="1"/>
  <c r="H18" i="39"/>
  <c r="L22" i="39"/>
  <c r="R22" i="39" s="1"/>
  <c r="H22" i="39"/>
  <c r="L26" i="39"/>
  <c r="R26" i="39" s="1"/>
  <c r="H26" i="39"/>
  <c r="L30" i="39"/>
  <c r="R30" i="39" s="1"/>
  <c r="H30" i="39"/>
  <c r="L34" i="39"/>
  <c r="R34" i="39" s="1"/>
  <c r="H34" i="39"/>
  <c r="L38" i="39"/>
  <c r="R38" i="39" s="1"/>
  <c r="H38" i="39"/>
  <c r="L42" i="39"/>
  <c r="R42" i="39" s="1"/>
  <c r="H42" i="39"/>
  <c r="L46" i="39"/>
  <c r="R46" i="39" s="1"/>
  <c r="H46" i="39"/>
  <c r="M49" i="39"/>
  <c r="S49" i="39"/>
  <c r="Q54" i="39"/>
  <c r="R54" i="39"/>
  <c r="L62" i="39"/>
  <c r="R62" i="39" s="1"/>
  <c r="H62" i="39"/>
  <c r="M65" i="39"/>
  <c r="S65" i="39"/>
  <c r="M69" i="39"/>
  <c r="S69" i="39" s="1"/>
  <c r="L70" i="39"/>
  <c r="R70" i="39" s="1"/>
  <c r="H70" i="39"/>
  <c r="M73" i="39"/>
  <c r="S73" i="39" s="1"/>
  <c r="L74" i="39"/>
  <c r="R74" i="39" s="1"/>
  <c r="H74" i="39"/>
  <c r="M77" i="39"/>
  <c r="S77" i="39" s="1"/>
  <c r="L78" i="39"/>
  <c r="R78" i="39" s="1"/>
  <c r="H78" i="39"/>
  <c r="L81" i="39"/>
  <c r="R81" i="39" s="1"/>
  <c r="H81" i="39"/>
  <c r="L85" i="39"/>
  <c r="R85" i="39" s="1"/>
  <c r="H85" i="39"/>
  <c r="L89" i="39"/>
  <c r="R89" i="39" s="1"/>
  <c r="H89" i="39"/>
  <c r="L93" i="39"/>
  <c r="R93" i="39" s="1"/>
  <c r="H93" i="39"/>
  <c r="L100" i="39"/>
  <c r="R100" i="39" s="1"/>
  <c r="H100" i="39"/>
  <c r="L108" i="39"/>
  <c r="R108" i="39" s="1"/>
  <c r="H108" i="39"/>
  <c r="M82" i="39"/>
  <c r="S82" i="39" s="1"/>
  <c r="M86" i="39"/>
  <c r="S86" i="39" s="1"/>
  <c r="M90" i="39"/>
  <c r="S90" i="39" s="1"/>
  <c r="L98" i="39"/>
  <c r="R98" i="39" s="1"/>
  <c r="H98" i="39"/>
  <c r="L102" i="39"/>
  <c r="R102" i="39" s="1"/>
  <c r="H102" i="39"/>
  <c r="L106" i="39"/>
  <c r="R106" i="39" s="1"/>
  <c r="H106" i="39"/>
  <c r="L110" i="39"/>
  <c r="R110" i="39" s="1"/>
  <c r="H110" i="39"/>
  <c r="M114" i="39"/>
  <c r="S114" i="39" s="1"/>
  <c r="M122" i="39"/>
  <c r="S122" i="39" s="1"/>
  <c r="R129" i="39"/>
  <c r="Q129" i="39"/>
  <c r="R133" i="39"/>
  <c r="Q133" i="39"/>
  <c r="R137" i="39"/>
  <c r="Q137" i="39"/>
  <c r="M6" i="9"/>
  <c r="S6" i="9"/>
  <c r="Q5" i="9"/>
  <c r="Q9" i="9"/>
  <c r="Q13" i="9"/>
  <c r="Q17" i="9"/>
  <c r="Q21" i="9"/>
  <c r="Q25" i="9"/>
  <c r="Q29" i="9"/>
  <c r="Q33" i="9"/>
  <c r="Q37" i="9"/>
  <c r="Q41" i="9"/>
  <c r="Q45" i="9"/>
  <c r="Q49" i="9"/>
  <c r="Q53" i="9"/>
  <c r="Q60" i="9"/>
  <c r="Q64" i="9"/>
  <c r="Q68" i="9"/>
  <c r="Q72" i="9"/>
  <c r="Q76" i="9"/>
  <c r="Q80" i="9"/>
  <c r="Q84" i="9"/>
  <c r="Q88" i="9"/>
  <c r="Q92" i="9"/>
  <c r="M99" i="9"/>
  <c r="S99" i="9" s="1"/>
  <c r="Q100" i="9"/>
  <c r="M107" i="9"/>
  <c r="S107" i="9" s="1"/>
  <c r="Q108" i="9"/>
  <c r="Q54" i="9"/>
  <c r="Q58" i="9"/>
  <c r="Q66" i="9"/>
  <c r="Q74" i="9"/>
  <c r="Q82" i="9"/>
  <c r="Q90" i="9"/>
  <c r="M115" i="9"/>
  <c r="S115" i="9" s="1"/>
  <c r="Q116" i="9"/>
  <c r="M119" i="9"/>
  <c r="S119" i="9" s="1"/>
  <c r="Q120" i="9"/>
  <c r="M123" i="9"/>
  <c r="S123" i="9" s="1"/>
  <c r="Q124" i="9"/>
  <c r="Q94" i="9"/>
  <c r="Q98" i="9"/>
  <c r="Q102" i="9"/>
  <c r="Q106" i="9"/>
  <c r="Q110" i="9"/>
  <c r="Q114" i="9"/>
  <c r="L118" i="9"/>
  <c r="H118" i="9"/>
  <c r="L122" i="9"/>
  <c r="H122" i="9"/>
  <c r="Q125" i="9"/>
  <c r="Q131" i="9"/>
  <c r="Q135" i="9"/>
  <c r="Q7" i="9"/>
  <c r="Q11" i="9"/>
  <c r="Q15" i="9"/>
  <c r="Q19" i="9"/>
  <c r="Q23" i="9"/>
  <c r="Q27" i="9"/>
  <c r="Q31" i="9"/>
  <c r="Q35" i="9"/>
  <c r="Q39" i="9"/>
  <c r="Q43" i="9"/>
  <c r="Q47" i="9"/>
  <c r="Q51" i="9"/>
  <c r="M55" i="9"/>
  <c r="S55" i="9" s="1"/>
  <c r="M59" i="9"/>
  <c r="S59" i="9" s="1"/>
  <c r="M63" i="9"/>
  <c r="S63" i="9" s="1"/>
  <c r="M67" i="9"/>
  <c r="S67" i="9" s="1"/>
  <c r="M71" i="9"/>
  <c r="S71" i="9" s="1"/>
  <c r="M75" i="9"/>
  <c r="S75" i="9" s="1"/>
  <c r="M79" i="9"/>
  <c r="S79" i="9" s="1"/>
  <c r="M83" i="9"/>
  <c r="S83" i="9" s="1"/>
  <c r="M87" i="9"/>
  <c r="S87" i="9" s="1"/>
  <c r="M91" i="9"/>
  <c r="S91" i="9" s="1"/>
  <c r="M95" i="9"/>
  <c r="S95" i="9" s="1"/>
  <c r="Q96" i="9"/>
  <c r="M103" i="9"/>
  <c r="S103" i="9" s="1"/>
  <c r="Q104" i="9"/>
  <c r="M111" i="9"/>
  <c r="S111" i="9" s="1"/>
  <c r="Q112" i="9"/>
  <c r="M57" i="9"/>
  <c r="S57" i="9" s="1"/>
  <c r="Q62" i="9"/>
  <c r="L70" i="9"/>
  <c r="R70" i="9" s="1"/>
  <c r="H70" i="9"/>
  <c r="M73" i="9"/>
  <c r="S73" i="9" s="1"/>
  <c r="Q78" i="9"/>
  <c r="L86" i="9"/>
  <c r="H86" i="9"/>
  <c r="M89" i="9"/>
  <c r="S89" i="9" s="1"/>
  <c r="M97" i="9"/>
  <c r="S97" i="9" s="1"/>
  <c r="M105" i="9"/>
  <c r="S105" i="9" s="1"/>
  <c r="M113" i="9"/>
  <c r="S113" i="9" s="1"/>
  <c r="M121" i="9"/>
  <c r="S121" i="9" s="1"/>
  <c r="M126" i="9"/>
  <c r="S126" i="9" s="1"/>
  <c r="S128" i="9"/>
  <c r="M128" i="9"/>
  <c r="L129" i="9"/>
  <c r="H129" i="9"/>
  <c r="S132" i="9"/>
  <c r="M132" i="9"/>
  <c r="L133" i="9"/>
  <c r="H133" i="9"/>
  <c r="M136" i="9"/>
  <c r="S136" i="9" s="1"/>
  <c r="L137" i="9"/>
  <c r="H137" i="9"/>
  <c r="M10" i="9"/>
  <c r="S10" i="9" s="1"/>
  <c r="M14" i="9"/>
  <c r="S14" i="9" s="1"/>
  <c r="M18" i="9"/>
  <c r="S18" i="9" s="1"/>
  <c r="M22" i="9"/>
  <c r="S22" i="9" s="1"/>
  <c r="M26" i="9"/>
  <c r="S26" i="9" s="1"/>
  <c r="M30" i="9"/>
  <c r="S30" i="9" s="1"/>
  <c r="M34" i="9"/>
  <c r="S34" i="9" s="1"/>
  <c r="M38" i="9"/>
  <c r="S38" i="9" s="1"/>
  <c r="M42" i="9"/>
  <c r="S42" i="9" s="1"/>
  <c r="M46" i="9"/>
  <c r="S46" i="9" s="1"/>
  <c r="M50" i="9"/>
  <c r="S50" i="9" s="1"/>
  <c r="L5" i="9"/>
  <c r="R5" i="9" s="1"/>
  <c r="H5" i="9"/>
  <c r="L9" i="9"/>
  <c r="R9" i="9" s="1"/>
  <c r="H9" i="9"/>
  <c r="L13" i="9"/>
  <c r="R13" i="9" s="1"/>
  <c r="H13" i="9"/>
  <c r="L17" i="9"/>
  <c r="R17" i="9" s="1"/>
  <c r="H17" i="9"/>
  <c r="L21" i="9"/>
  <c r="R21" i="9" s="1"/>
  <c r="H21" i="9"/>
  <c r="L25" i="9"/>
  <c r="R25" i="9" s="1"/>
  <c r="H25" i="9"/>
  <c r="L29" i="9"/>
  <c r="R29" i="9" s="1"/>
  <c r="H29" i="9"/>
  <c r="L33" i="9"/>
  <c r="R33" i="9" s="1"/>
  <c r="H33" i="9"/>
  <c r="L37" i="9"/>
  <c r="R37" i="9" s="1"/>
  <c r="H37" i="9"/>
  <c r="L41" i="9"/>
  <c r="R41" i="9" s="1"/>
  <c r="H41" i="9"/>
  <c r="L45" i="9"/>
  <c r="R45" i="9" s="1"/>
  <c r="H45" i="9"/>
  <c r="L49" i="9"/>
  <c r="R49" i="9" s="1"/>
  <c r="H49" i="9"/>
  <c r="L53" i="9"/>
  <c r="R53" i="9" s="1"/>
  <c r="H53" i="9"/>
  <c r="L60" i="9"/>
  <c r="R60" i="9" s="1"/>
  <c r="H60" i="9"/>
  <c r="L64" i="9"/>
  <c r="R64" i="9" s="1"/>
  <c r="H64" i="9"/>
  <c r="L68" i="9"/>
  <c r="R68" i="9" s="1"/>
  <c r="H68" i="9"/>
  <c r="L72" i="9"/>
  <c r="R72" i="9" s="1"/>
  <c r="H72" i="9"/>
  <c r="L76" i="9"/>
  <c r="R76" i="9" s="1"/>
  <c r="H76" i="9"/>
  <c r="L80" i="9"/>
  <c r="R80" i="9" s="1"/>
  <c r="H80" i="9"/>
  <c r="L84" i="9"/>
  <c r="R84" i="9" s="1"/>
  <c r="H84" i="9"/>
  <c r="L88" i="9"/>
  <c r="R88" i="9" s="1"/>
  <c r="H88" i="9"/>
  <c r="L92" i="9"/>
  <c r="R92" i="9" s="1"/>
  <c r="H92" i="9"/>
  <c r="L100" i="9"/>
  <c r="R100" i="9" s="1"/>
  <c r="H100" i="9"/>
  <c r="L108" i="9"/>
  <c r="R108" i="9" s="1"/>
  <c r="H108" i="9"/>
  <c r="L54" i="9"/>
  <c r="R54" i="9" s="1"/>
  <c r="H54" i="9"/>
  <c r="L58" i="9"/>
  <c r="R58" i="9" s="1"/>
  <c r="H58" i="9"/>
  <c r="M61" i="9"/>
  <c r="S61" i="9" s="1"/>
  <c r="L66" i="9"/>
  <c r="R66" i="9" s="1"/>
  <c r="H66" i="9"/>
  <c r="M69" i="9"/>
  <c r="S69" i="9" s="1"/>
  <c r="L74" i="9"/>
  <c r="R74" i="9" s="1"/>
  <c r="H74" i="9"/>
  <c r="M77" i="9"/>
  <c r="S77" i="9" s="1"/>
  <c r="L82" i="9"/>
  <c r="R82" i="9" s="1"/>
  <c r="H82" i="9"/>
  <c r="M85" i="9"/>
  <c r="S85" i="9" s="1"/>
  <c r="L90" i="9"/>
  <c r="R90" i="9" s="1"/>
  <c r="H90" i="9"/>
  <c r="M93" i="9"/>
  <c r="S93" i="9" s="1"/>
  <c r="L116" i="9"/>
  <c r="R116" i="9" s="1"/>
  <c r="H116" i="9"/>
  <c r="L120" i="9"/>
  <c r="R120" i="9" s="1"/>
  <c r="H120" i="9"/>
  <c r="L124" i="9"/>
  <c r="R124" i="9" s="1"/>
  <c r="H124" i="9"/>
  <c r="L94" i="9"/>
  <c r="R94" i="9" s="1"/>
  <c r="H94" i="9"/>
  <c r="L98" i="9"/>
  <c r="R98" i="9" s="1"/>
  <c r="H98" i="9"/>
  <c r="L102" i="9"/>
  <c r="R102" i="9" s="1"/>
  <c r="H102" i="9"/>
  <c r="L106" i="9"/>
  <c r="R106" i="9" s="1"/>
  <c r="H106" i="9"/>
  <c r="L110" i="9"/>
  <c r="R110" i="9" s="1"/>
  <c r="H110" i="9"/>
  <c r="L114" i="9"/>
  <c r="R114" i="9" s="1"/>
  <c r="H114" i="9"/>
  <c r="Q118" i="9"/>
  <c r="R118" i="9"/>
  <c r="Q122" i="9"/>
  <c r="R122" i="9"/>
  <c r="L125" i="9"/>
  <c r="R125" i="9" s="1"/>
  <c r="H125" i="9"/>
  <c r="S130" i="9"/>
  <c r="M130" i="9"/>
  <c r="L131" i="9"/>
  <c r="R131" i="9" s="1"/>
  <c r="H131" i="9"/>
  <c r="S134" i="9"/>
  <c r="M134" i="9"/>
  <c r="L135" i="9"/>
  <c r="R135" i="9" s="1"/>
  <c r="H135" i="9"/>
  <c r="L7" i="9"/>
  <c r="R7" i="9" s="1"/>
  <c r="H7" i="9"/>
  <c r="L11" i="9"/>
  <c r="R11" i="9" s="1"/>
  <c r="H11" i="9"/>
  <c r="L15" i="9"/>
  <c r="R15" i="9" s="1"/>
  <c r="H15" i="9"/>
  <c r="L19" i="9"/>
  <c r="R19" i="9" s="1"/>
  <c r="H19" i="9"/>
  <c r="L23" i="9"/>
  <c r="R23" i="9" s="1"/>
  <c r="H23" i="9"/>
  <c r="L27" i="9"/>
  <c r="R27" i="9" s="1"/>
  <c r="H27" i="9"/>
  <c r="L31" i="9"/>
  <c r="R31" i="9" s="1"/>
  <c r="H31" i="9"/>
  <c r="L35" i="9"/>
  <c r="R35" i="9" s="1"/>
  <c r="H35" i="9"/>
  <c r="L39" i="9"/>
  <c r="R39" i="9" s="1"/>
  <c r="H39" i="9"/>
  <c r="L43" i="9"/>
  <c r="R43" i="9" s="1"/>
  <c r="H43" i="9"/>
  <c r="L47" i="9"/>
  <c r="R47" i="9" s="1"/>
  <c r="H47" i="9"/>
  <c r="L51" i="9"/>
  <c r="R51" i="9" s="1"/>
  <c r="H51" i="9"/>
  <c r="M4" i="9"/>
  <c r="S4" i="9" s="1"/>
  <c r="M8" i="9"/>
  <c r="S8" i="9" s="1"/>
  <c r="M12" i="9"/>
  <c r="S12" i="9" s="1"/>
  <c r="M16" i="9"/>
  <c r="S16" i="9" s="1"/>
  <c r="M20" i="9"/>
  <c r="S20" i="9" s="1"/>
  <c r="M24" i="9"/>
  <c r="S24" i="9" s="1"/>
  <c r="M28" i="9"/>
  <c r="S28" i="9" s="1"/>
  <c r="M32" i="9"/>
  <c r="S32" i="9" s="1"/>
  <c r="M36" i="9"/>
  <c r="S36" i="9" s="1"/>
  <c r="M40" i="9"/>
  <c r="S40" i="9" s="1"/>
  <c r="M44" i="9"/>
  <c r="S44" i="9" s="1"/>
  <c r="M48" i="9"/>
  <c r="S48" i="9" s="1"/>
  <c r="M52" i="9"/>
  <c r="S52" i="9" s="1"/>
  <c r="L56" i="9"/>
  <c r="R56" i="9" s="1"/>
  <c r="H56" i="9"/>
  <c r="L96" i="9"/>
  <c r="R96" i="9" s="1"/>
  <c r="H96" i="9"/>
  <c r="L104" i="9"/>
  <c r="R104" i="9" s="1"/>
  <c r="H104" i="9"/>
  <c r="L112" i="9"/>
  <c r="R112" i="9" s="1"/>
  <c r="H112" i="9"/>
  <c r="L62" i="9"/>
  <c r="R62" i="9" s="1"/>
  <c r="H62" i="9"/>
  <c r="M65" i="9"/>
  <c r="S65" i="9" s="1"/>
  <c r="Q70" i="9"/>
  <c r="L78" i="9"/>
  <c r="R78" i="9" s="1"/>
  <c r="H78" i="9"/>
  <c r="M81" i="9"/>
  <c r="S81" i="9" s="1"/>
  <c r="Q86" i="9"/>
  <c r="R86" i="9"/>
  <c r="M101" i="9"/>
  <c r="S101" i="9" s="1"/>
  <c r="M109" i="9"/>
  <c r="S109" i="9" s="1"/>
  <c r="M117" i="9"/>
  <c r="S117" i="9" s="1"/>
  <c r="L127" i="9"/>
  <c r="R127" i="9" s="1"/>
  <c r="H127" i="9"/>
  <c r="R129" i="9"/>
  <c r="Q129" i="9"/>
  <c r="R133" i="9"/>
  <c r="Q133" i="9"/>
  <c r="R137" i="9"/>
  <c r="Q137" i="9"/>
  <c r="M6" i="4"/>
  <c r="S6" i="4" s="1"/>
  <c r="Q69" i="4"/>
  <c r="L71" i="4"/>
  <c r="R71" i="4" s="1"/>
  <c r="H71" i="4"/>
  <c r="L75" i="4"/>
  <c r="R75" i="4" s="1"/>
  <c r="H75" i="4"/>
  <c r="L83" i="4"/>
  <c r="R83" i="4" s="1"/>
  <c r="H83" i="4"/>
  <c r="L91" i="4"/>
  <c r="R91" i="4" s="1"/>
  <c r="H91" i="4"/>
  <c r="L99" i="4"/>
  <c r="R99" i="4" s="1"/>
  <c r="H99" i="4"/>
  <c r="L107" i="4"/>
  <c r="R107" i="4" s="1"/>
  <c r="H107" i="4"/>
  <c r="M76" i="4"/>
  <c r="S76" i="4" s="1"/>
  <c r="M84" i="4"/>
  <c r="S84" i="4" s="1"/>
  <c r="M92" i="4"/>
  <c r="S92" i="4" s="1"/>
  <c r="M100" i="4"/>
  <c r="S100" i="4" s="1"/>
  <c r="M108" i="4"/>
  <c r="S108" i="4" s="1"/>
  <c r="L117" i="4"/>
  <c r="R117" i="4" s="1"/>
  <c r="H117" i="4"/>
  <c r="M124" i="4"/>
  <c r="S124" i="4" s="1"/>
  <c r="Q111" i="4"/>
  <c r="Q115" i="4"/>
  <c r="Q119" i="4"/>
  <c r="Q123" i="4"/>
  <c r="Q127" i="4"/>
  <c r="Q133" i="4"/>
  <c r="Q137" i="4"/>
  <c r="Q143" i="4"/>
  <c r="Q147" i="4"/>
  <c r="Q151" i="4"/>
  <c r="Q7" i="4"/>
  <c r="Q11" i="4"/>
  <c r="Q5" i="4"/>
  <c r="Q9" i="4"/>
  <c r="Q13" i="4"/>
  <c r="Q15" i="4"/>
  <c r="Q17" i="4"/>
  <c r="Q19" i="4"/>
  <c r="Q21" i="4"/>
  <c r="Q23" i="4"/>
  <c r="Q25" i="4"/>
  <c r="Q27" i="4"/>
  <c r="Q29" i="4"/>
  <c r="Q31" i="4"/>
  <c r="Q33" i="4"/>
  <c r="Q35" i="4"/>
  <c r="Q37" i="4"/>
  <c r="Q39" i="4"/>
  <c r="Q41" i="4"/>
  <c r="Q43" i="4"/>
  <c r="Q45" i="4"/>
  <c r="Q47" i="4"/>
  <c r="Q49" i="4"/>
  <c r="Q51" i="4"/>
  <c r="Q53" i="4"/>
  <c r="Q55" i="4"/>
  <c r="Q57" i="4"/>
  <c r="Q59" i="4"/>
  <c r="Q61" i="4"/>
  <c r="Q63" i="4"/>
  <c r="Q65" i="4"/>
  <c r="Q67" i="4"/>
  <c r="L79" i="4"/>
  <c r="R79" i="4" s="1"/>
  <c r="H79" i="4"/>
  <c r="L87" i="4"/>
  <c r="R87" i="4" s="1"/>
  <c r="H87" i="4"/>
  <c r="L95" i="4"/>
  <c r="R95" i="4" s="1"/>
  <c r="H95" i="4"/>
  <c r="L103" i="4"/>
  <c r="R103" i="4" s="1"/>
  <c r="H103" i="4"/>
  <c r="Q125" i="4"/>
  <c r="Q73" i="4"/>
  <c r="Q77" i="4"/>
  <c r="Q81" i="4"/>
  <c r="Q85" i="4"/>
  <c r="Q89" i="4"/>
  <c r="Q93" i="4"/>
  <c r="Q97" i="4"/>
  <c r="Q101" i="4"/>
  <c r="Q105" i="4"/>
  <c r="M112" i="4"/>
  <c r="S112" i="4" s="1"/>
  <c r="L121" i="4"/>
  <c r="R121" i="4" s="1"/>
  <c r="H121" i="4"/>
  <c r="M128" i="4"/>
  <c r="S128" i="4" s="1"/>
  <c r="L131" i="4"/>
  <c r="H131" i="4"/>
  <c r="L135" i="4"/>
  <c r="R135" i="4" s="1"/>
  <c r="H135" i="4"/>
  <c r="L139" i="4"/>
  <c r="H139" i="4"/>
  <c r="M130" i="4"/>
  <c r="S130" i="4" s="1"/>
  <c r="Q145" i="4"/>
  <c r="Q149" i="4"/>
  <c r="Q153" i="4"/>
  <c r="M10" i="4"/>
  <c r="S10" i="4" s="1"/>
  <c r="M14" i="4"/>
  <c r="S14" i="4" s="1"/>
  <c r="M4" i="4"/>
  <c r="S4" i="4" s="1"/>
  <c r="M8" i="4"/>
  <c r="S8" i="4" s="1"/>
  <c r="M12" i="4"/>
  <c r="S12" i="4" s="1"/>
  <c r="L69" i="4"/>
  <c r="R69" i="4" s="1"/>
  <c r="H69" i="4"/>
  <c r="M74" i="4"/>
  <c r="S74" i="4" s="1"/>
  <c r="M82" i="4"/>
  <c r="S82" i="4" s="1"/>
  <c r="M90" i="4"/>
  <c r="S90" i="4" s="1"/>
  <c r="M98" i="4"/>
  <c r="S98" i="4" s="1"/>
  <c r="M106" i="4"/>
  <c r="S106" i="4" s="1"/>
  <c r="M72" i="4"/>
  <c r="S72" i="4" s="1"/>
  <c r="M80" i="4"/>
  <c r="S80" i="4" s="1"/>
  <c r="M88" i="4"/>
  <c r="S88" i="4" s="1"/>
  <c r="M96" i="4"/>
  <c r="S96" i="4" s="1"/>
  <c r="M104" i="4"/>
  <c r="S104" i="4" s="1"/>
  <c r="M116" i="4"/>
  <c r="S116" i="4" s="1"/>
  <c r="L125" i="4"/>
  <c r="R125" i="4" s="1"/>
  <c r="H125" i="4"/>
  <c r="L111" i="4"/>
  <c r="R111" i="4" s="1"/>
  <c r="H111" i="4"/>
  <c r="L115" i="4"/>
  <c r="R115" i="4" s="1"/>
  <c r="H115" i="4"/>
  <c r="L119" i="4"/>
  <c r="R119" i="4" s="1"/>
  <c r="H119" i="4"/>
  <c r="L123" i="4"/>
  <c r="R123" i="4" s="1"/>
  <c r="H123" i="4"/>
  <c r="L127" i="4"/>
  <c r="R127" i="4" s="1"/>
  <c r="H127" i="4"/>
  <c r="L133" i="4"/>
  <c r="R133" i="4" s="1"/>
  <c r="H133" i="4"/>
  <c r="L137" i="4"/>
  <c r="R137" i="4" s="1"/>
  <c r="H137" i="4"/>
  <c r="L141" i="4"/>
  <c r="R141" i="4" s="1"/>
  <c r="H141" i="4"/>
  <c r="L143" i="4"/>
  <c r="R143" i="4" s="1"/>
  <c r="H143" i="4"/>
  <c r="S146" i="4"/>
  <c r="M146" i="4"/>
  <c r="L147" i="4"/>
  <c r="R147" i="4" s="1"/>
  <c r="H147" i="4"/>
  <c r="S150" i="4"/>
  <c r="M150" i="4"/>
  <c r="L151" i="4"/>
  <c r="R151" i="4" s="1"/>
  <c r="H151" i="4"/>
  <c r="L7" i="4"/>
  <c r="R7" i="4" s="1"/>
  <c r="H7" i="4"/>
  <c r="L11" i="4"/>
  <c r="R11" i="4" s="1"/>
  <c r="H11" i="4"/>
  <c r="L5" i="4"/>
  <c r="R5" i="4" s="1"/>
  <c r="H5" i="4"/>
  <c r="L9" i="4"/>
  <c r="R9" i="4" s="1"/>
  <c r="H9" i="4"/>
  <c r="L13" i="4"/>
  <c r="R13" i="4" s="1"/>
  <c r="H13" i="4"/>
  <c r="Q75" i="4"/>
  <c r="Q83" i="4"/>
  <c r="Q91" i="4"/>
  <c r="Q99" i="4"/>
  <c r="Q107" i="4"/>
  <c r="L15" i="4"/>
  <c r="R15" i="4" s="1"/>
  <c r="H15" i="4"/>
  <c r="M16" i="4"/>
  <c r="S16" i="4"/>
  <c r="L17" i="4"/>
  <c r="R17" i="4" s="1"/>
  <c r="H17" i="4"/>
  <c r="M18" i="4"/>
  <c r="S18" i="4"/>
  <c r="L19" i="4"/>
  <c r="R19" i="4" s="1"/>
  <c r="H19" i="4"/>
  <c r="M20" i="4"/>
  <c r="S20" i="4"/>
  <c r="L21" i="4"/>
  <c r="R21" i="4" s="1"/>
  <c r="H21" i="4"/>
  <c r="M22" i="4"/>
  <c r="S22" i="4"/>
  <c r="L23" i="4"/>
  <c r="R23" i="4" s="1"/>
  <c r="H23" i="4"/>
  <c r="M24" i="4"/>
  <c r="S24" i="4"/>
  <c r="L25" i="4"/>
  <c r="R25" i="4" s="1"/>
  <c r="H25" i="4"/>
  <c r="M26" i="4"/>
  <c r="S26" i="4"/>
  <c r="L27" i="4"/>
  <c r="R27" i="4" s="1"/>
  <c r="H27" i="4"/>
  <c r="M28" i="4"/>
  <c r="S28" i="4"/>
  <c r="L29" i="4"/>
  <c r="R29" i="4" s="1"/>
  <c r="H29" i="4"/>
  <c r="M30" i="4"/>
  <c r="S30" i="4"/>
  <c r="L31" i="4"/>
  <c r="R31" i="4" s="1"/>
  <c r="H31" i="4"/>
  <c r="M32" i="4"/>
  <c r="S32" i="4"/>
  <c r="L33" i="4"/>
  <c r="R33" i="4" s="1"/>
  <c r="H33" i="4"/>
  <c r="M34" i="4"/>
  <c r="S34" i="4"/>
  <c r="L35" i="4"/>
  <c r="R35" i="4" s="1"/>
  <c r="H35" i="4"/>
  <c r="M36" i="4"/>
  <c r="S36" i="4"/>
  <c r="L37" i="4"/>
  <c r="R37" i="4" s="1"/>
  <c r="H37" i="4"/>
  <c r="M38" i="4"/>
  <c r="S38" i="4"/>
  <c r="L39" i="4"/>
  <c r="R39" i="4" s="1"/>
  <c r="H39" i="4"/>
  <c r="M40" i="4"/>
  <c r="S40" i="4"/>
  <c r="L41" i="4"/>
  <c r="R41" i="4" s="1"/>
  <c r="H41" i="4"/>
  <c r="M42" i="4"/>
  <c r="S42" i="4"/>
  <c r="L43" i="4"/>
  <c r="R43" i="4" s="1"/>
  <c r="H43" i="4"/>
  <c r="M44" i="4"/>
  <c r="S44" i="4"/>
  <c r="L45" i="4"/>
  <c r="R45" i="4" s="1"/>
  <c r="H45" i="4"/>
  <c r="M46" i="4"/>
  <c r="S46" i="4"/>
  <c r="L47" i="4"/>
  <c r="R47" i="4" s="1"/>
  <c r="H47" i="4"/>
  <c r="M48" i="4"/>
  <c r="S48" i="4"/>
  <c r="L49" i="4"/>
  <c r="R49" i="4" s="1"/>
  <c r="H49" i="4"/>
  <c r="M50" i="4"/>
  <c r="S50" i="4"/>
  <c r="L51" i="4"/>
  <c r="R51" i="4" s="1"/>
  <c r="H51" i="4"/>
  <c r="M52" i="4"/>
  <c r="S52" i="4"/>
  <c r="L53" i="4"/>
  <c r="R53" i="4" s="1"/>
  <c r="H53" i="4"/>
  <c r="M54" i="4"/>
  <c r="S54" i="4"/>
  <c r="L55" i="4"/>
  <c r="R55" i="4" s="1"/>
  <c r="H55" i="4"/>
  <c r="M56" i="4"/>
  <c r="S56" i="4"/>
  <c r="L57" i="4"/>
  <c r="R57" i="4" s="1"/>
  <c r="H57" i="4"/>
  <c r="M58" i="4"/>
  <c r="S58" i="4"/>
  <c r="L59" i="4"/>
  <c r="R59" i="4" s="1"/>
  <c r="H59" i="4"/>
  <c r="M60" i="4"/>
  <c r="S60" i="4"/>
  <c r="L61" i="4"/>
  <c r="R61" i="4" s="1"/>
  <c r="H61" i="4"/>
  <c r="M62" i="4"/>
  <c r="S62" i="4"/>
  <c r="L63" i="4"/>
  <c r="R63" i="4" s="1"/>
  <c r="H63" i="4"/>
  <c r="M64" i="4"/>
  <c r="S64" i="4"/>
  <c r="L65" i="4"/>
  <c r="R65" i="4" s="1"/>
  <c r="H65" i="4"/>
  <c r="M66" i="4"/>
  <c r="S66" i="4"/>
  <c r="L67" i="4"/>
  <c r="R67" i="4" s="1"/>
  <c r="H67" i="4"/>
  <c r="M68" i="4"/>
  <c r="S68" i="4"/>
  <c r="M70" i="4"/>
  <c r="S70" i="4"/>
  <c r="M78" i="4"/>
  <c r="S78" i="4" s="1"/>
  <c r="M86" i="4"/>
  <c r="S86" i="4" s="1"/>
  <c r="M94" i="4"/>
  <c r="S94" i="4" s="1"/>
  <c r="M102" i="4"/>
  <c r="S102" i="4" s="1"/>
  <c r="Q117" i="4"/>
  <c r="L73" i="4"/>
  <c r="R73" i="4" s="1"/>
  <c r="H73" i="4"/>
  <c r="L77" i="4"/>
  <c r="R77" i="4" s="1"/>
  <c r="H77" i="4"/>
  <c r="L81" i="4"/>
  <c r="R81" i="4" s="1"/>
  <c r="H81" i="4"/>
  <c r="L85" i="4"/>
  <c r="R85" i="4" s="1"/>
  <c r="H85" i="4"/>
  <c r="L89" i="4"/>
  <c r="R89" i="4" s="1"/>
  <c r="H89" i="4"/>
  <c r="L93" i="4"/>
  <c r="R93" i="4" s="1"/>
  <c r="H93" i="4"/>
  <c r="L97" i="4"/>
  <c r="R97" i="4" s="1"/>
  <c r="H97" i="4"/>
  <c r="L101" i="4"/>
  <c r="R101" i="4" s="1"/>
  <c r="H101" i="4"/>
  <c r="L105" i="4"/>
  <c r="R105" i="4" s="1"/>
  <c r="H105" i="4"/>
  <c r="L109" i="4"/>
  <c r="R109" i="4" s="1"/>
  <c r="H109" i="4"/>
  <c r="L113" i="4"/>
  <c r="R113" i="4" s="1"/>
  <c r="H113" i="4"/>
  <c r="M120" i="4"/>
  <c r="S120" i="4"/>
  <c r="L129" i="4"/>
  <c r="R129" i="4" s="1"/>
  <c r="H129" i="4"/>
  <c r="Q131" i="4"/>
  <c r="R131" i="4"/>
  <c r="M134" i="4"/>
  <c r="S134" i="4"/>
  <c r="Q135" i="4"/>
  <c r="M138" i="4"/>
  <c r="S138" i="4"/>
  <c r="Q139" i="4"/>
  <c r="R139" i="4"/>
  <c r="M110" i="4"/>
  <c r="S110" i="4"/>
  <c r="M114" i="4"/>
  <c r="S114" i="4"/>
  <c r="M118" i="4"/>
  <c r="S118" i="4"/>
  <c r="M122" i="4"/>
  <c r="S122" i="4"/>
  <c r="M126" i="4"/>
  <c r="S126" i="4"/>
  <c r="M132" i="4"/>
  <c r="S132" i="4"/>
  <c r="M136" i="4"/>
  <c r="S136" i="4"/>
  <c r="M140" i="4"/>
  <c r="S140" i="4"/>
  <c r="M142" i="4"/>
  <c r="S142" i="4" s="1"/>
  <c r="M144" i="4"/>
  <c r="S144" i="4" s="1"/>
  <c r="L145" i="4"/>
  <c r="R145" i="4" s="1"/>
  <c r="H145" i="4"/>
  <c r="M148" i="4"/>
  <c r="S148" i="4" s="1"/>
  <c r="L149" i="4"/>
  <c r="R149" i="4" s="1"/>
  <c r="H149" i="4"/>
  <c r="M152" i="4"/>
  <c r="S152" i="4" s="1"/>
  <c r="L153" i="4"/>
  <c r="R153" i="4" s="1"/>
  <c r="H153" i="4"/>
  <c r="L6" i="34"/>
  <c r="H6" i="34"/>
  <c r="L10" i="34"/>
  <c r="H10" i="34"/>
  <c r="L14" i="34"/>
  <c r="H14" i="34"/>
  <c r="L18" i="34"/>
  <c r="H18" i="34"/>
  <c r="L22" i="34"/>
  <c r="H22" i="34"/>
  <c r="L26" i="34"/>
  <c r="H26" i="34"/>
  <c r="L30" i="34"/>
  <c r="H30" i="34"/>
  <c r="L34" i="34"/>
  <c r="H34" i="34"/>
  <c r="L38" i="34"/>
  <c r="H38" i="34"/>
  <c r="L42" i="34"/>
  <c r="H42" i="34"/>
  <c r="L46" i="34"/>
  <c r="H46" i="34"/>
  <c r="L50" i="34"/>
  <c r="H50" i="34"/>
  <c r="L54" i="34"/>
  <c r="H54" i="34"/>
  <c r="L58" i="34"/>
  <c r="H58" i="34"/>
  <c r="L62" i="34"/>
  <c r="H62" i="34"/>
  <c r="L66" i="34"/>
  <c r="H66" i="34"/>
  <c r="L70" i="34"/>
  <c r="H70" i="34"/>
  <c r="L74" i="34"/>
  <c r="H74" i="34"/>
  <c r="Q143" i="34"/>
  <c r="L147" i="34"/>
  <c r="H147" i="34"/>
  <c r="Q151" i="34"/>
  <c r="L4" i="34"/>
  <c r="H4" i="34"/>
  <c r="L8" i="34"/>
  <c r="H8" i="34"/>
  <c r="L12" i="34"/>
  <c r="H12" i="34"/>
  <c r="L16" i="34"/>
  <c r="H16" i="34"/>
  <c r="L20" i="34"/>
  <c r="H20" i="34"/>
  <c r="L24" i="34"/>
  <c r="H24" i="34"/>
  <c r="L28" i="34"/>
  <c r="H28" i="34"/>
  <c r="L32" i="34"/>
  <c r="H32" i="34"/>
  <c r="L36" i="34"/>
  <c r="H36" i="34"/>
  <c r="L40" i="34"/>
  <c r="H40" i="34"/>
  <c r="L44" i="34"/>
  <c r="H44" i="34"/>
  <c r="L48" i="34"/>
  <c r="H48" i="34"/>
  <c r="L52" i="34"/>
  <c r="H52" i="34"/>
  <c r="L56" i="34"/>
  <c r="H56" i="34"/>
  <c r="L60" i="34"/>
  <c r="H60" i="34"/>
  <c r="L64" i="34"/>
  <c r="H64" i="34"/>
  <c r="L68" i="34"/>
  <c r="H68" i="34"/>
  <c r="L72" i="34"/>
  <c r="H72" i="34"/>
  <c r="L76" i="34"/>
  <c r="H76" i="34"/>
  <c r="L5" i="34"/>
  <c r="H5" i="34"/>
  <c r="L7" i="34"/>
  <c r="H7" i="34"/>
  <c r="L9" i="34"/>
  <c r="H9" i="34"/>
  <c r="L11" i="34"/>
  <c r="H11" i="34"/>
  <c r="L13" i="34"/>
  <c r="H13" i="34"/>
  <c r="L15" i="34"/>
  <c r="H15" i="34"/>
  <c r="L17" i="34"/>
  <c r="H17" i="34"/>
  <c r="L19" i="34"/>
  <c r="H19" i="34"/>
  <c r="L21" i="34"/>
  <c r="H21" i="34"/>
  <c r="L23" i="34"/>
  <c r="H23" i="34"/>
  <c r="L25" i="34"/>
  <c r="H25" i="34"/>
  <c r="L27" i="34"/>
  <c r="H27" i="34"/>
  <c r="L29" i="34"/>
  <c r="H29" i="34"/>
  <c r="L31" i="34"/>
  <c r="H31" i="34"/>
  <c r="L33" i="34"/>
  <c r="H33" i="34"/>
  <c r="L35" i="34"/>
  <c r="H35" i="34"/>
  <c r="L37" i="34"/>
  <c r="H37" i="34"/>
  <c r="L39" i="34"/>
  <c r="H39" i="34"/>
  <c r="L41" i="34"/>
  <c r="H41" i="34"/>
  <c r="L43" i="34"/>
  <c r="H43" i="34"/>
  <c r="L45" i="34"/>
  <c r="H45" i="34"/>
  <c r="L47" i="34"/>
  <c r="H47" i="34"/>
  <c r="L49" i="34"/>
  <c r="H49" i="34"/>
  <c r="L51" i="34"/>
  <c r="H51" i="34"/>
  <c r="L53" i="34"/>
  <c r="H53" i="34"/>
  <c r="L55" i="34"/>
  <c r="H55" i="34"/>
  <c r="L57" i="34"/>
  <c r="H57" i="34"/>
  <c r="L59" i="34"/>
  <c r="H59" i="34"/>
  <c r="L61" i="34"/>
  <c r="H61" i="34"/>
  <c r="L63" i="34"/>
  <c r="H63" i="34"/>
  <c r="L65" i="34"/>
  <c r="H65" i="34"/>
  <c r="L67" i="34"/>
  <c r="H67" i="34"/>
  <c r="L69" i="34"/>
  <c r="H69" i="34"/>
  <c r="L71" i="34"/>
  <c r="H71" i="34"/>
  <c r="L73" i="34"/>
  <c r="H73" i="34"/>
  <c r="L75" i="34"/>
  <c r="H75" i="34"/>
  <c r="L77" i="34"/>
  <c r="H77" i="34"/>
  <c r="L142" i="34"/>
  <c r="H142" i="34"/>
  <c r="L144" i="34"/>
  <c r="H144" i="34"/>
  <c r="L146" i="34"/>
  <c r="H146" i="34"/>
  <c r="L148" i="34"/>
  <c r="H148" i="34"/>
  <c r="L150" i="34"/>
  <c r="H150" i="34"/>
  <c r="L152" i="34"/>
  <c r="H152" i="34"/>
  <c r="M78" i="34"/>
  <c r="S78" i="34" s="1"/>
  <c r="M80" i="34"/>
  <c r="S80" i="34"/>
  <c r="M82" i="34"/>
  <c r="S82" i="34"/>
  <c r="M84" i="34"/>
  <c r="S84" i="34"/>
  <c r="M86" i="34"/>
  <c r="S86" i="34"/>
  <c r="M88" i="34"/>
  <c r="S88" i="34"/>
  <c r="M90" i="34"/>
  <c r="S90" i="34"/>
  <c r="M92" i="34"/>
  <c r="S92" i="34"/>
  <c r="M94" i="34"/>
  <c r="S94" i="34"/>
  <c r="M96" i="34"/>
  <c r="S96" i="34"/>
  <c r="M98" i="34"/>
  <c r="S98" i="34"/>
  <c r="M100" i="34"/>
  <c r="S100" i="34"/>
  <c r="M102" i="34"/>
  <c r="S102" i="34"/>
  <c r="M104" i="34"/>
  <c r="S104" i="34"/>
  <c r="M106" i="34"/>
  <c r="S106" i="34"/>
  <c r="M108" i="34"/>
  <c r="S108" i="34"/>
  <c r="M110" i="34"/>
  <c r="S110" i="34"/>
  <c r="M112" i="34"/>
  <c r="S112" i="34"/>
  <c r="M114" i="34"/>
  <c r="S114" i="34"/>
  <c r="M116" i="34"/>
  <c r="S116" i="34"/>
  <c r="M118" i="34"/>
  <c r="S118" i="34"/>
  <c r="M120" i="34"/>
  <c r="S120" i="34"/>
  <c r="M122" i="34"/>
  <c r="S122" i="34"/>
  <c r="M124" i="34"/>
  <c r="S124" i="34"/>
  <c r="M126" i="34"/>
  <c r="S126" i="34"/>
  <c r="M128" i="34"/>
  <c r="S128" i="34"/>
  <c r="M130" i="34"/>
  <c r="S130" i="34"/>
  <c r="M132" i="34"/>
  <c r="S132" i="34"/>
  <c r="M134" i="34"/>
  <c r="S134" i="34"/>
  <c r="M136" i="34"/>
  <c r="S136" i="34"/>
  <c r="M138" i="34"/>
  <c r="S138" i="34"/>
  <c r="M140" i="34"/>
  <c r="S140" i="34"/>
  <c r="L145" i="34"/>
  <c r="H145" i="34"/>
  <c r="L149" i="34"/>
  <c r="H149" i="34"/>
  <c r="L153" i="34"/>
  <c r="H153" i="34"/>
  <c r="Q6" i="34"/>
  <c r="R6" i="34"/>
  <c r="Q10" i="34"/>
  <c r="R10" i="34"/>
  <c r="Q14" i="34"/>
  <c r="R14" i="34"/>
  <c r="Q18" i="34"/>
  <c r="R18" i="34"/>
  <c r="Q22" i="34"/>
  <c r="R22" i="34"/>
  <c r="Q26" i="34"/>
  <c r="R26" i="34"/>
  <c r="Q30" i="34"/>
  <c r="R30" i="34"/>
  <c r="Q34" i="34"/>
  <c r="R34" i="34"/>
  <c r="Q38" i="34"/>
  <c r="R38" i="34"/>
  <c r="Q42" i="34"/>
  <c r="R42" i="34"/>
  <c r="Q46" i="34"/>
  <c r="R46" i="34"/>
  <c r="Q50" i="34"/>
  <c r="R50" i="34"/>
  <c r="Q54" i="34"/>
  <c r="R54" i="34"/>
  <c r="Q58" i="34"/>
  <c r="R58" i="34"/>
  <c r="Q62" i="34"/>
  <c r="R62" i="34"/>
  <c r="Q66" i="34"/>
  <c r="R66" i="34"/>
  <c r="Q70" i="34"/>
  <c r="R70" i="34"/>
  <c r="Q74" i="34"/>
  <c r="R74" i="34"/>
  <c r="M79" i="34"/>
  <c r="S79" i="34"/>
  <c r="M81" i="34"/>
  <c r="S81" i="34"/>
  <c r="M83" i="34"/>
  <c r="S83" i="34"/>
  <c r="M85" i="34"/>
  <c r="S85" i="34"/>
  <c r="M87" i="34"/>
  <c r="S87" i="34"/>
  <c r="M89" i="34"/>
  <c r="S89" i="34"/>
  <c r="M91" i="34"/>
  <c r="S91" i="34"/>
  <c r="M93" i="34"/>
  <c r="S93" i="34"/>
  <c r="M95" i="34"/>
  <c r="S95" i="34"/>
  <c r="M97" i="34"/>
  <c r="S97" i="34"/>
  <c r="M99" i="34"/>
  <c r="S99" i="34"/>
  <c r="M101" i="34"/>
  <c r="S101" i="34"/>
  <c r="M103" i="34"/>
  <c r="S103" i="34"/>
  <c r="M105" i="34"/>
  <c r="S105" i="34"/>
  <c r="M107" i="34"/>
  <c r="S107" i="34"/>
  <c r="M109" i="34"/>
  <c r="S109" i="34"/>
  <c r="M111" i="34"/>
  <c r="S111" i="34"/>
  <c r="M113" i="34"/>
  <c r="S113" i="34"/>
  <c r="M115" i="34"/>
  <c r="S115" i="34"/>
  <c r="M117" i="34"/>
  <c r="S117" i="34"/>
  <c r="M119" i="34"/>
  <c r="S119" i="34"/>
  <c r="M121" i="34"/>
  <c r="S121" i="34"/>
  <c r="M123" i="34"/>
  <c r="S123" i="34"/>
  <c r="M125" i="34"/>
  <c r="S125" i="34"/>
  <c r="M127" i="34"/>
  <c r="S127" i="34"/>
  <c r="M129" i="34"/>
  <c r="S129" i="34"/>
  <c r="M131" i="34"/>
  <c r="S131" i="34"/>
  <c r="M133" i="34"/>
  <c r="S133" i="34"/>
  <c r="M135" i="34"/>
  <c r="S135" i="34"/>
  <c r="M137" i="34"/>
  <c r="S137" i="34"/>
  <c r="M139" i="34"/>
  <c r="S139" i="34"/>
  <c r="M141" i="34"/>
  <c r="S141" i="34" s="1"/>
  <c r="L143" i="34"/>
  <c r="R143" i="34" s="1"/>
  <c r="H143" i="34"/>
  <c r="Q147" i="34"/>
  <c r="R147" i="34"/>
  <c r="L151" i="34"/>
  <c r="R151" i="34" s="1"/>
  <c r="H151" i="34"/>
  <c r="Q4" i="34"/>
  <c r="R4" i="34"/>
  <c r="Q8" i="34"/>
  <c r="R8" i="34"/>
  <c r="Q12" i="34"/>
  <c r="R12" i="34"/>
  <c r="Q16" i="34"/>
  <c r="R16" i="34"/>
  <c r="Q20" i="34"/>
  <c r="R20" i="34"/>
  <c r="Q24" i="34"/>
  <c r="R24" i="34"/>
  <c r="Q28" i="34"/>
  <c r="R28" i="34"/>
  <c r="Q32" i="34"/>
  <c r="R32" i="34"/>
  <c r="Q36" i="34"/>
  <c r="R36" i="34"/>
  <c r="Q40" i="34"/>
  <c r="R40" i="34"/>
  <c r="Q44" i="34"/>
  <c r="R44" i="34"/>
  <c r="Q48" i="34"/>
  <c r="R48" i="34"/>
  <c r="Q52" i="34"/>
  <c r="R52" i="34"/>
  <c r="Q56" i="34"/>
  <c r="R56" i="34"/>
  <c r="Q60" i="34"/>
  <c r="R60" i="34"/>
  <c r="Q64" i="34"/>
  <c r="R64" i="34"/>
  <c r="Q68" i="34"/>
  <c r="R68" i="34"/>
  <c r="Q72" i="34"/>
  <c r="R72" i="34"/>
  <c r="Q76" i="34"/>
  <c r="R76" i="34"/>
  <c r="Q5" i="34"/>
  <c r="R5" i="34"/>
  <c r="Q7" i="34"/>
  <c r="R7" i="34"/>
  <c r="Q9" i="34"/>
  <c r="R9" i="34"/>
  <c r="Q11" i="34"/>
  <c r="R11" i="34"/>
  <c r="Q13" i="34"/>
  <c r="R13" i="34"/>
  <c r="Q15" i="34"/>
  <c r="R15" i="34"/>
  <c r="Q17" i="34"/>
  <c r="R17" i="34"/>
  <c r="Q19" i="34"/>
  <c r="R19" i="34"/>
  <c r="Q21" i="34"/>
  <c r="R21" i="34"/>
  <c r="Q23" i="34"/>
  <c r="R23" i="34"/>
  <c r="Q25" i="34"/>
  <c r="R25" i="34"/>
  <c r="Q27" i="34"/>
  <c r="R27" i="34"/>
  <c r="Q29" i="34"/>
  <c r="R29" i="34"/>
  <c r="Q31" i="34"/>
  <c r="R31" i="34"/>
  <c r="Q33" i="34"/>
  <c r="R33" i="34"/>
  <c r="Q35" i="34"/>
  <c r="R35" i="34"/>
  <c r="Q37" i="34"/>
  <c r="R37" i="34"/>
  <c r="Q39" i="34"/>
  <c r="R39" i="34"/>
  <c r="Q41" i="34"/>
  <c r="R41" i="34"/>
  <c r="Q43" i="34"/>
  <c r="R43" i="34"/>
  <c r="Q45" i="34"/>
  <c r="R45" i="34"/>
  <c r="Q47" i="34"/>
  <c r="R47" i="34"/>
  <c r="Q49" i="34"/>
  <c r="R49" i="34"/>
  <c r="Q51" i="34"/>
  <c r="R51" i="34"/>
  <c r="Q53" i="34"/>
  <c r="R53" i="34"/>
  <c r="Q55" i="34"/>
  <c r="R55" i="34"/>
  <c r="Q57" i="34"/>
  <c r="R57" i="34"/>
  <c r="Q59" i="34"/>
  <c r="R59" i="34"/>
  <c r="Q61" i="34"/>
  <c r="R61" i="34"/>
  <c r="Q63" i="34"/>
  <c r="R63" i="34"/>
  <c r="Q65" i="34"/>
  <c r="R65" i="34"/>
  <c r="Q67" i="34"/>
  <c r="R67" i="34"/>
  <c r="Q69" i="34"/>
  <c r="R69" i="34"/>
  <c r="Q71" i="34"/>
  <c r="R71" i="34"/>
  <c r="Q73" i="34"/>
  <c r="R73" i="34"/>
  <c r="Q75" i="34"/>
  <c r="R75" i="34"/>
  <c r="R77" i="34"/>
  <c r="Q77" i="34"/>
  <c r="Q142" i="34"/>
  <c r="R142" i="34"/>
  <c r="Q144" i="34"/>
  <c r="R144" i="34"/>
  <c r="Q146" i="34"/>
  <c r="R146" i="34"/>
  <c r="Q148" i="34"/>
  <c r="R148" i="34"/>
  <c r="Q150" i="34"/>
  <c r="R150" i="34"/>
  <c r="Q152" i="34"/>
  <c r="R152" i="34"/>
  <c r="Q145" i="34"/>
  <c r="R145" i="34"/>
  <c r="Q149" i="34"/>
  <c r="R149" i="34"/>
  <c r="Q153" i="34"/>
  <c r="R153" i="34"/>
  <c r="L13" i="8"/>
  <c r="R13" i="8" s="1"/>
  <c r="H13" i="8"/>
  <c r="L17" i="8"/>
  <c r="R17" i="8" s="1"/>
  <c r="H17" i="8"/>
  <c r="L21" i="8"/>
  <c r="R21" i="8" s="1"/>
  <c r="H21" i="8"/>
  <c r="L25" i="8"/>
  <c r="R25" i="8" s="1"/>
  <c r="H25" i="8"/>
  <c r="L29" i="8"/>
  <c r="R29" i="8" s="1"/>
  <c r="H29" i="8"/>
  <c r="L33" i="8"/>
  <c r="R33" i="8" s="1"/>
  <c r="H33" i="8"/>
  <c r="L37" i="8"/>
  <c r="R37" i="8" s="1"/>
  <c r="H37" i="8"/>
  <c r="L41" i="8"/>
  <c r="R41" i="8" s="1"/>
  <c r="H41" i="8"/>
  <c r="L45" i="8"/>
  <c r="R45" i="8" s="1"/>
  <c r="H45" i="8"/>
  <c r="L49" i="8"/>
  <c r="R49" i="8" s="1"/>
  <c r="H49" i="8"/>
  <c r="L53" i="8"/>
  <c r="R53" i="8" s="1"/>
  <c r="H53" i="8"/>
  <c r="L57" i="8"/>
  <c r="R57" i="8" s="1"/>
  <c r="H57" i="8"/>
  <c r="L6" i="8"/>
  <c r="R6" i="8" s="1"/>
  <c r="H6" i="8"/>
  <c r="L10" i="8"/>
  <c r="R10" i="8" s="1"/>
  <c r="H10" i="8"/>
  <c r="L12" i="8"/>
  <c r="R12" i="8" s="1"/>
  <c r="H12" i="8"/>
  <c r="L14" i="8"/>
  <c r="R14" i="8" s="1"/>
  <c r="H14" i="8"/>
  <c r="L16" i="8"/>
  <c r="R16" i="8" s="1"/>
  <c r="H16" i="8"/>
  <c r="L18" i="8"/>
  <c r="R18" i="8" s="1"/>
  <c r="H18" i="8"/>
  <c r="L20" i="8"/>
  <c r="R20" i="8" s="1"/>
  <c r="H20" i="8"/>
  <c r="L22" i="8"/>
  <c r="R22" i="8" s="1"/>
  <c r="H22" i="8"/>
  <c r="L24" i="8"/>
  <c r="R24" i="8" s="1"/>
  <c r="H24" i="8"/>
  <c r="L26" i="8"/>
  <c r="R26" i="8" s="1"/>
  <c r="H26" i="8"/>
  <c r="L28" i="8"/>
  <c r="R28" i="8" s="1"/>
  <c r="H28" i="8"/>
  <c r="L30" i="8"/>
  <c r="R30" i="8" s="1"/>
  <c r="H30" i="8"/>
  <c r="L32" i="8"/>
  <c r="R32" i="8" s="1"/>
  <c r="H32" i="8"/>
  <c r="L34" i="8"/>
  <c r="R34" i="8" s="1"/>
  <c r="H34" i="8"/>
  <c r="L36" i="8"/>
  <c r="R36" i="8" s="1"/>
  <c r="H36" i="8"/>
  <c r="L38" i="8"/>
  <c r="R38" i="8" s="1"/>
  <c r="H38" i="8"/>
  <c r="L40" i="8"/>
  <c r="R40" i="8" s="1"/>
  <c r="H40" i="8"/>
  <c r="L42" i="8"/>
  <c r="R42" i="8" s="1"/>
  <c r="H42" i="8"/>
  <c r="L44" i="8"/>
  <c r="R44" i="8" s="1"/>
  <c r="H44" i="8"/>
  <c r="L46" i="8"/>
  <c r="R46" i="8" s="1"/>
  <c r="H46" i="8"/>
  <c r="L48" i="8"/>
  <c r="R48" i="8" s="1"/>
  <c r="H48" i="8"/>
  <c r="L50" i="8"/>
  <c r="R50" i="8" s="1"/>
  <c r="H50" i="8"/>
  <c r="L52" i="8"/>
  <c r="R52" i="8" s="1"/>
  <c r="H52" i="8"/>
  <c r="L54" i="8"/>
  <c r="R54" i="8" s="1"/>
  <c r="H54" i="8"/>
  <c r="L56" i="8"/>
  <c r="R56" i="8" s="1"/>
  <c r="H56" i="8"/>
  <c r="H58" i="8"/>
  <c r="L58" i="8"/>
  <c r="L103" i="8"/>
  <c r="R103" i="8" s="1"/>
  <c r="H103" i="8"/>
  <c r="L107" i="8"/>
  <c r="R107" i="8" s="1"/>
  <c r="H107" i="8"/>
  <c r="L111" i="8"/>
  <c r="R111" i="8" s="1"/>
  <c r="H111" i="8"/>
  <c r="L115" i="8"/>
  <c r="R115" i="8" s="1"/>
  <c r="H115" i="8"/>
  <c r="L119" i="8"/>
  <c r="R119" i="8" s="1"/>
  <c r="H119" i="8"/>
  <c r="L123" i="8"/>
  <c r="R123" i="8" s="1"/>
  <c r="H123" i="8"/>
  <c r="L126" i="8"/>
  <c r="R126" i="8" s="1"/>
  <c r="H126" i="8"/>
  <c r="L5" i="8"/>
  <c r="R5" i="8" s="1"/>
  <c r="H5" i="8"/>
  <c r="L7" i="8"/>
  <c r="R7" i="8" s="1"/>
  <c r="H7" i="8"/>
  <c r="L9" i="8"/>
  <c r="R9" i="8" s="1"/>
  <c r="H9" i="8"/>
  <c r="L11" i="8"/>
  <c r="R11" i="8" s="1"/>
  <c r="H11" i="8"/>
  <c r="L15" i="8"/>
  <c r="R15" i="8" s="1"/>
  <c r="H15" i="8"/>
  <c r="L19" i="8"/>
  <c r="R19" i="8" s="1"/>
  <c r="H19" i="8"/>
  <c r="L23" i="8"/>
  <c r="R23" i="8" s="1"/>
  <c r="H23" i="8"/>
  <c r="L27" i="8"/>
  <c r="R27" i="8" s="1"/>
  <c r="H27" i="8"/>
  <c r="L31" i="8"/>
  <c r="R31" i="8" s="1"/>
  <c r="H31" i="8"/>
  <c r="L35" i="8"/>
  <c r="R35" i="8" s="1"/>
  <c r="H35" i="8"/>
  <c r="L39" i="8"/>
  <c r="R39" i="8" s="1"/>
  <c r="H39" i="8"/>
  <c r="L43" i="8"/>
  <c r="R43" i="8" s="1"/>
  <c r="H43" i="8"/>
  <c r="L47" i="8"/>
  <c r="R47" i="8" s="1"/>
  <c r="H47" i="8"/>
  <c r="L51" i="8"/>
  <c r="R51" i="8" s="1"/>
  <c r="H51" i="8"/>
  <c r="L55" i="8"/>
  <c r="R55" i="8" s="1"/>
  <c r="H55" i="8"/>
  <c r="L4" i="8"/>
  <c r="H4" i="8"/>
  <c r="Q8" i="8"/>
  <c r="M94" i="8"/>
  <c r="S94" i="8" s="1"/>
  <c r="M96" i="8"/>
  <c r="S96" i="8" s="1"/>
  <c r="M98" i="8"/>
  <c r="S98" i="8" s="1"/>
  <c r="M100" i="8"/>
  <c r="S100" i="8" s="1"/>
  <c r="L105" i="8"/>
  <c r="H105" i="8"/>
  <c r="Q109" i="8"/>
  <c r="L113" i="8"/>
  <c r="R113" i="8" s="1"/>
  <c r="H113" i="8"/>
  <c r="Q117" i="8"/>
  <c r="L121" i="8"/>
  <c r="H121" i="8"/>
  <c r="Q124" i="8"/>
  <c r="L128" i="8"/>
  <c r="R128" i="8" s="1"/>
  <c r="H128" i="8"/>
  <c r="L129" i="8"/>
  <c r="R129" i="8" s="1"/>
  <c r="H129" i="8"/>
  <c r="L130" i="8"/>
  <c r="R130" i="8" s="1"/>
  <c r="H130" i="8"/>
  <c r="L131" i="8"/>
  <c r="R131" i="8" s="1"/>
  <c r="H131" i="8"/>
  <c r="L132" i="8"/>
  <c r="R132" i="8" s="1"/>
  <c r="H132" i="8"/>
  <c r="L133" i="8"/>
  <c r="R133" i="8" s="1"/>
  <c r="H133" i="8"/>
  <c r="L134" i="8"/>
  <c r="R134" i="8" s="1"/>
  <c r="H134" i="8"/>
  <c r="L135" i="8"/>
  <c r="R135" i="8" s="1"/>
  <c r="H135" i="8"/>
  <c r="Q13" i="8"/>
  <c r="Q17" i="8"/>
  <c r="Q21" i="8"/>
  <c r="Q25" i="8"/>
  <c r="Q29" i="8"/>
  <c r="Q33" i="8"/>
  <c r="Q37" i="8"/>
  <c r="Q41" i="8"/>
  <c r="Q45" i="8"/>
  <c r="Q49" i="8"/>
  <c r="Q53" i="8"/>
  <c r="Q57" i="8"/>
  <c r="Q6" i="8"/>
  <c r="Q10" i="8"/>
  <c r="Q12" i="8"/>
  <c r="Q14" i="8"/>
  <c r="Q16" i="8"/>
  <c r="Q18" i="8"/>
  <c r="Q20" i="8"/>
  <c r="Q22" i="8"/>
  <c r="Q24" i="8"/>
  <c r="Q26" i="8"/>
  <c r="Q28" i="8"/>
  <c r="Q30" i="8"/>
  <c r="Q32" i="8"/>
  <c r="Q34" i="8"/>
  <c r="Q36" i="8"/>
  <c r="Q38" i="8"/>
  <c r="Q40" i="8"/>
  <c r="Q42" i="8"/>
  <c r="Q44" i="8"/>
  <c r="Q46" i="8"/>
  <c r="Q48" i="8"/>
  <c r="Q50" i="8"/>
  <c r="Q52" i="8"/>
  <c r="Q54" i="8"/>
  <c r="Q56" i="8"/>
  <c r="Q58" i="8"/>
  <c r="R58" i="8"/>
  <c r="M95" i="8"/>
  <c r="S95" i="8" s="1"/>
  <c r="M97" i="8"/>
  <c r="S97" i="8" s="1"/>
  <c r="M99" i="8"/>
  <c r="S99" i="8" s="1"/>
  <c r="M101" i="8"/>
  <c r="S101" i="8" s="1"/>
  <c r="Q103" i="8"/>
  <c r="Q107" i="8"/>
  <c r="Q111" i="8"/>
  <c r="Q115" i="8"/>
  <c r="Q119" i="8"/>
  <c r="Q123" i="8"/>
  <c r="Q126" i="8"/>
  <c r="Q5" i="8"/>
  <c r="Q7" i="8"/>
  <c r="Q9" i="8"/>
  <c r="Q11" i="8"/>
  <c r="Q15" i="8"/>
  <c r="Q19" i="8"/>
  <c r="Q23" i="8"/>
  <c r="Q27" i="8"/>
  <c r="Q31" i="8"/>
  <c r="Q35" i="8"/>
  <c r="Q39" i="8"/>
  <c r="Q43" i="8"/>
  <c r="Q47" i="8"/>
  <c r="Q51" i="8"/>
  <c r="Q55" i="8"/>
  <c r="M59" i="8"/>
  <c r="S59" i="8" s="1"/>
  <c r="M60" i="8"/>
  <c r="S60" i="8" s="1"/>
  <c r="M61" i="8"/>
  <c r="S61" i="8" s="1"/>
  <c r="M62" i="8"/>
  <c r="S62" i="8" s="1"/>
  <c r="M63" i="8"/>
  <c r="S63" i="8" s="1"/>
  <c r="M64" i="8"/>
  <c r="S64" i="8" s="1"/>
  <c r="M65" i="8"/>
  <c r="S65" i="8" s="1"/>
  <c r="M66" i="8"/>
  <c r="S66" i="8" s="1"/>
  <c r="M67" i="8"/>
  <c r="S67" i="8" s="1"/>
  <c r="M68" i="8"/>
  <c r="S68" i="8" s="1"/>
  <c r="M69" i="8"/>
  <c r="S69" i="8" s="1"/>
  <c r="M70" i="8"/>
  <c r="S70" i="8" s="1"/>
  <c r="M71" i="8"/>
  <c r="S71" i="8" s="1"/>
  <c r="M72" i="8"/>
  <c r="S72" i="8" s="1"/>
  <c r="M73" i="8"/>
  <c r="S73" i="8" s="1"/>
  <c r="M74" i="8"/>
  <c r="S74" i="8" s="1"/>
  <c r="M75" i="8"/>
  <c r="S75" i="8" s="1"/>
  <c r="M76" i="8"/>
  <c r="S76" i="8" s="1"/>
  <c r="M77" i="8"/>
  <c r="S77" i="8" s="1"/>
  <c r="M78" i="8"/>
  <c r="S78" i="8" s="1"/>
  <c r="M79" i="8"/>
  <c r="S79" i="8" s="1"/>
  <c r="M80" i="8"/>
  <c r="S80" i="8" s="1"/>
  <c r="M81" i="8"/>
  <c r="S81" i="8"/>
  <c r="M82" i="8"/>
  <c r="S82" i="8"/>
  <c r="M83" i="8"/>
  <c r="S83" i="8"/>
  <c r="M84" i="8"/>
  <c r="S84" i="8"/>
  <c r="M85" i="8"/>
  <c r="S85" i="8"/>
  <c r="M86" i="8"/>
  <c r="S86" i="8"/>
  <c r="M87" i="8"/>
  <c r="S87" i="8"/>
  <c r="M88" i="8"/>
  <c r="S88" i="8"/>
  <c r="M89" i="8"/>
  <c r="S89" i="8"/>
  <c r="M90" i="8"/>
  <c r="S90" i="8"/>
  <c r="M91" i="8"/>
  <c r="S91" i="8"/>
  <c r="M92" i="8"/>
  <c r="S92" i="8"/>
  <c r="M93" i="8"/>
  <c r="S93" i="8"/>
  <c r="Q4" i="8"/>
  <c r="R4" i="8"/>
  <c r="L8" i="8"/>
  <c r="R8" i="8" s="1"/>
  <c r="H8" i="8"/>
  <c r="M102" i="8"/>
  <c r="S102" i="8" s="1"/>
  <c r="L104" i="8"/>
  <c r="R104" i="8" s="1"/>
  <c r="H104" i="8"/>
  <c r="L106" i="8"/>
  <c r="R106" i="8" s="1"/>
  <c r="H106" i="8"/>
  <c r="L108" i="8"/>
  <c r="R108" i="8" s="1"/>
  <c r="H108" i="8"/>
  <c r="L110" i="8"/>
  <c r="R110" i="8" s="1"/>
  <c r="H110" i="8"/>
  <c r="L112" i="8"/>
  <c r="R112" i="8" s="1"/>
  <c r="H112" i="8"/>
  <c r="L114" i="8"/>
  <c r="R114" i="8" s="1"/>
  <c r="H114" i="8"/>
  <c r="L116" i="8"/>
  <c r="R116" i="8" s="1"/>
  <c r="H116" i="8"/>
  <c r="L118" i="8"/>
  <c r="H118" i="8"/>
  <c r="L120" i="8"/>
  <c r="R120" i="8" s="1"/>
  <c r="H120" i="8"/>
  <c r="L122" i="8"/>
  <c r="R122" i="8" s="1"/>
  <c r="H122" i="8"/>
  <c r="L125" i="8"/>
  <c r="R125" i="8" s="1"/>
  <c r="H125" i="8"/>
  <c r="L127" i="8"/>
  <c r="H127" i="8"/>
  <c r="Q105" i="8"/>
  <c r="R105" i="8"/>
  <c r="L109" i="8"/>
  <c r="R109" i="8" s="1"/>
  <c r="H109" i="8"/>
  <c r="Q113" i="8"/>
  <c r="L117" i="8"/>
  <c r="R117" i="8" s="1"/>
  <c r="H117" i="8"/>
  <c r="Q121" i="8"/>
  <c r="R121" i="8"/>
  <c r="L124" i="8"/>
  <c r="R124" i="8" s="1"/>
  <c r="H124" i="8"/>
  <c r="Q129" i="8"/>
  <c r="Q130" i="8"/>
  <c r="Q131" i="8"/>
  <c r="Q132" i="8"/>
  <c r="Q133" i="8"/>
  <c r="Q134" i="8"/>
  <c r="Q135" i="8"/>
  <c r="R127" i="8"/>
  <c r="R118" i="8"/>
  <c r="L7" i="38"/>
  <c r="H7" i="38"/>
  <c r="L11" i="38"/>
  <c r="H11" i="38"/>
  <c r="L15" i="38"/>
  <c r="H15" i="38"/>
  <c r="L19" i="38"/>
  <c r="H19" i="38"/>
  <c r="L23" i="38"/>
  <c r="H23" i="38"/>
  <c r="L27" i="38"/>
  <c r="H27" i="38"/>
  <c r="L31" i="38"/>
  <c r="H31" i="38"/>
  <c r="L35" i="38"/>
  <c r="H35" i="38"/>
  <c r="L39" i="38"/>
  <c r="H39" i="38"/>
  <c r="L43" i="38"/>
  <c r="H43" i="38"/>
  <c r="L47" i="38"/>
  <c r="H47" i="38"/>
  <c r="L51" i="38"/>
  <c r="H51" i="38"/>
  <c r="L55" i="38"/>
  <c r="H55" i="38"/>
  <c r="L59" i="38"/>
  <c r="H59" i="38"/>
  <c r="L124" i="38"/>
  <c r="R124" i="38" s="1"/>
  <c r="H124" i="38"/>
  <c r="L126" i="38"/>
  <c r="H126" i="38"/>
  <c r="L128" i="38"/>
  <c r="R128" i="38" s="1"/>
  <c r="H128" i="38"/>
  <c r="L130" i="38"/>
  <c r="H130" i="38"/>
  <c r="L132" i="38"/>
  <c r="R132" i="38" s="1"/>
  <c r="H132" i="38"/>
  <c r="L134" i="38"/>
  <c r="H134" i="38"/>
  <c r="M60" i="38"/>
  <c r="S60" i="38" s="1"/>
  <c r="M62" i="38"/>
  <c r="S62" i="38" s="1"/>
  <c r="M64" i="38"/>
  <c r="S64" i="38" s="1"/>
  <c r="M66" i="38"/>
  <c r="S66" i="38" s="1"/>
  <c r="M68" i="38"/>
  <c r="S68" i="38" s="1"/>
  <c r="M70" i="38"/>
  <c r="S70" i="38" s="1"/>
  <c r="M72" i="38"/>
  <c r="S72" i="38" s="1"/>
  <c r="M74" i="38"/>
  <c r="S74" i="38" s="1"/>
  <c r="M76" i="38"/>
  <c r="S76" i="38" s="1"/>
  <c r="M78" i="38"/>
  <c r="S78" i="38" s="1"/>
  <c r="M80" i="38"/>
  <c r="S80" i="38" s="1"/>
  <c r="M82" i="38"/>
  <c r="S82" i="38" s="1"/>
  <c r="M84" i="38"/>
  <c r="S84" i="38" s="1"/>
  <c r="M86" i="38"/>
  <c r="S86" i="38" s="1"/>
  <c r="M88" i="38"/>
  <c r="S88" i="38" s="1"/>
  <c r="M90" i="38"/>
  <c r="S90" i="38" s="1"/>
  <c r="M92" i="38"/>
  <c r="S92" i="38" s="1"/>
  <c r="M94" i="38"/>
  <c r="S94" i="38" s="1"/>
  <c r="M96" i="38"/>
  <c r="S96" i="38" s="1"/>
  <c r="M98" i="38"/>
  <c r="S98" i="38" s="1"/>
  <c r="M100" i="38"/>
  <c r="S100" i="38" s="1"/>
  <c r="M102" i="38"/>
  <c r="S102" i="38" s="1"/>
  <c r="M104" i="38"/>
  <c r="S104" i="38" s="1"/>
  <c r="M106" i="38"/>
  <c r="S106" i="38" s="1"/>
  <c r="M108" i="38"/>
  <c r="S108" i="38" s="1"/>
  <c r="M110" i="38"/>
  <c r="S110" i="38" s="1"/>
  <c r="M112" i="38"/>
  <c r="S112" i="38" s="1"/>
  <c r="M114" i="38"/>
  <c r="S114" i="38" s="1"/>
  <c r="M116" i="38"/>
  <c r="S116" i="38" s="1"/>
  <c r="M118" i="38"/>
  <c r="S118" i="38" s="1"/>
  <c r="M120" i="38"/>
  <c r="S120" i="38" s="1"/>
  <c r="M122" i="38"/>
  <c r="S122" i="38" s="1"/>
  <c r="Q127" i="38"/>
  <c r="L131" i="38"/>
  <c r="H131" i="38"/>
  <c r="Q135" i="38"/>
  <c r="Q5" i="38"/>
  <c r="Q9" i="38"/>
  <c r="Q13" i="38"/>
  <c r="Q17" i="38"/>
  <c r="Q21" i="38"/>
  <c r="Q25" i="38"/>
  <c r="Q29" i="38"/>
  <c r="Q33" i="38"/>
  <c r="Q37" i="38"/>
  <c r="Q41" i="38"/>
  <c r="Q45" i="38"/>
  <c r="Q49" i="38"/>
  <c r="Q53" i="38"/>
  <c r="Q57" i="38"/>
  <c r="Q4" i="38"/>
  <c r="Q6" i="38"/>
  <c r="Q8" i="38"/>
  <c r="Q10" i="38"/>
  <c r="Q12" i="38"/>
  <c r="Q14" i="38"/>
  <c r="Q16" i="38"/>
  <c r="Q18" i="38"/>
  <c r="Q20" i="38"/>
  <c r="Q22" i="38"/>
  <c r="Q24" i="38"/>
  <c r="Q26" i="38"/>
  <c r="Q28" i="38"/>
  <c r="Q30" i="38"/>
  <c r="Q32" i="38"/>
  <c r="Q34" i="38"/>
  <c r="Q36" i="38"/>
  <c r="Q38" i="38"/>
  <c r="Q40" i="38"/>
  <c r="Q42" i="38"/>
  <c r="Q44" i="38"/>
  <c r="Q46" i="38"/>
  <c r="Q48" i="38"/>
  <c r="Q50" i="38"/>
  <c r="Q52" i="38"/>
  <c r="Q54" i="38"/>
  <c r="Q56" i="38"/>
  <c r="Q58" i="38"/>
  <c r="Q125" i="38"/>
  <c r="Q129" i="38"/>
  <c r="Q133" i="38"/>
  <c r="Q7" i="38"/>
  <c r="R7" i="38"/>
  <c r="Q11" i="38"/>
  <c r="R11" i="38"/>
  <c r="Q15" i="38"/>
  <c r="R15" i="38"/>
  <c r="Q19" i="38"/>
  <c r="R19" i="38"/>
  <c r="Q23" i="38"/>
  <c r="R23" i="38"/>
  <c r="Q27" i="38"/>
  <c r="R27" i="38"/>
  <c r="Q31" i="38"/>
  <c r="R31" i="38"/>
  <c r="Q35" i="38"/>
  <c r="R35" i="38"/>
  <c r="Q39" i="38"/>
  <c r="R39" i="38"/>
  <c r="Q43" i="38"/>
  <c r="R43" i="38"/>
  <c r="Q47" i="38"/>
  <c r="R47" i="38"/>
  <c r="Q51" i="38"/>
  <c r="R51" i="38"/>
  <c r="Q55" i="38"/>
  <c r="R55" i="38"/>
  <c r="R59" i="38"/>
  <c r="L127" i="38"/>
  <c r="R127" i="38" s="1"/>
  <c r="H127" i="38"/>
  <c r="Q131" i="38"/>
  <c r="R131" i="38"/>
  <c r="L135" i="38"/>
  <c r="R135" i="38" s="1"/>
  <c r="H135" i="38"/>
  <c r="L5" i="38"/>
  <c r="R5" i="38" s="1"/>
  <c r="H5" i="38"/>
  <c r="L9" i="38"/>
  <c r="R9" i="38" s="1"/>
  <c r="H9" i="38"/>
  <c r="L13" i="38"/>
  <c r="R13" i="38" s="1"/>
  <c r="H13" i="38"/>
  <c r="L17" i="38"/>
  <c r="R17" i="38" s="1"/>
  <c r="H17" i="38"/>
  <c r="L21" i="38"/>
  <c r="R21" i="38" s="1"/>
  <c r="H21" i="38"/>
  <c r="L25" i="38"/>
  <c r="R25" i="38" s="1"/>
  <c r="H25" i="38"/>
  <c r="L29" i="38"/>
  <c r="R29" i="38" s="1"/>
  <c r="H29" i="38"/>
  <c r="L33" i="38"/>
  <c r="R33" i="38" s="1"/>
  <c r="H33" i="38"/>
  <c r="L37" i="38"/>
  <c r="R37" i="38" s="1"/>
  <c r="H37" i="38"/>
  <c r="L41" i="38"/>
  <c r="R41" i="38" s="1"/>
  <c r="H41" i="38"/>
  <c r="L45" i="38"/>
  <c r="R45" i="38" s="1"/>
  <c r="H45" i="38"/>
  <c r="L49" i="38"/>
  <c r="R49" i="38" s="1"/>
  <c r="H49" i="38"/>
  <c r="L53" i="38"/>
  <c r="R53" i="38" s="1"/>
  <c r="H53" i="38"/>
  <c r="L57" i="38"/>
  <c r="R57" i="38" s="1"/>
  <c r="H57" i="38"/>
  <c r="L4" i="38"/>
  <c r="R4" i="38" s="1"/>
  <c r="H4" i="38"/>
  <c r="L6" i="38"/>
  <c r="R6" i="38" s="1"/>
  <c r="H6" i="38"/>
  <c r="L8" i="38"/>
  <c r="R8" i="38" s="1"/>
  <c r="H8" i="38"/>
  <c r="L10" i="38"/>
  <c r="R10" i="38" s="1"/>
  <c r="H10" i="38"/>
  <c r="L12" i="38"/>
  <c r="R12" i="38" s="1"/>
  <c r="H12" i="38"/>
  <c r="L14" i="38"/>
  <c r="R14" i="38" s="1"/>
  <c r="H14" i="38"/>
  <c r="L16" i="38"/>
  <c r="R16" i="38" s="1"/>
  <c r="H16" i="38"/>
  <c r="L18" i="38"/>
  <c r="R18" i="38" s="1"/>
  <c r="H18" i="38"/>
  <c r="L20" i="38"/>
  <c r="R20" i="38" s="1"/>
  <c r="H20" i="38"/>
  <c r="L22" i="38"/>
  <c r="R22" i="38" s="1"/>
  <c r="H22" i="38"/>
  <c r="L24" i="38"/>
  <c r="R24" i="38" s="1"/>
  <c r="H24" i="38"/>
  <c r="L26" i="38"/>
  <c r="R26" i="38" s="1"/>
  <c r="H26" i="38"/>
  <c r="L28" i="38"/>
  <c r="R28" i="38" s="1"/>
  <c r="H28" i="38"/>
  <c r="L30" i="38"/>
  <c r="R30" i="38" s="1"/>
  <c r="H30" i="38"/>
  <c r="L32" i="38"/>
  <c r="R32" i="38" s="1"/>
  <c r="H32" i="38"/>
  <c r="L34" i="38"/>
  <c r="R34" i="38" s="1"/>
  <c r="H34" i="38"/>
  <c r="L36" i="38"/>
  <c r="R36" i="38" s="1"/>
  <c r="H36" i="38"/>
  <c r="L38" i="38"/>
  <c r="R38" i="38" s="1"/>
  <c r="H38" i="38"/>
  <c r="L40" i="38"/>
  <c r="R40" i="38" s="1"/>
  <c r="H40" i="38"/>
  <c r="L42" i="38"/>
  <c r="R42" i="38" s="1"/>
  <c r="H42" i="38"/>
  <c r="L44" i="38"/>
  <c r="R44" i="38" s="1"/>
  <c r="H44" i="38"/>
  <c r="L46" i="38"/>
  <c r="R46" i="38" s="1"/>
  <c r="H46" i="38"/>
  <c r="L48" i="38"/>
  <c r="R48" i="38" s="1"/>
  <c r="H48" i="38"/>
  <c r="L50" i="38"/>
  <c r="R50" i="38" s="1"/>
  <c r="H50" i="38"/>
  <c r="L52" i="38"/>
  <c r="R52" i="38" s="1"/>
  <c r="H52" i="38"/>
  <c r="L54" i="38"/>
  <c r="R54" i="38" s="1"/>
  <c r="H54" i="38"/>
  <c r="L56" i="38"/>
  <c r="R56" i="38" s="1"/>
  <c r="H56" i="38"/>
  <c r="L58" i="38"/>
  <c r="R58" i="38" s="1"/>
  <c r="H58" i="38"/>
  <c r="M61" i="38"/>
  <c r="S61" i="38" s="1"/>
  <c r="M63" i="38"/>
  <c r="S63" i="38" s="1"/>
  <c r="M65" i="38"/>
  <c r="S65" i="38" s="1"/>
  <c r="M67" i="38"/>
  <c r="S67" i="38" s="1"/>
  <c r="M69" i="38"/>
  <c r="S69" i="38" s="1"/>
  <c r="M71" i="38"/>
  <c r="S71" i="38" s="1"/>
  <c r="M73" i="38"/>
  <c r="S73" i="38" s="1"/>
  <c r="M75" i="38"/>
  <c r="S75" i="38" s="1"/>
  <c r="M77" i="38"/>
  <c r="S77" i="38" s="1"/>
  <c r="M79" i="38"/>
  <c r="S79" i="38" s="1"/>
  <c r="M81" i="38"/>
  <c r="S81" i="38" s="1"/>
  <c r="M83" i="38"/>
  <c r="S83" i="38" s="1"/>
  <c r="M85" i="38"/>
  <c r="S85" i="38" s="1"/>
  <c r="M87" i="38"/>
  <c r="S87" i="38" s="1"/>
  <c r="M89" i="38"/>
  <c r="S89" i="38" s="1"/>
  <c r="M91" i="38"/>
  <c r="S91" i="38" s="1"/>
  <c r="M93" i="38"/>
  <c r="S93" i="38" s="1"/>
  <c r="M95" i="38"/>
  <c r="S95" i="38" s="1"/>
  <c r="M97" i="38"/>
  <c r="S97" i="38" s="1"/>
  <c r="M99" i="38"/>
  <c r="S99" i="38" s="1"/>
  <c r="M101" i="38"/>
  <c r="S101" i="38" s="1"/>
  <c r="M103" i="38"/>
  <c r="S103" i="38" s="1"/>
  <c r="M105" i="38"/>
  <c r="S105" i="38" s="1"/>
  <c r="M107" i="38"/>
  <c r="S107" i="38" s="1"/>
  <c r="M109" i="38"/>
  <c r="S109" i="38" s="1"/>
  <c r="M111" i="38"/>
  <c r="S111" i="38" s="1"/>
  <c r="M113" i="38"/>
  <c r="S113" i="38" s="1"/>
  <c r="M115" i="38"/>
  <c r="S115" i="38" s="1"/>
  <c r="M117" i="38"/>
  <c r="S117" i="38" s="1"/>
  <c r="M119" i="38"/>
  <c r="S119" i="38" s="1"/>
  <c r="M121" i="38"/>
  <c r="S121" i="38" s="1"/>
  <c r="M123" i="38"/>
  <c r="S123" i="38" s="1"/>
  <c r="L125" i="38"/>
  <c r="R125" i="38" s="1"/>
  <c r="H125" i="38"/>
  <c r="L129" i="38"/>
  <c r="R129" i="38" s="1"/>
  <c r="H129" i="38"/>
  <c r="L133" i="38"/>
  <c r="R133" i="38" s="1"/>
  <c r="H133" i="38"/>
  <c r="Q59" i="38"/>
  <c r="R126" i="38"/>
  <c r="R130" i="38"/>
  <c r="R134" i="38"/>
  <c r="M6" i="54"/>
  <c r="S6" i="54" s="1"/>
  <c r="M10" i="54"/>
  <c r="S10" i="54" s="1"/>
  <c r="M14" i="54"/>
  <c r="S14" i="54" s="1"/>
  <c r="M18" i="54"/>
  <c r="S18" i="54" s="1"/>
  <c r="M22" i="54"/>
  <c r="S22" i="54" s="1"/>
  <c r="M26" i="54"/>
  <c r="S26" i="54" s="1"/>
  <c r="M30" i="54"/>
  <c r="S30" i="54" s="1"/>
  <c r="M34" i="54"/>
  <c r="S34" i="54" s="1"/>
  <c r="M38" i="54"/>
  <c r="S38" i="54" s="1"/>
  <c r="M42" i="54"/>
  <c r="S42" i="54" s="1"/>
  <c r="M46" i="54"/>
  <c r="S46" i="54" s="1"/>
  <c r="M50" i="54"/>
  <c r="S50" i="54" s="1"/>
  <c r="M54" i="54"/>
  <c r="S54" i="54" s="1"/>
  <c r="M58" i="54"/>
  <c r="S58" i="54" s="1"/>
  <c r="M62" i="54"/>
  <c r="S62" i="54" s="1"/>
  <c r="M4" i="54"/>
  <c r="S4" i="54" s="1"/>
  <c r="Q9" i="54"/>
  <c r="L17" i="54"/>
  <c r="H17" i="54"/>
  <c r="M20" i="54"/>
  <c r="S20" i="54" s="1"/>
  <c r="Q25" i="54"/>
  <c r="L33" i="54"/>
  <c r="H33" i="54"/>
  <c r="M36" i="54"/>
  <c r="S36" i="54" s="1"/>
  <c r="Q41" i="54"/>
  <c r="L49" i="54"/>
  <c r="H49" i="54"/>
  <c r="M52" i="54"/>
  <c r="S52" i="54" s="1"/>
  <c r="Q57" i="54"/>
  <c r="L69" i="54"/>
  <c r="R69" i="54" s="1"/>
  <c r="H69" i="54"/>
  <c r="L77" i="54"/>
  <c r="R77" i="54" s="1"/>
  <c r="H77" i="54"/>
  <c r="L81" i="54"/>
  <c r="H81" i="54"/>
  <c r="L85" i="54"/>
  <c r="H85" i="54"/>
  <c r="L89" i="54"/>
  <c r="H89" i="54"/>
  <c r="L93" i="54"/>
  <c r="H93" i="54"/>
  <c r="L97" i="54"/>
  <c r="H97" i="54"/>
  <c r="L101" i="54"/>
  <c r="H101" i="54"/>
  <c r="L111" i="54"/>
  <c r="H111" i="54"/>
  <c r="L119" i="54"/>
  <c r="H119" i="54"/>
  <c r="L126" i="54"/>
  <c r="H126" i="54"/>
  <c r="L130" i="54"/>
  <c r="H130" i="54"/>
  <c r="L134" i="54"/>
  <c r="H134" i="54"/>
  <c r="L67" i="54"/>
  <c r="H67" i="54"/>
  <c r="L71" i="54"/>
  <c r="H71" i="54"/>
  <c r="L75" i="54"/>
  <c r="H75" i="54"/>
  <c r="L79" i="54"/>
  <c r="H79" i="54"/>
  <c r="M82" i="54"/>
  <c r="S82" i="54" s="1"/>
  <c r="Q87" i="54"/>
  <c r="L95" i="54"/>
  <c r="H95" i="54"/>
  <c r="M98" i="54"/>
  <c r="S98" i="54"/>
  <c r="Q103" i="54"/>
  <c r="M108" i="54"/>
  <c r="S108" i="54" s="1"/>
  <c r="M116" i="54"/>
  <c r="S116" i="54" s="1"/>
  <c r="M124" i="54"/>
  <c r="S124" i="54" s="1"/>
  <c r="Q128" i="54"/>
  <c r="Q132" i="54"/>
  <c r="Q136" i="54"/>
  <c r="Q3" i="54"/>
  <c r="Q7" i="54"/>
  <c r="Q11" i="54"/>
  <c r="Q15" i="54"/>
  <c r="Q19" i="54"/>
  <c r="Q23" i="54"/>
  <c r="Q27" i="54"/>
  <c r="Q31" i="54"/>
  <c r="Q35" i="54"/>
  <c r="Q39" i="54"/>
  <c r="Q43" i="54"/>
  <c r="Q47" i="54"/>
  <c r="Q51" i="54"/>
  <c r="Q55" i="54"/>
  <c r="Q59" i="54"/>
  <c r="Q63" i="54"/>
  <c r="Q5" i="54"/>
  <c r="Q13" i="54"/>
  <c r="Q21" i="54"/>
  <c r="Q29" i="54"/>
  <c r="Q37" i="54"/>
  <c r="Q45" i="54"/>
  <c r="Q53" i="54"/>
  <c r="Q61" i="54"/>
  <c r="M72" i="54"/>
  <c r="S72" i="54" s="1"/>
  <c r="M80" i="54"/>
  <c r="S80" i="54" s="1"/>
  <c r="M84" i="54"/>
  <c r="S84" i="54" s="1"/>
  <c r="M88" i="54"/>
  <c r="S88" i="54" s="1"/>
  <c r="M92" i="54"/>
  <c r="S92" i="54" s="1"/>
  <c r="M96" i="54"/>
  <c r="S96" i="54" s="1"/>
  <c r="M100" i="54"/>
  <c r="S100" i="54" s="1"/>
  <c r="M104" i="54"/>
  <c r="S104" i="54" s="1"/>
  <c r="M106" i="54"/>
  <c r="S106" i="54" s="1"/>
  <c r="Q107" i="54"/>
  <c r="M114" i="54"/>
  <c r="S114" i="54" s="1"/>
  <c r="Q115" i="54"/>
  <c r="M122" i="54"/>
  <c r="S122" i="54" s="1"/>
  <c r="Q123" i="54"/>
  <c r="Q83" i="54"/>
  <c r="Q91" i="54"/>
  <c r="Q99" i="54"/>
  <c r="Q105" i="54"/>
  <c r="Q109" i="54"/>
  <c r="Q113" i="54"/>
  <c r="Q117" i="54"/>
  <c r="Q121" i="54"/>
  <c r="L9" i="54"/>
  <c r="R9" i="54" s="1"/>
  <c r="H9" i="54"/>
  <c r="M12" i="54"/>
  <c r="S12" i="54" s="1"/>
  <c r="Q17" i="54"/>
  <c r="R17" i="54"/>
  <c r="L25" i="54"/>
  <c r="R25" i="54" s="1"/>
  <c r="H25" i="54"/>
  <c r="M28" i="54"/>
  <c r="S28" i="54" s="1"/>
  <c r="Q33" i="54"/>
  <c r="R33" i="54"/>
  <c r="L41" i="54"/>
  <c r="R41" i="54" s="1"/>
  <c r="H41" i="54"/>
  <c r="M44" i="54"/>
  <c r="S44" i="54" s="1"/>
  <c r="Q49" i="54"/>
  <c r="R49" i="54"/>
  <c r="L57" i="54"/>
  <c r="R57" i="54" s="1"/>
  <c r="H57" i="54"/>
  <c r="M60" i="54"/>
  <c r="S60" i="54" s="1"/>
  <c r="M68" i="54"/>
  <c r="S68" i="54" s="1"/>
  <c r="M76" i="54"/>
  <c r="S76" i="54" s="1"/>
  <c r="Q81" i="54"/>
  <c r="R81" i="54"/>
  <c r="Q85" i="54"/>
  <c r="R85" i="54"/>
  <c r="Q89" i="54"/>
  <c r="R89" i="54"/>
  <c r="Q93" i="54"/>
  <c r="R93" i="54"/>
  <c r="Q97" i="54"/>
  <c r="R97" i="54"/>
  <c r="Q101" i="54"/>
  <c r="R101" i="54"/>
  <c r="M110" i="54"/>
  <c r="S110" i="54" s="1"/>
  <c r="R111" i="54"/>
  <c r="M118" i="54"/>
  <c r="S118" i="54"/>
  <c r="R119" i="54"/>
  <c r="M125" i="54"/>
  <c r="S125" i="54" s="1"/>
  <c r="M129" i="54"/>
  <c r="S129" i="54" s="1"/>
  <c r="R130" i="54"/>
  <c r="M133" i="54"/>
  <c r="S133" i="54"/>
  <c r="M137" i="54"/>
  <c r="S137" i="54"/>
  <c r="Q67" i="54"/>
  <c r="R67" i="54"/>
  <c r="Q71" i="54"/>
  <c r="R71" i="54"/>
  <c r="Q75" i="54"/>
  <c r="R75" i="54"/>
  <c r="Q79" i="54"/>
  <c r="R79" i="54"/>
  <c r="L87" i="54"/>
  <c r="R87" i="54" s="1"/>
  <c r="H87" i="54"/>
  <c r="M90" i="54"/>
  <c r="S90" i="54"/>
  <c r="Q95" i="54"/>
  <c r="R95" i="54"/>
  <c r="L103" i="54"/>
  <c r="R103" i="54" s="1"/>
  <c r="H103" i="54"/>
  <c r="M112" i="54"/>
  <c r="S112" i="54"/>
  <c r="M120" i="54"/>
  <c r="S120" i="54"/>
  <c r="L128" i="54"/>
  <c r="R128" i="54" s="1"/>
  <c r="H128" i="54"/>
  <c r="L132" i="54"/>
  <c r="R132" i="54" s="1"/>
  <c r="H132" i="54"/>
  <c r="L136" i="54"/>
  <c r="R136" i="54" s="1"/>
  <c r="H136" i="54"/>
  <c r="L3" i="54"/>
  <c r="R3" i="54" s="1"/>
  <c r="H3" i="54"/>
  <c r="L7" i="54"/>
  <c r="R7" i="54" s="1"/>
  <c r="H7" i="54"/>
  <c r="L11" i="54"/>
  <c r="R11" i="54" s="1"/>
  <c r="H11" i="54"/>
  <c r="L15" i="54"/>
  <c r="R15" i="54" s="1"/>
  <c r="H15" i="54"/>
  <c r="L19" i="54"/>
  <c r="R19" i="54" s="1"/>
  <c r="H19" i="54"/>
  <c r="L23" i="54"/>
  <c r="R23" i="54" s="1"/>
  <c r="H23" i="54"/>
  <c r="L27" i="54"/>
  <c r="R27" i="54" s="1"/>
  <c r="H27" i="54"/>
  <c r="L31" i="54"/>
  <c r="R31" i="54" s="1"/>
  <c r="H31" i="54"/>
  <c r="L35" i="54"/>
  <c r="R35" i="54" s="1"/>
  <c r="H35" i="54"/>
  <c r="L39" i="54"/>
  <c r="R39" i="54" s="1"/>
  <c r="H39" i="54"/>
  <c r="L43" i="54"/>
  <c r="R43" i="54" s="1"/>
  <c r="H43" i="54"/>
  <c r="L47" i="54"/>
  <c r="R47" i="54" s="1"/>
  <c r="H47" i="54"/>
  <c r="L51" i="54"/>
  <c r="R51" i="54" s="1"/>
  <c r="H51" i="54"/>
  <c r="L55" i="54"/>
  <c r="R55" i="54" s="1"/>
  <c r="H55" i="54"/>
  <c r="L59" i="54"/>
  <c r="R59" i="54" s="1"/>
  <c r="H59" i="54"/>
  <c r="L63" i="54"/>
  <c r="R63" i="54" s="1"/>
  <c r="H63" i="54"/>
  <c r="L5" i="54"/>
  <c r="R5" i="54" s="1"/>
  <c r="H5" i="54"/>
  <c r="M8" i="54"/>
  <c r="S8" i="54" s="1"/>
  <c r="L13" i="54"/>
  <c r="R13" i="54" s="1"/>
  <c r="H13" i="54"/>
  <c r="M16" i="54"/>
  <c r="S16" i="54" s="1"/>
  <c r="L21" i="54"/>
  <c r="R21" i="54" s="1"/>
  <c r="H21" i="54"/>
  <c r="M24" i="54"/>
  <c r="S24" i="54" s="1"/>
  <c r="L29" i="54"/>
  <c r="R29" i="54" s="1"/>
  <c r="H29" i="54"/>
  <c r="M32" i="54"/>
  <c r="S32" i="54" s="1"/>
  <c r="L37" i="54"/>
  <c r="R37" i="54" s="1"/>
  <c r="H37" i="54"/>
  <c r="M40" i="54"/>
  <c r="S40" i="54" s="1"/>
  <c r="L45" i="54"/>
  <c r="R45" i="54" s="1"/>
  <c r="H45" i="54"/>
  <c r="M48" i="54"/>
  <c r="S48" i="54" s="1"/>
  <c r="L53" i="54"/>
  <c r="R53" i="54" s="1"/>
  <c r="H53" i="54"/>
  <c r="M56" i="54"/>
  <c r="S56" i="54" s="1"/>
  <c r="L61" i="54"/>
  <c r="R61" i="54" s="1"/>
  <c r="H61" i="54"/>
  <c r="M64" i="54"/>
  <c r="S64" i="54" s="1"/>
  <c r="L65" i="54"/>
  <c r="H65" i="54"/>
  <c r="L73" i="54"/>
  <c r="R73" i="54" s="1"/>
  <c r="H73" i="54"/>
  <c r="L107" i="54"/>
  <c r="R107" i="54" s="1"/>
  <c r="H107" i="54"/>
  <c r="L115" i="54"/>
  <c r="R115" i="54" s="1"/>
  <c r="H115" i="54"/>
  <c r="L123" i="54"/>
  <c r="R123" i="54" s="1"/>
  <c r="H123" i="54"/>
  <c r="M66" i="54"/>
  <c r="S66" i="54" s="1"/>
  <c r="M70" i="54"/>
  <c r="S70" i="54" s="1"/>
  <c r="M74" i="54"/>
  <c r="S74" i="54" s="1"/>
  <c r="M78" i="54"/>
  <c r="S78" i="54" s="1"/>
  <c r="L83" i="54"/>
  <c r="R83" i="54" s="1"/>
  <c r="H83" i="54"/>
  <c r="M86" i="54"/>
  <c r="S86" i="54" s="1"/>
  <c r="L91" i="54"/>
  <c r="R91" i="54" s="1"/>
  <c r="H91" i="54"/>
  <c r="M94" i="54"/>
  <c r="S94" i="54" s="1"/>
  <c r="L99" i="54"/>
  <c r="R99" i="54" s="1"/>
  <c r="H99" i="54"/>
  <c r="M102" i="54"/>
  <c r="S102" i="54" s="1"/>
  <c r="L105" i="54"/>
  <c r="R105" i="54" s="1"/>
  <c r="H105" i="54"/>
  <c r="L109" i="54"/>
  <c r="R109" i="54" s="1"/>
  <c r="H109" i="54"/>
  <c r="L113" i="54"/>
  <c r="R113" i="54" s="1"/>
  <c r="H113" i="54"/>
  <c r="L117" i="54"/>
  <c r="R117" i="54" s="1"/>
  <c r="H117" i="54"/>
  <c r="L121" i="54"/>
  <c r="R121" i="54" s="1"/>
  <c r="H121" i="54"/>
  <c r="M127" i="54"/>
  <c r="S127" i="54" s="1"/>
  <c r="M131" i="54"/>
  <c r="S131" i="54" s="1"/>
  <c r="M135" i="54"/>
  <c r="S135" i="54" s="1"/>
  <c r="R65" i="54"/>
  <c r="Q111" i="54"/>
  <c r="R126" i="54"/>
  <c r="R134" i="54"/>
  <c r="L7" i="37"/>
  <c r="H7" i="37"/>
  <c r="L11" i="37"/>
  <c r="H11" i="37"/>
  <c r="L15" i="37"/>
  <c r="H15" i="37"/>
  <c r="L19" i="37"/>
  <c r="H19" i="37"/>
  <c r="L23" i="37"/>
  <c r="H23" i="37"/>
  <c r="L27" i="37"/>
  <c r="H27" i="37"/>
  <c r="L31" i="37"/>
  <c r="H31" i="37"/>
  <c r="L35" i="37"/>
  <c r="H35" i="37"/>
  <c r="L39" i="37"/>
  <c r="H39" i="37"/>
  <c r="L43" i="37"/>
  <c r="H43" i="37"/>
  <c r="L47" i="37"/>
  <c r="H47" i="37"/>
  <c r="L51" i="37"/>
  <c r="H51" i="37"/>
  <c r="L55" i="37"/>
  <c r="H55" i="37"/>
  <c r="L59" i="37"/>
  <c r="H59" i="37"/>
  <c r="L63" i="37"/>
  <c r="H63" i="37"/>
  <c r="L5" i="37"/>
  <c r="H5" i="37"/>
  <c r="M8" i="37"/>
  <c r="S8" i="37"/>
  <c r="Q13" i="37"/>
  <c r="L21" i="37"/>
  <c r="H21" i="37"/>
  <c r="M24" i="37"/>
  <c r="S24" i="37"/>
  <c r="Q29" i="37"/>
  <c r="L37" i="37"/>
  <c r="H37" i="37"/>
  <c r="M40" i="37"/>
  <c r="S40" i="37"/>
  <c r="Q45" i="37"/>
  <c r="L53" i="37"/>
  <c r="H53" i="37"/>
  <c r="M56" i="37"/>
  <c r="S56" i="37"/>
  <c r="Q61" i="37"/>
  <c r="M72" i="37"/>
  <c r="S72" i="37"/>
  <c r="Q81" i="37"/>
  <c r="Q85" i="37"/>
  <c r="Q89" i="37"/>
  <c r="Q93" i="37"/>
  <c r="Q97" i="37"/>
  <c r="Q101" i="37"/>
  <c r="M110" i="37"/>
  <c r="S110" i="37"/>
  <c r="M118" i="37"/>
  <c r="S118" i="37" s="1"/>
  <c r="M125" i="37"/>
  <c r="S125" i="37"/>
  <c r="M129" i="37"/>
  <c r="S129" i="37"/>
  <c r="M133" i="37"/>
  <c r="S133" i="37" s="1"/>
  <c r="Q67" i="37"/>
  <c r="Q71" i="37"/>
  <c r="Q75" i="37"/>
  <c r="Q79" i="37"/>
  <c r="L87" i="37"/>
  <c r="H87" i="37"/>
  <c r="M90" i="37"/>
  <c r="S90" i="37" s="1"/>
  <c r="Q95" i="37"/>
  <c r="L103" i="37"/>
  <c r="H103" i="37"/>
  <c r="M112" i="37"/>
  <c r="S112" i="37" s="1"/>
  <c r="M120" i="37"/>
  <c r="S120" i="37" s="1"/>
  <c r="L128" i="37"/>
  <c r="H128" i="37"/>
  <c r="L132" i="37"/>
  <c r="H132" i="37"/>
  <c r="L136" i="37"/>
  <c r="H136" i="37"/>
  <c r="Q9" i="37"/>
  <c r="Q17" i="37"/>
  <c r="Q25" i="37"/>
  <c r="Q33" i="37"/>
  <c r="Q41" i="37"/>
  <c r="Q49" i="37"/>
  <c r="Q57" i="37"/>
  <c r="M68" i="37"/>
  <c r="S68" i="37" s="1"/>
  <c r="M76" i="37"/>
  <c r="S76" i="37" s="1"/>
  <c r="M80" i="37"/>
  <c r="S80" i="37" s="1"/>
  <c r="M84" i="37"/>
  <c r="S84" i="37" s="1"/>
  <c r="M88" i="37"/>
  <c r="S88" i="37" s="1"/>
  <c r="M92" i="37"/>
  <c r="S92" i="37" s="1"/>
  <c r="M96" i="37"/>
  <c r="S96" i="37" s="1"/>
  <c r="M100" i="37"/>
  <c r="S100" i="37" s="1"/>
  <c r="M104" i="37"/>
  <c r="S104" i="37" s="1"/>
  <c r="M106" i="37"/>
  <c r="S106" i="37" s="1"/>
  <c r="Q107" i="37"/>
  <c r="M114" i="37"/>
  <c r="S114" i="37" s="1"/>
  <c r="Q115" i="37"/>
  <c r="M122" i="37"/>
  <c r="S122" i="37" s="1"/>
  <c r="Q123" i="37"/>
  <c r="Q83" i="37"/>
  <c r="Q91" i="37"/>
  <c r="Q99" i="37"/>
  <c r="Q105" i="37"/>
  <c r="Q109" i="37"/>
  <c r="Q113" i="37"/>
  <c r="Q117" i="37"/>
  <c r="Q121" i="37"/>
  <c r="Q119" i="37"/>
  <c r="Q130" i="37"/>
  <c r="Q7" i="37"/>
  <c r="R7" i="37"/>
  <c r="Q11" i="37"/>
  <c r="R11" i="37"/>
  <c r="Q15" i="37"/>
  <c r="R15" i="37"/>
  <c r="Q19" i="37"/>
  <c r="R19" i="37"/>
  <c r="Q23" i="37"/>
  <c r="R23" i="37"/>
  <c r="Q27" i="37"/>
  <c r="R27" i="37"/>
  <c r="Q31" i="37"/>
  <c r="R31" i="37"/>
  <c r="Q35" i="37"/>
  <c r="R35" i="37"/>
  <c r="Q39" i="37"/>
  <c r="R39" i="37"/>
  <c r="Q43" i="37"/>
  <c r="R43" i="37"/>
  <c r="Q47" i="37"/>
  <c r="R47" i="37"/>
  <c r="Q51" i="37"/>
  <c r="R51" i="37"/>
  <c r="Q55" i="37"/>
  <c r="R55" i="37"/>
  <c r="Q59" i="37"/>
  <c r="R59" i="37"/>
  <c r="Q63" i="37"/>
  <c r="R63" i="37"/>
  <c r="Q5" i="37"/>
  <c r="R5" i="37"/>
  <c r="L13" i="37"/>
  <c r="R13" i="37" s="1"/>
  <c r="H13" i="37"/>
  <c r="M16" i="37"/>
  <c r="S16" i="37" s="1"/>
  <c r="Q21" i="37"/>
  <c r="R21" i="37"/>
  <c r="L29" i="37"/>
  <c r="R29" i="37" s="1"/>
  <c r="H29" i="37"/>
  <c r="M32" i="37"/>
  <c r="S32" i="37" s="1"/>
  <c r="Q37" i="37"/>
  <c r="R37" i="37"/>
  <c r="L45" i="37"/>
  <c r="R45" i="37" s="1"/>
  <c r="H45" i="37"/>
  <c r="M48" i="37"/>
  <c r="S48" i="37" s="1"/>
  <c r="Q53" i="37"/>
  <c r="R53" i="37"/>
  <c r="L61" i="37"/>
  <c r="R61" i="37" s="1"/>
  <c r="H61" i="37"/>
  <c r="M64" i="37"/>
  <c r="S64" i="37" s="1"/>
  <c r="L65" i="37"/>
  <c r="R65" i="37" s="1"/>
  <c r="H65" i="37"/>
  <c r="L73" i="37"/>
  <c r="R73" i="37" s="1"/>
  <c r="H73" i="37"/>
  <c r="L81" i="37"/>
  <c r="R81" i="37" s="1"/>
  <c r="H81" i="37"/>
  <c r="L85" i="37"/>
  <c r="R85" i="37" s="1"/>
  <c r="H85" i="37"/>
  <c r="L89" i="37"/>
  <c r="R89" i="37" s="1"/>
  <c r="H89" i="37"/>
  <c r="L93" i="37"/>
  <c r="R93" i="37" s="1"/>
  <c r="H93" i="37"/>
  <c r="L97" i="37"/>
  <c r="R97" i="37" s="1"/>
  <c r="H97" i="37"/>
  <c r="L101" i="37"/>
  <c r="R101" i="37" s="1"/>
  <c r="H101" i="37"/>
  <c r="L111" i="37"/>
  <c r="R111" i="37" s="1"/>
  <c r="H111" i="37"/>
  <c r="L119" i="37"/>
  <c r="R119" i="37" s="1"/>
  <c r="H119" i="37"/>
  <c r="L126" i="37"/>
  <c r="H126" i="37"/>
  <c r="L130" i="37"/>
  <c r="R130" i="37" s="1"/>
  <c r="H130" i="37"/>
  <c r="L134" i="37"/>
  <c r="H134" i="37"/>
  <c r="L67" i="37"/>
  <c r="R67" i="37" s="1"/>
  <c r="H67" i="37"/>
  <c r="L71" i="37"/>
  <c r="R71" i="37" s="1"/>
  <c r="H71" i="37"/>
  <c r="L75" i="37"/>
  <c r="R75" i="37" s="1"/>
  <c r="H75" i="37"/>
  <c r="L79" i="37"/>
  <c r="R79" i="37" s="1"/>
  <c r="H79" i="37"/>
  <c r="M82" i="37"/>
  <c r="S82" i="37" s="1"/>
  <c r="Q87" i="37"/>
  <c r="R87" i="37"/>
  <c r="L95" i="37"/>
  <c r="R95" i="37" s="1"/>
  <c r="H95" i="37"/>
  <c r="M98" i="37"/>
  <c r="S98" i="37" s="1"/>
  <c r="Q103" i="37"/>
  <c r="R103" i="37"/>
  <c r="M108" i="37"/>
  <c r="S108" i="37" s="1"/>
  <c r="M116" i="37"/>
  <c r="S116" i="37" s="1"/>
  <c r="M124" i="37"/>
  <c r="S124" i="37" s="1"/>
  <c r="Q128" i="37"/>
  <c r="R128" i="37"/>
  <c r="Q132" i="37"/>
  <c r="R132" i="37"/>
  <c r="Q136" i="37"/>
  <c r="R136" i="37"/>
  <c r="M6" i="37"/>
  <c r="S6" i="37"/>
  <c r="M10" i="37"/>
  <c r="S10" i="37"/>
  <c r="M14" i="37"/>
  <c r="S14" i="37"/>
  <c r="M18" i="37"/>
  <c r="S18" i="37"/>
  <c r="M22" i="37"/>
  <c r="S22" i="37"/>
  <c r="M26" i="37"/>
  <c r="S26" i="37"/>
  <c r="M30" i="37"/>
  <c r="S30" i="37"/>
  <c r="M34" i="37"/>
  <c r="S34" i="37"/>
  <c r="M38" i="37"/>
  <c r="S38" i="37"/>
  <c r="M42" i="37"/>
  <c r="S42" i="37"/>
  <c r="M46" i="37"/>
  <c r="S46" i="37"/>
  <c r="M50" i="37"/>
  <c r="S50" i="37"/>
  <c r="M54" i="37"/>
  <c r="S54" i="37"/>
  <c r="M58" i="37"/>
  <c r="S58" i="37"/>
  <c r="M62" i="37"/>
  <c r="S62" i="37"/>
  <c r="M4" i="37"/>
  <c r="S4" i="37"/>
  <c r="L9" i="37"/>
  <c r="R9" i="37" s="1"/>
  <c r="H9" i="37"/>
  <c r="M12" i="37"/>
  <c r="S12" i="37"/>
  <c r="L17" i="37"/>
  <c r="R17" i="37" s="1"/>
  <c r="H17" i="37"/>
  <c r="M20" i="37"/>
  <c r="S20" i="37"/>
  <c r="L25" i="37"/>
  <c r="R25" i="37" s="1"/>
  <c r="H25" i="37"/>
  <c r="M28" i="37"/>
  <c r="S28" i="37"/>
  <c r="L33" i="37"/>
  <c r="R33" i="37" s="1"/>
  <c r="H33" i="37"/>
  <c r="M36" i="37"/>
  <c r="S36" i="37"/>
  <c r="L41" i="37"/>
  <c r="R41" i="37" s="1"/>
  <c r="H41" i="37"/>
  <c r="M44" i="37"/>
  <c r="S44" i="37"/>
  <c r="L49" i="37"/>
  <c r="R49" i="37" s="1"/>
  <c r="H49" i="37"/>
  <c r="M52" i="37"/>
  <c r="S52" i="37"/>
  <c r="L57" i="37"/>
  <c r="R57" i="37" s="1"/>
  <c r="H57" i="37"/>
  <c r="M60" i="37"/>
  <c r="S60" i="37"/>
  <c r="L69" i="37"/>
  <c r="H69" i="37"/>
  <c r="L77" i="37"/>
  <c r="R77" i="37" s="1"/>
  <c r="H77" i="37"/>
  <c r="L107" i="37"/>
  <c r="R107" i="37" s="1"/>
  <c r="H107" i="37"/>
  <c r="L115" i="37"/>
  <c r="R115" i="37" s="1"/>
  <c r="H115" i="37"/>
  <c r="L123" i="37"/>
  <c r="R123" i="37" s="1"/>
  <c r="H123" i="37"/>
  <c r="M66" i="37"/>
  <c r="S66" i="37"/>
  <c r="M70" i="37"/>
  <c r="S70" i="37"/>
  <c r="M74" i="37"/>
  <c r="S74" i="37"/>
  <c r="M78" i="37"/>
  <c r="S78" i="37"/>
  <c r="L83" i="37"/>
  <c r="R83" i="37" s="1"/>
  <c r="H83" i="37"/>
  <c r="M86" i="37"/>
  <c r="S86" i="37"/>
  <c r="L91" i="37"/>
  <c r="R91" i="37" s="1"/>
  <c r="H91" i="37"/>
  <c r="M94" i="37"/>
  <c r="S94" i="37"/>
  <c r="L99" i="37"/>
  <c r="R99" i="37" s="1"/>
  <c r="H99" i="37"/>
  <c r="M102" i="37"/>
  <c r="S102" i="37"/>
  <c r="L105" i="37"/>
  <c r="R105" i="37" s="1"/>
  <c r="H105" i="37"/>
  <c r="L109" i="37"/>
  <c r="R109" i="37" s="1"/>
  <c r="H109" i="37"/>
  <c r="L113" i="37"/>
  <c r="R113" i="37" s="1"/>
  <c r="H113" i="37"/>
  <c r="L117" i="37"/>
  <c r="R117" i="37" s="1"/>
  <c r="H117" i="37"/>
  <c r="L121" i="37"/>
  <c r="R121" i="37" s="1"/>
  <c r="H121" i="37"/>
  <c r="M127" i="37"/>
  <c r="S127" i="37"/>
  <c r="M131" i="37"/>
  <c r="S131" i="37"/>
  <c r="M135" i="37"/>
  <c r="S135" i="37"/>
  <c r="R69" i="37"/>
  <c r="Q111" i="37"/>
  <c r="R126" i="37"/>
  <c r="R134" i="37"/>
  <c r="L7" i="36"/>
  <c r="H7" i="36"/>
  <c r="L11" i="36"/>
  <c r="H11" i="36"/>
  <c r="L15" i="36"/>
  <c r="H15" i="36"/>
  <c r="L19" i="36"/>
  <c r="H19" i="36"/>
  <c r="L23" i="36"/>
  <c r="H23" i="36"/>
  <c r="L27" i="36"/>
  <c r="H27" i="36"/>
  <c r="L31" i="36"/>
  <c r="H31" i="36"/>
  <c r="L35" i="36"/>
  <c r="H35" i="36"/>
  <c r="L39" i="36"/>
  <c r="H39" i="36"/>
  <c r="L43" i="36"/>
  <c r="H43" i="36"/>
  <c r="L47" i="36"/>
  <c r="H47" i="36"/>
  <c r="L51" i="36"/>
  <c r="H51" i="36"/>
  <c r="L55" i="36"/>
  <c r="H55" i="36"/>
  <c r="L59" i="36"/>
  <c r="H59" i="36"/>
  <c r="L63" i="36"/>
  <c r="H63" i="36"/>
  <c r="L5" i="36"/>
  <c r="H5" i="36"/>
  <c r="M8" i="36"/>
  <c r="S8" i="36"/>
  <c r="Q13" i="36"/>
  <c r="L21" i="36"/>
  <c r="H21" i="36"/>
  <c r="M24" i="36"/>
  <c r="S24" i="36" s="1"/>
  <c r="Q29" i="36"/>
  <c r="L37" i="36"/>
  <c r="H37" i="36"/>
  <c r="M40" i="36"/>
  <c r="S40" i="36"/>
  <c r="Q45" i="36"/>
  <c r="L53" i="36"/>
  <c r="H53" i="36"/>
  <c r="M56" i="36"/>
  <c r="S56" i="36" s="1"/>
  <c r="Q61" i="36"/>
  <c r="M72" i="36"/>
  <c r="S72" i="36"/>
  <c r="Q81" i="36"/>
  <c r="Q85" i="36"/>
  <c r="Q89" i="36"/>
  <c r="Q93" i="36"/>
  <c r="Q97" i="36"/>
  <c r="Q101" i="36"/>
  <c r="M110" i="36"/>
  <c r="S110" i="36"/>
  <c r="M118" i="36"/>
  <c r="S118" i="36" s="1"/>
  <c r="M125" i="36"/>
  <c r="S125" i="36" s="1"/>
  <c r="M129" i="36"/>
  <c r="S129" i="36" s="1"/>
  <c r="M133" i="36"/>
  <c r="S133" i="36" s="1"/>
  <c r="M137" i="36"/>
  <c r="S137" i="36" s="1"/>
  <c r="Q67" i="36"/>
  <c r="Q71" i="36"/>
  <c r="Q75" i="36"/>
  <c r="Q79" i="36"/>
  <c r="L87" i="36"/>
  <c r="H87" i="36"/>
  <c r="M90" i="36"/>
  <c r="S90" i="36" s="1"/>
  <c r="Q95" i="36"/>
  <c r="L103" i="36"/>
  <c r="H103" i="36"/>
  <c r="M112" i="36"/>
  <c r="S112" i="36" s="1"/>
  <c r="M120" i="36"/>
  <c r="S120" i="36" s="1"/>
  <c r="L128" i="36"/>
  <c r="H128" i="36"/>
  <c r="L132" i="36"/>
  <c r="H132" i="36"/>
  <c r="L136" i="36"/>
  <c r="H136" i="36"/>
  <c r="Q9" i="36"/>
  <c r="Q17" i="36"/>
  <c r="Q25" i="36"/>
  <c r="Q33" i="36"/>
  <c r="Q41" i="36"/>
  <c r="Q49" i="36"/>
  <c r="Q57" i="36"/>
  <c r="M68" i="36"/>
  <c r="S68" i="36" s="1"/>
  <c r="M76" i="36"/>
  <c r="S76" i="36" s="1"/>
  <c r="M80" i="36"/>
  <c r="S80" i="36" s="1"/>
  <c r="M84" i="36"/>
  <c r="S84" i="36" s="1"/>
  <c r="M88" i="36"/>
  <c r="S88" i="36" s="1"/>
  <c r="M92" i="36"/>
  <c r="S92" i="36" s="1"/>
  <c r="M96" i="36"/>
  <c r="S96" i="36" s="1"/>
  <c r="M100" i="36"/>
  <c r="S100" i="36" s="1"/>
  <c r="M104" i="36"/>
  <c r="S104" i="36" s="1"/>
  <c r="M106" i="36"/>
  <c r="S106" i="36" s="1"/>
  <c r="Q107" i="36"/>
  <c r="M114" i="36"/>
  <c r="S114" i="36" s="1"/>
  <c r="Q115" i="36"/>
  <c r="M122" i="36"/>
  <c r="S122" i="36" s="1"/>
  <c r="Q123" i="36"/>
  <c r="Q83" i="36"/>
  <c r="Q91" i="36"/>
  <c r="Q99" i="36"/>
  <c r="Q105" i="36"/>
  <c r="Q109" i="36"/>
  <c r="Q113" i="36"/>
  <c r="Q117" i="36"/>
  <c r="Q121" i="36"/>
  <c r="Q119" i="36"/>
  <c r="Q130" i="36"/>
  <c r="Q7" i="36"/>
  <c r="R7" i="36"/>
  <c r="Q11" i="36"/>
  <c r="R11" i="36"/>
  <c r="Q15" i="36"/>
  <c r="R15" i="36"/>
  <c r="Q19" i="36"/>
  <c r="R19" i="36"/>
  <c r="Q23" i="36"/>
  <c r="R23" i="36"/>
  <c r="Q27" i="36"/>
  <c r="R27" i="36"/>
  <c r="Q31" i="36"/>
  <c r="R31" i="36"/>
  <c r="Q35" i="36"/>
  <c r="R35" i="36"/>
  <c r="Q39" i="36"/>
  <c r="R39" i="36"/>
  <c r="Q43" i="36"/>
  <c r="R43" i="36"/>
  <c r="Q47" i="36"/>
  <c r="R47" i="36"/>
  <c r="Q51" i="36"/>
  <c r="R51" i="36"/>
  <c r="Q55" i="36"/>
  <c r="R55" i="36"/>
  <c r="Q59" i="36"/>
  <c r="R59" i="36"/>
  <c r="Q63" i="36"/>
  <c r="R63" i="36"/>
  <c r="Q5" i="36"/>
  <c r="R5" i="36"/>
  <c r="L13" i="36"/>
  <c r="R13" i="36" s="1"/>
  <c r="H13" i="36"/>
  <c r="M16" i="36"/>
  <c r="S16" i="36" s="1"/>
  <c r="Q21" i="36"/>
  <c r="R21" i="36"/>
  <c r="L29" i="36"/>
  <c r="R29" i="36" s="1"/>
  <c r="H29" i="36"/>
  <c r="M32" i="36"/>
  <c r="S32" i="36" s="1"/>
  <c r="Q37" i="36"/>
  <c r="R37" i="36"/>
  <c r="L45" i="36"/>
  <c r="R45" i="36" s="1"/>
  <c r="H45" i="36"/>
  <c r="M48" i="36"/>
  <c r="S48" i="36" s="1"/>
  <c r="Q53" i="36"/>
  <c r="R53" i="36"/>
  <c r="L61" i="36"/>
  <c r="R61" i="36" s="1"/>
  <c r="H61" i="36"/>
  <c r="M64" i="36"/>
  <c r="S64" i="36" s="1"/>
  <c r="L65" i="36"/>
  <c r="R65" i="36" s="1"/>
  <c r="H65" i="36"/>
  <c r="L73" i="36"/>
  <c r="R73" i="36" s="1"/>
  <c r="H73" i="36"/>
  <c r="L81" i="36"/>
  <c r="R81" i="36" s="1"/>
  <c r="H81" i="36"/>
  <c r="L85" i="36"/>
  <c r="R85" i="36" s="1"/>
  <c r="H85" i="36"/>
  <c r="L89" i="36"/>
  <c r="R89" i="36" s="1"/>
  <c r="H89" i="36"/>
  <c r="L93" i="36"/>
  <c r="R93" i="36" s="1"/>
  <c r="H93" i="36"/>
  <c r="L97" i="36"/>
  <c r="R97" i="36" s="1"/>
  <c r="H97" i="36"/>
  <c r="L101" i="36"/>
  <c r="R101" i="36" s="1"/>
  <c r="H101" i="36"/>
  <c r="L111" i="36"/>
  <c r="R111" i="36" s="1"/>
  <c r="H111" i="36"/>
  <c r="L119" i="36"/>
  <c r="R119" i="36" s="1"/>
  <c r="H119" i="36"/>
  <c r="L126" i="36"/>
  <c r="R126" i="36" s="1"/>
  <c r="H126" i="36"/>
  <c r="L130" i="36"/>
  <c r="R130" i="36" s="1"/>
  <c r="H130" i="36"/>
  <c r="L134" i="36"/>
  <c r="H134" i="36"/>
  <c r="L67" i="36"/>
  <c r="R67" i="36" s="1"/>
  <c r="H67" i="36"/>
  <c r="L71" i="36"/>
  <c r="R71" i="36" s="1"/>
  <c r="H71" i="36"/>
  <c r="L75" i="36"/>
  <c r="R75" i="36" s="1"/>
  <c r="H75" i="36"/>
  <c r="L79" i="36"/>
  <c r="R79" i="36" s="1"/>
  <c r="H79" i="36"/>
  <c r="M82" i="36"/>
  <c r="S82" i="36" s="1"/>
  <c r="Q87" i="36"/>
  <c r="R87" i="36"/>
  <c r="L95" i="36"/>
  <c r="R95" i="36" s="1"/>
  <c r="H95" i="36"/>
  <c r="M98" i="36"/>
  <c r="S98" i="36" s="1"/>
  <c r="Q103" i="36"/>
  <c r="R103" i="36"/>
  <c r="M108" i="36"/>
  <c r="S108" i="36" s="1"/>
  <c r="M116" i="36"/>
  <c r="S116" i="36" s="1"/>
  <c r="M124" i="36"/>
  <c r="S124" i="36" s="1"/>
  <c r="Q128" i="36"/>
  <c r="R128" i="36"/>
  <c r="Q132" i="36"/>
  <c r="R132" i="36"/>
  <c r="Q136" i="36"/>
  <c r="R136" i="36"/>
  <c r="M6" i="36"/>
  <c r="S6" i="36"/>
  <c r="M10" i="36"/>
  <c r="S10" i="36"/>
  <c r="M14" i="36"/>
  <c r="S14" i="36"/>
  <c r="M18" i="36"/>
  <c r="S18" i="36"/>
  <c r="M22" i="36"/>
  <c r="S22" i="36"/>
  <c r="M26" i="36"/>
  <c r="S26" i="36"/>
  <c r="M30" i="36"/>
  <c r="S30" i="36"/>
  <c r="M34" i="36"/>
  <c r="S34" i="36"/>
  <c r="M38" i="36"/>
  <c r="S38" i="36"/>
  <c r="M42" i="36"/>
  <c r="S42" i="36"/>
  <c r="M46" i="36"/>
  <c r="S46" i="36"/>
  <c r="M50" i="36"/>
  <c r="S50" i="36"/>
  <c r="M54" i="36"/>
  <c r="S54" i="36"/>
  <c r="M58" i="36"/>
  <c r="S58" i="36"/>
  <c r="M62" i="36"/>
  <c r="S62" i="36"/>
  <c r="M4" i="36"/>
  <c r="S4" i="36"/>
  <c r="L9" i="36"/>
  <c r="R9" i="36" s="1"/>
  <c r="H9" i="36"/>
  <c r="M12" i="36"/>
  <c r="S12" i="36"/>
  <c r="L17" i="36"/>
  <c r="R17" i="36" s="1"/>
  <c r="H17" i="36"/>
  <c r="M20" i="36"/>
  <c r="S20" i="36"/>
  <c r="L25" i="36"/>
  <c r="R25" i="36" s="1"/>
  <c r="H25" i="36"/>
  <c r="M28" i="36"/>
  <c r="S28" i="36"/>
  <c r="L33" i="36"/>
  <c r="R33" i="36" s="1"/>
  <c r="H33" i="36"/>
  <c r="M36" i="36"/>
  <c r="S36" i="36"/>
  <c r="L41" i="36"/>
  <c r="R41" i="36" s="1"/>
  <c r="H41" i="36"/>
  <c r="M44" i="36"/>
  <c r="S44" i="36"/>
  <c r="L49" i="36"/>
  <c r="R49" i="36" s="1"/>
  <c r="H49" i="36"/>
  <c r="M52" i="36"/>
  <c r="S52" i="36"/>
  <c r="L57" i="36"/>
  <c r="R57" i="36" s="1"/>
  <c r="H57" i="36"/>
  <c r="M60" i="36"/>
  <c r="S60" i="36"/>
  <c r="L69" i="36"/>
  <c r="H69" i="36"/>
  <c r="L77" i="36"/>
  <c r="R77" i="36" s="1"/>
  <c r="H77" i="36"/>
  <c r="L107" i="36"/>
  <c r="R107" i="36" s="1"/>
  <c r="H107" i="36"/>
  <c r="L115" i="36"/>
  <c r="R115" i="36" s="1"/>
  <c r="H115" i="36"/>
  <c r="L123" i="36"/>
  <c r="R123" i="36" s="1"/>
  <c r="H123" i="36"/>
  <c r="M66" i="36"/>
  <c r="S66" i="36"/>
  <c r="M70" i="36"/>
  <c r="S70" i="36"/>
  <c r="M74" i="36"/>
  <c r="S74" i="36"/>
  <c r="M78" i="36"/>
  <c r="S78" i="36"/>
  <c r="L83" i="36"/>
  <c r="R83" i="36" s="1"/>
  <c r="H83" i="36"/>
  <c r="M86" i="36"/>
  <c r="S86" i="36"/>
  <c r="L91" i="36"/>
  <c r="R91" i="36" s="1"/>
  <c r="H91" i="36"/>
  <c r="M94" i="36"/>
  <c r="S94" i="36"/>
  <c r="L99" i="36"/>
  <c r="R99" i="36" s="1"/>
  <c r="H99" i="36"/>
  <c r="M102" i="36"/>
  <c r="S102" i="36"/>
  <c r="L105" i="36"/>
  <c r="R105" i="36" s="1"/>
  <c r="H105" i="36"/>
  <c r="L109" i="36"/>
  <c r="R109" i="36" s="1"/>
  <c r="H109" i="36"/>
  <c r="L113" i="36"/>
  <c r="R113" i="36" s="1"/>
  <c r="H113" i="36"/>
  <c r="L117" i="36"/>
  <c r="R117" i="36" s="1"/>
  <c r="H117" i="36"/>
  <c r="L121" i="36"/>
  <c r="R121" i="36" s="1"/>
  <c r="H121" i="36"/>
  <c r="M127" i="36"/>
  <c r="S127" i="36"/>
  <c r="M131" i="36"/>
  <c r="S131" i="36"/>
  <c r="M135" i="36"/>
  <c r="S135" i="36"/>
  <c r="R69" i="36"/>
  <c r="Q111" i="36"/>
  <c r="R134" i="36"/>
  <c r="H110" i="11"/>
  <c r="L110" i="11"/>
  <c r="H112" i="11"/>
  <c r="L112" i="11"/>
  <c r="R112" i="11" s="1"/>
  <c r="H114" i="11"/>
  <c r="L114" i="11"/>
  <c r="H116" i="11"/>
  <c r="L116" i="11"/>
  <c r="R116" i="11" s="1"/>
  <c r="H118" i="11"/>
  <c r="L118" i="11"/>
  <c r="H120" i="11"/>
  <c r="L120" i="11"/>
  <c r="R120" i="11" s="1"/>
  <c r="H122" i="11"/>
  <c r="L122" i="11"/>
  <c r="H124" i="11"/>
  <c r="L124" i="11"/>
  <c r="R124" i="11" s="1"/>
  <c r="H126" i="11"/>
  <c r="L126" i="11"/>
  <c r="H128" i="11"/>
  <c r="L128" i="11"/>
  <c r="R128" i="11" s="1"/>
  <c r="H130" i="11"/>
  <c r="L130" i="11"/>
  <c r="H132" i="11"/>
  <c r="L132" i="11"/>
  <c r="R132" i="11" s="1"/>
  <c r="H134" i="11"/>
  <c r="L134" i="11"/>
  <c r="H136" i="11"/>
  <c r="L136" i="11"/>
  <c r="R136" i="11" s="1"/>
  <c r="Q110" i="11"/>
  <c r="R110" i="11"/>
  <c r="Q114" i="11"/>
  <c r="R114" i="11"/>
  <c r="Q118" i="11"/>
  <c r="R118" i="11"/>
  <c r="Q122" i="11"/>
  <c r="R122" i="11"/>
  <c r="Q126" i="11"/>
  <c r="R126" i="11"/>
  <c r="Q130" i="11"/>
  <c r="R130" i="11"/>
  <c r="Q134" i="11"/>
  <c r="R134" i="11"/>
  <c r="M119" i="45" l="1"/>
  <c r="S119" i="45" s="1"/>
  <c r="M115" i="45"/>
  <c r="S115" i="45" s="1"/>
  <c r="M111" i="45"/>
  <c r="S111" i="45" s="1"/>
  <c r="M79" i="45"/>
  <c r="S79" i="45" s="1"/>
  <c r="M63" i="45"/>
  <c r="S63" i="45" s="1"/>
  <c r="M121" i="45"/>
  <c r="S121" i="45" s="1"/>
  <c r="M117" i="45"/>
  <c r="S117" i="45" s="1"/>
  <c r="M113" i="45"/>
  <c r="S113" i="45" s="1"/>
  <c r="M110" i="45"/>
  <c r="S110" i="45" s="1"/>
  <c r="M102" i="45"/>
  <c r="S102" i="45" s="1"/>
  <c r="M94" i="45"/>
  <c r="S94" i="45" s="1"/>
  <c r="M89" i="45"/>
  <c r="S89" i="45" s="1"/>
  <c r="M85" i="45"/>
  <c r="S85" i="45" s="1"/>
  <c r="M81" i="45"/>
  <c r="S81" i="45" s="1"/>
  <c r="M77" i="45"/>
  <c r="S77" i="45" s="1"/>
  <c r="M73" i="45"/>
  <c r="S73" i="45" s="1"/>
  <c r="M69" i="45"/>
  <c r="S69" i="45" s="1"/>
  <c r="M65" i="45"/>
  <c r="S65" i="45" s="1"/>
  <c r="M61" i="45"/>
  <c r="S61" i="45" s="1"/>
  <c r="M57" i="45"/>
  <c r="S57" i="45" s="1"/>
  <c r="M53" i="45"/>
  <c r="S53" i="45" s="1"/>
  <c r="M49" i="45"/>
  <c r="S49" i="45" s="1"/>
  <c r="M41" i="45"/>
  <c r="S41" i="45" s="1"/>
  <c r="M33" i="45"/>
  <c r="S33" i="45" s="1"/>
  <c r="M25" i="45"/>
  <c r="S25" i="45" s="1"/>
  <c r="M17" i="45"/>
  <c r="S17" i="45" s="1"/>
  <c r="M9" i="45"/>
  <c r="S9" i="45" s="1"/>
  <c r="M47" i="45"/>
  <c r="S47" i="45" s="1"/>
  <c r="M43" i="45"/>
  <c r="S43" i="45" s="1"/>
  <c r="M39" i="45"/>
  <c r="S39" i="45" s="1"/>
  <c r="M35" i="45"/>
  <c r="S35" i="45" s="1"/>
  <c r="M31" i="45"/>
  <c r="S31" i="45" s="1"/>
  <c r="M27" i="45"/>
  <c r="S27" i="45" s="1"/>
  <c r="M23" i="45"/>
  <c r="S23" i="45" s="1"/>
  <c r="M19" i="45"/>
  <c r="S19" i="45" s="1"/>
  <c r="M15" i="45"/>
  <c r="S15" i="45" s="1"/>
  <c r="M11" i="45"/>
  <c r="S11" i="45" s="1"/>
  <c r="M7" i="45"/>
  <c r="S7" i="45" s="1"/>
  <c r="M131" i="45"/>
  <c r="S131" i="45"/>
  <c r="M127" i="45"/>
  <c r="S127" i="45"/>
  <c r="M123" i="45"/>
  <c r="S123" i="45" s="1"/>
  <c r="M108" i="45"/>
  <c r="S108" i="45" s="1"/>
  <c r="M104" i="45"/>
  <c r="S104" i="45" s="1"/>
  <c r="M100" i="45"/>
  <c r="S100" i="45" s="1"/>
  <c r="M96" i="45"/>
  <c r="S96" i="45" s="1"/>
  <c r="M92" i="45"/>
  <c r="S92" i="45" s="1"/>
  <c r="M83" i="45"/>
  <c r="S83" i="45" s="1"/>
  <c r="M75" i="45"/>
  <c r="S75" i="45" s="1"/>
  <c r="M67" i="45"/>
  <c r="S67" i="45" s="1"/>
  <c r="M59" i="45"/>
  <c r="S59" i="45" s="1"/>
  <c r="M51" i="45"/>
  <c r="S51" i="45" s="1"/>
  <c r="M106" i="45"/>
  <c r="S106" i="45" s="1"/>
  <c r="M98" i="45"/>
  <c r="S98" i="45" s="1"/>
  <c r="M90" i="45"/>
  <c r="S90" i="45" s="1"/>
  <c r="M45" i="45"/>
  <c r="S45" i="45" s="1"/>
  <c r="M29" i="45"/>
  <c r="S29" i="45" s="1"/>
  <c r="M13" i="45"/>
  <c r="S13" i="45" s="1"/>
  <c r="M133" i="45"/>
  <c r="S133" i="45" s="1"/>
  <c r="M129" i="45"/>
  <c r="S129" i="45" s="1"/>
  <c r="M125" i="45"/>
  <c r="S125" i="45" s="1"/>
  <c r="M87" i="45"/>
  <c r="S87" i="45" s="1"/>
  <c r="M71" i="45"/>
  <c r="S71" i="45" s="1"/>
  <c r="M55" i="45"/>
  <c r="S55" i="45" s="1"/>
  <c r="M37" i="45"/>
  <c r="S37" i="45" s="1"/>
  <c r="M21" i="45"/>
  <c r="S21" i="45" s="1"/>
  <c r="M5" i="45"/>
  <c r="S5" i="45" s="1"/>
  <c r="M59" i="13"/>
  <c r="S59" i="13" s="1"/>
  <c r="M55" i="13"/>
  <c r="S55" i="13" s="1"/>
  <c r="M51" i="13"/>
  <c r="S51" i="13" s="1"/>
  <c r="M47" i="13"/>
  <c r="S47" i="13" s="1"/>
  <c r="M43" i="13"/>
  <c r="S43" i="13" s="1"/>
  <c r="M39" i="13"/>
  <c r="S39" i="13" s="1"/>
  <c r="M35" i="13"/>
  <c r="S35" i="13" s="1"/>
  <c r="M31" i="13"/>
  <c r="S31" i="13" s="1"/>
  <c r="M27" i="13"/>
  <c r="S27" i="13" s="1"/>
  <c r="M23" i="13"/>
  <c r="S23" i="13" s="1"/>
  <c r="M19" i="13"/>
  <c r="S19" i="13" s="1"/>
  <c r="M15" i="13"/>
  <c r="S15" i="13" s="1"/>
  <c r="M11" i="13"/>
  <c r="S11" i="13" s="1"/>
  <c r="M7" i="13"/>
  <c r="S7" i="13" s="1"/>
  <c r="M132" i="13"/>
  <c r="S132" i="13" s="1"/>
  <c r="M128" i="13"/>
  <c r="S128" i="13" s="1"/>
  <c r="M124" i="13"/>
  <c r="S124" i="13" s="1"/>
  <c r="M99" i="13"/>
  <c r="S99" i="13" s="1"/>
  <c r="M83" i="13"/>
  <c r="S83" i="13" s="1"/>
  <c r="M67" i="13"/>
  <c r="S67" i="13" s="1"/>
  <c r="M63" i="13"/>
  <c r="S63" i="13" s="1"/>
  <c r="M130" i="13"/>
  <c r="S130" i="13" s="1"/>
  <c r="M126" i="13"/>
  <c r="S126" i="13" s="1"/>
  <c r="M122" i="13"/>
  <c r="S122" i="13" s="1"/>
  <c r="M115" i="13"/>
  <c r="S115" i="13" s="1"/>
  <c r="M107" i="13"/>
  <c r="S107" i="13" s="1"/>
  <c r="M97" i="13"/>
  <c r="S97" i="13" s="1"/>
  <c r="M93" i="13"/>
  <c r="S93" i="13" s="1"/>
  <c r="M89" i="13"/>
  <c r="S89" i="13" s="1"/>
  <c r="M85" i="13"/>
  <c r="S85" i="13" s="1"/>
  <c r="M81" i="13"/>
  <c r="S81" i="13" s="1"/>
  <c r="M77" i="13"/>
  <c r="S77" i="13" s="1"/>
  <c r="M73" i="13"/>
  <c r="S73" i="13" s="1"/>
  <c r="M69" i="13"/>
  <c r="S69" i="13" s="1"/>
  <c r="M61" i="13"/>
  <c r="S61" i="13" s="1"/>
  <c r="M57" i="13"/>
  <c r="S57" i="13" s="1"/>
  <c r="M41" i="13"/>
  <c r="S41" i="13" s="1"/>
  <c r="M25" i="13"/>
  <c r="S25" i="13" s="1"/>
  <c r="M9" i="13"/>
  <c r="S9" i="13" s="1"/>
  <c r="M91" i="13"/>
  <c r="S91" i="13" s="1"/>
  <c r="M75" i="13"/>
  <c r="S75" i="13" s="1"/>
  <c r="M117" i="13"/>
  <c r="S117" i="13" s="1"/>
  <c r="M113" i="13"/>
  <c r="S113" i="13" s="1"/>
  <c r="M109" i="13"/>
  <c r="S109" i="13" s="1"/>
  <c r="M105" i="13"/>
  <c r="S105" i="13" s="1"/>
  <c r="M101" i="13"/>
  <c r="S101" i="13" s="1"/>
  <c r="M95" i="13"/>
  <c r="S95" i="13" s="1"/>
  <c r="M87" i="13"/>
  <c r="S87" i="13" s="1"/>
  <c r="M79" i="13"/>
  <c r="S79" i="13" s="1"/>
  <c r="M71" i="13"/>
  <c r="S71" i="13" s="1"/>
  <c r="M119" i="13"/>
  <c r="S119" i="13" s="1"/>
  <c r="M111" i="13"/>
  <c r="S111" i="13" s="1"/>
  <c r="M103" i="13"/>
  <c r="S103" i="13" s="1"/>
  <c r="M65" i="13"/>
  <c r="S65" i="13" s="1"/>
  <c r="M53" i="13"/>
  <c r="S53" i="13" s="1"/>
  <c r="M45" i="13"/>
  <c r="S45" i="13" s="1"/>
  <c r="M37" i="13"/>
  <c r="S37" i="13" s="1"/>
  <c r="M29" i="13"/>
  <c r="S29" i="13" s="1"/>
  <c r="M21" i="13"/>
  <c r="S21" i="13" s="1"/>
  <c r="M13" i="13"/>
  <c r="S13" i="13" s="1"/>
  <c r="M5" i="13"/>
  <c r="S5" i="13" s="1"/>
  <c r="M49" i="13"/>
  <c r="S49" i="13" s="1"/>
  <c r="M33" i="13"/>
  <c r="S33" i="13" s="1"/>
  <c r="M17" i="13"/>
  <c r="S17" i="13" s="1"/>
  <c r="M87" i="24"/>
  <c r="S87" i="24" s="1"/>
  <c r="M79" i="24"/>
  <c r="S79" i="24" s="1"/>
  <c r="M71" i="24"/>
  <c r="S71" i="24" s="1"/>
  <c r="M61" i="24"/>
  <c r="S61" i="24" s="1"/>
  <c r="M53" i="24"/>
  <c r="S53" i="24" s="1"/>
  <c r="M45" i="24"/>
  <c r="S45" i="24" s="1"/>
  <c r="M37" i="24"/>
  <c r="S37" i="24" s="1"/>
  <c r="M29" i="24"/>
  <c r="S29" i="24" s="1"/>
  <c r="M57" i="24"/>
  <c r="S57" i="24" s="1"/>
  <c r="M41" i="24"/>
  <c r="S41" i="24" s="1"/>
  <c r="M28" i="24"/>
  <c r="S28" i="24" s="1"/>
  <c r="M99" i="24"/>
  <c r="S99" i="24" s="1"/>
  <c r="M95" i="24"/>
  <c r="S95" i="24" s="1"/>
  <c r="M91" i="24"/>
  <c r="S91" i="24" s="1"/>
  <c r="M67" i="24"/>
  <c r="S67" i="24" s="1"/>
  <c r="M63" i="24"/>
  <c r="S63" i="24" s="1"/>
  <c r="M59" i="24"/>
  <c r="S59" i="24" s="1"/>
  <c r="M55" i="24"/>
  <c r="S55" i="24" s="1"/>
  <c r="M51" i="24"/>
  <c r="S51" i="24" s="1"/>
  <c r="M47" i="24"/>
  <c r="S47" i="24" s="1"/>
  <c r="M43" i="24"/>
  <c r="S43" i="24" s="1"/>
  <c r="M39" i="24"/>
  <c r="S39" i="24" s="1"/>
  <c r="M35" i="24"/>
  <c r="S35" i="24" s="1"/>
  <c r="M31" i="24"/>
  <c r="S31" i="24" s="1"/>
  <c r="M109" i="24"/>
  <c r="S109" i="24"/>
  <c r="M105" i="24"/>
  <c r="S105" i="24"/>
  <c r="M101" i="24"/>
  <c r="S101" i="24" s="1"/>
  <c r="M97" i="24"/>
  <c r="S97" i="24" s="1"/>
  <c r="M93" i="24"/>
  <c r="S93" i="24" s="1"/>
  <c r="M89" i="24"/>
  <c r="S89" i="24" s="1"/>
  <c r="M24" i="24"/>
  <c r="S24" i="24" s="1"/>
  <c r="M20" i="24"/>
  <c r="S20" i="24" s="1"/>
  <c r="M16" i="24"/>
  <c r="S16" i="24" s="1"/>
  <c r="M12" i="24"/>
  <c r="S12" i="24" s="1"/>
  <c r="M8" i="24"/>
  <c r="S8" i="24" s="1"/>
  <c r="M4" i="24"/>
  <c r="S4" i="24" s="1"/>
  <c r="M26" i="24"/>
  <c r="S26" i="24" s="1"/>
  <c r="M22" i="24"/>
  <c r="S22" i="24" s="1"/>
  <c r="M18" i="24"/>
  <c r="S18" i="24" s="1"/>
  <c r="M14" i="24"/>
  <c r="S14" i="24" s="1"/>
  <c r="M10" i="24"/>
  <c r="S10" i="24" s="1"/>
  <c r="M6" i="24"/>
  <c r="S6" i="24" s="1"/>
  <c r="M111" i="24"/>
  <c r="S111" i="24" s="1"/>
  <c r="M107" i="24"/>
  <c r="S107" i="24"/>
  <c r="M103" i="24"/>
  <c r="S103" i="24"/>
  <c r="M85" i="24"/>
  <c r="S85" i="24" s="1"/>
  <c r="M81" i="24"/>
  <c r="S81" i="24" s="1"/>
  <c r="M77" i="24"/>
  <c r="S77" i="24" s="1"/>
  <c r="M73" i="24"/>
  <c r="S73" i="24" s="1"/>
  <c r="M69" i="24"/>
  <c r="S69" i="24" s="1"/>
  <c r="M83" i="24"/>
  <c r="S83" i="24" s="1"/>
  <c r="M75" i="24"/>
  <c r="S75" i="24" s="1"/>
  <c r="M65" i="24"/>
  <c r="S65" i="24" s="1"/>
  <c r="M49" i="24"/>
  <c r="S49" i="24" s="1"/>
  <c r="M33" i="24"/>
  <c r="S33" i="24" s="1"/>
  <c r="M109" i="46"/>
  <c r="S109" i="46" s="1"/>
  <c r="M105" i="46"/>
  <c r="S105" i="46" s="1"/>
  <c r="M65" i="46"/>
  <c r="S65" i="46" s="1"/>
  <c r="M61" i="46"/>
  <c r="S61" i="46" s="1"/>
  <c r="M57" i="46"/>
  <c r="S57" i="46" s="1"/>
  <c r="M53" i="46"/>
  <c r="S53" i="46" s="1"/>
  <c r="M49" i="46"/>
  <c r="S49" i="46" s="1"/>
  <c r="M45" i="46"/>
  <c r="S45" i="46" s="1"/>
  <c r="M41" i="46"/>
  <c r="S41" i="46" s="1"/>
  <c r="M37" i="46"/>
  <c r="S37" i="46" s="1"/>
  <c r="M33" i="46"/>
  <c r="S33" i="46" s="1"/>
  <c r="M29" i="46"/>
  <c r="S29" i="46" s="1"/>
  <c r="M31" i="46"/>
  <c r="S31" i="46" s="1"/>
  <c r="M27" i="46"/>
  <c r="S27" i="46" s="1"/>
  <c r="M19" i="46"/>
  <c r="S19" i="46" s="1"/>
  <c r="M11" i="46"/>
  <c r="S11" i="46" s="1"/>
  <c r="M95" i="46"/>
  <c r="S95" i="46" s="1"/>
  <c r="M88" i="46"/>
  <c r="S88" i="46" s="1"/>
  <c r="M84" i="46"/>
  <c r="S84" i="46" s="1"/>
  <c r="M76" i="46"/>
  <c r="S76" i="46" s="1"/>
  <c r="M97" i="46"/>
  <c r="S97" i="46" s="1"/>
  <c r="M93" i="46"/>
  <c r="S93" i="46" s="1"/>
  <c r="M89" i="46"/>
  <c r="S89" i="46" s="1"/>
  <c r="M82" i="46"/>
  <c r="S82" i="46" s="1"/>
  <c r="M35" i="46"/>
  <c r="S35" i="46" s="1"/>
  <c r="M21" i="46"/>
  <c r="S21" i="46" s="1"/>
  <c r="M13" i="46"/>
  <c r="S13" i="46" s="1"/>
  <c r="M9" i="46"/>
  <c r="S9" i="46" s="1"/>
  <c r="M63" i="46"/>
  <c r="S63" i="46" s="1"/>
  <c r="M47" i="46"/>
  <c r="S47" i="46" s="1"/>
  <c r="M23" i="46"/>
  <c r="S23" i="46" s="1"/>
  <c r="M15" i="46"/>
  <c r="S15" i="46" s="1"/>
  <c r="M7" i="46"/>
  <c r="S7" i="46" s="1"/>
  <c r="M99" i="46"/>
  <c r="S99" i="46" s="1"/>
  <c r="M91" i="46"/>
  <c r="S91" i="46" s="1"/>
  <c r="M80" i="46"/>
  <c r="S80" i="46" s="1"/>
  <c r="M72" i="46"/>
  <c r="S72" i="46" s="1"/>
  <c r="M74" i="46"/>
  <c r="S74" i="46" s="1"/>
  <c r="M67" i="46"/>
  <c r="S67" i="46" s="1"/>
  <c r="M59" i="46"/>
  <c r="S59" i="46" s="1"/>
  <c r="M51" i="46"/>
  <c r="S51" i="46" s="1"/>
  <c r="M43" i="46"/>
  <c r="S43" i="46" s="1"/>
  <c r="M25" i="46"/>
  <c r="S25" i="46" s="1"/>
  <c r="M17" i="46"/>
  <c r="S17" i="46" s="1"/>
  <c r="M5" i="46"/>
  <c r="S5" i="46" s="1"/>
  <c r="M111" i="46"/>
  <c r="S111" i="46" s="1"/>
  <c r="M107" i="46"/>
  <c r="S107" i="46" s="1"/>
  <c r="M103" i="46"/>
  <c r="S103" i="46" s="1"/>
  <c r="M101" i="46"/>
  <c r="S101" i="46" s="1"/>
  <c r="M86" i="46"/>
  <c r="S86" i="46" s="1"/>
  <c r="M78" i="46"/>
  <c r="S78" i="46" s="1"/>
  <c r="M70" i="46"/>
  <c r="S70" i="46" s="1"/>
  <c r="M55" i="46"/>
  <c r="S55" i="46" s="1"/>
  <c r="M39" i="46"/>
  <c r="S39" i="46" s="1"/>
  <c r="M182" i="31"/>
  <c r="S182" i="31" s="1"/>
  <c r="M169" i="31"/>
  <c r="S169" i="31" s="1"/>
  <c r="M165" i="31"/>
  <c r="S165" i="31" s="1"/>
  <c r="M161" i="31"/>
  <c r="S161" i="31" s="1"/>
  <c r="M157" i="31"/>
  <c r="S157" i="31" s="1"/>
  <c r="M153" i="31"/>
  <c r="S153" i="31" s="1"/>
  <c r="M149" i="31"/>
  <c r="S149" i="31" s="1"/>
  <c r="M145" i="31"/>
  <c r="S145" i="31" s="1"/>
  <c r="M141" i="31"/>
  <c r="S141" i="31" s="1"/>
  <c r="M137" i="31"/>
  <c r="S137" i="31" s="1"/>
  <c r="M133" i="31"/>
  <c r="S133" i="31" s="1"/>
  <c r="M126" i="31"/>
  <c r="S126" i="31" s="1"/>
  <c r="M124" i="31"/>
  <c r="S124" i="31" s="1"/>
  <c r="M122" i="31"/>
  <c r="S122" i="31" s="1"/>
  <c r="M120" i="31"/>
  <c r="S120" i="31" s="1"/>
  <c r="M118" i="31"/>
  <c r="S118" i="31" s="1"/>
  <c r="M116" i="31"/>
  <c r="S116" i="31" s="1"/>
  <c r="M114" i="31"/>
  <c r="S114" i="31" s="1"/>
  <c r="M112" i="31"/>
  <c r="S112" i="31" s="1"/>
  <c r="M110" i="31"/>
  <c r="S110" i="31" s="1"/>
  <c r="M108" i="31"/>
  <c r="S108" i="31" s="1"/>
  <c r="M106" i="31"/>
  <c r="S106" i="31" s="1"/>
  <c r="M104" i="31"/>
  <c r="S104" i="31" s="1"/>
  <c r="M102" i="31"/>
  <c r="S102" i="31" s="1"/>
  <c r="M100" i="31"/>
  <c r="S100" i="31" s="1"/>
  <c r="M98" i="31"/>
  <c r="S98" i="31" s="1"/>
  <c r="M96" i="31"/>
  <c r="S96" i="31" s="1"/>
  <c r="M94" i="31"/>
  <c r="S94" i="31" s="1"/>
  <c r="M92" i="31"/>
  <c r="S92" i="31" s="1"/>
  <c r="M90" i="31"/>
  <c r="S90" i="31" s="1"/>
  <c r="M88" i="31"/>
  <c r="S88" i="31" s="1"/>
  <c r="M86" i="31"/>
  <c r="S86" i="31" s="1"/>
  <c r="M84" i="31"/>
  <c r="S84" i="31" s="1"/>
  <c r="M82" i="31"/>
  <c r="S82" i="31" s="1"/>
  <c r="M80" i="31"/>
  <c r="S80" i="31" s="1"/>
  <c r="M78" i="31"/>
  <c r="S78" i="31" s="1"/>
  <c r="M76" i="31"/>
  <c r="S76" i="31" s="1"/>
  <c r="M74" i="31"/>
  <c r="S74" i="31" s="1"/>
  <c r="M72" i="31"/>
  <c r="S72" i="31" s="1"/>
  <c r="M70" i="31"/>
  <c r="S70" i="31" s="1"/>
  <c r="M68" i="31"/>
  <c r="S68" i="31" s="1"/>
  <c r="M66" i="31"/>
  <c r="S66" i="31" s="1"/>
  <c r="M64" i="31"/>
  <c r="S64" i="31" s="1"/>
  <c r="M60" i="31"/>
  <c r="S60" i="31" s="1"/>
  <c r="M56" i="31"/>
  <c r="S56" i="31" s="1"/>
  <c r="M52" i="31"/>
  <c r="S52" i="31" s="1"/>
  <c r="M48" i="31"/>
  <c r="S48" i="31" s="1"/>
  <c r="M62" i="31"/>
  <c r="S62" i="31" s="1"/>
  <c r="M58" i="31"/>
  <c r="S58" i="31" s="1"/>
  <c r="M54" i="31"/>
  <c r="S54" i="31" s="1"/>
  <c r="M50" i="31"/>
  <c r="S50" i="31" s="1"/>
  <c r="M46" i="31"/>
  <c r="S46" i="31" s="1"/>
  <c r="M42" i="31"/>
  <c r="S42" i="31" s="1"/>
  <c r="M38" i="31"/>
  <c r="S38" i="31" s="1"/>
  <c r="M34" i="31"/>
  <c r="S34" i="31" s="1"/>
  <c r="M30" i="31"/>
  <c r="S30" i="31" s="1"/>
  <c r="M26" i="31"/>
  <c r="S26" i="31" s="1"/>
  <c r="M22" i="31"/>
  <c r="S22" i="31" s="1"/>
  <c r="M18" i="31"/>
  <c r="S18" i="31" s="1"/>
  <c r="M14" i="31"/>
  <c r="S14" i="31" s="1"/>
  <c r="M10" i="31"/>
  <c r="S10" i="31" s="1"/>
  <c r="M6" i="31"/>
  <c r="S6" i="31" s="1"/>
  <c r="M186" i="31"/>
  <c r="S186" i="31" s="1"/>
  <c r="M177" i="31"/>
  <c r="S177" i="31" s="1"/>
  <c r="M175" i="31"/>
  <c r="S175" i="31" s="1"/>
  <c r="M173" i="31"/>
  <c r="S173" i="31" s="1"/>
  <c r="M171" i="31"/>
  <c r="S171" i="31" s="1"/>
  <c r="M184" i="31"/>
  <c r="S184" i="31" s="1"/>
  <c r="M180" i="31"/>
  <c r="S180" i="31" s="1"/>
  <c r="M167" i="31"/>
  <c r="S167" i="31" s="1"/>
  <c r="M163" i="31"/>
  <c r="S163" i="31" s="1"/>
  <c r="M159" i="31"/>
  <c r="S159" i="31" s="1"/>
  <c r="M155" i="31"/>
  <c r="S155" i="31" s="1"/>
  <c r="M151" i="31"/>
  <c r="S151" i="31" s="1"/>
  <c r="M147" i="31"/>
  <c r="S147" i="31" s="1"/>
  <c r="M143" i="31"/>
  <c r="S143" i="31" s="1"/>
  <c r="M139" i="31"/>
  <c r="S139" i="31" s="1"/>
  <c r="M135" i="31"/>
  <c r="S135" i="31" s="1"/>
  <c r="M131" i="31"/>
  <c r="S131" i="31" s="1"/>
  <c r="M129" i="31"/>
  <c r="S129" i="31" s="1"/>
  <c r="M44" i="31"/>
  <c r="S44" i="31" s="1"/>
  <c r="M40" i="31"/>
  <c r="S40" i="31" s="1"/>
  <c r="M36" i="31"/>
  <c r="S36" i="31" s="1"/>
  <c r="M32" i="31"/>
  <c r="S32" i="31" s="1"/>
  <c r="M28" i="31"/>
  <c r="S28" i="31" s="1"/>
  <c r="M24" i="31"/>
  <c r="S24" i="31" s="1"/>
  <c r="M20" i="31"/>
  <c r="S20" i="31" s="1"/>
  <c r="M16" i="31"/>
  <c r="S16" i="31" s="1"/>
  <c r="M12" i="31"/>
  <c r="S12" i="31" s="1"/>
  <c r="M8" i="31"/>
  <c r="S8" i="31" s="1"/>
  <c r="M4" i="31"/>
  <c r="S4" i="31" s="1"/>
  <c r="M171" i="22"/>
  <c r="S171" i="22" s="1"/>
  <c r="M167" i="22"/>
  <c r="S167" i="22" s="1"/>
  <c r="M163" i="22"/>
  <c r="S163" i="22" s="1"/>
  <c r="M159" i="22"/>
  <c r="S159" i="22" s="1"/>
  <c r="M155" i="22"/>
  <c r="S155" i="22" s="1"/>
  <c r="M173" i="22"/>
  <c r="S173" i="22" s="1"/>
  <c r="M169" i="22"/>
  <c r="S169" i="22" s="1"/>
  <c r="M165" i="22"/>
  <c r="S165" i="22" s="1"/>
  <c r="M161" i="22"/>
  <c r="S161" i="22" s="1"/>
  <c r="M157" i="22"/>
  <c r="S157" i="22" s="1"/>
  <c r="M147" i="22"/>
  <c r="S147" i="22" s="1"/>
  <c r="M139" i="22"/>
  <c r="S139" i="22" s="1"/>
  <c r="M131" i="22"/>
  <c r="S131" i="22" s="1"/>
  <c r="M123" i="22"/>
  <c r="S123" i="22" s="1"/>
  <c r="M115" i="22"/>
  <c r="S115" i="22" s="1"/>
  <c r="M111" i="22"/>
  <c r="S111" i="22" s="1"/>
  <c r="M103" i="22"/>
  <c r="S103" i="22" s="1"/>
  <c r="M95" i="22"/>
  <c r="S95" i="22" s="1"/>
  <c r="M87" i="22"/>
  <c r="S87" i="22" s="1"/>
  <c r="M79" i="22"/>
  <c r="S79" i="22" s="1"/>
  <c r="M71" i="22"/>
  <c r="S71" i="22" s="1"/>
  <c r="M63" i="22"/>
  <c r="S63" i="22" s="1"/>
  <c r="M55" i="22"/>
  <c r="S55" i="22" s="1"/>
  <c r="M47" i="22"/>
  <c r="S47" i="22" s="1"/>
  <c r="M39" i="22"/>
  <c r="S39" i="22" s="1"/>
  <c r="M33" i="22"/>
  <c r="S33" i="22" s="1"/>
  <c r="M31" i="22"/>
  <c r="S31" i="22" s="1"/>
  <c r="M29" i="22"/>
  <c r="S29" i="22" s="1"/>
  <c r="M27" i="22"/>
  <c r="S27" i="22" s="1"/>
  <c r="M25" i="22"/>
  <c r="S25" i="22" s="1"/>
  <c r="M23" i="22"/>
  <c r="S23" i="22" s="1"/>
  <c r="M21" i="22"/>
  <c r="S21" i="22" s="1"/>
  <c r="M19" i="22"/>
  <c r="S19" i="22" s="1"/>
  <c r="M17" i="22"/>
  <c r="S17" i="22" s="1"/>
  <c r="M15" i="22"/>
  <c r="S15" i="22" s="1"/>
  <c r="M13" i="22"/>
  <c r="S13" i="22" s="1"/>
  <c r="M11" i="22"/>
  <c r="S11" i="22" s="1"/>
  <c r="M9" i="22"/>
  <c r="S9" i="22" s="1"/>
  <c r="M7" i="22"/>
  <c r="S7" i="22" s="1"/>
  <c r="M5" i="22"/>
  <c r="S5" i="22" s="1"/>
  <c r="M113" i="22"/>
  <c r="S113" i="22" s="1"/>
  <c r="M109" i="22"/>
  <c r="S109" i="22" s="1"/>
  <c r="M105" i="22"/>
  <c r="S105" i="22" s="1"/>
  <c r="M101" i="22"/>
  <c r="S101" i="22" s="1"/>
  <c r="M97" i="22"/>
  <c r="S97" i="22" s="1"/>
  <c r="M93" i="22"/>
  <c r="S93" i="22" s="1"/>
  <c r="M89" i="22"/>
  <c r="S89" i="22" s="1"/>
  <c r="M85" i="22"/>
  <c r="S85" i="22" s="1"/>
  <c r="M81" i="22"/>
  <c r="S81" i="22" s="1"/>
  <c r="M77" i="22"/>
  <c r="S77" i="22" s="1"/>
  <c r="M73" i="22"/>
  <c r="S73" i="22" s="1"/>
  <c r="M69" i="22"/>
  <c r="S69" i="22" s="1"/>
  <c r="M65" i="22"/>
  <c r="S65" i="22" s="1"/>
  <c r="M61" i="22"/>
  <c r="S61" i="22" s="1"/>
  <c r="M57" i="22"/>
  <c r="S57" i="22" s="1"/>
  <c r="M53" i="22"/>
  <c r="S53" i="22" s="1"/>
  <c r="M49" i="22"/>
  <c r="S49" i="22" s="1"/>
  <c r="M45" i="22"/>
  <c r="S45" i="22" s="1"/>
  <c r="M41" i="22"/>
  <c r="S41" i="22" s="1"/>
  <c r="M37" i="22"/>
  <c r="S37" i="22" s="1"/>
  <c r="M186" i="22"/>
  <c r="S186" i="22" s="1"/>
  <c r="M182" i="22"/>
  <c r="S182" i="22" s="1"/>
  <c r="M178" i="22"/>
  <c r="S178" i="22" s="1"/>
  <c r="M153" i="22"/>
  <c r="S153" i="22" s="1"/>
  <c r="M149" i="22"/>
  <c r="S149" i="22" s="1"/>
  <c r="M145" i="22"/>
  <c r="S145" i="22" s="1"/>
  <c r="M141" i="22"/>
  <c r="S141" i="22" s="1"/>
  <c r="M137" i="22"/>
  <c r="S137" i="22" s="1"/>
  <c r="M133" i="22"/>
  <c r="S133" i="22" s="1"/>
  <c r="M129" i="22"/>
  <c r="S129" i="22" s="1"/>
  <c r="M125" i="22"/>
  <c r="S125" i="22" s="1"/>
  <c r="M121" i="22"/>
  <c r="S121" i="22" s="1"/>
  <c r="M117" i="22"/>
  <c r="S117" i="22" s="1"/>
  <c r="M151" i="22"/>
  <c r="S151" i="22" s="1"/>
  <c r="M143" i="22"/>
  <c r="S143" i="22" s="1"/>
  <c r="M135" i="22"/>
  <c r="S135" i="22" s="1"/>
  <c r="M127" i="22"/>
  <c r="S127" i="22" s="1"/>
  <c r="M119" i="22"/>
  <c r="S119" i="22" s="1"/>
  <c r="M99" i="22"/>
  <c r="S99" i="22" s="1"/>
  <c r="M83" i="22"/>
  <c r="S83" i="22" s="1"/>
  <c r="M67" i="22"/>
  <c r="S67" i="22" s="1"/>
  <c r="M51" i="22"/>
  <c r="S51" i="22" s="1"/>
  <c r="M35" i="22"/>
  <c r="S35" i="22" s="1"/>
  <c r="M184" i="22"/>
  <c r="S184" i="22" s="1"/>
  <c r="M180" i="22"/>
  <c r="S180" i="22" s="1"/>
  <c r="M176" i="22"/>
  <c r="S176" i="22" s="1"/>
  <c r="M107" i="22"/>
  <c r="S107" i="22" s="1"/>
  <c r="M91" i="22"/>
  <c r="S91" i="22" s="1"/>
  <c r="M75" i="22"/>
  <c r="S75" i="22" s="1"/>
  <c r="M59" i="22"/>
  <c r="S59" i="22" s="1"/>
  <c r="M43" i="22"/>
  <c r="S43" i="22" s="1"/>
  <c r="M169" i="47"/>
  <c r="S169" i="47" s="1"/>
  <c r="M165" i="47"/>
  <c r="S165" i="47" s="1"/>
  <c r="M161" i="47"/>
  <c r="S161" i="47" s="1"/>
  <c r="M156" i="47"/>
  <c r="S156" i="47" s="1"/>
  <c r="M152" i="47"/>
  <c r="S152" i="47" s="1"/>
  <c r="M148" i="47"/>
  <c r="S148" i="47" s="1"/>
  <c r="M154" i="47"/>
  <c r="S154" i="47" s="1"/>
  <c r="M125" i="47"/>
  <c r="S125" i="47" s="1"/>
  <c r="M121" i="47"/>
  <c r="S121" i="47" s="1"/>
  <c r="M117" i="47"/>
  <c r="S117" i="47" s="1"/>
  <c r="M113" i="47"/>
  <c r="S113" i="47" s="1"/>
  <c r="M109" i="47"/>
  <c r="S109" i="47" s="1"/>
  <c r="M105" i="47"/>
  <c r="S105" i="47" s="1"/>
  <c r="M101" i="47"/>
  <c r="S101" i="47" s="1"/>
  <c r="M97" i="47"/>
  <c r="S97" i="47" s="1"/>
  <c r="M93" i="47"/>
  <c r="S93" i="47" s="1"/>
  <c r="M89" i="47"/>
  <c r="S89" i="47" s="1"/>
  <c r="M50" i="47"/>
  <c r="S50" i="47" s="1"/>
  <c r="M46" i="47"/>
  <c r="S46" i="47" s="1"/>
  <c r="M42" i="47"/>
  <c r="S42" i="47" s="1"/>
  <c r="M38" i="47"/>
  <c r="S38" i="47" s="1"/>
  <c r="M34" i="47"/>
  <c r="S34" i="47" s="1"/>
  <c r="M30" i="47"/>
  <c r="S30" i="47" s="1"/>
  <c r="M26" i="47"/>
  <c r="S26" i="47" s="1"/>
  <c r="M22" i="47"/>
  <c r="S22" i="47" s="1"/>
  <c r="M18" i="47"/>
  <c r="S18" i="47" s="1"/>
  <c r="M84" i="47"/>
  <c r="S84" i="47" s="1"/>
  <c r="M80" i="47"/>
  <c r="S80" i="47" s="1"/>
  <c r="M76" i="47"/>
  <c r="S76" i="47" s="1"/>
  <c r="M72" i="47"/>
  <c r="S72" i="47" s="1"/>
  <c r="M68" i="47"/>
  <c r="S68" i="47" s="1"/>
  <c r="M64" i="47"/>
  <c r="S64" i="47" s="1"/>
  <c r="M60" i="47"/>
  <c r="S60" i="47" s="1"/>
  <c r="M56" i="47"/>
  <c r="S56" i="47" s="1"/>
  <c r="M52" i="47"/>
  <c r="S52" i="47" s="1"/>
  <c r="M48" i="47"/>
  <c r="S48" i="47" s="1"/>
  <c r="M44" i="47"/>
  <c r="S44" i="47" s="1"/>
  <c r="M40" i="47"/>
  <c r="S40" i="47" s="1"/>
  <c r="M36" i="47"/>
  <c r="S36" i="47" s="1"/>
  <c r="M32" i="47"/>
  <c r="S32" i="47" s="1"/>
  <c r="M28" i="47"/>
  <c r="S28" i="47" s="1"/>
  <c r="M24" i="47"/>
  <c r="S24" i="47" s="1"/>
  <c r="M20" i="47"/>
  <c r="S20" i="47" s="1"/>
  <c r="M13" i="47"/>
  <c r="S13" i="47" s="1"/>
  <c r="M9" i="47"/>
  <c r="S9" i="47" s="1"/>
  <c r="M5" i="47"/>
  <c r="S5" i="47" s="1"/>
  <c r="M167" i="47"/>
  <c r="S167" i="47" s="1"/>
  <c r="M163" i="47"/>
  <c r="S163" i="47" s="1"/>
  <c r="S157" i="47"/>
  <c r="M157" i="47"/>
  <c r="S142" i="47"/>
  <c r="M142" i="47"/>
  <c r="S134" i="47"/>
  <c r="M134" i="47"/>
  <c r="S126" i="47"/>
  <c r="M126" i="47"/>
  <c r="S123" i="47"/>
  <c r="M123" i="47"/>
  <c r="S107" i="47"/>
  <c r="M107" i="47"/>
  <c r="S91" i="47"/>
  <c r="M91" i="47"/>
  <c r="S82" i="47"/>
  <c r="M82" i="47"/>
  <c r="S78" i="47"/>
  <c r="M78" i="47"/>
  <c r="S74" i="47"/>
  <c r="M74" i="47"/>
  <c r="S70" i="47"/>
  <c r="M70" i="47"/>
  <c r="S66" i="47"/>
  <c r="M66" i="47"/>
  <c r="S62" i="47"/>
  <c r="M62" i="47"/>
  <c r="S58" i="47"/>
  <c r="M58" i="47"/>
  <c r="S54" i="47"/>
  <c r="M54" i="47"/>
  <c r="M15" i="47"/>
  <c r="S15" i="47" s="1"/>
  <c r="M11" i="47"/>
  <c r="S11" i="47" s="1"/>
  <c r="M7" i="47"/>
  <c r="S7" i="47" s="1"/>
  <c r="M146" i="47"/>
  <c r="S146" i="47" s="1"/>
  <c r="M138" i="47"/>
  <c r="S138" i="47" s="1"/>
  <c r="M130" i="47"/>
  <c r="S130" i="47" s="1"/>
  <c r="M119" i="47"/>
  <c r="S119" i="47" s="1"/>
  <c r="M111" i="47"/>
  <c r="S111" i="47" s="1"/>
  <c r="M103" i="47"/>
  <c r="S103" i="47" s="1"/>
  <c r="M95" i="47"/>
  <c r="S95" i="47" s="1"/>
  <c r="M87" i="47"/>
  <c r="S87" i="47" s="1"/>
  <c r="M86" i="47"/>
  <c r="S86" i="47" s="1"/>
  <c r="M150" i="47"/>
  <c r="S150" i="47" s="1"/>
  <c r="M144" i="47"/>
  <c r="S144" i="47" s="1"/>
  <c r="M140" i="47"/>
  <c r="S140" i="47" s="1"/>
  <c r="M136" i="47"/>
  <c r="S136" i="47" s="1"/>
  <c r="M132" i="47"/>
  <c r="S132" i="47" s="1"/>
  <c r="M128" i="47"/>
  <c r="S128" i="47" s="1"/>
  <c r="M115" i="47"/>
  <c r="S115" i="47" s="1"/>
  <c r="M99" i="47"/>
  <c r="S99" i="47" s="1"/>
  <c r="M159" i="47"/>
  <c r="S159" i="47" s="1"/>
  <c r="M168" i="33"/>
  <c r="S168" i="33" s="1"/>
  <c r="M164" i="33"/>
  <c r="S164" i="33" s="1"/>
  <c r="M160" i="33"/>
  <c r="S160" i="33" s="1"/>
  <c r="M135" i="33"/>
  <c r="S135" i="33" s="1"/>
  <c r="M131" i="33"/>
  <c r="S131" i="33" s="1"/>
  <c r="M127" i="33"/>
  <c r="S127" i="33" s="1"/>
  <c r="M123" i="33"/>
  <c r="S123" i="33" s="1"/>
  <c r="M119" i="33"/>
  <c r="S119" i="33" s="1"/>
  <c r="M115" i="33"/>
  <c r="S115" i="33" s="1"/>
  <c r="M111" i="33"/>
  <c r="S111" i="33" s="1"/>
  <c r="M107" i="33"/>
  <c r="S107" i="33" s="1"/>
  <c r="M103" i="33"/>
  <c r="S103" i="33" s="1"/>
  <c r="M99" i="33"/>
  <c r="S99" i="33" s="1"/>
  <c r="M133" i="33"/>
  <c r="S133" i="33" s="1"/>
  <c r="M125" i="33"/>
  <c r="S125" i="33" s="1"/>
  <c r="M117" i="33"/>
  <c r="S117" i="33" s="1"/>
  <c r="M109" i="33"/>
  <c r="S109" i="33" s="1"/>
  <c r="M101" i="33"/>
  <c r="S101" i="33" s="1"/>
  <c r="M89" i="33"/>
  <c r="S89" i="33" s="1"/>
  <c r="M81" i="33"/>
  <c r="S81" i="33" s="1"/>
  <c r="M73" i="33"/>
  <c r="S73" i="33" s="1"/>
  <c r="M65" i="33"/>
  <c r="S65" i="33" s="1"/>
  <c r="M57" i="33"/>
  <c r="S57" i="33" s="1"/>
  <c r="M49" i="33"/>
  <c r="S49" i="33" s="1"/>
  <c r="M41" i="33"/>
  <c r="S41" i="33" s="1"/>
  <c r="M33" i="33"/>
  <c r="S33" i="33" s="1"/>
  <c r="M25" i="33"/>
  <c r="S25" i="33" s="1"/>
  <c r="M17" i="33"/>
  <c r="S17" i="33" s="1"/>
  <c r="M166" i="33"/>
  <c r="S166" i="33" s="1"/>
  <c r="M162" i="33"/>
  <c r="S162" i="33" s="1"/>
  <c r="M158" i="33"/>
  <c r="S158" i="33" s="1"/>
  <c r="M153" i="33"/>
  <c r="S153" i="33" s="1"/>
  <c r="M149" i="33"/>
  <c r="S149" i="33" s="1"/>
  <c r="M145" i="33"/>
  <c r="S145" i="33" s="1"/>
  <c r="M141" i="33"/>
  <c r="S141" i="33" s="1"/>
  <c r="M137" i="33"/>
  <c r="S137" i="33" s="1"/>
  <c r="M155" i="33"/>
  <c r="S155" i="33" s="1"/>
  <c r="M151" i="33"/>
  <c r="S151" i="33" s="1"/>
  <c r="M147" i="33"/>
  <c r="S147" i="33" s="1"/>
  <c r="M143" i="33"/>
  <c r="S143" i="33" s="1"/>
  <c r="M139" i="33"/>
  <c r="S139" i="33" s="1"/>
  <c r="M129" i="33"/>
  <c r="S129" i="33" s="1"/>
  <c r="M121" i="33"/>
  <c r="S121" i="33" s="1"/>
  <c r="M113" i="33"/>
  <c r="S113" i="33" s="1"/>
  <c r="M105" i="33"/>
  <c r="S105" i="33" s="1"/>
  <c r="M97" i="33"/>
  <c r="S97" i="33" s="1"/>
  <c r="M93" i="33"/>
  <c r="S93" i="33" s="1"/>
  <c r="M77" i="33"/>
  <c r="S77" i="33" s="1"/>
  <c r="M61" i="33"/>
  <c r="S61" i="33" s="1"/>
  <c r="M45" i="33"/>
  <c r="S45" i="33" s="1"/>
  <c r="M29" i="33"/>
  <c r="S29" i="33" s="1"/>
  <c r="M15" i="33"/>
  <c r="S15" i="33" s="1"/>
  <c r="M13" i="33"/>
  <c r="S13" i="33" s="1"/>
  <c r="M11" i="33"/>
  <c r="S11" i="33" s="1"/>
  <c r="M9" i="33"/>
  <c r="S9" i="33" s="1"/>
  <c r="M7" i="33"/>
  <c r="S7" i="33" s="1"/>
  <c r="M5" i="33"/>
  <c r="S5" i="33" s="1"/>
  <c r="M95" i="33"/>
  <c r="S95" i="33" s="1"/>
  <c r="M91" i="33"/>
  <c r="S91" i="33" s="1"/>
  <c r="M87" i="33"/>
  <c r="S87" i="33" s="1"/>
  <c r="M83" i="33"/>
  <c r="S83" i="33" s="1"/>
  <c r="M79" i="33"/>
  <c r="S79" i="33" s="1"/>
  <c r="M75" i="33"/>
  <c r="S75" i="33" s="1"/>
  <c r="M71" i="33"/>
  <c r="S71" i="33" s="1"/>
  <c r="M67" i="33"/>
  <c r="S67" i="33" s="1"/>
  <c r="M63" i="33"/>
  <c r="S63" i="33" s="1"/>
  <c r="M59" i="33"/>
  <c r="S59" i="33" s="1"/>
  <c r="M55" i="33"/>
  <c r="S55" i="33" s="1"/>
  <c r="M51" i="33"/>
  <c r="S51" i="33" s="1"/>
  <c r="M47" i="33"/>
  <c r="S47" i="33" s="1"/>
  <c r="M43" i="33"/>
  <c r="S43" i="33" s="1"/>
  <c r="M39" i="33"/>
  <c r="S39" i="33" s="1"/>
  <c r="M35" i="33"/>
  <c r="S35" i="33" s="1"/>
  <c r="M31" i="33"/>
  <c r="S31" i="33" s="1"/>
  <c r="M27" i="33"/>
  <c r="S27" i="33" s="1"/>
  <c r="M23" i="33"/>
  <c r="S23" i="33" s="1"/>
  <c r="M19" i="33"/>
  <c r="S19" i="33" s="1"/>
  <c r="M85" i="33"/>
  <c r="S85" i="33" s="1"/>
  <c r="M69" i="33"/>
  <c r="S69" i="33" s="1"/>
  <c r="M53" i="33"/>
  <c r="S53" i="33" s="1"/>
  <c r="M37" i="33"/>
  <c r="S37" i="33" s="1"/>
  <c r="M21" i="33"/>
  <c r="S21" i="33" s="1"/>
  <c r="M168" i="48"/>
  <c r="S168" i="48" s="1"/>
  <c r="M164" i="48"/>
  <c r="S164" i="48" s="1"/>
  <c r="M160" i="48"/>
  <c r="S160" i="48" s="1"/>
  <c r="M135" i="48"/>
  <c r="S135" i="48" s="1"/>
  <c r="M131" i="48"/>
  <c r="S131" i="48" s="1"/>
  <c r="M127" i="48"/>
  <c r="S127" i="48" s="1"/>
  <c r="M123" i="48"/>
  <c r="S123" i="48" s="1"/>
  <c r="M119" i="48"/>
  <c r="S119" i="48" s="1"/>
  <c r="M115" i="48"/>
  <c r="S115" i="48" s="1"/>
  <c r="M111" i="48"/>
  <c r="S111" i="48" s="1"/>
  <c r="M107" i="48"/>
  <c r="S107" i="48" s="1"/>
  <c r="M103" i="48"/>
  <c r="S103" i="48" s="1"/>
  <c r="M99" i="48"/>
  <c r="S99" i="48" s="1"/>
  <c r="M133" i="48"/>
  <c r="S133" i="48" s="1"/>
  <c r="M125" i="48"/>
  <c r="S125" i="48" s="1"/>
  <c r="M117" i="48"/>
  <c r="S117" i="48" s="1"/>
  <c r="M109" i="48"/>
  <c r="S109" i="48" s="1"/>
  <c r="M101" i="48"/>
  <c r="S101" i="48" s="1"/>
  <c r="M89" i="48"/>
  <c r="S89" i="48" s="1"/>
  <c r="M81" i="48"/>
  <c r="S81" i="48" s="1"/>
  <c r="M73" i="48"/>
  <c r="S73" i="48" s="1"/>
  <c r="M65" i="48"/>
  <c r="S65" i="48" s="1"/>
  <c r="M57" i="48"/>
  <c r="S57" i="48" s="1"/>
  <c r="M49" i="48"/>
  <c r="S49" i="48" s="1"/>
  <c r="M41" i="48"/>
  <c r="S41" i="48" s="1"/>
  <c r="M33" i="48"/>
  <c r="S33" i="48" s="1"/>
  <c r="M25" i="48"/>
  <c r="S25" i="48" s="1"/>
  <c r="M17" i="48"/>
  <c r="S17" i="48" s="1"/>
  <c r="M166" i="48"/>
  <c r="S166" i="48" s="1"/>
  <c r="M162" i="48"/>
  <c r="S162" i="48" s="1"/>
  <c r="M158" i="48"/>
  <c r="S158" i="48" s="1"/>
  <c r="M153" i="48"/>
  <c r="S153" i="48" s="1"/>
  <c r="M149" i="48"/>
  <c r="S149" i="48" s="1"/>
  <c r="M145" i="48"/>
  <c r="S145" i="48" s="1"/>
  <c r="M141" i="48"/>
  <c r="S141" i="48" s="1"/>
  <c r="M137" i="48"/>
  <c r="S137" i="48" s="1"/>
  <c r="M155" i="48"/>
  <c r="S155" i="48" s="1"/>
  <c r="M151" i="48"/>
  <c r="S151" i="48" s="1"/>
  <c r="M147" i="48"/>
  <c r="S147" i="48" s="1"/>
  <c r="M143" i="48"/>
  <c r="S143" i="48" s="1"/>
  <c r="M139" i="48"/>
  <c r="S139" i="48" s="1"/>
  <c r="M129" i="48"/>
  <c r="S129" i="48" s="1"/>
  <c r="M121" i="48"/>
  <c r="S121" i="48" s="1"/>
  <c r="M113" i="48"/>
  <c r="S113" i="48" s="1"/>
  <c r="M105" i="48"/>
  <c r="S105" i="48" s="1"/>
  <c r="M97" i="48"/>
  <c r="S97" i="48" s="1"/>
  <c r="M93" i="48"/>
  <c r="S93" i="48" s="1"/>
  <c r="M77" i="48"/>
  <c r="S77" i="48" s="1"/>
  <c r="M61" i="48"/>
  <c r="S61" i="48" s="1"/>
  <c r="M45" i="48"/>
  <c r="S45" i="48" s="1"/>
  <c r="M29" i="48"/>
  <c r="S29" i="48" s="1"/>
  <c r="M15" i="48"/>
  <c r="S15" i="48" s="1"/>
  <c r="M13" i="48"/>
  <c r="S13" i="48" s="1"/>
  <c r="M11" i="48"/>
  <c r="S11" i="48" s="1"/>
  <c r="M9" i="48"/>
  <c r="S9" i="48" s="1"/>
  <c r="M7" i="48"/>
  <c r="S7" i="48" s="1"/>
  <c r="M5" i="48"/>
  <c r="S5" i="48" s="1"/>
  <c r="M95" i="48"/>
  <c r="S95" i="48" s="1"/>
  <c r="M91" i="48"/>
  <c r="S91" i="48" s="1"/>
  <c r="M87" i="48"/>
  <c r="S87" i="48" s="1"/>
  <c r="M83" i="48"/>
  <c r="S83" i="48" s="1"/>
  <c r="M79" i="48"/>
  <c r="S79" i="48" s="1"/>
  <c r="M75" i="48"/>
  <c r="S75" i="48" s="1"/>
  <c r="M71" i="48"/>
  <c r="S71" i="48" s="1"/>
  <c r="M67" i="48"/>
  <c r="S67" i="48" s="1"/>
  <c r="M63" i="48"/>
  <c r="S63" i="48" s="1"/>
  <c r="M59" i="48"/>
  <c r="S59" i="48" s="1"/>
  <c r="M55" i="48"/>
  <c r="S55" i="48" s="1"/>
  <c r="M51" i="48"/>
  <c r="S51" i="48" s="1"/>
  <c r="M47" i="48"/>
  <c r="S47" i="48" s="1"/>
  <c r="M43" i="48"/>
  <c r="S43" i="48" s="1"/>
  <c r="M39" i="48"/>
  <c r="S39" i="48" s="1"/>
  <c r="M35" i="48"/>
  <c r="S35" i="48" s="1"/>
  <c r="M31" i="48"/>
  <c r="S31" i="48" s="1"/>
  <c r="M27" i="48"/>
  <c r="S27" i="48" s="1"/>
  <c r="M23" i="48"/>
  <c r="S23" i="48" s="1"/>
  <c r="M19" i="48"/>
  <c r="S19" i="48" s="1"/>
  <c r="M85" i="48"/>
  <c r="S85" i="48" s="1"/>
  <c r="M69" i="48"/>
  <c r="S69" i="48" s="1"/>
  <c r="M53" i="48"/>
  <c r="S53" i="48" s="1"/>
  <c r="M37" i="48"/>
  <c r="S37" i="48" s="1"/>
  <c r="M21" i="48"/>
  <c r="S21" i="48" s="1"/>
  <c r="M126" i="49"/>
  <c r="S126" i="49" s="1"/>
  <c r="M122" i="49"/>
  <c r="S122" i="49" s="1"/>
  <c r="M100" i="49"/>
  <c r="S100" i="49" s="1"/>
  <c r="M96" i="49"/>
  <c r="S96" i="49" s="1"/>
  <c r="M92" i="49"/>
  <c r="S92" i="49" s="1"/>
  <c r="M88" i="49"/>
  <c r="S88" i="49" s="1"/>
  <c r="M78" i="49"/>
  <c r="S78" i="49" s="1"/>
  <c r="M26" i="49"/>
  <c r="S26" i="49" s="1"/>
  <c r="M18" i="49"/>
  <c r="S18" i="49" s="1"/>
  <c r="M10" i="49"/>
  <c r="S10" i="49" s="1"/>
  <c r="M5" i="49"/>
  <c r="S5" i="49"/>
  <c r="M22" i="49"/>
  <c r="S22" i="49" s="1"/>
  <c r="M6" i="49"/>
  <c r="S6" i="49" s="1"/>
  <c r="M111" i="49"/>
  <c r="S111" i="49" s="1"/>
  <c r="M107" i="49"/>
  <c r="S107" i="49" s="1"/>
  <c r="M69" i="49"/>
  <c r="S69" i="49" s="1"/>
  <c r="M61" i="49"/>
  <c r="S61" i="49" s="1"/>
  <c r="M53" i="49"/>
  <c r="S53" i="49" s="1"/>
  <c r="M45" i="49"/>
  <c r="S45" i="49" s="1"/>
  <c r="M37" i="49"/>
  <c r="S37" i="49" s="1"/>
  <c r="M28" i="49"/>
  <c r="S28" i="49" s="1"/>
  <c r="M24" i="49"/>
  <c r="S24" i="49" s="1"/>
  <c r="M20" i="49"/>
  <c r="S20" i="49" s="1"/>
  <c r="M16" i="49"/>
  <c r="S16" i="49" s="1"/>
  <c r="M12" i="49"/>
  <c r="S12" i="49" s="1"/>
  <c r="M8" i="49"/>
  <c r="S8" i="49" s="1"/>
  <c r="M124" i="49"/>
  <c r="S124" i="49"/>
  <c r="M120" i="49"/>
  <c r="S120" i="49"/>
  <c r="M118" i="49"/>
  <c r="S118" i="49"/>
  <c r="M114" i="49"/>
  <c r="S114" i="49" s="1"/>
  <c r="M116" i="49"/>
  <c r="S116" i="49" s="1"/>
  <c r="M84" i="49"/>
  <c r="S84" i="49" s="1"/>
  <c r="M80" i="49"/>
  <c r="S80" i="49" s="1"/>
  <c r="M76" i="49"/>
  <c r="S76" i="49" s="1"/>
  <c r="M72" i="49"/>
  <c r="S72" i="49" s="1"/>
  <c r="M113" i="49"/>
  <c r="S113" i="49" s="1"/>
  <c r="M109" i="49"/>
  <c r="S109" i="49" s="1"/>
  <c r="M105" i="49"/>
  <c r="S105" i="49" s="1"/>
  <c r="M82" i="49"/>
  <c r="S82" i="49" s="1"/>
  <c r="M74" i="49"/>
  <c r="S74" i="49" s="1"/>
  <c r="M67" i="49"/>
  <c r="S67" i="49" s="1"/>
  <c r="M63" i="49"/>
  <c r="S63" i="49" s="1"/>
  <c r="M59" i="49"/>
  <c r="S59" i="49" s="1"/>
  <c r="M55" i="49"/>
  <c r="S55" i="49" s="1"/>
  <c r="M51" i="49"/>
  <c r="S51" i="49" s="1"/>
  <c r="M47" i="49"/>
  <c r="S47" i="49" s="1"/>
  <c r="M43" i="49"/>
  <c r="S43" i="49" s="1"/>
  <c r="M39" i="49"/>
  <c r="S39" i="49" s="1"/>
  <c r="M35" i="49"/>
  <c r="S35" i="49" s="1"/>
  <c r="M31" i="49"/>
  <c r="S31" i="49" s="1"/>
  <c r="M102" i="49"/>
  <c r="S102" i="49" s="1"/>
  <c r="M98" i="49"/>
  <c r="S98" i="49" s="1"/>
  <c r="M94" i="49"/>
  <c r="S94" i="49" s="1"/>
  <c r="M90" i="49"/>
  <c r="S90" i="49" s="1"/>
  <c r="M86" i="49"/>
  <c r="S86" i="49" s="1"/>
  <c r="M30" i="49"/>
  <c r="S30" i="49"/>
  <c r="M14" i="49"/>
  <c r="S14" i="49" s="1"/>
  <c r="M65" i="49"/>
  <c r="S65" i="49" s="1"/>
  <c r="M57" i="49"/>
  <c r="S57" i="49" s="1"/>
  <c r="M49" i="49"/>
  <c r="S49" i="49" s="1"/>
  <c r="M41" i="49"/>
  <c r="S41" i="49" s="1"/>
  <c r="M33" i="49"/>
  <c r="S33" i="49" s="1"/>
  <c r="M124" i="25"/>
  <c r="S124" i="25" s="1"/>
  <c r="M120" i="25"/>
  <c r="S120" i="25" s="1"/>
  <c r="M74" i="25"/>
  <c r="S74" i="25" s="1"/>
  <c r="M58" i="25"/>
  <c r="S58" i="25" s="1"/>
  <c r="M34" i="25"/>
  <c r="S34" i="25" s="1"/>
  <c r="M18" i="25"/>
  <c r="S18" i="25" s="1"/>
  <c r="M126" i="25"/>
  <c r="S126" i="25" s="1"/>
  <c r="M122" i="25"/>
  <c r="S122" i="25" s="1"/>
  <c r="M118" i="25"/>
  <c r="S118" i="25" s="1"/>
  <c r="M116" i="25"/>
  <c r="S116" i="25" s="1"/>
  <c r="M101" i="25"/>
  <c r="S101" i="25" s="1"/>
  <c r="M93" i="25"/>
  <c r="S93" i="25" s="1"/>
  <c r="M85" i="25"/>
  <c r="S85" i="25" s="1"/>
  <c r="M78" i="25"/>
  <c r="S78" i="25" s="1"/>
  <c r="M70" i="25"/>
  <c r="S70" i="25" s="1"/>
  <c r="M62" i="25"/>
  <c r="S62" i="25" s="1"/>
  <c r="M54" i="25"/>
  <c r="S54" i="25" s="1"/>
  <c r="M46" i="25"/>
  <c r="S46" i="25" s="1"/>
  <c r="M40" i="25"/>
  <c r="S40" i="25" s="1"/>
  <c r="M36" i="25"/>
  <c r="S36" i="25" s="1"/>
  <c r="M32" i="25"/>
  <c r="S32" i="25" s="1"/>
  <c r="M28" i="25"/>
  <c r="S28" i="25" s="1"/>
  <c r="M24" i="25"/>
  <c r="S24" i="25" s="1"/>
  <c r="M20" i="25"/>
  <c r="S20" i="25" s="1"/>
  <c r="M16" i="25"/>
  <c r="S16" i="25" s="1"/>
  <c r="M12" i="25"/>
  <c r="S12" i="25" s="1"/>
  <c r="M8" i="25"/>
  <c r="S8" i="25" s="1"/>
  <c r="M4" i="25"/>
  <c r="S4" i="25" s="1"/>
  <c r="M114" i="25"/>
  <c r="S114" i="25" s="1"/>
  <c r="M110" i="25"/>
  <c r="S110" i="25" s="1"/>
  <c r="M106" i="25"/>
  <c r="S106" i="25" s="1"/>
  <c r="M103" i="25"/>
  <c r="S103" i="25" s="1"/>
  <c r="M99" i="25"/>
  <c r="S99" i="25" s="1"/>
  <c r="M95" i="25"/>
  <c r="S95" i="25" s="1"/>
  <c r="M91" i="25"/>
  <c r="S91" i="25" s="1"/>
  <c r="M87" i="25"/>
  <c r="S87" i="25" s="1"/>
  <c r="M112" i="25"/>
  <c r="S112" i="25" s="1"/>
  <c r="M108" i="25"/>
  <c r="S108" i="25" s="1"/>
  <c r="M104" i="25"/>
  <c r="S104" i="25" s="1"/>
  <c r="M97" i="25"/>
  <c r="S97" i="25" s="1"/>
  <c r="M89" i="25"/>
  <c r="S89" i="25" s="1"/>
  <c r="M82" i="25"/>
  <c r="S82" i="25" s="1"/>
  <c r="M66" i="25"/>
  <c r="S66" i="25" s="1"/>
  <c r="M50" i="25"/>
  <c r="S50" i="25" s="1"/>
  <c r="M42" i="25"/>
  <c r="S42" i="25" s="1"/>
  <c r="M26" i="25"/>
  <c r="S26" i="25" s="1"/>
  <c r="M10" i="25"/>
  <c r="S10" i="25" s="1"/>
  <c r="M80" i="25"/>
  <c r="S80" i="25" s="1"/>
  <c r="M76" i="25"/>
  <c r="S76" i="25" s="1"/>
  <c r="M72" i="25"/>
  <c r="S72" i="25" s="1"/>
  <c r="M68" i="25"/>
  <c r="S68" i="25" s="1"/>
  <c r="M64" i="25"/>
  <c r="S64" i="25" s="1"/>
  <c r="M60" i="25"/>
  <c r="S60" i="25" s="1"/>
  <c r="M56" i="25"/>
  <c r="S56" i="25" s="1"/>
  <c r="M52" i="25"/>
  <c r="S52" i="25" s="1"/>
  <c r="M48" i="25"/>
  <c r="S48" i="25" s="1"/>
  <c r="M44" i="25"/>
  <c r="S44" i="25" s="1"/>
  <c r="M38" i="25"/>
  <c r="S38" i="25" s="1"/>
  <c r="M30" i="25"/>
  <c r="S30" i="25" s="1"/>
  <c r="M22" i="25"/>
  <c r="S22" i="25" s="1"/>
  <c r="M14" i="25"/>
  <c r="S14" i="25" s="1"/>
  <c r="M6" i="25"/>
  <c r="S6" i="25" s="1"/>
  <c r="M110" i="50"/>
  <c r="S110" i="50" s="1"/>
  <c r="M106" i="50"/>
  <c r="S106" i="50" s="1"/>
  <c r="M102" i="50"/>
  <c r="S102" i="50" s="1"/>
  <c r="M98" i="50"/>
  <c r="S98" i="50" s="1"/>
  <c r="M94" i="50"/>
  <c r="S94" i="50" s="1"/>
  <c r="M88" i="50"/>
  <c r="S88" i="50" s="1"/>
  <c r="M80" i="50"/>
  <c r="S80" i="50" s="1"/>
  <c r="M72" i="50"/>
  <c r="S72" i="50" s="1"/>
  <c r="M64" i="50"/>
  <c r="S64" i="50" s="1"/>
  <c r="M56" i="50"/>
  <c r="S56" i="50" s="1"/>
  <c r="M123" i="50"/>
  <c r="S123" i="50" s="1"/>
  <c r="M119" i="50"/>
  <c r="S119" i="50" s="1"/>
  <c r="M115" i="50"/>
  <c r="S115" i="50" s="1"/>
  <c r="M108" i="50"/>
  <c r="S108" i="50" s="1"/>
  <c r="M100" i="50"/>
  <c r="S100" i="50" s="1"/>
  <c r="M90" i="50"/>
  <c r="S90" i="50" s="1"/>
  <c r="M86" i="50"/>
  <c r="S86" i="50" s="1"/>
  <c r="M82" i="50"/>
  <c r="S82" i="50" s="1"/>
  <c r="M78" i="50"/>
  <c r="S78" i="50" s="1"/>
  <c r="M74" i="50"/>
  <c r="S74" i="50" s="1"/>
  <c r="M70" i="50"/>
  <c r="S70" i="50" s="1"/>
  <c r="M66" i="50"/>
  <c r="S66" i="50" s="1"/>
  <c r="M62" i="50"/>
  <c r="S62" i="50" s="1"/>
  <c r="M58" i="50"/>
  <c r="S58" i="50" s="1"/>
  <c r="M54" i="50"/>
  <c r="S54" i="50" s="1"/>
  <c r="M44" i="50"/>
  <c r="S44" i="50" s="1"/>
  <c r="M36" i="50"/>
  <c r="S36" i="50" s="1"/>
  <c r="M28" i="50"/>
  <c r="S28" i="50" s="1"/>
  <c r="M20" i="50"/>
  <c r="S20" i="50" s="1"/>
  <c r="M12" i="50"/>
  <c r="S12" i="50" s="1"/>
  <c r="M4" i="50"/>
  <c r="S4" i="50" s="1"/>
  <c r="M125" i="50"/>
  <c r="S125" i="50" s="1"/>
  <c r="M121" i="50"/>
  <c r="S121" i="50" s="1"/>
  <c r="M117" i="50"/>
  <c r="S117" i="50" s="1"/>
  <c r="M92" i="50"/>
  <c r="S92" i="50" s="1"/>
  <c r="M76" i="50"/>
  <c r="S76" i="50" s="1"/>
  <c r="M60" i="50"/>
  <c r="S60" i="50" s="1"/>
  <c r="M40" i="50"/>
  <c r="S40" i="50" s="1"/>
  <c r="M24" i="50"/>
  <c r="S24" i="50" s="1"/>
  <c r="M8" i="50"/>
  <c r="S8" i="50" s="1"/>
  <c r="M84" i="50"/>
  <c r="S84" i="50" s="1"/>
  <c r="M68" i="50"/>
  <c r="S68" i="50" s="1"/>
  <c r="M52" i="50"/>
  <c r="S52" i="50" s="1"/>
  <c r="M50" i="50"/>
  <c r="S50" i="50" s="1"/>
  <c r="M48" i="50"/>
  <c r="S48" i="50" s="1"/>
  <c r="M112" i="50"/>
  <c r="S112" i="50" s="1"/>
  <c r="M104" i="50"/>
  <c r="S104" i="50" s="1"/>
  <c r="M96" i="50"/>
  <c r="S96" i="50" s="1"/>
  <c r="M32" i="50"/>
  <c r="S32" i="50" s="1"/>
  <c r="M16" i="50"/>
  <c r="S16" i="50" s="1"/>
  <c r="M46" i="50"/>
  <c r="S46" i="50" s="1"/>
  <c r="M42" i="50"/>
  <c r="S42" i="50" s="1"/>
  <c r="M38" i="50"/>
  <c r="S38" i="50" s="1"/>
  <c r="M34" i="50"/>
  <c r="S34" i="50" s="1"/>
  <c r="M30" i="50"/>
  <c r="S30" i="50" s="1"/>
  <c r="M26" i="50"/>
  <c r="S26" i="50" s="1"/>
  <c r="M22" i="50"/>
  <c r="S22" i="50" s="1"/>
  <c r="M18" i="50"/>
  <c r="S18" i="50" s="1"/>
  <c r="M14" i="50"/>
  <c r="S14" i="50" s="1"/>
  <c r="M10" i="50"/>
  <c r="S10" i="50" s="1"/>
  <c r="M6" i="50"/>
  <c r="S6" i="50" s="1"/>
  <c r="M101" i="30"/>
  <c r="S101" i="30" s="1"/>
  <c r="M139" i="30"/>
  <c r="S139" i="30" s="1"/>
  <c r="M135" i="30"/>
  <c r="S135" i="30" s="1"/>
  <c r="M131" i="30"/>
  <c r="S131" i="30" s="1"/>
  <c r="M124" i="30"/>
  <c r="S124" i="30" s="1"/>
  <c r="M116" i="30"/>
  <c r="S116" i="30" s="1"/>
  <c r="M107" i="30"/>
  <c r="S107" i="30" s="1"/>
  <c r="M103" i="30"/>
  <c r="S103" i="30" s="1"/>
  <c r="M99" i="30"/>
  <c r="S99" i="30" s="1"/>
  <c r="M91" i="30"/>
  <c r="S91" i="30" s="1"/>
  <c r="M83" i="30"/>
  <c r="S83" i="30" s="1"/>
  <c r="M75" i="30"/>
  <c r="S75" i="30" s="1"/>
  <c r="M66" i="30"/>
  <c r="S66" i="30" s="1"/>
  <c r="M62" i="30"/>
  <c r="S62" i="30" s="1"/>
  <c r="M58" i="30"/>
  <c r="S58" i="30" s="1"/>
  <c r="M54" i="30"/>
  <c r="S54" i="30" s="1"/>
  <c r="M50" i="30"/>
  <c r="S50" i="30" s="1"/>
  <c r="M46" i="30"/>
  <c r="S46" i="30" s="1"/>
  <c r="M42" i="30"/>
  <c r="S42" i="30" s="1"/>
  <c r="M38" i="30"/>
  <c r="S38" i="30" s="1"/>
  <c r="M34" i="30"/>
  <c r="S34" i="30" s="1"/>
  <c r="M105" i="30"/>
  <c r="S105" i="30" s="1"/>
  <c r="M97" i="30"/>
  <c r="S97" i="30" s="1"/>
  <c r="M93" i="30"/>
  <c r="S93" i="30" s="1"/>
  <c r="M89" i="30"/>
  <c r="S89" i="30" s="1"/>
  <c r="M85" i="30"/>
  <c r="S85" i="30" s="1"/>
  <c r="M81" i="30"/>
  <c r="S81" i="30" s="1"/>
  <c r="M77" i="30"/>
  <c r="S77" i="30" s="1"/>
  <c r="M73" i="30"/>
  <c r="S73" i="30" s="1"/>
  <c r="M69" i="30"/>
  <c r="S69" i="30" s="1"/>
  <c r="M128" i="30"/>
  <c r="S128" i="30" s="1"/>
  <c r="M120" i="30"/>
  <c r="S120" i="30" s="1"/>
  <c r="M112" i="30"/>
  <c r="S112" i="30" s="1"/>
  <c r="M95" i="30"/>
  <c r="S95" i="30" s="1"/>
  <c r="M87" i="30"/>
  <c r="S87" i="30" s="1"/>
  <c r="M79" i="30"/>
  <c r="S79" i="30" s="1"/>
  <c r="M71" i="30"/>
  <c r="S71" i="30" s="1"/>
  <c r="M22" i="30"/>
  <c r="S22" i="30" s="1"/>
  <c r="M18" i="30"/>
  <c r="S18" i="30" s="1"/>
  <c r="M14" i="30"/>
  <c r="S14" i="30" s="1"/>
  <c r="M10" i="30"/>
  <c r="S10" i="30" s="1"/>
  <c r="M6" i="30"/>
  <c r="S6" i="30" s="1"/>
  <c r="M30" i="30"/>
  <c r="S30" i="30" s="1"/>
  <c r="M24" i="30"/>
  <c r="S24" i="30" s="1"/>
  <c r="M20" i="30"/>
  <c r="S20" i="30" s="1"/>
  <c r="M16" i="30"/>
  <c r="S16" i="30" s="1"/>
  <c r="M12" i="30"/>
  <c r="S12" i="30" s="1"/>
  <c r="M8" i="30"/>
  <c r="S8" i="30" s="1"/>
  <c r="M4" i="30"/>
  <c r="S4" i="30" s="1"/>
  <c r="M141" i="30"/>
  <c r="S141" i="30" s="1"/>
  <c r="M137" i="30"/>
  <c r="S137" i="30" s="1"/>
  <c r="M133" i="30"/>
  <c r="S133" i="30" s="1"/>
  <c r="M126" i="30"/>
  <c r="S126" i="30" s="1"/>
  <c r="M122" i="30"/>
  <c r="S122" i="30" s="1"/>
  <c r="M118" i="30"/>
  <c r="S118" i="30" s="1"/>
  <c r="M114" i="30"/>
  <c r="S114" i="30" s="1"/>
  <c r="M110" i="30"/>
  <c r="S110" i="30" s="1"/>
  <c r="M109" i="30"/>
  <c r="S109" i="30"/>
  <c r="M68" i="30"/>
  <c r="S68" i="30" s="1"/>
  <c r="M64" i="30"/>
  <c r="S64" i="30" s="1"/>
  <c r="M60" i="30"/>
  <c r="S60" i="30" s="1"/>
  <c r="M56" i="30"/>
  <c r="S56" i="30" s="1"/>
  <c r="M52" i="30"/>
  <c r="S52" i="30" s="1"/>
  <c r="M48" i="30"/>
  <c r="S48" i="30" s="1"/>
  <c r="M44" i="30"/>
  <c r="S44" i="30" s="1"/>
  <c r="M40" i="30"/>
  <c r="S40" i="30" s="1"/>
  <c r="M36" i="30"/>
  <c r="S36" i="30" s="1"/>
  <c r="M32" i="30"/>
  <c r="S32" i="30" s="1"/>
  <c r="M28" i="30"/>
  <c r="S28" i="30" s="1"/>
  <c r="M26" i="30"/>
  <c r="S26" i="30" s="1"/>
  <c r="M140" i="51"/>
  <c r="S140" i="51" s="1"/>
  <c r="M136" i="51"/>
  <c r="S136" i="51" s="1"/>
  <c r="M132" i="51"/>
  <c r="S132" i="51" s="1"/>
  <c r="M128" i="51"/>
  <c r="S128" i="51" s="1"/>
  <c r="M124" i="51"/>
  <c r="S124" i="51" s="1"/>
  <c r="M120" i="51"/>
  <c r="S120" i="51" s="1"/>
  <c r="M93" i="51"/>
  <c r="S93" i="51" s="1"/>
  <c r="M77" i="51"/>
  <c r="S77" i="51" s="1"/>
  <c r="M61" i="51"/>
  <c r="S61" i="51" s="1"/>
  <c r="M59" i="51"/>
  <c r="S59" i="51" s="1"/>
  <c r="M134" i="51"/>
  <c r="S134" i="51" s="1"/>
  <c r="M130" i="51"/>
  <c r="S130" i="51" s="1"/>
  <c r="M126" i="51"/>
  <c r="S126" i="51" s="1"/>
  <c r="M122" i="51"/>
  <c r="S122" i="51" s="1"/>
  <c r="M43" i="51"/>
  <c r="S43" i="51" s="1"/>
  <c r="M27" i="51"/>
  <c r="S27" i="51" s="1"/>
  <c r="M11" i="51"/>
  <c r="S11" i="51" s="1"/>
  <c r="M142" i="51"/>
  <c r="S142" i="51" s="1"/>
  <c r="M138" i="51"/>
  <c r="S138" i="51"/>
  <c r="M119" i="51"/>
  <c r="S119" i="51" s="1"/>
  <c r="M115" i="51"/>
  <c r="S115" i="51" s="1"/>
  <c r="M111" i="51"/>
  <c r="S111" i="51" s="1"/>
  <c r="M107" i="51"/>
  <c r="S107" i="51" s="1"/>
  <c r="M103" i="51"/>
  <c r="S103" i="51" s="1"/>
  <c r="M113" i="51"/>
  <c r="S113" i="51" s="1"/>
  <c r="M105" i="51"/>
  <c r="S105" i="51" s="1"/>
  <c r="M97" i="51"/>
  <c r="S97" i="51" s="1"/>
  <c r="M89" i="51"/>
  <c r="S89" i="51" s="1"/>
  <c r="M81" i="51"/>
  <c r="S81" i="51" s="1"/>
  <c r="M73" i="51"/>
  <c r="S73" i="51" s="1"/>
  <c r="M65" i="51"/>
  <c r="S65" i="51" s="1"/>
  <c r="M117" i="51"/>
  <c r="S117" i="51" s="1"/>
  <c r="M109" i="51"/>
  <c r="S109" i="51" s="1"/>
  <c r="M101" i="51"/>
  <c r="S101" i="51" s="1"/>
  <c r="M85" i="51"/>
  <c r="S85" i="51" s="1"/>
  <c r="M69" i="51"/>
  <c r="S69" i="51" s="1"/>
  <c r="M51" i="51"/>
  <c r="S51" i="51" s="1"/>
  <c r="M35" i="51"/>
  <c r="S35" i="51" s="1"/>
  <c r="M19" i="51"/>
  <c r="S19" i="51" s="1"/>
  <c r="M99" i="51"/>
  <c r="S99" i="51" s="1"/>
  <c r="M95" i="51"/>
  <c r="S95" i="51" s="1"/>
  <c r="M91" i="51"/>
  <c r="S91" i="51" s="1"/>
  <c r="M87" i="51"/>
  <c r="S87" i="51" s="1"/>
  <c r="M83" i="51"/>
  <c r="S83" i="51" s="1"/>
  <c r="M79" i="51"/>
  <c r="S79" i="51" s="1"/>
  <c r="M75" i="51"/>
  <c r="S75" i="51" s="1"/>
  <c r="M71" i="51"/>
  <c r="S71" i="51" s="1"/>
  <c r="M67" i="51"/>
  <c r="S67" i="51" s="1"/>
  <c r="M63" i="51"/>
  <c r="S63" i="51" s="1"/>
  <c r="M55" i="51"/>
  <c r="S55" i="51" s="1"/>
  <c r="M47" i="51"/>
  <c r="S47" i="51" s="1"/>
  <c r="M39" i="51"/>
  <c r="S39" i="51" s="1"/>
  <c r="M31" i="51"/>
  <c r="S31" i="51" s="1"/>
  <c r="M23" i="51"/>
  <c r="S23" i="51" s="1"/>
  <c r="M15" i="51"/>
  <c r="S15" i="51" s="1"/>
  <c r="M7" i="51"/>
  <c r="S7" i="51" s="1"/>
  <c r="M57" i="51"/>
  <c r="S57" i="51" s="1"/>
  <c r="M53" i="51"/>
  <c r="S53" i="51" s="1"/>
  <c r="M49" i="51"/>
  <c r="S49" i="51" s="1"/>
  <c r="M45" i="51"/>
  <c r="S45" i="51" s="1"/>
  <c r="M41" i="51"/>
  <c r="S41" i="51" s="1"/>
  <c r="M37" i="51"/>
  <c r="S37" i="51" s="1"/>
  <c r="M33" i="51"/>
  <c r="S33" i="51" s="1"/>
  <c r="M29" i="51"/>
  <c r="S29" i="51" s="1"/>
  <c r="M25" i="51"/>
  <c r="S25" i="51" s="1"/>
  <c r="M21" i="51"/>
  <c r="S21" i="51" s="1"/>
  <c r="M17" i="51"/>
  <c r="S17" i="51" s="1"/>
  <c r="M13" i="51"/>
  <c r="S13" i="51" s="1"/>
  <c r="M9" i="51"/>
  <c r="S9" i="51" s="1"/>
  <c r="M5" i="51"/>
  <c r="S5" i="51" s="1"/>
  <c r="M23" i="27"/>
  <c r="S23" i="27" s="1"/>
  <c r="M19" i="27"/>
  <c r="S19" i="27" s="1"/>
  <c r="M15" i="27"/>
  <c r="S15" i="27" s="1"/>
  <c r="M11" i="27"/>
  <c r="S11" i="27" s="1"/>
  <c r="M7" i="27"/>
  <c r="S7" i="27" s="1"/>
  <c r="M56" i="27"/>
  <c r="S56" i="27" s="1"/>
  <c r="M40" i="27"/>
  <c r="S40" i="27" s="1"/>
  <c r="M27" i="27"/>
  <c r="S27" i="27"/>
  <c r="M98" i="27"/>
  <c r="S98" i="27" s="1"/>
  <c r="M94" i="27"/>
  <c r="S94" i="27" s="1"/>
  <c r="M90" i="27"/>
  <c r="S90" i="27" s="1"/>
  <c r="M66" i="27"/>
  <c r="S66" i="27" s="1"/>
  <c r="M62" i="27"/>
  <c r="S62" i="27" s="1"/>
  <c r="M58" i="27"/>
  <c r="S58" i="27" s="1"/>
  <c r="M54" i="27"/>
  <c r="S54" i="27" s="1"/>
  <c r="M50" i="27"/>
  <c r="S50" i="27" s="1"/>
  <c r="M46" i="27"/>
  <c r="S46" i="27" s="1"/>
  <c r="M42" i="27"/>
  <c r="S42" i="27" s="1"/>
  <c r="M38" i="27"/>
  <c r="S38" i="27" s="1"/>
  <c r="M34" i="27"/>
  <c r="S34" i="27" s="1"/>
  <c r="M30" i="27"/>
  <c r="S30" i="27" s="1"/>
  <c r="M25" i="27"/>
  <c r="S25" i="27" s="1"/>
  <c r="M21" i="27"/>
  <c r="S21" i="27" s="1"/>
  <c r="M17" i="27"/>
  <c r="S17" i="27" s="1"/>
  <c r="M13" i="27"/>
  <c r="S13" i="27" s="1"/>
  <c r="M9" i="27"/>
  <c r="S9" i="27" s="1"/>
  <c r="M5" i="27"/>
  <c r="S5" i="27" s="1"/>
  <c r="M108" i="27"/>
  <c r="S108" i="27" s="1"/>
  <c r="M104" i="27"/>
  <c r="S104" i="27" s="1"/>
  <c r="M100" i="27"/>
  <c r="S100" i="27" s="1"/>
  <c r="M96" i="27"/>
  <c r="S96" i="27" s="1"/>
  <c r="M92" i="27"/>
  <c r="S92" i="27" s="1"/>
  <c r="M88" i="27"/>
  <c r="S88" i="27" s="1"/>
  <c r="M86" i="27"/>
  <c r="S86" i="27" s="1"/>
  <c r="M78" i="27"/>
  <c r="S78" i="27" s="1"/>
  <c r="M70" i="27"/>
  <c r="S70" i="27" s="1"/>
  <c r="M60" i="27"/>
  <c r="S60" i="27" s="1"/>
  <c r="M52" i="27"/>
  <c r="S52" i="27" s="1"/>
  <c r="M44" i="27"/>
  <c r="S44" i="27" s="1"/>
  <c r="M36" i="27"/>
  <c r="S36" i="27" s="1"/>
  <c r="M28" i="27"/>
  <c r="S28" i="27" s="1"/>
  <c r="M110" i="27"/>
  <c r="S110" i="27" s="1"/>
  <c r="M106" i="27"/>
  <c r="S106" i="27" s="1"/>
  <c r="M102" i="27"/>
  <c r="S102" i="27" s="1"/>
  <c r="M84" i="27"/>
  <c r="S84" i="27" s="1"/>
  <c r="M80" i="27"/>
  <c r="S80" i="27" s="1"/>
  <c r="M76" i="27"/>
  <c r="S76" i="27" s="1"/>
  <c r="M72" i="27"/>
  <c r="S72" i="27" s="1"/>
  <c r="M68" i="27"/>
  <c r="S68" i="27" s="1"/>
  <c r="M82" i="27"/>
  <c r="S82" i="27" s="1"/>
  <c r="M74" i="27"/>
  <c r="S74" i="27" s="1"/>
  <c r="M64" i="27"/>
  <c r="S64" i="27" s="1"/>
  <c r="M48" i="27"/>
  <c r="S48" i="27" s="1"/>
  <c r="M32" i="27"/>
  <c r="S32" i="27" s="1"/>
  <c r="M92" i="52"/>
  <c r="S92" i="52" s="1"/>
  <c r="M85" i="52"/>
  <c r="S85" i="52" s="1"/>
  <c r="M81" i="52"/>
  <c r="S81" i="52" s="1"/>
  <c r="M77" i="52"/>
  <c r="S77" i="52" s="1"/>
  <c r="M73" i="52"/>
  <c r="S73" i="52" s="1"/>
  <c r="M69" i="52"/>
  <c r="S69" i="52" s="1"/>
  <c r="M75" i="52"/>
  <c r="S75" i="52" s="1"/>
  <c r="M48" i="52"/>
  <c r="S48" i="52" s="1"/>
  <c r="M40" i="52"/>
  <c r="S40" i="52" s="1"/>
  <c r="M32" i="52"/>
  <c r="S32" i="52" s="1"/>
  <c r="M24" i="52"/>
  <c r="S24" i="52" s="1"/>
  <c r="M16" i="52"/>
  <c r="S16" i="52" s="1"/>
  <c r="M96" i="52"/>
  <c r="S96" i="52" s="1"/>
  <c r="M88" i="52"/>
  <c r="S88" i="52" s="1"/>
  <c r="M79" i="52"/>
  <c r="S79" i="52" s="1"/>
  <c r="M44" i="52"/>
  <c r="S44" i="52" s="1"/>
  <c r="M28" i="52"/>
  <c r="S28" i="52" s="1"/>
  <c r="M14" i="52"/>
  <c r="S14" i="52" s="1"/>
  <c r="M12" i="52"/>
  <c r="S12" i="52" s="1"/>
  <c r="M10" i="52"/>
  <c r="S10" i="52" s="1"/>
  <c r="M8" i="52"/>
  <c r="S8" i="52" s="1"/>
  <c r="M6" i="52"/>
  <c r="S6" i="52" s="1"/>
  <c r="M4" i="52"/>
  <c r="S4" i="52" s="1"/>
  <c r="M108" i="52"/>
  <c r="S108" i="52" s="1"/>
  <c r="M104" i="52"/>
  <c r="S104" i="52" s="1"/>
  <c r="M98" i="52"/>
  <c r="S98" i="52" s="1"/>
  <c r="M94" i="52"/>
  <c r="S94" i="52" s="1"/>
  <c r="M90" i="52"/>
  <c r="S90" i="52" s="1"/>
  <c r="M83" i="52"/>
  <c r="S83" i="52" s="1"/>
  <c r="M67" i="52"/>
  <c r="S67" i="52" s="1"/>
  <c r="M63" i="52"/>
  <c r="S63" i="52" s="1"/>
  <c r="M59" i="52"/>
  <c r="S59" i="52" s="1"/>
  <c r="M55" i="52"/>
  <c r="S55" i="52" s="1"/>
  <c r="M61" i="52"/>
  <c r="S61" i="52" s="1"/>
  <c r="M54" i="52"/>
  <c r="S54" i="52" s="1"/>
  <c r="M50" i="52"/>
  <c r="S50" i="52" s="1"/>
  <c r="M46" i="52"/>
  <c r="S46" i="52" s="1"/>
  <c r="M42" i="52"/>
  <c r="S42" i="52" s="1"/>
  <c r="M38" i="52"/>
  <c r="S38" i="52" s="1"/>
  <c r="M34" i="52"/>
  <c r="S34" i="52" s="1"/>
  <c r="M30" i="52"/>
  <c r="S30" i="52" s="1"/>
  <c r="M26" i="52"/>
  <c r="S26" i="52" s="1"/>
  <c r="M22" i="52"/>
  <c r="S22" i="52" s="1"/>
  <c r="M18" i="52"/>
  <c r="S18" i="52" s="1"/>
  <c r="M110" i="52"/>
  <c r="S110" i="52"/>
  <c r="M106" i="52"/>
  <c r="S106" i="52"/>
  <c r="M100" i="52"/>
  <c r="S100" i="52" s="1"/>
  <c r="M102" i="52"/>
  <c r="S102" i="52" s="1"/>
  <c r="M87" i="52"/>
  <c r="S87" i="52" s="1"/>
  <c r="M71" i="52"/>
  <c r="S71" i="52" s="1"/>
  <c r="M52" i="52"/>
  <c r="S52" i="52" s="1"/>
  <c r="M36" i="52"/>
  <c r="S36" i="52" s="1"/>
  <c r="M20" i="52"/>
  <c r="S20" i="52" s="1"/>
  <c r="M65" i="52"/>
  <c r="S65" i="52" s="1"/>
  <c r="M57" i="52"/>
  <c r="S57" i="52" s="1"/>
  <c r="M101" i="53"/>
  <c r="S101" i="53" s="1"/>
  <c r="M97" i="53"/>
  <c r="S97" i="53" s="1"/>
  <c r="M93" i="53"/>
  <c r="S93" i="53" s="1"/>
  <c r="M89" i="53"/>
  <c r="S89" i="53" s="1"/>
  <c r="M85" i="53"/>
  <c r="S85" i="53" s="1"/>
  <c r="M71" i="53"/>
  <c r="S71" i="53" s="1"/>
  <c r="M67" i="53"/>
  <c r="S67" i="53" s="1"/>
  <c r="M63" i="53"/>
  <c r="S63" i="53" s="1"/>
  <c r="M59" i="53"/>
  <c r="S59" i="53" s="1"/>
  <c r="M55" i="53"/>
  <c r="S55" i="53" s="1"/>
  <c r="M51" i="53"/>
  <c r="S51" i="53" s="1"/>
  <c r="M47" i="53"/>
  <c r="S47" i="53" s="1"/>
  <c r="M114" i="53"/>
  <c r="S114" i="53" s="1"/>
  <c r="M110" i="53"/>
  <c r="S110" i="53" s="1"/>
  <c r="M106" i="53"/>
  <c r="S106" i="53" s="1"/>
  <c r="M99" i="53"/>
  <c r="S99" i="53" s="1"/>
  <c r="M91" i="53"/>
  <c r="S91" i="53" s="1"/>
  <c r="M81" i="53"/>
  <c r="S81" i="53" s="1"/>
  <c r="M77" i="53"/>
  <c r="S77" i="53" s="1"/>
  <c r="M73" i="53"/>
  <c r="S73" i="53" s="1"/>
  <c r="M69" i="53"/>
  <c r="S69" i="53" s="1"/>
  <c r="M61" i="53"/>
  <c r="S61" i="53" s="1"/>
  <c r="M53" i="53"/>
  <c r="S53" i="53" s="1"/>
  <c r="M45" i="53"/>
  <c r="S45" i="53" s="1"/>
  <c r="M13" i="53"/>
  <c r="S13" i="53" s="1"/>
  <c r="M43" i="53"/>
  <c r="S43" i="53" s="1"/>
  <c r="M39" i="53"/>
  <c r="S39" i="53" s="1"/>
  <c r="M35" i="53"/>
  <c r="S35" i="53" s="1"/>
  <c r="M31" i="53"/>
  <c r="S31" i="53" s="1"/>
  <c r="M27" i="53"/>
  <c r="S27" i="53" s="1"/>
  <c r="M23" i="53"/>
  <c r="S23" i="53" s="1"/>
  <c r="M19" i="53"/>
  <c r="S19" i="53" s="1"/>
  <c r="M15" i="53"/>
  <c r="S15" i="53" s="1"/>
  <c r="M11" i="53"/>
  <c r="S11" i="53" s="1"/>
  <c r="M7" i="53"/>
  <c r="S7" i="53" s="1"/>
  <c r="M79" i="53"/>
  <c r="S79" i="53" s="1"/>
  <c r="M5" i="53"/>
  <c r="S5" i="53" s="1"/>
  <c r="M116" i="53"/>
  <c r="S116" i="53" s="1"/>
  <c r="M112" i="53"/>
  <c r="S112" i="53" s="1"/>
  <c r="M108" i="53"/>
  <c r="S108" i="53" s="1"/>
  <c r="M83" i="53"/>
  <c r="S83" i="53" s="1"/>
  <c r="M75" i="53"/>
  <c r="S75" i="53" s="1"/>
  <c r="M103" i="53"/>
  <c r="S103" i="53" s="1"/>
  <c r="M95" i="53"/>
  <c r="S95" i="53" s="1"/>
  <c r="M87" i="53"/>
  <c r="S87" i="53" s="1"/>
  <c r="M65" i="53"/>
  <c r="S65" i="53" s="1"/>
  <c r="M57" i="53"/>
  <c r="S57" i="53" s="1"/>
  <c r="M49" i="53"/>
  <c r="S49" i="53" s="1"/>
  <c r="M41" i="53"/>
  <c r="S41" i="53" s="1"/>
  <c r="M37" i="53"/>
  <c r="S37" i="53" s="1"/>
  <c r="M33" i="53"/>
  <c r="S33" i="53" s="1"/>
  <c r="M29" i="53"/>
  <c r="S29" i="53" s="1"/>
  <c r="M25" i="53"/>
  <c r="S25" i="53" s="1"/>
  <c r="M21" i="53"/>
  <c r="S21" i="53" s="1"/>
  <c r="M17" i="53"/>
  <c r="S17" i="53" s="1"/>
  <c r="M9" i="53"/>
  <c r="S9" i="53" s="1"/>
  <c r="M125" i="44"/>
  <c r="S125" i="44" s="1"/>
  <c r="M117" i="44"/>
  <c r="S117" i="44" s="1"/>
  <c r="M109" i="44"/>
  <c r="S109" i="44" s="1"/>
  <c r="M103" i="44"/>
  <c r="S103" i="44" s="1"/>
  <c r="M134" i="44"/>
  <c r="S134" i="44" s="1"/>
  <c r="M21" i="44"/>
  <c r="S21" i="44" s="1"/>
  <c r="M17" i="44"/>
  <c r="S17" i="44" s="1"/>
  <c r="M13" i="44"/>
  <c r="S13" i="44" s="1"/>
  <c r="M9" i="44"/>
  <c r="S9" i="44" s="1"/>
  <c r="M5" i="44"/>
  <c r="S5" i="44" s="1"/>
  <c r="M107" i="44"/>
  <c r="S107" i="44" s="1"/>
  <c r="M127" i="44"/>
  <c r="S127" i="44" s="1"/>
  <c r="M119" i="44"/>
  <c r="S119" i="44" s="1"/>
  <c r="M111" i="44"/>
  <c r="S111" i="44" s="1"/>
  <c r="M89" i="44"/>
  <c r="S89" i="44" s="1"/>
  <c r="M81" i="44"/>
  <c r="S81" i="44" s="1"/>
  <c r="M73" i="44"/>
  <c r="S73" i="44" s="1"/>
  <c r="M65" i="44"/>
  <c r="S65" i="44" s="1"/>
  <c r="M61" i="44"/>
  <c r="S61" i="44" s="1"/>
  <c r="M57" i="44"/>
  <c r="S57" i="44" s="1"/>
  <c r="M33" i="44"/>
  <c r="S33" i="44" s="1"/>
  <c r="M25" i="44"/>
  <c r="S25" i="44" s="1"/>
  <c r="M121" i="44"/>
  <c r="S121" i="44" s="1"/>
  <c r="M113" i="44"/>
  <c r="S113" i="44" s="1"/>
  <c r="M95" i="44"/>
  <c r="S95" i="44" s="1"/>
  <c r="M91" i="44"/>
  <c r="S91" i="44" s="1"/>
  <c r="M87" i="44"/>
  <c r="S87" i="44" s="1"/>
  <c r="M83" i="44"/>
  <c r="S83" i="44" s="1"/>
  <c r="M79" i="44"/>
  <c r="S79" i="44" s="1"/>
  <c r="M75" i="44"/>
  <c r="S75" i="44" s="1"/>
  <c r="M71" i="44"/>
  <c r="S71" i="44" s="1"/>
  <c r="M138" i="44"/>
  <c r="S138" i="44" s="1"/>
  <c r="M130" i="44"/>
  <c r="S130" i="44" s="1"/>
  <c r="M123" i="44"/>
  <c r="S123" i="44" s="1"/>
  <c r="M115" i="44"/>
  <c r="S115" i="44" s="1"/>
  <c r="M105" i="44"/>
  <c r="S105" i="44" s="1"/>
  <c r="M101" i="44"/>
  <c r="S101" i="44" s="1"/>
  <c r="M97" i="44"/>
  <c r="S97" i="44" s="1"/>
  <c r="M93" i="44"/>
  <c r="S93" i="44" s="1"/>
  <c r="M85" i="44"/>
  <c r="S85" i="44" s="1"/>
  <c r="M77" i="44"/>
  <c r="S77" i="44" s="1"/>
  <c r="M69" i="44"/>
  <c r="S69" i="44" s="1"/>
  <c r="M53" i="44"/>
  <c r="S53" i="44" s="1"/>
  <c r="M49" i="44"/>
  <c r="S49" i="44" s="1"/>
  <c r="M45" i="44"/>
  <c r="S45" i="44" s="1"/>
  <c r="M41" i="44"/>
  <c r="S41" i="44" s="1"/>
  <c r="M37" i="44"/>
  <c r="S37" i="44" s="1"/>
  <c r="M29" i="44"/>
  <c r="S29" i="44" s="1"/>
  <c r="M140" i="44"/>
  <c r="S140" i="44" s="1"/>
  <c r="M136" i="44"/>
  <c r="S136" i="44" s="1"/>
  <c r="M132" i="44"/>
  <c r="S132" i="44" s="1"/>
  <c r="M99" i="44"/>
  <c r="S99" i="44" s="1"/>
  <c r="M67" i="44"/>
  <c r="S67" i="44" s="1"/>
  <c r="M63" i="44"/>
  <c r="S63" i="44" s="1"/>
  <c r="M59" i="44"/>
  <c r="S59" i="44" s="1"/>
  <c r="M55" i="44"/>
  <c r="S55" i="44" s="1"/>
  <c r="M51" i="44"/>
  <c r="S51" i="44" s="1"/>
  <c r="M47" i="44"/>
  <c r="S47" i="44" s="1"/>
  <c r="M43" i="44"/>
  <c r="S43" i="44" s="1"/>
  <c r="M39" i="44"/>
  <c r="S39" i="44" s="1"/>
  <c r="M35" i="44"/>
  <c r="S35" i="44" s="1"/>
  <c r="M31" i="44"/>
  <c r="S31" i="44" s="1"/>
  <c r="M27" i="44"/>
  <c r="S27" i="44" s="1"/>
  <c r="M23" i="44"/>
  <c r="S23" i="44" s="1"/>
  <c r="M19" i="44"/>
  <c r="S19" i="44" s="1"/>
  <c r="M15" i="44"/>
  <c r="S15" i="44" s="1"/>
  <c r="M11" i="44"/>
  <c r="S11" i="44" s="1"/>
  <c r="M7" i="44"/>
  <c r="S7" i="44" s="1"/>
  <c r="M125" i="14"/>
  <c r="S125" i="14" s="1"/>
  <c r="M128" i="14"/>
  <c r="S128" i="14" s="1"/>
  <c r="M124" i="14"/>
  <c r="S124" i="14" s="1"/>
  <c r="M119" i="14"/>
  <c r="S119" i="14" s="1"/>
  <c r="M115" i="14"/>
  <c r="S115" i="14" s="1"/>
  <c r="M111" i="14"/>
  <c r="S111" i="14" s="1"/>
  <c r="M107" i="14"/>
  <c r="S107" i="14" s="1"/>
  <c r="M103" i="14"/>
  <c r="S103" i="14" s="1"/>
  <c r="M101" i="14"/>
  <c r="S101" i="14" s="1"/>
  <c r="S97" i="14"/>
  <c r="M97" i="14"/>
  <c r="M140" i="14"/>
  <c r="S140" i="14" s="1"/>
  <c r="M132" i="14"/>
  <c r="S132" i="14" s="1"/>
  <c r="S127" i="14"/>
  <c r="M127" i="14"/>
  <c r="S123" i="14"/>
  <c r="M123" i="14"/>
  <c r="M138" i="14"/>
  <c r="S138" i="14" s="1"/>
  <c r="M134" i="14"/>
  <c r="S134" i="14" s="1"/>
  <c r="S130" i="14"/>
  <c r="M130" i="14"/>
  <c r="M126" i="14"/>
  <c r="S126" i="14" s="1"/>
  <c r="M122" i="14"/>
  <c r="S122" i="14" s="1"/>
  <c r="M121" i="14"/>
  <c r="S121" i="14" s="1"/>
  <c r="M117" i="14"/>
  <c r="S117" i="14" s="1"/>
  <c r="M113" i="14"/>
  <c r="S113" i="14" s="1"/>
  <c r="M109" i="14"/>
  <c r="S109" i="14" s="1"/>
  <c r="M105" i="14"/>
  <c r="S105" i="14" s="1"/>
  <c r="M99" i="14"/>
  <c r="S99" i="14" s="1"/>
  <c r="M95" i="14"/>
  <c r="S95" i="14" s="1"/>
  <c r="M91" i="14"/>
  <c r="S91" i="14" s="1"/>
  <c r="M87" i="14"/>
  <c r="S87" i="14" s="1"/>
  <c r="M83" i="14"/>
  <c r="S83" i="14" s="1"/>
  <c r="M79" i="14"/>
  <c r="S79" i="14" s="1"/>
  <c r="M75" i="14"/>
  <c r="S75" i="14" s="1"/>
  <c r="M71" i="14"/>
  <c r="S71" i="14" s="1"/>
  <c r="M61" i="14"/>
  <c r="S61" i="14" s="1"/>
  <c r="M57" i="14"/>
  <c r="S57" i="14" s="1"/>
  <c r="M55" i="14"/>
  <c r="S55" i="14" s="1"/>
  <c r="M53" i="14"/>
  <c r="S53" i="14" s="1"/>
  <c r="M51" i="14"/>
  <c r="S51" i="14" s="1"/>
  <c r="M49" i="14"/>
  <c r="S49" i="14" s="1"/>
  <c r="M47" i="14"/>
  <c r="S47" i="14" s="1"/>
  <c r="M45" i="14"/>
  <c r="S45" i="14" s="1"/>
  <c r="M43" i="14"/>
  <c r="S43" i="14" s="1"/>
  <c r="M41" i="14"/>
  <c r="S41" i="14" s="1"/>
  <c r="M39" i="14"/>
  <c r="S39" i="14" s="1"/>
  <c r="M37" i="14"/>
  <c r="S37" i="14" s="1"/>
  <c r="M35" i="14"/>
  <c r="S35" i="14" s="1"/>
  <c r="M33" i="14"/>
  <c r="S33" i="14" s="1"/>
  <c r="M31" i="14"/>
  <c r="S31" i="14" s="1"/>
  <c r="M29" i="14"/>
  <c r="S29" i="14" s="1"/>
  <c r="M27" i="14"/>
  <c r="S27" i="14" s="1"/>
  <c r="M25" i="14"/>
  <c r="S25" i="14" s="1"/>
  <c r="M69" i="14"/>
  <c r="S69" i="14" s="1"/>
  <c r="M65" i="14"/>
  <c r="S65" i="14" s="1"/>
  <c r="M64" i="14"/>
  <c r="S64" i="14" s="1"/>
  <c r="M60" i="14"/>
  <c r="S60" i="14" s="1"/>
  <c r="M21" i="14"/>
  <c r="S21" i="14" s="1"/>
  <c r="M23" i="14"/>
  <c r="S23" i="14" s="1"/>
  <c r="M19" i="14"/>
  <c r="S19" i="14" s="1"/>
  <c r="M16" i="14"/>
  <c r="S16" i="14" s="1"/>
  <c r="M12" i="14"/>
  <c r="S12" i="14" s="1"/>
  <c r="M8" i="14"/>
  <c r="S8" i="14" s="1"/>
  <c r="M4" i="14"/>
  <c r="S4" i="14" s="1"/>
  <c r="M136" i="14"/>
  <c r="S136" i="14" s="1"/>
  <c r="M93" i="14"/>
  <c r="S93" i="14" s="1"/>
  <c r="M89" i="14"/>
  <c r="S89" i="14" s="1"/>
  <c r="M85" i="14"/>
  <c r="S85" i="14" s="1"/>
  <c r="M81" i="14"/>
  <c r="S81" i="14" s="1"/>
  <c r="M77" i="14"/>
  <c r="S77" i="14" s="1"/>
  <c r="M73" i="14"/>
  <c r="S73" i="14" s="1"/>
  <c r="M67" i="14"/>
  <c r="S67" i="14" s="1"/>
  <c r="M63" i="14"/>
  <c r="S63" i="14" s="1"/>
  <c r="M59" i="14"/>
  <c r="S59" i="14" s="1"/>
  <c r="M62" i="14"/>
  <c r="S62" i="14" s="1"/>
  <c r="M58" i="14"/>
  <c r="S58" i="14" s="1"/>
  <c r="M14" i="14"/>
  <c r="S14" i="14" s="1"/>
  <c r="M10" i="14"/>
  <c r="S10" i="14" s="1"/>
  <c r="M6" i="14"/>
  <c r="S6" i="14" s="1"/>
  <c r="M114" i="43"/>
  <c r="S114" i="43" s="1"/>
  <c r="M110" i="43"/>
  <c r="S110" i="43" s="1"/>
  <c r="M106" i="43"/>
  <c r="S106" i="43" s="1"/>
  <c r="M55" i="43"/>
  <c r="S55" i="43" s="1"/>
  <c r="M39" i="43"/>
  <c r="S39" i="43" s="1"/>
  <c r="M89" i="43"/>
  <c r="S89" i="43" s="1"/>
  <c r="M81" i="43"/>
  <c r="S81" i="43" s="1"/>
  <c r="M73" i="43"/>
  <c r="S73" i="43" s="1"/>
  <c r="M33" i="43"/>
  <c r="S33" i="43" s="1"/>
  <c r="M99" i="43"/>
  <c r="S99" i="43" s="1"/>
  <c r="M95" i="43"/>
  <c r="S95" i="43" s="1"/>
  <c r="M104" i="43"/>
  <c r="S104" i="43" s="1"/>
  <c r="M63" i="43"/>
  <c r="S63" i="43" s="1"/>
  <c r="M47" i="43"/>
  <c r="S47" i="43" s="1"/>
  <c r="M28" i="43"/>
  <c r="S28" i="43" s="1"/>
  <c r="M24" i="43"/>
  <c r="S24" i="43" s="1"/>
  <c r="M20" i="43"/>
  <c r="S20" i="43" s="1"/>
  <c r="M16" i="43"/>
  <c r="S16" i="43" s="1"/>
  <c r="M12" i="43"/>
  <c r="S12" i="43" s="1"/>
  <c r="M8" i="43"/>
  <c r="S8" i="43" s="1"/>
  <c r="M4" i="43"/>
  <c r="S4" i="43" s="1"/>
  <c r="M112" i="43"/>
  <c r="S112" i="43" s="1"/>
  <c r="M108" i="43"/>
  <c r="S108" i="43" s="1"/>
  <c r="M102" i="43"/>
  <c r="S102" i="43" s="1"/>
  <c r="M91" i="43"/>
  <c r="S91" i="43" s="1"/>
  <c r="M87" i="43"/>
  <c r="S87" i="43" s="1"/>
  <c r="M83" i="43"/>
  <c r="S83" i="43" s="1"/>
  <c r="M79" i="43"/>
  <c r="S79" i="43" s="1"/>
  <c r="M75" i="43"/>
  <c r="S75" i="43" s="1"/>
  <c r="M71" i="43"/>
  <c r="S71" i="43" s="1"/>
  <c r="M101" i="43"/>
  <c r="S101" i="43" s="1"/>
  <c r="M97" i="43"/>
  <c r="S97" i="43" s="1"/>
  <c r="M93" i="43"/>
  <c r="S93" i="43" s="1"/>
  <c r="M67" i="43"/>
  <c r="S67" i="43" s="1"/>
  <c r="M59" i="43"/>
  <c r="S59" i="43" s="1"/>
  <c r="M51" i="43"/>
  <c r="S51" i="43" s="1"/>
  <c r="M43" i="43"/>
  <c r="S43" i="43" s="1"/>
  <c r="M35" i="43"/>
  <c r="S35" i="43" s="1"/>
  <c r="M31" i="43"/>
  <c r="S31" i="43" s="1"/>
  <c r="M85" i="43"/>
  <c r="S85" i="43" s="1"/>
  <c r="M77" i="43"/>
  <c r="S77" i="43" s="1"/>
  <c r="M69" i="43"/>
  <c r="S69" i="43" s="1"/>
  <c r="M65" i="43"/>
  <c r="S65" i="43" s="1"/>
  <c r="M61" i="43"/>
  <c r="S61" i="43" s="1"/>
  <c r="M57" i="43"/>
  <c r="S57" i="43" s="1"/>
  <c r="M53" i="43"/>
  <c r="S53" i="43" s="1"/>
  <c r="M49" i="43"/>
  <c r="S49" i="43" s="1"/>
  <c r="M45" i="43"/>
  <c r="S45" i="43" s="1"/>
  <c r="M41" i="43"/>
  <c r="S41" i="43" s="1"/>
  <c r="M37" i="43"/>
  <c r="S37" i="43" s="1"/>
  <c r="M30" i="43"/>
  <c r="S30" i="43" s="1"/>
  <c r="M26" i="43"/>
  <c r="S26" i="43" s="1"/>
  <c r="M22" i="43"/>
  <c r="S22" i="43" s="1"/>
  <c r="M18" i="43"/>
  <c r="S18" i="43" s="1"/>
  <c r="M14" i="43"/>
  <c r="S14" i="43" s="1"/>
  <c r="M10" i="43"/>
  <c r="S10" i="43" s="1"/>
  <c r="M6" i="43"/>
  <c r="S6" i="43" s="1"/>
  <c r="M112" i="42"/>
  <c r="S112" i="42" s="1"/>
  <c r="M108" i="42"/>
  <c r="S108" i="42" s="1"/>
  <c r="M98" i="42"/>
  <c r="S98" i="42" s="1"/>
  <c r="M94" i="42"/>
  <c r="S94" i="42" s="1"/>
  <c r="M106" i="42"/>
  <c r="S106" i="42" s="1"/>
  <c r="M102" i="42"/>
  <c r="S102" i="42" s="1"/>
  <c r="M101" i="42"/>
  <c r="S101" i="42"/>
  <c r="M97" i="42"/>
  <c r="S97" i="42"/>
  <c r="M93" i="42"/>
  <c r="S93" i="42"/>
  <c r="M91" i="42"/>
  <c r="S91" i="42" s="1"/>
  <c r="M89" i="42"/>
  <c r="S89" i="42" s="1"/>
  <c r="M87" i="42"/>
  <c r="S87" i="42" s="1"/>
  <c r="M85" i="42"/>
  <c r="S85" i="42" s="1"/>
  <c r="M83" i="42"/>
  <c r="S83" i="42" s="1"/>
  <c r="M81" i="42"/>
  <c r="S81" i="42" s="1"/>
  <c r="M79" i="42"/>
  <c r="S79" i="42" s="1"/>
  <c r="M77" i="42"/>
  <c r="S77" i="42" s="1"/>
  <c r="M75" i="42"/>
  <c r="S75" i="42" s="1"/>
  <c r="M67" i="42"/>
  <c r="S67" i="42" s="1"/>
  <c r="M65" i="42"/>
  <c r="S65" i="42" s="1"/>
  <c r="M63" i="42"/>
  <c r="S63" i="42" s="1"/>
  <c r="M61" i="42"/>
  <c r="S61" i="42" s="1"/>
  <c r="M59" i="42"/>
  <c r="S59" i="42" s="1"/>
  <c r="M57" i="42"/>
  <c r="S57" i="42" s="1"/>
  <c r="M55" i="42"/>
  <c r="S55" i="42" s="1"/>
  <c r="M53" i="42"/>
  <c r="S53" i="42" s="1"/>
  <c r="M51" i="42"/>
  <c r="S51" i="42" s="1"/>
  <c r="M49" i="42"/>
  <c r="S49" i="42" s="1"/>
  <c r="M47" i="42"/>
  <c r="S47" i="42" s="1"/>
  <c r="M45" i="42"/>
  <c r="S45" i="42" s="1"/>
  <c r="M43" i="42"/>
  <c r="S43" i="42" s="1"/>
  <c r="M41" i="42"/>
  <c r="S41" i="42" s="1"/>
  <c r="M73" i="42"/>
  <c r="S73" i="42" s="1"/>
  <c r="M69" i="42"/>
  <c r="S69" i="42" s="1"/>
  <c r="M37" i="42"/>
  <c r="S37" i="42" s="1"/>
  <c r="M39" i="42"/>
  <c r="S39" i="42" s="1"/>
  <c r="M35" i="42"/>
  <c r="S35" i="42" s="1"/>
  <c r="M31" i="42"/>
  <c r="S31" i="42" s="1"/>
  <c r="M29" i="42"/>
  <c r="S29" i="42" s="1"/>
  <c r="M25" i="42"/>
  <c r="S25" i="42" s="1"/>
  <c r="M21" i="42"/>
  <c r="S21" i="42" s="1"/>
  <c r="M17" i="42"/>
  <c r="S17" i="42" s="1"/>
  <c r="M13" i="42"/>
  <c r="S13" i="42" s="1"/>
  <c r="M9" i="42"/>
  <c r="S9" i="42" s="1"/>
  <c r="M5" i="42"/>
  <c r="S5" i="42" s="1"/>
  <c r="M114" i="42"/>
  <c r="S114" i="42" s="1"/>
  <c r="M110" i="42"/>
  <c r="S110" i="42" s="1"/>
  <c r="M104" i="42"/>
  <c r="S104" i="42" s="1"/>
  <c r="M100" i="42"/>
  <c r="S100" i="42" s="1"/>
  <c r="M96" i="42"/>
  <c r="S96" i="42" s="1"/>
  <c r="M92" i="42"/>
  <c r="S92" i="42" s="1"/>
  <c r="M99" i="42"/>
  <c r="S99" i="42" s="1"/>
  <c r="M95" i="42"/>
  <c r="S95" i="42" s="1"/>
  <c r="M71" i="42"/>
  <c r="S71" i="42" s="1"/>
  <c r="M33" i="42"/>
  <c r="S33" i="42" s="1"/>
  <c r="M27" i="42"/>
  <c r="S27" i="42" s="1"/>
  <c r="M23" i="42"/>
  <c r="S23" i="42" s="1"/>
  <c r="M19" i="42"/>
  <c r="S19" i="42" s="1"/>
  <c r="M15" i="42"/>
  <c r="S15" i="42" s="1"/>
  <c r="M11" i="42"/>
  <c r="S11" i="42" s="1"/>
  <c r="M7" i="42"/>
  <c r="S7" i="42" s="1"/>
  <c r="M200" i="3"/>
  <c r="S200" i="3" s="1"/>
  <c r="M196" i="3"/>
  <c r="S196" i="3" s="1"/>
  <c r="M192" i="3"/>
  <c r="S192" i="3" s="1"/>
  <c r="M167" i="3"/>
  <c r="S167" i="3" s="1"/>
  <c r="M163" i="3"/>
  <c r="S163" i="3" s="1"/>
  <c r="M159" i="3"/>
  <c r="S159" i="3" s="1"/>
  <c r="M155" i="3"/>
  <c r="S155" i="3" s="1"/>
  <c r="M151" i="3"/>
  <c r="S151" i="3" s="1"/>
  <c r="M147" i="3"/>
  <c r="S147" i="3" s="1"/>
  <c r="M143" i="3"/>
  <c r="S143" i="3" s="1"/>
  <c r="M139" i="3"/>
  <c r="S139" i="3" s="1"/>
  <c r="M135" i="3"/>
  <c r="S135" i="3" s="1"/>
  <c r="M131" i="3"/>
  <c r="S131" i="3" s="1"/>
  <c r="M165" i="3"/>
  <c r="S165" i="3" s="1"/>
  <c r="M157" i="3"/>
  <c r="S157" i="3" s="1"/>
  <c r="M149" i="3"/>
  <c r="S149" i="3" s="1"/>
  <c r="M141" i="3"/>
  <c r="S141" i="3" s="1"/>
  <c r="M133" i="3"/>
  <c r="S133" i="3" s="1"/>
  <c r="M121" i="3"/>
  <c r="S121" i="3" s="1"/>
  <c r="M113" i="3"/>
  <c r="S113" i="3" s="1"/>
  <c r="M105" i="3"/>
  <c r="S105" i="3" s="1"/>
  <c r="M97" i="3"/>
  <c r="S97" i="3" s="1"/>
  <c r="M89" i="3"/>
  <c r="S89" i="3" s="1"/>
  <c r="M81" i="3"/>
  <c r="S81" i="3" s="1"/>
  <c r="M73" i="3"/>
  <c r="S73" i="3" s="1"/>
  <c r="M65" i="3"/>
  <c r="S65" i="3" s="1"/>
  <c r="M57" i="3"/>
  <c r="S57" i="3" s="1"/>
  <c r="M49" i="3"/>
  <c r="S49" i="3" s="1"/>
  <c r="M198" i="3"/>
  <c r="S198" i="3" s="1"/>
  <c r="M194" i="3"/>
  <c r="S194" i="3" s="1"/>
  <c r="M190" i="3"/>
  <c r="S190" i="3" s="1"/>
  <c r="M185" i="3"/>
  <c r="S185" i="3" s="1"/>
  <c r="M181" i="3"/>
  <c r="S181" i="3" s="1"/>
  <c r="M177" i="3"/>
  <c r="S177" i="3" s="1"/>
  <c r="M173" i="3"/>
  <c r="S173" i="3" s="1"/>
  <c r="M169" i="3"/>
  <c r="S169" i="3" s="1"/>
  <c r="M187" i="3"/>
  <c r="S187" i="3" s="1"/>
  <c r="M183" i="3"/>
  <c r="S183" i="3" s="1"/>
  <c r="M179" i="3"/>
  <c r="S179" i="3" s="1"/>
  <c r="M175" i="3"/>
  <c r="S175" i="3" s="1"/>
  <c r="M171" i="3"/>
  <c r="S171" i="3" s="1"/>
  <c r="M161" i="3"/>
  <c r="S161" i="3" s="1"/>
  <c r="M153" i="3"/>
  <c r="S153" i="3" s="1"/>
  <c r="M145" i="3"/>
  <c r="S145" i="3" s="1"/>
  <c r="M137" i="3"/>
  <c r="S137" i="3" s="1"/>
  <c r="M129" i="3"/>
  <c r="S129" i="3" s="1"/>
  <c r="M125" i="3"/>
  <c r="S125" i="3" s="1"/>
  <c r="M109" i="3"/>
  <c r="S109" i="3" s="1"/>
  <c r="M93" i="3"/>
  <c r="S93" i="3" s="1"/>
  <c r="M77" i="3"/>
  <c r="S77" i="3" s="1"/>
  <c r="M61" i="3"/>
  <c r="S61" i="3" s="1"/>
  <c r="M47" i="3"/>
  <c r="S47" i="3" s="1"/>
  <c r="M45" i="3"/>
  <c r="S45" i="3" s="1"/>
  <c r="M43" i="3"/>
  <c r="S43" i="3" s="1"/>
  <c r="M41" i="3"/>
  <c r="S41" i="3" s="1"/>
  <c r="M39" i="3"/>
  <c r="S39" i="3" s="1"/>
  <c r="M37" i="3"/>
  <c r="S37" i="3" s="1"/>
  <c r="M35" i="3"/>
  <c r="S35" i="3" s="1"/>
  <c r="M33" i="3"/>
  <c r="S33" i="3" s="1"/>
  <c r="M31" i="3"/>
  <c r="S31" i="3" s="1"/>
  <c r="M29" i="3"/>
  <c r="S29" i="3" s="1"/>
  <c r="M27" i="3"/>
  <c r="S27" i="3" s="1"/>
  <c r="M25" i="3"/>
  <c r="S25" i="3" s="1"/>
  <c r="M23" i="3"/>
  <c r="S23" i="3" s="1"/>
  <c r="M21" i="3"/>
  <c r="S21" i="3" s="1"/>
  <c r="M19" i="3"/>
  <c r="S19" i="3" s="1"/>
  <c r="M17" i="3"/>
  <c r="S17" i="3" s="1"/>
  <c r="M15" i="3"/>
  <c r="S15" i="3" s="1"/>
  <c r="M13" i="3"/>
  <c r="S13" i="3" s="1"/>
  <c r="M11" i="3"/>
  <c r="S11" i="3" s="1"/>
  <c r="M9" i="3"/>
  <c r="S9" i="3" s="1"/>
  <c r="M7" i="3"/>
  <c r="S7" i="3" s="1"/>
  <c r="M5" i="3"/>
  <c r="S5" i="3" s="1"/>
  <c r="M127" i="3"/>
  <c r="S127" i="3" s="1"/>
  <c r="M123" i="3"/>
  <c r="S123" i="3" s="1"/>
  <c r="M119" i="3"/>
  <c r="S119" i="3" s="1"/>
  <c r="M115" i="3"/>
  <c r="S115" i="3" s="1"/>
  <c r="M111" i="3"/>
  <c r="S111" i="3" s="1"/>
  <c r="M107" i="3"/>
  <c r="S107" i="3" s="1"/>
  <c r="M103" i="3"/>
  <c r="S103" i="3" s="1"/>
  <c r="M99" i="3"/>
  <c r="S99" i="3" s="1"/>
  <c r="M95" i="3"/>
  <c r="S95" i="3" s="1"/>
  <c r="M91" i="3"/>
  <c r="S91" i="3" s="1"/>
  <c r="M87" i="3"/>
  <c r="S87" i="3" s="1"/>
  <c r="M83" i="3"/>
  <c r="S83" i="3" s="1"/>
  <c r="M79" i="3"/>
  <c r="S79" i="3" s="1"/>
  <c r="M75" i="3"/>
  <c r="S75" i="3" s="1"/>
  <c r="M71" i="3"/>
  <c r="S71" i="3" s="1"/>
  <c r="M67" i="3"/>
  <c r="S67" i="3" s="1"/>
  <c r="M63" i="3"/>
  <c r="S63" i="3" s="1"/>
  <c r="M59" i="3"/>
  <c r="S59" i="3" s="1"/>
  <c r="M55" i="3"/>
  <c r="S55" i="3" s="1"/>
  <c r="M51" i="3"/>
  <c r="S51" i="3" s="1"/>
  <c r="M117" i="3"/>
  <c r="S117" i="3" s="1"/>
  <c r="M101" i="3"/>
  <c r="S101" i="3" s="1"/>
  <c r="M85" i="3"/>
  <c r="S85" i="3" s="1"/>
  <c r="M69" i="3"/>
  <c r="S69" i="3" s="1"/>
  <c r="M53" i="3"/>
  <c r="S53" i="3" s="1"/>
  <c r="M76" i="1"/>
  <c r="S76" i="1" s="1"/>
  <c r="M72" i="1"/>
  <c r="S72" i="1" s="1"/>
  <c r="M68" i="1"/>
  <c r="S68" i="1" s="1"/>
  <c r="M64" i="1"/>
  <c r="S64" i="1" s="1"/>
  <c r="M60" i="1"/>
  <c r="S60" i="1" s="1"/>
  <c r="M56" i="1"/>
  <c r="S56" i="1" s="1"/>
  <c r="M52" i="1"/>
  <c r="S52" i="1" s="1"/>
  <c r="M48" i="1"/>
  <c r="S48" i="1" s="1"/>
  <c r="M44" i="1"/>
  <c r="S44" i="1" s="1"/>
  <c r="M40" i="1"/>
  <c r="S40" i="1" s="1"/>
  <c r="M36" i="1"/>
  <c r="S36" i="1" s="1"/>
  <c r="M32" i="1"/>
  <c r="S32" i="1" s="1"/>
  <c r="M28" i="1"/>
  <c r="S28" i="1" s="1"/>
  <c r="M24" i="1"/>
  <c r="S24" i="1" s="1"/>
  <c r="M20" i="1"/>
  <c r="S20" i="1" s="1"/>
  <c r="M16" i="1"/>
  <c r="S16" i="1" s="1"/>
  <c r="M12" i="1"/>
  <c r="S12" i="1" s="1"/>
  <c r="M8" i="1"/>
  <c r="S8" i="1" s="1"/>
  <c r="M4" i="1"/>
  <c r="S4" i="1" s="1"/>
  <c r="M201" i="1"/>
  <c r="S201" i="1" s="1"/>
  <c r="M197" i="1"/>
  <c r="S197" i="1" s="1"/>
  <c r="M193" i="1"/>
  <c r="S193" i="1" s="1"/>
  <c r="M177" i="1"/>
  <c r="S177" i="1" s="1"/>
  <c r="M173" i="1"/>
  <c r="S173" i="1" s="1"/>
  <c r="M169" i="1"/>
  <c r="S169" i="1" s="1"/>
  <c r="M165" i="1"/>
  <c r="S165" i="1" s="1"/>
  <c r="M161" i="1"/>
  <c r="S161" i="1" s="1"/>
  <c r="M158" i="1"/>
  <c r="S158" i="1" s="1"/>
  <c r="M154" i="1"/>
  <c r="S154" i="1" s="1"/>
  <c r="M150" i="1"/>
  <c r="S150" i="1" s="1"/>
  <c r="M146" i="1"/>
  <c r="S146" i="1" s="1"/>
  <c r="M156" i="1"/>
  <c r="S156" i="1" s="1"/>
  <c r="M148" i="1"/>
  <c r="S148" i="1" s="1"/>
  <c r="M188" i="1"/>
  <c r="S188" i="1" s="1"/>
  <c r="M184" i="1"/>
  <c r="S184" i="1" s="1"/>
  <c r="M180" i="1"/>
  <c r="S180" i="1" s="1"/>
  <c r="M191" i="1"/>
  <c r="S191" i="1" s="1"/>
  <c r="M138" i="1"/>
  <c r="S138" i="1" s="1"/>
  <c r="M130" i="1"/>
  <c r="S130" i="1" s="1"/>
  <c r="M122" i="1"/>
  <c r="S122" i="1" s="1"/>
  <c r="M114" i="1"/>
  <c r="S114" i="1" s="1"/>
  <c r="M106" i="1"/>
  <c r="S106" i="1" s="1"/>
  <c r="M199" i="1"/>
  <c r="S199" i="1"/>
  <c r="M195" i="1"/>
  <c r="S195" i="1"/>
  <c r="M189" i="1"/>
  <c r="S189" i="1" s="1"/>
  <c r="M186" i="1"/>
  <c r="S186" i="1" s="1"/>
  <c r="M182" i="1"/>
  <c r="S182" i="1" s="1"/>
  <c r="M175" i="1"/>
  <c r="S175" i="1" s="1"/>
  <c r="M171" i="1"/>
  <c r="S171" i="1" s="1"/>
  <c r="M167" i="1"/>
  <c r="S167" i="1" s="1"/>
  <c r="M163" i="1"/>
  <c r="S163" i="1" s="1"/>
  <c r="M159" i="1"/>
  <c r="S159" i="1" s="1"/>
  <c r="M152" i="1"/>
  <c r="S152" i="1" s="1"/>
  <c r="M144" i="1"/>
  <c r="S144" i="1" s="1"/>
  <c r="M140" i="1"/>
  <c r="S140" i="1" s="1"/>
  <c r="M136" i="1"/>
  <c r="S136" i="1" s="1"/>
  <c r="M132" i="1"/>
  <c r="S132" i="1" s="1"/>
  <c r="M128" i="1"/>
  <c r="S128" i="1" s="1"/>
  <c r="M124" i="1"/>
  <c r="S124" i="1" s="1"/>
  <c r="M120" i="1"/>
  <c r="S120" i="1" s="1"/>
  <c r="M116" i="1"/>
  <c r="S116" i="1" s="1"/>
  <c r="M112" i="1"/>
  <c r="S112" i="1" s="1"/>
  <c r="M108" i="1"/>
  <c r="S108" i="1" s="1"/>
  <c r="M142" i="1"/>
  <c r="S142" i="1" s="1"/>
  <c r="M134" i="1"/>
  <c r="S134" i="1" s="1"/>
  <c r="M126" i="1"/>
  <c r="S126" i="1" s="1"/>
  <c r="M118" i="1"/>
  <c r="S118" i="1" s="1"/>
  <c r="M110" i="1"/>
  <c r="S110" i="1" s="1"/>
  <c r="M101" i="1"/>
  <c r="S101" i="1" s="1"/>
  <c r="M97" i="1"/>
  <c r="S97" i="1" s="1"/>
  <c r="M93" i="1"/>
  <c r="S93" i="1" s="1"/>
  <c r="M89" i="1"/>
  <c r="S89" i="1" s="1"/>
  <c r="M85" i="1"/>
  <c r="S85" i="1" s="1"/>
  <c r="M81" i="1"/>
  <c r="S81" i="1" s="1"/>
  <c r="M103" i="1"/>
  <c r="S103" i="1" s="1"/>
  <c r="M99" i="1"/>
  <c r="S99" i="1" s="1"/>
  <c r="M95" i="1"/>
  <c r="S95" i="1" s="1"/>
  <c r="M91" i="1"/>
  <c r="S91" i="1" s="1"/>
  <c r="M87" i="1"/>
  <c r="S87" i="1" s="1"/>
  <c r="M83" i="1"/>
  <c r="S83" i="1" s="1"/>
  <c r="M79" i="1"/>
  <c r="S79" i="1" s="1"/>
  <c r="M78" i="1"/>
  <c r="S78" i="1" s="1"/>
  <c r="M74" i="1"/>
  <c r="S74" i="1" s="1"/>
  <c r="M70" i="1"/>
  <c r="S70" i="1" s="1"/>
  <c r="M66" i="1"/>
  <c r="S66" i="1" s="1"/>
  <c r="M62" i="1"/>
  <c r="S62" i="1" s="1"/>
  <c r="M58" i="1"/>
  <c r="S58" i="1" s="1"/>
  <c r="M54" i="1"/>
  <c r="S54" i="1" s="1"/>
  <c r="M50" i="1"/>
  <c r="S50" i="1" s="1"/>
  <c r="M46" i="1"/>
  <c r="S46" i="1" s="1"/>
  <c r="M42" i="1"/>
  <c r="S42" i="1" s="1"/>
  <c r="M38" i="1"/>
  <c r="S38" i="1" s="1"/>
  <c r="M34" i="1"/>
  <c r="S34" i="1" s="1"/>
  <c r="M30" i="1"/>
  <c r="S30" i="1" s="1"/>
  <c r="M26" i="1"/>
  <c r="S26" i="1" s="1"/>
  <c r="M22" i="1"/>
  <c r="S22" i="1" s="1"/>
  <c r="M18" i="1"/>
  <c r="S18" i="1" s="1"/>
  <c r="M14" i="1"/>
  <c r="S14" i="1" s="1"/>
  <c r="M10" i="1"/>
  <c r="S10" i="1" s="1"/>
  <c r="M6" i="1"/>
  <c r="S6" i="1" s="1"/>
  <c r="M100" i="41"/>
  <c r="S100" i="41" s="1"/>
  <c r="M96" i="41"/>
  <c r="S96" i="41" s="1"/>
  <c r="M92" i="41"/>
  <c r="S92" i="41" s="1"/>
  <c r="M88" i="41"/>
  <c r="S88" i="41" s="1"/>
  <c r="M84" i="41"/>
  <c r="S84" i="41" s="1"/>
  <c r="M78" i="41"/>
  <c r="S78" i="41" s="1"/>
  <c r="M70" i="41"/>
  <c r="S70" i="41" s="1"/>
  <c r="M62" i="41"/>
  <c r="S62" i="41" s="1"/>
  <c r="M54" i="41"/>
  <c r="S54" i="41" s="1"/>
  <c r="M46" i="41"/>
  <c r="S46" i="41" s="1"/>
  <c r="M113" i="41"/>
  <c r="S113" i="41" s="1"/>
  <c r="M109" i="41"/>
  <c r="S109" i="41" s="1"/>
  <c r="M105" i="41"/>
  <c r="S105" i="41" s="1"/>
  <c r="M98" i="41"/>
  <c r="S98" i="41" s="1"/>
  <c r="M90" i="41"/>
  <c r="S90" i="41" s="1"/>
  <c r="M80" i="41"/>
  <c r="S80" i="41" s="1"/>
  <c r="M76" i="41"/>
  <c r="S76" i="41" s="1"/>
  <c r="M72" i="41"/>
  <c r="S72" i="41" s="1"/>
  <c r="M68" i="41"/>
  <c r="S68" i="41" s="1"/>
  <c r="M64" i="41"/>
  <c r="S64" i="41" s="1"/>
  <c r="M60" i="41"/>
  <c r="S60" i="41" s="1"/>
  <c r="M56" i="41"/>
  <c r="S56" i="41" s="1"/>
  <c r="M52" i="41"/>
  <c r="S52" i="41" s="1"/>
  <c r="M48" i="41"/>
  <c r="S48" i="41" s="1"/>
  <c r="M44" i="41"/>
  <c r="S44" i="41" s="1"/>
  <c r="M20" i="41"/>
  <c r="S20" i="41" s="1"/>
  <c r="M12" i="41"/>
  <c r="S12" i="41" s="1"/>
  <c r="M4" i="41"/>
  <c r="S4" i="41" s="1"/>
  <c r="M22" i="41"/>
  <c r="S22" i="41" s="1"/>
  <c r="M18" i="41"/>
  <c r="S18" i="41" s="1"/>
  <c r="M14" i="41"/>
  <c r="S14" i="41" s="1"/>
  <c r="M10" i="41"/>
  <c r="S10" i="41" s="1"/>
  <c r="M6" i="41"/>
  <c r="S6" i="41" s="1"/>
  <c r="M115" i="41"/>
  <c r="S115" i="41" s="1"/>
  <c r="M111" i="41"/>
  <c r="S111" i="41" s="1"/>
  <c r="M107" i="41"/>
  <c r="S107" i="41" s="1"/>
  <c r="M82" i="41"/>
  <c r="S82" i="41" s="1"/>
  <c r="M66" i="41"/>
  <c r="S66" i="41" s="1"/>
  <c r="M50" i="41"/>
  <c r="S50" i="41" s="1"/>
  <c r="M16" i="41"/>
  <c r="S16" i="41" s="1"/>
  <c r="M74" i="41"/>
  <c r="S74" i="41" s="1"/>
  <c r="M58" i="41"/>
  <c r="S58" i="41" s="1"/>
  <c r="M42" i="41"/>
  <c r="S42" i="41" s="1"/>
  <c r="M40" i="41"/>
  <c r="S40" i="41" s="1"/>
  <c r="M38" i="41"/>
  <c r="S38" i="41" s="1"/>
  <c r="M36" i="41"/>
  <c r="S36" i="41" s="1"/>
  <c r="M34" i="41"/>
  <c r="S34" i="41" s="1"/>
  <c r="M32" i="41"/>
  <c r="S32" i="41" s="1"/>
  <c r="M30" i="41"/>
  <c r="S30" i="41" s="1"/>
  <c r="M28" i="41"/>
  <c r="S28" i="41" s="1"/>
  <c r="M26" i="41"/>
  <c r="S26" i="41" s="1"/>
  <c r="M102" i="41"/>
  <c r="S102" i="41" s="1"/>
  <c r="M94" i="41"/>
  <c r="S94" i="41" s="1"/>
  <c r="M86" i="41"/>
  <c r="S86" i="41" s="1"/>
  <c r="M24" i="41"/>
  <c r="S24" i="41" s="1"/>
  <c r="M8" i="41"/>
  <c r="S8" i="41" s="1"/>
  <c r="M72" i="40"/>
  <c r="S72" i="40" s="1"/>
  <c r="M68" i="40"/>
  <c r="S68" i="40" s="1"/>
  <c r="M64" i="40"/>
  <c r="S64" i="40" s="1"/>
  <c r="M60" i="40"/>
  <c r="S60" i="40" s="1"/>
  <c r="M101" i="40"/>
  <c r="S101" i="40" s="1"/>
  <c r="M97" i="40"/>
  <c r="S97" i="40" s="1"/>
  <c r="M90" i="40"/>
  <c r="S90" i="40" s="1"/>
  <c r="M86" i="40"/>
  <c r="S86" i="40" s="1"/>
  <c r="M82" i="40"/>
  <c r="S82" i="40" s="1"/>
  <c r="M78" i="40"/>
  <c r="S78" i="40" s="1"/>
  <c r="M74" i="40"/>
  <c r="S74" i="40" s="1"/>
  <c r="M66" i="40"/>
  <c r="S66" i="40" s="1"/>
  <c r="M56" i="40"/>
  <c r="S56" i="40" s="1"/>
  <c r="M40" i="40"/>
  <c r="S40" i="40" s="1"/>
  <c r="M24" i="40"/>
  <c r="S24" i="40" s="1"/>
  <c r="M114" i="40"/>
  <c r="S114" i="40"/>
  <c r="M110" i="40"/>
  <c r="S110" i="40"/>
  <c r="M104" i="40"/>
  <c r="S104" i="40" s="1"/>
  <c r="M92" i="40"/>
  <c r="S92" i="40" s="1"/>
  <c r="M88" i="40"/>
  <c r="S88" i="40" s="1"/>
  <c r="M84" i="40"/>
  <c r="S84" i="40" s="1"/>
  <c r="M80" i="40"/>
  <c r="S80" i="40" s="1"/>
  <c r="M76" i="40"/>
  <c r="S76" i="40" s="1"/>
  <c r="M70" i="40"/>
  <c r="S70" i="40" s="1"/>
  <c r="M62" i="40"/>
  <c r="S62" i="40" s="1"/>
  <c r="M52" i="40"/>
  <c r="S52" i="40" s="1"/>
  <c r="M44" i="40"/>
  <c r="S44" i="40" s="1"/>
  <c r="M36" i="40"/>
  <c r="S36" i="40" s="1"/>
  <c r="M28" i="40"/>
  <c r="S28" i="40" s="1"/>
  <c r="M20" i="40"/>
  <c r="S20" i="40" s="1"/>
  <c r="M58" i="40"/>
  <c r="S58" i="40" s="1"/>
  <c r="M54" i="40"/>
  <c r="S54" i="40" s="1"/>
  <c r="M50" i="40"/>
  <c r="S50" i="40" s="1"/>
  <c r="M46" i="40"/>
  <c r="S46" i="40" s="1"/>
  <c r="M42" i="40"/>
  <c r="S42" i="40" s="1"/>
  <c r="M38" i="40"/>
  <c r="S38" i="40" s="1"/>
  <c r="M34" i="40"/>
  <c r="S34" i="40" s="1"/>
  <c r="M30" i="40"/>
  <c r="S30" i="40" s="1"/>
  <c r="M26" i="40"/>
  <c r="S26" i="40" s="1"/>
  <c r="M22" i="40"/>
  <c r="S22" i="40" s="1"/>
  <c r="M112" i="40"/>
  <c r="S112" i="40" s="1"/>
  <c r="M108" i="40"/>
  <c r="S108" i="40" s="1"/>
  <c r="M103" i="40"/>
  <c r="S103" i="40" s="1"/>
  <c r="M99" i="40"/>
  <c r="S99" i="40" s="1"/>
  <c r="M95" i="40"/>
  <c r="S95" i="40" s="1"/>
  <c r="M106" i="40"/>
  <c r="S106" i="40"/>
  <c r="M48" i="40"/>
  <c r="S48" i="40" s="1"/>
  <c r="M32" i="40"/>
  <c r="S32" i="40" s="1"/>
  <c r="M19" i="40"/>
  <c r="S19" i="40"/>
  <c r="M17" i="40"/>
  <c r="S17" i="40" s="1"/>
  <c r="M15" i="40"/>
  <c r="S15" i="40" s="1"/>
  <c r="M13" i="40"/>
  <c r="S13" i="40" s="1"/>
  <c r="M11" i="40"/>
  <c r="S11" i="40" s="1"/>
  <c r="M9" i="40"/>
  <c r="S9" i="40" s="1"/>
  <c r="M7" i="40"/>
  <c r="S7" i="40" s="1"/>
  <c r="M5" i="40"/>
  <c r="S5" i="40" s="1"/>
  <c r="M116" i="10"/>
  <c r="S116" i="10" s="1"/>
  <c r="M112" i="10"/>
  <c r="S112" i="10" s="1"/>
  <c r="M108" i="10"/>
  <c r="S108" i="10" s="1"/>
  <c r="M83" i="10"/>
  <c r="S83" i="10" s="1"/>
  <c r="M75" i="10"/>
  <c r="S75" i="10" s="1"/>
  <c r="M67" i="10"/>
  <c r="S67" i="10" s="1"/>
  <c r="M59" i="10"/>
  <c r="S59" i="10" s="1"/>
  <c r="M51" i="10"/>
  <c r="S51" i="10" s="1"/>
  <c r="M43" i="10"/>
  <c r="S43" i="10" s="1"/>
  <c r="M41" i="10"/>
  <c r="S41" i="10" s="1"/>
  <c r="M39" i="10"/>
  <c r="S39" i="10" s="1"/>
  <c r="M37" i="10"/>
  <c r="S37" i="10" s="1"/>
  <c r="M35" i="10"/>
  <c r="S35" i="10" s="1"/>
  <c r="M33" i="10"/>
  <c r="S33" i="10" s="1"/>
  <c r="M31" i="10"/>
  <c r="S31" i="10" s="1"/>
  <c r="M29" i="10"/>
  <c r="S29" i="10" s="1"/>
  <c r="M27" i="10"/>
  <c r="S27" i="10" s="1"/>
  <c r="M103" i="10"/>
  <c r="S103" i="10" s="1"/>
  <c r="M95" i="10"/>
  <c r="S95" i="10" s="1"/>
  <c r="M87" i="10"/>
  <c r="S87" i="10" s="1"/>
  <c r="M21" i="10"/>
  <c r="S21" i="10" s="1"/>
  <c r="M13" i="10"/>
  <c r="S13" i="10" s="1"/>
  <c r="M5" i="10"/>
  <c r="S5" i="10" s="1"/>
  <c r="M79" i="10"/>
  <c r="S79" i="10" s="1"/>
  <c r="M63" i="10"/>
  <c r="S63" i="10" s="1"/>
  <c r="M47" i="10"/>
  <c r="S47" i="10" s="1"/>
  <c r="M114" i="10"/>
  <c r="S114" i="10" s="1"/>
  <c r="M110" i="10"/>
  <c r="S110" i="10" s="1"/>
  <c r="M106" i="10"/>
  <c r="S106" i="10" s="1"/>
  <c r="M99" i="10"/>
  <c r="S99" i="10" s="1"/>
  <c r="M91" i="10"/>
  <c r="S91" i="10" s="1"/>
  <c r="M81" i="10"/>
  <c r="S81" i="10" s="1"/>
  <c r="M77" i="10"/>
  <c r="S77" i="10" s="1"/>
  <c r="M73" i="10"/>
  <c r="S73" i="10" s="1"/>
  <c r="M69" i="10"/>
  <c r="S69" i="10" s="1"/>
  <c r="M65" i="10"/>
  <c r="S65" i="10" s="1"/>
  <c r="M61" i="10"/>
  <c r="S61" i="10" s="1"/>
  <c r="M57" i="10"/>
  <c r="S57" i="10" s="1"/>
  <c r="M53" i="10"/>
  <c r="S53" i="10" s="1"/>
  <c r="M49" i="10"/>
  <c r="S49" i="10" s="1"/>
  <c r="M45" i="10"/>
  <c r="S45" i="10" s="1"/>
  <c r="M25" i="10"/>
  <c r="S25" i="10" s="1"/>
  <c r="M9" i="10"/>
  <c r="S9" i="10" s="1"/>
  <c r="M101" i="10"/>
  <c r="S101" i="10" s="1"/>
  <c r="M97" i="10"/>
  <c r="S97" i="10" s="1"/>
  <c r="M93" i="10"/>
  <c r="S93" i="10" s="1"/>
  <c r="M89" i="10"/>
  <c r="S89" i="10" s="1"/>
  <c r="M85" i="10"/>
  <c r="S85" i="10" s="1"/>
  <c r="M71" i="10"/>
  <c r="S71" i="10" s="1"/>
  <c r="M55" i="10"/>
  <c r="S55" i="10" s="1"/>
  <c r="M17" i="10"/>
  <c r="S17" i="10" s="1"/>
  <c r="M23" i="10"/>
  <c r="S23" i="10" s="1"/>
  <c r="M19" i="10"/>
  <c r="S19" i="10" s="1"/>
  <c r="M15" i="10"/>
  <c r="S15" i="10" s="1"/>
  <c r="M11" i="10"/>
  <c r="S11" i="10" s="1"/>
  <c r="M7" i="10"/>
  <c r="S7" i="10" s="1"/>
  <c r="M115" i="7"/>
  <c r="S115" i="7" s="1"/>
  <c r="M111" i="7"/>
  <c r="S111" i="7" s="1"/>
  <c r="M107" i="7"/>
  <c r="S107" i="7" s="1"/>
  <c r="S95" i="7"/>
  <c r="M95" i="7"/>
  <c r="S103" i="7"/>
  <c r="M103" i="7"/>
  <c r="S74" i="7"/>
  <c r="M74" i="7"/>
  <c r="S58" i="7"/>
  <c r="M58" i="7"/>
  <c r="S42" i="7"/>
  <c r="M42" i="7"/>
  <c r="S105" i="7"/>
  <c r="M105" i="7"/>
  <c r="S101" i="7"/>
  <c r="M101" i="7"/>
  <c r="S97" i="7"/>
  <c r="M97" i="7"/>
  <c r="S94" i="7"/>
  <c r="M94" i="7"/>
  <c r="S90" i="7"/>
  <c r="M90" i="7"/>
  <c r="S86" i="7"/>
  <c r="M86" i="7"/>
  <c r="S82" i="7"/>
  <c r="M82" i="7"/>
  <c r="S78" i="7"/>
  <c r="M78" i="7"/>
  <c r="S70" i="7"/>
  <c r="M70" i="7"/>
  <c r="S62" i="7"/>
  <c r="M62" i="7"/>
  <c r="S54" i="7"/>
  <c r="M54" i="7"/>
  <c r="S46" i="7"/>
  <c r="M46" i="7"/>
  <c r="S38" i="7"/>
  <c r="M38" i="7"/>
  <c r="S88" i="7"/>
  <c r="M88" i="7"/>
  <c r="S80" i="7"/>
  <c r="M80" i="7"/>
  <c r="S72" i="7"/>
  <c r="M72" i="7"/>
  <c r="S68" i="7"/>
  <c r="M68" i="7"/>
  <c r="S64" i="7"/>
  <c r="M64" i="7"/>
  <c r="S60" i="7"/>
  <c r="M60" i="7"/>
  <c r="S56" i="7"/>
  <c r="M56" i="7"/>
  <c r="S52" i="7"/>
  <c r="M52" i="7"/>
  <c r="S48" i="7"/>
  <c r="M48" i="7"/>
  <c r="S44" i="7"/>
  <c r="M44" i="7"/>
  <c r="S40" i="7"/>
  <c r="M40" i="7"/>
  <c r="S36" i="7"/>
  <c r="M36" i="7"/>
  <c r="S66" i="7"/>
  <c r="M66" i="7"/>
  <c r="S50" i="7"/>
  <c r="M50" i="7"/>
  <c r="S92" i="7"/>
  <c r="M92" i="7"/>
  <c r="S84" i="7"/>
  <c r="M84" i="7"/>
  <c r="S76" i="7"/>
  <c r="M76" i="7"/>
  <c r="S34" i="7"/>
  <c r="M34" i="7"/>
  <c r="S30" i="7"/>
  <c r="M30" i="7"/>
  <c r="S26" i="7"/>
  <c r="M26" i="7"/>
  <c r="S22" i="7"/>
  <c r="M22" i="7"/>
  <c r="S18" i="7"/>
  <c r="M18" i="7"/>
  <c r="S14" i="7"/>
  <c r="M14" i="7"/>
  <c r="S10" i="7"/>
  <c r="M10" i="7"/>
  <c r="S6" i="7"/>
  <c r="M6" i="7"/>
  <c r="S32" i="7"/>
  <c r="M32" i="7"/>
  <c r="S28" i="7"/>
  <c r="M28" i="7"/>
  <c r="S24" i="7"/>
  <c r="M24" i="7"/>
  <c r="S20" i="7"/>
  <c r="M20" i="7"/>
  <c r="S16" i="7"/>
  <c r="M16" i="7"/>
  <c r="S12" i="7"/>
  <c r="M12" i="7"/>
  <c r="S8" i="7"/>
  <c r="M8" i="7"/>
  <c r="S4" i="7"/>
  <c r="M4" i="7"/>
  <c r="M117" i="7"/>
  <c r="S117" i="7" s="1"/>
  <c r="M113" i="7"/>
  <c r="S113" i="7" s="1"/>
  <c r="M109" i="7"/>
  <c r="S109" i="7" s="1"/>
  <c r="M99" i="7"/>
  <c r="S99" i="7" s="1"/>
  <c r="M24" i="35"/>
  <c r="S24" i="35" s="1"/>
  <c r="M157" i="35"/>
  <c r="S157" i="35" s="1"/>
  <c r="M149" i="35"/>
  <c r="S149" i="35" s="1"/>
  <c r="M134" i="35"/>
  <c r="S134" i="35" s="1"/>
  <c r="M108" i="35"/>
  <c r="S108" i="35" s="1"/>
  <c r="M76" i="35"/>
  <c r="S76" i="35" s="1"/>
  <c r="M72" i="35"/>
  <c r="S72" i="35" s="1"/>
  <c r="M67" i="35"/>
  <c r="S67" i="35" s="1"/>
  <c r="M63" i="35"/>
  <c r="S63" i="35" s="1"/>
  <c r="M59" i="35"/>
  <c r="S59" i="35" s="1"/>
  <c r="M55" i="35"/>
  <c r="S55" i="35" s="1"/>
  <c r="M51" i="35"/>
  <c r="S51" i="35" s="1"/>
  <c r="M47" i="35"/>
  <c r="S47" i="35" s="1"/>
  <c r="M43" i="35"/>
  <c r="S43" i="35" s="1"/>
  <c r="M39" i="35"/>
  <c r="S39" i="35" s="1"/>
  <c r="M35" i="35"/>
  <c r="S35" i="35" s="1"/>
  <c r="M29" i="35"/>
  <c r="S29" i="35" s="1"/>
  <c r="M25" i="35"/>
  <c r="S25" i="35" s="1"/>
  <c r="M22" i="35"/>
  <c r="S22" i="35" s="1"/>
  <c r="M18" i="35"/>
  <c r="S18" i="35" s="1"/>
  <c r="M14" i="35"/>
  <c r="S14" i="35" s="1"/>
  <c r="M10" i="35"/>
  <c r="S10" i="35" s="1"/>
  <c r="M6" i="35"/>
  <c r="S6" i="35" s="1"/>
  <c r="M153" i="35"/>
  <c r="S153" i="35" s="1"/>
  <c r="M144" i="35"/>
  <c r="S144" i="35" s="1"/>
  <c r="M142" i="35"/>
  <c r="S142" i="35" s="1"/>
  <c r="M140" i="35"/>
  <c r="S140" i="35" s="1"/>
  <c r="M138" i="35"/>
  <c r="S138" i="35" s="1"/>
  <c r="M155" i="35"/>
  <c r="S155" i="35" s="1"/>
  <c r="M151" i="35"/>
  <c r="S151" i="35" s="1"/>
  <c r="M147" i="35"/>
  <c r="S147" i="35" s="1"/>
  <c r="M130" i="35"/>
  <c r="S130" i="35" s="1"/>
  <c r="M126" i="35"/>
  <c r="S126" i="35" s="1"/>
  <c r="M124" i="35"/>
  <c r="S124" i="35" s="1"/>
  <c r="M122" i="35"/>
  <c r="S122" i="35" s="1"/>
  <c r="M120" i="35"/>
  <c r="S120" i="35" s="1"/>
  <c r="M118" i="35"/>
  <c r="S118" i="35" s="1"/>
  <c r="M116" i="35"/>
  <c r="S116" i="35" s="1"/>
  <c r="M114" i="35"/>
  <c r="S114" i="35" s="1"/>
  <c r="M112" i="35"/>
  <c r="S112" i="35" s="1"/>
  <c r="M136" i="35"/>
  <c r="S136" i="35" s="1"/>
  <c r="M132" i="35"/>
  <c r="S132" i="35" s="1"/>
  <c r="M128" i="35"/>
  <c r="S128" i="35" s="1"/>
  <c r="M110" i="35"/>
  <c r="S110" i="35" s="1"/>
  <c r="M106" i="35"/>
  <c r="S106" i="35" s="1"/>
  <c r="M104" i="35"/>
  <c r="S104" i="35" s="1"/>
  <c r="M102" i="35"/>
  <c r="S102" i="35" s="1"/>
  <c r="M100" i="35"/>
  <c r="S100" i="35" s="1"/>
  <c r="M98" i="35"/>
  <c r="S98" i="35" s="1"/>
  <c r="M96" i="35"/>
  <c r="S96" i="35" s="1"/>
  <c r="M94" i="35"/>
  <c r="S94" i="35" s="1"/>
  <c r="M92" i="35"/>
  <c r="S92" i="35" s="1"/>
  <c r="M90" i="35"/>
  <c r="S90" i="35" s="1"/>
  <c r="M88" i="35"/>
  <c r="S88" i="35" s="1"/>
  <c r="M86" i="35"/>
  <c r="S86" i="35" s="1"/>
  <c r="M84" i="35"/>
  <c r="S84" i="35" s="1"/>
  <c r="M82" i="35"/>
  <c r="S82" i="35" s="1"/>
  <c r="M80" i="35"/>
  <c r="S80" i="35" s="1"/>
  <c r="M78" i="35"/>
  <c r="S78" i="35" s="1"/>
  <c r="M74" i="35"/>
  <c r="S74" i="35" s="1"/>
  <c r="M70" i="35"/>
  <c r="S70" i="35" s="1"/>
  <c r="M69" i="35"/>
  <c r="S69" i="35" s="1"/>
  <c r="M65" i="35"/>
  <c r="S65" i="35" s="1"/>
  <c r="M61" i="35"/>
  <c r="S61" i="35" s="1"/>
  <c r="M57" i="35"/>
  <c r="S57" i="35" s="1"/>
  <c r="M53" i="35"/>
  <c r="S53" i="35" s="1"/>
  <c r="M49" i="35"/>
  <c r="S49" i="35" s="1"/>
  <c r="M45" i="35"/>
  <c r="S45" i="35" s="1"/>
  <c r="M41" i="35"/>
  <c r="S41" i="35" s="1"/>
  <c r="M37" i="35"/>
  <c r="S37" i="35" s="1"/>
  <c r="M33" i="35"/>
  <c r="S33" i="35" s="1"/>
  <c r="M31" i="35"/>
  <c r="S31" i="35" s="1"/>
  <c r="M27" i="35"/>
  <c r="S27" i="35" s="1"/>
  <c r="M20" i="35"/>
  <c r="S20" i="35" s="1"/>
  <c r="M16" i="35"/>
  <c r="S16" i="35" s="1"/>
  <c r="M12" i="35"/>
  <c r="S12" i="35" s="1"/>
  <c r="M8" i="35"/>
  <c r="S8" i="35" s="1"/>
  <c r="M4" i="35"/>
  <c r="S4" i="35" s="1"/>
  <c r="M140" i="6"/>
  <c r="S140" i="6" s="1"/>
  <c r="M158" i="6"/>
  <c r="S158" i="6" s="1"/>
  <c r="M154" i="6"/>
  <c r="S154" i="6" s="1"/>
  <c r="M150" i="6"/>
  <c r="S150" i="6" s="1"/>
  <c r="S144" i="6"/>
  <c r="M144" i="6"/>
  <c r="S136" i="6"/>
  <c r="M136" i="6"/>
  <c r="S135" i="6"/>
  <c r="M135" i="6"/>
  <c r="S133" i="6"/>
  <c r="M133" i="6"/>
  <c r="S131" i="6"/>
  <c r="M131" i="6"/>
  <c r="S129" i="6"/>
  <c r="M129" i="6"/>
  <c r="S127" i="6"/>
  <c r="M127" i="6"/>
  <c r="S125" i="6"/>
  <c r="M125" i="6"/>
  <c r="S123" i="6"/>
  <c r="M123" i="6"/>
  <c r="S121" i="6"/>
  <c r="M121" i="6"/>
  <c r="S146" i="6"/>
  <c r="M146" i="6"/>
  <c r="S142" i="6"/>
  <c r="M142" i="6"/>
  <c r="S138" i="6"/>
  <c r="M138" i="6"/>
  <c r="S119" i="6"/>
  <c r="M119" i="6"/>
  <c r="S115" i="6"/>
  <c r="M115" i="6"/>
  <c r="S117" i="6"/>
  <c r="M117" i="6"/>
  <c r="M112" i="6"/>
  <c r="S112" i="6" s="1"/>
  <c r="M108" i="6"/>
  <c r="S108" i="6" s="1"/>
  <c r="M104" i="6"/>
  <c r="S104" i="6" s="1"/>
  <c r="M100" i="6"/>
  <c r="S100" i="6" s="1"/>
  <c r="S96" i="6"/>
  <c r="M96" i="6"/>
  <c r="M90" i="6"/>
  <c r="S90" i="6" s="1"/>
  <c r="M86" i="6"/>
  <c r="S86" i="6" s="1"/>
  <c r="M82" i="6"/>
  <c r="S82" i="6" s="1"/>
  <c r="M78" i="6"/>
  <c r="S78" i="6" s="1"/>
  <c r="M74" i="6"/>
  <c r="S74" i="6" s="1"/>
  <c r="M70" i="6"/>
  <c r="S70" i="6" s="1"/>
  <c r="M66" i="6"/>
  <c r="S66" i="6" s="1"/>
  <c r="M62" i="6"/>
  <c r="S62" i="6" s="1"/>
  <c r="M58" i="6"/>
  <c r="S58" i="6" s="1"/>
  <c r="M42" i="6"/>
  <c r="S42" i="6" s="1"/>
  <c r="M38" i="6"/>
  <c r="S38" i="6" s="1"/>
  <c r="M34" i="6"/>
  <c r="S34" i="6" s="1"/>
  <c r="M30" i="6"/>
  <c r="S30" i="6" s="1"/>
  <c r="M26" i="6"/>
  <c r="S26" i="6" s="1"/>
  <c r="M22" i="6"/>
  <c r="S22" i="6" s="1"/>
  <c r="M18" i="6"/>
  <c r="S18" i="6" s="1"/>
  <c r="M14" i="6"/>
  <c r="S14" i="6" s="1"/>
  <c r="M10" i="6"/>
  <c r="S10" i="6" s="1"/>
  <c r="M6" i="6"/>
  <c r="S6" i="6" s="1"/>
  <c r="M156" i="6"/>
  <c r="S156" i="6" s="1"/>
  <c r="M152" i="6"/>
  <c r="S152" i="6" s="1"/>
  <c r="M148" i="6"/>
  <c r="S148" i="6" s="1"/>
  <c r="M114" i="6"/>
  <c r="S114" i="6" s="1"/>
  <c r="M110" i="6"/>
  <c r="S110" i="6" s="1"/>
  <c r="M106" i="6"/>
  <c r="S106" i="6" s="1"/>
  <c r="M102" i="6"/>
  <c r="S102" i="6" s="1"/>
  <c r="M98" i="6"/>
  <c r="S98" i="6" s="1"/>
  <c r="M94" i="6"/>
  <c r="S94" i="6" s="1"/>
  <c r="M92" i="6"/>
  <c r="S92" i="6" s="1"/>
  <c r="M88" i="6"/>
  <c r="S88" i="6" s="1"/>
  <c r="M84" i="6"/>
  <c r="S84" i="6" s="1"/>
  <c r="M80" i="6"/>
  <c r="S80" i="6" s="1"/>
  <c r="M76" i="6"/>
  <c r="S76" i="6" s="1"/>
  <c r="M72" i="6"/>
  <c r="S72" i="6" s="1"/>
  <c r="M68" i="6"/>
  <c r="S68" i="6" s="1"/>
  <c r="M64" i="6"/>
  <c r="S64" i="6" s="1"/>
  <c r="M60" i="6"/>
  <c r="S60" i="6" s="1"/>
  <c r="M56" i="6"/>
  <c r="S56" i="6" s="1"/>
  <c r="M54" i="6"/>
  <c r="S54" i="6" s="1"/>
  <c r="M50" i="6"/>
  <c r="S50" i="6" s="1"/>
  <c r="M46" i="6"/>
  <c r="S46" i="6" s="1"/>
  <c r="M52" i="6"/>
  <c r="S52" i="6" s="1"/>
  <c r="M48" i="6"/>
  <c r="S48" i="6" s="1"/>
  <c r="M44" i="6"/>
  <c r="S44" i="6" s="1"/>
  <c r="M40" i="6"/>
  <c r="S40" i="6" s="1"/>
  <c r="M36" i="6"/>
  <c r="S36" i="6" s="1"/>
  <c r="M32" i="6"/>
  <c r="S32" i="6" s="1"/>
  <c r="M28" i="6"/>
  <c r="S28" i="6" s="1"/>
  <c r="M24" i="6"/>
  <c r="S24" i="6" s="1"/>
  <c r="M20" i="6"/>
  <c r="S20" i="6" s="1"/>
  <c r="M16" i="6"/>
  <c r="S16" i="6" s="1"/>
  <c r="M12" i="6"/>
  <c r="S12" i="6" s="1"/>
  <c r="M8" i="6"/>
  <c r="S8" i="6" s="1"/>
  <c r="M4" i="6"/>
  <c r="S4" i="6" s="1"/>
  <c r="M110" i="39"/>
  <c r="S110" i="39" s="1"/>
  <c r="M106" i="39"/>
  <c r="S106" i="39" s="1"/>
  <c r="M102" i="39"/>
  <c r="S102" i="39" s="1"/>
  <c r="M98" i="39"/>
  <c r="S98" i="39" s="1"/>
  <c r="M108" i="39"/>
  <c r="S108" i="39" s="1"/>
  <c r="M100" i="39"/>
  <c r="S100" i="39" s="1"/>
  <c r="M93" i="39"/>
  <c r="S93" i="39" s="1"/>
  <c r="M89" i="39"/>
  <c r="S89" i="39" s="1"/>
  <c r="M85" i="39"/>
  <c r="S85" i="39" s="1"/>
  <c r="M81" i="39"/>
  <c r="S81" i="39" s="1"/>
  <c r="M78" i="39"/>
  <c r="S78" i="39"/>
  <c r="M74" i="39"/>
  <c r="S74" i="39"/>
  <c r="M70" i="39"/>
  <c r="S70" i="39"/>
  <c r="M62" i="39"/>
  <c r="S62" i="39" s="1"/>
  <c r="M46" i="39"/>
  <c r="S46" i="39" s="1"/>
  <c r="M42" i="39"/>
  <c r="S42" i="39" s="1"/>
  <c r="M38" i="39"/>
  <c r="S38" i="39" s="1"/>
  <c r="M34" i="39"/>
  <c r="S34" i="39" s="1"/>
  <c r="M30" i="39"/>
  <c r="S30" i="39" s="1"/>
  <c r="M26" i="39"/>
  <c r="S26" i="39" s="1"/>
  <c r="M22" i="39"/>
  <c r="S22" i="39" s="1"/>
  <c r="M18" i="39"/>
  <c r="S18" i="39" s="1"/>
  <c r="M14" i="39"/>
  <c r="S14" i="39" s="1"/>
  <c r="M10" i="39"/>
  <c r="S10" i="39" s="1"/>
  <c r="M6" i="39"/>
  <c r="S6" i="39" s="1"/>
  <c r="M137" i="39"/>
  <c r="S137" i="39" s="1"/>
  <c r="M133" i="39"/>
  <c r="S133" i="39"/>
  <c r="M129" i="39"/>
  <c r="S129" i="39"/>
  <c r="M54" i="39"/>
  <c r="S54" i="39" s="1"/>
  <c r="M41" i="39"/>
  <c r="S41" i="39" s="1"/>
  <c r="M37" i="39"/>
  <c r="S37" i="39" s="1"/>
  <c r="M33" i="39"/>
  <c r="S33" i="39" s="1"/>
  <c r="M29" i="39"/>
  <c r="S29" i="39" s="1"/>
  <c r="M25" i="39"/>
  <c r="S25" i="39" s="1"/>
  <c r="M21" i="39"/>
  <c r="S21" i="39" s="1"/>
  <c r="M17" i="39"/>
  <c r="S17" i="39" s="1"/>
  <c r="M13" i="39"/>
  <c r="S13" i="39" s="1"/>
  <c r="M9" i="39"/>
  <c r="S9" i="39" s="1"/>
  <c r="M5" i="39"/>
  <c r="S5" i="39" s="1"/>
  <c r="M135" i="39"/>
  <c r="S135" i="39" s="1"/>
  <c r="M131" i="39"/>
  <c r="S131" i="39" s="1"/>
  <c r="M127" i="39"/>
  <c r="S127" i="39" s="1"/>
  <c r="M123" i="39"/>
  <c r="S123" i="39" s="1"/>
  <c r="M119" i="39"/>
  <c r="S119" i="39" s="1"/>
  <c r="M115" i="39"/>
  <c r="S115" i="39" s="1"/>
  <c r="M125" i="39"/>
  <c r="S125" i="39" s="1"/>
  <c r="M121" i="39"/>
  <c r="S121" i="39" s="1"/>
  <c r="M117" i="39"/>
  <c r="S117" i="39" s="1"/>
  <c r="M91" i="39"/>
  <c r="S91" i="39" s="1"/>
  <c r="M87" i="39"/>
  <c r="S87" i="39" s="1"/>
  <c r="M83" i="39"/>
  <c r="S83" i="39" s="1"/>
  <c r="M112" i="39"/>
  <c r="S112" i="39" s="1"/>
  <c r="M104" i="39"/>
  <c r="S104" i="39" s="1"/>
  <c r="M96" i="39"/>
  <c r="S96" i="39" s="1"/>
  <c r="M76" i="39"/>
  <c r="S76" i="39" s="1"/>
  <c r="M72" i="39"/>
  <c r="S72" i="39" s="1"/>
  <c r="M68" i="39"/>
  <c r="S68" i="39" s="1"/>
  <c r="M66" i="39"/>
  <c r="S66" i="39" s="1"/>
  <c r="M58" i="39"/>
  <c r="S58" i="39" s="1"/>
  <c r="M50" i="39"/>
  <c r="S50" i="39" s="1"/>
  <c r="M40" i="39"/>
  <c r="S40" i="39" s="1"/>
  <c r="M36" i="39"/>
  <c r="S36" i="39" s="1"/>
  <c r="M32" i="39"/>
  <c r="S32" i="39" s="1"/>
  <c r="M28" i="39"/>
  <c r="S28" i="39" s="1"/>
  <c r="M24" i="39"/>
  <c r="S24" i="39" s="1"/>
  <c r="M20" i="39"/>
  <c r="S20" i="39" s="1"/>
  <c r="M16" i="39"/>
  <c r="S16" i="39" s="1"/>
  <c r="M12" i="39"/>
  <c r="S12" i="39" s="1"/>
  <c r="M8" i="39"/>
  <c r="S8" i="39" s="1"/>
  <c r="M4" i="39"/>
  <c r="S4" i="39" s="1"/>
  <c r="M64" i="39"/>
  <c r="S64" i="39" s="1"/>
  <c r="M60" i="39"/>
  <c r="S60" i="39" s="1"/>
  <c r="M56" i="39"/>
  <c r="S56" i="39" s="1"/>
  <c r="M52" i="39"/>
  <c r="S52" i="39" s="1"/>
  <c r="M48" i="39"/>
  <c r="S48" i="39" s="1"/>
  <c r="M44" i="39"/>
  <c r="S44" i="39" s="1"/>
  <c r="M39" i="39"/>
  <c r="S39" i="39" s="1"/>
  <c r="M35" i="39"/>
  <c r="S35" i="39" s="1"/>
  <c r="M31" i="39"/>
  <c r="S31" i="39" s="1"/>
  <c r="M27" i="39"/>
  <c r="S27" i="39" s="1"/>
  <c r="M23" i="39"/>
  <c r="S23" i="39" s="1"/>
  <c r="M19" i="39"/>
  <c r="S19" i="39" s="1"/>
  <c r="M15" i="39"/>
  <c r="S15" i="39" s="1"/>
  <c r="M11" i="39"/>
  <c r="S11" i="39" s="1"/>
  <c r="M7" i="39"/>
  <c r="S7" i="39" s="1"/>
  <c r="M127" i="9"/>
  <c r="S127" i="9" s="1"/>
  <c r="M78" i="9"/>
  <c r="S78" i="9" s="1"/>
  <c r="M62" i="9"/>
  <c r="S62" i="9" s="1"/>
  <c r="M112" i="9"/>
  <c r="S112" i="9" s="1"/>
  <c r="M104" i="9"/>
  <c r="S104" i="9" s="1"/>
  <c r="M96" i="9"/>
  <c r="S96" i="9" s="1"/>
  <c r="M56" i="9"/>
  <c r="S56" i="9" s="1"/>
  <c r="M51" i="9"/>
  <c r="S51" i="9" s="1"/>
  <c r="M47" i="9"/>
  <c r="S47" i="9" s="1"/>
  <c r="M43" i="9"/>
  <c r="S43" i="9" s="1"/>
  <c r="M39" i="9"/>
  <c r="S39" i="9" s="1"/>
  <c r="M35" i="9"/>
  <c r="S35" i="9" s="1"/>
  <c r="M31" i="9"/>
  <c r="S31" i="9" s="1"/>
  <c r="M27" i="9"/>
  <c r="S27" i="9" s="1"/>
  <c r="M23" i="9"/>
  <c r="S23" i="9" s="1"/>
  <c r="M19" i="9"/>
  <c r="S19" i="9" s="1"/>
  <c r="M15" i="9"/>
  <c r="S15" i="9" s="1"/>
  <c r="M11" i="9"/>
  <c r="S11" i="9" s="1"/>
  <c r="M7" i="9"/>
  <c r="S7" i="9" s="1"/>
  <c r="M135" i="9"/>
  <c r="S135" i="9"/>
  <c r="M131" i="9"/>
  <c r="S131" i="9"/>
  <c r="M125" i="9"/>
  <c r="S125" i="9" s="1"/>
  <c r="M114" i="9"/>
  <c r="S114" i="9" s="1"/>
  <c r="M110" i="9"/>
  <c r="S110" i="9" s="1"/>
  <c r="M106" i="9"/>
  <c r="S106" i="9" s="1"/>
  <c r="M102" i="9"/>
  <c r="S102" i="9" s="1"/>
  <c r="M98" i="9"/>
  <c r="S98" i="9" s="1"/>
  <c r="M94" i="9"/>
  <c r="S94" i="9" s="1"/>
  <c r="M124" i="9"/>
  <c r="S124" i="9" s="1"/>
  <c r="M120" i="9"/>
  <c r="S120" i="9" s="1"/>
  <c r="M116" i="9"/>
  <c r="S116" i="9" s="1"/>
  <c r="M90" i="9"/>
  <c r="S90" i="9" s="1"/>
  <c r="M82" i="9"/>
  <c r="S82" i="9" s="1"/>
  <c r="M74" i="9"/>
  <c r="S74" i="9" s="1"/>
  <c r="M66" i="9"/>
  <c r="S66" i="9" s="1"/>
  <c r="M58" i="9"/>
  <c r="S58" i="9" s="1"/>
  <c r="M54" i="9"/>
  <c r="S54" i="9" s="1"/>
  <c r="M108" i="9"/>
  <c r="S108" i="9" s="1"/>
  <c r="M100" i="9"/>
  <c r="S100" i="9" s="1"/>
  <c r="M92" i="9"/>
  <c r="S92" i="9" s="1"/>
  <c r="M88" i="9"/>
  <c r="S88" i="9" s="1"/>
  <c r="M84" i="9"/>
  <c r="S84" i="9" s="1"/>
  <c r="M80" i="9"/>
  <c r="S80" i="9" s="1"/>
  <c r="M76" i="9"/>
  <c r="S76" i="9" s="1"/>
  <c r="M72" i="9"/>
  <c r="S72" i="9" s="1"/>
  <c r="M68" i="9"/>
  <c r="S68" i="9" s="1"/>
  <c r="M64" i="9"/>
  <c r="S64" i="9" s="1"/>
  <c r="M60" i="9"/>
  <c r="S60" i="9" s="1"/>
  <c r="M53" i="9"/>
  <c r="S53" i="9" s="1"/>
  <c r="M49" i="9"/>
  <c r="S49" i="9" s="1"/>
  <c r="M45" i="9"/>
  <c r="S45" i="9" s="1"/>
  <c r="M41" i="9"/>
  <c r="S41" i="9" s="1"/>
  <c r="M37" i="9"/>
  <c r="S37" i="9" s="1"/>
  <c r="M33" i="9"/>
  <c r="S33" i="9" s="1"/>
  <c r="M29" i="9"/>
  <c r="S29" i="9" s="1"/>
  <c r="M25" i="9"/>
  <c r="S25" i="9" s="1"/>
  <c r="M21" i="9"/>
  <c r="S21" i="9" s="1"/>
  <c r="M17" i="9"/>
  <c r="S17" i="9" s="1"/>
  <c r="M13" i="9"/>
  <c r="S13" i="9" s="1"/>
  <c r="M9" i="9"/>
  <c r="S9" i="9" s="1"/>
  <c r="M5" i="9"/>
  <c r="S5" i="9" s="1"/>
  <c r="M137" i="9"/>
  <c r="S137" i="9" s="1"/>
  <c r="M133" i="9"/>
  <c r="S133" i="9"/>
  <c r="M129" i="9"/>
  <c r="S129" i="9"/>
  <c r="M86" i="9"/>
  <c r="S86" i="9" s="1"/>
  <c r="M70" i="9"/>
  <c r="S70" i="9" s="1"/>
  <c r="M122" i="9"/>
  <c r="S122" i="9" s="1"/>
  <c r="M118" i="9"/>
  <c r="S118" i="9" s="1"/>
  <c r="M153" i="4"/>
  <c r="S153" i="4" s="1"/>
  <c r="M149" i="4"/>
  <c r="S149" i="4"/>
  <c r="M145" i="4"/>
  <c r="S145" i="4"/>
  <c r="M129" i="4"/>
  <c r="S129" i="4" s="1"/>
  <c r="M113" i="4"/>
  <c r="S113" i="4" s="1"/>
  <c r="M109" i="4"/>
  <c r="S109" i="4" s="1"/>
  <c r="M105" i="4"/>
  <c r="S105" i="4" s="1"/>
  <c r="M101" i="4"/>
  <c r="S101" i="4" s="1"/>
  <c r="M97" i="4"/>
  <c r="S97" i="4" s="1"/>
  <c r="M93" i="4"/>
  <c r="S93" i="4" s="1"/>
  <c r="M89" i="4"/>
  <c r="S89" i="4" s="1"/>
  <c r="M85" i="4"/>
  <c r="S85" i="4" s="1"/>
  <c r="M81" i="4"/>
  <c r="S81" i="4" s="1"/>
  <c r="M77" i="4"/>
  <c r="S77" i="4" s="1"/>
  <c r="M73" i="4"/>
  <c r="S73" i="4" s="1"/>
  <c r="M67" i="4"/>
  <c r="S67" i="4" s="1"/>
  <c r="M65" i="4"/>
  <c r="S65" i="4" s="1"/>
  <c r="M63" i="4"/>
  <c r="S63" i="4" s="1"/>
  <c r="M61" i="4"/>
  <c r="S61" i="4" s="1"/>
  <c r="M59" i="4"/>
  <c r="S59" i="4" s="1"/>
  <c r="M57" i="4"/>
  <c r="S57" i="4" s="1"/>
  <c r="M55" i="4"/>
  <c r="S55" i="4" s="1"/>
  <c r="M53" i="4"/>
  <c r="S53" i="4" s="1"/>
  <c r="M51" i="4"/>
  <c r="S51" i="4" s="1"/>
  <c r="M49" i="4"/>
  <c r="S49" i="4" s="1"/>
  <c r="M47" i="4"/>
  <c r="S47" i="4" s="1"/>
  <c r="M45" i="4"/>
  <c r="S45" i="4" s="1"/>
  <c r="M43" i="4"/>
  <c r="S43" i="4" s="1"/>
  <c r="M41" i="4"/>
  <c r="S41" i="4" s="1"/>
  <c r="M39" i="4"/>
  <c r="S39" i="4" s="1"/>
  <c r="M37" i="4"/>
  <c r="S37" i="4" s="1"/>
  <c r="M35" i="4"/>
  <c r="S35" i="4" s="1"/>
  <c r="M33" i="4"/>
  <c r="S33" i="4" s="1"/>
  <c r="M31" i="4"/>
  <c r="S31" i="4" s="1"/>
  <c r="M29" i="4"/>
  <c r="S29" i="4" s="1"/>
  <c r="M27" i="4"/>
  <c r="S27" i="4" s="1"/>
  <c r="M25" i="4"/>
  <c r="S25" i="4" s="1"/>
  <c r="M23" i="4"/>
  <c r="S23" i="4" s="1"/>
  <c r="M21" i="4"/>
  <c r="S21" i="4" s="1"/>
  <c r="M19" i="4"/>
  <c r="S19" i="4" s="1"/>
  <c r="M17" i="4"/>
  <c r="S17" i="4" s="1"/>
  <c r="M15" i="4"/>
  <c r="S15" i="4" s="1"/>
  <c r="M139" i="4"/>
  <c r="S139" i="4" s="1"/>
  <c r="M135" i="4"/>
  <c r="S135" i="4" s="1"/>
  <c r="M131" i="4"/>
  <c r="S131" i="4" s="1"/>
  <c r="M121" i="4"/>
  <c r="S121" i="4" s="1"/>
  <c r="M13" i="4"/>
  <c r="S13" i="4" s="1"/>
  <c r="M9" i="4"/>
  <c r="S9" i="4" s="1"/>
  <c r="M5" i="4"/>
  <c r="S5" i="4" s="1"/>
  <c r="M11" i="4"/>
  <c r="S11" i="4" s="1"/>
  <c r="M7" i="4"/>
  <c r="S7" i="4" s="1"/>
  <c r="M151" i="4"/>
  <c r="S151" i="4"/>
  <c r="M147" i="4"/>
  <c r="S147" i="4"/>
  <c r="M143" i="4"/>
  <c r="S143" i="4"/>
  <c r="M141" i="4"/>
  <c r="S141" i="4" s="1"/>
  <c r="M137" i="4"/>
  <c r="S137" i="4" s="1"/>
  <c r="M133" i="4"/>
  <c r="S133" i="4" s="1"/>
  <c r="M127" i="4"/>
  <c r="S127" i="4" s="1"/>
  <c r="M123" i="4"/>
  <c r="S123" i="4" s="1"/>
  <c r="M119" i="4"/>
  <c r="S119" i="4" s="1"/>
  <c r="M115" i="4"/>
  <c r="S115" i="4" s="1"/>
  <c r="M111" i="4"/>
  <c r="S111" i="4" s="1"/>
  <c r="M125" i="4"/>
  <c r="S125" i="4" s="1"/>
  <c r="M69" i="4"/>
  <c r="S69" i="4" s="1"/>
  <c r="M103" i="4"/>
  <c r="S103" i="4" s="1"/>
  <c r="M95" i="4"/>
  <c r="S95" i="4" s="1"/>
  <c r="M87" i="4"/>
  <c r="S87" i="4" s="1"/>
  <c r="M79" i="4"/>
  <c r="S79" i="4" s="1"/>
  <c r="M117" i="4"/>
  <c r="S117" i="4" s="1"/>
  <c r="M107" i="4"/>
  <c r="S107" i="4" s="1"/>
  <c r="M99" i="4"/>
  <c r="S99" i="4" s="1"/>
  <c r="M91" i="4"/>
  <c r="S91" i="4" s="1"/>
  <c r="M83" i="4"/>
  <c r="S83" i="4" s="1"/>
  <c r="M75" i="4"/>
  <c r="S75" i="4" s="1"/>
  <c r="M71" i="4"/>
  <c r="S71" i="4" s="1"/>
  <c r="M151" i="34"/>
  <c r="S151" i="34" s="1"/>
  <c r="M143" i="34"/>
  <c r="S143" i="34" s="1"/>
  <c r="M153" i="34"/>
  <c r="S153" i="34" s="1"/>
  <c r="M149" i="34"/>
  <c r="S149" i="34" s="1"/>
  <c r="M145" i="34"/>
  <c r="S145" i="34" s="1"/>
  <c r="M152" i="34"/>
  <c r="S152" i="34" s="1"/>
  <c r="M150" i="34"/>
  <c r="S150" i="34" s="1"/>
  <c r="M148" i="34"/>
  <c r="S148" i="34" s="1"/>
  <c r="M146" i="34"/>
  <c r="S146" i="34" s="1"/>
  <c r="M144" i="34"/>
  <c r="S144" i="34" s="1"/>
  <c r="M142" i="34"/>
  <c r="S142" i="34" s="1"/>
  <c r="M77" i="34"/>
  <c r="S77" i="34" s="1"/>
  <c r="M75" i="34"/>
  <c r="S75" i="34" s="1"/>
  <c r="M73" i="34"/>
  <c r="S73" i="34" s="1"/>
  <c r="M71" i="34"/>
  <c r="S71" i="34" s="1"/>
  <c r="M69" i="34"/>
  <c r="S69" i="34" s="1"/>
  <c r="M67" i="34"/>
  <c r="S67" i="34" s="1"/>
  <c r="M65" i="34"/>
  <c r="S65" i="34" s="1"/>
  <c r="M63" i="34"/>
  <c r="S63" i="34" s="1"/>
  <c r="M61" i="34"/>
  <c r="S61" i="34" s="1"/>
  <c r="M59" i="34"/>
  <c r="S59" i="34" s="1"/>
  <c r="M57" i="34"/>
  <c r="S57" i="34" s="1"/>
  <c r="M55" i="34"/>
  <c r="S55" i="34" s="1"/>
  <c r="M53" i="34"/>
  <c r="S53" i="34" s="1"/>
  <c r="M51" i="34"/>
  <c r="S51" i="34" s="1"/>
  <c r="M49" i="34"/>
  <c r="S49" i="34" s="1"/>
  <c r="M47" i="34"/>
  <c r="S47" i="34" s="1"/>
  <c r="M45" i="34"/>
  <c r="S45" i="34" s="1"/>
  <c r="M43" i="34"/>
  <c r="S43" i="34" s="1"/>
  <c r="M41" i="34"/>
  <c r="S41" i="34" s="1"/>
  <c r="M39" i="34"/>
  <c r="S39" i="34" s="1"/>
  <c r="M37" i="34"/>
  <c r="S37" i="34" s="1"/>
  <c r="M35" i="34"/>
  <c r="S35" i="34" s="1"/>
  <c r="M33" i="34"/>
  <c r="S33" i="34" s="1"/>
  <c r="M31" i="34"/>
  <c r="S31" i="34" s="1"/>
  <c r="M29" i="34"/>
  <c r="S29" i="34" s="1"/>
  <c r="M27" i="34"/>
  <c r="S27" i="34" s="1"/>
  <c r="M25" i="34"/>
  <c r="S25" i="34" s="1"/>
  <c r="M23" i="34"/>
  <c r="S23" i="34" s="1"/>
  <c r="M21" i="34"/>
  <c r="S21" i="34" s="1"/>
  <c r="M19" i="34"/>
  <c r="S19" i="34" s="1"/>
  <c r="M17" i="34"/>
  <c r="S17" i="34" s="1"/>
  <c r="M15" i="34"/>
  <c r="S15" i="34" s="1"/>
  <c r="M13" i="34"/>
  <c r="S13" i="34" s="1"/>
  <c r="M11" i="34"/>
  <c r="S11" i="34" s="1"/>
  <c r="M9" i="34"/>
  <c r="S9" i="34" s="1"/>
  <c r="M7" i="34"/>
  <c r="S7" i="34" s="1"/>
  <c r="M5" i="34"/>
  <c r="S5" i="34" s="1"/>
  <c r="M76" i="34"/>
  <c r="S76" i="34" s="1"/>
  <c r="M72" i="34"/>
  <c r="S72" i="34" s="1"/>
  <c r="M68" i="34"/>
  <c r="S68" i="34" s="1"/>
  <c r="M64" i="34"/>
  <c r="S64" i="34" s="1"/>
  <c r="M60" i="34"/>
  <c r="S60" i="34" s="1"/>
  <c r="M56" i="34"/>
  <c r="S56" i="34" s="1"/>
  <c r="M52" i="34"/>
  <c r="S52" i="34" s="1"/>
  <c r="M48" i="34"/>
  <c r="S48" i="34" s="1"/>
  <c r="M44" i="34"/>
  <c r="S44" i="34" s="1"/>
  <c r="M40" i="34"/>
  <c r="S40" i="34" s="1"/>
  <c r="M36" i="34"/>
  <c r="S36" i="34" s="1"/>
  <c r="M32" i="34"/>
  <c r="S32" i="34" s="1"/>
  <c r="M28" i="34"/>
  <c r="S28" i="34" s="1"/>
  <c r="M24" i="34"/>
  <c r="S24" i="34" s="1"/>
  <c r="M20" i="34"/>
  <c r="S20" i="34" s="1"/>
  <c r="M16" i="34"/>
  <c r="S16" i="34" s="1"/>
  <c r="M12" i="34"/>
  <c r="S12" i="34" s="1"/>
  <c r="M8" i="34"/>
  <c r="S8" i="34" s="1"/>
  <c r="M4" i="34"/>
  <c r="S4" i="34" s="1"/>
  <c r="M147" i="34"/>
  <c r="S147" i="34" s="1"/>
  <c r="M74" i="34"/>
  <c r="S74" i="34" s="1"/>
  <c r="M70" i="34"/>
  <c r="S70" i="34" s="1"/>
  <c r="M66" i="34"/>
  <c r="S66" i="34" s="1"/>
  <c r="M62" i="34"/>
  <c r="S62" i="34" s="1"/>
  <c r="M58" i="34"/>
  <c r="S58" i="34" s="1"/>
  <c r="M54" i="34"/>
  <c r="S54" i="34" s="1"/>
  <c r="M50" i="34"/>
  <c r="S50" i="34" s="1"/>
  <c r="M46" i="34"/>
  <c r="S46" i="34" s="1"/>
  <c r="M42" i="34"/>
  <c r="S42" i="34" s="1"/>
  <c r="M38" i="34"/>
  <c r="S38" i="34" s="1"/>
  <c r="M34" i="34"/>
  <c r="S34" i="34" s="1"/>
  <c r="M30" i="34"/>
  <c r="S30" i="34" s="1"/>
  <c r="M26" i="34"/>
  <c r="S26" i="34" s="1"/>
  <c r="M22" i="34"/>
  <c r="S22" i="34" s="1"/>
  <c r="M18" i="34"/>
  <c r="S18" i="34" s="1"/>
  <c r="M14" i="34"/>
  <c r="S14" i="34" s="1"/>
  <c r="M10" i="34"/>
  <c r="S10" i="34" s="1"/>
  <c r="M6" i="34"/>
  <c r="S6" i="34" s="1"/>
  <c r="M135" i="8"/>
  <c r="S135" i="8" s="1"/>
  <c r="M134" i="8"/>
  <c r="S134" i="8" s="1"/>
  <c r="M133" i="8"/>
  <c r="S133" i="8" s="1"/>
  <c r="M132" i="8"/>
  <c r="S132" i="8" s="1"/>
  <c r="M131" i="8"/>
  <c r="S131" i="8" s="1"/>
  <c r="M130" i="8"/>
  <c r="S130" i="8" s="1"/>
  <c r="M129" i="8"/>
  <c r="S129" i="8" s="1"/>
  <c r="M128" i="8"/>
  <c r="S128" i="8" s="1"/>
  <c r="M121" i="8"/>
  <c r="S121" i="8" s="1"/>
  <c r="M113" i="8"/>
  <c r="S113" i="8" s="1"/>
  <c r="M105" i="8"/>
  <c r="S105" i="8" s="1"/>
  <c r="M4" i="8"/>
  <c r="S4" i="8" s="1"/>
  <c r="M55" i="8"/>
  <c r="S55" i="8" s="1"/>
  <c r="M51" i="8"/>
  <c r="S51" i="8" s="1"/>
  <c r="M47" i="8"/>
  <c r="S47" i="8" s="1"/>
  <c r="M43" i="8"/>
  <c r="S43" i="8" s="1"/>
  <c r="M39" i="8"/>
  <c r="S39" i="8" s="1"/>
  <c r="M35" i="8"/>
  <c r="S35" i="8" s="1"/>
  <c r="M31" i="8"/>
  <c r="S31" i="8" s="1"/>
  <c r="M27" i="8"/>
  <c r="S27" i="8" s="1"/>
  <c r="M23" i="8"/>
  <c r="S23" i="8" s="1"/>
  <c r="M19" i="8"/>
  <c r="S19" i="8" s="1"/>
  <c r="M15" i="8"/>
  <c r="S15" i="8" s="1"/>
  <c r="M11" i="8"/>
  <c r="S11" i="8" s="1"/>
  <c r="M9" i="8"/>
  <c r="S9" i="8" s="1"/>
  <c r="M7" i="8"/>
  <c r="S7" i="8" s="1"/>
  <c r="M5" i="8"/>
  <c r="S5" i="8" s="1"/>
  <c r="M126" i="8"/>
  <c r="S126" i="8" s="1"/>
  <c r="M123" i="8"/>
  <c r="S123" i="8" s="1"/>
  <c r="M119" i="8"/>
  <c r="S119" i="8" s="1"/>
  <c r="M115" i="8"/>
  <c r="S115" i="8" s="1"/>
  <c r="M111" i="8"/>
  <c r="S111" i="8" s="1"/>
  <c r="M107" i="8"/>
  <c r="S107" i="8" s="1"/>
  <c r="M103" i="8"/>
  <c r="S103" i="8" s="1"/>
  <c r="M56" i="8"/>
  <c r="S56" i="8" s="1"/>
  <c r="M54" i="8"/>
  <c r="S54" i="8" s="1"/>
  <c r="M52" i="8"/>
  <c r="S52" i="8" s="1"/>
  <c r="M50" i="8"/>
  <c r="S50" i="8" s="1"/>
  <c r="M48" i="8"/>
  <c r="S48" i="8" s="1"/>
  <c r="M46" i="8"/>
  <c r="S46" i="8" s="1"/>
  <c r="M44" i="8"/>
  <c r="S44" i="8" s="1"/>
  <c r="M42" i="8"/>
  <c r="S42" i="8" s="1"/>
  <c r="M40" i="8"/>
  <c r="S40" i="8" s="1"/>
  <c r="M38" i="8"/>
  <c r="S38" i="8" s="1"/>
  <c r="M36" i="8"/>
  <c r="S36" i="8" s="1"/>
  <c r="M34" i="8"/>
  <c r="S34" i="8" s="1"/>
  <c r="M32" i="8"/>
  <c r="S32" i="8" s="1"/>
  <c r="M30" i="8"/>
  <c r="S30" i="8" s="1"/>
  <c r="M28" i="8"/>
  <c r="S28" i="8" s="1"/>
  <c r="M26" i="8"/>
  <c r="S26" i="8" s="1"/>
  <c r="M24" i="8"/>
  <c r="S24" i="8" s="1"/>
  <c r="M22" i="8"/>
  <c r="S22" i="8" s="1"/>
  <c r="M20" i="8"/>
  <c r="S20" i="8" s="1"/>
  <c r="M18" i="8"/>
  <c r="S18" i="8" s="1"/>
  <c r="M16" i="8"/>
  <c r="S16" i="8" s="1"/>
  <c r="M14" i="8"/>
  <c r="S14" i="8" s="1"/>
  <c r="M12" i="8"/>
  <c r="S12" i="8" s="1"/>
  <c r="M10" i="8"/>
  <c r="S10" i="8" s="1"/>
  <c r="M6" i="8"/>
  <c r="S6" i="8" s="1"/>
  <c r="M57" i="8"/>
  <c r="S57" i="8" s="1"/>
  <c r="M53" i="8"/>
  <c r="S53" i="8" s="1"/>
  <c r="M49" i="8"/>
  <c r="S49" i="8" s="1"/>
  <c r="M45" i="8"/>
  <c r="S45" i="8" s="1"/>
  <c r="M41" i="8"/>
  <c r="S41" i="8" s="1"/>
  <c r="M37" i="8"/>
  <c r="S37" i="8" s="1"/>
  <c r="M33" i="8"/>
  <c r="S33" i="8" s="1"/>
  <c r="M29" i="8"/>
  <c r="S29" i="8" s="1"/>
  <c r="M25" i="8"/>
  <c r="S25" i="8" s="1"/>
  <c r="M21" i="8"/>
  <c r="S21" i="8" s="1"/>
  <c r="M17" i="8"/>
  <c r="S17" i="8" s="1"/>
  <c r="M13" i="8"/>
  <c r="S13" i="8" s="1"/>
  <c r="M124" i="8"/>
  <c r="S124" i="8" s="1"/>
  <c r="M117" i="8"/>
  <c r="S117" i="8" s="1"/>
  <c r="M109" i="8"/>
  <c r="S109" i="8" s="1"/>
  <c r="M127" i="8"/>
  <c r="S127" i="8" s="1"/>
  <c r="M125" i="8"/>
  <c r="S125" i="8" s="1"/>
  <c r="M122" i="8"/>
  <c r="S122" i="8" s="1"/>
  <c r="M120" i="8"/>
  <c r="S120" i="8" s="1"/>
  <c r="M118" i="8"/>
  <c r="S118" i="8" s="1"/>
  <c r="M116" i="8"/>
  <c r="S116" i="8" s="1"/>
  <c r="M114" i="8"/>
  <c r="S114" i="8" s="1"/>
  <c r="M112" i="8"/>
  <c r="S112" i="8" s="1"/>
  <c r="M110" i="8"/>
  <c r="S110" i="8" s="1"/>
  <c r="M108" i="8"/>
  <c r="S108" i="8" s="1"/>
  <c r="M106" i="8"/>
  <c r="S106" i="8" s="1"/>
  <c r="M104" i="8"/>
  <c r="S104" i="8" s="1"/>
  <c r="M8" i="8"/>
  <c r="S8" i="8" s="1"/>
  <c r="M58" i="8"/>
  <c r="S58" i="8" s="1"/>
  <c r="M131" i="38"/>
  <c r="S131" i="38" s="1"/>
  <c r="M134" i="38"/>
  <c r="S134" i="38" s="1"/>
  <c r="M132" i="38"/>
  <c r="S132" i="38" s="1"/>
  <c r="M130" i="38"/>
  <c r="S130" i="38" s="1"/>
  <c r="M128" i="38"/>
  <c r="S128" i="38" s="1"/>
  <c r="M126" i="38"/>
  <c r="S126" i="38" s="1"/>
  <c r="M124" i="38"/>
  <c r="S124" i="38" s="1"/>
  <c r="M59" i="38"/>
  <c r="S59" i="38" s="1"/>
  <c r="M55" i="38"/>
  <c r="S55" i="38" s="1"/>
  <c r="M51" i="38"/>
  <c r="S51" i="38" s="1"/>
  <c r="M47" i="38"/>
  <c r="S47" i="38" s="1"/>
  <c r="M43" i="38"/>
  <c r="S43" i="38" s="1"/>
  <c r="M39" i="38"/>
  <c r="S39" i="38" s="1"/>
  <c r="M35" i="38"/>
  <c r="S35" i="38" s="1"/>
  <c r="M31" i="38"/>
  <c r="S31" i="38" s="1"/>
  <c r="M27" i="38"/>
  <c r="S27" i="38" s="1"/>
  <c r="M23" i="38"/>
  <c r="S23" i="38" s="1"/>
  <c r="M19" i="38"/>
  <c r="S19" i="38" s="1"/>
  <c r="M15" i="38"/>
  <c r="S15" i="38" s="1"/>
  <c r="M11" i="38"/>
  <c r="S11" i="38" s="1"/>
  <c r="M7" i="38"/>
  <c r="S7" i="38" s="1"/>
  <c r="M133" i="38"/>
  <c r="S133" i="38" s="1"/>
  <c r="M129" i="38"/>
  <c r="S129" i="38" s="1"/>
  <c r="M125" i="38"/>
  <c r="S125" i="38" s="1"/>
  <c r="M58" i="38"/>
  <c r="S58" i="38" s="1"/>
  <c r="M56" i="38"/>
  <c r="S56" i="38" s="1"/>
  <c r="M54" i="38"/>
  <c r="S54" i="38" s="1"/>
  <c r="M52" i="38"/>
  <c r="S52" i="38" s="1"/>
  <c r="M50" i="38"/>
  <c r="S50" i="38" s="1"/>
  <c r="M48" i="38"/>
  <c r="S48" i="38" s="1"/>
  <c r="M46" i="38"/>
  <c r="S46" i="38" s="1"/>
  <c r="M44" i="38"/>
  <c r="S44" i="38" s="1"/>
  <c r="M42" i="38"/>
  <c r="S42" i="38" s="1"/>
  <c r="M40" i="38"/>
  <c r="S40" i="38" s="1"/>
  <c r="M38" i="38"/>
  <c r="S38" i="38" s="1"/>
  <c r="M36" i="38"/>
  <c r="S36" i="38" s="1"/>
  <c r="M34" i="38"/>
  <c r="S34" i="38" s="1"/>
  <c r="M32" i="38"/>
  <c r="S32" i="38" s="1"/>
  <c r="M30" i="38"/>
  <c r="S30" i="38" s="1"/>
  <c r="M28" i="38"/>
  <c r="S28" i="38" s="1"/>
  <c r="M26" i="38"/>
  <c r="S26" i="38" s="1"/>
  <c r="M24" i="38"/>
  <c r="S24" i="38" s="1"/>
  <c r="M22" i="38"/>
  <c r="S22" i="38" s="1"/>
  <c r="M20" i="38"/>
  <c r="S20" i="38" s="1"/>
  <c r="M18" i="38"/>
  <c r="S18" i="38" s="1"/>
  <c r="M16" i="38"/>
  <c r="S16" i="38" s="1"/>
  <c r="M14" i="38"/>
  <c r="S14" i="38" s="1"/>
  <c r="M12" i="38"/>
  <c r="S12" i="38" s="1"/>
  <c r="M10" i="38"/>
  <c r="S10" i="38" s="1"/>
  <c r="M8" i="38"/>
  <c r="S8" i="38" s="1"/>
  <c r="M6" i="38"/>
  <c r="S6" i="38" s="1"/>
  <c r="M4" i="38"/>
  <c r="S4" i="38" s="1"/>
  <c r="M57" i="38"/>
  <c r="S57" i="38" s="1"/>
  <c r="M53" i="38"/>
  <c r="S53" i="38" s="1"/>
  <c r="M49" i="38"/>
  <c r="S49" i="38" s="1"/>
  <c r="M45" i="38"/>
  <c r="S45" i="38" s="1"/>
  <c r="M41" i="38"/>
  <c r="S41" i="38" s="1"/>
  <c r="M37" i="38"/>
  <c r="S37" i="38" s="1"/>
  <c r="M33" i="38"/>
  <c r="S33" i="38" s="1"/>
  <c r="M29" i="38"/>
  <c r="S29" i="38" s="1"/>
  <c r="M25" i="38"/>
  <c r="S25" i="38" s="1"/>
  <c r="M21" i="38"/>
  <c r="S21" i="38" s="1"/>
  <c r="M17" i="38"/>
  <c r="S17" i="38" s="1"/>
  <c r="M13" i="38"/>
  <c r="S13" i="38" s="1"/>
  <c r="M9" i="38"/>
  <c r="S9" i="38" s="1"/>
  <c r="M5" i="38"/>
  <c r="S5" i="38" s="1"/>
  <c r="M135" i="38"/>
  <c r="S135" i="38" s="1"/>
  <c r="M127" i="38"/>
  <c r="S127" i="38" s="1"/>
  <c r="M121" i="54"/>
  <c r="S121" i="54" s="1"/>
  <c r="M117" i="54"/>
  <c r="S117" i="54" s="1"/>
  <c r="M113" i="54"/>
  <c r="S113" i="54" s="1"/>
  <c r="M109" i="54"/>
  <c r="S109" i="54" s="1"/>
  <c r="M105" i="54"/>
  <c r="S105" i="54" s="1"/>
  <c r="M99" i="54"/>
  <c r="S99" i="54" s="1"/>
  <c r="M91" i="54"/>
  <c r="S91" i="54" s="1"/>
  <c r="M83" i="54"/>
  <c r="S83" i="54" s="1"/>
  <c r="M123" i="54"/>
  <c r="S123" i="54" s="1"/>
  <c r="M115" i="54"/>
  <c r="S115" i="54" s="1"/>
  <c r="M107" i="54"/>
  <c r="S107" i="54" s="1"/>
  <c r="M73" i="54"/>
  <c r="S73" i="54" s="1"/>
  <c r="M65" i="54"/>
  <c r="S65" i="54" s="1"/>
  <c r="M61" i="54"/>
  <c r="S61" i="54" s="1"/>
  <c r="M53" i="54"/>
  <c r="S53" i="54" s="1"/>
  <c r="M45" i="54"/>
  <c r="S45" i="54" s="1"/>
  <c r="M37" i="54"/>
  <c r="S37" i="54" s="1"/>
  <c r="M29" i="54"/>
  <c r="S29" i="54" s="1"/>
  <c r="M21" i="54"/>
  <c r="S21" i="54" s="1"/>
  <c r="M13" i="54"/>
  <c r="S13" i="54" s="1"/>
  <c r="M5" i="54"/>
  <c r="S5" i="54" s="1"/>
  <c r="M63" i="54"/>
  <c r="S63" i="54" s="1"/>
  <c r="M59" i="54"/>
  <c r="S59" i="54" s="1"/>
  <c r="M55" i="54"/>
  <c r="S55" i="54" s="1"/>
  <c r="M51" i="54"/>
  <c r="S51" i="54" s="1"/>
  <c r="M47" i="54"/>
  <c r="S47" i="54" s="1"/>
  <c r="M43" i="54"/>
  <c r="S43" i="54" s="1"/>
  <c r="M39" i="54"/>
  <c r="S39" i="54" s="1"/>
  <c r="M35" i="54"/>
  <c r="S35" i="54" s="1"/>
  <c r="M31" i="54"/>
  <c r="S31" i="54" s="1"/>
  <c r="M27" i="54"/>
  <c r="S27" i="54" s="1"/>
  <c r="M23" i="54"/>
  <c r="S23" i="54" s="1"/>
  <c r="M19" i="54"/>
  <c r="S19" i="54" s="1"/>
  <c r="M15" i="54"/>
  <c r="S15" i="54" s="1"/>
  <c r="M11" i="54"/>
  <c r="S11" i="54" s="1"/>
  <c r="M7" i="54"/>
  <c r="S7" i="54" s="1"/>
  <c r="M3" i="54"/>
  <c r="S3" i="54" s="1"/>
  <c r="U3" i="54" s="1"/>
  <c r="M136" i="54"/>
  <c r="S136" i="54" s="1"/>
  <c r="M132" i="54"/>
  <c r="S132" i="54" s="1"/>
  <c r="M128" i="54"/>
  <c r="S128" i="54" s="1"/>
  <c r="M103" i="54"/>
  <c r="S103" i="54" s="1"/>
  <c r="M87" i="54"/>
  <c r="S87" i="54" s="1"/>
  <c r="M95" i="54"/>
  <c r="S95" i="54" s="1"/>
  <c r="M79" i="54"/>
  <c r="S79" i="54" s="1"/>
  <c r="M75" i="54"/>
  <c r="S75" i="54" s="1"/>
  <c r="M71" i="54"/>
  <c r="S71" i="54" s="1"/>
  <c r="M67" i="54"/>
  <c r="S67" i="54" s="1"/>
  <c r="M134" i="54"/>
  <c r="S134" i="54" s="1"/>
  <c r="M130" i="54"/>
  <c r="S130" i="54" s="1"/>
  <c r="M126" i="54"/>
  <c r="S126" i="54" s="1"/>
  <c r="M119" i="54"/>
  <c r="S119" i="54" s="1"/>
  <c r="M111" i="54"/>
  <c r="S111" i="54" s="1"/>
  <c r="M101" i="54"/>
  <c r="S101" i="54" s="1"/>
  <c r="M97" i="54"/>
  <c r="S97" i="54" s="1"/>
  <c r="M93" i="54"/>
  <c r="S93" i="54" s="1"/>
  <c r="M89" i="54"/>
  <c r="S89" i="54" s="1"/>
  <c r="M85" i="54"/>
  <c r="S85" i="54" s="1"/>
  <c r="M81" i="54"/>
  <c r="S81" i="54" s="1"/>
  <c r="M77" i="54"/>
  <c r="S77" i="54" s="1"/>
  <c r="M69" i="54"/>
  <c r="S69" i="54" s="1"/>
  <c r="M49" i="54"/>
  <c r="S49" i="54" s="1"/>
  <c r="M33" i="54"/>
  <c r="S33" i="54" s="1"/>
  <c r="M17" i="54"/>
  <c r="S17" i="54" s="1"/>
  <c r="M57" i="54"/>
  <c r="S57" i="54" s="1"/>
  <c r="M41" i="54"/>
  <c r="S41" i="54" s="1"/>
  <c r="M25" i="54"/>
  <c r="S25" i="54" s="1"/>
  <c r="M9" i="54"/>
  <c r="S9" i="54" s="1"/>
  <c r="M121" i="37"/>
  <c r="S121" i="37" s="1"/>
  <c r="M117" i="37"/>
  <c r="S117" i="37" s="1"/>
  <c r="M113" i="37"/>
  <c r="S113" i="37" s="1"/>
  <c r="M109" i="37"/>
  <c r="S109" i="37" s="1"/>
  <c r="M105" i="37"/>
  <c r="S105" i="37" s="1"/>
  <c r="M99" i="37"/>
  <c r="S99" i="37" s="1"/>
  <c r="M91" i="37"/>
  <c r="S91" i="37" s="1"/>
  <c r="M83" i="37"/>
  <c r="S83" i="37" s="1"/>
  <c r="M123" i="37"/>
  <c r="S123" i="37" s="1"/>
  <c r="M115" i="37"/>
  <c r="S115" i="37" s="1"/>
  <c r="M107" i="37"/>
  <c r="S107" i="37" s="1"/>
  <c r="M77" i="37"/>
  <c r="S77" i="37" s="1"/>
  <c r="M69" i="37"/>
  <c r="S69" i="37" s="1"/>
  <c r="M57" i="37"/>
  <c r="S57" i="37" s="1"/>
  <c r="M49" i="37"/>
  <c r="S49" i="37" s="1"/>
  <c r="M41" i="37"/>
  <c r="S41" i="37" s="1"/>
  <c r="M33" i="37"/>
  <c r="S33" i="37" s="1"/>
  <c r="M25" i="37"/>
  <c r="S25" i="37" s="1"/>
  <c r="M17" i="37"/>
  <c r="S17" i="37" s="1"/>
  <c r="M9" i="37"/>
  <c r="S9" i="37" s="1"/>
  <c r="M95" i="37"/>
  <c r="S95" i="37" s="1"/>
  <c r="M79" i="37"/>
  <c r="S79" i="37" s="1"/>
  <c r="M75" i="37"/>
  <c r="S75" i="37" s="1"/>
  <c r="M71" i="37"/>
  <c r="S71" i="37" s="1"/>
  <c r="M67" i="37"/>
  <c r="S67" i="37" s="1"/>
  <c r="M134" i="37"/>
  <c r="S134" i="37" s="1"/>
  <c r="M130" i="37"/>
  <c r="S130" i="37" s="1"/>
  <c r="M126" i="37"/>
  <c r="S126" i="37" s="1"/>
  <c r="M119" i="37"/>
  <c r="S119" i="37" s="1"/>
  <c r="M111" i="37"/>
  <c r="S111" i="37" s="1"/>
  <c r="M101" i="37"/>
  <c r="S101" i="37" s="1"/>
  <c r="M97" i="37"/>
  <c r="S97" i="37" s="1"/>
  <c r="M93" i="37"/>
  <c r="S93" i="37" s="1"/>
  <c r="M89" i="37"/>
  <c r="S89" i="37" s="1"/>
  <c r="M85" i="37"/>
  <c r="S85" i="37" s="1"/>
  <c r="M81" i="37"/>
  <c r="S81" i="37" s="1"/>
  <c r="M73" i="37"/>
  <c r="S73" i="37" s="1"/>
  <c r="M65" i="37"/>
  <c r="S65" i="37" s="1"/>
  <c r="M61" i="37"/>
  <c r="S61" i="37" s="1"/>
  <c r="M45" i="37"/>
  <c r="S45" i="37" s="1"/>
  <c r="M29" i="37"/>
  <c r="S29" i="37" s="1"/>
  <c r="M13" i="37"/>
  <c r="S13" i="37" s="1"/>
  <c r="M53" i="37"/>
  <c r="S53" i="37" s="1"/>
  <c r="M37" i="37"/>
  <c r="S37" i="37" s="1"/>
  <c r="M21" i="37"/>
  <c r="S21" i="37" s="1"/>
  <c r="M5" i="37"/>
  <c r="S5" i="37" s="1"/>
  <c r="M63" i="37"/>
  <c r="S63" i="37" s="1"/>
  <c r="M59" i="37"/>
  <c r="S59" i="37" s="1"/>
  <c r="M55" i="37"/>
  <c r="S55" i="37" s="1"/>
  <c r="M51" i="37"/>
  <c r="S51" i="37" s="1"/>
  <c r="M47" i="37"/>
  <c r="S47" i="37" s="1"/>
  <c r="M43" i="37"/>
  <c r="S43" i="37" s="1"/>
  <c r="M39" i="37"/>
  <c r="S39" i="37" s="1"/>
  <c r="M35" i="37"/>
  <c r="S35" i="37" s="1"/>
  <c r="M31" i="37"/>
  <c r="S31" i="37" s="1"/>
  <c r="M27" i="37"/>
  <c r="S27" i="37" s="1"/>
  <c r="M23" i="37"/>
  <c r="S23" i="37" s="1"/>
  <c r="M19" i="37"/>
  <c r="S19" i="37" s="1"/>
  <c r="M15" i="37"/>
  <c r="S15" i="37" s="1"/>
  <c r="M11" i="37"/>
  <c r="S11" i="37" s="1"/>
  <c r="M7" i="37"/>
  <c r="S7" i="37" s="1"/>
  <c r="M136" i="37"/>
  <c r="S136" i="37" s="1"/>
  <c r="M132" i="37"/>
  <c r="S132" i="37" s="1"/>
  <c r="M128" i="37"/>
  <c r="S128" i="37" s="1"/>
  <c r="M103" i="37"/>
  <c r="S103" i="37" s="1"/>
  <c r="M87" i="37"/>
  <c r="S87" i="37" s="1"/>
  <c r="M121" i="36"/>
  <c r="S121" i="36" s="1"/>
  <c r="M117" i="36"/>
  <c r="S117" i="36" s="1"/>
  <c r="M113" i="36"/>
  <c r="S113" i="36" s="1"/>
  <c r="M109" i="36"/>
  <c r="S109" i="36" s="1"/>
  <c r="M105" i="36"/>
  <c r="S105" i="36" s="1"/>
  <c r="M99" i="36"/>
  <c r="S99" i="36" s="1"/>
  <c r="M91" i="36"/>
  <c r="S91" i="36" s="1"/>
  <c r="M83" i="36"/>
  <c r="S83" i="36" s="1"/>
  <c r="M123" i="36"/>
  <c r="S123" i="36" s="1"/>
  <c r="M115" i="36"/>
  <c r="S115" i="36" s="1"/>
  <c r="M107" i="36"/>
  <c r="S107" i="36" s="1"/>
  <c r="M77" i="36"/>
  <c r="S77" i="36" s="1"/>
  <c r="M69" i="36"/>
  <c r="S69" i="36" s="1"/>
  <c r="M57" i="36"/>
  <c r="S57" i="36" s="1"/>
  <c r="M49" i="36"/>
  <c r="S49" i="36" s="1"/>
  <c r="M41" i="36"/>
  <c r="S41" i="36" s="1"/>
  <c r="M33" i="36"/>
  <c r="S33" i="36" s="1"/>
  <c r="M25" i="36"/>
  <c r="S25" i="36" s="1"/>
  <c r="M17" i="36"/>
  <c r="S17" i="36" s="1"/>
  <c r="M9" i="36"/>
  <c r="S9" i="36" s="1"/>
  <c r="M95" i="36"/>
  <c r="S95" i="36" s="1"/>
  <c r="M79" i="36"/>
  <c r="S79" i="36" s="1"/>
  <c r="M75" i="36"/>
  <c r="S75" i="36" s="1"/>
  <c r="M71" i="36"/>
  <c r="S71" i="36" s="1"/>
  <c r="M67" i="36"/>
  <c r="S67" i="36" s="1"/>
  <c r="M134" i="36"/>
  <c r="S134" i="36" s="1"/>
  <c r="M130" i="36"/>
  <c r="S130" i="36" s="1"/>
  <c r="M126" i="36"/>
  <c r="S126" i="36" s="1"/>
  <c r="M119" i="36"/>
  <c r="S119" i="36" s="1"/>
  <c r="M111" i="36"/>
  <c r="S111" i="36" s="1"/>
  <c r="M101" i="36"/>
  <c r="S101" i="36" s="1"/>
  <c r="M97" i="36"/>
  <c r="S97" i="36" s="1"/>
  <c r="M93" i="36"/>
  <c r="S93" i="36" s="1"/>
  <c r="M89" i="36"/>
  <c r="S89" i="36" s="1"/>
  <c r="M85" i="36"/>
  <c r="S85" i="36" s="1"/>
  <c r="M81" i="36"/>
  <c r="S81" i="36" s="1"/>
  <c r="M73" i="36"/>
  <c r="S73" i="36" s="1"/>
  <c r="M65" i="36"/>
  <c r="S65" i="36" s="1"/>
  <c r="M61" i="36"/>
  <c r="S61" i="36" s="1"/>
  <c r="M45" i="36"/>
  <c r="S45" i="36" s="1"/>
  <c r="M29" i="36"/>
  <c r="S29" i="36" s="1"/>
  <c r="M13" i="36"/>
  <c r="S13" i="36" s="1"/>
  <c r="M53" i="36"/>
  <c r="S53" i="36" s="1"/>
  <c r="M37" i="36"/>
  <c r="S37" i="36" s="1"/>
  <c r="M21" i="36"/>
  <c r="S21" i="36" s="1"/>
  <c r="M5" i="36"/>
  <c r="S5" i="36" s="1"/>
  <c r="M63" i="36"/>
  <c r="S63" i="36" s="1"/>
  <c r="M59" i="36"/>
  <c r="S59" i="36" s="1"/>
  <c r="M55" i="36"/>
  <c r="S55" i="36" s="1"/>
  <c r="M51" i="36"/>
  <c r="S51" i="36" s="1"/>
  <c r="M47" i="36"/>
  <c r="S47" i="36" s="1"/>
  <c r="M43" i="36"/>
  <c r="S43" i="36" s="1"/>
  <c r="M39" i="36"/>
  <c r="S39" i="36" s="1"/>
  <c r="M35" i="36"/>
  <c r="S35" i="36" s="1"/>
  <c r="M31" i="36"/>
  <c r="S31" i="36" s="1"/>
  <c r="M27" i="36"/>
  <c r="S27" i="36" s="1"/>
  <c r="M23" i="36"/>
  <c r="S23" i="36" s="1"/>
  <c r="M19" i="36"/>
  <c r="S19" i="36" s="1"/>
  <c r="M15" i="36"/>
  <c r="S15" i="36" s="1"/>
  <c r="M11" i="36"/>
  <c r="S11" i="36" s="1"/>
  <c r="M7" i="36"/>
  <c r="S7" i="36" s="1"/>
  <c r="M136" i="36"/>
  <c r="S136" i="36" s="1"/>
  <c r="M132" i="36"/>
  <c r="S132" i="36" s="1"/>
  <c r="M128" i="36"/>
  <c r="S128" i="36" s="1"/>
  <c r="M103" i="36"/>
  <c r="S103" i="36" s="1"/>
  <c r="M87" i="36"/>
  <c r="S87" i="36" s="1"/>
  <c r="M136" i="11"/>
  <c r="S136" i="11" s="1"/>
  <c r="M134" i="11"/>
  <c r="S134" i="11" s="1"/>
  <c r="M132" i="11"/>
  <c r="S132" i="11" s="1"/>
  <c r="M130" i="11"/>
  <c r="S130" i="11" s="1"/>
  <c r="M128" i="11"/>
  <c r="S128" i="11" s="1"/>
  <c r="M126" i="11"/>
  <c r="S126" i="11" s="1"/>
  <c r="M124" i="11"/>
  <c r="S124" i="11" s="1"/>
  <c r="M122" i="11"/>
  <c r="S122" i="11" s="1"/>
  <c r="M120" i="11"/>
  <c r="S120" i="11" s="1"/>
  <c r="M118" i="11"/>
  <c r="S118" i="11" s="1"/>
  <c r="M116" i="11"/>
  <c r="S116" i="11" s="1"/>
  <c r="M114" i="11"/>
  <c r="S114" i="11" s="1"/>
  <c r="M112" i="11"/>
  <c r="S112" i="11" s="1"/>
  <c r="M110" i="11"/>
  <c r="S110" i="11" s="1"/>
  <c r="M3" i="53" l="1"/>
  <c r="L3" i="53"/>
  <c r="K3" i="53"/>
  <c r="J3" i="53"/>
  <c r="I3" i="53"/>
  <c r="S3" i="53" s="1"/>
  <c r="U3" i="53" s="1"/>
  <c r="I35" i="11"/>
  <c r="O35" i="11" s="1"/>
  <c r="J35" i="11"/>
  <c r="K35" i="11"/>
  <c r="L35" i="11"/>
  <c r="M35" i="11"/>
  <c r="I36" i="11"/>
  <c r="J36" i="11"/>
  <c r="P36" i="11" s="1"/>
  <c r="K36" i="11"/>
  <c r="L36" i="11"/>
  <c r="M36" i="11"/>
  <c r="I37" i="11"/>
  <c r="J37" i="11"/>
  <c r="K37" i="11"/>
  <c r="L37" i="11"/>
  <c r="M37" i="11"/>
  <c r="I38" i="11"/>
  <c r="J38" i="11"/>
  <c r="K38" i="11"/>
  <c r="L38" i="11"/>
  <c r="M38" i="11"/>
  <c r="I39" i="11"/>
  <c r="J39" i="11"/>
  <c r="K39" i="11"/>
  <c r="L39" i="11"/>
  <c r="M39" i="11"/>
  <c r="I40" i="11"/>
  <c r="J40" i="11"/>
  <c r="K40" i="11"/>
  <c r="L40" i="11"/>
  <c r="M40" i="11"/>
  <c r="I41" i="11"/>
  <c r="S41" i="11" s="1"/>
  <c r="J41" i="11"/>
  <c r="K41" i="11"/>
  <c r="L41" i="11"/>
  <c r="M41" i="11"/>
  <c r="I42" i="11"/>
  <c r="J42" i="11"/>
  <c r="K42" i="11"/>
  <c r="L42" i="11"/>
  <c r="M42" i="11"/>
  <c r="I30" i="11"/>
  <c r="J30" i="11"/>
  <c r="Q30" i="11" s="1"/>
  <c r="K30" i="11"/>
  <c r="L30" i="11"/>
  <c r="M30" i="11"/>
  <c r="I31" i="11"/>
  <c r="O31" i="11" s="1"/>
  <c r="J31" i="11"/>
  <c r="K31" i="11"/>
  <c r="L31" i="11"/>
  <c r="M31" i="11"/>
  <c r="I16" i="11"/>
  <c r="J16" i="11"/>
  <c r="K16" i="11"/>
  <c r="L16" i="11"/>
  <c r="M16" i="11"/>
  <c r="I17" i="11"/>
  <c r="O17" i="11" s="1"/>
  <c r="J17" i="11"/>
  <c r="K17" i="11"/>
  <c r="L17" i="11"/>
  <c r="M17" i="11"/>
  <c r="I18" i="11"/>
  <c r="J18" i="11"/>
  <c r="K18" i="11"/>
  <c r="L18" i="11"/>
  <c r="M18" i="11"/>
  <c r="I19" i="11"/>
  <c r="J19" i="11"/>
  <c r="K19" i="11"/>
  <c r="L19" i="11"/>
  <c r="M19" i="11"/>
  <c r="I20" i="11"/>
  <c r="J20" i="11"/>
  <c r="K20" i="11"/>
  <c r="L20" i="11"/>
  <c r="M20" i="11"/>
  <c r="I21" i="11"/>
  <c r="O21" i="11" s="1"/>
  <c r="J21" i="11"/>
  <c r="K21" i="11"/>
  <c r="L21" i="11"/>
  <c r="M21" i="11"/>
  <c r="I22" i="11"/>
  <c r="J22" i="11"/>
  <c r="K22" i="11"/>
  <c r="L22" i="11"/>
  <c r="M22" i="11"/>
  <c r="I13" i="11"/>
  <c r="J13" i="11"/>
  <c r="K13" i="11"/>
  <c r="L13" i="11"/>
  <c r="M13" i="11"/>
  <c r="I14" i="11"/>
  <c r="J14" i="11"/>
  <c r="R14" i="11" s="1"/>
  <c r="K14" i="11"/>
  <c r="L14" i="11"/>
  <c r="M14" i="11"/>
  <c r="I15" i="11"/>
  <c r="J15" i="11"/>
  <c r="K15" i="11"/>
  <c r="L15" i="11"/>
  <c r="M15" i="11"/>
  <c r="I3" i="51"/>
  <c r="J3" i="51"/>
  <c r="K3" i="51"/>
  <c r="L3" i="51"/>
  <c r="M3" i="51"/>
  <c r="S3" i="51"/>
  <c r="U3" i="51" s="1"/>
  <c r="I3" i="3"/>
  <c r="J3" i="3"/>
  <c r="O3" i="3"/>
  <c r="P3" i="3" s="1"/>
  <c r="M109" i="11"/>
  <c r="L109" i="11"/>
  <c r="K109" i="11"/>
  <c r="J109" i="11"/>
  <c r="I109" i="11"/>
  <c r="M108" i="11"/>
  <c r="L108" i="11"/>
  <c r="K108" i="11"/>
  <c r="J108" i="11"/>
  <c r="I108" i="11"/>
  <c r="M107" i="11"/>
  <c r="L107" i="11"/>
  <c r="K107" i="11"/>
  <c r="J107" i="11"/>
  <c r="I107" i="11"/>
  <c r="M106" i="11"/>
  <c r="L106" i="11"/>
  <c r="K106" i="11"/>
  <c r="J106" i="11"/>
  <c r="I106" i="11"/>
  <c r="I105" i="11"/>
  <c r="O105" i="11" s="1"/>
  <c r="M105" i="11"/>
  <c r="L105" i="11"/>
  <c r="K105" i="11"/>
  <c r="J105" i="11"/>
  <c r="I104" i="11"/>
  <c r="O104" i="11" s="1"/>
  <c r="M104" i="11"/>
  <c r="L104" i="11"/>
  <c r="K104" i="11"/>
  <c r="J104" i="11"/>
  <c r="M103" i="11"/>
  <c r="L103" i="11"/>
  <c r="K103" i="11"/>
  <c r="J103" i="11"/>
  <c r="I103" i="11"/>
  <c r="R103" i="11" s="1"/>
  <c r="I102" i="11"/>
  <c r="O102" i="11" s="1"/>
  <c r="M102" i="11"/>
  <c r="L102" i="11"/>
  <c r="K102" i="11"/>
  <c r="J102" i="11"/>
  <c r="M101" i="11"/>
  <c r="L101" i="11"/>
  <c r="K101" i="11"/>
  <c r="J101" i="11"/>
  <c r="I101" i="11"/>
  <c r="I100" i="11"/>
  <c r="O100" i="11" s="1"/>
  <c r="M100" i="11"/>
  <c r="L100" i="11"/>
  <c r="K100" i="11"/>
  <c r="J100" i="11"/>
  <c r="M99" i="11"/>
  <c r="L99" i="11"/>
  <c r="K99" i="11"/>
  <c r="J99" i="11"/>
  <c r="I99" i="11"/>
  <c r="O99" i="11" s="1"/>
  <c r="I98" i="11"/>
  <c r="O98" i="11" s="1"/>
  <c r="M98" i="11"/>
  <c r="L98" i="11"/>
  <c r="K98" i="11"/>
  <c r="J98" i="11"/>
  <c r="M97" i="11"/>
  <c r="L97" i="11"/>
  <c r="K97" i="11"/>
  <c r="J97" i="11"/>
  <c r="I97" i="11"/>
  <c r="O97" i="11" s="1"/>
  <c r="I96" i="11"/>
  <c r="O96" i="11" s="1"/>
  <c r="M96" i="11"/>
  <c r="L96" i="11"/>
  <c r="K96" i="11"/>
  <c r="J96" i="11"/>
  <c r="M95" i="11"/>
  <c r="L95" i="11"/>
  <c r="K95" i="11"/>
  <c r="J95" i="11"/>
  <c r="I95" i="11"/>
  <c r="I94" i="11"/>
  <c r="O94" i="11" s="1"/>
  <c r="M94" i="11"/>
  <c r="L94" i="11"/>
  <c r="K94" i="11"/>
  <c r="J94" i="11"/>
  <c r="M93" i="11"/>
  <c r="L93" i="11"/>
  <c r="K93" i="11"/>
  <c r="J93" i="11"/>
  <c r="I93" i="11"/>
  <c r="O93" i="11" s="1"/>
  <c r="P93" i="11" s="1"/>
  <c r="I92" i="11"/>
  <c r="O92" i="11" s="1"/>
  <c r="M92" i="11"/>
  <c r="L92" i="11"/>
  <c r="K92" i="11"/>
  <c r="J92" i="11"/>
  <c r="M91" i="11"/>
  <c r="L91" i="11"/>
  <c r="K91" i="11"/>
  <c r="J91" i="11"/>
  <c r="I91" i="11"/>
  <c r="I90" i="11"/>
  <c r="O90" i="11" s="1"/>
  <c r="M90" i="11"/>
  <c r="L90" i="11"/>
  <c r="K90" i="11"/>
  <c r="J90" i="11"/>
  <c r="M89" i="11"/>
  <c r="L89" i="11"/>
  <c r="K89" i="11"/>
  <c r="J89" i="11"/>
  <c r="I89" i="11"/>
  <c r="O89" i="11" s="1"/>
  <c r="I88" i="11"/>
  <c r="O88" i="11" s="1"/>
  <c r="M88" i="11"/>
  <c r="L88" i="11"/>
  <c r="K88" i="11"/>
  <c r="J88" i="11"/>
  <c r="M87" i="11"/>
  <c r="L87" i="11"/>
  <c r="K87" i="11"/>
  <c r="J87" i="11"/>
  <c r="I87" i="11"/>
  <c r="I86" i="11"/>
  <c r="O86" i="11" s="1"/>
  <c r="M86" i="11"/>
  <c r="L86" i="11"/>
  <c r="K86" i="11"/>
  <c r="J86" i="11"/>
  <c r="M85" i="11"/>
  <c r="L85" i="11"/>
  <c r="K85" i="11"/>
  <c r="J85" i="11"/>
  <c r="I85" i="11"/>
  <c r="O85" i="11" s="1"/>
  <c r="I84" i="11"/>
  <c r="O84" i="11" s="1"/>
  <c r="M84" i="11"/>
  <c r="L84" i="11"/>
  <c r="K84" i="11"/>
  <c r="J84" i="11"/>
  <c r="M83" i="11"/>
  <c r="L83" i="11"/>
  <c r="K83" i="11"/>
  <c r="J83" i="11"/>
  <c r="I83" i="11"/>
  <c r="O83" i="11" s="1"/>
  <c r="P83" i="11" s="1"/>
  <c r="O87" i="11"/>
  <c r="O91" i="11"/>
  <c r="P91" i="11" s="1"/>
  <c r="O95" i="11"/>
  <c r="O101" i="11"/>
  <c r="O107" i="11"/>
  <c r="O106" i="11"/>
  <c r="P107" i="11"/>
  <c r="Q101" i="11"/>
  <c r="O108" i="11"/>
  <c r="O109" i="11"/>
  <c r="P109" i="11" s="1"/>
  <c r="M3" i="52"/>
  <c r="L3" i="52"/>
  <c r="K3" i="52"/>
  <c r="J3" i="52"/>
  <c r="Q3" i="52" s="1"/>
  <c r="I3" i="52"/>
  <c r="M3" i="50"/>
  <c r="L3" i="50"/>
  <c r="K3" i="50"/>
  <c r="J3" i="50"/>
  <c r="I3" i="50"/>
  <c r="M3" i="49"/>
  <c r="L3" i="49"/>
  <c r="K3" i="49"/>
  <c r="J3" i="49"/>
  <c r="I3" i="49"/>
  <c r="M3" i="48"/>
  <c r="L3" i="48"/>
  <c r="K3" i="48"/>
  <c r="J3" i="48"/>
  <c r="I3" i="48"/>
  <c r="M3" i="47"/>
  <c r="L3" i="47"/>
  <c r="K3" i="47"/>
  <c r="J3" i="47"/>
  <c r="I3" i="47"/>
  <c r="S3" i="47" s="1"/>
  <c r="U3" i="47" s="1"/>
  <c r="M3" i="46"/>
  <c r="L3" i="46"/>
  <c r="K3" i="46"/>
  <c r="J3" i="46"/>
  <c r="I3" i="46"/>
  <c r="M3" i="45"/>
  <c r="L3" i="45"/>
  <c r="K3" i="45"/>
  <c r="J3" i="45"/>
  <c r="Q3" i="45" s="1"/>
  <c r="I3" i="45"/>
  <c r="M3" i="44"/>
  <c r="L3" i="44"/>
  <c r="K3" i="44"/>
  <c r="J3" i="44"/>
  <c r="I3" i="44"/>
  <c r="I3" i="43"/>
  <c r="O3" i="43" s="1"/>
  <c r="M3" i="43"/>
  <c r="L3" i="43"/>
  <c r="K3" i="43"/>
  <c r="J3" i="43"/>
  <c r="S3" i="43" s="1"/>
  <c r="U3" i="43" s="1"/>
  <c r="M3" i="42"/>
  <c r="L3" i="42"/>
  <c r="K3" i="42"/>
  <c r="J3" i="42"/>
  <c r="I3" i="42"/>
  <c r="S3" i="42" s="1"/>
  <c r="U3" i="42" s="1"/>
  <c r="I3" i="41"/>
  <c r="M3" i="41"/>
  <c r="L3" i="41"/>
  <c r="K3" i="41"/>
  <c r="J3" i="41"/>
  <c r="M3" i="40"/>
  <c r="L3" i="40"/>
  <c r="K3" i="40"/>
  <c r="J3" i="40"/>
  <c r="I3" i="40"/>
  <c r="I3" i="39"/>
  <c r="J3" i="39"/>
  <c r="K3" i="39"/>
  <c r="M3" i="39"/>
  <c r="L3" i="39"/>
  <c r="M3" i="38"/>
  <c r="L3" i="38"/>
  <c r="K3" i="38"/>
  <c r="J3" i="38"/>
  <c r="S3" i="38" s="1"/>
  <c r="U3" i="38" s="1"/>
  <c r="I3" i="38"/>
  <c r="M3" i="37"/>
  <c r="L3" i="37"/>
  <c r="K3" i="37"/>
  <c r="J3" i="37"/>
  <c r="I3" i="37"/>
  <c r="S3" i="37"/>
  <c r="U3" i="37" s="1"/>
  <c r="R3" i="52"/>
  <c r="O3" i="52"/>
  <c r="P3" i="52" s="1"/>
  <c r="O3" i="51"/>
  <c r="Q3" i="51"/>
  <c r="R3" i="50"/>
  <c r="O3" i="50"/>
  <c r="P3" i="50" s="1"/>
  <c r="Q3" i="50"/>
  <c r="R3" i="49"/>
  <c r="O3" i="48"/>
  <c r="Q3" i="48"/>
  <c r="S3" i="48"/>
  <c r="U3" i="48" s="1"/>
  <c r="P3" i="48"/>
  <c r="O3" i="46"/>
  <c r="O3" i="45"/>
  <c r="P3" i="45" s="1"/>
  <c r="O3" i="44"/>
  <c r="Q3" i="43"/>
  <c r="R3" i="42"/>
  <c r="O3" i="42"/>
  <c r="P3" i="42" s="1"/>
  <c r="Q3" i="42"/>
  <c r="R3" i="41"/>
  <c r="Q3" i="41"/>
  <c r="O3" i="38"/>
  <c r="R3" i="37"/>
  <c r="O3" i="37"/>
  <c r="P3" i="37" s="1"/>
  <c r="Q3" i="37"/>
  <c r="I3" i="34"/>
  <c r="O3" i="34" s="1"/>
  <c r="J3" i="34"/>
  <c r="M3" i="34"/>
  <c r="L3" i="34"/>
  <c r="K3" i="34"/>
  <c r="M3" i="35"/>
  <c r="L3" i="35"/>
  <c r="K3" i="35"/>
  <c r="J3" i="35"/>
  <c r="I3" i="35"/>
  <c r="M3" i="36"/>
  <c r="L3" i="36"/>
  <c r="K3" i="36"/>
  <c r="J3" i="36"/>
  <c r="I3" i="36"/>
  <c r="S3" i="36" s="1"/>
  <c r="U3" i="36" s="1"/>
  <c r="I3" i="33"/>
  <c r="J3" i="33"/>
  <c r="K3" i="33"/>
  <c r="L3" i="33"/>
  <c r="R3" i="33" s="1"/>
  <c r="O3" i="33"/>
  <c r="M3" i="33"/>
  <c r="I3" i="1"/>
  <c r="J3" i="1"/>
  <c r="O3" i="1"/>
  <c r="K3" i="1"/>
  <c r="L3" i="1"/>
  <c r="M3" i="1"/>
  <c r="K3" i="3"/>
  <c r="M3" i="3"/>
  <c r="S3" i="3" s="1"/>
  <c r="U3" i="3" s="1"/>
  <c r="L3" i="3"/>
  <c r="M3" i="4"/>
  <c r="L3" i="4"/>
  <c r="K3" i="4"/>
  <c r="J3" i="4"/>
  <c r="I3" i="4"/>
  <c r="M3" i="8"/>
  <c r="L3" i="8"/>
  <c r="K3" i="8"/>
  <c r="J3" i="8"/>
  <c r="I3" i="8"/>
  <c r="O3" i="8" s="1"/>
  <c r="P3" i="8" s="1"/>
  <c r="M3" i="27"/>
  <c r="L3" i="27"/>
  <c r="K3" i="27"/>
  <c r="J3" i="27"/>
  <c r="S3" i="27" s="1"/>
  <c r="U3" i="27" s="1"/>
  <c r="I3" i="27"/>
  <c r="O18" i="11"/>
  <c r="I3" i="30"/>
  <c r="J3" i="30"/>
  <c r="K3" i="30"/>
  <c r="M3" i="30"/>
  <c r="L3" i="30"/>
  <c r="M3" i="25"/>
  <c r="L3" i="25"/>
  <c r="K3" i="25"/>
  <c r="J3" i="25"/>
  <c r="I3" i="25"/>
  <c r="M3" i="24"/>
  <c r="L3" i="24"/>
  <c r="K3" i="24"/>
  <c r="J3" i="24"/>
  <c r="I3" i="24"/>
  <c r="M3" i="22"/>
  <c r="L3" i="22"/>
  <c r="K3" i="22"/>
  <c r="J3" i="22"/>
  <c r="I3" i="22"/>
  <c r="R3" i="22" s="1"/>
  <c r="M3" i="14"/>
  <c r="L3" i="14"/>
  <c r="K3" i="14"/>
  <c r="J3" i="14"/>
  <c r="I3" i="14"/>
  <c r="M82" i="11"/>
  <c r="L82" i="11"/>
  <c r="K82" i="11"/>
  <c r="J82" i="11"/>
  <c r="I82" i="11"/>
  <c r="M81" i="11"/>
  <c r="L81" i="11"/>
  <c r="K81" i="11"/>
  <c r="J81" i="11"/>
  <c r="I81" i="11"/>
  <c r="Q81" i="11" s="1"/>
  <c r="M80" i="11"/>
  <c r="L80" i="11"/>
  <c r="K80" i="11"/>
  <c r="J80" i="11"/>
  <c r="Q80" i="11" s="1"/>
  <c r="I80" i="11"/>
  <c r="O80" i="11" s="1"/>
  <c r="M79" i="11"/>
  <c r="L79" i="11"/>
  <c r="K79" i="11"/>
  <c r="J79" i="11"/>
  <c r="I79" i="11"/>
  <c r="M78" i="11"/>
  <c r="L78" i="11"/>
  <c r="K78" i="11"/>
  <c r="J78" i="11"/>
  <c r="I78" i="11"/>
  <c r="M77" i="11"/>
  <c r="L77" i="11"/>
  <c r="K77" i="11"/>
  <c r="J77" i="11"/>
  <c r="I77" i="11"/>
  <c r="M76" i="11"/>
  <c r="L76" i="11"/>
  <c r="K76" i="11"/>
  <c r="J76" i="11"/>
  <c r="S76" i="11" s="1"/>
  <c r="I76" i="11"/>
  <c r="M75" i="11"/>
  <c r="L75" i="11"/>
  <c r="K75" i="11"/>
  <c r="J75" i="11"/>
  <c r="I75" i="11"/>
  <c r="R75" i="11" s="1"/>
  <c r="M74" i="11"/>
  <c r="L74" i="11"/>
  <c r="K74" i="11"/>
  <c r="J74" i="11"/>
  <c r="I74" i="11"/>
  <c r="M73" i="11"/>
  <c r="L73" i="11"/>
  <c r="K73" i="11"/>
  <c r="J73" i="11"/>
  <c r="I73" i="11"/>
  <c r="Q73" i="11" s="1"/>
  <c r="M72" i="11"/>
  <c r="L72" i="11"/>
  <c r="K72" i="11"/>
  <c r="J72" i="11"/>
  <c r="Q72" i="11" s="1"/>
  <c r="I72" i="11"/>
  <c r="O72" i="11" s="1"/>
  <c r="M71" i="11"/>
  <c r="L71" i="11"/>
  <c r="K71" i="11"/>
  <c r="J71" i="11"/>
  <c r="I71" i="11"/>
  <c r="M70" i="11"/>
  <c r="L70" i="11"/>
  <c r="K70" i="11"/>
  <c r="J70" i="11"/>
  <c r="I70" i="11"/>
  <c r="M69" i="11"/>
  <c r="L69" i="11"/>
  <c r="K69" i="11"/>
  <c r="J69" i="11"/>
  <c r="I69" i="11"/>
  <c r="M68" i="11"/>
  <c r="L68" i="11"/>
  <c r="K68" i="11"/>
  <c r="J68" i="11"/>
  <c r="S68" i="11" s="1"/>
  <c r="I68" i="11"/>
  <c r="M67" i="11"/>
  <c r="L67" i="11"/>
  <c r="K67" i="11"/>
  <c r="J67" i="11"/>
  <c r="I67" i="11"/>
  <c r="M66" i="11"/>
  <c r="L66" i="11"/>
  <c r="K66" i="11"/>
  <c r="J66" i="11"/>
  <c r="I66" i="11"/>
  <c r="M65" i="11"/>
  <c r="L65" i="11"/>
  <c r="K65" i="11"/>
  <c r="J65" i="11"/>
  <c r="I65" i="11"/>
  <c r="Q65" i="11" s="1"/>
  <c r="M64" i="11"/>
  <c r="L64" i="11"/>
  <c r="K64" i="11"/>
  <c r="J64" i="11"/>
  <c r="Q64" i="11" s="1"/>
  <c r="I64" i="11"/>
  <c r="O64" i="11" s="1"/>
  <c r="M63" i="11"/>
  <c r="L63" i="11"/>
  <c r="K63" i="11"/>
  <c r="J63" i="11"/>
  <c r="I63" i="11"/>
  <c r="M62" i="11"/>
  <c r="L62" i="11"/>
  <c r="K62" i="11"/>
  <c r="J62" i="11"/>
  <c r="I62" i="11"/>
  <c r="M61" i="11"/>
  <c r="L61" i="11"/>
  <c r="K61" i="11"/>
  <c r="J61" i="11"/>
  <c r="I61" i="11"/>
  <c r="M60" i="11"/>
  <c r="L60" i="11"/>
  <c r="K60" i="11"/>
  <c r="J60" i="11"/>
  <c r="S60" i="11" s="1"/>
  <c r="I60" i="11"/>
  <c r="M59" i="11"/>
  <c r="L59" i="11"/>
  <c r="K59" i="11"/>
  <c r="J59" i="11"/>
  <c r="I59" i="11"/>
  <c r="R59" i="11" s="1"/>
  <c r="M58" i="11"/>
  <c r="L58" i="11"/>
  <c r="K58" i="11"/>
  <c r="J58" i="11"/>
  <c r="I58" i="11"/>
  <c r="M57" i="11"/>
  <c r="L57" i="11"/>
  <c r="K57" i="11"/>
  <c r="J57" i="11"/>
  <c r="I57" i="11"/>
  <c r="Q57" i="11" s="1"/>
  <c r="M56" i="11"/>
  <c r="L56" i="11"/>
  <c r="K56" i="11"/>
  <c r="J56" i="11"/>
  <c r="Q56" i="11" s="1"/>
  <c r="I56" i="11"/>
  <c r="O56" i="11" s="1"/>
  <c r="M55" i="11"/>
  <c r="L55" i="11"/>
  <c r="K55" i="11"/>
  <c r="J55" i="11"/>
  <c r="I55" i="11"/>
  <c r="M54" i="11"/>
  <c r="L54" i="11"/>
  <c r="K54" i="11"/>
  <c r="J54" i="11"/>
  <c r="I54" i="11"/>
  <c r="O54" i="11" s="1"/>
  <c r="I53" i="11"/>
  <c r="O53" i="11" s="1"/>
  <c r="J53" i="11"/>
  <c r="M53" i="11"/>
  <c r="L53" i="11"/>
  <c r="K53" i="11"/>
  <c r="M52" i="11"/>
  <c r="L52" i="11"/>
  <c r="K52" i="11"/>
  <c r="J52" i="11"/>
  <c r="I52" i="11"/>
  <c r="O52" i="11" s="1"/>
  <c r="P52" i="11" s="1"/>
  <c r="I51" i="11"/>
  <c r="O51" i="11" s="1"/>
  <c r="M51" i="11"/>
  <c r="L51" i="11"/>
  <c r="K51" i="11"/>
  <c r="J51" i="11"/>
  <c r="M50" i="11"/>
  <c r="L50" i="11"/>
  <c r="K50" i="11"/>
  <c r="J50" i="11"/>
  <c r="I50" i="11"/>
  <c r="S50" i="11" s="1"/>
  <c r="I49" i="11"/>
  <c r="O49" i="11" s="1"/>
  <c r="J49" i="11"/>
  <c r="M49" i="11"/>
  <c r="L49" i="11"/>
  <c r="K49" i="11"/>
  <c r="M48" i="11"/>
  <c r="L48" i="11"/>
  <c r="K48" i="11"/>
  <c r="J48" i="11"/>
  <c r="I48" i="11"/>
  <c r="I47" i="11"/>
  <c r="O47" i="11" s="1"/>
  <c r="M47" i="11"/>
  <c r="L47" i="11"/>
  <c r="K47" i="11"/>
  <c r="J47" i="11"/>
  <c r="I46" i="11"/>
  <c r="O46" i="11" s="1"/>
  <c r="M46" i="11"/>
  <c r="L46" i="11"/>
  <c r="K46" i="11"/>
  <c r="J46" i="11"/>
  <c r="M45" i="11"/>
  <c r="L45" i="11"/>
  <c r="K45" i="11"/>
  <c r="J45" i="11"/>
  <c r="I45" i="11"/>
  <c r="O45" i="11" s="1"/>
  <c r="M44" i="11"/>
  <c r="L44" i="11"/>
  <c r="K44" i="11"/>
  <c r="J44" i="11"/>
  <c r="I44" i="11"/>
  <c r="O44" i="11" s="1"/>
  <c r="P44" i="11" s="1"/>
  <c r="I43" i="11"/>
  <c r="O43" i="11" s="1"/>
  <c r="M43" i="11"/>
  <c r="L43" i="11"/>
  <c r="K43" i="11"/>
  <c r="J43" i="11"/>
  <c r="O42" i="11"/>
  <c r="O39" i="11"/>
  <c r="O38" i="11"/>
  <c r="O37" i="11"/>
  <c r="I34" i="11"/>
  <c r="O34" i="11" s="1"/>
  <c r="J34" i="11"/>
  <c r="M34" i="11"/>
  <c r="L34" i="11"/>
  <c r="K34" i="11"/>
  <c r="M33" i="11"/>
  <c r="L33" i="11"/>
  <c r="K33" i="11"/>
  <c r="J33" i="11"/>
  <c r="I33" i="11"/>
  <c r="O33" i="11" s="1"/>
  <c r="I32" i="11"/>
  <c r="J32" i="11"/>
  <c r="K32" i="11"/>
  <c r="M32" i="11"/>
  <c r="L32" i="11"/>
  <c r="O30" i="11"/>
  <c r="M29" i="11"/>
  <c r="L29" i="11"/>
  <c r="K29" i="11"/>
  <c r="J29" i="11"/>
  <c r="I29" i="11"/>
  <c r="O29" i="11" s="1"/>
  <c r="M28" i="11"/>
  <c r="L28" i="11"/>
  <c r="K28" i="11"/>
  <c r="J28" i="11"/>
  <c r="I28" i="11"/>
  <c r="O28" i="11" s="1"/>
  <c r="I27" i="11"/>
  <c r="O27" i="11" s="1"/>
  <c r="M27" i="11"/>
  <c r="L27" i="11"/>
  <c r="K27" i="11"/>
  <c r="J27" i="11"/>
  <c r="I26" i="11"/>
  <c r="O26" i="11" s="1"/>
  <c r="M26" i="11"/>
  <c r="L26" i="11"/>
  <c r="K26" i="11"/>
  <c r="J26" i="11"/>
  <c r="M25" i="11"/>
  <c r="L25" i="11"/>
  <c r="K25" i="11"/>
  <c r="J25" i="11"/>
  <c r="I25" i="11"/>
  <c r="O25" i="11" s="1"/>
  <c r="I24" i="11"/>
  <c r="J24" i="11"/>
  <c r="K24" i="11"/>
  <c r="M24" i="11"/>
  <c r="L24" i="11"/>
  <c r="I23" i="11"/>
  <c r="O23" i="11" s="1"/>
  <c r="J23" i="11"/>
  <c r="M23" i="11"/>
  <c r="L23" i="11"/>
  <c r="K23" i="11"/>
  <c r="O22" i="11"/>
  <c r="O19" i="11"/>
  <c r="P19" i="11" s="1"/>
  <c r="O16" i="11"/>
  <c r="O15" i="11"/>
  <c r="M12" i="11"/>
  <c r="L12" i="11"/>
  <c r="K12" i="11"/>
  <c r="J12" i="11"/>
  <c r="I12" i="11"/>
  <c r="O12" i="11" s="1"/>
  <c r="M11" i="11"/>
  <c r="L11" i="11"/>
  <c r="K11" i="11"/>
  <c r="J11" i="11"/>
  <c r="I11" i="11"/>
  <c r="O11" i="11" s="1"/>
  <c r="M10" i="11"/>
  <c r="L10" i="11"/>
  <c r="K10" i="11"/>
  <c r="J10" i="11"/>
  <c r="I10" i="11"/>
  <c r="M9" i="11"/>
  <c r="L9" i="11"/>
  <c r="K9" i="11"/>
  <c r="J9" i="11"/>
  <c r="R9" i="11" s="1"/>
  <c r="I9" i="11"/>
  <c r="O9" i="11" s="1"/>
  <c r="M8" i="11"/>
  <c r="L8" i="11"/>
  <c r="K8" i="11"/>
  <c r="J8" i="11"/>
  <c r="I8" i="11"/>
  <c r="O8" i="11" s="1"/>
  <c r="M7" i="11"/>
  <c r="L7" i="11"/>
  <c r="K7" i="11"/>
  <c r="J7" i="11"/>
  <c r="I7" i="11"/>
  <c r="O7" i="11" s="1"/>
  <c r="M6" i="11"/>
  <c r="L6" i="11"/>
  <c r="K6" i="11"/>
  <c r="J6" i="11"/>
  <c r="I6" i="11"/>
  <c r="M5" i="11"/>
  <c r="L5" i="11"/>
  <c r="K5" i="11"/>
  <c r="J5" i="11"/>
  <c r="I5" i="11"/>
  <c r="O5" i="11" s="1"/>
  <c r="M4" i="11"/>
  <c r="L4" i="11"/>
  <c r="K4" i="11"/>
  <c r="J4" i="11"/>
  <c r="I4" i="11"/>
  <c r="O4" i="11" s="1"/>
  <c r="M3" i="11"/>
  <c r="L3" i="11"/>
  <c r="K3" i="11"/>
  <c r="J3" i="11"/>
  <c r="I3" i="11"/>
  <c r="O3" i="11" s="1"/>
  <c r="M3" i="13"/>
  <c r="L3" i="13"/>
  <c r="K3" i="13"/>
  <c r="J3" i="13"/>
  <c r="I3" i="13"/>
  <c r="M3" i="12"/>
  <c r="L3" i="12"/>
  <c r="K3" i="12"/>
  <c r="J3" i="12"/>
  <c r="I3" i="12"/>
  <c r="I3" i="5"/>
  <c r="O3" i="5" s="1"/>
  <c r="P3" i="5" s="1"/>
  <c r="J3" i="5"/>
  <c r="K3" i="5"/>
  <c r="M3" i="5"/>
  <c r="L3" i="5"/>
  <c r="M3" i="9"/>
  <c r="L3" i="9"/>
  <c r="K3" i="9"/>
  <c r="J3" i="9"/>
  <c r="I3" i="9"/>
  <c r="O3" i="9" s="1"/>
  <c r="M3" i="7"/>
  <c r="L3" i="7"/>
  <c r="K3" i="7"/>
  <c r="J3" i="7"/>
  <c r="I3" i="7"/>
  <c r="M3" i="10"/>
  <c r="L3" i="10"/>
  <c r="K3" i="10"/>
  <c r="J3" i="10"/>
  <c r="I3" i="10"/>
  <c r="I3" i="6"/>
  <c r="O3" i="6" s="1"/>
  <c r="M3" i="6"/>
  <c r="L3" i="6"/>
  <c r="K3" i="6"/>
  <c r="J3" i="6"/>
  <c r="I3" i="31"/>
  <c r="J3" i="31"/>
  <c r="O3" i="31"/>
  <c r="K3" i="31"/>
  <c r="L3" i="31"/>
  <c r="M3" i="31"/>
  <c r="S3" i="34"/>
  <c r="U3" i="34" s="1"/>
  <c r="R3" i="36"/>
  <c r="Q3" i="36"/>
  <c r="P3" i="33"/>
  <c r="R3" i="8"/>
  <c r="O3" i="27"/>
  <c r="O20" i="11"/>
  <c r="O36" i="11"/>
  <c r="O50" i="11"/>
  <c r="O6" i="11"/>
  <c r="O10" i="11"/>
  <c r="O14" i="11"/>
  <c r="O24" i="11"/>
  <c r="O32" i="11"/>
  <c r="O40" i="11"/>
  <c r="O48" i="11"/>
  <c r="Q22" i="11"/>
  <c r="Q41" i="11"/>
  <c r="S56" i="11"/>
  <c r="S64" i="11"/>
  <c r="S72" i="11"/>
  <c r="S80" i="11"/>
  <c r="Q3" i="25"/>
  <c r="O3" i="25"/>
  <c r="R3" i="25"/>
  <c r="P3" i="25"/>
  <c r="Q3" i="24"/>
  <c r="O3" i="22"/>
  <c r="Q3" i="22"/>
  <c r="S25" i="11"/>
  <c r="R25" i="11"/>
  <c r="Q50" i="11"/>
  <c r="P32" i="11"/>
  <c r="R67" i="11"/>
  <c r="O55" i="11"/>
  <c r="P55" i="11" s="1"/>
  <c r="O57" i="11"/>
  <c r="O59" i="11"/>
  <c r="O60" i="11"/>
  <c r="O61" i="11"/>
  <c r="O62" i="11"/>
  <c r="O63" i="11"/>
  <c r="P63" i="11" s="1"/>
  <c r="O65" i="11"/>
  <c r="O67" i="11"/>
  <c r="O68" i="11"/>
  <c r="O69" i="11"/>
  <c r="O70" i="11"/>
  <c r="O71" i="11"/>
  <c r="P71" i="11" s="1"/>
  <c r="O73" i="11"/>
  <c r="O75" i="11"/>
  <c r="O76" i="11"/>
  <c r="O77" i="11"/>
  <c r="O78" i="11"/>
  <c r="O79" i="11"/>
  <c r="P79" i="11" s="1"/>
  <c r="O81" i="11"/>
  <c r="S3" i="13"/>
  <c r="U3" i="13" s="1"/>
  <c r="Q3" i="13"/>
  <c r="O3" i="13"/>
  <c r="R3" i="13"/>
  <c r="P3" i="13"/>
  <c r="R3" i="12"/>
  <c r="O3" i="10"/>
  <c r="S3" i="6"/>
  <c r="U3" i="6" s="1"/>
  <c r="R3" i="44"/>
  <c r="Q3" i="44"/>
  <c r="S3" i="44"/>
  <c r="U3" i="44" s="1"/>
  <c r="S3" i="14"/>
  <c r="U3" i="14" s="1"/>
  <c r="O3" i="14"/>
  <c r="Q3" i="14"/>
  <c r="R3" i="43"/>
  <c r="Q3" i="1"/>
  <c r="Q3" i="39"/>
  <c r="S3" i="39"/>
  <c r="U3" i="39" s="1"/>
  <c r="R3" i="39"/>
  <c r="O3" i="39"/>
  <c r="P3" i="39" s="1"/>
  <c r="S3" i="8"/>
  <c r="U3" i="8" s="1"/>
  <c r="Q3" i="38"/>
  <c r="O3" i="12"/>
  <c r="P3" i="12" s="1"/>
  <c r="Q3" i="5"/>
  <c r="S3" i="5"/>
  <c r="U3" i="5" s="1"/>
  <c r="R3" i="5"/>
  <c r="R3" i="51"/>
  <c r="P3" i="51"/>
  <c r="Q3" i="30"/>
  <c r="O3" i="30"/>
  <c r="R3" i="47"/>
  <c r="A3" i="32"/>
  <c r="A22" i="32"/>
  <c r="B12" i="32"/>
  <c r="A21" i="32"/>
  <c r="B4" i="32"/>
  <c r="B5" i="32"/>
  <c r="B21" i="32"/>
  <c r="A7" i="32"/>
  <c r="B14" i="32"/>
  <c r="B7" i="32"/>
  <c r="B22" i="32"/>
  <c r="A6" i="32"/>
  <c r="B23" i="32"/>
  <c r="B6" i="32"/>
  <c r="B11" i="32"/>
  <c r="B19" i="32"/>
  <c r="B15" i="32"/>
  <c r="B13" i="32"/>
  <c r="B20" i="32"/>
  <c r="A4" i="32"/>
  <c r="A5" i="32"/>
  <c r="A23" i="32"/>
  <c r="B3" i="32"/>
  <c r="A11" i="32"/>
  <c r="P8" i="11" l="1"/>
  <c r="R41" i="11"/>
  <c r="P40" i="11"/>
  <c r="P22" i="11"/>
  <c r="O41" i="11"/>
  <c r="P45" i="11"/>
  <c r="S52" i="11"/>
  <c r="R53" i="11"/>
  <c r="R55" i="11"/>
  <c r="S58" i="11"/>
  <c r="S62" i="11"/>
  <c r="R63" i="11"/>
  <c r="S66" i="11"/>
  <c r="S70" i="11"/>
  <c r="R71" i="11"/>
  <c r="S74" i="11"/>
  <c r="S78" i="11"/>
  <c r="R79" i="11"/>
  <c r="S82" i="11"/>
  <c r="Q93" i="11"/>
  <c r="O103" i="11"/>
  <c r="Q85" i="11"/>
  <c r="S87" i="11"/>
  <c r="S90" i="11"/>
  <c r="Q42" i="11"/>
  <c r="R40" i="11"/>
  <c r="Q39" i="11"/>
  <c r="Q3" i="33"/>
  <c r="O3" i="47"/>
  <c r="P3" i="1"/>
  <c r="S3" i="10"/>
  <c r="U3" i="10" s="1"/>
  <c r="S3" i="7"/>
  <c r="U3" i="7" s="1"/>
  <c r="R3" i="9"/>
  <c r="S3" i="4"/>
  <c r="U3" i="4" s="1"/>
  <c r="R3" i="34"/>
  <c r="Q3" i="8"/>
  <c r="S3" i="12"/>
  <c r="U3" i="12" s="1"/>
  <c r="S91" i="11"/>
  <c r="S92" i="11"/>
  <c r="S94" i="11"/>
  <c r="R38" i="11"/>
  <c r="R36" i="11"/>
  <c r="Q35" i="11"/>
  <c r="O3" i="36"/>
  <c r="S4" i="11"/>
  <c r="P5" i="11"/>
  <c r="Q8" i="11"/>
  <c r="Q12" i="11"/>
  <c r="Q24" i="11"/>
  <c r="Q25" i="11"/>
  <c r="S26" i="11"/>
  <c r="Q27" i="11"/>
  <c r="S27" i="11"/>
  <c r="P28" i="11"/>
  <c r="Q29" i="11"/>
  <c r="Q43" i="11"/>
  <c r="R43" i="11"/>
  <c r="S15" i="11"/>
  <c r="S14" i="11"/>
  <c r="Q94" i="11"/>
  <c r="P95" i="11"/>
  <c r="Q97" i="11"/>
  <c r="R98" i="11"/>
  <c r="P99" i="11"/>
  <c r="P101" i="11"/>
  <c r="P103" i="11"/>
  <c r="Q105" i="11"/>
  <c r="S106" i="11"/>
  <c r="R108" i="11"/>
  <c r="Q15" i="11"/>
  <c r="Q14" i="11"/>
  <c r="R13" i="11"/>
  <c r="Q21" i="11"/>
  <c r="Q19" i="11"/>
  <c r="Q18" i="11"/>
  <c r="Q17" i="11"/>
  <c r="P17" i="11"/>
  <c r="Q31" i="11"/>
  <c r="Q4" i="11"/>
  <c r="Q32" i="11"/>
  <c r="R32" i="11"/>
  <c r="S45" i="11"/>
  <c r="S47" i="11"/>
  <c r="R48" i="11"/>
  <c r="P38" i="11"/>
  <c r="Q36" i="11"/>
  <c r="P3" i="31"/>
  <c r="S3" i="52"/>
  <c r="U3" i="52" s="1"/>
  <c r="Q3" i="27"/>
  <c r="S3" i="50"/>
  <c r="U3" i="50" s="1"/>
  <c r="S3" i="25"/>
  <c r="U3" i="25" s="1"/>
  <c r="R3" i="48"/>
  <c r="P3" i="47"/>
  <c r="Q3" i="47"/>
  <c r="S3" i="46"/>
  <c r="U3" i="46" s="1"/>
  <c r="R3" i="46"/>
  <c r="Q3" i="46"/>
  <c r="P3" i="44"/>
  <c r="P3" i="43"/>
  <c r="R3" i="3"/>
  <c r="Q3" i="3"/>
  <c r="R3" i="1"/>
  <c r="S3" i="1"/>
  <c r="U3" i="1" s="1"/>
  <c r="R3" i="40"/>
  <c r="O3" i="40"/>
  <c r="P3" i="40" s="1"/>
  <c r="S3" i="40"/>
  <c r="U3" i="40" s="1"/>
  <c r="Q3" i="40"/>
  <c r="Q3" i="4"/>
  <c r="O3" i="4"/>
  <c r="P3" i="4" s="1"/>
  <c r="R3" i="4"/>
  <c r="Q3" i="53"/>
  <c r="O3" i="53"/>
  <c r="P3" i="53" s="1"/>
  <c r="R3" i="53"/>
  <c r="P3" i="27"/>
  <c r="R3" i="27"/>
  <c r="R3" i="30"/>
  <c r="S3" i="30"/>
  <c r="U3" i="30" s="1"/>
  <c r="P3" i="30"/>
  <c r="S3" i="49"/>
  <c r="U3" i="49" s="1"/>
  <c r="O3" i="49"/>
  <c r="P3" i="49" s="1"/>
  <c r="Q3" i="49"/>
  <c r="S3" i="33"/>
  <c r="U3" i="33" s="1"/>
  <c r="S3" i="24"/>
  <c r="U3" i="24" s="1"/>
  <c r="R3" i="24"/>
  <c r="O3" i="24"/>
  <c r="P3" i="24" s="1"/>
  <c r="P3" i="22"/>
  <c r="S3" i="22"/>
  <c r="U3" i="22" s="1"/>
  <c r="S3" i="31"/>
  <c r="U3" i="31" s="1"/>
  <c r="Q3" i="31"/>
  <c r="R3" i="31"/>
  <c r="P3" i="46"/>
  <c r="S3" i="45"/>
  <c r="U3" i="45" s="1"/>
  <c r="R3" i="45"/>
  <c r="R3" i="14"/>
  <c r="O3" i="41"/>
  <c r="P3" i="41" s="1"/>
  <c r="S3" i="41"/>
  <c r="U3" i="41" s="1"/>
  <c r="R3" i="10"/>
  <c r="Q3" i="10"/>
  <c r="P3" i="10"/>
  <c r="Q3" i="7"/>
  <c r="O3" i="7"/>
  <c r="P3" i="7" s="1"/>
  <c r="R3" i="7"/>
  <c r="O3" i="35"/>
  <c r="Q3" i="35"/>
  <c r="S3" i="35"/>
  <c r="U3" i="35" s="1"/>
  <c r="R3" i="35"/>
  <c r="P3" i="35"/>
  <c r="Q3" i="6"/>
  <c r="R3" i="6"/>
  <c r="P3" i="6"/>
  <c r="P3" i="9"/>
  <c r="Q3" i="9"/>
  <c r="S3" i="9"/>
  <c r="U3" i="9" s="1"/>
  <c r="P3" i="34"/>
  <c r="R3" i="38"/>
  <c r="P3" i="38"/>
  <c r="Q3" i="12"/>
  <c r="P3" i="14"/>
  <c r="Q3" i="34"/>
  <c r="R5" i="11"/>
  <c r="P6" i="11"/>
  <c r="P10" i="11"/>
  <c r="Q28" i="11"/>
  <c r="S33" i="11"/>
  <c r="P34" i="11"/>
  <c r="S54" i="11"/>
  <c r="Q60" i="11"/>
  <c r="Q68" i="11"/>
  <c r="Q76" i="11"/>
  <c r="Q83" i="11"/>
  <c r="R85" i="11"/>
  <c r="P89" i="11"/>
  <c r="R99" i="11"/>
  <c r="R101" i="11"/>
  <c r="R106" i="11"/>
  <c r="S108" i="11"/>
  <c r="P20" i="11"/>
  <c r="P16" i="11"/>
  <c r="P30" i="11"/>
  <c r="P41" i="11"/>
  <c r="R37" i="11"/>
  <c r="O82" i="11"/>
  <c r="P82" i="11" s="1"/>
  <c r="P78" i="11"/>
  <c r="P75" i="11"/>
  <c r="O74" i="11"/>
  <c r="P74" i="11" s="1"/>
  <c r="P70" i="11"/>
  <c r="P67" i="11"/>
  <c r="O66" i="11"/>
  <c r="P66" i="11" s="1"/>
  <c r="P62" i="11"/>
  <c r="P59" i="11"/>
  <c r="O58" i="11"/>
  <c r="P58" i="11" s="1"/>
  <c r="P48" i="11"/>
  <c r="P43" i="11"/>
  <c r="P37" i="11"/>
  <c r="P33" i="11"/>
  <c r="P31" i="11"/>
  <c r="P21" i="11"/>
  <c r="P14" i="11"/>
  <c r="Q53" i="11"/>
  <c r="S48" i="11"/>
  <c r="R33" i="11"/>
  <c r="R17" i="11"/>
  <c r="S43" i="11"/>
  <c r="Q45" i="11"/>
  <c r="Q34" i="11"/>
  <c r="Q26" i="11"/>
  <c r="R16" i="11"/>
  <c r="R52" i="11"/>
  <c r="Q20" i="11"/>
  <c r="P23" i="11"/>
  <c r="P39" i="11"/>
  <c r="Q44" i="11"/>
  <c r="Q46" i="11"/>
  <c r="Q48" i="11"/>
  <c r="P50" i="11"/>
  <c r="S51" i="11"/>
  <c r="P53" i="11"/>
  <c r="S55" i="11"/>
  <c r="S57" i="11"/>
  <c r="S59" i="11"/>
  <c r="S61" i="11"/>
  <c r="S63" i="11"/>
  <c r="S65" i="11"/>
  <c r="S67" i="11"/>
  <c r="S69" i="11"/>
  <c r="S71" i="11"/>
  <c r="S73" i="11"/>
  <c r="S75" i="11"/>
  <c r="S77" i="11"/>
  <c r="S79" i="11"/>
  <c r="S81" i="11"/>
  <c r="P108" i="11"/>
  <c r="Q89" i="11"/>
  <c r="P85" i="11"/>
  <c r="R94" i="11"/>
  <c r="R92" i="11"/>
  <c r="R88" i="11"/>
  <c r="S84" i="11"/>
  <c r="S86" i="11"/>
  <c r="R86" i="11"/>
  <c r="Q91" i="11"/>
  <c r="R93" i="11"/>
  <c r="Q95" i="11"/>
  <c r="S97" i="11"/>
  <c r="S102" i="11"/>
  <c r="R104" i="11"/>
  <c r="R105" i="11"/>
  <c r="P106" i="11"/>
  <c r="S107" i="11"/>
  <c r="R109" i="11"/>
  <c r="Q77" i="11"/>
  <c r="Q69" i="11"/>
  <c r="Q61" i="11"/>
  <c r="R81" i="11"/>
  <c r="R77" i="11"/>
  <c r="R73" i="11"/>
  <c r="R69" i="11"/>
  <c r="R65" i="11"/>
  <c r="R61" i="11"/>
  <c r="R57" i="11"/>
  <c r="P51" i="11"/>
  <c r="P26" i="11"/>
  <c r="P18" i="11"/>
  <c r="Q52" i="11"/>
  <c r="R45" i="11"/>
  <c r="R29" i="11"/>
  <c r="R21" i="11"/>
  <c r="S29" i="11"/>
  <c r="Q33" i="11"/>
  <c r="R18" i="11"/>
  <c r="Q5" i="11"/>
  <c r="R50" i="11"/>
  <c r="R44" i="11"/>
  <c r="R28" i="11"/>
  <c r="R20" i="11"/>
  <c r="R10" i="11"/>
  <c r="P35" i="11"/>
  <c r="Q40" i="11"/>
  <c r="Q47" i="11"/>
  <c r="R51" i="11"/>
  <c r="S53" i="11"/>
  <c r="Q54" i="11"/>
  <c r="Q55" i="11"/>
  <c r="R56" i="11"/>
  <c r="R58" i="11"/>
  <c r="Q59" i="11"/>
  <c r="R60" i="11"/>
  <c r="R62" i="11"/>
  <c r="Q63" i="11"/>
  <c r="R64" i="11"/>
  <c r="R66" i="11"/>
  <c r="Q67" i="11"/>
  <c r="R68" i="11"/>
  <c r="R70" i="11"/>
  <c r="Q71" i="11"/>
  <c r="R72" i="11"/>
  <c r="R74" i="11"/>
  <c r="Q75" i="11"/>
  <c r="R76" i="11"/>
  <c r="R78" i="11"/>
  <c r="Q79" i="11"/>
  <c r="R80" i="11"/>
  <c r="R82" i="11"/>
  <c r="Q109" i="11"/>
  <c r="Q108" i="11"/>
  <c r="Q103" i="11"/>
  <c r="Q99" i="11"/>
  <c r="Q87" i="11"/>
  <c r="P97" i="11"/>
  <c r="S109" i="11"/>
  <c r="S103" i="11"/>
  <c r="S101" i="11"/>
  <c r="P87" i="11"/>
  <c r="S85" i="11"/>
  <c r="S88" i="11"/>
  <c r="R89" i="11"/>
  <c r="R90" i="11"/>
  <c r="S96" i="11"/>
  <c r="R97" i="11"/>
  <c r="S98" i="11"/>
  <c r="S99" i="11"/>
  <c r="S104" i="11"/>
  <c r="R6" i="11"/>
  <c r="R8" i="11"/>
  <c r="S8" i="11"/>
  <c r="Q10" i="11"/>
  <c r="P11" i="11"/>
  <c r="R11" i="11"/>
  <c r="S12" i="11"/>
  <c r="Q23" i="11"/>
  <c r="S23" i="11"/>
  <c r="R24" i="11"/>
  <c r="P25" i="11"/>
  <c r="S46" i="11"/>
  <c r="R47" i="11"/>
  <c r="R49" i="11"/>
  <c r="R83" i="11"/>
  <c r="R84" i="11"/>
  <c r="R87" i="11"/>
  <c r="Q88" i="11"/>
  <c r="R91" i="11"/>
  <c r="Q92" i="11"/>
  <c r="R95" i="11"/>
  <c r="R96" i="11"/>
  <c r="S100" i="11"/>
  <c r="R15" i="11"/>
  <c r="R22" i="11"/>
  <c r="Q16" i="11"/>
  <c r="R30" i="11"/>
  <c r="R42" i="11"/>
  <c r="S38" i="11"/>
  <c r="S36" i="11"/>
  <c r="S105" i="11"/>
  <c r="S39" i="11"/>
  <c r="S37" i="11"/>
  <c r="P46" i="11"/>
  <c r="P98" i="11"/>
  <c r="P100" i="11"/>
  <c r="P102" i="11"/>
  <c r="P104" i="11"/>
  <c r="P105" i="11"/>
  <c r="S13" i="11"/>
  <c r="S21" i="11"/>
  <c r="S19" i="11"/>
  <c r="S17" i="11"/>
  <c r="S31" i="11"/>
  <c r="S40" i="11"/>
  <c r="Q82" i="11"/>
  <c r="P81" i="11"/>
  <c r="P80" i="11"/>
  <c r="Q78" i="11"/>
  <c r="P77" i="11"/>
  <c r="P76" i="11"/>
  <c r="Q74" i="11"/>
  <c r="P73" i="11"/>
  <c r="P72" i="11"/>
  <c r="Q70" i="11"/>
  <c r="P69" i="11"/>
  <c r="P68" i="11"/>
  <c r="Q66" i="11"/>
  <c r="P65" i="11"/>
  <c r="P64" i="11"/>
  <c r="Q62" i="11"/>
  <c r="P61" i="11"/>
  <c r="P60" i="11"/>
  <c r="Q58" i="11"/>
  <c r="P57" i="11"/>
  <c r="P56" i="11"/>
  <c r="R54" i="11"/>
  <c r="P42" i="11"/>
  <c r="P24" i="11"/>
  <c r="P15" i="11"/>
  <c r="P12" i="11"/>
  <c r="Q51" i="11"/>
  <c r="Q49" i="11"/>
  <c r="R39" i="11"/>
  <c r="R35" i="11"/>
  <c r="R31" i="11"/>
  <c r="R27" i="11"/>
  <c r="R23" i="11"/>
  <c r="R19" i="11"/>
  <c r="R46" i="11"/>
  <c r="S44" i="11"/>
  <c r="Q38" i="11"/>
  <c r="Q37" i="11"/>
  <c r="R34" i="11"/>
  <c r="S32" i="11"/>
  <c r="S28" i="11"/>
  <c r="R26" i="11"/>
  <c r="S24" i="11"/>
  <c r="S10" i="11"/>
  <c r="S6" i="11"/>
  <c r="P4" i="11"/>
  <c r="Q6" i="11"/>
  <c r="R4" i="11"/>
  <c r="P9" i="11"/>
  <c r="R12" i="11"/>
  <c r="P27" i="11"/>
  <c r="P29" i="11"/>
  <c r="S34" i="11"/>
  <c r="P47" i="11"/>
  <c r="P54" i="11"/>
  <c r="Q106" i="11"/>
  <c r="Q104" i="11"/>
  <c r="Q102" i="11"/>
  <c r="Q100" i="11"/>
  <c r="Q98" i="11"/>
  <c r="Q96" i="11"/>
  <c r="Q90" i="11"/>
  <c r="Q86" i="11"/>
  <c r="Q84" i="11"/>
  <c r="R107" i="11"/>
  <c r="Q107" i="11"/>
  <c r="R102" i="11"/>
  <c r="R100" i="11"/>
  <c r="S95" i="11"/>
  <c r="S93" i="11"/>
  <c r="S89" i="11"/>
  <c r="S83" i="11"/>
  <c r="P84" i="11"/>
  <c r="P86" i="11"/>
  <c r="P88" i="11"/>
  <c r="P90" i="11"/>
  <c r="P92" i="11"/>
  <c r="P94" i="11"/>
  <c r="P96" i="11"/>
  <c r="S22" i="11"/>
  <c r="S20" i="11"/>
  <c r="S18" i="11"/>
  <c r="S16" i="11"/>
  <c r="S30" i="11"/>
  <c r="S42" i="11"/>
  <c r="S35" i="11"/>
  <c r="Q3" i="11"/>
  <c r="S49" i="11"/>
  <c r="P49" i="11"/>
  <c r="Q13" i="11"/>
  <c r="O13" i="11"/>
  <c r="P13" i="11" s="1"/>
  <c r="Q11" i="11"/>
  <c r="S11" i="11"/>
  <c r="Q9" i="11"/>
  <c r="S9" i="11"/>
  <c r="P7" i="11"/>
  <c r="R7" i="11"/>
  <c r="Q7" i="11"/>
  <c r="S7" i="11"/>
  <c r="S5" i="11"/>
  <c r="P3" i="11"/>
  <c r="R3" i="11"/>
  <c r="S3" i="11"/>
  <c r="C3" i="32"/>
  <c r="C11" i="32"/>
  <c r="C23" i="32"/>
  <c r="C5" i="32"/>
  <c r="C22" i="32"/>
  <c r="C7" i="32"/>
  <c r="C6" i="32"/>
  <c r="C21" i="32"/>
  <c r="A19" i="32"/>
  <c r="A12" i="32"/>
  <c r="A13" i="32"/>
  <c r="A14" i="32"/>
  <c r="A15" i="32"/>
  <c r="C19" i="32" l="1"/>
  <c r="G21" i="32" s="1"/>
  <c r="P3" i="36"/>
  <c r="C13" i="32"/>
  <c r="G13" i="32" s="1"/>
  <c r="G6" i="32"/>
  <c r="C15" i="32"/>
  <c r="C14" i="32"/>
  <c r="U3" i="11"/>
  <c r="G22" i="32"/>
  <c r="G23" i="32"/>
  <c r="G7" i="32"/>
  <c r="G5" i="32"/>
  <c r="A20" i="32"/>
  <c r="G14" i="32" l="1"/>
  <c r="G15" i="32"/>
  <c r="G24" i="32"/>
  <c r="G8" i="32"/>
  <c r="G16" i="32" l="1"/>
</calcChain>
</file>

<file path=xl/comments1.xml><?xml version="1.0" encoding="utf-8"?>
<comments xmlns="http://schemas.openxmlformats.org/spreadsheetml/2006/main">
  <authors>
    <author>Jan Kudrna</author>
  </authors>
  <commentList>
    <comment ref="A1" authorId="0" shapeId="0">
      <text>
        <r>
          <rPr>
            <b/>
            <sz val="9"/>
            <color indexed="81"/>
            <rFont val="Tahoma"/>
            <family val="2"/>
            <charset val="238"/>
          </rPr>
          <t>Kód nahazované budovy</t>
        </r>
      </text>
    </comment>
    <comment ref="B2" authorId="0" shapeId="0">
      <text>
        <r>
          <rPr>
            <b/>
            <sz val="9"/>
            <color indexed="81"/>
            <rFont val="Tahoma"/>
            <family val="2"/>
            <charset val="238"/>
          </rPr>
          <t>Úroveň budovy, kterou chci nahodit</t>
        </r>
      </text>
    </comment>
    <comment ref="E2" authorId="0" shapeId="0">
      <text>
        <r>
          <rPr>
            <b/>
            <sz val="9"/>
            <color indexed="81"/>
            <rFont val="Tahoma"/>
            <family val="2"/>
            <charset val="238"/>
          </rPr>
          <t>Body, které jsem do budovy vložil (pouze mé body)</t>
        </r>
      </text>
    </comment>
    <comment ref="G2" authorId="0" shapeId="0">
      <text>
        <r>
          <rPr>
            <b/>
            <sz val="9"/>
            <color indexed="81"/>
            <rFont val="Tahoma"/>
            <family val="2"/>
            <charset val="238"/>
          </rPr>
          <t>Kolik dalších bodů je třeba k jištění jednotlivých umístění, po zajištění 1. místa.
Když je číslo záporné stačí k jištění daného umístění to co je nad tím...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  <charset val="238"/>
          </rPr>
          <t>Kód nahazované budovy</t>
        </r>
      </text>
    </comment>
    <comment ref="B10" authorId="0" shapeId="0">
      <text>
        <r>
          <rPr>
            <b/>
            <sz val="9"/>
            <color indexed="81"/>
            <rFont val="Tahoma"/>
            <family val="2"/>
            <charset val="238"/>
          </rPr>
          <t>Úroveň budovy, kterou chci nahodit</t>
        </r>
      </text>
    </comment>
    <comment ref="E10" authorId="0" shapeId="0">
      <text>
        <r>
          <rPr>
            <b/>
            <sz val="9"/>
            <color indexed="81"/>
            <rFont val="Tahoma"/>
            <family val="2"/>
            <charset val="238"/>
          </rPr>
          <t>Body, které jsem do budovy vložil (pouze mé body)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  <charset val="238"/>
          </rPr>
          <t>Kolik dalších bodů je třeba k jištění jednotlivých umístění, po zajištění 1. místa.
Když je číslo záporné stačí k jištění daného umístění to co je nad tím...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  <charset val="238"/>
          </rPr>
          <t>Kód nahazované budovy</t>
        </r>
      </text>
    </comment>
    <comment ref="B18" authorId="0" shapeId="0">
      <text>
        <r>
          <rPr>
            <b/>
            <sz val="9"/>
            <color indexed="81"/>
            <rFont val="Tahoma"/>
            <family val="2"/>
            <charset val="238"/>
          </rPr>
          <t>Úroveň budovy, kterou chci nahodit</t>
        </r>
      </text>
    </comment>
    <comment ref="E18" authorId="0" shapeId="0">
      <text>
        <r>
          <rPr>
            <b/>
            <sz val="9"/>
            <color indexed="81"/>
            <rFont val="Tahoma"/>
            <family val="2"/>
            <charset val="238"/>
          </rPr>
          <t>Body, které jsem do budovy vložil (pouze mé body)</t>
        </r>
      </text>
    </comment>
    <comment ref="G18" authorId="0" shapeId="0">
      <text>
        <r>
          <rPr>
            <b/>
            <sz val="9"/>
            <color indexed="81"/>
            <rFont val="Tahoma"/>
            <family val="2"/>
            <charset val="238"/>
          </rPr>
          <t>Kolik dalších bodů je třeba k jištění jednotlivých umístění, po zajištění 1. místa.
Když je číslo záporné stačí k jištění daného umístění to co je nad tím...</t>
        </r>
      </text>
    </comment>
  </commentList>
</comments>
</file>

<file path=xl/sharedStrings.xml><?xml version="1.0" encoding="utf-8"?>
<sst xmlns="http://schemas.openxmlformats.org/spreadsheetml/2006/main" count="1094" uniqueCount="131">
  <si>
    <t>Level</t>
  </si>
  <si>
    <t>Odměna za stavbu (FP)</t>
  </si>
  <si>
    <t>Odměna 1,9</t>
  </si>
  <si>
    <t>Dotace 1</t>
  </si>
  <si>
    <t>Dotace 1+2</t>
  </si>
  <si>
    <t>Dotace 1+2+3</t>
  </si>
  <si>
    <t>Dotace 1+2+3+4</t>
  </si>
  <si>
    <t>Dotace 1+2+3+4+5</t>
  </si>
  <si>
    <t>Uzavření 1,9</t>
  </si>
  <si>
    <t>1.</t>
  </si>
  <si>
    <t>2.</t>
  </si>
  <si>
    <t>3.</t>
  </si>
  <si>
    <t>4.</t>
  </si>
  <si>
    <t>5.</t>
  </si>
  <si>
    <t>Dotace</t>
  </si>
  <si>
    <t>-</t>
  </si>
  <si>
    <t>ChF</t>
  </si>
  <si>
    <t>CK</t>
  </si>
  <si>
    <t>DS</t>
  </si>
  <si>
    <t>ChVB</t>
  </si>
  <si>
    <t>DH</t>
  </si>
  <si>
    <t>AM</t>
  </si>
  <si>
    <t>BsM</t>
  </si>
  <si>
    <t>DkPM</t>
  </si>
  <si>
    <t>O</t>
  </si>
  <si>
    <t>BV</t>
  </si>
  <si>
    <t>IT</t>
  </si>
  <si>
    <t>MC</t>
  </si>
  <si>
    <t>ARC</t>
  </si>
  <si>
    <t>PDP</t>
  </si>
  <si>
    <t>TA</t>
  </si>
  <si>
    <t>FP
vloženo</t>
  </si>
  <si>
    <t>FP
potřeba</t>
  </si>
  <si>
    <t>vloženo</t>
  </si>
  <si>
    <t>A:A</t>
  </si>
  <si>
    <t>I:I</t>
  </si>
  <si>
    <t>J:J</t>
  </si>
  <si>
    <t>K:K</t>
  </si>
  <si>
    <t>L:L</t>
  </si>
  <si>
    <t>M:M</t>
  </si>
  <si>
    <t>C:C</t>
  </si>
  <si>
    <t>O:O</t>
  </si>
  <si>
    <t>P:P</t>
  </si>
  <si>
    <t>Q:Q</t>
  </si>
  <si>
    <t>R:R</t>
  </si>
  <si>
    <t>S:S</t>
  </si>
  <si>
    <t>AO</t>
  </si>
  <si>
    <t>HS</t>
  </si>
  <si>
    <t>CdM</t>
  </si>
  <si>
    <t>ChR</t>
  </si>
  <si>
    <t>Zbývá nahodit</t>
  </si>
  <si>
    <t>Klíč VB</t>
  </si>
  <si>
    <t>Observatoř</t>
  </si>
  <si>
    <t>Chrám relikvií</t>
  </si>
  <si>
    <t>Věštkyně z Delf</t>
  </si>
  <si>
    <t>Diova socha</t>
  </si>
  <si>
    <t>Babylonská věž</t>
  </si>
  <si>
    <t>Koloseum</t>
  </si>
  <si>
    <t>Alexandrijský maják</t>
  </si>
  <si>
    <t>Hagia Sophia</t>
  </si>
  <si>
    <t>Cášská katedrála</t>
  </si>
  <si>
    <t>Bazilika svatého Marka</t>
  </si>
  <si>
    <t>Notre Dame</t>
  </si>
  <si>
    <t>Chrám Vasila Blaženého</t>
  </si>
  <si>
    <t>Castel del Monte</t>
  </si>
  <si>
    <t>Dealský hrad</t>
  </si>
  <si>
    <t>Drážďanský kostel Panny Marie</t>
  </si>
  <si>
    <t>Royal Albert Hall</t>
  </si>
  <si>
    <t>Kapitol</t>
  </si>
  <si>
    <t>Château Frontenac</t>
  </si>
  <si>
    <t>Alcatraz</t>
  </si>
  <si>
    <t>Space Needle</t>
  </si>
  <si>
    <t>Atomium</t>
  </si>
  <si>
    <t>Mys Canaveral</t>
  </si>
  <si>
    <t>Habitat</t>
  </si>
  <si>
    <t>Lotosový chrám</t>
  </si>
  <si>
    <t>Innovation Tower</t>
  </si>
  <si>
    <t>Voyager V1</t>
  </si>
  <si>
    <t>Arc</t>
  </si>
  <si>
    <t>Projekt deštný prales</t>
  </si>
  <si>
    <t>Socha Gaea</t>
  </si>
  <si>
    <t>Arktická oranžerie</t>
  </si>
  <si>
    <t>Semenná banka</t>
  </si>
  <si>
    <t>Muzeum Atlantidy</t>
  </si>
  <si>
    <t>Kraken</t>
  </si>
  <si>
    <t>Modrá galaxie</t>
  </si>
  <si>
    <t>Terakotová armáda</t>
  </si>
  <si>
    <t>Hrad Himedži</t>
  </si>
  <si>
    <t>Star Gaser</t>
  </si>
  <si>
    <t>Projekt Virgo</t>
  </si>
  <si>
    <t>VzD</t>
  </si>
  <si>
    <t>KOLOSEUM</t>
  </si>
  <si>
    <t>ND</t>
  </si>
  <si>
    <t>RAH</t>
  </si>
  <si>
    <t>KAPITOL</t>
  </si>
  <si>
    <t>ALCATRAZ</t>
  </si>
  <si>
    <t>SN</t>
  </si>
  <si>
    <t>ATOMIUM</t>
  </si>
  <si>
    <t>H</t>
  </si>
  <si>
    <t>LCh</t>
  </si>
  <si>
    <t>VV1</t>
  </si>
  <si>
    <t>SOCHAG</t>
  </si>
  <si>
    <t>SB</t>
  </si>
  <si>
    <t>MA</t>
  </si>
  <si>
    <t>KRAKEN</t>
  </si>
  <si>
    <t>MG</t>
  </si>
  <si>
    <t>HH</t>
  </si>
  <si>
    <t>STARG</t>
  </si>
  <si>
    <t>PV</t>
  </si>
  <si>
    <t>Klíč</t>
  </si>
  <si>
    <t>Budova</t>
  </si>
  <si>
    <t>B:B</t>
  </si>
  <si>
    <t>Vesmírný transportér</t>
  </si>
  <si>
    <t>VT</t>
  </si>
  <si>
    <t>Max LVL</t>
  </si>
  <si>
    <t>Rozdíl mezi náhozy</t>
  </si>
  <si>
    <t>Když se do náhozů vpraví někdo ze sousedů, tak už to moc neplatí a je potřeba si vše spočítat ;)</t>
  </si>
  <si>
    <t>VS</t>
  </si>
  <si>
    <t>GV</t>
  </si>
  <si>
    <t>Galatská věž</t>
  </si>
  <si>
    <t>LO</t>
  </si>
  <si>
    <t>Létající ostrov</t>
  </si>
  <si>
    <t>Věž smíru</t>
  </si>
  <si>
    <t>JUI</t>
  </si>
  <si>
    <t>Jádro umělé inteligence</t>
  </si>
  <si>
    <t>BC</t>
  </si>
  <si>
    <t>Brána CENTAURUS</t>
  </si>
  <si>
    <t>BH</t>
  </si>
  <si>
    <t>Brána HYDRA</t>
  </si>
  <si>
    <t>BP</t>
  </si>
  <si>
    <t>Brána PEGASUS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</si>
</sst>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&quot;1. místo: &quot;0&quot; FB&quot;"/>
    <numFmt numFmtId="165" formatCode="&quot;5. místo: &quot;0&quot; FB&quot;"/>
    <numFmt numFmtId="166" formatCode="&quot;SBĚR: &quot;#,##0"/>
    <numFmt numFmtId="167" formatCode="&quot;2. místo: &quot;0&quot; FB&quot;"/>
    <numFmt numFmtId="168" formatCode="&quot;3. místo: &quot;0&quot; FB&quot;"/>
    <numFmt numFmtId="169" formatCode="&quot;4. místo: &quot;0&quot; FB&quot;"/>
  </numFmts>
  <fonts count="10" x14ac:knownFonts="1"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8"/>
      </patternFill>
    </fill>
    <fill>
      <patternFill patternType="solid">
        <fgColor theme="6"/>
      </patternFill>
    </fill>
  </fills>
  <borders count="6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rgb="FF50505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50505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rgb="FF505050"/>
      </bottom>
      <diagonal/>
    </border>
    <border>
      <left/>
      <right style="thin">
        <color indexed="64"/>
      </right>
      <top style="thin">
        <color indexed="64"/>
      </top>
      <bottom style="thin">
        <color rgb="FF5050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50505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50505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505050"/>
      </right>
      <top style="thin">
        <color indexed="64"/>
      </top>
      <bottom style="thin">
        <color indexed="64"/>
      </bottom>
      <diagonal/>
    </border>
    <border>
      <left style="medium">
        <color rgb="FF505050"/>
      </left>
      <right style="thin">
        <color indexed="64"/>
      </right>
      <top style="thin">
        <color indexed="64"/>
      </top>
      <bottom style="medium">
        <color rgb="FF5050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505050"/>
      </bottom>
      <diagonal/>
    </border>
    <border>
      <left style="thin">
        <color indexed="64"/>
      </left>
      <right style="medium">
        <color rgb="FF505050"/>
      </right>
      <top style="thin">
        <color indexed="64"/>
      </top>
      <bottom style="medium">
        <color rgb="FF50505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rgb="FF505050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</cellStyleXfs>
  <cellXfs count="412">
    <xf numFmtId="0" fontId="0" fillId="0" borderId="0" xfId="0"/>
    <xf numFmtId="0" fontId="0" fillId="0" borderId="0" xfId="0" applyAlignment="1">
      <alignment horizontal="center"/>
    </xf>
    <xf numFmtId="3" fontId="4" fillId="0" borderId="9" xfId="0" applyNumberFormat="1" applyFont="1" applyFill="1" applyBorder="1" applyAlignment="1">
      <alignment horizontal="center"/>
    </xf>
    <xf numFmtId="3" fontId="4" fillId="0" borderId="10" xfId="0" applyNumberFormat="1" applyFont="1" applyFill="1" applyBorder="1" applyAlignment="1">
      <alignment horizontal="center"/>
    </xf>
    <xf numFmtId="3" fontId="4" fillId="0" borderId="11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3" fontId="5" fillId="0" borderId="14" xfId="1" applyNumberFormat="1" applyFont="1" applyFill="1" applyBorder="1" applyAlignment="1">
      <alignment horizontal="center"/>
    </xf>
    <xf numFmtId="3" fontId="5" fillId="0" borderId="13" xfId="2" applyNumberFormat="1" applyFont="1" applyFill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3" fontId="4" fillId="0" borderId="10" xfId="0" applyNumberFormat="1" applyFont="1" applyBorder="1" applyAlignment="1">
      <alignment horizontal="center"/>
    </xf>
    <xf numFmtId="3" fontId="4" fillId="0" borderId="17" xfId="0" applyNumberFormat="1" applyFont="1" applyBorder="1" applyAlignment="1">
      <alignment horizontal="center"/>
    </xf>
    <xf numFmtId="3" fontId="5" fillId="0" borderId="12" xfId="1" applyNumberFormat="1" applyFont="1" applyFill="1" applyBorder="1" applyAlignment="1">
      <alignment horizontal="center"/>
    </xf>
    <xf numFmtId="3" fontId="5" fillId="0" borderId="2" xfId="1" applyNumberFormat="1" applyFont="1" applyFill="1" applyBorder="1" applyAlignment="1">
      <alignment horizontal="center"/>
    </xf>
    <xf numFmtId="3" fontId="5" fillId="0" borderId="19" xfId="3" applyNumberFormat="1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/>
    </xf>
    <xf numFmtId="3" fontId="5" fillId="0" borderId="12" xfId="3" applyNumberFormat="1" applyFont="1" applyFill="1" applyBorder="1" applyAlignment="1">
      <alignment horizontal="center"/>
    </xf>
    <xf numFmtId="3" fontId="5" fillId="0" borderId="14" xfId="3" applyNumberFormat="1" applyFont="1" applyFill="1" applyBorder="1" applyAlignment="1">
      <alignment horizontal="center"/>
    </xf>
    <xf numFmtId="3" fontId="5" fillId="0" borderId="13" xfId="3" applyNumberFormat="1" applyFont="1" applyFill="1" applyBorder="1" applyAlignment="1">
      <alignment horizontal="center"/>
    </xf>
    <xf numFmtId="0" fontId="5" fillId="0" borderId="12" xfId="3" applyFont="1" applyFill="1" applyBorder="1" applyAlignment="1">
      <alignment horizontal="center"/>
    </xf>
    <xf numFmtId="0" fontId="5" fillId="0" borderId="14" xfId="3" applyFont="1" applyFill="1" applyBorder="1" applyAlignment="1">
      <alignment horizontal="center"/>
    </xf>
    <xf numFmtId="0" fontId="5" fillId="0" borderId="13" xfId="3" applyFont="1" applyFill="1" applyBorder="1" applyAlignment="1">
      <alignment horizontal="center"/>
    </xf>
    <xf numFmtId="2" fontId="0" fillId="0" borderId="0" xfId="0" applyNumberFormat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5" fillId="0" borderId="0" xfId="2" applyFont="1" applyFill="1" applyAlignment="1">
      <alignment horizontal="center"/>
    </xf>
    <xf numFmtId="3" fontId="0" fillId="0" borderId="0" xfId="0" applyNumberFormat="1"/>
    <xf numFmtId="3" fontId="0" fillId="0" borderId="0" xfId="0" applyNumberFormat="1" applyAlignment="1">
      <alignment horizontal="center"/>
    </xf>
    <xf numFmtId="164" fontId="5" fillId="0" borderId="3" xfId="1" applyNumberFormat="1" applyFont="1" applyFill="1" applyBorder="1" applyAlignment="1">
      <alignment horizontal="left"/>
    </xf>
    <xf numFmtId="0" fontId="5" fillId="0" borderId="5" xfId="1" applyFont="1" applyFill="1" applyBorder="1" applyAlignment="1">
      <alignment horizontal="center"/>
    </xf>
    <xf numFmtId="0" fontId="5" fillId="0" borderId="12" xfId="1" applyFont="1" applyFill="1" applyBorder="1" applyAlignment="1">
      <alignment horizontal="center"/>
    </xf>
    <xf numFmtId="0" fontId="5" fillId="0" borderId="13" xfId="1" applyFont="1" applyFill="1" applyBorder="1" applyAlignment="1">
      <alignment horizontal="center"/>
    </xf>
    <xf numFmtId="3" fontId="5" fillId="0" borderId="13" xfId="1" applyNumberFormat="1" applyFont="1" applyFill="1" applyBorder="1" applyAlignment="1">
      <alignment horizontal="center"/>
    </xf>
    <xf numFmtId="165" fontId="5" fillId="0" borderId="8" xfId="1" applyNumberFormat="1" applyFont="1" applyFill="1" applyBorder="1" applyAlignment="1">
      <alignment horizontal="left"/>
    </xf>
    <xf numFmtId="3" fontId="5" fillId="0" borderId="16" xfId="1" applyNumberFormat="1" applyFont="1" applyFill="1" applyBorder="1" applyAlignment="1">
      <alignment horizontal="center"/>
    </xf>
    <xf numFmtId="3" fontId="5" fillId="0" borderId="12" xfId="2" applyNumberFormat="1" applyFont="1" applyFill="1" applyBorder="1" applyAlignment="1">
      <alignment horizontal="center"/>
    </xf>
    <xf numFmtId="3" fontId="5" fillId="0" borderId="0" xfId="2" applyNumberFormat="1" applyFont="1" applyFill="1" applyAlignment="1">
      <alignment horizontal="center"/>
    </xf>
    <xf numFmtId="3" fontId="5" fillId="0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5" fillId="0" borderId="7" xfId="1" applyFont="1" applyFill="1" applyBorder="1" applyAlignment="1">
      <alignment horizontal="center"/>
    </xf>
    <xf numFmtId="3" fontId="5" fillId="0" borderId="5" xfId="1" applyNumberFormat="1" applyFont="1" applyFill="1" applyBorder="1" applyAlignment="1">
      <alignment horizontal="center"/>
    </xf>
    <xf numFmtId="3" fontId="5" fillId="0" borderId="15" xfId="2" applyNumberFormat="1" applyFont="1" applyFill="1" applyBorder="1" applyAlignment="1">
      <alignment horizontal="center"/>
    </xf>
    <xf numFmtId="3" fontId="5" fillId="0" borderId="14" xfId="2" applyNumberFormat="1" applyFont="1" applyFill="1" applyBorder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3" fontId="5" fillId="0" borderId="12" xfId="3" applyNumberFormat="1" applyFont="1" applyFill="1" applyBorder="1" applyAlignment="1">
      <alignment horizontal="center" vertical="center"/>
    </xf>
    <xf numFmtId="3" fontId="5" fillId="0" borderId="13" xfId="3" applyNumberFormat="1" applyFont="1" applyFill="1" applyBorder="1" applyAlignment="1">
      <alignment horizontal="center" vertical="center"/>
    </xf>
    <xf numFmtId="0" fontId="6" fillId="0" borderId="0" xfId="0" applyFont="1"/>
    <xf numFmtId="166" fontId="4" fillId="0" borderId="0" xfId="0" applyNumberFormat="1" applyFont="1" applyAlignment="1">
      <alignment horizontal="left"/>
    </xf>
    <xf numFmtId="0" fontId="0" fillId="0" borderId="0" xfId="0" applyBorder="1"/>
    <xf numFmtId="0" fontId="0" fillId="0" borderId="0" xfId="0" applyFill="1"/>
    <xf numFmtId="3" fontId="5" fillId="0" borderId="30" xfId="2" applyNumberFormat="1" applyFont="1" applyFill="1" applyBorder="1" applyAlignment="1">
      <alignment horizontal="center"/>
    </xf>
    <xf numFmtId="3" fontId="5" fillId="0" borderId="25" xfId="2" applyNumberFormat="1" applyFont="1" applyFill="1" applyBorder="1" applyAlignment="1">
      <alignment horizontal="center"/>
    </xf>
    <xf numFmtId="3" fontId="5" fillId="0" borderId="27" xfId="2" applyNumberFormat="1" applyFont="1" applyFill="1" applyBorder="1" applyAlignment="1">
      <alignment horizontal="center"/>
    </xf>
    <xf numFmtId="3" fontId="5" fillId="0" borderId="32" xfId="2" applyNumberFormat="1" applyFont="1" applyFill="1" applyBorder="1" applyAlignment="1">
      <alignment horizontal="center"/>
    </xf>
    <xf numFmtId="3" fontId="5" fillId="0" borderId="26" xfId="2" applyNumberFormat="1" applyFont="1" applyFill="1" applyBorder="1" applyAlignment="1">
      <alignment horizontal="center"/>
    </xf>
    <xf numFmtId="3" fontId="5" fillId="0" borderId="22" xfId="2" applyNumberFormat="1" applyFont="1" applyFill="1" applyBorder="1" applyAlignment="1">
      <alignment horizontal="center"/>
    </xf>
    <xf numFmtId="3" fontId="5" fillId="0" borderId="23" xfId="2" applyNumberFormat="1" applyFont="1" applyFill="1" applyBorder="1" applyAlignment="1">
      <alignment horizontal="center"/>
    </xf>
    <xf numFmtId="167" fontId="5" fillId="0" borderId="14" xfId="1" applyNumberFormat="1" applyFont="1" applyFill="1" applyBorder="1" applyAlignment="1">
      <alignment horizontal="left"/>
    </xf>
    <xf numFmtId="168" fontId="5" fillId="0" borderId="14" xfId="1" applyNumberFormat="1" applyFont="1" applyFill="1" applyBorder="1" applyAlignment="1">
      <alignment horizontal="left"/>
    </xf>
    <xf numFmtId="169" fontId="5" fillId="0" borderId="14" xfId="1" applyNumberFormat="1" applyFont="1" applyFill="1" applyBorder="1" applyAlignment="1">
      <alignment horizontal="left"/>
    </xf>
    <xf numFmtId="0" fontId="5" fillId="0" borderId="0" xfId="3" applyFont="1" applyFill="1"/>
    <xf numFmtId="3" fontId="0" fillId="0" borderId="37" xfId="0" applyNumberFormat="1" applyBorder="1" applyAlignment="1">
      <alignment horizontal="center"/>
    </xf>
    <xf numFmtId="0" fontId="5" fillId="0" borderId="1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/>
    </xf>
    <xf numFmtId="3" fontId="5" fillId="0" borderId="3" xfId="1" applyNumberFormat="1" applyFont="1" applyFill="1" applyBorder="1" applyAlignment="1">
      <alignment horizontal="center"/>
    </xf>
    <xf numFmtId="0" fontId="5" fillId="0" borderId="0" xfId="1" applyFont="1" applyFill="1" applyAlignment="1">
      <alignment horizontal="center" vertical="center"/>
    </xf>
    <xf numFmtId="2" fontId="5" fillId="0" borderId="0" xfId="1" applyNumberFormat="1" applyFont="1" applyFill="1" applyAlignment="1">
      <alignment horizontal="center"/>
    </xf>
    <xf numFmtId="0" fontId="5" fillId="0" borderId="19" xfId="1" applyFont="1" applyFill="1" applyBorder="1" applyAlignment="1">
      <alignment horizontal="center" vertical="center"/>
    </xf>
    <xf numFmtId="0" fontId="5" fillId="0" borderId="12" xfId="1" applyFont="1" applyFill="1" applyBorder="1" applyAlignment="1">
      <alignment horizontal="center" vertical="center"/>
    </xf>
    <xf numFmtId="0" fontId="5" fillId="0" borderId="13" xfId="1" applyFont="1" applyFill="1" applyBorder="1" applyAlignment="1">
      <alignment horizontal="center" vertical="center"/>
    </xf>
    <xf numFmtId="3" fontId="5" fillId="0" borderId="19" xfId="1" applyNumberFormat="1" applyFont="1" applyFill="1" applyBorder="1" applyAlignment="1">
      <alignment horizontal="center"/>
    </xf>
    <xf numFmtId="3" fontId="5" fillId="0" borderId="0" xfId="1" applyNumberFormat="1" applyFont="1" applyFill="1" applyBorder="1" applyAlignment="1">
      <alignment horizontal="center"/>
    </xf>
    <xf numFmtId="0" fontId="5" fillId="0" borderId="0" xfId="0" applyFont="1" applyFill="1" applyBorder="1"/>
    <xf numFmtId="2" fontId="5" fillId="0" borderId="0" xfId="1" applyNumberFormat="1" applyFont="1" applyFill="1" applyBorder="1" applyAlignment="1">
      <alignment horizontal="center"/>
    </xf>
    <xf numFmtId="3" fontId="5" fillId="0" borderId="30" xfId="1" applyNumberFormat="1" applyFont="1" applyFill="1" applyBorder="1" applyAlignment="1">
      <alignment horizontal="center"/>
    </xf>
    <xf numFmtId="3" fontId="5" fillId="0" borderId="25" xfId="1" applyNumberFormat="1" applyFont="1" applyFill="1" applyBorder="1" applyAlignment="1">
      <alignment horizontal="center"/>
    </xf>
    <xf numFmtId="3" fontId="5" fillId="0" borderId="27" xfId="1" applyNumberFormat="1" applyFont="1" applyFill="1" applyBorder="1" applyAlignment="1">
      <alignment horizontal="center"/>
    </xf>
    <xf numFmtId="3" fontId="5" fillId="0" borderId="32" xfId="1" applyNumberFormat="1" applyFont="1" applyFill="1" applyBorder="1" applyAlignment="1">
      <alignment horizontal="center"/>
    </xf>
    <xf numFmtId="3" fontId="5" fillId="0" borderId="26" xfId="1" applyNumberFormat="1" applyFont="1" applyFill="1" applyBorder="1" applyAlignment="1">
      <alignment horizontal="center"/>
    </xf>
    <xf numFmtId="3" fontId="5" fillId="0" borderId="0" xfId="1" applyNumberFormat="1" applyFont="1" applyFill="1" applyAlignment="1">
      <alignment horizontal="center"/>
    </xf>
    <xf numFmtId="3" fontId="5" fillId="0" borderId="22" xfId="1" applyNumberFormat="1" applyFont="1" applyFill="1" applyBorder="1" applyAlignment="1">
      <alignment horizontal="center"/>
    </xf>
    <xf numFmtId="3" fontId="5" fillId="0" borderId="23" xfId="1" applyNumberFormat="1" applyFont="1" applyFill="1" applyBorder="1" applyAlignment="1">
      <alignment horizontal="center"/>
    </xf>
    <xf numFmtId="3" fontId="5" fillId="0" borderId="0" xfId="2" applyNumberFormat="1" applyFont="1" applyFill="1" applyBorder="1" applyAlignment="1">
      <alignment horizontal="center"/>
    </xf>
    <xf numFmtId="2" fontId="5" fillId="0" borderId="0" xfId="2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center"/>
    </xf>
    <xf numFmtId="0" fontId="5" fillId="0" borderId="0" xfId="0" applyFont="1"/>
    <xf numFmtId="3" fontId="5" fillId="0" borderId="35" xfId="0" applyNumberFormat="1" applyFont="1" applyFill="1" applyBorder="1" applyAlignment="1">
      <alignment horizontal="center"/>
    </xf>
    <xf numFmtId="2" fontId="5" fillId="0" borderId="0" xfId="0" applyNumberFormat="1" applyFont="1" applyFill="1" applyAlignment="1">
      <alignment horizontal="center"/>
    </xf>
    <xf numFmtId="3" fontId="5" fillId="0" borderId="38" xfId="2" applyNumberFormat="1" applyFont="1" applyFill="1" applyBorder="1" applyAlignment="1">
      <alignment horizontal="center"/>
    </xf>
    <xf numFmtId="3" fontId="5" fillId="0" borderId="9" xfId="2" applyNumberFormat="1" applyFont="1" applyFill="1" applyBorder="1" applyAlignment="1">
      <alignment horizontal="center"/>
    </xf>
    <xf numFmtId="3" fontId="5" fillId="0" borderId="11" xfId="2" applyNumberFormat="1" applyFont="1" applyFill="1" applyBorder="1" applyAlignment="1">
      <alignment horizontal="center"/>
    </xf>
    <xf numFmtId="3" fontId="5" fillId="0" borderId="39" xfId="2" applyNumberFormat="1" applyFont="1" applyFill="1" applyBorder="1" applyAlignment="1">
      <alignment horizontal="center"/>
    </xf>
    <xf numFmtId="3" fontId="5" fillId="0" borderId="10" xfId="2" applyNumberFormat="1" applyFont="1" applyFill="1" applyBorder="1" applyAlignment="1">
      <alignment horizontal="center"/>
    </xf>
    <xf numFmtId="3" fontId="5" fillId="0" borderId="19" xfId="2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3" fontId="5" fillId="0" borderId="24" xfId="2" applyNumberFormat="1" applyFont="1" applyFill="1" applyBorder="1" applyAlignment="1">
      <alignment horizontal="center"/>
    </xf>
    <xf numFmtId="3" fontId="5" fillId="0" borderId="31" xfId="2" applyNumberFormat="1" applyFont="1" applyFill="1" applyBorder="1" applyAlignment="1">
      <alignment horizontal="center"/>
    </xf>
    <xf numFmtId="0" fontId="8" fillId="0" borderId="0" xfId="0" applyNumberFormat="1" applyFont="1" applyAlignment="1">
      <alignment horizontal="center"/>
    </xf>
    <xf numFmtId="0" fontId="0" fillId="0" borderId="0" xfId="0" applyFont="1" applyFill="1"/>
    <xf numFmtId="3" fontId="5" fillId="0" borderId="24" xfId="1" applyNumberFormat="1" applyFont="1" applyFill="1" applyBorder="1" applyAlignment="1">
      <alignment horizontal="center"/>
    </xf>
    <xf numFmtId="3" fontId="5" fillId="0" borderId="0" xfId="3" applyNumberFormat="1" applyFont="1" applyFill="1" applyAlignment="1">
      <alignment horizontal="center"/>
    </xf>
    <xf numFmtId="0" fontId="0" fillId="0" borderId="0" xfId="0" applyFill="1" applyBorder="1"/>
    <xf numFmtId="3" fontId="5" fillId="0" borderId="0" xfId="3" applyNumberFormat="1" applyFont="1" applyFill="1" applyBorder="1" applyAlignment="1">
      <alignment horizontal="center"/>
    </xf>
    <xf numFmtId="0" fontId="5" fillId="0" borderId="0" xfId="1" applyFont="1" applyFill="1"/>
    <xf numFmtId="0" fontId="5" fillId="0" borderId="0" xfId="1" applyFont="1" applyFill="1" applyBorder="1"/>
    <xf numFmtId="0" fontId="5" fillId="0" borderId="0" xfId="3" applyFont="1" applyFill="1" applyBorder="1"/>
    <xf numFmtId="0" fontId="5" fillId="0" borderId="0" xfId="3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12" xfId="4" applyFont="1" applyFill="1" applyBorder="1" applyAlignment="1">
      <alignment horizontal="center"/>
    </xf>
    <xf numFmtId="3" fontId="4" fillId="0" borderId="0" xfId="0" applyNumberFormat="1" applyFont="1" applyAlignment="1">
      <alignment horizontal="center"/>
    </xf>
    <xf numFmtId="0" fontId="0" fillId="0" borderId="0" xfId="0" applyAlignment="1"/>
    <xf numFmtId="164" fontId="0" fillId="0" borderId="0" xfId="0" applyNumberFormat="1"/>
    <xf numFmtId="0" fontId="5" fillId="0" borderId="0" xfId="1" applyFont="1" applyFill="1" applyAlignment="1">
      <alignment horizontal="center"/>
    </xf>
    <xf numFmtId="0" fontId="5" fillId="0" borderId="14" xfId="0" applyFont="1" applyFill="1" applyBorder="1"/>
    <xf numFmtId="0" fontId="5" fillId="0" borderId="14" xfId="4" applyFont="1" applyFill="1" applyBorder="1"/>
    <xf numFmtId="0" fontId="5" fillId="0" borderId="14" xfId="3" applyFont="1" applyFill="1" applyBorder="1"/>
    <xf numFmtId="0" fontId="5" fillId="0" borderId="24" xfId="1" applyFont="1" applyFill="1" applyBorder="1" applyAlignment="1">
      <alignment horizontal="center" vertical="center"/>
    </xf>
    <xf numFmtId="0" fontId="5" fillId="0" borderId="25" xfId="1" applyFont="1" applyFill="1" applyBorder="1" applyAlignment="1">
      <alignment horizontal="center" vertical="center"/>
    </xf>
    <xf numFmtId="0" fontId="5" fillId="0" borderId="27" xfId="1" applyFont="1" applyFill="1" applyBorder="1" applyAlignment="1">
      <alignment horizontal="center" vertical="center"/>
    </xf>
    <xf numFmtId="0" fontId="4" fillId="0" borderId="34" xfId="0" applyFont="1" applyBorder="1" applyAlignment="1">
      <alignment horizontal="center"/>
    </xf>
    <xf numFmtId="0" fontId="4" fillId="0" borderId="35" xfId="0" applyFont="1" applyBorder="1"/>
    <xf numFmtId="3" fontId="5" fillId="0" borderId="22" xfId="3" applyNumberFormat="1" applyFont="1" applyFill="1" applyBorder="1" applyAlignment="1">
      <alignment horizontal="center"/>
    </xf>
    <xf numFmtId="3" fontId="5" fillId="0" borderId="15" xfId="3" applyNumberFormat="1" applyFont="1" applyFill="1" applyBorder="1" applyAlignment="1">
      <alignment horizontal="center"/>
    </xf>
    <xf numFmtId="3" fontId="5" fillId="0" borderId="4" xfId="1" applyNumberFormat="1" applyFont="1" applyFill="1" applyBorder="1" applyAlignment="1">
      <alignment horizontal="center"/>
    </xf>
    <xf numFmtId="3" fontId="5" fillId="0" borderId="15" xfId="1" applyNumberFormat="1" applyFont="1" applyFill="1" applyBorder="1" applyAlignment="1">
      <alignment horizontal="center"/>
    </xf>
    <xf numFmtId="3" fontId="5" fillId="0" borderId="12" xfId="1" applyNumberFormat="1" applyFont="1" applyFill="1" applyBorder="1" applyAlignment="1">
      <alignment horizontal="center" vertical="center"/>
    </xf>
    <xf numFmtId="3" fontId="5" fillId="0" borderId="13" xfId="1" applyNumberFormat="1" applyFont="1" applyFill="1" applyBorder="1" applyAlignment="1">
      <alignment horizontal="center" vertical="center"/>
    </xf>
    <xf numFmtId="0" fontId="5" fillId="0" borderId="14" xfId="1" applyFont="1" applyFill="1" applyBorder="1" applyAlignment="1">
      <alignment horizontal="center"/>
    </xf>
    <xf numFmtId="0" fontId="5" fillId="0" borderId="18" xfId="1" applyFont="1" applyFill="1" applyBorder="1" applyAlignment="1">
      <alignment horizontal="center" vertical="center"/>
    </xf>
    <xf numFmtId="0" fontId="5" fillId="0" borderId="9" xfId="1" applyFont="1" applyFill="1" applyBorder="1" applyAlignment="1">
      <alignment horizontal="center"/>
    </xf>
    <xf numFmtId="0" fontId="5" fillId="0" borderId="11" xfId="1" applyFont="1" applyFill="1" applyBorder="1" applyAlignment="1">
      <alignment horizontal="center"/>
    </xf>
    <xf numFmtId="0" fontId="5" fillId="0" borderId="10" xfId="1" applyFont="1" applyFill="1" applyBorder="1" applyAlignment="1">
      <alignment horizontal="center"/>
    </xf>
    <xf numFmtId="0" fontId="5" fillId="0" borderId="17" xfId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/>
    </xf>
    <xf numFmtId="3" fontId="5" fillId="0" borderId="38" xfId="1" applyNumberFormat="1" applyFont="1" applyFill="1" applyBorder="1" applyAlignment="1">
      <alignment horizontal="center"/>
    </xf>
    <xf numFmtId="3" fontId="5" fillId="0" borderId="9" xfId="1" applyNumberFormat="1" applyFont="1" applyFill="1" applyBorder="1" applyAlignment="1">
      <alignment horizontal="center"/>
    </xf>
    <xf numFmtId="3" fontId="5" fillId="0" borderId="11" xfId="1" applyNumberFormat="1" applyFont="1" applyFill="1" applyBorder="1" applyAlignment="1">
      <alignment horizontal="center"/>
    </xf>
    <xf numFmtId="3" fontId="5" fillId="0" borderId="39" xfId="1" applyNumberFormat="1" applyFont="1" applyFill="1" applyBorder="1" applyAlignment="1">
      <alignment horizontal="center"/>
    </xf>
    <xf numFmtId="3" fontId="5" fillId="0" borderId="10" xfId="1" applyNumberFormat="1" applyFont="1" applyFill="1" applyBorder="1" applyAlignment="1">
      <alignment horizontal="center"/>
    </xf>
    <xf numFmtId="3" fontId="5" fillId="0" borderId="45" xfId="1" applyNumberFormat="1" applyFont="1" applyFill="1" applyBorder="1" applyAlignment="1">
      <alignment horizontal="center"/>
    </xf>
    <xf numFmtId="3" fontId="5" fillId="0" borderId="46" xfId="1" applyNumberFormat="1" applyFont="1" applyFill="1" applyBorder="1" applyAlignment="1">
      <alignment horizontal="center"/>
    </xf>
    <xf numFmtId="3" fontId="5" fillId="0" borderId="47" xfId="1" applyNumberFormat="1" applyFont="1" applyFill="1" applyBorder="1" applyAlignment="1">
      <alignment horizontal="center"/>
    </xf>
    <xf numFmtId="3" fontId="5" fillId="0" borderId="48" xfId="1" applyNumberFormat="1" applyFont="1" applyFill="1" applyBorder="1" applyAlignment="1">
      <alignment horizontal="center"/>
    </xf>
    <xf numFmtId="3" fontId="5" fillId="0" borderId="49" xfId="1" applyNumberFormat="1" applyFont="1" applyFill="1" applyBorder="1" applyAlignment="1">
      <alignment horizontal="center"/>
    </xf>
    <xf numFmtId="3" fontId="5" fillId="0" borderId="30" xfId="3" applyNumberFormat="1" applyFont="1" applyFill="1" applyBorder="1" applyAlignment="1">
      <alignment horizontal="center"/>
    </xf>
    <xf numFmtId="3" fontId="5" fillId="0" borderId="25" xfId="3" applyNumberFormat="1" applyFont="1" applyFill="1" applyBorder="1" applyAlignment="1">
      <alignment horizontal="center"/>
    </xf>
    <xf numFmtId="3" fontId="5" fillId="0" borderId="31" xfId="3" applyNumberFormat="1" applyFont="1" applyFill="1" applyBorder="1" applyAlignment="1">
      <alignment horizontal="center"/>
    </xf>
    <xf numFmtId="3" fontId="5" fillId="0" borderId="26" xfId="3" applyNumberFormat="1" applyFont="1" applyFill="1" applyBorder="1" applyAlignment="1">
      <alignment horizontal="center"/>
    </xf>
    <xf numFmtId="3" fontId="5" fillId="0" borderId="27" xfId="3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 vertical="center"/>
    </xf>
    <xf numFmtId="3" fontId="5" fillId="0" borderId="24" xfId="3" applyNumberFormat="1" applyFont="1" applyFill="1" applyBorder="1" applyAlignment="1">
      <alignment horizontal="center"/>
    </xf>
    <xf numFmtId="3" fontId="5" fillId="0" borderId="19" xfId="3" applyNumberFormat="1" applyFont="1" applyFill="1" applyBorder="1" applyAlignment="1">
      <alignment horizontal="center"/>
    </xf>
    <xf numFmtId="3" fontId="5" fillId="0" borderId="19" xfId="1" applyNumberFormat="1" applyFont="1" applyFill="1" applyBorder="1" applyAlignment="1">
      <alignment horizontal="center" vertical="center"/>
    </xf>
    <xf numFmtId="3" fontId="5" fillId="0" borderId="30" xfId="0" applyNumberFormat="1" applyFont="1" applyFill="1" applyBorder="1" applyAlignment="1">
      <alignment horizontal="center"/>
    </xf>
    <xf numFmtId="3" fontId="5" fillId="0" borderId="25" xfId="0" applyNumberFormat="1" applyFont="1" applyFill="1" applyBorder="1" applyAlignment="1">
      <alignment horizontal="center"/>
    </xf>
    <xf numFmtId="3" fontId="5" fillId="0" borderId="27" xfId="0" applyNumberFormat="1" applyFont="1" applyFill="1" applyBorder="1" applyAlignment="1">
      <alignment horizontal="center"/>
    </xf>
    <xf numFmtId="3" fontId="5" fillId="0" borderId="32" xfId="0" applyNumberFormat="1" applyFont="1" applyFill="1" applyBorder="1" applyAlignment="1">
      <alignment horizontal="center"/>
    </xf>
    <xf numFmtId="3" fontId="5" fillId="0" borderId="26" xfId="0" applyNumberFormat="1" applyFont="1" applyFill="1" applyBorder="1" applyAlignment="1">
      <alignment horizontal="center"/>
    </xf>
    <xf numFmtId="3" fontId="5" fillId="0" borderId="22" xfId="0" applyNumberFormat="1" applyFont="1" applyFill="1" applyBorder="1" applyAlignment="1">
      <alignment horizontal="center"/>
    </xf>
    <xf numFmtId="3" fontId="5" fillId="0" borderId="12" xfId="0" applyNumberFormat="1" applyFont="1" applyFill="1" applyBorder="1" applyAlignment="1">
      <alignment horizontal="center"/>
    </xf>
    <xf numFmtId="3" fontId="5" fillId="0" borderId="13" xfId="0" applyNumberFormat="1" applyFont="1" applyFill="1" applyBorder="1" applyAlignment="1">
      <alignment horizontal="center"/>
    </xf>
    <xf numFmtId="3" fontId="5" fillId="0" borderId="23" xfId="0" applyNumberFormat="1" applyFont="1" applyFill="1" applyBorder="1" applyAlignment="1">
      <alignment horizontal="center"/>
    </xf>
    <xf numFmtId="3" fontId="5" fillId="0" borderId="14" xfId="0" applyNumberFormat="1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5" fillId="0" borderId="13" xfId="0" applyFont="1" applyFill="1" applyBorder="1" applyAlignment="1">
      <alignment horizontal="center"/>
    </xf>
    <xf numFmtId="0" fontId="5" fillId="0" borderId="0" xfId="2" applyFont="1" applyFill="1" applyBorder="1" applyAlignment="1">
      <alignment horizontal="center"/>
    </xf>
    <xf numFmtId="3" fontId="5" fillId="0" borderId="31" xfId="0" applyNumberFormat="1" applyFont="1" applyFill="1" applyBorder="1" applyAlignment="1">
      <alignment horizontal="center"/>
    </xf>
    <xf numFmtId="3" fontId="5" fillId="0" borderId="15" xfId="0" applyNumberFormat="1" applyFont="1" applyFill="1" applyBorder="1" applyAlignment="1">
      <alignment horizontal="center"/>
    </xf>
    <xf numFmtId="3" fontId="5" fillId="0" borderId="23" xfId="3" applyNumberFormat="1" applyFont="1" applyFill="1" applyBorder="1" applyAlignment="1">
      <alignment horizontal="center"/>
    </xf>
    <xf numFmtId="3" fontId="5" fillId="0" borderId="32" xfId="3" applyNumberFormat="1" applyFont="1" applyFill="1" applyBorder="1" applyAlignment="1">
      <alignment horizontal="center"/>
    </xf>
    <xf numFmtId="0" fontId="5" fillId="0" borderId="35" xfId="0" applyFont="1" applyFill="1" applyBorder="1"/>
    <xf numFmtId="0" fontId="5" fillId="0" borderId="21" xfId="1" applyFont="1" applyFill="1" applyBorder="1" applyAlignment="1">
      <alignment horizontal="center" vertical="center"/>
    </xf>
    <xf numFmtId="2" fontId="5" fillId="0" borderId="0" xfId="1" applyNumberFormat="1" applyFont="1" applyFill="1" applyAlignment="1">
      <alignment horizontal="center" vertical="center"/>
    </xf>
    <xf numFmtId="0" fontId="5" fillId="0" borderId="22" xfId="1" applyFont="1" applyFill="1" applyBorder="1" applyAlignment="1">
      <alignment horizontal="center" vertical="center"/>
    </xf>
    <xf numFmtId="3" fontId="5" fillId="0" borderId="19" xfId="0" applyNumberFormat="1" applyFont="1" applyFill="1" applyBorder="1" applyAlignment="1">
      <alignment horizontal="center"/>
    </xf>
    <xf numFmtId="0" fontId="5" fillId="0" borderId="5" xfId="1" applyFont="1" applyFill="1" applyBorder="1" applyAlignment="1">
      <alignment horizontal="center" vertical="center" wrapText="1"/>
    </xf>
    <xf numFmtId="0" fontId="5" fillId="0" borderId="13" xfId="1" applyFont="1" applyFill="1" applyBorder="1" applyAlignment="1">
      <alignment horizontal="center" vertical="center" wrapText="1"/>
    </xf>
    <xf numFmtId="3" fontId="5" fillId="0" borderId="2" xfId="1" applyNumberFormat="1" applyFont="1" applyFill="1" applyBorder="1" applyAlignment="1">
      <alignment horizontal="center" vertical="center"/>
    </xf>
    <xf numFmtId="3" fontId="5" fillId="0" borderId="5" xfId="1" applyNumberFormat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/>
    </xf>
    <xf numFmtId="0" fontId="5" fillId="0" borderId="3" xfId="1" applyFont="1" applyFill="1" applyBorder="1" applyAlignment="1">
      <alignment horizontal="center"/>
    </xf>
    <xf numFmtId="3" fontId="5" fillId="0" borderId="33" xfId="1" applyNumberFormat="1" applyFont="1" applyFill="1" applyBorder="1" applyAlignment="1">
      <alignment horizontal="center"/>
    </xf>
    <xf numFmtId="0" fontId="5" fillId="0" borderId="30" xfId="1" applyFont="1" applyFill="1" applyBorder="1" applyAlignment="1">
      <alignment horizontal="center"/>
    </xf>
    <xf numFmtId="0" fontId="5" fillId="0" borderId="32" xfId="1" applyFont="1" applyFill="1" applyBorder="1" applyAlignment="1">
      <alignment horizontal="center"/>
    </xf>
    <xf numFmtId="0" fontId="5" fillId="0" borderId="26" xfId="1" applyFont="1" applyFill="1" applyBorder="1" applyAlignment="1">
      <alignment horizontal="center"/>
    </xf>
    <xf numFmtId="0" fontId="5" fillId="0" borderId="31" xfId="1" applyFont="1" applyFill="1" applyBorder="1" applyAlignment="1">
      <alignment horizontal="center"/>
    </xf>
    <xf numFmtId="0" fontId="5" fillId="0" borderId="25" xfId="1" applyFont="1" applyFill="1" applyBorder="1" applyAlignment="1">
      <alignment horizontal="center"/>
    </xf>
    <xf numFmtId="0" fontId="5" fillId="0" borderId="27" xfId="1" applyFont="1" applyFill="1" applyBorder="1" applyAlignment="1">
      <alignment horizontal="center"/>
    </xf>
    <xf numFmtId="0" fontId="5" fillId="0" borderId="22" xfId="1" applyFont="1" applyFill="1" applyBorder="1" applyAlignment="1">
      <alignment horizontal="center"/>
    </xf>
    <xf numFmtId="0" fontId="5" fillId="0" borderId="23" xfId="1" applyFont="1" applyFill="1" applyBorder="1" applyAlignment="1">
      <alignment horizontal="center"/>
    </xf>
    <xf numFmtId="0" fontId="5" fillId="0" borderId="15" xfId="1" applyFont="1" applyFill="1" applyBorder="1" applyAlignment="1">
      <alignment horizontal="center"/>
    </xf>
    <xf numFmtId="0" fontId="5" fillId="0" borderId="30" xfId="0" applyFont="1" applyFill="1" applyBorder="1" applyAlignment="1">
      <alignment horizontal="center"/>
    </xf>
    <xf numFmtId="0" fontId="5" fillId="0" borderId="32" xfId="0" applyFont="1" applyFill="1" applyBorder="1" applyAlignment="1">
      <alignment horizontal="center"/>
    </xf>
    <xf numFmtId="0" fontId="5" fillId="0" borderId="26" xfId="0" applyFont="1" applyFill="1" applyBorder="1" applyAlignment="1">
      <alignment horizontal="center"/>
    </xf>
    <xf numFmtId="0" fontId="5" fillId="0" borderId="31" xfId="0" applyFont="1" applyFill="1" applyBorder="1" applyAlignment="1">
      <alignment horizontal="center"/>
    </xf>
    <xf numFmtId="0" fontId="5" fillId="0" borderId="25" xfId="0" applyFont="1" applyFill="1" applyBorder="1" applyAlignment="1">
      <alignment horizontal="center"/>
    </xf>
    <xf numFmtId="0" fontId="5" fillId="0" borderId="27" xfId="0" applyFont="1" applyFill="1" applyBorder="1" applyAlignment="1">
      <alignment horizontal="center"/>
    </xf>
    <xf numFmtId="0" fontId="5" fillId="0" borderId="22" xfId="0" applyFont="1" applyFill="1" applyBorder="1" applyAlignment="1">
      <alignment horizontal="center"/>
    </xf>
    <xf numFmtId="0" fontId="5" fillId="0" borderId="23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3" fontId="5" fillId="0" borderId="1" xfId="1" applyNumberFormat="1" applyFont="1" applyFill="1" applyBorder="1" applyAlignment="1">
      <alignment horizontal="center"/>
    </xf>
    <xf numFmtId="3" fontId="5" fillId="0" borderId="21" xfId="1" applyNumberFormat="1" applyFont="1" applyFill="1" applyBorder="1" applyAlignment="1">
      <alignment horizontal="center"/>
    </xf>
    <xf numFmtId="0" fontId="5" fillId="0" borderId="19" xfId="1" applyFont="1" applyFill="1" applyBorder="1" applyAlignment="1">
      <alignment horizontal="center"/>
    </xf>
    <xf numFmtId="3" fontId="5" fillId="0" borderId="38" xfId="0" applyNumberFormat="1" applyFont="1" applyFill="1" applyBorder="1" applyAlignment="1">
      <alignment horizontal="center"/>
    </xf>
    <xf numFmtId="3" fontId="5" fillId="0" borderId="9" xfId="0" applyNumberFormat="1" applyFont="1" applyFill="1" applyBorder="1" applyAlignment="1">
      <alignment horizontal="center"/>
    </xf>
    <xf numFmtId="3" fontId="5" fillId="0" borderId="11" xfId="0" applyNumberFormat="1" applyFont="1" applyFill="1" applyBorder="1" applyAlignment="1">
      <alignment horizontal="center"/>
    </xf>
    <xf numFmtId="3" fontId="5" fillId="0" borderId="39" xfId="0" applyNumberFormat="1" applyFont="1" applyFill="1" applyBorder="1" applyAlignment="1">
      <alignment horizontal="center"/>
    </xf>
    <xf numFmtId="3" fontId="5" fillId="0" borderId="10" xfId="0" applyNumberFormat="1" applyFont="1" applyFill="1" applyBorder="1" applyAlignment="1">
      <alignment horizontal="center"/>
    </xf>
    <xf numFmtId="3" fontId="5" fillId="0" borderId="18" xfId="0" applyNumberFormat="1" applyFont="1" applyFill="1" applyBorder="1" applyAlignment="1">
      <alignment horizontal="center"/>
    </xf>
    <xf numFmtId="3" fontId="5" fillId="0" borderId="34" xfId="1" applyNumberFormat="1" applyFont="1" applyFill="1" applyBorder="1" applyAlignment="1">
      <alignment horizontal="center"/>
    </xf>
    <xf numFmtId="3" fontId="5" fillId="0" borderId="43" xfId="1" applyNumberFormat="1" applyFont="1" applyFill="1" applyBorder="1" applyAlignment="1">
      <alignment horizontal="center"/>
    </xf>
    <xf numFmtId="3" fontId="5" fillId="0" borderId="42" xfId="1" applyNumberFormat="1" applyFont="1" applyFill="1" applyBorder="1" applyAlignment="1">
      <alignment horizontal="center"/>
    </xf>
    <xf numFmtId="3" fontId="5" fillId="0" borderId="41" xfId="1" applyNumberFormat="1" applyFont="1" applyFill="1" applyBorder="1" applyAlignment="1">
      <alignment horizontal="center"/>
    </xf>
    <xf numFmtId="3" fontId="5" fillId="0" borderId="44" xfId="1" applyNumberFormat="1" applyFont="1" applyFill="1" applyBorder="1" applyAlignment="1">
      <alignment horizontal="center"/>
    </xf>
    <xf numFmtId="3" fontId="5" fillId="0" borderId="18" xfId="1" applyNumberFormat="1" applyFont="1" applyFill="1" applyBorder="1" applyAlignment="1">
      <alignment horizontal="center"/>
    </xf>
    <xf numFmtId="3" fontId="5" fillId="0" borderId="17" xfId="1" applyNumberFormat="1" applyFont="1" applyFill="1" applyBorder="1" applyAlignment="1">
      <alignment horizontal="center"/>
    </xf>
    <xf numFmtId="3" fontId="5" fillId="0" borderId="31" xfId="1" applyNumberFormat="1" applyFont="1" applyFill="1" applyBorder="1" applyAlignment="1">
      <alignment horizontal="center"/>
    </xf>
    <xf numFmtId="2" fontId="5" fillId="0" borderId="0" xfId="1" applyNumberFormat="1" applyFont="1" applyFill="1" applyBorder="1" applyAlignment="1">
      <alignment horizontal="center" vertical="center"/>
    </xf>
    <xf numFmtId="3" fontId="5" fillId="0" borderId="35" xfId="1" applyNumberFormat="1" applyFont="1" applyFill="1" applyBorder="1" applyAlignment="1">
      <alignment horizontal="center"/>
    </xf>
    <xf numFmtId="3" fontId="5" fillId="0" borderId="40" xfId="1" applyNumberFormat="1" applyFont="1" applyFill="1" applyBorder="1" applyAlignment="1">
      <alignment horizontal="center"/>
    </xf>
    <xf numFmtId="3" fontId="5" fillId="0" borderId="38" xfId="3" applyNumberFormat="1" applyFont="1" applyFill="1" applyBorder="1" applyAlignment="1">
      <alignment horizontal="center"/>
    </xf>
    <xf numFmtId="3" fontId="5" fillId="0" borderId="9" xfId="3" applyNumberFormat="1" applyFont="1" applyFill="1" applyBorder="1" applyAlignment="1">
      <alignment horizontal="center"/>
    </xf>
    <xf numFmtId="3" fontId="5" fillId="0" borderId="17" xfId="3" applyNumberFormat="1" applyFont="1" applyFill="1" applyBorder="1" applyAlignment="1">
      <alignment horizontal="center"/>
    </xf>
    <xf numFmtId="3" fontId="5" fillId="0" borderId="10" xfId="3" applyNumberFormat="1" applyFont="1" applyFill="1" applyBorder="1" applyAlignment="1">
      <alignment horizontal="center"/>
    </xf>
    <xf numFmtId="3" fontId="5" fillId="0" borderId="11" xfId="3" applyNumberFormat="1" applyFont="1" applyFill="1" applyBorder="1" applyAlignment="1">
      <alignment horizontal="center"/>
    </xf>
    <xf numFmtId="3" fontId="0" fillId="0" borderId="14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3" fontId="0" fillId="0" borderId="23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0" fillId="0" borderId="13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6" xfId="0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0" fillId="0" borderId="24" xfId="0" applyNumberFormat="1" applyBorder="1" applyAlignment="1">
      <alignment horizontal="center"/>
    </xf>
    <xf numFmtId="3" fontId="0" fillId="0" borderId="25" xfId="0" applyNumberFormat="1" applyBorder="1" applyAlignment="1">
      <alignment horizontal="center"/>
    </xf>
    <xf numFmtId="3" fontId="0" fillId="0" borderId="27" xfId="0" applyNumberFormat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3" fontId="0" fillId="0" borderId="26" xfId="0" applyNumberFormat="1" applyBorder="1" applyAlignment="1">
      <alignment horizontal="center"/>
    </xf>
    <xf numFmtId="3" fontId="5" fillId="0" borderId="18" xfId="3" applyNumberFormat="1" applyFont="1" applyFill="1" applyBorder="1" applyAlignment="1">
      <alignment horizontal="center"/>
    </xf>
    <xf numFmtId="3" fontId="5" fillId="0" borderId="18" xfId="2" applyNumberFormat="1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horizontal="center"/>
    </xf>
    <xf numFmtId="3" fontId="5" fillId="0" borderId="39" xfId="3" applyNumberFormat="1" applyFont="1" applyFill="1" applyBorder="1" applyAlignment="1">
      <alignment horizontal="center"/>
    </xf>
    <xf numFmtId="3" fontId="0" fillId="0" borderId="22" xfId="0" applyNumberFormat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3" fontId="0" fillId="0" borderId="0" xfId="0" applyNumberFormat="1" applyFill="1" applyAlignment="1">
      <alignment horizontal="center"/>
    </xf>
    <xf numFmtId="0" fontId="5" fillId="0" borderId="38" xfId="0" applyFont="1" applyFill="1" applyBorder="1" applyAlignment="1">
      <alignment horizontal="center"/>
    </xf>
    <xf numFmtId="0" fontId="5" fillId="0" borderId="39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3" fontId="4" fillId="0" borderId="7" xfId="0" applyNumberFormat="1" applyFont="1" applyBorder="1" applyAlignment="1">
      <alignment horizontal="center"/>
    </xf>
    <xf numFmtId="3" fontId="4" fillId="0" borderId="8" xfId="0" applyNumberFormat="1" applyFont="1" applyBorder="1" applyAlignment="1">
      <alignment horizontal="center"/>
    </xf>
    <xf numFmtId="3" fontId="4" fillId="0" borderId="54" xfId="0" applyNumberFormat="1" applyFont="1" applyBorder="1" applyAlignment="1">
      <alignment horizontal="center"/>
    </xf>
    <xf numFmtId="3" fontId="4" fillId="0" borderId="7" xfId="0" applyNumberFormat="1" applyFont="1" applyFill="1" applyBorder="1" applyAlignment="1">
      <alignment horizontal="center"/>
    </xf>
    <xf numFmtId="3" fontId="4" fillId="0" borderId="8" xfId="0" applyNumberFormat="1" applyFont="1" applyFill="1" applyBorder="1" applyAlignment="1">
      <alignment horizontal="center"/>
    </xf>
    <xf numFmtId="3" fontId="4" fillId="0" borderId="16" xfId="0" applyNumberFormat="1" applyFont="1" applyFill="1" applyBorder="1" applyAlignment="1">
      <alignment horizontal="center"/>
    </xf>
    <xf numFmtId="0" fontId="0" fillId="0" borderId="28" xfId="0" applyBorder="1" applyAlignment="1">
      <alignment horizontal="center"/>
    </xf>
    <xf numFmtId="0" fontId="4" fillId="0" borderId="50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/>
    </xf>
    <xf numFmtId="3" fontId="4" fillId="0" borderId="4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20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3" fontId="4" fillId="0" borderId="12" xfId="0" applyNumberFormat="1" applyFont="1" applyBorder="1" applyAlignment="1">
      <alignment horizontal="center"/>
    </xf>
    <xf numFmtId="3" fontId="4" fillId="0" borderId="14" xfId="0" applyNumberFormat="1" applyFont="1" applyBorder="1" applyAlignment="1">
      <alignment horizontal="center"/>
    </xf>
    <xf numFmtId="3" fontId="4" fillId="0" borderId="15" xfId="0" applyNumberFormat="1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3" fontId="0" fillId="0" borderId="19" xfId="0" applyNumberFormat="1" applyFont="1" applyBorder="1" applyAlignment="1">
      <alignment horizontal="center"/>
    </xf>
    <xf numFmtId="3" fontId="0" fillId="0" borderId="12" xfId="0" applyNumberFormat="1" applyFont="1" applyBorder="1" applyAlignment="1">
      <alignment horizontal="center"/>
    </xf>
    <xf numFmtId="0" fontId="0" fillId="0" borderId="13" xfId="0" applyFont="1" applyBorder="1"/>
    <xf numFmtId="3" fontId="0" fillId="0" borderId="14" xfId="0" applyNumberFormat="1" applyFont="1" applyBorder="1" applyAlignment="1">
      <alignment horizontal="center"/>
    </xf>
    <xf numFmtId="3" fontId="0" fillId="0" borderId="13" xfId="0" applyNumberFormat="1" applyFont="1" applyBorder="1" applyAlignment="1">
      <alignment horizontal="center"/>
    </xf>
    <xf numFmtId="3" fontId="0" fillId="0" borderId="0" xfId="0" applyNumberFormat="1" applyFont="1" applyAlignment="1">
      <alignment horizontal="center"/>
    </xf>
    <xf numFmtId="3" fontId="0" fillId="0" borderId="6" xfId="0" applyNumberFormat="1" applyFont="1" applyBorder="1" applyAlignment="1">
      <alignment horizontal="center"/>
    </xf>
    <xf numFmtId="3" fontId="0" fillId="0" borderId="7" xfId="0" applyNumberFormat="1" applyFont="1" applyBorder="1" applyAlignment="1">
      <alignment horizontal="center"/>
    </xf>
    <xf numFmtId="0" fontId="0" fillId="0" borderId="16" xfId="0" applyFont="1" applyBorder="1"/>
    <xf numFmtId="3" fontId="0" fillId="0" borderId="8" xfId="0" applyNumberFormat="1" applyFont="1" applyBorder="1" applyAlignment="1">
      <alignment horizontal="center"/>
    </xf>
    <xf numFmtId="3" fontId="0" fillId="0" borderId="16" xfId="0" applyNumberFormat="1" applyFont="1" applyBorder="1" applyAlignment="1">
      <alignment horizontal="center"/>
    </xf>
    <xf numFmtId="3" fontId="5" fillId="0" borderId="6" xfId="2" applyNumberFormat="1" applyFont="1" applyFill="1" applyBorder="1" applyAlignment="1">
      <alignment horizontal="center"/>
    </xf>
    <xf numFmtId="3" fontId="5" fillId="0" borderId="7" xfId="2" applyNumberFormat="1" applyFont="1" applyFill="1" applyBorder="1" applyAlignment="1">
      <alignment horizontal="center"/>
    </xf>
    <xf numFmtId="3" fontId="5" fillId="0" borderId="16" xfId="2" applyNumberFormat="1" applyFont="1" applyFill="1" applyBorder="1" applyAlignment="1">
      <alignment horizontal="center"/>
    </xf>
    <xf numFmtId="3" fontId="5" fillId="0" borderId="8" xfId="2" applyNumberFormat="1" applyFont="1" applyFill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15" xfId="0" applyNumberFormat="1" applyBorder="1" applyAlignment="1">
      <alignment horizontal="center"/>
    </xf>
    <xf numFmtId="3" fontId="0" fillId="0" borderId="55" xfId="0" applyNumberFormat="1" applyBorder="1" applyAlignment="1">
      <alignment horizontal="center"/>
    </xf>
    <xf numFmtId="3" fontId="0" fillId="0" borderId="56" xfId="0" applyNumberFormat="1" applyBorder="1" applyAlignment="1">
      <alignment horizontal="center"/>
    </xf>
    <xf numFmtId="3" fontId="0" fillId="0" borderId="54" xfId="0" applyNumberFormat="1" applyBorder="1" applyAlignment="1">
      <alignment horizontal="center"/>
    </xf>
    <xf numFmtId="3" fontId="0" fillId="0" borderId="57" xfId="0" applyNumberFormat="1" applyBorder="1" applyAlignment="1">
      <alignment horizontal="center"/>
    </xf>
    <xf numFmtId="3" fontId="0" fillId="0" borderId="58" xfId="0" applyNumberFormat="1" applyBorder="1" applyAlignment="1">
      <alignment horizontal="center"/>
    </xf>
    <xf numFmtId="3" fontId="0" fillId="0" borderId="59" xfId="0" applyNumberFormat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19" xfId="0" applyNumberFormat="1" applyFill="1" applyBorder="1" applyAlignment="1">
      <alignment horizontal="center"/>
    </xf>
    <xf numFmtId="3" fontId="0" fillId="0" borderId="12" xfId="0" applyNumberFormat="1" applyFill="1" applyBorder="1" applyAlignment="1">
      <alignment horizontal="center"/>
    </xf>
    <xf numFmtId="3" fontId="0" fillId="0" borderId="13" xfId="0" applyNumberFormat="1" applyFill="1" applyBorder="1" applyAlignment="1">
      <alignment horizontal="center"/>
    </xf>
    <xf numFmtId="3" fontId="0" fillId="0" borderId="14" xfId="0" applyNumberFormat="1" applyFill="1" applyBorder="1" applyAlignment="1">
      <alignment horizontal="center"/>
    </xf>
    <xf numFmtId="3" fontId="5" fillId="0" borderId="29" xfId="2" applyNumberFormat="1" applyFont="1" applyFill="1" applyBorder="1" applyAlignment="1">
      <alignment horizontal="center"/>
    </xf>
    <xf numFmtId="3" fontId="5" fillId="0" borderId="36" xfId="2" applyNumberFormat="1" applyFont="1" applyFill="1" applyBorder="1" applyAlignment="1">
      <alignment horizontal="center"/>
    </xf>
    <xf numFmtId="3" fontId="0" fillId="0" borderId="0" xfId="0" applyNumberFormat="1" applyFont="1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3" fontId="0" fillId="0" borderId="22" xfId="0" applyNumberFormat="1" applyFont="1" applyBorder="1" applyAlignment="1">
      <alignment horizontal="center"/>
    </xf>
    <xf numFmtId="3" fontId="0" fillId="0" borderId="23" xfId="0" applyNumberFormat="1" applyFont="1" applyBorder="1" applyAlignment="1">
      <alignment horizontal="center"/>
    </xf>
    <xf numFmtId="3" fontId="0" fillId="0" borderId="22" xfId="3" applyNumberFormat="1" applyFont="1" applyFill="1" applyBorder="1" applyAlignment="1">
      <alignment horizontal="center"/>
    </xf>
    <xf numFmtId="3" fontId="0" fillId="0" borderId="12" xfId="3" applyNumberFormat="1" applyFont="1" applyFill="1" applyBorder="1" applyAlignment="1">
      <alignment horizontal="center"/>
    </xf>
    <xf numFmtId="3" fontId="0" fillId="0" borderId="13" xfId="3" applyNumberFormat="1" applyFont="1" applyFill="1" applyBorder="1" applyAlignment="1">
      <alignment horizontal="center"/>
    </xf>
    <xf numFmtId="3" fontId="0" fillId="0" borderId="23" xfId="3" applyNumberFormat="1" applyFont="1" applyFill="1" applyBorder="1" applyAlignment="1">
      <alignment horizontal="center"/>
    </xf>
    <xf numFmtId="3" fontId="0" fillId="0" borderId="14" xfId="3" applyNumberFormat="1" applyFont="1" applyFill="1" applyBorder="1" applyAlignment="1">
      <alignment horizontal="center"/>
    </xf>
    <xf numFmtId="3" fontId="0" fillId="0" borderId="0" xfId="3" applyNumberFormat="1" applyFont="1" applyFill="1" applyAlignment="1">
      <alignment horizontal="center"/>
    </xf>
    <xf numFmtId="0" fontId="0" fillId="0" borderId="0" xfId="3" applyFont="1" applyFill="1" applyBorder="1"/>
    <xf numFmtId="3" fontId="0" fillId="0" borderId="24" xfId="0" applyNumberFormat="1" applyFont="1" applyBorder="1" applyAlignment="1">
      <alignment horizontal="center"/>
    </xf>
    <xf numFmtId="3" fontId="0" fillId="0" borderId="25" xfId="0" applyNumberFormat="1" applyFont="1" applyBorder="1" applyAlignment="1">
      <alignment horizontal="center"/>
    </xf>
    <xf numFmtId="3" fontId="0" fillId="0" borderId="27" xfId="0" applyNumberFormat="1" applyFont="1" applyBorder="1" applyAlignment="1">
      <alignment horizontal="center"/>
    </xf>
    <xf numFmtId="3" fontId="0" fillId="0" borderId="26" xfId="0" applyNumberFormat="1" applyFont="1" applyBorder="1" applyAlignment="1">
      <alignment horizontal="center"/>
    </xf>
    <xf numFmtId="3" fontId="0" fillId="0" borderId="0" xfId="0" applyNumberFormat="1" applyFont="1" applyFill="1" applyBorder="1" applyAlignment="1">
      <alignment horizontal="center"/>
    </xf>
    <xf numFmtId="3" fontId="0" fillId="0" borderId="29" xfId="0" applyNumberFormat="1" applyFont="1" applyBorder="1" applyAlignment="1">
      <alignment horizontal="center"/>
    </xf>
    <xf numFmtId="3" fontId="0" fillId="0" borderId="36" xfId="0" applyNumberFormat="1" applyFont="1" applyBorder="1" applyAlignment="1">
      <alignment horizontal="center"/>
    </xf>
    <xf numFmtId="3" fontId="0" fillId="0" borderId="0" xfId="0" applyNumberFormat="1" applyFill="1"/>
    <xf numFmtId="3" fontId="5" fillId="0" borderId="53" xfId="2" applyNumberFormat="1" applyFont="1" applyFill="1" applyBorder="1" applyAlignment="1">
      <alignment horizontal="center"/>
    </xf>
    <xf numFmtId="3" fontId="5" fillId="0" borderId="60" xfId="2" applyNumberFormat="1" applyFont="1" applyFill="1" applyBorder="1" applyAlignment="1">
      <alignment horizontal="center"/>
    </xf>
    <xf numFmtId="3" fontId="5" fillId="0" borderId="61" xfId="2" applyNumberFormat="1" applyFont="1" applyFill="1" applyBorder="1" applyAlignment="1">
      <alignment horizontal="center"/>
    </xf>
    <xf numFmtId="3" fontId="5" fillId="0" borderId="62" xfId="2" applyNumberFormat="1" applyFont="1" applyFill="1" applyBorder="1" applyAlignment="1">
      <alignment horizontal="center"/>
    </xf>
    <xf numFmtId="0" fontId="5" fillId="0" borderId="0" xfId="2" applyFont="1" applyFill="1"/>
    <xf numFmtId="3" fontId="0" fillId="0" borderId="53" xfId="0" applyNumberFormat="1" applyBorder="1" applyAlignment="1">
      <alignment horizontal="center"/>
    </xf>
    <xf numFmtId="3" fontId="0" fillId="0" borderId="60" xfId="0" applyNumberFormat="1" applyBorder="1" applyAlignment="1">
      <alignment horizontal="center"/>
    </xf>
    <xf numFmtId="3" fontId="0" fillId="0" borderId="61" xfId="0" applyNumberFormat="1" applyBorder="1" applyAlignment="1">
      <alignment horizontal="center"/>
    </xf>
    <xf numFmtId="3" fontId="0" fillId="0" borderId="62" xfId="0" applyNumberForma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54" xfId="0" applyBorder="1" applyAlignment="1">
      <alignment horizontal="center"/>
    </xf>
    <xf numFmtId="1" fontId="0" fillId="0" borderId="0" xfId="0" applyNumberFormat="1"/>
    <xf numFmtId="3" fontId="5" fillId="0" borderId="63" xfId="1" applyNumberFormat="1" applyFont="1" applyFill="1" applyBorder="1" applyAlignment="1">
      <alignment horizontal="center"/>
    </xf>
    <xf numFmtId="3" fontId="5" fillId="0" borderId="7" xfId="1" applyNumberFormat="1" applyFont="1" applyFill="1" applyBorder="1" applyAlignment="1">
      <alignment horizontal="center"/>
    </xf>
    <xf numFmtId="3" fontId="5" fillId="0" borderId="64" xfId="1" applyNumberFormat="1" applyFont="1" applyFill="1" applyBorder="1" applyAlignment="1">
      <alignment horizontal="center"/>
    </xf>
    <xf numFmtId="3" fontId="5" fillId="0" borderId="62" xfId="1" applyNumberFormat="1" applyFont="1" applyFill="1" applyBorder="1" applyAlignment="1">
      <alignment horizontal="center"/>
    </xf>
    <xf numFmtId="3" fontId="5" fillId="0" borderId="61" xfId="1" applyNumberFormat="1" applyFont="1" applyFill="1" applyBorder="1" applyAlignment="1">
      <alignment horizontal="center"/>
    </xf>
    <xf numFmtId="3" fontId="5" fillId="0" borderId="60" xfId="1" applyNumberFormat="1" applyFont="1" applyFill="1" applyBorder="1" applyAlignment="1">
      <alignment horizontal="center"/>
    </xf>
    <xf numFmtId="3" fontId="5" fillId="0" borderId="6" xfId="3" applyNumberFormat="1" applyFont="1" applyFill="1" applyBorder="1" applyAlignment="1">
      <alignment horizontal="center"/>
    </xf>
    <xf numFmtId="3" fontId="5" fillId="0" borderId="7" xfId="3" applyNumberFormat="1" applyFont="1" applyFill="1" applyBorder="1" applyAlignment="1">
      <alignment horizontal="center"/>
    </xf>
    <xf numFmtId="3" fontId="5" fillId="0" borderId="16" xfId="3" applyNumberFormat="1" applyFont="1" applyFill="1" applyBorder="1" applyAlignment="1">
      <alignment horizontal="center"/>
    </xf>
    <xf numFmtId="3" fontId="5" fillId="0" borderId="8" xfId="3" applyNumberFormat="1" applyFont="1" applyFill="1" applyBorder="1" applyAlignment="1">
      <alignment horizontal="center"/>
    </xf>
    <xf numFmtId="0" fontId="5" fillId="0" borderId="13" xfId="2" applyFont="1" applyFill="1" applyBorder="1"/>
    <xf numFmtId="0" fontId="5" fillId="0" borderId="27" xfId="2" applyFont="1" applyFill="1" applyBorder="1"/>
    <xf numFmtId="0" fontId="5" fillId="0" borderId="13" xfId="2" applyFont="1" applyFill="1" applyBorder="1" applyAlignment="1">
      <alignment horizontal="center"/>
    </xf>
    <xf numFmtId="0" fontId="0" fillId="0" borderId="13" xfId="0" applyBorder="1"/>
    <xf numFmtId="0" fontId="0" fillId="0" borderId="16" xfId="0" applyBorder="1"/>
    <xf numFmtId="2" fontId="0" fillId="0" borderId="0" xfId="0" applyNumberFormat="1" applyFill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1" fillId="0" borderId="0" xfId="1" applyFill="1"/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center"/>
    </xf>
    <xf numFmtId="3" fontId="4" fillId="0" borderId="3" xfId="0" applyNumberFormat="1" applyFont="1" applyFill="1" applyBorder="1" applyAlignment="1">
      <alignment horizontal="center"/>
    </xf>
    <xf numFmtId="3" fontId="4" fillId="0" borderId="4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0" xfId="0" applyFont="1" applyFill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 wrapText="1"/>
    </xf>
    <xf numFmtId="3" fontId="4" fillId="0" borderId="17" xfId="0" applyNumberFormat="1" applyFont="1" applyFill="1" applyBorder="1" applyAlignment="1">
      <alignment horizontal="center"/>
    </xf>
    <xf numFmtId="0" fontId="0" fillId="0" borderId="13" xfId="0" applyFill="1" applyBorder="1"/>
    <xf numFmtId="0" fontId="0" fillId="0" borderId="16" xfId="0" applyFill="1" applyBorder="1"/>
    <xf numFmtId="0" fontId="5" fillId="0" borderId="65" xfId="1" applyFont="1" applyFill="1" applyBorder="1" applyAlignment="1">
      <alignment horizontal="center" vertical="center"/>
    </xf>
    <xf numFmtId="0" fontId="5" fillId="0" borderId="6" xfId="1" applyFont="1" applyFill="1" applyBorder="1" applyAlignment="1">
      <alignment horizontal="center" vertical="center"/>
    </xf>
    <xf numFmtId="3" fontId="5" fillId="0" borderId="36" xfId="1" applyNumberFormat="1" applyFont="1" applyFill="1" applyBorder="1" applyAlignment="1">
      <alignment horizontal="center"/>
    </xf>
    <xf numFmtId="3" fontId="5" fillId="0" borderId="8" xfId="1" applyNumberFormat="1" applyFont="1" applyFill="1" applyBorder="1" applyAlignment="1">
      <alignment horizontal="center"/>
    </xf>
    <xf numFmtId="0" fontId="5" fillId="0" borderId="2" xfId="4" applyFont="1" applyFill="1" applyBorder="1" applyAlignment="1">
      <alignment horizontal="center"/>
    </xf>
    <xf numFmtId="0" fontId="5" fillId="0" borderId="3" xfId="4" applyFont="1" applyFill="1" applyBorder="1"/>
    <xf numFmtId="0" fontId="5" fillId="0" borderId="5" xfId="4" applyFont="1" applyFill="1" applyBorder="1" applyAlignment="1">
      <alignment horizontal="center"/>
    </xf>
    <xf numFmtId="0" fontId="5" fillId="0" borderId="13" xfId="4" applyFont="1" applyFill="1" applyBorder="1" applyAlignment="1">
      <alignment horizontal="center"/>
    </xf>
    <xf numFmtId="0" fontId="5" fillId="0" borderId="12" xfId="5" applyFont="1" applyFill="1" applyBorder="1" applyAlignment="1">
      <alignment horizontal="center"/>
    </xf>
    <xf numFmtId="0" fontId="5" fillId="0" borderId="14" xfId="5" applyFont="1" applyFill="1" applyBorder="1"/>
    <xf numFmtId="0" fontId="5" fillId="0" borderId="13" xfId="5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5" fillId="0" borderId="8" xfId="5" applyFont="1" applyFill="1" applyBorder="1"/>
    <xf numFmtId="0" fontId="5" fillId="0" borderId="16" xfId="0" applyFont="1" applyFill="1" applyBorder="1" applyAlignment="1">
      <alignment horizontal="center"/>
    </xf>
  </cellXfs>
  <cellStyles count="6">
    <cellStyle name="Chybně" xfId="2" builtinId="27"/>
    <cellStyle name="Neutrální" xfId="3" builtinId="28"/>
    <cellStyle name="Normální" xfId="0" builtinId="0"/>
    <cellStyle name="Správně" xfId="1" builtinId="26"/>
    <cellStyle name="Zvýraznění 3" xfId="5" builtinId="37"/>
    <cellStyle name="Zvýraznění 5" xfId="4" builtinId="4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50"/>
  <sheetViews>
    <sheetView tabSelected="1" workbookViewId="0">
      <selection sqref="A1:C1"/>
    </sheetView>
  </sheetViews>
  <sheetFormatPr defaultRowHeight="15" x14ac:dyDescent="0.25"/>
  <cols>
    <col min="1" max="1" width="12.140625" customWidth="1"/>
    <col min="2" max="2" width="17.85546875" customWidth="1"/>
    <col min="3" max="3" width="14.28515625" customWidth="1"/>
    <col min="4" max="4" width="3.28515625" customWidth="1"/>
    <col min="5" max="5" width="12" style="1" customWidth="1"/>
    <col min="6" max="6" width="14.5703125" bestFit="1" customWidth="1"/>
    <col min="7" max="7" width="18.140625" style="1" bestFit="1" customWidth="1"/>
    <col min="9" max="9" width="14.5703125" bestFit="1" customWidth="1"/>
    <col min="10" max="10" width="13" style="1" customWidth="1"/>
    <col min="11" max="11" width="35.28515625" customWidth="1"/>
    <col min="12" max="12" width="9.140625" style="1"/>
    <col min="19" max="19" width="11.28515625" style="46" hidden="1" customWidth="1"/>
  </cols>
  <sheetData>
    <row r="1" spans="1:19" ht="15.75" thickBot="1" x14ac:dyDescent="0.3">
      <c r="A1" s="271" t="s">
        <v>90</v>
      </c>
      <c r="B1" s="271"/>
      <c r="C1" s="271"/>
      <c r="J1" s="272" t="s">
        <v>51</v>
      </c>
      <c r="K1" s="273"/>
      <c r="L1" s="274"/>
      <c r="S1" s="46" t="s">
        <v>34</v>
      </c>
    </row>
    <row r="2" spans="1:19" ht="15.75" thickBot="1" x14ac:dyDescent="0.3">
      <c r="A2" s="14" t="s">
        <v>14</v>
      </c>
      <c r="B2" s="14">
        <v>1</v>
      </c>
      <c r="C2" s="14" t="s">
        <v>50</v>
      </c>
      <c r="E2" s="37" t="s">
        <v>33</v>
      </c>
      <c r="G2" s="37" t="s">
        <v>115</v>
      </c>
      <c r="J2" s="124" t="s">
        <v>109</v>
      </c>
      <c r="K2" s="125" t="s">
        <v>110</v>
      </c>
      <c r="L2" s="14" t="s">
        <v>114</v>
      </c>
      <c r="S2" s="46" t="s">
        <v>35</v>
      </c>
    </row>
    <row r="3" spans="1:19" x14ac:dyDescent="0.25">
      <c r="A3" s="12">
        <f ca="1">IF(LOOKUP(B2,INDIRECT(A1&amp;"!"&amp;S1),INDIRECT(A1&amp;"!"&amp;S8))-LOOKUP(B2,INDIRECT(A1&amp;"!"&amp;S1),INDIRECT(A1&amp;"!"&amp;S7))&lt;0,0,LOOKUP(B2,INDIRECT(A1&amp;"!"&amp;S1),INDIRECT(A1&amp;"!"&amp;S8))-LOOKUP(B2,INDIRECT(A1&amp;"!"&amp;S1),INDIRECT(A1&amp;"!"&amp;S7)))</f>
        <v>0</v>
      </c>
      <c r="B3" s="27">
        <f ca="1">LOOKUP(B2,INDIRECT(A1&amp;"!"&amp;S1),INDIRECT(A1&amp;"!"&amp;S2))</f>
        <v>10</v>
      </c>
      <c r="C3" s="28">
        <f ca="1">IF(A3&lt;E3,0,A3-E3)</f>
        <v>0</v>
      </c>
      <c r="E3" s="1">
        <v>0</v>
      </c>
      <c r="G3" s="26"/>
      <c r="J3" s="402" t="s">
        <v>24</v>
      </c>
      <c r="K3" s="403" t="s">
        <v>52</v>
      </c>
      <c r="L3" s="404">
        <v>187</v>
      </c>
      <c r="S3" s="46" t="s">
        <v>36</v>
      </c>
    </row>
    <row r="4" spans="1:19" x14ac:dyDescent="0.25">
      <c r="A4" s="29">
        <f ca="1">IF(LOOKUP(B2,INDIRECT(A1&amp;"!"&amp;S1),INDIRECT(A1&amp;"!"&amp;S9))-LOOKUP(B2,INDIRECT(A1&amp;"!"&amp;S1),INDIRECT(A1&amp;"!"&amp;S7))&lt;0,0,LOOKUP(B2,INDIRECT(A1&amp;"!"&amp;S1),INDIRECT(A1&amp;"!"&amp;S9))-LOOKUP(B2,INDIRECT(A1&amp;"!"&amp;S1),INDIRECT(A1&amp;"!"&amp;S7)))</f>
        <v>0</v>
      </c>
      <c r="B4" s="57">
        <f ca="1">LOOKUP(B2,INDIRECT(A1&amp;"!"&amp;S1),INDIRECT(A1&amp;"!"&amp;S3))</f>
        <v>10</v>
      </c>
      <c r="C4" s="30" t="s">
        <v>15</v>
      </c>
      <c r="G4" s="26"/>
      <c r="J4" s="113" t="s">
        <v>49</v>
      </c>
      <c r="K4" s="119" t="s">
        <v>53</v>
      </c>
      <c r="L4" s="405">
        <v>187</v>
      </c>
      <c r="S4" s="46" t="s">
        <v>37</v>
      </c>
    </row>
    <row r="5" spans="1:19" x14ac:dyDescent="0.25">
      <c r="A5" s="29">
        <f ca="1">IF(LOOKUP(B2,INDIRECT(A1&amp;"!"&amp;S1),INDIRECT(A1&amp;"!"&amp;S10))-LOOKUP(B2,INDIRECT(A1&amp;"!"&amp;S1),INDIRECT(A1&amp;"!"&amp;S7))&lt;0,0,LOOKUP(B2,INDIRECT(A1&amp;"!"&amp;S1),INDIRECT(A1&amp;"!"&amp;S10))-LOOKUP(B2,INDIRECT(A1&amp;"!"&amp;S1),INDIRECT(A1&amp;"!"&amp;S7)))</f>
        <v>0</v>
      </c>
      <c r="B5" s="58">
        <f ca="1">LOOKUP(B2,INDIRECT(A1&amp;"!"&amp;S1),INDIRECT(A1&amp;"!"&amp;S4))</f>
        <v>0</v>
      </c>
      <c r="C5" s="31">
        <f ca="1">IF(A5&lt;E3,0,A5-E3)</f>
        <v>0</v>
      </c>
      <c r="G5" s="26">
        <f ca="1">C5-C3</f>
        <v>0</v>
      </c>
      <c r="J5" s="406" t="s">
        <v>90</v>
      </c>
      <c r="K5" s="407" t="s">
        <v>54</v>
      </c>
      <c r="L5" s="408">
        <v>187</v>
      </c>
      <c r="S5" s="46" t="s">
        <v>38</v>
      </c>
    </row>
    <row r="6" spans="1:19" x14ac:dyDescent="0.25">
      <c r="A6" s="29">
        <f ca="1">IF(LOOKUP(B2,INDIRECT(A1&amp;"!"&amp;S1),INDIRECT(A1&amp;"!"&amp;S11))-LOOKUP(B2,INDIRECT(A1&amp;"!"&amp;S1),INDIRECT(A1&amp;"!"&amp;S7))&lt;0,0,LOOKUP(B2,INDIRECT(A1&amp;"!"&amp;S1),INDIRECT(A1&amp;"!"&amp;S11))-LOOKUP(B2,INDIRECT(A1&amp;"!"&amp;S1),INDIRECT(A1&amp;"!"&amp;S7)))</f>
        <v>0</v>
      </c>
      <c r="B6" s="59">
        <f ca="1">LOOKUP(B2,INDIRECT(A1&amp;"!"&amp;S1),INDIRECT(A1&amp;"!"&amp;S5))</f>
        <v>0</v>
      </c>
      <c r="C6" s="31">
        <f ca="1">IF(A6&lt;E3,0,A6-E3)</f>
        <v>0</v>
      </c>
      <c r="E6" s="86"/>
      <c r="G6" s="26">
        <f ca="1">C6-C5</f>
        <v>0</v>
      </c>
      <c r="J6" s="113" t="s">
        <v>18</v>
      </c>
      <c r="K6" s="119" t="s">
        <v>55</v>
      </c>
      <c r="L6" s="405">
        <v>203</v>
      </c>
      <c r="S6" s="46" t="s">
        <v>39</v>
      </c>
    </row>
    <row r="7" spans="1:19" ht="15.75" thickBot="1" x14ac:dyDescent="0.3">
      <c r="A7" s="38">
        <f ca="1">IF(LOOKUP(B2,INDIRECT(A1&amp;"!"&amp;S1),INDIRECT(A1&amp;"!"&amp;S12))-LOOKUP(B2,INDIRECT(A1&amp;"!"&amp;S1),INDIRECT(A1&amp;"!"&amp;S7))&lt;0,0,LOOKUP(B2,INDIRECT(A1&amp;"!"&amp;S1),INDIRECT(A1&amp;"!"&amp;S12))-LOOKUP(B2,INDIRECT(A1&amp;"!"&amp;S1),INDIRECT(A1&amp;"!"&amp;S7)))</f>
        <v>0</v>
      </c>
      <c r="B7" s="32">
        <f ca="1">LOOKUP(B2,INDIRECT(A1&amp;"!"&amp;S1),INDIRECT(A1&amp;"!"&amp;S6))</f>
        <v>0</v>
      </c>
      <c r="C7" s="33">
        <f ca="1">IF(A7&lt;E3,0,A7-E3)</f>
        <v>0</v>
      </c>
      <c r="E7" s="102"/>
      <c r="G7" s="61">
        <f ca="1">C7-C6-1</f>
        <v>-1</v>
      </c>
      <c r="H7" s="25"/>
      <c r="I7" s="116"/>
      <c r="J7" s="18" t="s">
        <v>25</v>
      </c>
      <c r="K7" s="120" t="s">
        <v>56</v>
      </c>
      <c r="L7" s="20">
        <v>203</v>
      </c>
      <c r="S7" s="46" t="s">
        <v>40</v>
      </c>
    </row>
    <row r="8" spans="1:19" x14ac:dyDescent="0.25">
      <c r="E8" s="86"/>
      <c r="G8" s="114">
        <f ca="1">SUM(G5:G7)</f>
        <v>-1</v>
      </c>
      <c r="J8" s="406" t="s">
        <v>91</v>
      </c>
      <c r="K8" s="407" t="s">
        <v>57</v>
      </c>
      <c r="L8" s="408">
        <v>152</v>
      </c>
      <c r="S8" s="46" t="s">
        <v>41</v>
      </c>
    </row>
    <row r="9" spans="1:19" ht="15.75" thickBot="1" x14ac:dyDescent="0.3">
      <c r="A9" s="271" t="s">
        <v>24</v>
      </c>
      <c r="B9" s="271"/>
      <c r="C9" s="271"/>
      <c r="J9" s="113" t="s">
        <v>21</v>
      </c>
      <c r="K9" s="119" t="s">
        <v>58</v>
      </c>
      <c r="L9" s="405">
        <v>152</v>
      </c>
      <c r="S9" s="46" t="s">
        <v>42</v>
      </c>
    </row>
    <row r="10" spans="1:19" ht="15.75" thickBot="1" x14ac:dyDescent="0.3">
      <c r="A10" s="14" t="s">
        <v>14</v>
      </c>
      <c r="B10" s="14">
        <v>1</v>
      </c>
      <c r="C10" s="14" t="s">
        <v>50</v>
      </c>
      <c r="E10" s="37" t="s">
        <v>33</v>
      </c>
      <c r="G10" s="37" t="s">
        <v>115</v>
      </c>
      <c r="J10" s="113" t="s">
        <v>47</v>
      </c>
      <c r="K10" s="119" t="s">
        <v>59</v>
      </c>
      <c r="L10" s="405">
        <v>202</v>
      </c>
      <c r="S10" s="46" t="s">
        <v>43</v>
      </c>
    </row>
    <row r="11" spans="1:19" x14ac:dyDescent="0.25">
      <c r="A11" s="12">
        <f ca="1">IF(LOOKUP(B10,INDIRECT(A9&amp;"!"&amp;S1),INDIRECT(A9&amp;"!"&amp;S8))-LOOKUP(B10,INDIRECT(A9&amp;"!"&amp;S1),INDIRECT(A9&amp;"!"&amp;S7))&lt;0,0,LOOKUP(B10,INDIRECT(A9&amp;"!"&amp;S1),INDIRECT(A9&amp;"!"&amp;S8))-LOOKUP(B10,INDIRECT(A9&amp;"!"&amp;S1),INDIRECT(A9&amp;"!"&amp;S7)))</f>
        <v>30</v>
      </c>
      <c r="B11" s="27">
        <f ca="1">LOOKUP(B10,INDIRECT(A9&amp;"!"&amp;S1),INDIRECT(A9&amp;"!"&amp;S2))</f>
        <v>10</v>
      </c>
      <c r="C11" s="39">
        <f ca="1">IF(A11&lt;E11,0,A11-E11)</f>
        <v>30</v>
      </c>
      <c r="E11" s="1">
        <v>0</v>
      </c>
      <c r="G11" s="26"/>
      <c r="J11" s="113" t="s">
        <v>17</v>
      </c>
      <c r="K11" s="119" t="s">
        <v>60</v>
      </c>
      <c r="L11" s="405">
        <v>202</v>
      </c>
      <c r="S11" s="46" t="s">
        <v>44</v>
      </c>
    </row>
    <row r="12" spans="1:19" x14ac:dyDescent="0.25">
      <c r="A12" s="29">
        <f ca="1">IF(LOOKUP(B10,INDIRECT(A9&amp;"!"&amp;S1),INDIRECT(A9&amp;"!"&amp;S9))-LOOKUP(B10,INDIRECT(A9&amp;"!"&amp;S1),INDIRECT(A9&amp;"!"&amp;S7))&lt;0,0,LOOKUP(B10,INDIRECT(A9&amp;"!"&amp;S1),INDIRECT(A9&amp;"!"&amp;S9))-LOOKUP(B10,INDIRECT(A9&amp;"!"&amp;S1),INDIRECT(A9&amp;"!"&amp;S7)))</f>
        <v>0</v>
      </c>
      <c r="B12" s="57">
        <f ca="1">LOOKUP(B10,INDIRECT(A9&amp;"!"&amp;S1),INDIRECT(A9&amp;"!"&amp;S3))</f>
        <v>10</v>
      </c>
      <c r="C12" s="30" t="s">
        <v>15</v>
      </c>
      <c r="E12" s="99"/>
      <c r="G12" s="26"/>
      <c r="J12" s="113" t="s">
        <v>118</v>
      </c>
      <c r="K12" s="119" t="s">
        <v>119</v>
      </c>
      <c r="L12" s="405">
        <v>171</v>
      </c>
      <c r="S12" s="46" t="s">
        <v>45</v>
      </c>
    </row>
    <row r="13" spans="1:19" x14ac:dyDescent="0.25">
      <c r="A13" s="29">
        <f ca="1">IF(LOOKUP(B10,INDIRECT(A9&amp;"!"&amp;S1),INDIRECT(A9&amp;"!"&amp;S10))-LOOKUP(B10,INDIRECT(A9&amp;"!"&amp;S1),INDIRECT(A9&amp;"!"&amp;S7))&lt;0,0,LOOKUP(B10,INDIRECT(A9&amp;"!"&amp;S1),INDIRECT(A9&amp;"!"&amp;S10))-LOOKUP(B10,INDIRECT(A9&amp;"!"&amp;S1),INDIRECT(A9&amp;"!"&amp;S7)))</f>
        <v>30</v>
      </c>
      <c r="B13" s="58">
        <f ca="1">LOOKUP(B10,INDIRECT(A9&amp;"!"&amp;S1),INDIRECT(A9&amp;"!"&amp;S4))</f>
        <v>0</v>
      </c>
      <c r="C13" s="31">
        <f ca="1">IF(A13&lt;E11,0,A13-E11)</f>
        <v>30</v>
      </c>
      <c r="G13" s="26">
        <f ca="1">C13-C11</f>
        <v>0</v>
      </c>
      <c r="J13" s="113" t="s">
        <v>22</v>
      </c>
      <c r="K13" s="119" t="s">
        <v>61</v>
      </c>
      <c r="L13" s="405">
        <v>187</v>
      </c>
      <c r="S13" s="46" t="s">
        <v>111</v>
      </c>
    </row>
    <row r="14" spans="1:19" x14ac:dyDescent="0.25">
      <c r="A14" s="29">
        <f ca="1">IF(LOOKUP(B10,INDIRECT(A9&amp;"!"&amp;S1),INDIRECT(A9&amp;"!"&amp;S11))-LOOKUP(B10,INDIRECT(A9&amp;"!"&amp;S1),INDIRECT(A9&amp;"!"&amp;S7))&lt;0,0,LOOKUP(B10,INDIRECT(A9&amp;"!"&amp;S1),INDIRECT(A9&amp;"!"&amp;S11))-LOOKUP(B10,INDIRECT(A9&amp;"!"&amp;S1),INDIRECT(A9&amp;"!"&amp;S7)))</f>
        <v>30</v>
      </c>
      <c r="B14" s="59">
        <f ca="1">LOOKUP(B10,INDIRECT(A9&amp;"!"&amp;S1),INDIRECT(A9&amp;"!"&amp;S5))</f>
        <v>0</v>
      </c>
      <c r="C14" s="31">
        <f ca="1">IF(A14&lt;E11,0,A14-E11)</f>
        <v>30</v>
      </c>
      <c r="E14" s="86"/>
      <c r="G14" s="26">
        <f ca="1">C14-C13</f>
        <v>0</v>
      </c>
      <c r="J14" s="406" t="s">
        <v>92</v>
      </c>
      <c r="K14" s="407" t="s">
        <v>62</v>
      </c>
      <c r="L14" s="408">
        <v>187</v>
      </c>
    </row>
    <row r="15" spans="1:19" ht="15.75" thickBot="1" x14ac:dyDescent="0.3">
      <c r="A15" s="38">
        <f ca="1">IF(LOOKUP(B10,INDIRECT(A9&amp;"!"&amp;S1),INDIRECT(A9&amp;"!"&amp;S12))-LOOKUP(B10,INDIRECT(A9&amp;"!"&amp;S1),INDIRECT(A9&amp;"!"&amp;S7))&lt;0,0,LOOKUP(B10,INDIRECT(A9&amp;"!"&amp;S1),INDIRECT(A9&amp;"!"&amp;S12))-LOOKUP(B10,INDIRECT(A9&amp;"!"&amp;S1),INDIRECT(A9&amp;"!"&amp;S7)))</f>
        <v>30</v>
      </c>
      <c r="B15" s="32">
        <f ca="1">LOOKUP(B10,INDIRECT(A9&amp;"!"&amp;S1),INDIRECT(A9&amp;"!"&amp;S6))</f>
        <v>0</v>
      </c>
      <c r="C15" s="33">
        <f ca="1">IF(A15&lt;E11,0,A15-E11)</f>
        <v>30</v>
      </c>
      <c r="E15" s="86"/>
      <c r="G15" s="61">
        <f ca="1">C15-C14-1</f>
        <v>-1</v>
      </c>
      <c r="J15" s="113" t="s">
        <v>19</v>
      </c>
      <c r="K15" s="119" t="s">
        <v>63</v>
      </c>
      <c r="L15" s="405">
        <v>215</v>
      </c>
    </row>
    <row r="16" spans="1:19" x14ac:dyDescent="0.25">
      <c r="E16" s="86"/>
      <c r="G16" s="114">
        <f ca="1">SUM(G13:G15)</f>
        <v>-1</v>
      </c>
      <c r="J16" s="113" t="s">
        <v>48</v>
      </c>
      <c r="K16" s="119" t="s">
        <v>64</v>
      </c>
      <c r="L16" s="405">
        <v>215</v>
      </c>
    </row>
    <row r="17" spans="1:12" ht="15.75" thickBot="1" x14ac:dyDescent="0.3">
      <c r="A17" s="271" t="s">
        <v>49</v>
      </c>
      <c r="B17" s="271"/>
      <c r="C17" s="271"/>
      <c r="J17" s="113" t="s">
        <v>20</v>
      </c>
      <c r="K17" s="119" t="s">
        <v>65</v>
      </c>
      <c r="L17" s="405">
        <v>154</v>
      </c>
    </row>
    <row r="18" spans="1:12" ht="15.75" thickBot="1" x14ac:dyDescent="0.3">
      <c r="A18" s="14" t="s">
        <v>14</v>
      </c>
      <c r="B18" s="14">
        <v>1</v>
      </c>
      <c r="C18" s="14" t="s">
        <v>50</v>
      </c>
      <c r="E18" s="37" t="s">
        <v>33</v>
      </c>
      <c r="G18" s="37" t="s">
        <v>115</v>
      </c>
      <c r="J18" s="113" t="s">
        <v>23</v>
      </c>
      <c r="K18" s="119" t="s">
        <v>66</v>
      </c>
      <c r="L18" s="405">
        <v>154</v>
      </c>
    </row>
    <row r="19" spans="1:12" x14ac:dyDescent="0.25">
      <c r="A19" s="12">
        <f ca="1">IF(LOOKUP(B18,INDIRECT(A17&amp;"!"&amp;S1),INDIRECT(A17&amp;"!"&amp;S8))-LOOKUP(B18,INDIRECT(A17&amp;"!"&amp;S1),INDIRECT(A17&amp;"!"&amp;S7))&lt;0,0,LOOKUP(B18,INDIRECT(A17&amp;"!"&amp;S1),INDIRECT(A17&amp;"!"&amp;S8))-LOOKUP(B18,INDIRECT(A17&amp;"!"&amp;S1),INDIRECT(A17&amp;"!"&amp;S7)))</f>
        <v>30</v>
      </c>
      <c r="B19" s="27">
        <f ca="1">LOOKUP(B18,INDIRECT(A17&amp;"!"&amp;S1),INDIRECT(A17&amp;"!"&amp;S2))</f>
        <v>10</v>
      </c>
      <c r="C19" s="39">
        <f ca="1">IF(A19&lt;E19,0,A19-E19)</f>
        <v>30</v>
      </c>
      <c r="E19" s="1">
        <v>0</v>
      </c>
      <c r="G19" s="26"/>
      <c r="J19" s="406" t="s">
        <v>93</v>
      </c>
      <c r="K19" s="407" t="s">
        <v>67</v>
      </c>
      <c r="L19" s="408">
        <v>124</v>
      </c>
    </row>
    <row r="20" spans="1:12" x14ac:dyDescent="0.25">
      <c r="A20" s="29">
        <f ca="1">IF(LOOKUP(B18,INDIRECT(A17&amp;"!"&amp;S1),INDIRECT(A17&amp;"!"&amp;S9))-LOOKUP(B18,INDIRECT(A17&amp;"!"&amp;S1),INDIRECT(A17&amp;"!"&amp;S7))&lt;0,0,LOOKUP(B18,INDIRECT(A17&amp;"!"&amp;S1),INDIRECT(A17&amp;"!"&amp;S9))-LOOKUP(B18,INDIRECT(A17&amp;"!"&amp;S1),INDIRECT(A17&amp;"!"&amp;S7)))</f>
        <v>0</v>
      </c>
      <c r="B20" s="57">
        <f ca="1">LOOKUP(B18,INDIRECT(A17&amp;"!"&amp;S1),INDIRECT(A17&amp;"!"&amp;S3))</f>
        <v>10</v>
      </c>
      <c r="C20" s="30" t="s">
        <v>15</v>
      </c>
      <c r="G20" s="26"/>
      <c r="J20" s="406" t="s">
        <v>94</v>
      </c>
      <c r="K20" s="407" t="s">
        <v>68</v>
      </c>
      <c r="L20" s="408">
        <v>124</v>
      </c>
    </row>
    <row r="21" spans="1:12" x14ac:dyDescent="0.25">
      <c r="A21" s="29">
        <f ca="1">IF(LOOKUP(B18,INDIRECT(A17&amp;"!"&amp;S1),INDIRECT(A17&amp;"!"&amp;S10))-LOOKUP(B18,INDIRECT(A17&amp;"!"&amp;S1),INDIRECT(A17&amp;"!"&amp;S7))&lt;0,0,LOOKUP(B18,INDIRECT(A17&amp;"!"&amp;S1),INDIRECT(A17&amp;"!"&amp;S10))-LOOKUP(B18,INDIRECT(A17&amp;"!"&amp;S1),INDIRECT(A17&amp;"!"&amp;S7)))</f>
        <v>30</v>
      </c>
      <c r="B21" s="58">
        <f ca="1">LOOKUP(B18,INDIRECT(A17&amp;"!"&amp;S1),INDIRECT(A17&amp;"!"&amp;S4))</f>
        <v>0</v>
      </c>
      <c r="C21" s="31">
        <f ca="1">IF(A21&lt;E19,0,A21-E19)</f>
        <v>30</v>
      </c>
      <c r="G21" s="26">
        <f ca="1">C21-C19</f>
        <v>0</v>
      </c>
      <c r="J21" s="113" t="s">
        <v>16</v>
      </c>
      <c r="K21" s="119" t="s">
        <v>69</v>
      </c>
      <c r="L21" s="405">
        <v>219</v>
      </c>
    </row>
    <row r="22" spans="1:12" x14ac:dyDescent="0.25">
      <c r="A22" s="29">
        <f ca="1">IF(LOOKUP(B18,INDIRECT(A17&amp;"!"&amp;S1),INDIRECT(A17&amp;"!"&amp;S11))-LOOKUP(B18,INDIRECT(A17&amp;"!"&amp;S1),INDIRECT(A17&amp;"!"&amp;S7))&lt;0,0,LOOKUP(B18,INDIRECT(A17&amp;"!"&amp;S1),INDIRECT(A17&amp;"!"&amp;S11))-LOOKUP(B18,INDIRECT(A17&amp;"!"&amp;S1),INDIRECT(A17&amp;"!"&amp;S7)))</f>
        <v>30</v>
      </c>
      <c r="B22" s="59">
        <f ca="1">LOOKUP(B18,INDIRECT(A17&amp;"!"&amp;S1),INDIRECT(A17&amp;"!"&amp;S5))</f>
        <v>0</v>
      </c>
      <c r="C22" s="31">
        <f ca="1">IF(A22&lt;E19,0,A22-E19)</f>
        <v>30</v>
      </c>
      <c r="G22" s="26">
        <f ca="1">C22-C21</f>
        <v>0</v>
      </c>
      <c r="J22" s="113" t="s">
        <v>95</v>
      </c>
      <c r="K22" s="119" t="s">
        <v>70</v>
      </c>
      <c r="L22" s="405">
        <v>219</v>
      </c>
    </row>
    <row r="23" spans="1:12" ht="15.75" thickBot="1" x14ac:dyDescent="0.3">
      <c r="A23" s="38">
        <f ca="1">IF(LOOKUP(B18,INDIRECT(A17&amp;"!"&amp;S1),INDIRECT(A17&amp;"!"&amp;S12))-LOOKUP(B18,INDIRECT(A17&amp;"!"&amp;S1),INDIRECT(A17&amp;"!"&amp;S7))&lt;0,0,LOOKUP(B18,INDIRECT(A17&amp;"!"&amp;S1),INDIRECT(A17&amp;"!"&amp;S12))-LOOKUP(B18,INDIRECT(A17&amp;"!"&amp;S1),INDIRECT(A17&amp;"!"&amp;S7)))</f>
        <v>30</v>
      </c>
      <c r="B23" s="32">
        <f ca="1">LOOKUP(B18,INDIRECT(A17&amp;"!"&amp;S1),INDIRECT(A17&amp;"!"&amp;S6))</f>
        <v>0</v>
      </c>
      <c r="C23" s="33">
        <f ca="1">IF(A23&lt;E19,0,A23-E19)</f>
        <v>30</v>
      </c>
      <c r="G23" s="61">
        <f ca="1">C23-C22-1</f>
        <v>-1</v>
      </c>
      <c r="J23" s="406" t="s">
        <v>96</v>
      </c>
      <c r="K23" s="407" t="s">
        <v>71</v>
      </c>
      <c r="L23" s="408">
        <v>148</v>
      </c>
    </row>
    <row r="24" spans="1:12" x14ac:dyDescent="0.25">
      <c r="E24" s="85"/>
      <c r="G24" s="114">
        <f ca="1">SUM(G21:G23)</f>
        <v>-1</v>
      </c>
      <c r="J24" s="113" t="s">
        <v>97</v>
      </c>
      <c r="K24" s="119" t="s">
        <v>72</v>
      </c>
      <c r="L24" s="405">
        <v>148</v>
      </c>
    </row>
    <row r="25" spans="1:12" x14ac:dyDescent="0.25">
      <c r="E25" s="85"/>
      <c r="J25" s="113" t="s">
        <v>27</v>
      </c>
      <c r="K25" s="119" t="s">
        <v>73</v>
      </c>
      <c r="L25" s="405">
        <v>188</v>
      </c>
    </row>
    <row r="26" spans="1:12" x14ac:dyDescent="0.25">
      <c r="J26" s="406" t="s">
        <v>98</v>
      </c>
      <c r="K26" s="407" t="s">
        <v>74</v>
      </c>
      <c r="L26" s="408">
        <v>188</v>
      </c>
    </row>
    <row r="27" spans="1:12" x14ac:dyDescent="0.25">
      <c r="J27" s="406" t="s">
        <v>99</v>
      </c>
      <c r="K27" s="407" t="s">
        <v>75</v>
      </c>
      <c r="L27" s="408">
        <v>160</v>
      </c>
    </row>
    <row r="28" spans="1:12" x14ac:dyDescent="0.25">
      <c r="A28" t="s">
        <v>116</v>
      </c>
      <c r="F28" s="115"/>
      <c r="G28" s="115"/>
      <c r="H28" s="115"/>
      <c r="J28" s="113" t="s">
        <v>26</v>
      </c>
      <c r="K28" s="119" t="s">
        <v>76</v>
      </c>
      <c r="L28" s="405">
        <v>160</v>
      </c>
    </row>
    <row r="29" spans="1:12" x14ac:dyDescent="0.25">
      <c r="F29" s="115"/>
      <c r="G29" s="115"/>
      <c r="H29" s="115"/>
      <c r="J29" s="113" t="s">
        <v>117</v>
      </c>
      <c r="K29" s="119" t="s">
        <v>122</v>
      </c>
      <c r="L29" s="405">
        <v>142</v>
      </c>
    </row>
    <row r="30" spans="1:12" x14ac:dyDescent="0.25">
      <c r="F30" s="115"/>
      <c r="J30" s="406" t="s">
        <v>100</v>
      </c>
      <c r="K30" s="407" t="s">
        <v>77</v>
      </c>
      <c r="L30" s="408">
        <v>142</v>
      </c>
    </row>
    <row r="31" spans="1:12" x14ac:dyDescent="0.25">
      <c r="J31" s="112" t="s">
        <v>28</v>
      </c>
      <c r="K31" s="118" t="s">
        <v>78</v>
      </c>
      <c r="L31" s="169">
        <v>301</v>
      </c>
    </row>
    <row r="32" spans="1:12" x14ac:dyDescent="0.25">
      <c r="J32" s="113" t="s">
        <v>29</v>
      </c>
      <c r="K32" s="119" t="s">
        <v>79</v>
      </c>
      <c r="L32" s="405">
        <v>301</v>
      </c>
    </row>
    <row r="33" spans="10:12" x14ac:dyDescent="0.25">
      <c r="J33" s="406" t="s">
        <v>101</v>
      </c>
      <c r="K33" s="407" t="s">
        <v>80</v>
      </c>
      <c r="L33" s="408">
        <v>206</v>
      </c>
    </row>
    <row r="34" spans="10:12" x14ac:dyDescent="0.25">
      <c r="J34" s="113" t="s">
        <v>46</v>
      </c>
      <c r="K34" s="119" t="s">
        <v>81</v>
      </c>
      <c r="L34" s="405">
        <v>206</v>
      </c>
    </row>
    <row r="35" spans="10:12" x14ac:dyDescent="0.25">
      <c r="J35" s="113" t="s">
        <v>102</v>
      </c>
      <c r="K35" s="119" t="s">
        <v>82</v>
      </c>
      <c r="L35" s="405">
        <v>206</v>
      </c>
    </row>
    <row r="36" spans="10:12" x14ac:dyDescent="0.25">
      <c r="J36" s="406" t="s">
        <v>103</v>
      </c>
      <c r="K36" s="407" t="s">
        <v>83</v>
      </c>
      <c r="L36" s="408">
        <v>202</v>
      </c>
    </row>
    <row r="37" spans="10:12" x14ac:dyDescent="0.25">
      <c r="J37" s="113" t="s">
        <v>104</v>
      </c>
      <c r="K37" s="119" t="s">
        <v>84</v>
      </c>
      <c r="L37" s="405">
        <v>202</v>
      </c>
    </row>
    <row r="38" spans="10:12" x14ac:dyDescent="0.25">
      <c r="J38" s="406" t="s">
        <v>105</v>
      </c>
      <c r="K38" s="407" t="s">
        <v>85</v>
      </c>
      <c r="L38" s="408">
        <v>202</v>
      </c>
    </row>
    <row r="39" spans="10:12" x14ac:dyDescent="0.25">
      <c r="J39" s="113" t="s">
        <v>30</v>
      </c>
      <c r="K39" s="119" t="s">
        <v>86</v>
      </c>
      <c r="L39" s="405">
        <v>185</v>
      </c>
    </row>
    <row r="40" spans="10:12" x14ac:dyDescent="0.25">
      <c r="J40" s="113" t="s">
        <v>106</v>
      </c>
      <c r="K40" s="119" t="s">
        <v>87</v>
      </c>
      <c r="L40" s="405">
        <v>185</v>
      </c>
    </row>
    <row r="41" spans="10:12" x14ac:dyDescent="0.25">
      <c r="J41" s="113" t="s">
        <v>107</v>
      </c>
      <c r="K41" s="119" t="s">
        <v>88</v>
      </c>
      <c r="L41" s="405">
        <v>122</v>
      </c>
    </row>
    <row r="42" spans="10:12" x14ac:dyDescent="0.25">
      <c r="J42" s="406" t="s">
        <v>108</v>
      </c>
      <c r="K42" s="407" t="s">
        <v>89</v>
      </c>
      <c r="L42" s="408">
        <v>122</v>
      </c>
    </row>
    <row r="43" spans="10:12" x14ac:dyDescent="0.25">
      <c r="J43" s="113" t="s">
        <v>113</v>
      </c>
      <c r="K43" s="119" t="s">
        <v>112</v>
      </c>
      <c r="L43" s="405">
        <v>130</v>
      </c>
    </row>
    <row r="44" spans="10:12" x14ac:dyDescent="0.25">
      <c r="J44" s="406" t="s">
        <v>120</v>
      </c>
      <c r="K44" s="407" t="s">
        <v>121</v>
      </c>
      <c r="L44" s="408">
        <v>136</v>
      </c>
    </row>
    <row r="45" spans="10:12" x14ac:dyDescent="0.25">
      <c r="J45" s="112" t="s">
        <v>123</v>
      </c>
      <c r="K45" s="407" t="s">
        <v>124</v>
      </c>
      <c r="L45" s="169">
        <v>151</v>
      </c>
    </row>
    <row r="46" spans="10:12" x14ac:dyDescent="0.25">
      <c r="J46" s="112" t="s">
        <v>125</v>
      </c>
      <c r="K46" s="407" t="s">
        <v>126</v>
      </c>
      <c r="L46" s="169">
        <v>81</v>
      </c>
    </row>
    <row r="47" spans="10:12" x14ac:dyDescent="0.25">
      <c r="J47" s="112" t="s">
        <v>127</v>
      </c>
      <c r="K47" s="407" t="s">
        <v>128</v>
      </c>
      <c r="L47" s="169">
        <v>64</v>
      </c>
    </row>
    <row r="48" spans="10:12" ht="15.75" thickBot="1" x14ac:dyDescent="0.3">
      <c r="J48" s="409" t="s">
        <v>129</v>
      </c>
      <c r="K48" s="410" t="s">
        <v>130</v>
      </c>
      <c r="L48" s="411">
        <v>64</v>
      </c>
    </row>
    <row r="50" spans="2:2" x14ac:dyDescent="0.25">
      <c r="B50" s="87"/>
    </row>
  </sheetData>
  <mergeCells count="4">
    <mergeCell ref="A1:C1"/>
    <mergeCell ref="A9:C9"/>
    <mergeCell ref="A17:C17"/>
    <mergeCell ref="J1:L1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X204"/>
  <sheetViews>
    <sheetView workbookViewId="0">
      <selection sqref="A1:A2"/>
    </sheetView>
  </sheetViews>
  <sheetFormatPr defaultRowHeight="15" x14ac:dyDescent="0.25"/>
  <cols>
    <col min="14" max="14" width="3.7109375" style="22" customWidth="1"/>
    <col min="15" max="19" width="17.7109375" customWidth="1"/>
    <col min="20" max="20" width="3.7109375" style="73" customWidth="1"/>
    <col min="21" max="21" width="17.7109375" customWidth="1"/>
    <col min="24" max="24" width="10.85546875" bestFit="1" customWidth="1"/>
  </cols>
  <sheetData>
    <row r="1" spans="1:24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4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4" s="42" customFormat="1" x14ac:dyDescent="0.25">
      <c r="A3" s="62">
        <v>1</v>
      </c>
      <c r="B3" s="63">
        <v>50</v>
      </c>
      <c r="C3" s="64"/>
      <c r="D3" s="12">
        <v>5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" si="4">ROUNDUP(D3*1.9,0)</f>
        <v>10</v>
      </c>
      <c r="J3" s="65">
        <f t="shared" ref="J3" si="5">ROUNDUP(E3*1.9,0)</f>
        <v>10</v>
      </c>
      <c r="K3" s="65">
        <f t="shared" ref="K3" si="6">ROUNDUP(F3*1.9,0)</f>
        <v>0</v>
      </c>
      <c r="L3" s="65">
        <f t="shared" ref="L3" si="7">ROUNDUP(G3*1.9,0)</f>
        <v>0</v>
      </c>
      <c r="M3" s="39">
        <f t="shared" ref="M3" si="8">ROUNDUP(H3*1.9,0)</f>
        <v>0</v>
      </c>
      <c r="N3" s="108"/>
      <c r="O3" s="66">
        <f t="shared" ref="O3" si="9">IF((B3-I3)-I3&lt;=0,0,(B3-I3)-I3)</f>
        <v>30</v>
      </c>
      <c r="P3" s="66">
        <f t="shared" ref="P3" si="10">IF((B3-I3-J3)-J3&lt;=O3,0,IF((B3-I3-J3)-J3&lt;=0,0,(B3-I3-J3)-J3))</f>
        <v>0</v>
      </c>
      <c r="Q3" s="66">
        <f t="shared" ref="Q3" si="11">IF((B3-I3-J3-K3)-K3&lt;=0,0,(B3-I3-J3-K3)-K3)</f>
        <v>30</v>
      </c>
      <c r="R3" s="66">
        <f t="shared" ref="R3" si="12">IF((B3-I3-J3-K3-L3)-L3&lt;=0,0,(B3-I3-J3-K3-L3)-L3)</f>
        <v>30</v>
      </c>
      <c r="S3" s="66">
        <f t="shared" ref="S3" si="13">IF(H3=0,IF((B3-I3-J3-K3-L3-M3)-M3&lt;=0,0,(B3-I3-J3-K3-L3-M3)-M3),IF((B3-I3-J3-K3-L3-M3)-M3&lt;=0,"-",(B3-I3-J3-K3-L3-M3)-M3+M3))</f>
        <v>30</v>
      </c>
      <c r="T3" s="109"/>
      <c r="U3" s="67">
        <f>IF(B3=C3,0,IF(S3&lt;&gt;"-",(S3)/Přehled!$A$1,0))</f>
        <v>7.1428571428571425E-2</v>
      </c>
      <c r="W3"/>
      <c r="X3"/>
    </row>
    <row r="4" spans="1:24" s="42" customFormat="1" x14ac:dyDescent="0.25">
      <c r="A4" s="68">
        <v>2</v>
      </c>
      <c r="B4" s="69">
        <v>60</v>
      </c>
      <c r="C4" s="70"/>
      <c r="D4" s="11">
        <v>10</v>
      </c>
      <c r="E4" s="6">
        <f t="shared" ref="E4:E67" si="14">ROUND((D4/2)/5,0)*5</f>
        <v>5</v>
      </c>
      <c r="F4" s="6">
        <f t="shared" ref="F4:F67" si="15">ROUND((E4/3)/5,0)*5</f>
        <v>0</v>
      </c>
      <c r="G4" s="6">
        <f t="shared" ref="G4:G67" si="16">ROUND((F4/4)/5,0)*5</f>
        <v>0</v>
      </c>
      <c r="H4" s="31">
        <f t="shared" ref="H4:H67" si="17">ROUND((G4/5)/5,0)*5</f>
        <v>0</v>
      </c>
      <c r="I4" s="11">
        <f t="shared" ref="I4:I67" si="18">ROUNDUP(D4*1.9,0)</f>
        <v>19</v>
      </c>
      <c r="J4" s="6">
        <f t="shared" ref="J4:J67" si="19">ROUNDUP(E4*1.9,0)</f>
        <v>10</v>
      </c>
      <c r="K4" s="6">
        <f t="shared" ref="K4:K67" si="20">ROUNDUP(F4*1.9,0)</f>
        <v>0</v>
      </c>
      <c r="L4" s="6">
        <f t="shared" ref="L4:L67" si="21">ROUNDUP(G4*1.9,0)</f>
        <v>0</v>
      </c>
      <c r="M4" s="31">
        <f t="shared" ref="M4:M67" si="22">ROUNDUP(H4*1.9,0)</f>
        <v>0</v>
      </c>
      <c r="N4" s="108"/>
      <c r="O4" s="66">
        <f t="shared" ref="O4:O67" si="23">IF((B4-I4)-I4&lt;=0,0,(B4-I4)-I4)</f>
        <v>22</v>
      </c>
      <c r="P4" s="66">
        <f t="shared" ref="P4:P67" si="24">IF((B4-I4-J4)-J4&lt;=O4,0,IF((B4-I4-J4)-J4&lt;=0,0,(B4-I4-J4)-J4))</f>
        <v>0</v>
      </c>
      <c r="Q4" s="66">
        <f t="shared" ref="Q4:Q67" si="25">IF((B4-I4-J4-K4)-K4&lt;=0,0,(B4-I4-J4-K4)-K4)</f>
        <v>31</v>
      </c>
      <c r="R4" s="66">
        <f t="shared" ref="R4:R67" si="26">IF((B4-I4-J4-K4-L4)-L4&lt;=0,0,(B4-I4-J4-K4-L4)-L4)</f>
        <v>31</v>
      </c>
      <c r="S4" s="66">
        <f t="shared" ref="S4:S67" si="27">IF(H4=0,IF((B4-I4-J4-K4-L4-M4)-M4&lt;=0,0,(B4-I4-J4-K4-L4-M4)-M4),IF((B4-I4-J4-K4-L4-M4)-M4&lt;=0,"-",(B4-I4-J4-K4-L4-M4)-M4+M4))</f>
        <v>31</v>
      </c>
      <c r="T4" s="109"/>
      <c r="U4" s="67">
        <f>IF(B4=C4,0,IF(S4&lt;&gt;"-",(S4)/Přehled!$A$1,0))</f>
        <v>7.3809523809523811E-2</v>
      </c>
      <c r="W4"/>
      <c r="X4"/>
    </row>
    <row r="5" spans="1:24" s="42" customFormat="1" x14ac:dyDescent="0.25">
      <c r="A5" s="68">
        <v>3</v>
      </c>
      <c r="B5" s="69">
        <v>120</v>
      </c>
      <c r="C5" s="70"/>
      <c r="D5" s="11">
        <v>15</v>
      </c>
      <c r="E5" s="6">
        <f t="shared" si="14"/>
        <v>10</v>
      </c>
      <c r="F5" s="6">
        <f t="shared" si="15"/>
        <v>5</v>
      </c>
      <c r="G5" s="6">
        <f t="shared" si="16"/>
        <v>0</v>
      </c>
      <c r="H5" s="31">
        <f t="shared" si="17"/>
        <v>0</v>
      </c>
      <c r="I5" s="11">
        <f t="shared" si="18"/>
        <v>29</v>
      </c>
      <c r="J5" s="6">
        <f t="shared" si="19"/>
        <v>19</v>
      </c>
      <c r="K5" s="6">
        <f t="shared" si="20"/>
        <v>10</v>
      </c>
      <c r="L5" s="6">
        <f t="shared" si="21"/>
        <v>0</v>
      </c>
      <c r="M5" s="31">
        <f t="shared" si="22"/>
        <v>0</v>
      </c>
      <c r="N5" s="108"/>
      <c r="O5" s="66">
        <f t="shared" si="23"/>
        <v>62</v>
      </c>
      <c r="P5" s="66">
        <f t="shared" si="24"/>
        <v>0</v>
      </c>
      <c r="Q5" s="66">
        <f t="shared" si="25"/>
        <v>52</v>
      </c>
      <c r="R5" s="66">
        <f t="shared" si="26"/>
        <v>62</v>
      </c>
      <c r="S5" s="66">
        <f t="shared" si="27"/>
        <v>62</v>
      </c>
      <c r="T5" s="109"/>
      <c r="U5" s="67">
        <f>IF(B5=C5,0,IF(S5&lt;&gt;"-",(S5)/Přehled!$A$1,0))</f>
        <v>0.14761904761904762</v>
      </c>
      <c r="W5"/>
      <c r="X5"/>
    </row>
    <row r="6" spans="1:24" s="42" customFormat="1" x14ac:dyDescent="0.25">
      <c r="A6" s="68">
        <v>4</v>
      </c>
      <c r="B6" s="69">
        <v>190</v>
      </c>
      <c r="C6" s="70"/>
      <c r="D6" s="11">
        <v>20</v>
      </c>
      <c r="E6" s="6">
        <f t="shared" si="14"/>
        <v>10</v>
      </c>
      <c r="F6" s="6">
        <f t="shared" si="15"/>
        <v>5</v>
      </c>
      <c r="G6" s="6">
        <f t="shared" si="16"/>
        <v>0</v>
      </c>
      <c r="H6" s="31">
        <f t="shared" si="17"/>
        <v>0</v>
      </c>
      <c r="I6" s="11">
        <f t="shared" si="18"/>
        <v>38</v>
      </c>
      <c r="J6" s="6">
        <f t="shared" si="19"/>
        <v>19</v>
      </c>
      <c r="K6" s="6">
        <f t="shared" si="20"/>
        <v>10</v>
      </c>
      <c r="L6" s="6">
        <f t="shared" si="21"/>
        <v>0</v>
      </c>
      <c r="M6" s="31">
        <f t="shared" si="22"/>
        <v>0</v>
      </c>
      <c r="N6" s="108"/>
      <c r="O6" s="66">
        <f t="shared" si="23"/>
        <v>114</v>
      </c>
      <c r="P6" s="66">
        <f t="shared" si="24"/>
        <v>0</v>
      </c>
      <c r="Q6" s="66">
        <f t="shared" si="25"/>
        <v>113</v>
      </c>
      <c r="R6" s="66">
        <f t="shared" si="26"/>
        <v>123</v>
      </c>
      <c r="S6" s="66">
        <f t="shared" si="27"/>
        <v>123</v>
      </c>
      <c r="T6" s="109"/>
      <c r="U6" s="67">
        <f>IF(B6=C6,0,IF(S6&lt;&gt;"-",(S6)/Přehled!$A$1,0))</f>
        <v>0.29285714285714287</v>
      </c>
      <c r="W6"/>
      <c r="X6"/>
    </row>
    <row r="7" spans="1:24" s="42" customFormat="1" x14ac:dyDescent="0.25">
      <c r="A7" s="68">
        <v>5</v>
      </c>
      <c r="B7" s="69">
        <v>240</v>
      </c>
      <c r="C7" s="70"/>
      <c r="D7" s="11">
        <v>25</v>
      </c>
      <c r="E7" s="6">
        <f t="shared" si="14"/>
        <v>15</v>
      </c>
      <c r="F7" s="6">
        <f t="shared" si="15"/>
        <v>5</v>
      </c>
      <c r="G7" s="6">
        <f t="shared" si="16"/>
        <v>0</v>
      </c>
      <c r="H7" s="31">
        <f t="shared" si="17"/>
        <v>0</v>
      </c>
      <c r="I7" s="11">
        <f t="shared" si="18"/>
        <v>48</v>
      </c>
      <c r="J7" s="6">
        <f t="shared" si="19"/>
        <v>29</v>
      </c>
      <c r="K7" s="6">
        <f t="shared" si="20"/>
        <v>10</v>
      </c>
      <c r="L7" s="6">
        <f t="shared" si="21"/>
        <v>0</v>
      </c>
      <c r="M7" s="31">
        <f t="shared" si="22"/>
        <v>0</v>
      </c>
      <c r="N7" s="108"/>
      <c r="O7" s="66">
        <f t="shared" si="23"/>
        <v>144</v>
      </c>
      <c r="P7" s="66">
        <f t="shared" si="24"/>
        <v>0</v>
      </c>
      <c r="Q7" s="66">
        <f t="shared" si="25"/>
        <v>143</v>
      </c>
      <c r="R7" s="66">
        <f t="shared" si="26"/>
        <v>153</v>
      </c>
      <c r="S7" s="66">
        <f t="shared" si="27"/>
        <v>153</v>
      </c>
      <c r="T7" s="109"/>
      <c r="U7" s="67">
        <f>IF(B7=C7,0,IF(S7&lt;&gt;"-",(S7)/Přehled!$A$1,0))</f>
        <v>0.36428571428571427</v>
      </c>
      <c r="W7"/>
      <c r="X7"/>
    </row>
    <row r="8" spans="1:24" s="42" customFormat="1" x14ac:dyDescent="0.25">
      <c r="A8" s="68">
        <v>6</v>
      </c>
      <c r="B8" s="69">
        <v>320</v>
      </c>
      <c r="C8" s="70"/>
      <c r="D8" s="11">
        <v>35</v>
      </c>
      <c r="E8" s="6">
        <f t="shared" si="14"/>
        <v>20</v>
      </c>
      <c r="F8" s="6">
        <f t="shared" si="15"/>
        <v>5</v>
      </c>
      <c r="G8" s="6">
        <f t="shared" si="16"/>
        <v>0</v>
      </c>
      <c r="H8" s="31">
        <f t="shared" si="17"/>
        <v>0</v>
      </c>
      <c r="I8" s="11">
        <f t="shared" si="18"/>
        <v>67</v>
      </c>
      <c r="J8" s="6">
        <f t="shared" si="19"/>
        <v>38</v>
      </c>
      <c r="K8" s="6">
        <f t="shared" si="20"/>
        <v>10</v>
      </c>
      <c r="L8" s="6">
        <f t="shared" si="21"/>
        <v>0</v>
      </c>
      <c r="M8" s="31">
        <f t="shared" si="22"/>
        <v>0</v>
      </c>
      <c r="N8" s="108"/>
      <c r="O8" s="66">
        <f t="shared" si="23"/>
        <v>186</v>
      </c>
      <c r="P8" s="66">
        <f t="shared" si="24"/>
        <v>0</v>
      </c>
      <c r="Q8" s="66">
        <f t="shared" si="25"/>
        <v>195</v>
      </c>
      <c r="R8" s="66">
        <f t="shared" si="26"/>
        <v>205</v>
      </c>
      <c r="S8" s="66">
        <f t="shared" si="27"/>
        <v>205</v>
      </c>
      <c r="T8" s="109"/>
      <c r="U8" s="67">
        <f>IF(B8=C8,0,IF(S8&lt;&gt;"-",(S8)/Přehled!$A$1,0))</f>
        <v>0.48809523809523808</v>
      </c>
      <c r="W8"/>
      <c r="X8"/>
    </row>
    <row r="9" spans="1:24" s="42" customFormat="1" x14ac:dyDescent="0.25">
      <c r="A9" s="68">
        <v>7</v>
      </c>
      <c r="B9" s="69">
        <v>380</v>
      </c>
      <c r="C9" s="70"/>
      <c r="D9" s="11">
        <v>40</v>
      </c>
      <c r="E9" s="6">
        <f t="shared" si="14"/>
        <v>20</v>
      </c>
      <c r="F9" s="6">
        <f t="shared" si="15"/>
        <v>5</v>
      </c>
      <c r="G9" s="6">
        <f t="shared" si="16"/>
        <v>0</v>
      </c>
      <c r="H9" s="31">
        <f t="shared" si="17"/>
        <v>0</v>
      </c>
      <c r="I9" s="11">
        <f t="shared" si="18"/>
        <v>76</v>
      </c>
      <c r="J9" s="6">
        <f t="shared" si="19"/>
        <v>38</v>
      </c>
      <c r="K9" s="6">
        <f t="shared" si="20"/>
        <v>10</v>
      </c>
      <c r="L9" s="6">
        <f t="shared" si="21"/>
        <v>0</v>
      </c>
      <c r="M9" s="31">
        <f t="shared" si="22"/>
        <v>0</v>
      </c>
      <c r="N9" s="108"/>
      <c r="O9" s="66">
        <f t="shared" si="23"/>
        <v>228</v>
      </c>
      <c r="P9" s="66">
        <f t="shared" si="24"/>
        <v>0</v>
      </c>
      <c r="Q9" s="66">
        <f t="shared" si="25"/>
        <v>246</v>
      </c>
      <c r="R9" s="66">
        <f t="shared" si="26"/>
        <v>256</v>
      </c>
      <c r="S9" s="66">
        <f t="shared" si="27"/>
        <v>256</v>
      </c>
      <c r="T9" s="109"/>
      <c r="U9" s="67">
        <f>IF(B9=C9,0,IF(S9&lt;&gt;"-",(S9)/Přehled!$A$1,0))</f>
        <v>0.60952380952380958</v>
      </c>
      <c r="W9"/>
      <c r="X9"/>
    </row>
    <row r="10" spans="1:24" s="42" customFormat="1" x14ac:dyDescent="0.25">
      <c r="A10" s="68">
        <v>8</v>
      </c>
      <c r="B10" s="69">
        <v>460</v>
      </c>
      <c r="C10" s="70"/>
      <c r="D10" s="11">
        <v>50</v>
      </c>
      <c r="E10" s="6">
        <f t="shared" si="14"/>
        <v>25</v>
      </c>
      <c r="F10" s="6">
        <f t="shared" si="15"/>
        <v>10</v>
      </c>
      <c r="G10" s="6">
        <f t="shared" si="16"/>
        <v>5</v>
      </c>
      <c r="H10" s="31">
        <f t="shared" si="17"/>
        <v>0</v>
      </c>
      <c r="I10" s="11">
        <f t="shared" si="18"/>
        <v>95</v>
      </c>
      <c r="J10" s="6">
        <f t="shared" si="19"/>
        <v>48</v>
      </c>
      <c r="K10" s="6">
        <f t="shared" si="20"/>
        <v>19</v>
      </c>
      <c r="L10" s="6">
        <f t="shared" si="21"/>
        <v>10</v>
      </c>
      <c r="M10" s="31">
        <f t="shared" si="22"/>
        <v>0</v>
      </c>
      <c r="N10" s="108"/>
      <c r="O10" s="66">
        <f t="shared" si="23"/>
        <v>270</v>
      </c>
      <c r="P10" s="66">
        <f t="shared" si="24"/>
        <v>0</v>
      </c>
      <c r="Q10" s="66">
        <f t="shared" si="25"/>
        <v>279</v>
      </c>
      <c r="R10" s="66">
        <f t="shared" si="26"/>
        <v>278</v>
      </c>
      <c r="S10" s="66">
        <f t="shared" si="27"/>
        <v>288</v>
      </c>
      <c r="T10" s="109"/>
      <c r="U10" s="67">
        <f>IF(B10=C10,0,IF(S10&lt;&gt;"-",(S10)/Přehled!$A$1,0))</f>
        <v>0.68571428571428572</v>
      </c>
      <c r="W10"/>
      <c r="X10"/>
    </row>
    <row r="11" spans="1:24" s="42" customFormat="1" x14ac:dyDescent="0.25">
      <c r="A11" s="68">
        <v>9</v>
      </c>
      <c r="B11" s="69">
        <v>530</v>
      </c>
      <c r="C11" s="70"/>
      <c r="D11" s="11">
        <v>55</v>
      </c>
      <c r="E11" s="6">
        <f t="shared" si="14"/>
        <v>30</v>
      </c>
      <c r="F11" s="6">
        <f t="shared" si="15"/>
        <v>10</v>
      </c>
      <c r="G11" s="6">
        <f t="shared" si="16"/>
        <v>5</v>
      </c>
      <c r="H11" s="31">
        <f t="shared" si="17"/>
        <v>0</v>
      </c>
      <c r="I11" s="11">
        <f t="shared" si="18"/>
        <v>105</v>
      </c>
      <c r="J11" s="6">
        <f t="shared" si="19"/>
        <v>57</v>
      </c>
      <c r="K11" s="6">
        <f t="shared" si="20"/>
        <v>19</v>
      </c>
      <c r="L11" s="6">
        <f t="shared" si="21"/>
        <v>10</v>
      </c>
      <c r="M11" s="31">
        <f t="shared" si="22"/>
        <v>0</v>
      </c>
      <c r="N11" s="108"/>
      <c r="O11" s="66">
        <f t="shared" si="23"/>
        <v>320</v>
      </c>
      <c r="P11" s="66">
        <f t="shared" si="24"/>
        <v>0</v>
      </c>
      <c r="Q11" s="66">
        <f t="shared" si="25"/>
        <v>330</v>
      </c>
      <c r="R11" s="66">
        <f t="shared" si="26"/>
        <v>329</v>
      </c>
      <c r="S11" s="66">
        <f t="shared" si="27"/>
        <v>339</v>
      </c>
      <c r="T11" s="109"/>
      <c r="U11" s="67">
        <f>IF(B11=C11,0,IF(S11&lt;&gt;"-",(S11)/Přehled!$A$1,0))</f>
        <v>0.80714285714285716</v>
      </c>
      <c r="W11"/>
      <c r="X11"/>
    </row>
    <row r="12" spans="1:24" s="42" customFormat="1" x14ac:dyDescent="0.25">
      <c r="A12" s="68">
        <v>10</v>
      </c>
      <c r="B12" s="69">
        <v>600</v>
      </c>
      <c r="C12" s="70"/>
      <c r="D12" s="11">
        <v>65</v>
      </c>
      <c r="E12" s="6">
        <f t="shared" si="14"/>
        <v>35</v>
      </c>
      <c r="F12" s="6">
        <f t="shared" si="15"/>
        <v>10</v>
      </c>
      <c r="G12" s="6">
        <f t="shared" si="16"/>
        <v>5</v>
      </c>
      <c r="H12" s="31">
        <f t="shared" si="17"/>
        <v>0</v>
      </c>
      <c r="I12" s="11">
        <f t="shared" si="18"/>
        <v>124</v>
      </c>
      <c r="J12" s="6">
        <f t="shared" si="19"/>
        <v>67</v>
      </c>
      <c r="K12" s="6">
        <f t="shared" si="20"/>
        <v>19</v>
      </c>
      <c r="L12" s="6">
        <f t="shared" si="21"/>
        <v>10</v>
      </c>
      <c r="M12" s="31">
        <f t="shared" si="22"/>
        <v>0</v>
      </c>
      <c r="N12" s="108"/>
      <c r="O12" s="66">
        <f t="shared" si="23"/>
        <v>352</v>
      </c>
      <c r="P12" s="66">
        <f t="shared" si="24"/>
        <v>0</v>
      </c>
      <c r="Q12" s="66">
        <f t="shared" si="25"/>
        <v>371</v>
      </c>
      <c r="R12" s="66">
        <f t="shared" si="26"/>
        <v>370</v>
      </c>
      <c r="S12" s="66">
        <f t="shared" si="27"/>
        <v>380</v>
      </c>
      <c r="T12" s="109"/>
      <c r="U12" s="67">
        <f>IF(B12=C12,0,IF(S12&lt;&gt;"-",(S12)/Přehled!$A$1,0))</f>
        <v>0.90476190476190477</v>
      </c>
      <c r="W12"/>
      <c r="X12"/>
    </row>
    <row r="13" spans="1:24" x14ac:dyDescent="0.25">
      <c r="A13" s="68">
        <v>11</v>
      </c>
      <c r="B13" s="130">
        <v>615</v>
      </c>
      <c r="C13" s="131"/>
      <c r="D13" s="11">
        <v>70</v>
      </c>
      <c r="E13" s="6">
        <f t="shared" si="14"/>
        <v>35</v>
      </c>
      <c r="F13" s="6">
        <f t="shared" si="15"/>
        <v>10</v>
      </c>
      <c r="G13" s="6">
        <f t="shared" si="16"/>
        <v>5</v>
      </c>
      <c r="H13" s="31">
        <f t="shared" si="17"/>
        <v>0</v>
      </c>
      <c r="I13" s="29">
        <f t="shared" si="18"/>
        <v>133</v>
      </c>
      <c r="J13" s="132">
        <f t="shared" si="19"/>
        <v>67</v>
      </c>
      <c r="K13" s="132">
        <f t="shared" si="20"/>
        <v>19</v>
      </c>
      <c r="L13" s="132">
        <f t="shared" si="21"/>
        <v>10</v>
      </c>
      <c r="M13" s="30">
        <f t="shared" si="22"/>
        <v>0</v>
      </c>
      <c r="N13" s="108"/>
      <c r="O13" s="117">
        <f t="shared" si="23"/>
        <v>349</v>
      </c>
      <c r="P13" s="117">
        <f t="shared" si="24"/>
        <v>0</v>
      </c>
      <c r="Q13" s="117">
        <f t="shared" si="25"/>
        <v>377</v>
      </c>
      <c r="R13" s="117">
        <f t="shared" si="26"/>
        <v>376</v>
      </c>
      <c r="S13" s="117">
        <f t="shared" si="27"/>
        <v>386</v>
      </c>
      <c r="T13" s="109"/>
      <c r="U13" s="67">
        <f>IF(B13=C13,0,IF(S13&lt;&gt;"-",(S13)/Přehled!$A$1,0))</f>
        <v>0.919047619047619</v>
      </c>
    </row>
    <row r="14" spans="1:24" x14ac:dyDescent="0.25">
      <c r="A14" s="68">
        <v>12</v>
      </c>
      <c r="B14" s="130">
        <v>631</v>
      </c>
      <c r="C14" s="131"/>
      <c r="D14" s="11">
        <v>80</v>
      </c>
      <c r="E14" s="6">
        <f t="shared" si="14"/>
        <v>40</v>
      </c>
      <c r="F14" s="6">
        <f t="shared" si="15"/>
        <v>15</v>
      </c>
      <c r="G14" s="6">
        <f t="shared" si="16"/>
        <v>5</v>
      </c>
      <c r="H14" s="31">
        <f t="shared" si="17"/>
        <v>0</v>
      </c>
      <c r="I14" s="29">
        <f t="shared" si="18"/>
        <v>152</v>
      </c>
      <c r="J14" s="132">
        <f t="shared" si="19"/>
        <v>76</v>
      </c>
      <c r="K14" s="132">
        <f t="shared" si="20"/>
        <v>29</v>
      </c>
      <c r="L14" s="132">
        <f t="shared" si="21"/>
        <v>10</v>
      </c>
      <c r="M14" s="30">
        <f t="shared" si="22"/>
        <v>0</v>
      </c>
      <c r="N14" s="108"/>
      <c r="O14" s="117">
        <f t="shared" si="23"/>
        <v>327</v>
      </c>
      <c r="P14" s="117">
        <f t="shared" si="24"/>
        <v>0</v>
      </c>
      <c r="Q14" s="117">
        <f t="shared" si="25"/>
        <v>345</v>
      </c>
      <c r="R14" s="117">
        <f t="shared" si="26"/>
        <v>354</v>
      </c>
      <c r="S14" s="117">
        <f t="shared" si="27"/>
        <v>364</v>
      </c>
      <c r="T14" s="109"/>
      <c r="U14" s="67">
        <f>IF(B14=C14,0,IF(S14&lt;&gt;"-",(S14)/Přehled!$A$1,0))</f>
        <v>0.8666666666666667</v>
      </c>
    </row>
    <row r="15" spans="1:24" x14ac:dyDescent="0.25">
      <c r="A15" s="68">
        <v>13</v>
      </c>
      <c r="B15" s="130">
        <v>647</v>
      </c>
      <c r="C15" s="131"/>
      <c r="D15" s="11">
        <v>85</v>
      </c>
      <c r="E15" s="6">
        <f t="shared" si="14"/>
        <v>45</v>
      </c>
      <c r="F15" s="6">
        <f t="shared" si="15"/>
        <v>15</v>
      </c>
      <c r="G15" s="6">
        <f t="shared" si="16"/>
        <v>5</v>
      </c>
      <c r="H15" s="31">
        <f t="shared" si="17"/>
        <v>0</v>
      </c>
      <c r="I15" s="29">
        <f t="shared" si="18"/>
        <v>162</v>
      </c>
      <c r="J15" s="132">
        <f t="shared" si="19"/>
        <v>86</v>
      </c>
      <c r="K15" s="132">
        <f t="shared" si="20"/>
        <v>29</v>
      </c>
      <c r="L15" s="132">
        <f t="shared" si="21"/>
        <v>10</v>
      </c>
      <c r="M15" s="30">
        <f t="shared" si="22"/>
        <v>0</v>
      </c>
      <c r="N15" s="108"/>
      <c r="O15" s="117">
        <f t="shared" si="23"/>
        <v>323</v>
      </c>
      <c r="P15" s="117">
        <f t="shared" si="24"/>
        <v>0</v>
      </c>
      <c r="Q15" s="117">
        <f t="shared" si="25"/>
        <v>341</v>
      </c>
      <c r="R15" s="117">
        <f t="shared" si="26"/>
        <v>350</v>
      </c>
      <c r="S15" s="117">
        <f t="shared" si="27"/>
        <v>360</v>
      </c>
      <c r="T15" s="109"/>
      <c r="U15" s="67">
        <f>IF(B15=C15,0,IF(S15&lt;&gt;"-",(S15)/Přehled!$A$1,0))</f>
        <v>0.8571428571428571</v>
      </c>
    </row>
    <row r="16" spans="1:24" x14ac:dyDescent="0.25">
      <c r="A16" s="68">
        <v>14</v>
      </c>
      <c r="B16" s="130">
        <v>663</v>
      </c>
      <c r="C16" s="131"/>
      <c r="D16" s="11">
        <v>95</v>
      </c>
      <c r="E16" s="6">
        <f t="shared" si="14"/>
        <v>50</v>
      </c>
      <c r="F16" s="6">
        <f t="shared" si="15"/>
        <v>15</v>
      </c>
      <c r="G16" s="6">
        <f t="shared" si="16"/>
        <v>5</v>
      </c>
      <c r="H16" s="31">
        <f t="shared" si="17"/>
        <v>0</v>
      </c>
      <c r="I16" s="29">
        <f t="shared" si="18"/>
        <v>181</v>
      </c>
      <c r="J16" s="132">
        <f t="shared" si="19"/>
        <v>95</v>
      </c>
      <c r="K16" s="132">
        <f t="shared" si="20"/>
        <v>29</v>
      </c>
      <c r="L16" s="132">
        <f t="shared" si="21"/>
        <v>10</v>
      </c>
      <c r="M16" s="30">
        <f t="shared" si="22"/>
        <v>0</v>
      </c>
      <c r="N16" s="108"/>
      <c r="O16" s="117">
        <f t="shared" si="23"/>
        <v>301</v>
      </c>
      <c r="P16" s="117">
        <f t="shared" si="24"/>
        <v>0</v>
      </c>
      <c r="Q16" s="117">
        <f t="shared" si="25"/>
        <v>329</v>
      </c>
      <c r="R16" s="117">
        <f t="shared" si="26"/>
        <v>338</v>
      </c>
      <c r="S16" s="117">
        <f t="shared" si="27"/>
        <v>348</v>
      </c>
      <c r="T16" s="109"/>
      <c r="U16" s="67">
        <f>IF(B16=C16,0,IF(S16&lt;&gt;"-",(S16)/Přehled!$A$1,0))</f>
        <v>0.82857142857142863</v>
      </c>
    </row>
    <row r="17" spans="1:21" x14ac:dyDescent="0.25">
      <c r="A17" s="68">
        <v>15</v>
      </c>
      <c r="B17" s="130">
        <v>679</v>
      </c>
      <c r="C17" s="131"/>
      <c r="D17" s="11">
        <v>100</v>
      </c>
      <c r="E17" s="6">
        <f t="shared" si="14"/>
        <v>50</v>
      </c>
      <c r="F17" s="6">
        <f t="shared" si="15"/>
        <v>15</v>
      </c>
      <c r="G17" s="6">
        <f t="shared" si="16"/>
        <v>5</v>
      </c>
      <c r="H17" s="31">
        <f t="shared" si="17"/>
        <v>0</v>
      </c>
      <c r="I17" s="29">
        <f t="shared" si="18"/>
        <v>190</v>
      </c>
      <c r="J17" s="132">
        <f t="shared" si="19"/>
        <v>95</v>
      </c>
      <c r="K17" s="132">
        <f t="shared" si="20"/>
        <v>29</v>
      </c>
      <c r="L17" s="132">
        <f t="shared" si="21"/>
        <v>10</v>
      </c>
      <c r="M17" s="30">
        <f t="shared" si="22"/>
        <v>0</v>
      </c>
      <c r="N17" s="108"/>
      <c r="O17" s="117">
        <f t="shared" si="23"/>
        <v>299</v>
      </c>
      <c r="P17" s="117">
        <f t="shared" si="24"/>
        <v>0</v>
      </c>
      <c r="Q17" s="117">
        <f t="shared" si="25"/>
        <v>336</v>
      </c>
      <c r="R17" s="117">
        <f t="shared" si="26"/>
        <v>345</v>
      </c>
      <c r="S17" s="117">
        <f t="shared" si="27"/>
        <v>355</v>
      </c>
      <c r="T17" s="109"/>
      <c r="U17" s="67">
        <f>IF(B17=C17,0,IF(S17&lt;&gt;"-",(S17)/Přehled!$A$1,0))</f>
        <v>0.84523809523809523</v>
      </c>
    </row>
    <row r="18" spans="1:21" x14ac:dyDescent="0.25">
      <c r="A18" s="68">
        <v>16</v>
      </c>
      <c r="B18" s="130">
        <v>696</v>
      </c>
      <c r="C18" s="131"/>
      <c r="D18" s="11">
        <v>110</v>
      </c>
      <c r="E18" s="6">
        <f t="shared" si="14"/>
        <v>55</v>
      </c>
      <c r="F18" s="6">
        <f t="shared" si="15"/>
        <v>20</v>
      </c>
      <c r="G18" s="6">
        <f t="shared" si="16"/>
        <v>5</v>
      </c>
      <c r="H18" s="31">
        <f t="shared" si="17"/>
        <v>0</v>
      </c>
      <c r="I18" s="29">
        <f t="shared" si="18"/>
        <v>209</v>
      </c>
      <c r="J18" s="132">
        <f t="shared" si="19"/>
        <v>105</v>
      </c>
      <c r="K18" s="132">
        <f t="shared" si="20"/>
        <v>38</v>
      </c>
      <c r="L18" s="132">
        <f t="shared" si="21"/>
        <v>10</v>
      </c>
      <c r="M18" s="30">
        <f t="shared" si="22"/>
        <v>0</v>
      </c>
      <c r="N18" s="108"/>
      <c r="O18" s="117">
        <f t="shared" si="23"/>
        <v>278</v>
      </c>
      <c r="P18" s="117">
        <f t="shared" si="24"/>
        <v>0</v>
      </c>
      <c r="Q18" s="117">
        <f t="shared" si="25"/>
        <v>306</v>
      </c>
      <c r="R18" s="117">
        <f t="shared" si="26"/>
        <v>324</v>
      </c>
      <c r="S18" s="117">
        <f t="shared" si="27"/>
        <v>334</v>
      </c>
      <c r="T18" s="109"/>
      <c r="U18" s="67">
        <f>IF(B18=C18,0,IF(S18&lt;&gt;"-",(S18)/Přehled!$A$1,0))</f>
        <v>0.79523809523809519</v>
      </c>
    </row>
    <row r="19" spans="1:21" x14ac:dyDescent="0.25">
      <c r="A19" s="68">
        <v>17</v>
      </c>
      <c r="B19" s="130">
        <v>714</v>
      </c>
      <c r="C19" s="131"/>
      <c r="D19" s="11">
        <v>120</v>
      </c>
      <c r="E19" s="6">
        <f t="shared" si="14"/>
        <v>60</v>
      </c>
      <c r="F19" s="6">
        <f t="shared" si="15"/>
        <v>20</v>
      </c>
      <c r="G19" s="6">
        <f t="shared" si="16"/>
        <v>5</v>
      </c>
      <c r="H19" s="31">
        <f t="shared" si="17"/>
        <v>0</v>
      </c>
      <c r="I19" s="29">
        <f t="shared" si="18"/>
        <v>228</v>
      </c>
      <c r="J19" s="132">
        <f t="shared" si="19"/>
        <v>114</v>
      </c>
      <c r="K19" s="132">
        <f t="shared" si="20"/>
        <v>38</v>
      </c>
      <c r="L19" s="132">
        <f t="shared" si="21"/>
        <v>10</v>
      </c>
      <c r="M19" s="30">
        <f t="shared" si="22"/>
        <v>0</v>
      </c>
      <c r="N19" s="108"/>
      <c r="O19" s="117">
        <f t="shared" si="23"/>
        <v>258</v>
      </c>
      <c r="P19" s="117">
        <f t="shared" si="24"/>
        <v>0</v>
      </c>
      <c r="Q19" s="117">
        <f t="shared" si="25"/>
        <v>296</v>
      </c>
      <c r="R19" s="117">
        <f t="shared" si="26"/>
        <v>314</v>
      </c>
      <c r="S19" s="117">
        <f t="shared" si="27"/>
        <v>324</v>
      </c>
      <c r="T19" s="109"/>
      <c r="U19" s="67">
        <f>IF(B19=C19,0,IF(S19&lt;&gt;"-",(S19)/Přehled!$A$1,0))</f>
        <v>0.77142857142857146</v>
      </c>
    </row>
    <row r="20" spans="1:21" x14ac:dyDescent="0.25">
      <c r="A20" s="68">
        <v>18</v>
      </c>
      <c r="B20" s="130">
        <v>732</v>
      </c>
      <c r="C20" s="131"/>
      <c r="D20" s="11">
        <v>130</v>
      </c>
      <c r="E20" s="6">
        <f t="shared" si="14"/>
        <v>65</v>
      </c>
      <c r="F20" s="6">
        <f t="shared" si="15"/>
        <v>20</v>
      </c>
      <c r="G20" s="6">
        <f t="shared" si="16"/>
        <v>5</v>
      </c>
      <c r="H20" s="31">
        <f t="shared" si="17"/>
        <v>0</v>
      </c>
      <c r="I20" s="29">
        <f t="shared" si="18"/>
        <v>247</v>
      </c>
      <c r="J20" s="132">
        <f t="shared" si="19"/>
        <v>124</v>
      </c>
      <c r="K20" s="132">
        <f t="shared" si="20"/>
        <v>38</v>
      </c>
      <c r="L20" s="132">
        <f t="shared" si="21"/>
        <v>10</v>
      </c>
      <c r="M20" s="30">
        <f t="shared" si="22"/>
        <v>0</v>
      </c>
      <c r="N20" s="108"/>
      <c r="O20" s="117">
        <f t="shared" si="23"/>
        <v>238</v>
      </c>
      <c r="P20" s="117">
        <f t="shared" si="24"/>
        <v>0</v>
      </c>
      <c r="Q20" s="117">
        <f t="shared" si="25"/>
        <v>285</v>
      </c>
      <c r="R20" s="117">
        <f t="shared" si="26"/>
        <v>303</v>
      </c>
      <c r="S20" s="117">
        <f t="shared" si="27"/>
        <v>313</v>
      </c>
      <c r="T20" s="109"/>
      <c r="U20" s="67">
        <f>IF(B20=C20,0,IF(S20&lt;&gt;"-",(S20)/Přehled!$A$1,0))</f>
        <v>0.74523809523809526</v>
      </c>
    </row>
    <row r="21" spans="1:21" x14ac:dyDescent="0.25">
      <c r="A21" s="68">
        <v>19</v>
      </c>
      <c r="B21" s="130">
        <v>750</v>
      </c>
      <c r="C21" s="131"/>
      <c r="D21" s="11">
        <v>135</v>
      </c>
      <c r="E21" s="6">
        <f t="shared" si="14"/>
        <v>70</v>
      </c>
      <c r="F21" s="6">
        <f t="shared" si="15"/>
        <v>25</v>
      </c>
      <c r="G21" s="6">
        <f t="shared" si="16"/>
        <v>5</v>
      </c>
      <c r="H21" s="31">
        <f t="shared" si="17"/>
        <v>0</v>
      </c>
      <c r="I21" s="29">
        <f t="shared" si="18"/>
        <v>257</v>
      </c>
      <c r="J21" s="132">
        <f t="shared" si="19"/>
        <v>133</v>
      </c>
      <c r="K21" s="132">
        <f t="shared" si="20"/>
        <v>48</v>
      </c>
      <c r="L21" s="132">
        <f t="shared" si="21"/>
        <v>10</v>
      </c>
      <c r="M21" s="30">
        <f t="shared" si="22"/>
        <v>0</v>
      </c>
      <c r="N21" s="108"/>
      <c r="O21" s="117">
        <f t="shared" si="23"/>
        <v>236</v>
      </c>
      <c r="P21" s="117">
        <f t="shared" si="24"/>
        <v>0</v>
      </c>
      <c r="Q21" s="117">
        <f t="shared" si="25"/>
        <v>264</v>
      </c>
      <c r="R21" s="117">
        <f t="shared" si="26"/>
        <v>292</v>
      </c>
      <c r="S21" s="117">
        <f t="shared" si="27"/>
        <v>302</v>
      </c>
      <c r="T21" s="109"/>
      <c r="U21" s="67">
        <f>IF(B21=C21,0,IF(S21&lt;&gt;"-",(S21)/Přehled!$A$1,0))</f>
        <v>0.71904761904761905</v>
      </c>
    </row>
    <row r="22" spans="1:21" x14ac:dyDescent="0.25">
      <c r="A22" s="68">
        <v>20</v>
      </c>
      <c r="B22" s="130">
        <v>769</v>
      </c>
      <c r="C22" s="131"/>
      <c r="D22" s="11">
        <v>145</v>
      </c>
      <c r="E22" s="6">
        <f t="shared" si="14"/>
        <v>75</v>
      </c>
      <c r="F22" s="6">
        <f t="shared" si="15"/>
        <v>25</v>
      </c>
      <c r="G22" s="6">
        <f t="shared" si="16"/>
        <v>5</v>
      </c>
      <c r="H22" s="31">
        <f t="shared" si="17"/>
        <v>0</v>
      </c>
      <c r="I22" s="29">
        <f t="shared" si="18"/>
        <v>276</v>
      </c>
      <c r="J22" s="132">
        <f t="shared" si="19"/>
        <v>143</v>
      </c>
      <c r="K22" s="132">
        <f t="shared" si="20"/>
        <v>48</v>
      </c>
      <c r="L22" s="132">
        <f t="shared" si="21"/>
        <v>10</v>
      </c>
      <c r="M22" s="30">
        <f t="shared" si="22"/>
        <v>0</v>
      </c>
      <c r="N22" s="108"/>
      <c r="O22" s="138">
        <f t="shared" si="23"/>
        <v>217</v>
      </c>
      <c r="P22" s="138">
        <f t="shared" si="24"/>
        <v>0</v>
      </c>
      <c r="Q22" s="138">
        <f t="shared" si="25"/>
        <v>254</v>
      </c>
      <c r="R22" s="138">
        <f t="shared" si="26"/>
        <v>282</v>
      </c>
      <c r="S22" s="138">
        <f t="shared" si="27"/>
        <v>292</v>
      </c>
      <c r="T22" s="109"/>
      <c r="U22" s="67">
        <f>IF(B22=C22,0,IF(S22&lt;&gt;"-",(S22)/Přehled!$A$1,0))</f>
        <v>0.69523809523809521</v>
      </c>
    </row>
    <row r="23" spans="1:21" x14ac:dyDescent="0.25">
      <c r="A23" s="158">
        <v>21</v>
      </c>
      <c r="B23" s="159">
        <v>788</v>
      </c>
      <c r="C23" s="160"/>
      <c r="D23" s="161">
        <v>155</v>
      </c>
      <c r="E23" s="162">
        <f t="shared" si="14"/>
        <v>80</v>
      </c>
      <c r="F23" s="162">
        <f t="shared" si="15"/>
        <v>25</v>
      </c>
      <c r="G23" s="162">
        <f t="shared" si="16"/>
        <v>5</v>
      </c>
      <c r="H23" s="160">
        <f t="shared" si="17"/>
        <v>0</v>
      </c>
      <c r="I23" s="159">
        <f t="shared" si="18"/>
        <v>295</v>
      </c>
      <c r="J23" s="162">
        <f t="shared" si="19"/>
        <v>152</v>
      </c>
      <c r="K23" s="162">
        <f t="shared" si="20"/>
        <v>48</v>
      </c>
      <c r="L23" s="162">
        <f t="shared" si="21"/>
        <v>10</v>
      </c>
      <c r="M23" s="160">
        <f t="shared" si="22"/>
        <v>0</v>
      </c>
      <c r="N23" s="36"/>
      <c r="O23" s="36">
        <f t="shared" si="23"/>
        <v>198</v>
      </c>
      <c r="P23" s="35">
        <f t="shared" si="24"/>
        <v>0</v>
      </c>
      <c r="Q23" s="36">
        <f t="shared" si="25"/>
        <v>245</v>
      </c>
      <c r="R23" s="36">
        <f t="shared" si="26"/>
        <v>273</v>
      </c>
      <c r="S23" s="36">
        <f t="shared" si="27"/>
        <v>283</v>
      </c>
      <c r="T23" s="89"/>
      <c r="U23" s="67">
        <f>IF(B23=C23,0,IF(S23&lt;&gt;"-",(S23)/Přehled!$A$1,0))</f>
        <v>0.67380952380952386</v>
      </c>
    </row>
    <row r="24" spans="1:21" x14ac:dyDescent="0.25">
      <c r="A24" s="163">
        <v>22</v>
      </c>
      <c r="B24" s="164">
        <v>807</v>
      </c>
      <c r="C24" s="165"/>
      <c r="D24" s="166">
        <v>165</v>
      </c>
      <c r="E24" s="167">
        <f t="shared" si="14"/>
        <v>85</v>
      </c>
      <c r="F24" s="167">
        <f t="shared" si="15"/>
        <v>30</v>
      </c>
      <c r="G24" s="167">
        <f t="shared" si="16"/>
        <v>10</v>
      </c>
      <c r="H24" s="165">
        <f t="shared" si="17"/>
        <v>0</v>
      </c>
      <c r="I24" s="164">
        <f t="shared" si="18"/>
        <v>314</v>
      </c>
      <c r="J24" s="167">
        <f t="shared" si="19"/>
        <v>162</v>
      </c>
      <c r="K24" s="167">
        <f t="shared" si="20"/>
        <v>57</v>
      </c>
      <c r="L24" s="167">
        <f t="shared" si="21"/>
        <v>19</v>
      </c>
      <c r="M24" s="165">
        <f t="shared" si="22"/>
        <v>0</v>
      </c>
      <c r="N24" s="36"/>
      <c r="O24" s="36">
        <f t="shared" si="23"/>
        <v>179</v>
      </c>
      <c r="P24" s="35">
        <f t="shared" si="24"/>
        <v>0</v>
      </c>
      <c r="Q24" s="36">
        <f t="shared" si="25"/>
        <v>217</v>
      </c>
      <c r="R24" s="36">
        <f t="shared" si="26"/>
        <v>236</v>
      </c>
      <c r="S24" s="36">
        <f t="shared" si="27"/>
        <v>255</v>
      </c>
      <c r="T24" s="89"/>
      <c r="U24" s="67">
        <f>IF(B24=C24,0,IF(S24&lt;&gt;"-",(S24)/Přehled!$A$1,0))</f>
        <v>0.6071428571428571</v>
      </c>
    </row>
    <row r="25" spans="1:21" x14ac:dyDescent="0.25">
      <c r="A25" s="163">
        <v>23</v>
      </c>
      <c r="B25" s="164">
        <v>828</v>
      </c>
      <c r="C25" s="165"/>
      <c r="D25" s="166">
        <v>175</v>
      </c>
      <c r="E25" s="167">
        <f t="shared" si="14"/>
        <v>90</v>
      </c>
      <c r="F25" s="167">
        <f t="shared" si="15"/>
        <v>30</v>
      </c>
      <c r="G25" s="167">
        <f t="shared" si="16"/>
        <v>10</v>
      </c>
      <c r="H25" s="165">
        <f t="shared" si="17"/>
        <v>0</v>
      </c>
      <c r="I25" s="164">
        <f t="shared" si="18"/>
        <v>333</v>
      </c>
      <c r="J25" s="167">
        <f t="shared" si="19"/>
        <v>171</v>
      </c>
      <c r="K25" s="167">
        <f t="shared" si="20"/>
        <v>57</v>
      </c>
      <c r="L25" s="167">
        <f t="shared" si="21"/>
        <v>19</v>
      </c>
      <c r="M25" s="165">
        <f t="shared" si="22"/>
        <v>0</v>
      </c>
      <c r="N25" s="36"/>
      <c r="O25" s="36">
        <f t="shared" si="23"/>
        <v>162</v>
      </c>
      <c r="P25" s="35">
        <f t="shared" si="24"/>
        <v>0</v>
      </c>
      <c r="Q25" s="36">
        <f t="shared" si="25"/>
        <v>210</v>
      </c>
      <c r="R25" s="36">
        <f t="shared" si="26"/>
        <v>229</v>
      </c>
      <c r="S25" s="36">
        <f t="shared" si="27"/>
        <v>248</v>
      </c>
      <c r="T25" s="89"/>
      <c r="U25" s="67">
        <f>IF(B25=C25,0,IF(S25&lt;&gt;"-",(S25)/Přehled!$A$1,0))</f>
        <v>0.59047619047619049</v>
      </c>
    </row>
    <row r="26" spans="1:21" x14ac:dyDescent="0.25">
      <c r="A26" s="163">
        <v>24</v>
      </c>
      <c r="B26" s="164">
        <v>848</v>
      </c>
      <c r="C26" s="165"/>
      <c r="D26" s="166">
        <v>180</v>
      </c>
      <c r="E26" s="167">
        <f t="shared" si="14"/>
        <v>90</v>
      </c>
      <c r="F26" s="167">
        <f t="shared" si="15"/>
        <v>30</v>
      </c>
      <c r="G26" s="167">
        <f t="shared" si="16"/>
        <v>10</v>
      </c>
      <c r="H26" s="165">
        <f t="shared" si="17"/>
        <v>0</v>
      </c>
      <c r="I26" s="164">
        <f t="shared" si="18"/>
        <v>342</v>
      </c>
      <c r="J26" s="167">
        <f t="shared" si="19"/>
        <v>171</v>
      </c>
      <c r="K26" s="167">
        <f t="shared" si="20"/>
        <v>57</v>
      </c>
      <c r="L26" s="167">
        <f t="shared" si="21"/>
        <v>19</v>
      </c>
      <c r="M26" s="165">
        <f t="shared" si="22"/>
        <v>0</v>
      </c>
      <c r="N26" s="36"/>
      <c r="O26" s="36">
        <f t="shared" si="23"/>
        <v>164</v>
      </c>
      <c r="P26" s="35">
        <f t="shared" si="24"/>
        <v>0</v>
      </c>
      <c r="Q26" s="36">
        <f t="shared" si="25"/>
        <v>221</v>
      </c>
      <c r="R26" s="36">
        <f t="shared" si="26"/>
        <v>240</v>
      </c>
      <c r="S26" s="36">
        <f t="shared" si="27"/>
        <v>259</v>
      </c>
      <c r="T26" s="89"/>
      <c r="U26" s="67">
        <f>IF(B26=C26,0,IF(S26&lt;&gt;"-",(S26)/Přehled!$A$1,0))</f>
        <v>0.6166666666666667</v>
      </c>
    </row>
    <row r="27" spans="1:21" x14ac:dyDescent="0.25">
      <c r="A27" s="163">
        <v>25</v>
      </c>
      <c r="B27" s="164">
        <v>869</v>
      </c>
      <c r="C27" s="165"/>
      <c r="D27" s="166">
        <v>190</v>
      </c>
      <c r="E27" s="167">
        <f t="shared" si="14"/>
        <v>95</v>
      </c>
      <c r="F27" s="167">
        <f t="shared" si="15"/>
        <v>30</v>
      </c>
      <c r="G27" s="167">
        <f t="shared" si="16"/>
        <v>10</v>
      </c>
      <c r="H27" s="165">
        <f t="shared" si="17"/>
        <v>0</v>
      </c>
      <c r="I27" s="164">
        <f t="shared" si="18"/>
        <v>361</v>
      </c>
      <c r="J27" s="167">
        <f t="shared" si="19"/>
        <v>181</v>
      </c>
      <c r="K27" s="167">
        <f t="shared" si="20"/>
        <v>57</v>
      </c>
      <c r="L27" s="167">
        <f t="shared" si="21"/>
        <v>19</v>
      </c>
      <c r="M27" s="165">
        <f t="shared" si="22"/>
        <v>0</v>
      </c>
      <c r="N27" s="36"/>
      <c r="O27" s="36">
        <f t="shared" si="23"/>
        <v>147</v>
      </c>
      <c r="P27" s="35">
        <f t="shared" si="24"/>
        <v>0</v>
      </c>
      <c r="Q27" s="36">
        <f t="shared" si="25"/>
        <v>213</v>
      </c>
      <c r="R27" s="36">
        <f t="shared" si="26"/>
        <v>232</v>
      </c>
      <c r="S27" s="36">
        <f t="shared" si="27"/>
        <v>251</v>
      </c>
      <c r="T27" s="89"/>
      <c r="U27" s="67">
        <f>IF(B27=C27,0,IF(S27&lt;&gt;"-",(S27)/Přehled!$A$1,0))</f>
        <v>0.59761904761904761</v>
      </c>
    </row>
    <row r="28" spans="1:21" x14ac:dyDescent="0.25">
      <c r="A28" s="163">
        <v>26</v>
      </c>
      <c r="B28" s="164">
        <v>891</v>
      </c>
      <c r="C28" s="165"/>
      <c r="D28" s="166">
        <v>200</v>
      </c>
      <c r="E28" s="167">
        <f t="shared" si="14"/>
        <v>100</v>
      </c>
      <c r="F28" s="167">
        <f t="shared" si="15"/>
        <v>35</v>
      </c>
      <c r="G28" s="167">
        <f t="shared" si="16"/>
        <v>10</v>
      </c>
      <c r="H28" s="165">
        <f t="shared" si="17"/>
        <v>0</v>
      </c>
      <c r="I28" s="164">
        <f t="shared" si="18"/>
        <v>380</v>
      </c>
      <c r="J28" s="167">
        <f t="shared" si="19"/>
        <v>190</v>
      </c>
      <c r="K28" s="167">
        <f t="shared" si="20"/>
        <v>67</v>
      </c>
      <c r="L28" s="167">
        <f t="shared" si="21"/>
        <v>19</v>
      </c>
      <c r="M28" s="165">
        <f t="shared" si="22"/>
        <v>0</v>
      </c>
      <c r="N28" s="36"/>
      <c r="O28" s="36">
        <f t="shared" si="23"/>
        <v>131</v>
      </c>
      <c r="P28" s="35">
        <f t="shared" si="24"/>
        <v>0</v>
      </c>
      <c r="Q28" s="36">
        <f t="shared" si="25"/>
        <v>187</v>
      </c>
      <c r="R28" s="36">
        <f t="shared" si="26"/>
        <v>216</v>
      </c>
      <c r="S28" s="36">
        <f t="shared" si="27"/>
        <v>235</v>
      </c>
      <c r="T28" s="89"/>
      <c r="U28" s="67">
        <f>IF(B28=C28,0,IF(S28&lt;&gt;"-",(S28)/Přehled!$A$1,0))</f>
        <v>0.55952380952380953</v>
      </c>
    </row>
    <row r="29" spans="1:21" x14ac:dyDescent="0.25">
      <c r="A29" s="163">
        <v>27</v>
      </c>
      <c r="B29" s="164">
        <v>913</v>
      </c>
      <c r="C29" s="165"/>
      <c r="D29" s="166">
        <v>210</v>
      </c>
      <c r="E29" s="167">
        <f t="shared" si="14"/>
        <v>105</v>
      </c>
      <c r="F29" s="167">
        <f t="shared" si="15"/>
        <v>35</v>
      </c>
      <c r="G29" s="167">
        <f t="shared" si="16"/>
        <v>10</v>
      </c>
      <c r="H29" s="165">
        <f t="shared" si="17"/>
        <v>0</v>
      </c>
      <c r="I29" s="164">
        <f t="shared" si="18"/>
        <v>399</v>
      </c>
      <c r="J29" s="167">
        <f t="shared" si="19"/>
        <v>200</v>
      </c>
      <c r="K29" s="167">
        <f t="shared" si="20"/>
        <v>67</v>
      </c>
      <c r="L29" s="167">
        <f t="shared" si="21"/>
        <v>19</v>
      </c>
      <c r="M29" s="165">
        <f t="shared" si="22"/>
        <v>0</v>
      </c>
      <c r="N29" s="36"/>
      <c r="O29" s="36">
        <f t="shared" si="23"/>
        <v>115</v>
      </c>
      <c r="P29" s="35">
        <f t="shared" si="24"/>
        <v>0</v>
      </c>
      <c r="Q29" s="36">
        <f t="shared" si="25"/>
        <v>180</v>
      </c>
      <c r="R29" s="36">
        <f t="shared" si="26"/>
        <v>209</v>
      </c>
      <c r="S29" s="36">
        <f t="shared" si="27"/>
        <v>228</v>
      </c>
      <c r="T29" s="89"/>
      <c r="U29" s="67">
        <f>IF(B29=C29,0,IF(S29&lt;&gt;"-",(S29)/Přehled!$A$1,0))</f>
        <v>0.54285714285714282</v>
      </c>
    </row>
    <row r="30" spans="1:21" x14ac:dyDescent="0.25">
      <c r="A30" s="163">
        <v>28</v>
      </c>
      <c r="B30" s="164">
        <v>936</v>
      </c>
      <c r="C30" s="165"/>
      <c r="D30" s="166">
        <v>220</v>
      </c>
      <c r="E30" s="167">
        <f t="shared" si="14"/>
        <v>110</v>
      </c>
      <c r="F30" s="167">
        <f t="shared" si="15"/>
        <v>35</v>
      </c>
      <c r="G30" s="167">
        <f t="shared" si="16"/>
        <v>10</v>
      </c>
      <c r="H30" s="165">
        <f t="shared" si="17"/>
        <v>0</v>
      </c>
      <c r="I30" s="164">
        <f t="shared" si="18"/>
        <v>418</v>
      </c>
      <c r="J30" s="167">
        <f t="shared" si="19"/>
        <v>209</v>
      </c>
      <c r="K30" s="167">
        <f t="shared" si="20"/>
        <v>67</v>
      </c>
      <c r="L30" s="167">
        <f t="shared" si="21"/>
        <v>19</v>
      </c>
      <c r="M30" s="165">
        <f t="shared" si="22"/>
        <v>0</v>
      </c>
      <c r="N30" s="36"/>
      <c r="O30" s="36">
        <f t="shared" si="23"/>
        <v>100</v>
      </c>
      <c r="P30" s="35">
        <f t="shared" si="24"/>
        <v>0</v>
      </c>
      <c r="Q30" s="36">
        <f t="shared" si="25"/>
        <v>175</v>
      </c>
      <c r="R30" s="36">
        <f t="shared" si="26"/>
        <v>204</v>
      </c>
      <c r="S30" s="36">
        <f t="shared" si="27"/>
        <v>223</v>
      </c>
      <c r="T30" s="89"/>
      <c r="U30" s="67">
        <f>IF(B30=C30,0,IF(S30&lt;&gt;"-",(S30)/Přehled!$A$1,0))</f>
        <v>0.53095238095238095</v>
      </c>
    </row>
    <row r="31" spans="1:21" x14ac:dyDescent="0.25">
      <c r="A31" s="163">
        <v>29</v>
      </c>
      <c r="B31" s="164">
        <v>960</v>
      </c>
      <c r="C31" s="165"/>
      <c r="D31" s="166">
        <v>230</v>
      </c>
      <c r="E31" s="167">
        <f t="shared" si="14"/>
        <v>115</v>
      </c>
      <c r="F31" s="167">
        <f t="shared" si="15"/>
        <v>40</v>
      </c>
      <c r="G31" s="167">
        <f t="shared" si="16"/>
        <v>10</v>
      </c>
      <c r="H31" s="165">
        <f t="shared" si="17"/>
        <v>0</v>
      </c>
      <c r="I31" s="164">
        <f t="shared" si="18"/>
        <v>437</v>
      </c>
      <c r="J31" s="167">
        <f t="shared" si="19"/>
        <v>219</v>
      </c>
      <c r="K31" s="167">
        <f t="shared" si="20"/>
        <v>76</v>
      </c>
      <c r="L31" s="167">
        <f t="shared" si="21"/>
        <v>19</v>
      </c>
      <c r="M31" s="165">
        <f t="shared" si="22"/>
        <v>0</v>
      </c>
      <c r="N31" s="36"/>
      <c r="O31" s="36">
        <f t="shared" si="23"/>
        <v>86</v>
      </c>
      <c r="P31" s="35">
        <f t="shared" si="24"/>
        <v>0</v>
      </c>
      <c r="Q31" s="36">
        <f t="shared" si="25"/>
        <v>152</v>
      </c>
      <c r="R31" s="36">
        <f t="shared" si="26"/>
        <v>190</v>
      </c>
      <c r="S31" s="36">
        <f t="shared" si="27"/>
        <v>209</v>
      </c>
      <c r="T31" s="89"/>
      <c r="U31" s="67">
        <f>IF(B31=C31,0,IF(S31&lt;&gt;"-",(S31)/Přehled!$A$1,0))</f>
        <v>0.49761904761904763</v>
      </c>
    </row>
    <row r="32" spans="1:21" x14ac:dyDescent="0.25">
      <c r="A32" s="163">
        <v>30</v>
      </c>
      <c r="B32" s="164">
        <v>984</v>
      </c>
      <c r="C32" s="165"/>
      <c r="D32" s="166">
        <v>240</v>
      </c>
      <c r="E32" s="167">
        <f t="shared" si="14"/>
        <v>120</v>
      </c>
      <c r="F32" s="167">
        <f t="shared" si="15"/>
        <v>40</v>
      </c>
      <c r="G32" s="167">
        <f t="shared" si="16"/>
        <v>10</v>
      </c>
      <c r="H32" s="165">
        <f t="shared" si="17"/>
        <v>0</v>
      </c>
      <c r="I32" s="164">
        <f t="shared" si="18"/>
        <v>456</v>
      </c>
      <c r="J32" s="167">
        <f t="shared" si="19"/>
        <v>228</v>
      </c>
      <c r="K32" s="167">
        <f t="shared" si="20"/>
        <v>76</v>
      </c>
      <c r="L32" s="167">
        <f t="shared" si="21"/>
        <v>19</v>
      </c>
      <c r="M32" s="165">
        <f t="shared" si="22"/>
        <v>0</v>
      </c>
      <c r="N32" s="36"/>
      <c r="O32" s="89">
        <f t="shared" si="23"/>
        <v>72</v>
      </c>
      <c r="P32" s="83">
        <f t="shared" si="24"/>
        <v>0</v>
      </c>
      <c r="Q32" s="89">
        <f t="shared" si="25"/>
        <v>148</v>
      </c>
      <c r="R32" s="89">
        <f t="shared" si="26"/>
        <v>186</v>
      </c>
      <c r="S32" s="89">
        <f t="shared" si="27"/>
        <v>205</v>
      </c>
      <c r="T32" s="89"/>
      <c r="U32" s="67">
        <f>IF(B32=C32,0,IF(S32&lt;&gt;"-",(S32)/Přehled!$A$1,0))</f>
        <v>0.48809523809523808</v>
      </c>
    </row>
    <row r="33" spans="1:21" x14ac:dyDescent="0.25">
      <c r="A33" s="158">
        <v>31</v>
      </c>
      <c r="B33" s="159">
        <v>1008</v>
      </c>
      <c r="C33" s="160"/>
      <c r="D33" s="161">
        <v>250</v>
      </c>
      <c r="E33" s="162">
        <f t="shared" si="14"/>
        <v>125</v>
      </c>
      <c r="F33" s="162">
        <f t="shared" si="15"/>
        <v>40</v>
      </c>
      <c r="G33" s="162">
        <f t="shared" si="16"/>
        <v>10</v>
      </c>
      <c r="H33" s="160">
        <f t="shared" si="17"/>
        <v>0</v>
      </c>
      <c r="I33" s="159">
        <f t="shared" si="18"/>
        <v>475</v>
      </c>
      <c r="J33" s="162">
        <f t="shared" si="19"/>
        <v>238</v>
      </c>
      <c r="K33" s="162">
        <f t="shared" si="20"/>
        <v>76</v>
      </c>
      <c r="L33" s="162">
        <f t="shared" si="21"/>
        <v>19</v>
      </c>
      <c r="M33" s="160">
        <f t="shared" si="22"/>
        <v>0</v>
      </c>
      <c r="N33" s="36"/>
      <c r="O33" s="89">
        <f t="shared" si="23"/>
        <v>58</v>
      </c>
      <c r="P33" s="83">
        <f t="shared" si="24"/>
        <v>0</v>
      </c>
      <c r="Q33" s="89">
        <f t="shared" si="25"/>
        <v>143</v>
      </c>
      <c r="R33" s="89">
        <f t="shared" si="26"/>
        <v>181</v>
      </c>
      <c r="S33" s="89">
        <f t="shared" si="27"/>
        <v>200</v>
      </c>
      <c r="T33" s="89"/>
      <c r="U33" s="67">
        <f>IF(B33=C33,0,IF(S33&lt;&gt;"-",(S33)/Přehled!$A$1,0))</f>
        <v>0.47619047619047616</v>
      </c>
    </row>
    <row r="34" spans="1:21" x14ac:dyDescent="0.25">
      <c r="A34" s="163">
        <v>32</v>
      </c>
      <c r="B34" s="164">
        <v>1033</v>
      </c>
      <c r="C34" s="165"/>
      <c r="D34" s="166">
        <v>255</v>
      </c>
      <c r="E34" s="167">
        <f t="shared" si="14"/>
        <v>130</v>
      </c>
      <c r="F34" s="167">
        <f t="shared" si="15"/>
        <v>45</v>
      </c>
      <c r="G34" s="167">
        <f t="shared" si="16"/>
        <v>10</v>
      </c>
      <c r="H34" s="165">
        <f t="shared" si="17"/>
        <v>0</v>
      </c>
      <c r="I34" s="164">
        <f t="shared" si="18"/>
        <v>485</v>
      </c>
      <c r="J34" s="167">
        <f t="shared" si="19"/>
        <v>247</v>
      </c>
      <c r="K34" s="167">
        <f t="shared" si="20"/>
        <v>86</v>
      </c>
      <c r="L34" s="167">
        <f t="shared" si="21"/>
        <v>19</v>
      </c>
      <c r="M34" s="165">
        <f t="shared" si="22"/>
        <v>0</v>
      </c>
      <c r="N34" s="36"/>
      <c r="O34" s="89">
        <f t="shared" si="23"/>
        <v>63</v>
      </c>
      <c r="P34" s="83">
        <f t="shared" si="24"/>
        <v>0</v>
      </c>
      <c r="Q34" s="89">
        <f t="shared" si="25"/>
        <v>129</v>
      </c>
      <c r="R34" s="89">
        <f t="shared" si="26"/>
        <v>177</v>
      </c>
      <c r="S34" s="89">
        <f t="shared" si="27"/>
        <v>196</v>
      </c>
      <c r="T34" s="89"/>
      <c r="U34" s="67">
        <f>IF(B34=C34,0,IF(S34&lt;&gt;"-",(S34)/Přehled!$A$1,0))</f>
        <v>0.46666666666666667</v>
      </c>
    </row>
    <row r="35" spans="1:21" x14ac:dyDescent="0.25">
      <c r="A35" s="163">
        <v>33</v>
      </c>
      <c r="B35" s="164">
        <v>1059</v>
      </c>
      <c r="C35" s="165"/>
      <c r="D35" s="166">
        <v>265</v>
      </c>
      <c r="E35" s="167">
        <f t="shared" si="14"/>
        <v>135</v>
      </c>
      <c r="F35" s="167">
        <f t="shared" si="15"/>
        <v>45</v>
      </c>
      <c r="G35" s="167">
        <f t="shared" si="16"/>
        <v>10</v>
      </c>
      <c r="H35" s="165">
        <f t="shared" si="17"/>
        <v>0</v>
      </c>
      <c r="I35" s="164">
        <f t="shared" si="18"/>
        <v>504</v>
      </c>
      <c r="J35" s="167">
        <f t="shared" si="19"/>
        <v>257</v>
      </c>
      <c r="K35" s="167">
        <f t="shared" si="20"/>
        <v>86</v>
      </c>
      <c r="L35" s="167">
        <f t="shared" si="21"/>
        <v>19</v>
      </c>
      <c r="M35" s="165">
        <f t="shared" si="22"/>
        <v>0</v>
      </c>
      <c r="N35" s="36"/>
      <c r="O35" s="89">
        <f t="shared" si="23"/>
        <v>51</v>
      </c>
      <c r="P35" s="83">
        <f t="shared" si="24"/>
        <v>0</v>
      </c>
      <c r="Q35" s="89">
        <f t="shared" si="25"/>
        <v>126</v>
      </c>
      <c r="R35" s="89">
        <f t="shared" si="26"/>
        <v>174</v>
      </c>
      <c r="S35" s="89">
        <f t="shared" si="27"/>
        <v>193</v>
      </c>
      <c r="T35" s="89"/>
      <c r="U35" s="67">
        <f>IF(B35=C35,0,IF(S35&lt;&gt;"-",(S35)/Přehled!$A$1,0))</f>
        <v>0.4595238095238095</v>
      </c>
    </row>
    <row r="36" spans="1:21" x14ac:dyDescent="0.25">
      <c r="A36" s="163">
        <v>34</v>
      </c>
      <c r="B36" s="164">
        <v>1086</v>
      </c>
      <c r="C36" s="165"/>
      <c r="D36" s="166">
        <v>275</v>
      </c>
      <c r="E36" s="167">
        <f t="shared" si="14"/>
        <v>140</v>
      </c>
      <c r="F36" s="167">
        <f t="shared" si="15"/>
        <v>45</v>
      </c>
      <c r="G36" s="167">
        <f t="shared" si="16"/>
        <v>10</v>
      </c>
      <c r="H36" s="165">
        <f t="shared" si="17"/>
        <v>0</v>
      </c>
      <c r="I36" s="164">
        <f t="shared" si="18"/>
        <v>523</v>
      </c>
      <c r="J36" s="167">
        <f t="shared" si="19"/>
        <v>266</v>
      </c>
      <c r="K36" s="167">
        <f t="shared" si="20"/>
        <v>86</v>
      </c>
      <c r="L36" s="167">
        <f t="shared" si="21"/>
        <v>19</v>
      </c>
      <c r="M36" s="165">
        <f t="shared" si="22"/>
        <v>0</v>
      </c>
      <c r="N36" s="36"/>
      <c r="O36" s="89">
        <f t="shared" si="23"/>
        <v>40</v>
      </c>
      <c r="P36" s="83">
        <f t="shared" si="24"/>
        <v>0</v>
      </c>
      <c r="Q36" s="89">
        <f t="shared" si="25"/>
        <v>125</v>
      </c>
      <c r="R36" s="89">
        <f t="shared" si="26"/>
        <v>173</v>
      </c>
      <c r="S36" s="89">
        <f t="shared" si="27"/>
        <v>192</v>
      </c>
      <c r="T36" s="89"/>
      <c r="U36" s="67">
        <f>IF(B36=C36,0,IF(S36&lt;&gt;"-",(S36)/Přehled!$A$1,0))</f>
        <v>0.45714285714285713</v>
      </c>
    </row>
    <row r="37" spans="1:21" x14ac:dyDescent="0.25">
      <c r="A37" s="163">
        <v>35</v>
      </c>
      <c r="B37" s="164">
        <v>1113</v>
      </c>
      <c r="C37" s="165"/>
      <c r="D37" s="166">
        <v>285</v>
      </c>
      <c r="E37" s="167">
        <f t="shared" si="14"/>
        <v>145</v>
      </c>
      <c r="F37" s="167">
        <f t="shared" si="15"/>
        <v>50</v>
      </c>
      <c r="G37" s="167">
        <f t="shared" si="16"/>
        <v>15</v>
      </c>
      <c r="H37" s="165">
        <f t="shared" si="17"/>
        <v>5</v>
      </c>
      <c r="I37" s="164">
        <f t="shared" si="18"/>
        <v>542</v>
      </c>
      <c r="J37" s="167">
        <f t="shared" si="19"/>
        <v>276</v>
      </c>
      <c r="K37" s="167">
        <f t="shared" si="20"/>
        <v>95</v>
      </c>
      <c r="L37" s="167">
        <f t="shared" si="21"/>
        <v>29</v>
      </c>
      <c r="M37" s="165">
        <f t="shared" si="22"/>
        <v>10</v>
      </c>
      <c r="N37" s="36"/>
      <c r="O37" s="89">
        <f t="shared" si="23"/>
        <v>29</v>
      </c>
      <c r="P37" s="83">
        <f t="shared" si="24"/>
        <v>0</v>
      </c>
      <c r="Q37" s="89">
        <f t="shared" si="25"/>
        <v>105</v>
      </c>
      <c r="R37" s="89">
        <f t="shared" si="26"/>
        <v>142</v>
      </c>
      <c r="S37" s="89">
        <f t="shared" si="27"/>
        <v>161</v>
      </c>
      <c r="T37" s="89"/>
      <c r="U37" s="67">
        <f>IF(B37=C37,0,IF(S37&lt;&gt;"-",(S37)/Přehled!$A$1,0))</f>
        <v>0.38333333333333336</v>
      </c>
    </row>
    <row r="38" spans="1:21" x14ac:dyDescent="0.25">
      <c r="A38" s="163">
        <v>36</v>
      </c>
      <c r="B38" s="164">
        <v>1141</v>
      </c>
      <c r="C38" s="165"/>
      <c r="D38" s="166">
        <v>295</v>
      </c>
      <c r="E38" s="167">
        <f t="shared" si="14"/>
        <v>150</v>
      </c>
      <c r="F38" s="167">
        <f t="shared" si="15"/>
        <v>50</v>
      </c>
      <c r="G38" s="167">
        <f t="shared" si="16"/>
        <v>15</v>
      </c>
      <c r="H38" s="165">
        <f t="shared" si="17"/>
        <v>5</v>
      </c>
      <c r="I38" s="164">
        <f t="shared" si="18"/>
        <v>561</v>
      </c>
      <c r="J38" s="167">
        <f t="shared" si="19"/>
        <v>285</v>
      </c>
      <c r="K38" s="167">
        <f t="shared" si="20"/>
        <v>95</v>
      </c>
      <c r="L38" s="167">
        <f t="shared" si="21"/>
        <v>29</v>
      </c>
      <c r="M38" s="165">
        <f t="shared" si="22"/>
        <v>10</v>
      </c>
      <c r="N38" s="36"/>
      <c r="O38" s="89">
        <f t="shared" si="23"/>
        <v>19</v>
      </c>
      <c r="P38" s="83">
        <f t="shared" si="24"/>
        <v>0</v>
      </c>
      <c r="Q38" s="89">
        <f t="shared" si="25"/>
        <v>105</v>
      </c>
      <c r="R38" s="89">
        <f t="shared" si="26"/>
        <v>142</v>
      </c>
      <c r="S38" s="89">
        <f t="shared" si="27"/>
        <v>161</v>
      </c>
      <c r="T38" s="89"/>
      <c r="U38" s="67">
        <f>IF(B38=C38,0,IF(S38&lt;&gt;"-",(S38)/Přehled!$A$1,0))</f>
        <v>0.38333333333333336</v>
      </c>
    </row>
    <row r="39" spans="1:21" x14ac:dyDescent="0.25">
      <c r="A39" s="163">
        <v>37</v>
      </c>
      <c r="B39" s="164">
        <v>1169</v>
      </c>
      <c r="C39" s="165"/>
      <c r="D39" s="166">
        <v>305</v>
      </c>
      <c r="E39" s="167">
        <f t="shared" si="14"/>
        <v>155</v>
      </c>
      <c r="F39" s="167">
        <f t="shared" si="15"/>
        <v>50</v>
      </c>
      <c r="G39" s="167">
        <f t="shared" si="16"/>
        <v>15</v>
      </c>
      <c r="H39" s="165">
        <f t="shared" si="17"/>
        <v>5</v>
      </c>
      <c r="I39" s="164">
        <f t="shared" si="18"/>
        <v>580</v>
      </c>
      <c r="J39" s="167">
        <f t="shared" si="19"/>
        <v>295</v>
      </c>
      <c r="K39" s="167">
        <f t="shared" si="20"/>
        <v>95</v>
      </c>
      <c r="L39" s="167">
        <f t="shared" si="21"/>
        <v>29</v>
      </c>
      <c r="M39" s="165">
        <f t="shared" si="22"/>
        <v>10</v>
      </c>
      <c r="N39" s="36"/>
      <c r="O39" s="89">
        <f t="shared" si="23"/>
        <v>9</v>
      </c>
      <c r="P39" s="83">
        <f t="shared" si="24"/>
        <v>0</v>
      </c>
      <c r="Q39" s="89">
        <f t="shared" si="25"/>
        <v>104</v>
      </c>
      <c r="R39" s="89">
        <f t="shared" si="26"/>
        <v>141</v>
      </c>
      <c r="S39" s="89">
        <f t="shared" si="27"/>
        <v>160</v>
      </c>
      <c r="T39" s="89"/>
      <c r="U39" s="67">
        <f>IF(B39=C39,0,IF(S39&lt;&gt;"-",(S39)/Přehled!$A$1,0))</f>
        <v>0.38095238095238093</v>
      </c>
    </row>
    <row r="40" spans="1:21" x14ac:dyDescent="0.25">
      <c r="A40" s="163">
        <v>38</v>
      </c>
      <c r="B40" s="164">
        <v>1198</v>
      </c>
      <c r="C40" s="165"/>
      <c r="D40" s="166">
        <v>315</v>
      </c>
      <c r="E40" s="167">
        <f t="shared" si="14"/>
        <v>160</v>
      </c>
      <c r="F40" s="167">
        <f t="shared" si="15"/>
        <v>55</v>
      </c>
      <c r="G40" s="167">
        <f t="shared" si="16"/>
        <v>15</v>
      </c>
      <c r="H40" s="165">
        <f t="shared" si="17"/>
        <v>5</v>
      </c>
      <c r="I40" s="164">
        <f t="shared" si="18"/>
        <v>599</v>
      </c>
      <c r="J40" s="167">
        <f t="shared" si="19"/>
        <v>304</v>
      </c>
      <c r="K40" s="167">
        <f t="shared" si="20"/>
        <v>105</v>
      </c>
      <c r="L40" s="167">
        <f t="shared" si="21"/>
        <v>29</v>
      </c>
      <c r="M40" s="165">
        <f t="shared" si="22"/>
        <v>10</v>
      </c>
      <c r="N40" s="36"/>
      <c r="O40" s="83">
        <f t="shared" si="23"/>
        <v>0</v>
      </c>
      <c r="P40" s="83">
        <f t="shared" si="24"/>
        <v>0</v>
      </c>
      <c r="Q40" s="89">
        <f t="shared" si="25"/>
        <v>85</v>
      </c>
      <c r="R40" s="89">
        <f t="shared" si="26"/>
        <v>132</v>
      </c>
      <c r="S40" s="89">
        <f t="shared" si="27"/>
        <v>151</v>
      </c>
      <c r="T40" s="89"/>
      <c r="U40" s="67">
        <f>IF(B40=C40,0,IF(S40&lt;&gt;"-",(S40)/Přehled!$A$1,0))</f>
        <v>0.35952380952380952</v>
      </c>
    </row>
    <row r="41" spans="1:21" x14ac:dyDescent="0.25">
      <c r="A41" s="163">
        <v>39</v>
      </c>
      <c r="B41" s="164">
        <v>1228</v>
      </c>
      <c r="C41" s="165"/>
      <c r="D41" s="166">
        <v>325</v>
      </c>
      <c r="E41" s="167">
        <f t="shared" si="14"/>
        <v>165</v>
      </c>
      <c r="F41" s="167">
        <f t="shared" si="15"/>
        <v>55</v>
      </c>
      <c r="G41" s="167">
        <f t="shared" si="16"/>
        <v>15</v>
      </c>
      <c r="H41" s="165">
        <f t="shared" si="17"/>
        <v>5</v>
      </c>
      <c r="I41" s="164">
        <f t="shared" si="18"/>
        <v>618</v>
      </c>
      <c r="J41" s="167">
        <f t="shared" si="19"/>
        <v>314</v>
      </c>
      <c r="K41" s="167">
        <f t="shared" si="20"/>
        <v>105</v>
      </c>
      <c r="L41" s="167">
        <f t="shared" si="21"/>
        <v>29</v>
      </c>
      <c r="M41" s="165">
        <f t="shared" si="22"/>
        <v>10</v>
      </c>
      <c r="N41" s="36"/>
      <c r="O41" s="83">
        <f t="shared" si="23"/>
        <v>0</v>
      </c>
      <c r="P41" s="83">
        <f t="shared" si="24"/>
        <v>0</v>
      </c>
      <c r="Q41" s="89">
        <f t="shared" si="25"/>
        <v>86</v>
      </c>
      <c r="R41" s="89">
        <f t="shared" si="26"/>
        <v>133</v>
      </c>
      <c r="S41" s="89">
        <f t="shared" si="27"/>
        <v>152</v>
      </c>
      <c r="T41" s="89"/>
      <c r="U41" s="67">
        <f>IF(B41=C41,0,IF(S41&lt;&gt;"-",(S41)/Přehled!$A$1,0))</f>
        <v>0.3619047619047619</v>
      </c>
    </row>
    <row r="42" spans="1:21" x14ac:dyDescent="0.25">
      <c r="A42" s="163">
        <v>40</v>
      </c>
      <c r="B42" s="164">
        <v>1259</v>
      </c>
      <c r="C42" s="165"/>
      <c r="D42" s="166">
        <v>335</v>
      </c>
      <c r="E42" s="167">
        <f t="shared" si="14"/>
        <v>170</v>
      </c>
      <c r="F42" s="167">
        <f t="shared" si="15"/>
        <v>55</v>
      </c>
      <c r="G42" s="167">
        <f t="shared" si="16"/>
        <v>15</v>
      </c>
      <c r="H42" s="165">
        <f t="shared" si="17"/>
        <v>5</v>
      </c>
      <c r="I42" s="164">
        <f t="shared" si="18"/>
        <v>637</v>
      </c>
      <c r="J42" s="167">
        <f t="shared" si="19"/>
        <v>323</v>
      </c>
      <c r="K42" s="167">
        <f t="shared" si="20"/>
        <v>105</v>
      </c>
      <c r="L42" s="167">
        <f t="shared" si="21"/>
        <v>29</v>
      </c>
      <c r="M42" s="165">
        <f t="shared" si="22"/>
        <v>10</v>
      </c>
      <c r="N42" s="36"/>
      <c r="O42" s="83">
        <f t="shared" si="23"/>
        <v>0</v>
      </c>
      <c r="P42" s="83">
        <f t="shared" si="24"/>
        <v>0</v>
      </c>
      <c r="Q42" s="89">
        <f t="shared" si="25"/>
        <v>89</v>
      </c>
      <c r="R42" s="89">
        <f t="shared" si="26"/>
        <v>136</v>
      </c>
      <c r="S42" s="89">
        <f t="shared" si="27"/>
        <v>155</v>
      </c>
      <c r="T42" s="89"/>
      <c r="U42" s="67">
        <f>IF(B42=C42,0,IF(S42&lt;&gt;"-",(S42)/Přehled!$A$1,0))</f>
        <v>0.36904761904761907</v>
      </c>
    </row>
    <row r="43" spans="1:21" x14ac:dyDescent="0.25">
      <c r="A43" s="158">
        <v>41</v>
      </c>
      <c r="B43" s="159">
        <v>1291</v>
      </c>
      <c r="C43" s="160"/>
      <c r="D43" s="161">
        <v>345</v>
      </c>
      <c r="E43" s="162">
        <f t="shared" si="14"/>
        <v>175</v>
      </c>
      <c r="F43" s="162">
        <f t="shared" si="15"/>
        <v>60</v>
      </c>
      <c r="G43" s="162">
        <f t="shared" si="16"/>
        <v>15</v>
      </c>
      <c r="H43" s="160">
        <f t="shared" si="17"/>
        <v>5</v>
      </c>
      <c r="I43" s="159">
        <f t="shared" si="18"/>
        <v>656</v>
      </c>
      <c r="J43" s="162">
        <f t="shared" si="19"/>
        <v>333</v>
      </c>
      <c r="K43" s="162">
        <f t="shared" si="20"/>
        <v>114</v>
      </c>
      <c r="L43" s="162">
        <f t="shared" si="21"/>
        <v>29</v>
      </c>
      <c r="M43" s="160">
        <f t="shared" si="22"/>
        <v>10</v>
      </c>
      <c r="N43" s="36"/>
      <c r="O43" s="83">
        <f t="shared" si="23"/>
        <v>0</v>
      </c>
      <c r="P43" s="83">
        <f t="shared" si="24"/>
        <v>0</v>
      </c>
      <c r="Q43" s="89">
        <f t="shared" si="25"/>
        <v>74</v>
      </c>
      <c r="R43" s="89">
        <f t="shared" si="26"/>
        <v>130</v>
      </c>
      <c r="S43" s="89">
        <f t="shared" si="27"/>
        <v>149</v>
      </c>
      <c r="T43" s="89"/>
      <c r="U43" s="67">
        <f>IF(B43=C43,0,IF(S43&lt;&gt;"-",(S43)/Přehled!$A$1,0))</f>
        <v>0.35476190476190478</v>
      </c>
    </row>
    <row r="44" spans="1:21" x14ac:dyDescent="0.25">
      <c r="A44" s="163">
        <v>42</v>
      </c>
      <c r="B44" s="164">
        <v>1323</v>
      </c>
      <c r="C44" s="165"/>
      <c r="D44" s="166">
        <v>360</v>
      </c>
      <c r="E44" s="167">
        <f t="shared" si="14"/>
        <v>180</v>
      </c>
      <c r="F44" s="167">
        <f t="shared" si="15"/>
        <v>60</v>
      </c>
      <c r="G44" s="167">
        <f t="shared" si="16"/>
        <v>15</v>
      </c>
      <c r="H44" s="165">
        <f t="shared" si="17"/>
        <v>5</v>
      </c>
      <c r="I44" s="164">
        <f t="shared" si="18"/>
        <v>684</v>
      </c>
      <c r="J44" s="167">
        <f t="shared" si="19"/>
        <v>342</v>
      </c>
      <c r="K44" s="167">
        <f t="shared" si="20"/>
        <v>114</v>
      </c>
      <c r="L44" s="167">
        <f t="shared" si="21"/>
        <v>29</v>
      </c>
      <c r="M44" s="165">
        <f t="shared" si="22"/>
        <v>10</v>
      </c>
      <c r="N44" s="36"/>
      <c r="O44" s="83">
        <f t="shared" si="23"/>
        <v>0</v>
      </c>
      <c r="P44" s="83">
        <f t="shared" si="24"/>
        <v>0</v>
      </c>
      <c r="Q44" s="89">
        <f t="shared" si="25"/>
        <v>69</v>
      </c>
      <c r="R44" s="89">
        <f t="shared" si="26"/>
        <v>125</v>
      </c>
      <c r="S44" s="89">
        <f t="shared" si="27"/>
        <v>144</v>
      </c>
      <c r="T44" s="89"/>
      <c r="U44" s="67">
        <f>IF(B44=C44,0,IF(S44&lt;&gt;"-",(S44)/Přehled!$A$1,0))</f>
        <v>0.34285714285714286</v>
      </c>
    </row>
    <row r="45" spans="1:21" x14ac:dyDescent="0.25">
      <c r="A45" s="55">
        <v>43</v>
      </c>
      <c r="B45" s="34">
        <v>1356</v>
      </c>
      <c r="C45" s="7"/>
      <c r="D45" s="56">
        <v>370</v>
      </c>
      <c r="E45" s="41">
        <f t="shared" si="14"/>
        <v>185</v>
      </c>
      <c r="F45" s="41">
        <f t="shared" si="15"/>
        <v>60</v>
      </c>
      <c r="G45" s="41">
        <f t="shared" si="16"/>
        <v>15</v>
      </c>
      <c r="H45" s="7">
        <f t="shared" si="17"/>
        <v>5</v>
      </c>
      <c r="I45" s="34">
        <f t="shared" si="18"/>
        <v>703</v>
      </c>
      <c r="J45" s="41">
        <f t="shared" si="19"/>
        <v>352</v>
      </c>
      <c r="K45" s="41">
        <f t="shared" si="20"/>
        <v>114</v>
      </c>
      <c r="L45" s="41">
        <f t="shared" si="21"/>
        <v>29</v>
      </c>
      <c r="M45" s="7">
        <f t="shared" si="22"/>
        <v>10</v>
      </c>
      <c r="N45" s="36"/>
      <c r="O45" s="83">
        <f t="shared" si="23"/>
        <v>0</v>
      </c>
      <c r="P45" s="83">
        <f t="shared" si="24"/>
        <v>0</v>
      </c>
      <c r="Q45" s="83">
        <f t="shared" si="25"/>
        <v>73</v>
      </c>
      <c r="R45" s="83">
        <f t="shared" si="26"/>
        <v>129</v>
      </c>
      <c r="S45" s="83">
        <f t="shared" si="27"/>
        <v>148</v>
      </c>
      <c r="T45" s="83"/>
      <c r="U45" s="67">
        <f>IF(B45=C45,0,IF(S45&lt;&gt;"-",(S45)/Přehled!$A$1,0))</f>
        <v>0.35238095238095241</v>
      </c>
    </row>
    <row r="46" spans="1:21" x14ac:dyDescent="0.25">
      <c r="A46" s="55">
        <v>44</v>
      </c>
      <c r="B46" s="34">
        <v>1390</v>
      </c>
      <c r="C46" s="7"/>
      <c r="D46" s="56">
        <v>380</v>
      </c>
      <c r="E46" s="41">
        <f t="shared" si="14"/>
        <v>190</v>
      </c>
      <c r="F46" s="41">
        <f t="shared" si="15"/>
        <v>65</v>
      </c>
      <c r="G46" s="41">
        <f t="shared" si="16"/>
        <v>15</v>
      </c>
      <c r="H46" s="7">
        <f t="shared" si="17"/>
        <v>5</v>
      </c>
      <c r="I46" s="34">
        <f t="shared" si="18"/>
        <v>722</v>
      </c>
      <c r="J46" s="41">
        <f t="shared" si="19"/>
        <v>361</v>
      </c>
      <c r="K46" s="41">
        <f t="shared" si="20"/>
        <v>124</v>
      </c>
      <c r="L46" s="41">
        <f t="shared" si="21"/>
        <v>29</v>
      </c>
      <c r="M46" s="7">
        <f t="shared" si="22"/>
        <v>10</v>
      </c>
      <c r="N46" s="36"/>
      <c r="O46" s="83">
        <f t="shared" si="23"/>
        <v>0</v>
      </c>
      <c r="P46" s="83">
        <f t="shared" si="24"/>
        <v>0</v>
      </c>
      <c r="Q46" s="83">
        <f t="shared" si="25"/>
        <v>59</v>
      </c>
      <c r="R46" s="83">
        <f t="shared" si="26"/>
        <v>125</v>
      </c>
      <c r="S46" s="83">
        <f t="shared" si="27"/>
        <v>144</v>
      </c>
      <c r="T46" s="83"/>
      <c r="U46" s="67">
        <f>IF(B46=C46,0,IF(S46&lt;&gt;"-",(S46)/Přehled!$A$1,0))</f>
        <v>0.34285714285714286</v>
      </c>
    </row>
    <row r="47" spans="1:21" x14ac:dyDescent="0.25">
      <c r="A47" s="55">
        <v>45</v>
      </c>
      <c r="B47" s="34">
        <v>1424</v>
      </c>
      <c r="C47" s="7"/>
      <c r="D47" s="56">
        <v>390</v>
      </c>
      <c r="E47" s="41">
        <f t="shared" si="14"/>
        <v>195</v>
      </c>
      <c r="F47" s="41">
        <f t="shared" si="15"/>
        <v>65</v>
      </c>
      <c r="G47" s="41">
        <f t="shared" si="16"/>
        <v>15</v>
      </c>
      <c r="H47" s="7">
        <f t="shared" si="17"/>
        <v>5</v>
      </c>
      <c r="I47" s="34">
        <f t="shared" si="18"/>
        <v>741</v>
      </c>
      <c r="J47" s="41">
        <f t="shared" si="19"/>
        <v>371</v>
      </c>
      <c r="K47" s="41">
        <f t="shared" si="20"/>
        <v>124</v>
      </c>
      <c r="L47" s="41">
        <f t="shared" si="21"/>
        <v>29</v>
      </c>
      <c r="M47" s="7">
        <f t="shared" si="22"/>
        <v>10</v>
      </c>
      <c r="N47" s="36"/>
      <c r="O47" s="83">
        <f t="shared" si="23"/>
        <v>0</v>
      </c>
      <c r="P47" s="83">
        <f t="shared" si="24"/>
        <v>0</v>
      </c>
      <c r="Q47" s="83">
        <f t="shared" si="25"/>
        <v>64</v>
      </c>
      <c r="R47" s="83">
        <f t="shared" si="26"/>
        <v>130</v>
      </c>
      <c r="S47" s="83">
        <f t="shared" si="27"/>
        <v>149</v>
      </c>
      <c r="T47" s="83"/>
      <c r="U47" s="67">
        <f>IF(B47=C47,0,IF(S47&lt;&gt;"-",(S47)/Přehled!$A$1,0))</f>
        <v>0.35476190476190478</v>
      </c>
    </row>
    <row r="48" spans="1:21" x14ac:dyDescent="0.25">
      <c r="A48" s="55">
        <v>46</v>
      </c>
      <c r="B48" s="34">
        <v>1460</v>
      </c>
      <c r="C48" s="7"/>
      <c r="D48" s="56">
        <v>400</v>
      </c>
      <c r="E48" s="41">
        <f t="shared" si="14"/>
        <v>200</v>
      </c>
      <c r="F48" s="41">
        <f t="shared" si="15"/>
        <v>65</v>
      </c>
      <c r="G48" s="41">
        <f t="shared" si="16"/>
        <v>15</v>
      </c>
      <c r="H48" s="7">
        <f t="shared" si="17"/>
        <v>5</v>
      </c>
      <c r="I48" s="34">
        <f t="shared" si="18"/>
        <v>760</v>
      </c>
      <c r="J48" s="41">
        <f t="shared" si="19"/>
        <v>380</v>
      </c>
      <c r="K48" s="41">
        <f t="shared" si="20"/>
        <v>124</v>
      </c>
      <c r="L48" s="41">
        <f t="shared" si="21"/>
        <v>29</v>
      </c>
      <c r="M48" s="7">
        <f t="shared" si="22"/>
        <v>10</v>
      </c>
      <c r="N48" s="36"/>
      <c r="O48" s="83">
        <f t="shared" si="23"/>
        <v>0</v>
      </c>
      <c r="P48" s="83">
        <f t="shared" si="24"/>
        <v>0</v>
      </c>
      <c r="Q48" s="83">
        <f t="shared" si="25"/>
        <v>72</v>
      </c>
      <c r="R48" s="83">
        <f t="shared" si="26"/>
        <v>138</v>
      </c>
      <c r="S48" s="83">
        <f t="shared" si="27"/>
        <v>157</v>
      </c>
      <c r="T48" s="83"/>
      <c r="U48" s="67">
        <f>IF(B48=C48,0,IF(S48&lt;&gt;"-",(S48)/Přehled!$A$1,0))</f>
        <v>0.37380952380952381</v>
      </c>
    </row>
    <row r="49" spans="1:21" x14ac:dyDescent="0.25">
      <c r="A49" s="55">
        <v>47</v>
      </c>
      <c r="B49" s="34">
        <v>1497</v>
      </c>
      <c r="C49" s="7"/>
      <c r="D49" s="56">
        <v>410</v>
      </c>
      <c r="E49" s="41">
        <f t="shared" si="14"/>
        <v>205</v>
      </c>
      <c r="F49" s="41">
        <f t="shared" si="15"/>
        <v>70</v>
      </c>
      <c r="G49" s="41">
        <f t="shared" si="16"/>
        <v>20</v>
      </c>
      <c r="H49" s="7">
        <f t="shared" si="17"/>
        <v>5</v>
      </c>
      <c r="I49" s="34">
        <f t="shared" si="18"/>
        <v>779</v>
      </c>
      <c r="J49" s="41">
        <f t="shared" si="19"/>
        <v>390</v>
      </c>
      <c r="K49" s="41">
        <f t="shared" si="20"/>
        <v>133</v>
      </c>
      <c r="L49" s="41">
        <f t="shared" si="21"/>
        <v>38</v>
      </c>
      <c r="M49" s="7">
        <f t="shared" si="22"/>
        <v>10</v>
      </c>
      <c r="N49" s="36"/>
      <c r="O49" s="83">
        <f t="shared" si="23"/>
        <v>0</v>
      </c>
      <c r="P49" s="83">
        <f t="shared" si="24"/>
        <v>0</v>
      </c>
      <c r="Q49" s="83">
        <f t="shared" si="25"/>
        <v>62</v>
      </c>
      <c r="R49" s="83">
        <f t="shared" si="26"/>
        <v>119</v>
      </c>
      <c r="S49" s="83">
        <f t="shared" si="27"/>
        <v>147</v>
      </c>
      <c r="T49" s="83"/>
      <c r="U49" s="67">
        <f>IF(B49=C49,0,IF(S49&lt;&gt;"-",(S49)/Přehled!$A$1,0))</f>
        <v>0.35</v>
      </c>
    </row>
    <row r="50" spans="1:21" x14ac:dyDescent="0.25">
      <c r="A50" s="55">
        <v>48</v>
      </c>
      <c r="B50" s="34">
        <v>1534</v>
      </c>
      <c r="C50" s="7"/>
      <c r="D50" s="56">
        <v>420</v>
      </c>
      <c r="E50" s="41">
        <f t="shared" si="14"/>
        <v>210</v>
      </c>
      <c r="F50" s="41">
        <f t="shared" si="15"/>
        <v>70</v>
      </c>
      <c r="G50" s="41">
        <f t="shared" si="16"/>
        <v>20</v>
      </c>
      <c r="H50" s="7">
        <f t="shared" si="17"/>
        <v>5</v>
      </c>
      <c r="I50" s="34">
        <f t="shared" si="18"/>
        <v>798</v>
      </c>
      <c r="J50" s="41">
        <f t="shared" si="19"/>
        <v>399</v>
      </c>
      <c r="K50" s="41">
        <f t="shared" si="20"/>
        <v>133</v>
      </c>
      <c r="L50" s="41">
        <f t="shared" si="21"/>
        <v>38</v>
      </c>
      <c r="M50" s="7">
        <f t="shared" si="22"/>
        <v>10</v>
      </c>
      <c r="N50" s="36"/>
      <c r="O50" s="83">
        <f t="shared" si="23"/>
        <v>0</v>
      </c>
      <c r="P50" s="83">
        <f t="shared" si="24"/>
        <v>0</v>
      </c>
      <c r="Q50" s="83">
        <f t="shared" si="25"/>
        <v>71</v>
      </c>
      <c r="R50" s="83">
        <f t="shared" si="26"/>
        <v>128</v>
      </c>
      <c r="S50" s="83">
        <f t="shared" si="27"/>
        <v>156</v>
      </c>
      <c r="T50" s="83"/>
      <c r="U50" s="67">
        <f>IF(B50=C50,0,IF(S50&lt;&gt;"-",(S50)/Přehled!$A$1,0))</f>
        <v>0.37142857142857144</v>
      </c>
    </row>
    <row r="51" spans="1:21" x14ac:dyDescent="0.25">
      <c r="A51" s="55">
        <v>49</v>
      </c>
      <c r="B51" s="34">
        <v>1572</v>
      </c>
      <c r="C51" s="7"/>
      <c r="D51" s="56">
        <v>430</v>
      </c>
      <c r="E51" s="41">
        <f t="shared" si="14"/>
        <v>215</v>
      </c>
      <c r="F51" s="41">
        <f t="shared" si="15"/>
        <v>70</v>
      </c>
      <c r="G51" s="41">
        <f t="shared" si="16"/>
        <v>20</v>
      </c>
      <c r="H51" s="7">
        <f t="shared" si="17"/>
        <v>5</v>
      </c>
      <c r="I51" s="34">
        <f t="shared" si="18"/>
        <v>817</v>
      </c>
      <c r="J51" s="41">
        <f t="shared" si="19"/>
        <v>409</v>
      </c>
      <c r="K51" s="41">
        <f t="shared" si="20"/>
        <v>133</v>
      </c>
      <c r="L51" s="41">
        <f t="shared" si="21"/>
        <v>38</v>
      </c>
      <c r="M51" s="7">
        <f t="shared" si="22"/>
        <v>10</v>
      </c>
      <c r="N51" s="36"/>
      <c r="O51" s="83">
        <f t="shared" si="23"/>
        <v>0</v>
      </c>
      <c r="P51" s="83">
        <f t="shared" si="24"/>
        <v>0</v>
      </c>
      <c r="Q51" s="83">
        <f t="shared" si="25"/>
        <v>80</v>
      </c>
      <c r="R51" s="83">
        <f t="shared" si="26"/>
        <v>137</v>
      </c>
      <c r="S51" s="83">
        <f t="shared" si="27"/>
        <v>165</v>
      </c>
      <c r="T51" s="83"/>
      <c r="U51" s="67">
        <f>IF(B51=C51,0,IF(S51&lt;&gt;"-",(S51)/Přehled!$A$1,0))</f>
        <v>0.39285714285714285</v>
      </c>
    </row>
    <row r="52" spans="1:21" x14ac:dyDescent="0.25">
      <c r="A52" s="55">
        <v>50</v>
      </c>
      <c r="B52" s="34">
        <v>1612</v>
      </c>
      <c r="C52" s="7"/>
      <c r="D52" s="56">
        <v>440</v>
      </c>
      <c r="E52" s="41">
        <f t="shared" si="14"/>
        <v>220</v>
      </c>
      <c r="F52" s="41">
        <f t="shared" si="15"/>
        <v>75</v>
      </c>
      <c r="G52" s="41">
        <f t="shared" si="16"/>
        <v>20</v>
      </c>
      <c r="H52" s="7">
        <f t="shared" si="17"/>
        <v>5</v>
      </c>
      <c r="I52" s="34">
        <f t="shared" si="18"/>
        <v>836</v>
      </c>
      <c r="J52" s="41">
        <f t="shared" si="19"/>
        <v>418</v>
      </c>
      <c r="K52" s="41">
        <f t="shared" si="20"/>
        <v>143</v>
      </c>
      <c r="L52" s="41">
        <f t="shared" si="21"/>
        <v>38</v>
      </c>
      <c r="M52" s="7">
        <f t="shared" si="22"/>
        <v>10</v>
      </c>
      <c r="N52" s="36"/>
      <c r="O52" s="83">
        <f t="shared" si="23"/>
        <v>0</v>
      </c>
      <c r="P52" s="83">
        <f t="shared" si="24"/>
        <v>0</v>
      </c>
      <c r="Q52" s="83">
        <f t="shared" si="25"/>
        <v>72</v>
      </c>
      <c r="R52" s="83">
        <f t="shared" si="26"/>
        <v>139</v>
      </c>
      <c r="S52" s="83">
        <f t="shared" si="27"/>
        <v>167</v>
      </c>
      <c r="T52" s="83"/>
      <c r="U52" s="67">
        <f>IF(B52=C52,0,IF(S52&lt;&gt;"-",(S52)/Přehled!$A$1,0))</f>
        <v>0.39761904761904759</v>
      </c>
    </row>
    <row r="53" spans="1:21" x14ac:dyDescent="0.25">
      <c r="A53" s="50">
        <v>51</v>
      </c>
      <c r="B53" s="51">
        <v>1652</v>
      </c>
      <c r="C53" s="52"/>
      <c r="D53" s="53">
        <v>450</v>
      </c>
      <c r="E53" s="54">
        <f t="shared" si="14"/>
        <v>225</v>
      </c>
      <c r="F53" s="54">
        <f t="shared" si="15"/>
        <v>75</v>
      </c>
      <c r="G53" s="54">
        <f t="shared" si="16"/>
        <v>20</v>
      </c>
      <c r="H53" s="52">
        <f t="shared" si="17"/>
        <v>5</v>
      </c>
      <c r="I53" s="51">
        <f t="shared" si="18"/>
        <v>855</v>
      </c>
      <c r="J53" s="54">
        <f t="shared" si="19"/>
        <v>428</v>
      </c>
      <c r="K53" s="54">
        <f t="shared" si="20"/>
        <v>143</v>
      </c>
      <c r="L53" s="54">
        <f t="shared" si="21"/>
        <v>38</v>
      </c>
      <c r="M53" s="52">
        <f t="shared" si="22"/>
        <v>10</v>
      </c>
      <c r="N53" s="36"/>
      <c r="O53" s="83">
        <f t="shared" si="23"/>
        <v>0</v>
      </c>
      <c r="P53" s="83">
        <f t="shared" si="24"/>
        <v>0</v>
      </c>
      <c r="Q53" s="83">
        <f t="shared" si="25"/>
        <v>83</v>
      </c>
      <c r="R53" s="83">
        <f t="shared" si="26"/>
        <v>150</v>
      </c>
      <c r="S53" s="83">
        <f t="shared" si="27"/>
        <v>178</v>
      </c>
      <c r="T53" s="83"/>
      <c r="U53" s="67">
        <f>IF(B53=C53,0,IF(S53&lt;&gt;"-",(S53)/Přehled!$A$1,0))</f>
        <v>0.4238095238095238</v>
      </c>
    </row>
    <row r="54" spans="1:21" x14ac:dyDescent="0.25">
      <c r="A54" s="55">
        <v>52</v>
      </c>
      <c r="B54" s="34">
        <v>1693</v>
      </c>
      <c r="C54" s="7"/>
      <c r="D54" s="56">
        <v>465</v>
      </c>
      <c r="E54" s="41">
        <f t="shared" si="14"/>
        <v>235</v>
      </c>
      <c r="F54" s="41">
        <f t="shared" si="15"/>
        <v>80</v>
      </c>
      <c r="G54" s="41">
        <f t="shared" si="16"/>
        <v>20</v>
      </c>
      <c r="H54" s="7">
        <f t="shared" si="17"/>
        <v>5</v>
      </c>
      <c r="I54" s="34">
        <f t="shared" si="18"/>
        <v>884</v>
      </c>
      <c r="J54" s="41">
        <f t="shared" si="19"/>
        <v>447</v>
      </c>
      <c r="K54" s="41">
        <f t="shared" si="20"/>
        <v>152</v>
      </c>
      <c r="L54" s="41">
        <f t="shared" si="21"/>
        <v>38</v>
      </c>
      <c r="M54" s="7">
        <f t="shared" si="22"/>
        <v>10</v>
      </c>
      <c r="N54" s="36"/>
      <c r="O54" s="83">
        <f t="shared" si="23"/>
        <v>0</v>
      </c>
      <c r="P54" s="83">
        <f t="shared" si="24"/>
        <v>0</v>
      </c>
      <c r="Q54" s="83">
        <f t="shared" si="25"/>
        <v>58</v>
      </c>
      <c r="R54" s="83">
        <f t="shared" si="26"/>
        <v>134</v>
      </c>
      <c r="S54" s="83">
        <f t="shared" si="27"/>
        <v>162</v>
      </c>
      <c r="T54" s="83"/>
      <c r="U54" s="67">
        <f>IF(B54=C54,0,IF(S54&lt;&gt;"-",(S54)/Přehled!$A$1,0))</f>
        <v>0.38571428571428573</v>
      </c>
    </row>
    <row r="55" spans="1:21" x14ac:dyDescent="0.25">
      <c r="A55" s="55">
        <v>53</v>
      </c>
      <c r="B55" s="34">
        <v>1735</v>
      </c>
      <c r="C55" s="7"/>
      <c r="D55" s="56">
        <v>475</v>
      </c>
      <c r="E55" s="41">
        <f t="shared" si="14"/>
        <v>240</v>
      </c>
      <c r="F55" s="41">
        <f t="shared" si="15"/>
        <v>80</v>
      </c>
      <c r="G55" s="41">
        <f t="shared" si="16"/>
        <v>20</v>
      </c>
      <c r="H55" s="7">
        <f t="shared" si="17"/>
        <v>5</v>
      </c>
      <c r="I55" s="34">
        <f t="shared" si="18"/>
        <v>903</v>
      </c>
      <c r="J55" s="41">
        <f t="shared" si="19"/>
        <v>456</v>
      </c>
      <c r="K55" s="41">
        <f t="shared" si="20"/>
        <v>152</v>
      </c>
      <c r="L55" s="41">
        <f t="shared" si="21"/>
        <v>38</v>
      </c>
      <c r="M55" s="7">
        <f t="shared" si="22"/>
        <v>10</v>
      </c>
      <c r="N55" s="36"/>
      <c r="O55" s="83">
        <f t="shared" si="23"/>
        <v>0</v>
      </c>
      <c r="P55" s="83">
        <f t="shared" si="24"/>
        <v>0</v>
      </c>
      <c r="Q55" s="83">
        <f t="shared" si="25"/>
        <v>72</v>
      </c>
      <c r="R55" s="83">
        <f t="shared" si="26"/>
        <v>148</v>
      </c>
      <c r="S55" s="83">
        <f t="shared" si="27"/>
        <v>176</v>
      </c>
      <c r="T55" s="83"/>
      <c r="U55" s="67">
        <f>IF(B55=C55,0,IF(S55&lt;&gt;"-",(S55)/Přehled!$A$1,0))</f>
        <v>0.41904761904761906</v>
      </c>
    </row>
    <row r="56" spans="1:21" x14ac:dyDescent="0.25">
      <c r="A56" s="55">
        <v>54</v>
      </c>
      <c r="B56" s="34">
        <v>1779</v>
      </c>
      <c r="C56" s="7"/>
      <c r="D56" s="56">
        <v>485</v>
      </c>
      <c r="E56" s="41">
        <f t="shared" si="14"/>
        <v>245</v>
      </c>
      <c r="F56" s="41">
        <f t="shared" si="15"/>
        <v>80</v>
      </c>
      <c r="G56" s="41">
        <f t="shared" si="16"/>
        <v>20</v>
      </c>
      <c r="H56" s="7">
        <f t="shared" si="17"/>
        <v>5</v>
      </c>
      <c r="I56" s="34">
        <f t="shared" si="18"/>
        <v>922</v>
      </c>
      <c r="J56" s="41">
        <f t="shared" si="19"/>
        <v>466</v>
      </c>
      <c r="K56" s="41">
        <f t="shared" si="20"/>
        <v>152</v>
      </c>
      <c r="L56" s="41">
        <f t="shared" si="21"/>
        <v>38</v>
      </c>
      <c r="M56" s="7">
        <f t="shared" si="22"/>
        <v>10</v>
      </c>
      <c r="N56" s="36"/>
      <c r="O56" s="83">
        <f t="shared" si="23"/>
        <v>0</v>
      </c>
      <c r="P56" s="83">
        <f t="shared" si="24"/>
        <v>0</v>
      </c>
      <c r="Q56" s="83">
        <f t="shared" si="25"/>
        <v>87</v>
      </c>
      <c r="R56" s="83">
        <f t="shared" si="26"/>
        <v>163</v>
      </c>
      <c r="S56" s="83">
        <f t="shared" si="27"/>
        <v>191</v>
      </c>
      <c r="T56" s="83"/>
      <c r="U56" s="67">
        <f>IF(B56=C56,0,IF(S56&lt;&gt;"-",(S56)/Přehled!$A$1,0))</f>
        <v>0.45476190476190476</v>
      </c>
    </row>
    <row r="57" spans="1:21" x14ac:dyDescent="0.25">
      <c r="A57" s="55">
        <v>55</v>
      </c>
      <c r="B57" s="34">
        <v>1823</v>
      </c>
      <c r="C57" s="7"/>
      <c r="D57" s="56">
        <v>495</v>
      </c>
      <c r="E57" s="41">
        <f t="shared" si="14"/>
        <v>250</v>
      </c>
      <c r="F57" s="41">
        <f t="shared" si="15"/>
        <v>85</v>
      </c>
      <c r="G57" s="41">
        <f t="shared" si="16"/>
        <v>20</v>
      </c>
      <c r="H57" s="7">
        <f t="shared" si="17"/>
        <v>5</v>
      </c>
      <c r="I57" s="34">
        <f t="shared" si="18"/>
        <v>941</v>
      </c>
      <c r="J57" s="41">
        <f t="shared" si="19"/>
        <v>475</v>
      </c>
      <c r="K57" s="41">
        <f t="shared" si="20"/>
        <v>162</v>
      </c>
      <c r="L57" s="41">
        <f t="shared" si="21"/>
        <v>38</v>
      </c>
      <c r="M57" s="7">
        <f t="shared" si="22"/>
        <v>10</v>
      </c>
      <c r="N57" s="36"/>
      <c r="O57" s="83">
        <f t="shared" si="23"/>
        <v>0</v>
      </c>
      <c r="P57" s="83">
        <f t="shared" si="24"/>
        <v>0</v>
      </c>
      <c r="Q57" s="83">
        <f t="shared" si="25"/>
        <v>83</v>
      </c>
      <c r="R57" s="83">
        <f t="shared" si="26"/>
        <v>169</v>
      </c>
      <c r="S57" s="83">
        <f t="shared" si="27"/>
        <v>197</v>
      </c>
      <c r="T57" s="83"/>
      <c r="U57" s="67">
        <f>IF(B57=C57,0,IF(S57&lt;&gt;"-",(S57)/Přehled!$A$1,0))</f>
        <v>0.46904761904761905</v>
      </c>
    </row>
    <row r="58" spans="1:21" x14ac:dyDescent="0.25">
      <c r="A58" s="55">
        <v>56</v>
      </c>
      <c r="B58" s="34">
        <v>1869</v>
      </c>
      <c r="C58" s="7"/>
      <c r="D58" s="56">
        <v>505</v>
      </c>
      <c r="E58" s="41">
        <f t="shared" si="14"/>
        <v>255</v>
      </c>
      <c r="F58" s="41">
        <f t="shared" si="15"/>
        <v>85</v>
      </c>
      <c r="G58" s="41">
        <f t="shared" si="16"/>
        <v>20</v>
      </c>
      <c r="H58" s="7">
        <f t="shared" si="17"/>
        <v>5</v>
      </c>
      <c r="I58" s="34">
        <f t="shared" si="18"/>
        <v>960</v>
      </c>
      <c r="J58" s="41">
        <f t="shared" si="19"/>
        <v>485</v>
      </c>
      <c r="K58" s="41">
        <f t="shared" si="20"/>
        <v>162</v>
      </c>
      <c r="L58" s="41">
        <f t="shared" si="21"/>
        <v>38</v>
      </c>
      <c r="M58" s="7">
        <f t="shared" si="22"/>
        <v>10</v>
      </c>
      <c r="N58" s="36"/>
      <c r="O58" s="83">
        <f t="shared" si="23"/>
        <v>0</v>
      </c>
      <c r="P58" s="83">
        <f t="shared" si="24"/>
        <v>0</v>
      </c>
      <c r="Q58" s="83">
        <f t="shared" si="25"/>
        <v>100</v>
      </c>
      <c r="R58" s="83">
        <f t="shared" si="26"/>
        <v>186</v>
      </c>
      <c r="S58" s="83">
        <f t="shared" si="27"/>
        <v>214</v>
      </c>
      <c r="T58" s="83"/>
      <c r="U58" s="67">
        <f>IF(B58=C58,0,IF(S58&lt;&gt;"-",(S58)/Přehled!$A$1,0))</f>
        <v>0.50952380952380949</v>
      </c>
    </row>
    <row r="59" spans="1:21" x14ac:dyDescent="0.25">
      <c r="A59" s="55">
        <v>57</v>
      </c>
      <c r="B59" s="34">
        <v>1916</v>
      </c>
      <c r="C59" s="7"/>
      <c r="D59" s="56">
        <v>515</v>
      </c>
      <c r="E59" s="41">
        <f t="shared" si="14"/>
        <v>260</v>
      </c>
      <c r="F59" s="41">
        <f t="shared" si="15"/>
        <v>85</v>
      </c>
      <c r="G59" s="41">
        <f t="shared" si="16"/>
        <v>20</v>
      </c>
      <c r="H59" s="7">
        <f t="shared" si="17"/>
        <v>5</v>
      </c>
      <c r="I59" s="34">
        <f t="shared" si="18"/>
        <v>979</v>
      </c>
      <c r="J59" s="41">
        <f t="shared" si="19"/>
        <v>494</v>
      </c>
      <c r="K59" s="41">
        <f t="shared" si="20"/>
        <v>162</v>
      </c>
      <c r="L59" s="41">
        <f t="shared" si="21"/>
        <v>38</v>
      </c>
      <c r="M59" s="7">
        <f t="shared" si="22"/>
        <v>10</v>
      </c>
      <c r="N59" s="36"/>
      <c r="O59" s="83">
        <f t="shared" si="23"/>
        <v>0</v>
      </c>
      <c r="P59" s="83">
        <f t="shared" si="24"/>
        <v>0</v>
      </c>
      <c r="Q59" s="83">
        <f t="shared" si="25"/>
        <v>119</v>
      </c>
      <c r="R59" s="83">
        <f t="shared" si="26"/>
        <v>205</v>
      </c>
      <c r="S59" s="83">
        <f t="shared" si="27"/>
        <v>233</v>
      </c>
      <c r="T59" s="83"/>
      <c r="U59" s="67">
        <f>IF(B59=C59,0,IF(S59&lt;&gt;"-",(S59)/Přehled!$A$1,0))</f>
        <v>0.55476190476190479</v>
      </c>
    </row>
    <row r="60" spans="1:21" x14ac:dyDescent="0.25">
      <c r="A60" s="55">
        <v>58</v>
      </c>
      <c r="B60" s="34">
        <v>1963</v>
      </c>
      <c r="C60" s="7"/>
      <c r="D60" s="56">
        <v>525</v>
      </c>
      <c r="E60" s="41">
        <f t="shared" si="14"/>
        <v>265</v>
      </c>
      <c r="F60" s="41">
        <f t="shared" si="15"/>
        <v>90</v>
      </c>
      <c r="G60" s="41">
        <f t="shared" si="16"/>
        <v>25</v>
      </c>
      <c r="H60" s="7">
        <f t="shared" si="17"/>
        <v>5</v>
      </c>
      <c r="I60" s="34">
        <f t="shared" si="18"/>
        <v>998</v>
      </c>
      <c r="J60" s="41">
        <f t="shared" si="19"/>
        <v>504</v>
      </c>
      <c r="K60" s="41">
        <f t="shared" si="20"/>
        <v>171</v>
      </c>
      <c r="L60" s="41">
        <f t="shared" si="21"/>
        <v>48</v>
      </c>
      <c r="M60" s="7">
        <f t="shared" si="22"/>
        <v>10</v>
      </c>
      <c r="N60" s="36"/>
      <c r="O60" s="83">
        <f t="shared" si="23"/>
        <v>0</v>
      </c>
      <c r="P60" s="83">
        <f t="shared" si="24"/>
        <v>0</v>
      </c>
      <c r="Q60" s="83">
        <f t="shared" si="25"/>
        <v>119</v>
      </c>
      <c r="R60" s="83">
        <f t="shared" si="26"/>
        <v>194</v>
      </c>
      <c r="S60" s="83">
        <f t="shared" si="27"/>
        <v>232</v>
      </c>
      <c r="T60" s="83"/>
      <c r="U60" s="67">
        <f>IF(B60=C60,0,IF(S60&lt;&gt;"-",(S60)/Přehled!$A$1,0))</f>
        <v>0.55238095238095242</v>
      </c>
    </row>
    <row r="61" spans="1:21" x14ac:dyDescent="0.25">
      <c r="A61" s="55">
        <v>59</v>
      </c>
      <c r="B61" s="34">
        <v>2012</v>
      </c>
      <c r="C61" s="7"/>
      <c r="D61" s="56">
        <v>540</v>
      </c>
      <c r="E61" s="41">
        <f t="shared" si="14"/>
        <v>270</v>
      </c>
      <c r="F61" s="41">
        <f t="shared" si="15"/>
        <v>90</v>
      </c>
      <c r="G61" s="41">
        <f t="shared" si="16"/>
        <v>25</v>
      </c>
      <c r="H61" s="7">
        <f t="shared" si="17"/>
        <v>5</v>
      </c>
      <c r="I61" s="34">
        <f t="shared" si="18"/>
        <v>1026</v>
      </c>
      <c r="J61" s="41">
        <f t="shared" si="19"/>
        <v>513</v>
      </c>
      <c r="K61" s="41">
        <f t="shared" si="20"/>
        <v>171</v>
      </c>
      <c r="L61" s="41">
        <f t="shared" si="21"/>
        <v>48</v>
      </c>
      <c r="M61" s="7">
        <f t="shared" si="22"/>
        <v>10</v>
      </c>
      <c r="N61" s="36"/>
      <c r="O61" s="83">
        <f t="shared" si="23"/>
        <v>0</v>
      </c>
      <c r="P61" s="83">
        <f t="shared" si="24"/>
        <v>0</v>
      </c>
      <c r="Q61" s="83">
        <f t="shared" si="25"/>
        <v>131</v>
      </c>
      <c r="R61" s="83">
        <f t="shared" si="26"/>
        <v>206</v>
      </c>
      <c r="S61" s="83">
        <f t="shared" si="27"/>
        <v>244</v>
      </c>
      <c r="T61" s="83"/>
      <c r="U61" s="67">
        <f>IF(B61=C61,0,IF(S61&lt;&gt;"-",(S61)/Přehled!$A$1,0))</f>
        <v>0.580952380952381</v>
      </c>
    </row>
    <row r="62" spans="1:21" x14ac:dyDescent="0.25">
      <c r="A62" s="55">
        <v>60</v>
      </c>
      <c r="B62" s="34">
        <v>2063</v>
      </c>
      <c r="C62" s="7"/>
      <c r="D62" s="56">
        <v>550</v>
      </c>
      <c r="E62" s="41">
        <f t="shared" si="14"/>
        <v>275</v>
      </c>
      <c r="F62" s="41">
        <f t="shared" si="15"/>
        <v>90</v>
      </c>
      <c r="G62" s="41">
        <f t="shared" si="16"/>
        <v>25</v>
      </c>
      <c r="H62" s="7">
        <f t="shared" si="17"/>
        <v>5</v>
      </c>
      <c r="I62" s="34">
        <f t="shared" si="18"/>
        <v>1045</v>
      </c>
      <c r="J62" s="41">
        <f t="shared" si="19"/>
        <v>523</v>
      </c>
      <c r="K62" s="41">
        <f t="shared" si="20"/>
        <v>171</v>
      </c>
      <c r="L62" s="41">
        <f t="shared" si="21"/>
        <v>48</v>
      </c>
      <c r="M62" s="7">
        <f t="shared" si="22"/>
        <v>10</v>
      </c>
      <c r="N62" s="36"/>
      <c r="O62" s="83">
        <f t="shared" si="23"/>
        <v>0</v>
      </c>
      <c r="P62" s="83">
        <f t="shared" si="24"/>
        <v>0</v>
      </c>
      <c r="Q62" s="83">
        <f t="shared" si="25"/>
        <v>153</v>
      </c>
      <c r="R62" s="83">
        <f t="shared" si="26"/>
        <v>228</v>
      </c>
      <c r="S62" s="83">
        <f t="shared" si="27"/>
        <v>266</v>
      </c>
      <c r="T62" s="83"/>
      <c r="U62" s="67">
        <f>IF(B62=C62,0,IF(S62&lt;&gt;"-",(S62)/Přehled!$A$1,0))</f>
        <v>0.6333333333333333</v>
      </c>
    </row>
    <row r="63" spans="1:21" x14ac:dyDescent="0.25">
      <c r="A63" s="50">
        <v>61</v>
      </c>
      <c r="B63" s="51">
        <v>2114</v>
      </c>
      <c r="C63" s="52"/>
      <c r="D63" s="53">
        <v>560</v>
      </c>
      <c r="E63" s="54">
        <f t="shared" si="14"/>
        <v>280</v>
      </c>
      <c r="F63" s="54">
        <f t="shared" si="15"/>
        <v>95</v>
      </c>
      <c r="G63" s="54">
        <f t="shared" si="16"/>
        <v>25</v>
      </c>
      <c r="H63" s="52">
        <f t="shared" si="17"/>
        <v>5</v>
      </c>
      <c r="I63" s="51">
        <f t="shared" si="18"/>
        <v>1064</v>
      </c>
      <c r="J63" s="54">
        <f t="shared" si="19"/>
        <v>532</v>
      </c>
      <c r="K63" s="54">
        <f t="shared" si="20"/>
        <v>181</v>
      </c>
      <c r="L63" s="54">
        <f t="shared" si="21"/>
        <v>48</v>
      </c>
      <c r="M63" s="52">
        <f t="shared" si="22"/>
        <v>10</v>
      </c>
      <c r="N63" s="36"/>
      <c r="O63" s="83">
        <f t="shared" si="23"/>
        <v>0</v>
      </c>
      <c r="P63" s="83">
        <f t="shared" si="24"/>
        <v>0</v>
      </c>
      <c r="Q63" s="83">
        <f t="shared" si="25"/>
        <v>156</v>
      </c>
      <c r="R63" s="83">
        <f t="shared" si="26"/>
        <v>241</v>
      </c>
      <c r="S63" s="83">
        <f t="shared" si="27"/>
        <v>279</v>
      </c>
      <c r="T63" s="83"/>
      <c r="U63" s="67">
        <f>IF(B63=C63,0,IF(S63&lt;&gt;"-",(S63)/Přehled!$A$1,0))</f>
        <v>0.66428571428571426</v>
      </c>
    </row>
    <row r="64" spans="1:21" x14ac:dyDescent="0.25">
      <c r="A64" s="55">
        <v>62</v>
      </c>
      <c r="B64" s="34">
        <v>2167</v>
      </c>
      <c r="C64" s="7"/>
      <c r="D64" s="56">
        <v>570</v>
      </c>
      <c r="E64" s="41">
        <f t="shared" si="14"/>
        <v>285</v>
      </c>
      <c r="F64" s="41">
        <f t="shared" si="15"/>
        <v>95</v>
      </c>
      <c r="G64" s="41">
        <f t="shared" si="16"/>
        <v>25</v>
      </c>
      <c r="H64" s="7">
        <f t="shared" si="17"/>
        <v>5</v>
      </c>
      <c r="I64" s="34">
        <f t="shared" si="18"/>
        <v>1083</v>
      </c>
      <c r="J64" s="41">
        <f t="shared" si="19"/>
        <v>542</v>
      </c>
      <c r="K64" s="41">
        <f t="shared" si="20"/>
        <v>181</v>
      </c>
      <c r="L64" s="41">
        <f t="shared" si="21"/>
        <v>48</v>
      </c>
      <c r="M64" s="7">
        <f t="shared" si="22"/>
        <v>10</v>
      </c>
      <c r="N64" s="36"/>
      <c r="O64" s="83">
        <f t="shared" si="23"/>
        <v>1</v>
      </c>
      <c r="P64" s="83">
        <f t="shared" si="24"/>
        <v>0</v>
      </c>
      <c r="Q64" s="83">
        <f t="shared" si="25"/>
        <v>180</v>
      </c>
      <c r="R64" s="83">
        <f t="shared" si="26"/>
        <v>265</v>
      </c>
      <c r="S64" s="83">
        <f t="shared" si="27"/>
        <v>303</v>
      </c>
      <c r="T64" s="83"/>
      <c r="U64" s="67">
        <f>IF(B64=C64,0,IF(S64&lt;&gt;"-",(S64)/Přehled!$A$1,0))</f>
        <v>0.72142857142857142</v>
      </c>
    </row>
    <row r="65" spans="1:24" x14ac:dyDescent="0.25">
      <c r="A65" s="55">
        <v>63</v>
      </c>
      <c r="B65" s="34">
        <v>2221</v>
      </c>
      <c r="C65" s="7"/>
      <c r="D65" s="56">
        <v>585</v>
      </c>
      <c r="E65" s="41">
        <f t="shared" si="14"/>
        <v>295</v>
      </c>
      <c r="F65" s="41">
        <f t="shared" si="15"/>
        <v>100</v>
      </c>
      <c r="G65" s="41">
        <f t="shared" si="16"/>
        <v>25</v>
      </c>
      <c r="H65" s="7">
        <f t="shared" si="17"/>
        <v>5</v>
      </c>
      <c r="I65" s="34">
        <f t="shared" si="18"/>
        <v>1112</v>
      </c>
      <c r="J65" s="41">
        <f t="shared" si="19"/>
        <v>561</v>
      </c>
      <c r="K65" s="41">
        <f t="shared" si="20"/>
        <v>190</v>
      </c>
      <c r="L65" s="41">
        <f t="shared" si="21"/>
        <v>48</v>
      </c>
      <c r="M65" s="7">
        <f t="shared" si="22"/>
        <v>10</v>
      </c>
      <c r="N65" s="36"/>
      <c r="O65" s="83">
        <f t="shared" si="23"/>
        <v>0</v>
      </c>
      <c r="P65" s="83">
        <f t="shared" si="24"/>
        <v>0</v>
      </c>
      <c r="Q65" s="83">
        <f t="shared" si="25"/>
        <v>168</v>
      </c>
      <c r="R65" s="83">
        <f t="shared" si="26"/>
        <v>262</v>
      </c>
      <c r="S65" s="83">
        <f t="shared" si="27"/>
        <v>300</v>
      </c>
      <c r="T65" s="83"/>
      <c r="U65" s="67">
        <f>IF(B65=C65,0,IF(S65&lt;&gt;"-",(S65)/Přehled!$A$1,0))</f>
        <v>0.7142857142857143</v>
      </c>
    </row>
    <row r="66" spans="1:24" x14ac:dyDescent="0.25">
      <c r="A66" s="55">
        <v>64</v>
      </c>
      <c r="B66" s="34">
        <v>2277</v>
      </c>
      <c r="C66" s="7"/>
      <c r="D66" s="56">
        <v>595</v>
      </c>
      <c r="E66" s="41">
        <f t="shared" si="14"/>
        <v>300</v>
      </c>
      <c r="F66" s="41">
        <f t="shared" si="15"/>
        <v>100</v>
      </c>
      <c r="G66" s="41">
        <f t="shared" si="16"/>
        <v>25</v>
      </c>
      <c r="H66" s="7">
        <f t="shared" si="17"/>
        <v>5</v>
      </c>
      <c r="I66" s="34">
        <f t="shared" si="18"/>
        <v>1131</v>
      </c>
      <c r="J66" s="41">
        <f t="shared" si="19"/>
        <v>570</v>
      </c>
      <c r="K66" s="41">
        <f t="shared" si="20"/>
        <v>190</v>
      </c>
      <c r="L66" s="41">
        <f t="shared" si="21"/>
        <v>48</v>
      </c>
      <c r="M66" s="7">
        <f t="shared" si="22"/>
        <v>10</v>
      </c>
      <c r="N66" s="36"/>
      <c r="O66" s="83">
        <f t="shared" si="23"/>
        <v>15</v>
      </c>
      <c r="P66" s="83">
        <f t="shared" si="24"/>
        <v>0</v>
      </c>
      <c r="Q66" s="83">
        <f t="shared" si="25"/>
        <v>196</v>
      </c>
      <c r="R66" s="83">
        <f t="shared" si="26"/>
        <v>290</v>
      </c>
      <c r="S66" s="83">
        <f t="shared" si="27"/>
        <v>328</v>
      </c>
      <c r="T66" s="83"/>
      <c r="U66" s="67">
        <f>IF(B66=C66,0,IF(S66&lt;&gt;"-",(S66)/Přehled!$A$1,0))</f>
        <v>0.78095238095238095</v>
      </c>
    </row>
    <row r="67" spans="1:24" s="22" customFormat="1" x14ac:dyDescent="0.25">
      <c r="A67" s="55">
        <v>65</v>
      </c>
      <c r="B67" s="34">
        <v>2334</v>
      </c>
      <c r="C67" s="7"/>
      <c r="D67" s="56">
        <v>605</v>
      </c>
      <c r="E67" s="41">
        <f t="shared" si="14"/>
        <v>305</v>
      </c>
      <c r="F67" s="41">
        <f t="shared" si="15"/>
        <v>100</v>
      </c>
      <c r="G67" s="41">
        <f t="shared" si="16"/>
        <v>25</v>
      </c>
      <c r="H67" s="7">
        <f t="shared" si="17"/>
        <v>5</v>
      </c>
      <c r="I67" s="34">
        <f t="shared" si="18"/>
        <v>1150</v>
      </c>
      <c r="J67" s="41">
        <f t="shared" si="19"/>
        <v>580</v>
      </c>
      <c r="K67" s="41">
        <f t="shared" si="20"/>
        <v>190</v>
      </c>
      <c r="L67" s="41">
        <f t="shared" si="21"/>
        <v>48</v>
      </c>
      <c r="M67" s="7">
        <f t="shared" si="22"/>
        <v>10</v>
      </c>
      <c r="N67" s="36"/>
      <c r="O67" s="83">
        <f t="shared" si="23"/>
        <v>34</v>
      </c>
      <c r="P67" s="83">
        <f t="shared" si="24"/>
        <v>0</v>
      </c>
      <c r="Q67" s="83">
        <f t="shared" si="25"/>
        <v>224</v>
      </c>
      <c r="R67" s="83">
        <f t="shared" si="26"/>
        <v>318</v>
      </c>
      <c r="S67" s="83">
        <f t="shared" si="27"/>
        <v>356</v>
      </c>
      <c r="T67" s="83"/>
      <c r="U67" s="67">
        <f>IF(B67=C67,0,IF(S67&lt;&gt;"-",(S67)/Přehled!$A$1,0))</f>
        <v>0.84761904761904761</v>
      </c>
      <c r="W67"/>
      <c r="X67"/>
    </row>
    <row r="68" spans="1:24" s="22" customFormat="1" x14ac:dyDescent="0.25">
      <c r="A68" s="55">
        <v>66</v>
      </c>
      <c r="B68" s="34">
        <v>2392</v>
      </c>
      <c r="C68" s="7"/>
      <c r="D68" s="56">
        <v>615</v>
      </c>
      <c r="E68" s="41">
        <f t="shared" ref="E68:E131" si="28">ROUND((D68/2)/5,0)*5</f>
        <v>310</v>
      </c>
      <c r="F68" s="41">
        <f t="shared" ref="F68:F131" si="29">ROUND((E68/3)/5,0)*5</f>
        <v>105</v>
      </c>
      <c r="G68" s="41">
        <f t="shared" ref="G68:G131" si="30">ROUND((F68/4)/5,0)*5</f>
        <v>25</v>
      </c>
      <c r="H68" s="7">
        <f t="shared" ref="H68:H131" si="31">ROUND((G68/5)/5,0)*5</f>
        <v>5</v>
      </c>
      <c r="I68" s="34">
        <f t="shared" ref="I68:I131" si="32">ROUNDUP(D68*1.9,0)</f>
        <v>1169</v>
      </c>
      <c r="J68" s="41">
        <f t="shared" ref="J68:J131" si="33">ROUNDUP(E68*1.9,0)</f>
        <v>589</v>
      </c>
      <c r="K68" s="41">
        <f t="shared" ref="K68:K131" si="34">ROUNDUP(F68*1.9,0)</f>
        <v>200</v>
      </c>
      <c r="L68" s="41">
        <f t="shared" ref="L68:L131" si="35">ROUNDUP(G68*1.9,0)</f>
        <v>48</v>
      </c>
      <c r="M68" s="7">
        <f t="shared" ref="M68:M131" si="36">ROUNDUP(H68*1.9,0)</f>
        <v>10</v>
      </c>
      <c r="N68" s="36"/>
      <c r="O68" s="83">
        <f t="shared" ref="O68:O131" si="37">IF((B68-I68)-I68&lt;=0,0,(B68-I68)-I68)</f>
        <v>54</v>
      </c>
      <c r="P68" s="83">
        <f t="shared" ref="P68:P131" si="38">IF((B68-I68-J68)-J68&lt;=O68,0,IF((B68-I68-J68)-J68&lt;=0,0,(B68-I68-J68)-J68))</f>
        <v>0</v>
      </c>
      <c r="Q68" s="83">
        <f t="shared" ref="Q68:Q131" si="39">IF((B68-I68-J68-K68)-K68&lt;=0,0,(B68-I68-J68-K68)-K68)</f>
        <v>234</v>
      </c>
      <c r="R68" s="83">
        <f t="shared" ref="R68:R131" si="40">IF((B68-I68-J68-K68-L68)-L68&lt;=0,0,(B68-I68-J68-K68-L68)-L68)</f>
        <v>338</v>
      </c>
      <c r="S68" s="83">
        <f t="shared" ref="S68:S131" si="41">IF(H68=0,IF((B68-I68-J68-K68-L68-M68)-M68&lt;=0,0,(B68-I68-J68-K68-L68-M68)-M68),IF((B68-I68-J68-K68-L68-M68)-M68&lt;=0,"-",(B68-I68-J68-K68-L68-M68)-M68+M68))</f>
        <v>376</v>
      </c>
      <c r="T68" s="83"/>
      <c r="U68" s="67">
        <f>IF(B68=C68,0,IF(S68&lt;&gt;"-",(S68)/Přehled!$A$1,0))</f>
        <v>0.89523809523809528</v>
      </c>
      <c r="W68"/>
      <c r="X68"/>
    </row>
    <row r="69" spans="1:24" s="22" customFormat="1" x14ac:dyDescent="0.25">
      <c r="A69" s="55">
        <v>67</v>
      </c>
      <c r="B69" s="34">
        <v>2452</v>
      </c>
      <c r="C69" s="7"/>
      <c r="D69" s="56">
        <v>625</v>
      </c>
      <c r="E69" s="41">
        <f t="shared" si="28"/>
        <v>315</v>
      </c>
      <c r="F69" s="41">
        <f t="shared" si="29"/>
        <v>105</v>
      </c>
      <c r="G69" s="41">
        <f t="shared" si="30"/>
        <v>25</v>
      </c>
      <c r="H69" s="7">
        <f t="shared" si="31"/>
        <v>5</v>
      </c>
      <c r="I69" s="34">
        <f t="shared" si="32"/>
        <v>1188</v>
      </c>
      <c r="J69" s="41">
        <f t="shared" si="33"/>
        <v>599</v>
      </c>
      <c r="K69" s="41">
        <f t="shared" si="34"/>
        <v>200</v>
      </c>
      <c r="L69" s="41">
        <f t="shared" si="35"/>
        <v>48</v>
      </c>
      <c r="M69" s="7">
        <f t="shared" si="36"/>
        <v>10</v>
      </c>
      <c r="N69" s="36"/>
      <c r="O69" s="83">
        <f t="shared" si="37"/>
        <v>76</v>
      </c>
      <c r="P69" s="83">
        <f t="shared" si="38"/>
        <v>0</v>
      </c>
      <c r="Q69" s="83">
        <f t="shared" si="39"/>
        <v>265</v>
      </c>
      <c r="R69" s="83">
        <f t="shared" si="40"/>
        <v>369</v>
      </c>
      <c r="S69" s="83">
        <f t="shared" si="41"/>
        <v>407</v>
      </c>
      <c r="T69" s="83"/>
      <c r="U69" s="67">
        <f>IF(B69=C69,0,IF(S69&lt;&gt;"-",(S69)/Přehled!$A$1,0))</f>
        <v>0.96904761904761905</v>
      </c>
      <c r="W69"/>
      <c r="X69"/>
    </row>
    <row r="70" spans="1:24" s="22" customFormat="1" x14ac:dyDescent="0.25">
      <c r="A70" s="55">
        <v>68</v>
      </c>
      <c r="B70" s="34">
        <v>2513</v>
      </c>
      <c r="C70" s="7"/>
      <c r="D70" s="56">
        <v>640</v>
      </c>
      <c r="E70" s="41">
        <f t="shared" si="28"/>
        <v>320</v>
      </c>
      <c r="F70" s="41">
        <f t="shared" si="29"/>
        <v>105</v>
      </c>
      <c r="G70" s="41">
        <f t="shared" si="30"/>
        <v>25</v>
      </c>
      <c r="H70" s="7">
        <f t="shared" si="31"/>
        <v>5</v>
      </c>
      <c r="I70" s="34">
        <f t="shared" si="32"/>
        <v>1216</v>
      </c>
      <c r="J70" s="41">
        <f t="shared" si="33"/>
        <v>608</v>
      </c>
      <c r="K70" s="41">
        <f t="shared" si="34"/>
        <v>200</v>
      </c>
      <c r="L70" s="41">
        <f t="shared" si="35"/>
        <v>48</v>
      </c>
      <c r="M70" s="7">
        <f t="shared" si="36"/>
        <v>10</v>
      </c>
      <c r="N70" s="36"/>
      <c r="O70" s="83">
        <f t="shared" si="37"/>
        <v>81</v>
      </c>
      <c r="P70" s="83">
        <f t="shared" si="38"/>
        <v>0</v>
      </c>
      <c r="Q70" s="83">
        <f t="shared" si="39"/>
        <v>289</v>
      </c>
      <c r="R70" s="83">
        <f t="shared" si="40"/>
        <v>393</v>
      </c>
      <c r="S70" s="83">
        <f t="shared" si="41"/>
        <v>431</v>
      </c>
      <c r="T70" s="83"/>
      <c r="U70" s="67">
        <f>IF(B70=C70,0,IF(S70&lt;&gt;"-",(S70)/Přehled!$A$1,0))</f>
        <v>1.0261904761904761</v>
      </c>
      <c r="W70"/>
      <c r="X70"/>
    </row>
    <row r="71" spans="1:24" s="22" customFormat="1" x14ac:dyDescent="0.25">
      <c r="A71" s="55">
        <v>69</v>
      </c>
      <c r="B71" s="34">
        <v>2576</v>
      </c>
      <c r="C71" s="7"/>
      <c r="D71" s="56">
        <v>650</v>
      </c>
      <c r="E71" s="41">
        <f t="shared" si="28"/>
        <v>325</v>
      </c>
      <c r="F71" s="41">
        <f t="shared" si="29"/>
        <v>110</v>
      </c>
      <c r="G71" s="41">
        <f t="shared" si="30"/>
        <v>30</v>
      </c>
      <c r="H71" s="7">
        <f t="shared" si="31"/>
        <v>5</v>
      </c>
      <c r="I71" s="34">
        <f t="shared" si="32"/>
        <v>1235</v>
      </c>
      <c r="J71" s="41">
        <f t="shared" si="33"/>
        <v>618</v>
      </c>
      <c r="K71" s="41">
        <f t="shared" si="34"/>
        <v>209</v>
      </c>
      <c r="L71" s="41">
        <f t="shared" si="35"/>
        <v>57</v>
      </c>
      <c r="M71" s="7">
        <f t="shared" si="36"/>
        <v>10</v>
      </c>
      <c r="N71" s="36"/>
      <c r="O71" s="83">
        <f t="shared" si="37"/>
        <v>106</v>
      </c>
      <c r="P71" s="83">
        <f t="shared" si="38"/>
        <v>0</v>
      </c>
      <c r="Q71" s="83">
        <f t="shared" si="39"/>
        <v>305</v>
      </c>
      <c r="R71" s="83">
        <f t="shared" si="40"/>
        <v>400</v>
      </c>
      <c r="S71" s="83">
        <f t="shared" si="41"/>
        <v>447</v>
      </c>
      <c r="T71" s="83"/>
      <c r="U71" s="67">
        <f>IF(B71=C71,0,IF(S71&lt;&gt;"-",(S71)/Přehled!$A$1,0))</f>
        <v>1.0642857142857143</v>
      </c>
      <c r="W71"/>
      <c r="X71"/>
    </row>
    <row r="72" spans="1:24" s="22" customFormat="1" x14ac:dyDescent="0.25">
      <c r="A72" s="55">
        <v>70</v>
      </c>
      <c r="B72" s="34">
        <v>2640</v>
      </c>
      <c r="C72" s="7"/>
      <c r="D72" s="56">
        <v>660</v>
      </c>
      <c r="E72" s="41">
        <f t="shared" si="28"/>
        <v>330</v>
      </c>
      <c r="F72" s="41">
        <f t="shared" si="29"/>
        <v>110</v>
      </c>
      <c r="G72" s="41">
        <f t="shared" si="30"/>
        <v>30</v>
      </c>
      <c r="H72" s="7">
        <f t="shared" si="31"/>
        <v>5</v>
      </c>
      <c r="I72" s="34">
        <f t="shared" si="32"/>
        <v>1254</v>
      </c>
      <c r="J72" s="41">
        <f t="shared" si="33"/>
        <v>627</v>
      </c>
      <c r="K72" s="41">
        <f t="shared" si="34"/>
        <v>209</v>
      </c>
      <c r="L72" s="41">
        <f t="shared" si="35"/>
        <v>57</v>
      </c>
      <c r="M72" s="7">
        <f t="shared" si="36"/>
        <v>10</v>
      </c>
      <c r="N72" s="36"/>
      <c r="O72" s="83">
        <f t="shared" si="37"/>
        <v>132</v>
      </c>
      <c r="P72" s="83">
        <f t="shared" si="38"/>
        <v>0</v>
      </c>
      <c r="Q72" s="83">
        <f t="shared" si="39"/>
        <v>341</v>
      </c>
      <c r="R72" s="83">
        <f t="shared" si="40"/>
        <v>436</v>
      </c>
      <c r="S72" s="83">
        <f t="shared" si="41"/>
        <v>483</v>
      </c>
      <c r="T72" s="83"/>
      <c r="U72" s="67">
        <f>IF(B72=C72,0,IF(S72&lt;&gt;"-",(S72)/Přehled!$A$1,0))</f>
        <v>1.1499999999999999</v>
      </c>
      <c r="W72"/>
      <c r="X72"/>
    </row>
    <row r="73" spans="1:24" s="22" customFormat="1" x14ac:dyDescent="0.25">
      <c r="A73" s="50">
        <v>71</v>
      </c>
      <c r="B73" s="51">
        <v>2706</v>
      </c>
      <c r="C73" s="52"/>
      <c r="D73" s="53">
        <v>675</v>
      </c>
      <c r="E73" s="54">
        <f t="shared" si="28"/>
        <v>340</v>
      </c>
      <c r="F73" s="54">
        <f t="shared" si="29"/>
        <v>115</v>
      </c>
      <c r="G73" s="54">
        <f t="shared" si="30"/>
        <v>30</v>
      </c>
      <c r="H73" s="52">
        <f t="shared" si="31"/>
        <v>5</v>
      </c>
      <c r="I73" s="51">
        <f t="shared" si="32"/>
        <v>1283</v>
      </c>
      <c r="J73" s="54">
        <f t="shared" si="33"/>
        <v>646</v>
      </c>
      <c r="K73" s="54">
        <f t="shared" si="34"/>
        <v>219</v>
      </c>
      <c r="L73" s="54">
        <f t="shared" si="35"/>
        <v>57</v>
      </c>
      <c r="M73" s="52">
        <f t="shared" si="36"/>
        <v>10</v>
      </c>
      <c r="N73" s="36"/>
      <c r="O73" s="83">
        <f t="shared" si="37"/>
        <v>140</v>
      </c>
      <c r="P73" s="83">
        <f t="shared" si="38"/>
        <v>0</v>
      </c>
      <c r="Q73" s="83">
        <f t="shared" si="39"/>
        <v>339</v>
      </c>
      <c r="R73" s="83">
        <f t="shared" si="40"/>
        <v>444</v>
      </c>
      <c r="S73" s="83">
        <f t="shared" si="41"/>
        <v>491</v>
      </c>
      <c r="T73" s="83"/>
      <c r="U73" s="67">
        <f>IF(B73=C73,0,IF(S73&lt;&gt;"-",(S73)/Přehled!$A$1,0))</f>
        <v>1.1690476190476191</v>
      </c>
      <c r="W73"/>
      <c r="X73"/>
    </row>
    <row r="74" spans="1:24" s="22" customFormat="1" x14ac:dyDescent="0.25">
      <c r="A74" s="55">
        <v>72</v>
      </c>
      <c r="B74" s="34">
        <v>2774</v>
      </c>
      <c r="C74" s="7"/>
      <c r="D74" s="56">
        <v>685</v>
      </c>
      <c r="E74" s="41">
        <f t="shared" si="28"/>
        <v>345</v>
      </c>
      <c r="F74" s="41">
        <f t="shared" si="29"/>
        <v>115</v>
      </c>
      <c r="G74" s="41">
        <f t="shared" si="30"/>
        <v>30</v>
      </c>
      <c r="H74" s="7">
        <f t="shared" si="31"/>
        <v>5</v>
      </c>
      <c r="I74" s="34">
        <f t="shared" si="32"/>
        <v>1302</v>
      </c>
      <c r="J74" s="41">
        <f t="shared" si="33"/>
        <v>656</v>
      </c>
      <c r="K74" s="41">
        <f t="shared" si="34"/>
        <v>219</v>
      </c>
      <c r="L74" s="41">
        <f t="shared" si="35"/>
        <v>57</v>
      </c>
      <c r="M74" s="7">
        <f t="shared" si="36"/>
        <v>10</v>
      </c>
      <c r="N74" s="36"/>
      <c r="O74" s="83">
        <f t="shared" si="37"/>
        <v>170</v>
      </c>
      <c r="P74" s="83">
        <f t="shared" si="38"/>
        <v>0</v>
      </c>
      <c r="Q74" s="83">
        <f t="shared" si="39"/>
        <v>378</v>
      </c>
      <c r="R74" s="83">
        <f t="shared" si="40"/>
        <v>483</v>
      </c>
      <c r="S74" s="83">
        <f t="shared" si="41"/>
        <v>530</v>
      </c>
      <c r="T74" s="83"/>
      <c r="U74" s="67">
        <f>IF(B74=C74,0,IF(S74&lt;&gt;"-",(S74)/Přehled!$A$1,0))</f>
        <v>1.2619047619047619</v>
      </c>
      <c r="W74"/>
      <c r="X74"/>
    </row>
    <row r="75" spans="1:24" s="22" customFormat="1" x14ac:dyDescent="0.25">
      <c r="A75" s="55">
        <v>73</v>
      </c>
      <c r="B75" s="34">
        <v>2843</v>
      </c>
      <c r="C75" s="7"/>
      <c r="D75" s="56">
        <v>695</v>
      </c>
      <c r="E75" s="41">
        <f t="shared" si="28"/>
        <v>350</v>
      </c>
      <c r="F75" s="41">
        <f t="shared" si="29"/>
        <v>115</v>
      </c>
      <c r="G75" s="41">
        <f t="shared" si="30"/>
        <v>30</v>
      </c>
      <c r="H75" s="7">
        <f t="shared" si="31"/>
        <v>5</v>
      </c>
      <c r="I75" s="34">
        <f t="shared" si="32"/>
        <v>1321</v>
      </c>
      <c r="J75" s="41">
        <f t="shared" si="33"/>
        <v>665</v>
      </c>
      <c r="K75" s="41">
        <f t="shared" si="34"/>
        <v>219</v>
      </c>
      <c r="L75" s="41">
        <f t="shared" si="35"/>
        <v>57</v>
      </c>
      <c r="M75" s="7">
        <f t="shared" si="36"/>
        <v>10</v>
      </c>
      <c r="N75" s="36"/>
      <c r="O75" s="83">
        <f t="shared" si="37"/>
        <v>201</v>
      </c>
      <c r="P75" s="83">
        <f t="shared" si="38"/>
        <v>0</v>
      </c>
      <c r="Q75" s="83">
        <f t="shared" si="39"/>
        <v>419</v>
      </c>
      <c r="R75" s="83">
        <f t="shared" si="40"/>
        <v>524</v>
      </c>
      <c r="S75" s="83">
        <f t="shared" si="41"/>
        <v>571</v>
      </c>
      <c r="T75" s="83"/>
      <c r="U75" s="67">
        <f>IF(B75=C75,0,IF(S75&lt;&gt;"-",(S75)/Přehled!$A$1,0))</f>
        <v>1.3595238095238096</v>
      </c>
      <c r="W75"/>
      <c r="X75"/>
    </row>
    <row r="76" spans="1:24" s="22" customFormat="1" x14ac:dyDescent="0.25">
      <c r="A76" s="55">
        <v>74</v>
      </c>
      <c r="B76" s="34">
        <v>2914</v>
      </c>
      <c r="C76" s="7"/>
      <c r="D76" s="56">
        <v>705</v>
      </c>
      <c r="E76" s="41">
        <f t="shared" si="28"/>
        <v>355</v>
      </c>
      <c r="F76" s="41">
        <f t="shared" si="29"/>
        <v>120</v>
      </c>
      <c r="G76" s="41">
        <f t="shared" si="30"/>
        <v>30</v>
      </c>
      <c r="H76" s="7">
        <f t="shared" si="31"/>
        <v>5</v>
      </c>
      <c r="I76" s="34">
        <f t="shared" si="32"/>
        <v>1340</v>
      </c>
      <c r="J76" s="41">
        <f t="shared" si="33"/>
        <v>675</v>
      </c>
      <c r="K76" s="41">
        <f t="shared" si="34"/>
        <v>228</v>
      </c>
      <c r="L76" s="41">
        <f t="shared" si="35"/>
        <v>57</v>
      </c>
      <c r="M76" s="7">
        <f t="shared" si="36"/>
        <v>10</v>
      </c>
      <c r="N76" s="36"/>
      <c r="O76" s="83">
        <f t="shared" si="37"/>
        <v>234</v>
      </c>
      <c r="P76" s="83">
        <f t="shared" si="38"/>
        <v>0</v>
      </c>
      <c r="Q76" s="83">
        <f t="shared" si="39"/>
        <v>443</v>
      </c>
      <c r="R76" s="83">
        <f t="shared" si="40"/>
        <v>557</v>
      </c>
      <c r="S76" s="83">
        <f t="shared" si="41"/>
        <v>604</v>
      </c>
      <c r="T76" s="83"/>
      <c r="U76" s="67">
        <f>IF(B76=C76,0,IF(S76&lt;&gt;"-",(S76)/Přehled!$A$1,0))</f>
        <v>1.4380952380952381</v>
      </c>
      <c r="W76"/>
      <c r="X76"/>
    </row>
    <row r="77" spans="1:24" s="22" customFormat="1" x14ac:dyDescent="0.25">
      <c r="A77" s="55">
        <v>75</v>
      </c>
      <c r="B77" s="34">
        <v>2987</v>
      </c>
      <c r="C77" s="7"/>
      <c r="D77" s="56">
        <v>720</v>
      </c>
      <c r="E77" s="41">
        <f t="shared" si="28"/>
        <v>360</v>
      </c>
      <c r="F77" s="41">
        <f t="shared" si="29"/>
        <v>120</v>
      </c>
      <c r="G77" s="41">
        <f t="shared" si="30"/>
        <v>30</v>
      </c>
      <c r="H77" s="7">
        <f t="shared" si="31"/>
        <v>5</v>
      </c>
      <c r="I77" s="34">
        <f t="shared" si="32"/>
        <v>1368</v>
      </c>
      <c r="J77" s="41">
        <f t="shared" si="33"/>
        <v>684</v>
      </c>
      <c r="K77" s="41">
        <f t="shared" si="34"/>
        <v>228</v>
      </c>
      <c r="L77" s="41">
        <f t="shared" si="35"/>
        <v>57</v>
      </c>
      <c r="M77" s="7">
        <f t="shared" si="36"/>
        <v>10</v>
      </c>
      <c r="N77" s="36"/>
      <c r="O77" s="83">
        <f t="shared" si="37"/>
        <v>251</v>
      </c>
      <c r="P77" s="83">
        <f t="shared" si="38"/>
        <v>0</v>
      </c>
      <c r="Q77" s="83">
        <f t="shared" si="39"/>
        <v>479</v>
      </c>
      <c r="R77" s="83">
        <f t="shared" si="40"/>
        <v>593</v>
      </c>
      <c r="S77" s="83">
        <f t="shared" si="41"/>
        <v>640</v>
      </c>
      <c r="T77" s="83"/>
      <c r="U77" s="67">
        <f>IF(B77=C77,0,IF(S77&lt;&gt;"-",(S77)/Přehled!$A$1,0))</f>
        <v>1.5238095238095237</v>
      </c>
      <c r="W77"/>
      <c r="X77"/>
    </row>
    <row r="78" spans="1:24" s="22" customFormat="1" x14ac:dyDescent="0.25">
      <c r="A78" s="55">
        <v>76</v>
      </c>
      <c r="B78" s="34">
        <v>3062</v>
      </c>
      <c r="C78" s="7"/>
      <c r="D78" s="56">
        <v>730</v>
      </c>
      <c r="E78" s="41">
        <f t="shared" si="28"/>
        <v>365</v>
      </c>
      <c r="F78" s="41">
        <f t="shared" si="29"/>
        <v>120</v>
      </c>
      <c r="G78" s="41">
        <f t="shared" si="30"/>
        <v>30</v>
      </c>
      <c r="H78" s="7">
        <f t="shared" si="31"/>
        <v>5</v>
      </c>
      <c r="I78" s="34">
        <f t="shared" si="32"/>
        <v>1387</v>
      </c>
      <c r="J78" s="41">
        <f t="shared" si="33"/>
        <v>694</v>
      </c>
      <c r="K78" s="41">
        <f t="shared" si="34"/>
        <v>228</v>
      </c>
      <c r="L78" s="41">
        <f t="shared" si="35"/>
        <v>57</v>
      </c>
      <c r="M78" s="7">
        <f t="shared" si="36"/>
        <v>10</v>
      </c>
      <c r="N78" s="36"/>
      <c r="O78" s="83">
        <f t="shared" si="37"/>
        <v>288</v>
      </c>
      <c r="P78" s="83">
        <f t="shared" si="38"/>
        <v>0</v>
      </c>
      <c r="Q78" s="83">
        <f t="shared" si="39"/>
        <v>525</v>
      </c>
      <c r="R78" s="83">
        <f t="shared" si="40"/>
        <v>639</v>
      </c>
      <c r="S78" s="83">
        <f t="shared" si="41"/>
        <v>686</v>
      </c>
      <c r="T78" s="83"/>
      <c r="U78" s="67">
        <f>IF(B78=C78,0,IF(S78&lt;&gt;"-",(S78)/Přehled!$A$1,0))</f>
        <v>1.6333333333333333</v>
      </c>
      <c r="W78"/>
      <c r="X78"/>
    </row>
    <row r="79" spans="1:24" s="22" customFormat="1" x14ac:dyDescent="0.25">
      <c r="A79" s="55">
        <v>77</v>
      </c>
      <c r="B79" s="34">
        <v>3138</v>
      </c>
      <c r="C79" s="7"/>
      <c r="D79" s="56">
        <v>740</v>
      </c>
      <c r="E79" s="41">
        <f t="shared" si="28"/>
        <v>370</v>
      </c>
      <c r="F79" s="41">
        <f t="shared" si="29"/>
        <v>125</v>
      </c>
      <c r="G79" s="41">
        <f t="shared" si="30"/>
        <v>30</v>
      </c>
      <c r="H79" s="7">
        <f t="shared" si="31"/>
        <v>5</v>
      </c>
      <c r="I79" s="34">
        <f t="shared" si="32"/>
        <v>1406</v>
      </c>
      <c r="J79" s="41">
        <f t="shared" si="33"/>
        <v>703</v>
      </c>
      <c r="K79" s="41">
        <f t="shared" si="34"/>
        <v>238</v>
      </c>
      <c r="L79" s="41">
        <f t="shared" si="35"/>
        <v>57</v>
      </c>
      <c r="M79" s="7">
        <f t="shared" si="36"/>
        <v>10</v>
      </c>
      <c r="N79" s="36"/>
      <c r="O79" s="83">
        <f t="shared" si="37"/>
        <v>326</v>
      </c>
      <c r="P79" s="83">
        <f t="shared" si="38"/>
        <v>0</v>
      </c>
      <c r="Q79" s="83">
        <f t="shared" si="39"/>
        <v>553</v>
      </c>
      <c r="R79" s="83">
        <f t="shared" si="40"/>
        <v>677</v>
      </c>
      <c r="S79" s="83">
        <f t="shared" si="41"/>
        <v>724</v>
      </c>
      <c r="T79" s="83"/>
      <c r="U79" s="67">
        <f>IF(B79=C79,0,IF(S79&lt;&gt;"-",(S79)/Přehled!$A$1,0))</f>
        <v>1.7238095238095239</v>
      </c>
      <c r="W79"/>
      <c r="X79"/>
    </row>
    <row r="80" spans="1:24" s="22" customFormat="1" x14ac:dyDescent="0.25">
      <c r="A80" s="55">
        <v>78</v>
      </c>
      <c r="B80" s="34">
        <v>3217</v>
      </c>
      <c r="C80" s="7"/>
      <c r="D80" s="56">
        <v>755</v>
      </c>
      <c r="E80" s="41">
        <f t="shared" si="28"/>
        <v>380</v>
      </c>
      <c r="F80" s="41">
        <f t="shared" si="29"/>
        <v>125</v>
      </c>
      <c r="G80" s="41">
        <f t="shared" si="30"/>
        <v>30</v>
      </c>
      <c r="H80" s="7">
        <f t="shared" si="31"/>
        <v>5</v>
      </c>
      <c r="I80" s="34">
        <f t="shared" si="32"/>
        <v>1435</v>
      </c>
      <c r="J80" s="41">
        <f t="shared" si="33"/>
        <v>722</v>
      </c>
      <c r="K80" s="41">
        <f t="shared" si="34"/>
        <v>238</v>
      </c>
      <c r="L80" s="41">
        <f t="shared" si="35"/>
        <v>57</v>
      </c>
      <c r="M80" s="7">
        <f t="shared" si="36"/>
        <v>10</v>
      </c>
      <c r="N80" s="36"/>
      <c r="O80" s="83">
        <f t="shared" si="37"/>
        <v>347</v>
      </c>
      <c r="P80" s="83">
        <f t="shared" si="38"/>
        <v>0</v>
      </c>
      <c r="Q80" s="83">
        <f t="shared" si="39"/>
        <v>584</v>
      </c>
      <c r="R80" s="83">
        <f t="shared" si="40"/>
        <v>708</v>
      </c>
      <c r="S80" s="83">
        <f t="shared" si="41"/>
        <v>755</v>
      </c>
      <c r="T80" s="83"/>
      <c r="U80" s="67">
        <f>IF(B80=C80,0,IF(S80&lt;&gt;"-",(S80)/Přehled!$A$1,0))</f>
        <v>1.7976190476190477</v>
      </c>
      <c r="W80"/>
      <c r="X80"/>
    </row>
    <row r="81" spans="1:21" x14ac:dyDescent="0.25">
      <c r="A81" s="55">
        <v>79</v>
      </c>
      <c r="B81" s="34">
        <v>3297</v>
      </c>
      <c r="C81" s="7"/>
      <c r="D81" s="56">
        <v>765</v>
      </c>
      <c r="E81" s="41">
        <f t="shared" si="28"/>
        <v>385</v>
      </c>
      <c r="F81" s="41">
        <f t="shared" si="29"/>
        <v>130</v>
      </c>
      <c r="G81" s="41">
        <f t="shared" si="30"/>
        <v>35</v>
      </c>
      <c r="H81" s="7">
        <f t="shared" si="31"/>
        <v>5</v>
      </c>
      <c r="I81" s="34">
        <f t="shared" si="32"/>
        <v>1454</v>
      </c>
      <c r="J81" s="41">
        <f t="shared" si="33"/>
        <v>732</v>
      </c>
      <c r="K81" s="41">
        <f t="shared" si="34"/>
        <v>247</v>
      </c>
      <c r="L81" s="41">
        <f t="shared" si="35"/>
        <v>67</v>
      </c>
      <c r="M81" s="7">
        <f t="shared" si="36"/>
        <v>10</v>
      </c>
      <c r="N81" s="36"/>
      <c r="O81" s="83">
        <f t="shared" si="37"/>
        <v>389</v>
      </c>
      <c r="P81" s="83">
        <f t="shared" si="38"/>
        <v>0</v>
      </c>
      <c r="Q81" s="83">
        <f t="shared" si="39"/>
        <v>617</v>
      </c>
      <c r="R81" s="83">
        <f t="shared" si="40"/>
        <v>730</v>
      </c>
      <c r="S81" s="83">
        <f t="shared" si="41"/>
        <v>787</v>
      </c>
      <c r="T81" s="83"/>
      <c r="U81" s="67">
        <f>IF(B81=C81,0,IF(S81&lt;&gt;"-",(S81)/Přehled!$A$1,0))</f>
        <v>1.8738095238095238</v>
      </c>
    </row>
    <row r="82" spans="1:21" x14ac:dyDescent="0.25">
      <c r="A82" s="55">
        <v>80</v>
      </c>
      <c r="B82" s="34">
        <v>3380</v>
      </c>
      <c r="C82" s="7"/>
      <c r="D82" s="56">
        <v>775</v>
      </c>
      <c r="E82" s="41">
        <f t="shared" si="28"/>
        <v>390</v>
      </c>
      <c r="F82" s="41">
        <f t="shared" si="29"/>
        <v>130</v>
      </c>
      <c r="G82" s="41">
        <f t="shared" si="30"/>
        <v>35</v>
      </c>
      <c r="H82" s="7">
        <f t="shared" si="31"/>
        <v>5</v>
      </c>
      <c r="I82" s="34">
        <f t="shared" si="32"/>
        <v>1473</v>
      </c>
      <c r="J82" s="41">
        <f t="shared" si="33"/>
        <v>741</v>
      </c>
      <c r="K82" s="41">
        <f t="shared" si="34"/>
        <v>247</v>
      </c>
      <c r="L82" s="41">
        <f t="shared" si="35"/>
        <v>67</v>
      </c>
      <c r="M82" s="7">
        <f t="shared" si="36"/>
        <v>10</v>
      </c>
      <c r="N82" s="36"/>
      <c r="O82" s="83">
        <f t="shared" si="37"/>
        <v>434</v>
      </c>
      <c r="P82" s="83">
        <f t="shared" si="38"/>
        <v>0</v>
      </c>
      <c r="Q82" s="83">
        <f t="shared" si="39"/>
        <v>672</v>
      </c>
      <c r="R82" s="83">
        <f t="shared" si="40"/>
        <v>785</v>
      </c>
      <c r="S82" s="83">
        <f t="shared" si="41"/>
        <v>842</v>
      </c>
      <c r="T82" s="83"/>
      <c r="U82" s="67">
        <f>IF(B82=C82,0,IF(S82&lt;&gt;"-",(S82)/Přehled!$A$1,0))</f>
        <v>2.0047619047619047</v>
      </c>
    </row>
    <row r="83" spans="1:21" x14ac:dyDescent="0.25">
      <c r="A83" s="149">
        <v>81</v>
      </c>
      <c r="B83" s="150">
        <v>3464</v>
      </c>
      <c r="C83" s="153"/>
      <c r="D83" s="174">
        <v>790</v>
      </c>
      <c r="E83" s="152">
        <f t="shared" si="28"/>
        <v>395</v>
      </c>
      <c r="F83" s="152">
        <f t="shared" si="29"/>
        <v>130</v>
      </c>
      <c r="G83" s="152">
        <f t="shared" si="30"/>
        <v>35</v>
      </c>
      <c r="H83" s="153">
        <f t="shared" si="31"/>
        <v>5</v>
      </c>
      <c r="I83" s="150">
        <f t="shared" si="32"/>
        <v>1501</v>
      </c>
      <c r="J83" s="152">
        <f t="shared" si="33"/>
        <v>751</v>
      </c>
      <c r="K83" s="152">
        <f t="shared" si="34"/>
        <v>247</v>
      </c>
      <c r="L83" s="152">
        <f t="shared" si="35"/>
        <v>67</v>
      </c>
      <c r="M83" s="153">
        <f t="shared" si="36"/>
        <v>10</v>
      </c>
      <c r="N83" s="105"/>
      <c r="O83" s="107">
        <f t="shared" si="37"/>
        <v>462</v>
      </c>
      <c r="P83" s="107">
        <f t="shared" si="38"/>
        <v>0</v>
      </c>
      <c r="Q83" s="107">
        <f t="shared" si="39"/>
        <v>718</v>
      </c>
      <c r="R83" s="107">
        <f t="shared" si="40"/>
        <v>831</v>
      </c>
      <c r="S83" s="107">
        <f t="shared" si="41"/>
        <v>888</v>
      </c>
      <c r="T83" s="107"/>
      <c r="U83" s="67">
        <f>IF(B83=C83,0,IF(S83&lt;&gt;"-",(S83)/Přehled!$A$1,0))</f>
        <v>2.1142857142857143</v>
      </c>
    </row>
    <row r="84" spans="1:21" x14ac:dyDescent="0.25">
      <c r="A84" s="126">
        <v>82</v>
      </c>
      <c r="B84" s="15">
        <v>3551</v>
      </c>
      <c r="C84" s="17"/>
      <c r="D84" s="173">
        <v>800</v>
      </c>
      <c r="E84" s="16">
        <f t="shared" si="28"/>
        <v>400</v>
      </c>
      <c r="F84" s="16">
        <f t="shared" si="29"/>
        <v>135</v>
      </c>
      <c r="G84" s="16">
        <f t="shared" si="30"/>
        <v>35</v>
      </c>
      <c r="H84" s="17">
        <f t="shared" si="31"/>
        <v>5</v>
      </c>
      <c r="I84" s="15">
        <f t="shared" si="32"/>
        <v>1520</v>
      </c>
      <c r="J84" s="16">
        <f t="shared" si="33"/>
        <v>760</v>
      </c>
      <c r="K84" s="16">
        <f t="shared" si="34"/>
        <v>257</v>
      </c>
      <c r="L84" s="16">
        <f t="shared" si="35"/>
        <v>67</v>
      </c>
      <c r="M84" s="17">
        <f t="shared" si="36"/>
        <v>10</v>
      </c>
      <c r="N84" s="105"/>
      <c r="O84" s="107">
        <f t="shared" si="37"/>
        <v>511</v>
      </c>
      <c r="P84" s="107">
        <f t="shared" si="38"/>
        <v>0</v>
      </c>
      <c r="Q84" s="107">
        <f t="shared" si="39"/>
        <v>757</v>
      </c>
      <c r="R84" s="107">
        <f t="shared" si="40"/>
        <v>880</v>
      </c>
      <c r="S84" s="107">
        <f t="shared" si="41"/>
        <v>937</v>
      </c>
      <c r="T84" s="107"/>
      <c r="U84" s="67">
        <f>IF(B84=C84,0,IF(S84&lt;&gt;"-",(S84)/Přehled!$A$1,0))</f>
        <v>2.230952380952381</v>
      </c>
    </row>
    <row r="85" spans="1:21" x14ac:dyDescent="0.25">
      <c r="A85" s="126">
        <v>83</v>
      </c>
      <c r="B85" s="15">
        <v>3640</v>
      </c>
      <c r="C85" s="17"/>
      <c r="D85" s="173">
        <v>810</v>
      </c>
      <c r="E85" s="16">
        <f t="shared" si="28"/>
        <v>405</v>
      </c>
      <c r="F85" s="16">
        <f t="shared" si="29"/>
        <v>135</v>
      </c>
      <c r="G85" s="16">
        <f t="shared" si="30"/>
        <v>35</v>
      </c>
      <c r="H85" s="17">
        <f t="shared" si="31"/>
        <v>5</v>
      </c>
      <c r="I85" s="15">
        <f t="shared" si="32"/>
        <v>1539</v>
      </c>
      <c r="J85" s="16">
        <f t="shared" si="33"/>
        <v>770</v>
      </c>
      <c r="K85" s="16">
        <f t="shared" si="34"/>
        <v>257</v>
      </c>
      <c r="L85" s="16">
        <f t="shared" si="35"/>
        <v>67</v>
      </c>
      <c r="M85" s="17">
        <f t="shared" si="36"/>
        <v>10</v>
      </c>
      <c r="N85" s="105"/>
      <c r="O85" s="107">
        <f t="shared" si="37"/>
        <v>562</v>
      </c>
      <c r="P85" s="107">
        <f t="shared" si="38"/>
        <v>0</v>
      </c>
      <c r="Q85" s="107">
        <f t="shared" si="39"/>
        <v>817</v>
      </c>
      <c r="R85" s="107">
        <f t="shared" si="40"/>
        <v>940</v>
      </c>
      <c r="S85" s="107">
        <f t="shared" si="41"/>
        <v>997</v>
      </c>
      <c r="T85" s="107"/>
      <c r="U85" s="67">
        <f>IF(B85=C85,0,IF(S85&lt;&gt;"-",(S85)/Přehled!$A$1,0))</f>
        <v>2.3738095238095238</v>
      </c>
    </row>
    <row r="86" spans="1:21" x14ac:dyDescent="0.25">
      <c r="A86" s="126">
        <v>84</v>
      </c>
      <c r="B86" s="15">
        <v>3731</v>
      </c>
      <c r="C86" s="17"/>
      <c r="D86" s="173">
        <v>825</v>
      </c>
      <c r="E86" s="16">
        <f t="shared" si="28"/>
        <v>415</v>
      </c>
      <c r="F86" s="16">
        <f t="shared" si="29"/>
        <v>140</v>
      </c>
      <c r="G86" s="16">
        <f t="shared" si="30"/>
        <v>35</v>
      </c>
      <c r="H86" s="17">
        <f t="shared" si="31"/>
        <v>5</v>
      </c>
      <c r="I86" s="15">
        <f t="shared" si="32"/>
        <v>1568</v>
      </c>
      <c r="J86" s="16">
        <f t="shared" si="33"/>
        <v>789</v>
      </c>
      <c r="K86" s="16">
        <f t="shared" si="34"/>
        <v>266</v>
      </c>
      <c r="L86" s="16">
        <f t="shared" si="35"/>
        <v>67</v>
      </c>
      <c r="M86" s="17">
        <f t="shared" si="36"/>
        <v>10</v>
      </c>
      <c r="N86" s="105"/>
      <c r="O86" s="107">
        <f t="shared" si="37"/>
        <v>595</v>
      </c>
      <c r="P86" s="107">
        <f t="shared" si="38"/>
        <v>0</v>
      </c>
      <c r="Q86" s="107">
        <f t="shared" si="39"/>
        <v>842</v>
      </c>
      <c r="R86" s="107">
        <f t="shared" si="40"/>
        <v>974</v>
      </c>
      <c r="S86" s="107">
        <f t="shared" si="41"/>
        <v>1031</v>
      </c>
      <c r="T86" s="107"/>
      <c r="U86" s="67">
        <f>IF(B86=C86,0,IF(S86&lt;&gt;"-",(S86)/Přehled!$A$1,0))</f>
        <v>2.4547619047619049</v>
      </c>
    </row>
    <row r="87" spans="1:21" x14ac:dyDescent="0.25">
      <c r="A87" s="126">
        <v>85</v>
      </c>
      <c r="B87" s="15">
        <v>3824</v>
      </c>
      <c r="C87" s="17"/>
      <c r="D87" s="173">
        <v>835</v>
      </c>
      <c r="E87" s="16">
        <f t="shared" si="28"/>
        <v>420</v>
      </c>
      <c r="F87" s="16">
        <f t="shared" si="29"/>
        <v>140</v>
      </c>
      <c r="G87" s="16">
        <f t="shared" si="30"/>
        <v>35</v>
      </c>
      <c r="H87" s="17">
        <f t="shared" si="31"/>
        <v>5</v>
      </c>
      <c r="I87" s="15">
        <f t="shared" si="32"/>
        <v>1587</v>
      </c>
      <c r="J87" s="16">
        <f t="shared" si="33"/>
        <v>798</v>
      </c>
      <c r="K87" s="16">
        <f t="shared" si="34"/>
        <v>266</v>
      </c>
      <c r="L87" s="16">
        <f t="shared" si="35"/>
        <v>67</v>
      </c>
      <c r="M87" s="17">
        <f t="shared" si="36"/>
        <v>10</v>
      </c>
      <c r="N87" s="105"/>
      <c r="O87" s="107">
        <f t="shared" si="37"/>
        <v>650</v>
      </c>
      <c r="P87" s="107">
        <f t="shared" si="38"/>
        <v>0</v>
      </c>
      <c r="Q87" s="107">
        <f t="shared" si="39"/>
        <v>907</v>
      </c>
      <c r="R87" s="107">
        <f t="shared" si="40"/>
        <v>1039</v>
      </c>
      <c r="S87" s="107">
        <f t="shared" si="41"/>
        <v>1096</v>
      </c>
      <c r="T87" s="107"/>
      <c r="U87" s="67">
        <f>IF(B87=C87,0,IF(S87&lt;&gt;"-",(S87)/Přehled!$A$1,0))</f>
        <v>2.6095238095238096</v>
      </c>
    </row>
    <row r="88" spans="1:21" x14ac:dyDescent="0.25">
      <c r="A88" s="126">
        <v>86</v>
      </c>
      <c r="B88" s="15">
        <v>3919</v>
      </c>
      <c r="C88" s="17"/>
      <c r="D88" s="173">
        <v>850</v>
      </c>
      <c r="E88" s="16">
        <f t="shared" si="28"/>
        <v>425</v>
      </c>
      <c r="F88" s="16">
        <f t="shared" si="29"/>
        <v>140</v>
      </c>
      <c r="G88" s="16">
        <f t="shared" si="30"/>
        <v>35</v>
      </c>
      <c r="H88" s="17">
        <f t="shared" si="31"/>
        <v>5</v>
      </c>
      <c r="I88" s="15">
        <f t="shared" si="32"/>
        <v>1615</v>
      </c>
      <c r="J88" s="16">
        <f t="shared" si="33"/>
        <v>808</v>
      </c>
      <c r="K88" s="16">
        <f t="shared" si="34"/>
        <v>266</v>
      </c>
      <c r="L88" s="16">
        <f t="shared" si="35"/>
        <v>67</v>
      </c>
      <c r="M88" s="17">
        <f t="shared" si="36"/>
        <v>10</v>
      </c>
      <c r="N88" s="105"/>
      <c r="O88" s="107">
        <f t="shared" si="37"/>
        <v>689</v>
      </c>
      <c r="P88" s="107">
        <f t="shared" si="38"/>
        <v>0</v>
      </c>
      <c r="Q88" s="107">
        <f t="shared" si="39"/>
        <v>964</v>
      </c>
      <c r="R88" s="107">
        <f t="shared" si="40"/>
        <v>1096</v>
      </c>
      <c r="S88" s="107">
        <f t="shared" si="41"/>
        <v>1153</v>
      </c>
      <c r="T88" s="107"/>
      <c r="U88" s="67">
        <f>IF(B88=C88,0,IF(S88&lt;&gt;"-",(S88)/Přehled!$A$1,0))</f>
        <v>2.7452380952380953</v>
      </c>
    </row>
    <row r="89" spans="1:21" x14ac:dyDescent="0.25">
      <c r="A89" s="126">
        <v>87</v>
      </c>
      <c r="B89" s="15">
        <v>4017</v>
      </c>
      <c r="C89" s="17"/>
      <c r="D89" s="173">
        <v>860</v>
      </c>
      <c r="E89" s="16">
        <f t="shared" si="28"/>
        <v>430</v>
      </c>
      <c r="F89" s="16">
        <f t="shared" si="29"/>
        <v>145</v>
      </c>
      <c r="G89" s="16">
        <f t="shared" si="30"/>
        <v>35</v>
      </c>
      <c r="H89" s="17">
        <f t="shared" si="31"/>
        <v>5</v>
      </c>
      <c r="I89" s="15">
        <f t="shared" si="32"/>
        <v>1634</v>
      </c>
      <c r="J89" s="16">
        <f t="shared" si="33"/>
        <v>817</v>
      </c>
      <c r="K89" s="16">
        <f t="shared" si="34"/>
        <v>276</v>
      </c>
      <c r="L89" s="16">
        <f t="shared" si="35"/>
        <v>67</v>
      </c>
      <c r="M89" s="17">
        <f t="shared" si="36"/>
        <v>10</v>
      </c>
      <c r="N89" s="105"/>
      <c r="O89" s="107">
        <f t="shared" si="37"/>
        <v>749</v>
      </c>
      <c r="P89" s="107">
        <f t="shared" si="38"/>
        <v>0</v>
      </c>
      <c r="Q89" s="107">
        <f t="shared" si="39"/>
        <v>1014</v>
      </c>
      <c r="R89" s="107">
        <f t="shared" si="40"/>
        <v>1156</v>
      </c>
      <c r="S89" s="107">
        <f t="shared" si="41"/>
        <v>1213</v>
      </c>
      <c r="T89" s="107"/>
      <c r="U89" s="67">
        <f>IF(B89=C89,0,IF(S89&lt;&gt;"-",(S89)/Přehled!$A$1,0))</f>
        <v>2.888095238095238</v>
      </c>
    </row>
    <row r="90" spans="1:21" x14ac:dyDescent="0.25">
      <c r="A90" s="126">
        <v>88</v>
      </c>
      <c r="B90" s="15">
        <v>4118</v>
      </c>
      <c r="C90" s="17"/>
      <c r="D90" s="173">
        <v>875</v>
      </c>
      <c r="E90" s="16">
        <f t="shared" si="28"/>
        <v>440</v>
      </c>
      <c r="F90" s="16">
        <f t="shared" si="29"/>
        <v>145</v>
      </c>
      <c r="G90" s="16">
        <f t="shared" si="30"/>
        <v>35</v>
      </c>
      <c r="H90" s="17">
        <f t="shared" si="31"/>
        <v>5</v>
      </c>
      <c r="I90" s="15">
        <f t="shared" si="32"/>
        <v>1663</v>
      </c>
      <c r="J90" s="16">
        <f t="shared" si="33"/>
        <v>836</v>
      </c>
      <c r="K90" s="16">
        <f t="shared" si="34"/>
        <v>276</v>
      </c>
      <c r="L90" s="16">
        <f t="shared" si="35"/>
        <v>67</v>
      </c>
      <c r="M90" s="17">
        <f t="shared" si="36"/>
        <v>10</v>
      </c>
      <c r="N90" s="105"/>
      <c r="O90" s="107">
        <f t="shared" si="37"/>
        <v>792</v>
      </c>
      <c r="P90" s="107">
        <f t="shared" si="38"/>
        <v>0</v>
      </c>
      <c r="Q90" s="107">
        <f t="shared" si="39"/>
        <v>1067</v>
      </c>
      <c r="R90" s="107">
        <f t="shared" si="40"/>
        <v>1209</v>
      </c>
      <c r="S90" s="107">
        <f t="shared" si="41"/>
        <v>1266</v>
      </c>
      <c r="T90" s="107"/>
      <c r="U90" s="67">
        <f>IF(B90=C90,0,IF(S90&lt;&gt;"-",(S90)/Přehled!$A$1,0))</f>
        <v>3.0142857142857142</v>
      </c>
    </row>
    <row r="91" spans="1:21" x14ac:dyDescent="0.25">
      <c r="A91" s="126">
        <v>89</v>
      </c>
      <c r="B91" s="15">
        <v>4221</v>
      </c>
      <c r="C91" s="17"/>
      <c r="D91" s="173">
        <v>885</v>
      </c>
      <c r="E91" s="16">
        <f t="shared" si="28"/>
        <v>445</v>
      </c>
      <c r="F91" s="16">
        <f t="shared" si="29"/>
        <v>150</v>
      </c>
      <c r="G91" s="16">
        <f t="shared" si="30"/>
        <v>40</v>
      </c>
      <c r="H91" s="17">
        <f t="shared" si="31"/>
        <v>10</v>
      </c>
      <c r="I91" s="15">
        <f t="shared" si="32"/>
        <v>1682</v>
      </c>
      <c r="J91" s="16">
        <f t="shared" si="33"/>
        <v>846</v>
      </c>
      <c r="K91" s="16">
        <f t="shared" si="34"/>
        <v>285</v>
      </c>
      <c r="L91" s="16">
        <f t="shared" si="35"/>
        <v>76</v>
      </c>
      <c r="M91" s="17">
        <f t="shared" si="36"/>
        <v>19</v>
      </c>
      <c r="N91" s="105"/>
      <c r="O91" s="107">
        <f t="shared" si="37"/>
        <v>857</v>
      </c>
      <c r="P91" s="107">
        <f t="shared" si="38"/>
        <v>0</v>
      </c>
      <c r="Q91" s="107">
        <f t="shared" si="39"/>
        <v>1123</v>
      </c>
      <c r="R91" s="107">
        <f t="shared" si="40"/>
        <v>1256</v>
      </c>
      <c r="S91" s="107">
        <f t="shared" si="41"/>
        <v>1313</v>
      </c>
      <c r="T91" s="107"/>
      <c r="U91" s="67">
        <f>IF(B91=C91,0,IF(S91&lt;&gt;"-",(S91)/Přehled!$A$1,0))</f>
        <v>3.1261904761904762</v>
      </c>
    </row>
    <row r="92" spans="1:21" x14ac:dyDescent="0.25">
      <c r="A92" s="126">
        <v>90</v>
      </c>
      <c r="B92" s="15">
        <v>4326</v>
      </c>
      <c r="C92" s="17"/>
      <c r="D92" s="173">
        <v>895</v>
      </c>
      <c r="E92" s="16">
        <f t="shared" si="28"/>
        <v>450</v>
      </c>
      <c r="F92" s="16">
        <f t="shared" si="29"/>
        <v>150</v>
      </c>
      <c r="G92" s="16">
        <f t="shared" si="30"/>
        <v>40</v>
      </c>
      <c r="H92" s="17">
        <f t="shared" si="31"/>
        <v>10</v>
      </c>
      <c r="I92" s="15">
        <f t="shared" si="32"/>
        <v>1701</v>
      </c>
      <c r="J92" s="16">
        <f t="shared" si="33"/>
        <v>855</v>
      </c>
      <c r="K92" s="16">
        <f t="shared" si="34"/>
        <v>285</v>
      </c>
      <c r="L92" s="16">
        <f t="shared" si="35"/>
        <v>76</v>
      </c>
      <c r="M92" s="17">
        <f t="shared" si="36"/>
        <v>19</v>
      </c>
      <c r="N92" s="105"/>
      <c r="O92" s="107">
        <f t="shared" si="37"/>
        <v>924</v>
      </c>
      <c r="P92" s="107">
        <f t="shared" si="38"/>
        <v>0</v>
      </c>
      <c r="Q92" s="107">
        <f t="shared" si="39"/>
        <v>1200</v>
      </c>
      <c r="R92" s="107">
        <f t="shared" si="40"/>
        <v>1333</v>
      </c>
      <c r="S92" s="107">
        <f t="shared" si="41"/>
        <v>1390</v>
      </c>
      <c r="T92" s="107"/>
      <c r="U92" s="67">
        <f>IF(B92=C92,0,IF(S92&lt;&gt;"-",(S92)/Přehled!$A$1,0))</f>
        <v>3.3095238095238093</v>
      </c>
    </row>
    <row r="93" spans="1:21" x14ac:dyDescent="0.25">
      <c r="A93" s="126">
        <v>91</v>
      </c>
      <c r="B93" s="15">
        <v>4434</v>
      </c>
      <c r="C93" s="17"/>
      <c r="D93" s="173">
        <v>910</v>
      </c>
      <c r="E93" s="16">
        <f t="shared" si="28"/>
        <v>455</v>
      </c>
      <c r="F93" s="16">
        <f t="shared" si="29"/>
        <v>150</v>
      </c>
      <c r="G93" s="16">
        <f t="shared" si="30"/>
        <v>40</v>
      </c>
      <c r="H93" s="17">
        <f t="shared" si="31"/>
        <v>10</v>
      </c>
      <c r="I93" s="15">
        <f t="shared" si="32"/>
        <v>1729</v>
      </c>
      <c r="J93" s="16">
        <f t="shared" si="33"/>
        <v>865</v>
      </c>
      <c r="K93" s="16">
        <f t="shared" si="34"/>
        <v>285</v>
      </c>
      <c r="L93" s="16">
        <f t="shared" si="35"/>
        <v>76</v>
      </c>
      <c r="M93" s="17">
        <f t="shared" si="36"/>
        <v>19</v>
      </c>
      <c r="N93" s="105"/>
      <c r="O93" s="107">
        <f t="shared" si="37"/>
        <v>976</v>
      </c>
      <c r="P93" s="107">
        <f t="shared" si="38"/>
        <v>0</v>
      </c>
      <c r="Q93" s="107">
        <f t="shared" si="39"/>
        <v>1270</v>
      </c>
      <c r="R93" s="107">
        <f t="shared" si="40"/>
        <v>1403</v>
      </c>
      <c r="S93" s="107">
        <f t="shared" si="41"/>
        <v>1460</v>
      </c>
      <c r="T93" s="107"/>
      <c r="U93" s="67">
        <f>IF(B93=C93,0,IF(S93&lt;&gt;"-",(S93)/Přehled!$A$1,0))</f>
        <v>3.4761904761904763</v>
      </c>
    </row>
    <row r="94" spans="1:21" x14ac:dyDescent="0.25">
      <c r="A94" s="126">
        <v>92</v>
      </c>
      <c r="B94" s="15">
        <v>4545</v>
      </c>
      <c r="C94" s="17"/>
      <c r="D94" s="173">
        <v>920</v>
      </c>
      <c r="E94" s="16">
        <f t="shared" si="28"/>
        <v>460</v>
      </c>
      <c r="F94" s="16">
        <f t="shared" si="29"/>
        <v>155</v>
      </c>
      <c r="G94" s="16">
        <f t="shared" si="30"/>
        <v>40</v>
      </c>
      <c r="H94" s="17">
        <f t="shared" si="31"/>
        <v>10</v>
      </c>
      <c r="I94" s="15">
        <f t="shared" si="32"/>
        <v>1748</v>
      </c>
      <c r="J94" s="16">
        <f t="shared" si="33"/>
        <v>874</v>
      </c>
      <c r="K94" s="16">
        <f t="shared" si="34"/>
        <v>295</v>
      </c>
      <c r="L94" s="16">
        <f t="shared" si="35"/>
        <v>76</v>
      </c>
      <c r="M94" s="17">
        <f t="shared" si="36"/>
        <v>19</v>
      </c>
      <c r="N94" s="105"/>
      <c r="O94" s="107">
        <f t="shared" si="37"/>
        <v>1049</v>
      </c>
      <c r="P94" s="107">
        <f t="shared" si="38"/>
        <v>0</v>
      </c>
      <c r="Q94" s="107">
        <f t="shared" si="39"/>
        <v>1333</v>
      </c>
      <c r="R94" s="107">
        <f t="shared" si="40"/>
        <v>1476</v>
      </c>
      <c r="S94" s="107">
        <f t="shared" si="41"/>
        <v>1533</v>
      </c>
      <c r="T94" s="107"/>
      <c r="U94" s="67">
        <f>IF(B94=C94,0,IF(S94&lt;&gt;"-",(S94)/Přehled!$A$1,0))</f>
        <v>3.65</v>
      </c>
    </row>
    <row r="95" spans="1:21" x14ac:dyDescent="0.25">
      <c r="A95" s="126">
        <v>93</v>
      </c>
      <c r="B95" s="15">
        <v>4659</v>
      </c>
      <c r="C95" s="17"/>
      <c r="D95" s="173">
        <v>930</v>
      </c>
      <c r="E95" s="16">
        <f t="shared" si="28"/>
        <v>465</v>
      </c>
      <c r="F95" s="16">
        <f t="shared" si="29"/>
        <v>155</v>
      </c>
      <c r="G95" s="16">
        <f t="shared" si="30"/>
        <v>40</v>
      </c>
      <c r="H95" s="17">
        <f t="shared" si="31"/>
        <v>10</v>
      </c>
      <c r="I95" s="15">
        <f t="shared" si="32"/>
        <v>1767</v>
      </c>
      <c r="J95" s="16">
        <f t="shared" si="33"/>
        <v>884</v>
      </c>
      <c r="K95" s="16">
        <f t="shared" si="34"/>
        <v>295</v>
      </c>
      <c r="L95" s="16">
        <f t="shared" si="35"/>
        <v>76</v>
      </c>
      <c r="M95" s="17">
        <f t="shared" si="36"/>
        <v>19</v>
      </c>
      <c r="N95" s="105"/>
      <c r="O95" s="107">
        <f t="shared" si="37"/>
        <v>1125</v>
      </c>
      <c r="P95" s="107">
        <f t="shared" si="38"/>
        <v>0</v>
      </c>
      <c r="Q95" s="107">
        <f t="shared" si="39"/>
        <v>1418</v>
      </c>
      <c r="R95" s="107">
        <f t="shared" si="40"/>
        <v>1561</v>
      </c>
      <c r="S95" s="107">
        <f t="shared" si="41"/>
        <v>1618</v>
      </c>
      <c r="T95" s="107"/>
      <c r="U95" s="67">
        <f>IF(B95=C95,0,IF(S95&lt;&gt;"-",(S95)/Přehled!$A$1,0))</f>
        <v>3.8523809523809525</v>
      </c>
    </row>
    <row r="96" spans="1:21" x14ac:dyDescent="0.25">
      <c r="A96" s="126">
        <v>94</v>
      </c>
      <c r="B96" s="15">
        <v>4775</v>
      </c>
      <c r="C96" s="17"/>
      <c r="D96" s="173">
        <v>945</v>
      </c>
      <c r="E96" s="16">
        <f t="shared" si="28"/>
        <v>475</v>
      </c>
      <c r="F96" s="16">
        <f t="shared" si="29"/>
        <v>160</v>
      </c>
      <c r="G96" s="16">
        <f t="shared" si="30"/>
        <v>40</v>
      </c>
      <c r="H96" s="17">
        <f t="shared" si="31"/>
        <v>10</v>
      </c>
      <c r="I96" s="15">
        <f t="shared" si="32"/>
        <v>1796</v>
      </c>
      <c r="J96" s="16">
        <f t="shared" si="33"/>
        <v>903</v>
      </c>
      <c r="K96" s="16">
        <f t="shared" si="34"/>
        <v>304</v>
      </c>
      <c r="L96" s="16">
        <f t="shared" si="35"/>
        <v>76</v>
      </c>
      <c r="M96" s="17">
        <f t="shared" si="36"/>
        <v>19</v>
      </c>
      <c r="N96" s="105"/>
      <c r="O96" s="107">
        <f t="shared" si="37"/>
        <v>1183</v>
      </c>
      <c r="P96" s="107">
        <f t="shared" si="38"/>
        <v>0</v>
      </c>
      <c r="Q96" s="107">
        <f t="shared" si="39"/>
        <v>1468</v>
      </c>
      <c r="R96" s="107">
        <f t="shared" si="40"/>
        <v>1620</v>
      </c>
      <c r="S96" s="107">
        <f t="shared" si="41"/>
        <v>1677</v>
      </c>
      <c r="T96" s="107"/>
      <c r="U96" s="67">
        <f>IF(B96=C96,0,IF(S96&lt;&gt;"-",(S96)/Přehled!$A$1,0))</f>
        <v>3.9928571428571429</v>
      </c>
    </row>
    <row r="97" spans="1:21" x14ac:dyDescent="0.25">
      <c r="A97" s="126">
        <v>95</v>
      </c>
      <c r="B97" s="15">
        <v>4895</v>
      </c>
      <c r="C97" s="17"/>
      <c r="D97" s="173">
        <v>955</v>
      </c>
      <c r="E97" s="16">
        <f t="shared" si="28"/>
        <v>480</v>
      </c>
      <c r="F97" s="16">
        <f t="shared" si="29"/>
        <v>160</v>
      </c>
      <c r="G97" s="16">
        <f t="shared" si="30"/>
        <v>40</v>
      </c>
      <c r="H97" s="17">
        <f t="shared" si="31"/>
        <v>10</v>
      </c>
      <c r="I97" s="15">
        <f t="shared" si="32"/>
        <v>1815</v>
      </c>
      <c r="J97" s="16">
        <f t="shared" si="33"/>
        <v>912</v>
      </c>
      <c r="K97" s="16">
        <f t="shared" si="34"/>
        <v>304</v>
      </c>
      <c r="L97" s="16">
        <f t="shared" si="35"/>
        <v>76</v>
      </c>
      <c r="M97" s="17">
        <f t="shared" si="36"/>
        <v>19</v>
      </c>
      <c r="N97" s="105"/>
      <c r="O97" s="107">
        <f t="shared" si="37"/>
        <v>1265</v>
      </c>
      <c r="P97" s="107">
        <f t="shared" si="38"/>
        <v>0</v>
      </c>
      <c r="Q97" s="107">
        <f t="shared" si="39"/>
        <v>1560</v>
      </c>
      <c r="R97" s="107">
        <f t="shared" si="40"/>
        <v>1712</v>
      </c>
      <c r="S97" s="107">
        <f t="shared" si="41"/>
        <v>1769</v>
      </c>
      <c r="T97" s="107"/>
      <c r="U97" s="67">
        <f>IF(B97=C97,0,IF(S97&lt;&gt;"-",(S97)/Přehled!$A$1,0))</f>
        <v>4.211904761904762</v>
      </c>
    </row>
    <row r="98" spans="1:21" x14ac:dyDescent="0.25">
      <c r="A98" s="126">
        <v>96</v>
      </c>
      <c r="B98" s="15">
        <v>5017</v>
      </c>
      <c r="C98" s="17"/>
      <c r="D98" s="173">
        <v>970</v>
      </c>
      <c r="E98" s="16">
        <f t="shared" si="28"/>
        <v>485</v>
      </c>
      <c r="F98" s="16">
        <f t="shared" si="29"/>
        <v>160</v>
      </c>
      <c r="G98" s="16">
        <f t="shared" si="30"/>
        <v>40</v>
      </c>
      <c r="H98" s="17">
        <f t="shared" si="31"/>
        <v>10</v>
      </c>
      <c r="I98" s="15">
        <f t="shared" si="32"/>
        <v>1843</v>
      </c>
      <c r="J98" s="16">
        <f t="shared" si="33"/>
        <v>922</v>
      </c>
      <c r="K98" s="16">
        <f t="shared" si="34"/>
        <v>304</v>
      </c>
      <c r="L98" s="16">
        <f t="shared" si="35"/>
        <v>76</v>
      </c>
      <c r="M98" s="17">
        <f t="shared" si="36"/>
        <v>19</v>
      </c>
      <c r="N98" s="105"/>
      <c r="O98" s="107">
        <f t="shared" si="37"/>
        <v>1331</v>
      </c>
      <c r="P98" s="107">
        <f t="shared" si="38"/>
        <v>0</v>
      </c>
      <c r="Q98" s="107">
        <f t="shared" si="39"/>
        <v>1644</v>
      </c>
      <c r="R98" s="107">
        <f t="shared" si="40"/>
        <v>1796</v>
      </c>
      <c r="S98" s="107">
        <f t="shared" si="41"/>
        <v>1853</v>
      </c>
      <c r="T98" s="107"/>
      <c r="U98" s="67">
        <f>IF(B98=C98,0,IF(S98&lt;&gt;"-",(S98)/Přehled!$A$1,0))</f>
        <v>4.4119047619047622</v>
      </c>
    </row>
    <row r="99" spans="1:21" x14ac:dyDescent="0.25">
      <c r="A99" s="126">
        <v>97</v>
      </c>
      <c r="B99" s="15">
        <v>5142</v>
      </c>
      <c r="C99" s="17"/>
      <c r="D99" s="173">
        <v>980</v>
      </c>
      <c r="E99" s="16">
        <f t="shared" si="28"/>
        <v>490</v>
      </c>
      <c r="F99" s="16">
        <f t="shared" si="29"/>
        <v>165</v>
      </c>
      <c r="G99" s="16">
        <f t="shared" si="30"/>
        <v>40</v>
      </c>
      <c r="H99" s="17">
        <f t="shared" si="31"/>
        <v>10</v>
      </c>
      <c r="I99" s="15">
        <f t="shared" si="32"/>
        <v>1862</v>
      </c>
      <c r="J99" s="16">
        <f t="shared" si="33"/>
        <v>931</v>
      </c>
      <c r="K99" s="16">
        <f t="shared" si="34"/>
        <v>314</v>
      </c>
      <c r="L99" s="16">
        <f t="shared" si="35"/>
        <v>76</v>
      </c>
      <c r="M99" s="17">
        <f t="shared" si="36"/>
        <v>19</v>
      </c>
      <c r="N99" s="105"/>
      <c r="O99" s="107">
        <f t="shared" si="37"/>
        <v>1418</v>
      </c>
      <c r="P99" s="107">
        <f t="shared" si="38"/>
        <v>0</v>
      </c>
      <c r="Q99" s="107">
        <f t="shared" si="39"/>
        <v>1721</v>
      </c>
      <c r="R99" s="107">
        <f t="shared" si="40"/>
        <v>1883</v>
      </c>
      <c r="S99" s="107">
        <f t="shared" si="41"/>
        <v>1940</v>
      </c>
      <c r="T99" s="107"/>
      <c r="U99" s="67">
        <f>IF(B99=C99,0,IF(S99&lt;&gt;"-",(S99)/Přehled!$A$1,0))</f>
        <v>4.6190476190476186</v>
      </c>
    </row>
    <row r="100" spans="1:21" x14ac:dyDescent="0.25">
      <c r="A100" s="126">
        <v>98</v>
      </c>
      <c r="B100" s="15">
        <v>5271</v>
      </c>
      <c r="C100" s="17"/>
      <c r="D100" s="173">
        <v>995</v>
      </c>
      <c r="E100" s="16">
        <f t="shared" si="28"/>
        <v>500</v>
      </c>
      <c r="F100" s="16">
        <f t="shared" si="29"/>
        <v>165</v>
      </c>
      <c r="G100" s="16">
        <f t="shared" si="30"/>
        <v>40</v>
      </c>
      <c r="H100" s="17">
        <f t="shared" si="31"/>
        <v>10</v>
      </c>
      <c r="I100" s="15">
        <f t="shared" si="32"/>
        <v>1891</v>
      </c>
      <c r="J100" s="16">
        <f t="shared" si="33"/>
        <v>950</v>
      </c>
      <c r="K100" s="16">
        <f t="shared" si="34"/>
        <v>314</v>
      </c>
      <c r="L100" s="16">
        <f t="shared" si="35"/>
        <v>76</v>
      </c>
      <c r="M100" s="17">
        <f t="shared" si="36"/>
        <v>19</v>
      </c>
      <c r="N100" s="105"/>
      <c r="O100" s="107">
        <f t="shared" si="37"/>
        <v>1489</v>
      </c>
      <c r="P100" s="107">
        <f t="shared" si="38"/>
        <v>0</v>
      </c>
      <c r="Q100" s="107">
        <f t="shared" si="39"/>
        <v>1802</v>
      </c>
      <c r="R100" s="107">
        <f t="shared" si="40"/>
        <v>1964</v>
      </c>
      <c r="S100" s="107">
        <f t="shared" si="41"/>
        <v>2021</v>
      </c>
      <c r="T100" s="107"/>
      <c r="U100" s="67">
        <f>IF(B100=C100,0,IF(S100&lt;&gt;"-",(S100)/Přehled!$A$1,0))</f>
        <v>4.8119047619047617</v>
      </c>
    </row>
    <row r="101" spans="1:21" x14ac:dyDescent="0.25">
      <c r="A101" s="126">
        <v>99</v>
      </c>
      <c r="B101" s="15">
        <v>5403</v>
      </c>
      <c r="C101" s="17"/>
      <c r="D101" s="173">
        <v>1005</v>
      </c>
      <c r="E101" s="16">
        <f t="shared" si="28"/>
        <v>505</v>
      </c>
      <c r="F101" s="16">
        <f t="shared" si="29"/>
        <v>170</v>
      </c>
      <c r="G101" s="16">
        <f t="shared" si="30"/>
        <v>45</v>
      </c>
      <c r="H101" s="17">
        <f t="shared" si="31"/>
        <v>10</v>
      </c>
      <c r="I101" s="15">
        <f t="shared" si="32"/>
        <v>1910</v>
      </c>
      <c r="J101" s="16">
        <f t="shared" si="33"/>
        <v>960</v>
      </c>
      <c r="K101" s="16">
        <f t="shared" si="34"/>
        <v>323</v>
      </c>
      <c r="L101" s="16">
        <f t="shared" si="35"/>
        <v>86</v>
      </c>
      <c r="M101" s="17">
        <f t="shared" si="36"/>
        <v>19</v>
      </c>
      <c r="N101" s="105"/>
      <c r="O101" s="107">
        <f t="shared" si="37"/>
        <v>1583</v>
      </c>
      <c r="P101" s="107">
        <f t="shared" si="38"/>
        <v>0</v>
      </c>
      <c r="Q101" s="107">
        <f t="shared" si="39"/>
        <v>1887</v>
      </c>
      <c r="R101" s="107">
        <f t="shared" si="40"/>
        <v>2038</v>
      </c>
      <c r="S101" s="107">
        <f t="shared" si="41"/>
        <v>2105</v>
      </c>
      <c r="T101" s="107"/>
      <c r="U101" s="67">
        <f>IF(B101=C101,0,IF(S101&lt;&gt;"-",(S101)/Přehled!$A$1,0))</f>
        <v>5.0119047619047619</v>
      </c>
    </row>
    <row r="102" spans="1:21" x14ac:dyDescent="0.25">
      <c r="A102" s="126">
        <v>100</v>
      </c>
      <c r="B102" s="15">
        <v>5538</v>
      </c>
      <c r="C102" s="17"/>
      <c r="D102" s="173">
        <v>1015</v>
      </c>
      <c r="E102" s="16">
        <f t="shared" si="28"/>
        <v>510</v>
      </c>
      <c r="F102" s="16">
        <f t="shared" si="29"/>
        <v>170</v>
      </c>
      <c r="G102" s="16">
        <f t="shared" si="30"/>
        <v>45</v>
      </c>
      <c r="H102" s="17">
        <f t="shared" si="31"/>
        <v>10</v>
      </c>
      <c r="I102" s="15">
        <f t="shared" si="32"/>
        <v>1929</v>
      </c>
      <c r="J102" s="16">
        <f t="shared" si="33"/>
        <v>969</v>
      </c>
      <c r="K102" s="16">
        <f t="shared" si="34"/>
        <v>323</v>
      </c>
      <c r="L102" s="16">
        <f t="shared" si="35"/>
        <v>86</v>
      </c>
      <c r="M102" s="17">
        <f t="shared" si="36"/>
        <v>19</v>
      </c>
      <c r="N102" s="105"/>
      <c r="O102" s="107">
        <f t="shared" si="37"/>
        <v>1680</v>
      </c>
      <c r="P102" s="107">
        <f t="shared" si="38"/>
        <v>0</v>
      </c>
      <c r="Q102" s="107">
        <f t="shared" si="39"/>
        <v>1994</v>
      </c>
      <c r="R102" s="107">
        <f t="shared" si="40"/>
        <v>2145</v>
      </c>
      <c r="S102" s="107">
        <f t="shared" si="41"/>
        <v>2212</v>
      </c>
      <c r="T102" s="107"/>
      <c r="U102" s="67">
        <f>IF(B102=C102,0,IF(S102&lt;&gt;"-",(S102)/Přehled!$A$1,0))</f>
        <v>5.2666666666666666</v>
      </c>
    </row>
    <row r="103" spans="1:21" x14ac:dyDescent="0.25">
      <c r="A103" s="126">
        <v>101</v>
      </c>
      <c r="B103" s="15">
        <v>5676</v>
      </c>
      <c r="C103" s="17"/>
      <c r="D103" s="173">
        <v>1030</v>
      </c>
      <c r="E103" s="16">
        <f t="shared" si="28"/>
        <v>515</v>
      </c>
      <c r="F103" s="16">
        <f t="shared" si="29"/>
        <v>170</v>
      </c>
      <c r="G103" s="16">
        <f t="shared" si="30"/>
        <v>45</v>
      </c>
      <c r="H103" s="17">
        <f t="shared" si="31"/>
        <v>10</v>
      </c>
      <c r="I103" s="15">
        <f t="shared" si="32"/>
        <v>1957</v>
      </c>
      <c r="J103" s="16">
        <f t="shared" si="33"/>
        <v>979</v>
      </c>
      <c r="K103" s="16">
        <f t="shared" si="34"/>
        <v>323</v>
      </c>
      <c r="L103" s="16">
        <f t="shared" si="35"/>
        <v>86</v>
      </c>
      <c r="M103" s="17">
        <f t="shared" si="36"/>
        <v>19</v>
      </c>
      <c r="N103" s="105"/>
      <c r="O103" s="107">
        <f t="shared" si="37"/>
        <v>1762</v>
      </c>
      <c r="P103" s="107">
        <f t="shared" si="38"/>
        <v>0</v>
      </c>
      <c r="Q103" s="107">
        <f t="shared" si="39"/>
        <v>2094</v>
      </c>
      <c r="R103" s="107">
        <f t="shared" si="40"/>
        <v>2245</v>
      </c>
      <c r="S103" s="107">
        <f t="shared" si="41"/>
        <v>2312</v>
      </c>
      <c r="T103" s="107"/>
      <c r="U103" s="67">
        <f>IF(B103=C103,0,IF(S103&lt;&gt;"-",(S103)/Přehled!$A$1,0))</f>
        <v>5.5047619047619047</v>
      </c>
    </row>
    <row r="104" spans="1:21" x14ac:dyDescent="0.25">
      <c r="A104" s="126">
        <v>102</v>
      </c>
      <c r="B104" s="15">
        <v>5818</v>
      </c>
      <c r="C104" s="17"/>
      <c r="D104" s="173">
        <v>1040</v>
      </c>
      <c r="E104" s="16">
        <f t="shared" si="28"/>
        <v>520</v>
      </c>
      <c r="F104" s="16">
        <f t="shared" si="29"/>
        <v>175</v>
      </c>
      <c r="G104" s="16">
        <f t="shared" si="30"/>
        <v>45</v>
      </c>
      <c r="H104" s="17">
        <f t="shared" si="31"/>
        <v>10</v>
      </c>
      <c r="I104" s="15">
        <f t="shared" si="32"/>
        <v>1976</v>
      </c>
      <c r="J104" s="16">
        <f t="shared" si="33"/>
        <v>988</v>
      </c>
      <c r="K104" s="16">
        <f t="shared" si="34"/>
        <v>333</v>
      </c>
      <c r="L104" s="16">
        <f t="shared" si="35"/>
        <v>86</v>
      </c>
      <c r="M104" s="17">
        <f t="shared" si="36"/>
        <v>19</v>
      </c>
      <c r="N104" s="105"/>
      <c r="O104" s="107">
        <f t="shared" si="37"/>
        <v>1866</v>
      </c>
      <c r="P104" s="107">
        <f t="shared" si="38"/>
        <v>0</v>
      </c>
      <c r="Q104" s="107">
        <f t="shared" si="39"/>
        <v>2188</v>
      </c>
      <c r="R104" s="107">
        <f t="shared" si="40"/>
        <v>2349</v>
      </c>
      <c r="S104" s="107">
        <f t="shared" si="41"/>
        <v>2416</v>
      </c>
      <c r="T104" s="107"/>
      <c r="U104" s="67">
        <f>IF(B104=C104,0,IF(S104&lt;&gt;"-",(S104)/Přehled!$A$1,0))</f>
        <v>5.7523809523809524</v>
      </c>
    </row>
    <row r="105" spans="1:21" x14ac:dyDescent="0.25">
      <c r="A105" s="126">
        <v>103</v>
      </c>
      <c r="B105" s="15">
        <v>5964</v>
      </c>
      <c r="C105" s="17"/>
      <c r="D105" s="173">
        <v>1055</v>
      </c>
      <c r="E105" s="16">
        <f t="shared" si="28"/>
        <v>530</v>
      </c>
      <c r="F105" s="16">
        <f t="shared" si="29"/>
        <v>175</v>
      </c>
      <c r="G105" s="16">
        <f t="shared" si="30"/>
        <v>45</v>
      </c>
      <c r="H105" s="17">
        <f t="shared" si="31"/>
        <v>10</v>
      </c>
      <c r="I105" s="15">
        <f t="shared" si="32"/>
        <v>2005</v>
      </c>
      <c r="J105" s="16">
        <f t="shared" si="33"/>
        <v>1007</v>
      </c>
      <c r="K105" s="16">
        <f t="shared" si="34"/>
        <v>333</v>
      </c>
      <c r="L105" s="16">
        <f t="shared" si="35"/>
        <v>86</v>
      </c>
      <c r="M105" s="17">
        <f t="shared" si="36"/>
        <v>19</v>
      </c>
      <c r="N105" s="105"/>
      <c r="O105" s="107">
        <f t="shared" si="37"/>
        <v>1954</v>
      </c>
      <c r="P105" s="107">
        <f t="shared" si="38"/>
        <v>0</v>
      </c>
      <c r="Q105" s="107">
        <f t="shared" si="39"/>
        <v>2286</v>
      </c>
      <c r="R105" s="107">
        <f t="shared" si="40"/>
        <v>2447</v>
      </c>
      <c r="S105" s="107">
        <f t="shared" si="41"/>
        <v>2514</v>
      </c>
      <c r="T105" s="107"/>
      <c r="U105" s="67">
        <f>IF(B105=C105,0,IF(S105&lt;&gt;"-",(S105)/Přehled!$A$1,0))</f>
        <v>5.9857142857142858</v>
      </c>
    </row>
    <row r="106" spans="1:21" x14ac:dyDescent="0.25">
      <c r="A106" s="126">
        <v>104</v>
      </c>
      <c r="B106" s="15">
        <v>6113</v>
      </c>
      <c r="C106" s="17"/>
      <c r="D106" s="173">
        <v>1065</v>
      </c>
      <c r="E106" s="16">
        <f t="shared" si="28"/>
        <v>535</v>
      </c>
      <c r="F106" s="16">
        <f t="shared" si="29"/>
        <v>180</v>
      </c>
      <c r="G106" s="16">
        <f t="shared" si="30"/>
        <v>45</v>
      </c>
      <c r="H106" s="17">
        <f t="shared" si="31"/>
        <v>10</v>
      </c>
      <c r="I106" s="15">
        <f t="shared" si="32"/>
        <v>2024</v>
      </c>
      <c r="J106" s="16">
        <f t="shared" si="33"/>
        <v>1017</v>
      </c>
      <c r="K106" s="16">
        <f t="shared" si="34"/>
        <v>342</v>
      </c>
      <c r="L106" s="16">
        <f t="shared" si="35"/>
        <v>86</v>
      </c>
      <c r="M106" s="17">
        <f t="shared" si="36"/>
        <v>19</v>
      </c>
      <c r="N106" s="105"/>
      <c r="O106" s="107">
        <f t="shared" si="37"/>
        <v>2065</v>
      </c>
      <c r="P106" s="107">
        <f t="shared" si="38"/>
        <v>0</v>
      </c>
      <c r="Q106" s="107">
        <f t="shared" si="39"/>
        <v>2388</v>
      </c>
      <c r="R106" s="107">
        <f t="shared" si="40"/>
        <v>2558</v>
      </c>
      <c r="S106" s="107">
        <f t="shared" si="41"/>
        <v>2625</v>
      </c>
      <c r="T106" s="107"/>
      <c r="U106" s="67">
        <f>IF(B106=C106,0,IF(S106&lt;&gt;"-",(S106)/Přehled!$A$1,0))</f>
        <v>6.25</v>
      </c>
    </row>
    <row r="107" spans="1:21" x14ac:dyDescent="0.25">
      <c r="A107" s="126">
        <v>105</v>
      </c>
      <c r="B107" s="15">
        <v>6265</v>
      </c>
      <c r="C107" s="17"/>
      <c r="D107" s="173">
        <v>1080</v>
      </c>
      <c r="E107" s="16">
        <f t="shared" si="28"/>
        <v>540</v>
      </c>
      <c r="F107" s="16">
        <f t="shared" si="29"/>
        <v>180</v>
      </c>
      <c r="G107" s="16">
        <f t="shared" si="30"/>
        <v>45</v>
      </c>
      <c r="H107" s="17">
        <f t="shared" si="31"/>
        <v>10</v>
      </c>
      <c r="I107" s="15">
        <f t="shared" si="32"/>
        <v>2052</v>
      </c>
      <c r="J107" s="16">
        <f t="shared" si="33"/>
        <v>1026</v>
      </c>
      <c r="K107" s="16">
        <f t="shared" si="34"/>
        <v>342</v>
      </c>
      <c r="L107" s="16">
        <f t="shared" si="35"/>
        <v>86</v>
      </c>
      <c r="M107" s="17">
        <f t="shared" si="36"/>
        <v>19</v>
      </c>
      <c r="N107" s="105"/>
      <c r="O107" s="107">
        <f t="shared" si="37"/>
        <v>2161</v>
      </c>
      <c r="P107" s="107">
        <f t="shared" si="38"/>
        <v>0</v>
      </c>
      <c r="Q107" s="107">
        <f t="shared" si="39"/>
        <v>2503</v>
      </c>
      <c r="R107" s="107">
        <f t="shared" si="40"/>
        <v>2673</v>
      </c>
      <c r="S107" s="107">
        <f t="shared" si="41"/>
        <v>2740</v>
      </c>
      <c r="T107" s="107"/>
      <c r="U107" s="67">
        <f>IF(B107=C107,0,IF(S107&lt;&gt;"-",(S107)/Přehled!$A$1,0))</f>
        <v>6.5238095238095237</v>
      </c>
    </row>
    <row r="108" spans="1:21" x14ac:dyDescent="0.25">
      <c r="A108" s="126">
        <v>106</v>
      </c>
      <c r="B108" s="15">
        <v>6422</v>
      </c>
      <c r="C108" s="17"/>
      <c r="D108" s="173">
        <v>1090</v>
      </c>
      <c r="E108" s="16">
        <f t="shared" si="28"/>
        <v>545</v>
      </c>
      <c r="F108" s="16">
        <f t="shared" si="29"/>
        <v>180</v>
      </c>
      <c r="G108" s="16">
        <f t="shared" si="30"/>
        <v>45</v>
      </c>
      <c r="H108" s="17">
        <f t="shared" si="31"/>
        <v>10</v>
      </c>
      <c r="I108" s="15">
        <f t="shared" si="32"/>
        <v>2071</v>
      </c>
      <c r="J108" s="16">
        <f t="shared" si="33"/>
        <v>1036</v>
      </c>
      <c r="K108" s="16">
        <f t="shared" si="34"/>
        <v>342</v>
      </c>
      <c r="L108" s="16">
        <f t="shared" si="35"/>
        <v>86</v>
      </c>
      <c r="M108" s="17">
        <f t="shared" si="36"/>
        <v>19</v>
      </c>
      <c r="N108" s="105"/>
      <c r="O108" s="107">
        <f t="shared" si="37"/>
        <v>2280</v>
      </c>
      <c r="P108" s="107">
        <f t="shared" si="38"/>
        <v>0</v>
      </c>
      <c r="Q108" s="107">
        <f t="shared" si="39"/>
        <v>2631</v>
      </c>
      <c r="R108" s="107">
        <f t="shared" si="40"/>
        <v>2801</v>
      </c>
      <c r="S108" s="107">
        <f t="shared" si="41"/>
        <v>2868</v>
      </c>
      <c r="T108" s="107"/>
      <c r="U108" s="67">
        <f>IF(B108=C108,0,IF(S108&lt;&gt;"-",(S108)/Přehled!$A$1,0))</f>
        <v>6.8285714285714283</v>
      </c>
    </row>
    <row r="109" spans="1:21" x14ac:dyDescent="0.25">
      <c r="A109" s="126">
        <v>107</v>
      </c>
      <c r="B109" s="15">
        <v>6583</v>
      </c>
      <c r="C109" s="17"/>
      <c r="D109" s="173">
        <v>1105</v>
      </c>
      <c r="E109" s="16">
        <f t="shared" si="28"/>
        <v>555</v>
      </c>
      <c r="F109" s="16">
        <f t="shared" si="29"/>
        <v>185</v>
      </c>
      <c r="G109" s="16">
        <f t="shared" si="30"/>
        <v>45</v>
      </c>
      <c r="H109" s="17">
        <f t="shared" si="31"/>
        <v>10</v>
      </c>
      <c r="I109" s="15">
        <f t="shared" si="32"/>
        <v>2100</v>
      </c>
      <c r="J109" s="16">
        <f t="shared" si="33"/>
        <v>1055</v>
      </c>
      <c r="K109" s="16">
        <f t="shared" si="34"/>
        <v>352</v>
      </c>
      <c r="L109" s="16">
        <f t="shared" si="35"/>
        <v>86</v>
      </c>
      <c r="M109" s="17">
        <f t="shared" si="36"/>
        <v>19</v>
      </c>
      <c r="N109" s="105"/>
      <c r="O109" s="107">
        <f t="shared" si="37"/>
        <v>2383</v>
      </c>
      <c r="P109" s="107">
        <f t="shared" si="38"/>
        <v>0</v>
      </c>
      <c r="Q109" s="107">
        <f t="shared" si="39"/>
        <v>2724</v>
      </c>
      <c r="R109" s="107">
        <f t="shared" si="40"/>
        <v>2904</v>
      </c>
      <c r="S109" s="107">
        <f t="shared" si="41"/>
        <v>2971</v>
      </c>
      <c r="T109" s="107"/>
      <c r="U109" s="67">
        <f>IF(B109=C109,0,IF(S109&lt;&gt;"-",(S109)/Přehled!$A$1,0))</f>
        <v>7.0738095238095235</v>
      </c>
    </row>
    <row r="110" spans="1:21" x14ac:dyDescent="0.25">
      <c r="A110" s="126">
        <v>108</v>
      </c>
      <c r="B110" s="15">
        <v>6747</v>
      </c>
      <c r="C110" s="17"/>
      <c r="D110" s="173">
        <v>1115</v>
      </c>
      <c r="E110" s="16">
        <f t="shared" si="28"/>
        <v>560</v>
      </c>
      <c r="F110" s="16">
        <f t="shared" si="29"/>
        <v>185</v>
      </c>
      <c r="G110" s="16">
        <f t="shared" si="30"/>
        <v>45</v>
      </c>
      <c r="H110" s="17">
        <f t="shared" si="31"/>
        <v>10</v>
      </c>
      <c r="I110" s="15">
        <f t="shared" si="32"/>
        <v>2119</v>
      </c>
      <c r="J110" s="16">
        <f t="shared" si="33"/>
        <v>1064</v>
      </c>
      <c r="K110" s="16">
        <f t="shared" si="34"/>
        <v>352</v>
      </c>
      <c r="L110" s="16">
        <f t="shared" si="35"/>
        <v>86</v>
      </c>
      <c r="M110" s="17">
        <f t="shared" si="36"/>
        <v>19</v>
      </c>
      <c r="N110" s="105"/>
      <c r="O110" s="107">
        <f t="shared" si="37"/>
        <v>2509</v>
      </c>
      <c r="P110" s="107">
        <f t="shared" si="38"/>
        <v>0</v>
      </c>
      <c r="Q110" s="107">
        <f t="shared" si="39"/>
        <v>2860</v>
      </c>
      <c r="R110" s="107">
        <f t="shared" si="40"/>
        <v>3040</v>
      </c>
      <c r="S110" s="107">
        <f t="shared" si="41"/>
        <v>3107</v>
      </c>
      <c r="T110" s="107"/>
      <c r="U110" s="67">
        <f>IF(B110=C110,0,IF(S110&lt;&gt;"-",(S110)/Přehled!$A$1,0))</f>
        <v>7.397619047619048</v>
      </c>
    </row>
    <row r="111" spans="1:21" x14ac:dyDescent="0.25">
      <c r="A111" s="126">
        <v>109</v>
      </c>
      <c r="B111" s="15">
        <v>6916</v>
      </c>
      <c r="C111" s="17"/>
      <c r="D111" s="173">
        <v>1130</v>
      </c>
      <c r="E111" s="16">
        <f t="shared" si="28"/>
        <v>565</v>
      </c>
      <c r="F111" s="16">
        <f t="shared" si="29"/>
        <v>190</v>
      </c>
      <c r="G111" s="16">
        <f t="shared" si="30"/>
        <v>50</v>
      </c>
      <c r="H111" s="17">
        <f t="shared" si="31"/>
        <v>10</v>
      </c>
      <c r="I111" s="15">
        <f t="shared" si="32"/>
        <v>2147</v>
      </c>
      <c r="J111" s="16">
        <f t="shared" si="33"/>
        <v>1074</v>
      </c>
      <c r="K111" s="16">
        <f t="shared" si="34"/>
        <v>361</v>
      </c>
      <c r="L111" s="16">
        <f t="shared" si="35"/>
        <v>95</v>
      </c>
      <c r="M111" s="17">
        <f t="shared" si="36"/>
        <v>19</v>
      </c>
      <c r="N111" s="105"/>
      <c r="O111" s="107">
        <f t="shared" si="37"/>
        <v>2622</v>
      </c>
      <c r="P111" s="107">
        <f t="shared" si="38"/>
        <v>0</v>
      </c>
      <c r="Q111" s="107">
        <f t="shared" si="39"/>
        <v>2973</v>
      </c>
      <c r="R111" s="107">
        <f t="shared" si="40"/>
        <v>3144</v>
      </c>
      <c r="S111" s="107">
        <f t="shared" si="41"/>
        <v>3220</v>
      </c>
      <c r="T111" s="107"/>
      <c r="U111" s="67">
        <f>IF(B111=C111,0,IF(S111&lt;&gt;"-",(S111)/Přehled!$A$1,0))</f>
        <v>7.666666666666667</v>
      </c>
    </row>
    <row r="112" spans="1:21" x14ac:dyDescent="0.25">
      <c r="A112" s="126">
        <v>110</v>
      </c>
      <c r="B112" s="15">
        <v>7089</v>
      </c>
      <c r="C112" s="17"/>
      <c r="D112" s="173">
        <v>1140</v>
      </c>
      <c r="E112" s="16">
        <f t="shared" si="28"/>
        <v>570</v>
      </c>
      <c r="F112" s="16">
        <f t="shared" si="29"/>
        <v>190</v>
      </c>
      <c r="G112" s="16">
        <f t="shared" si="30"/>
        <v>50</v>
      </c>
      <c r="H112" s="17">
        <f t="shared" si="31"/>
        <v>10</v>
      </c>
      <c r="I112" s="15">
        <f t="shared" si="32"/>
        <v>2166</v>
      </c>
      <c r="J112" s="16">
        <f t="shared" si="33"/>
        <v>1083</v>
      </c>
      <c r="K112" s="16">
        <f t="shared" si="34"/>
        <v>361</v>
      </c>
      <c r="L112" s="16">
        <f t="shared" si="35"/>
        <v>95</v>
      </c>
      <c r="M112" s="17">
        <f t="shared" si="36"/>
        <v>19</v>
      </c>
      <c r="N112" s="105"/>
      <c r="O112" s="107">
        <f t="shared" si="37"/>
        <v>2757</v>
      </c>
      <c r="P112" s="107">
        <f t="shared" si="38"/>
        <v>0</v>
      </c>
      <c r="Q112" s="107">
        <f t="shared" si="39"/>
        <v>3118</v>
      </c>
      <c r="R112" s="107">
        <f t="shared" si="40"/>
        <v>3289</v>
      </c>
      <c r="S112" s="107">
        <f t="shared" si="41"/>
        <v>3365</v>
      </c>
      <c r="T112" s="107"/>
      <c r="U112" s="67">
        <f>IF(B112=C112,0,IF(S112&lt;&gt;"-",(S112)/Přehled!$A$1,0))</f>
        <v>8.0119047619047628</v>
      </c>
    </row>
    <row r="113" spans="1:21" x14ac:dyDescent="0.25">
      <c r="A113" s="126">
        <v>111</v>
      </c>
      <c r="B113" s="15">
        <v>7266</v>
      </c>
      <c r="C113" s="17"/>
      <c r="D113" s="173">
        <v>1155</v>
      </c>
      <c r="E113" s="16">
        <f t="shared" si="28"/>
        <v>580</v>
      </c>
      <c r="F113" s="16">
        <f t="shared" si="29"/>
        <v>195</v>
      </c>
      <c r="G113" s="16">
        <f t="shared" si="30"/>
        <v>50</v>
      </c>
      <c r="H113" s="17">
        <f t="shared" si="31"/>
        <v>10</v>
      </c>
      <c r="I113" s="15">
        <f t="shared" si="32"/>
        <v>2195</v>
      </c>
      <c r="J113" s="16">
        <f t="shared" si="33"/>
        <v>1102</v>
      </c>
      <c r="K113" s="16">
        <f t="shared" si="34"/>
        <v>371</v>
      </c>
      <c r="L113" s="16">
        <f t="shared" si="35"/>
        <v>95</v>
      </c>
      <c r="M113" s="17">
        <f t="shared" si="36"/>
        <v>19</v>
      </c>
      <c r="N113" s="105"/>
      <c r="O113" s="107">
        <f t="shared" si="37"/>
        <v>2876</v>
      </c>
      <c r="P113" s="107">
        <f t="shared" si="38"/>
        <v>0</v>
      </c>
      <c r="Q113" s="107">
        <f t="shared" si="39"/>
        <v>3227</v>
      </c>
      <c r="R113" s="107">
        <f t="shared" si="40"/>
        <v>3408</v>
      </c>
      <c r="S113" s="107">
        <f t="shared" si="41"/>
        <v>3484</v>
      </c>
      <c r="T113" s="107"/>
      <c r="U113" s="67">
        <f>IF(B113=C113,0,IF(S113&lt;&gt;"-",(S113)/Přehled!$A$1,0))</f>
        <v>8.295238095238096</v>
      </c>
    </row>
    <row r="114" spans="1:21" x14ac:dyDescent="0.25">
      <c r="A114" s="126">
        <v>112</v>
      </c>
      <c r="B114" s="15">
        <v>7448</v>
      </c>
      <c r="C114" s="17"/>
      <c r="D114" s="173">
        <v>1165</v>
      </c>
      <c r="E114" s="16">
        <f t="shared" si="28"/>
        <v>585</v>
      </c>
      <c r="F114" s="16">
        <f t="shared" si="29"/>
        <v>195</v>
      </c>
      <c r="G114" s="16">
        <f t="shared" si="30"/>
        <v>50</v>
      </c>
      <c r="H114" s="17">
        <f t="shared" si="31"/>
        <v>10</v>
      </c>
      <c r="I114" s="15">
        <f t="shared" si="32"/>
        <v>2214</v>
      </c>
      <c r="J114" s="16">
        <f t="shared" si="33"/>
        <v>1112</v>
      </c>
      <c r="K114" s="16">
        <f t="shared" si="34"/>
        <v>371</v>
      </c>
      <c r="L114" s="16">
        <f t="shared" si="35"/>
        <v>95</v>
      </c>
      <c r="M114" s="17">
        <f t="shared" si="36"/>
        <v>19</v>
      </c>
      <c r="N114" s="105"/>
      <c r="O114" s="107">
        <f t="shared" si="37"/>
        <v>3020</v>
      </c>
      <c r="P114" s="107">
        <f t="shared" si="38"/>
        <v>0</v>
      </c>
      <c r="Q114" s="107">
        <f t="shared" si="39"/>
        <v>3380</v>
      </c>
      <c r="R114" s="107">
        <f t="shared" si="40"/>
        <v>3561</v>
      </c>
      <c r="S114" s="107">
        <f t="shared" si="41"/>
        <v>3637</v>
      </c>
      <c r="T114" s="107"/>
      <c r="U114" s="67">
        <f>IF(B114=C114,0,IF(S114&lt;&gt;"-",(S114)/Přehled!$A$1,0))</f>
        <v>8.6595238095238098</v>
      </c>
    </row>
    <row r="115" spans="1:21" x14ac:dyDescent="0.25">
      <c r="A115" s="126">
        <v>113</v>
      </c>
      <c r="B115" s="15">
        <v>7634</v>
      </c>
      <c r="C115" s="17"/>
      <c r="D115" s="173">
        <v>1180</v>
      </c>
      <c r="E115" s="16">
        <f t="shared" si="28"/>
        <v>590</v>
      </c>
      <c r="F115" s="16">
        <f t="shared" si="29"/>
        <v>195</v>
      </c>
      <c r="G115" s="16">
        <f t="shared" si="30"/>
        <v>50</v>
      </c>
      <c r="H115" s="17">
        <f t="shared" si="31"/>
        <v>10</v>
      </c>
      <c r="I115" s="15">
        <f t="shared" si="32"/>
        <v>2242</v>
      </c>
      <c r="J115" s="16">
        <f t="shared" si="33"/>
        <v>1121</v>
      </c>
      <c r="K115" s="16">
        <f t="shared" si="34"/>
        <v>371</v>
      </c>
      <c r="L115" s="16">
        <f t="shared" si="35"/>
        <v>95</v>
      </c>
      <c r="M115" s="17">
        <f t="shared" si="36"/>
        <v>19</v>
      </c>
      <c r="N115" s="105"/>
      <c r="O115" s="107">
        <f t="shared" si="37"/>
        <v>3150</v>
      </c>
      <c r="P115" s="107">
        <f t="shared" si="38"/>
        <v>0</v>
      </c>
      <c r="Q115" s="107">
        <f t="shared" si="39"/>
        <v>3529</v>
      </c>
      <c r="R115" s="107">
        <f t="shared" si="40"/>
        <v>3710</v>
      </c>
      <c r="S115" s="107">
        <f t="shared" si="41"/>
        <v>3786</v>
      </c>
      <c r="T115" s="107"/>
      <c r="U115" s="67">
        <f>IF(B115=C115,0,IF(S115&lt;&gt;"-",(S115)/Přehled!$A$1,0))</f>
        <v>9.0142857142857142</v>
      </c>
    </row>
    <row r="116" spans="1:21" x14ac:dyDescent="0.25">
      <c r="A116" s="126">
        <v>114</v>
      </c>
      <c r="B116" s="15">
        <v>7825</v>
      </c>
      <c r="C116" s="17"/>
      <c r="D116" s="173">
        <v>1190</v>
      </c>
      <c r="E116" s="16">
        <f t="shared" si="28"/>
        <v>595</v>
      </c>
      <c r="F116" s="16">
        <f t="shared" si="29"/>
        <v>200</v>
      </c>
      <c r="G116" s="16">
        <f t="shared" si="30"/>
        <v>50</v>
      </c>
      <c r="H116" s="17">
        <f t="shared" si="31"/>
        <v>10</v>
      </c>
      <c r="I116" s="15">
        <f t="shared" si="32"/>
        <v>2261</v>
      </c>
      <c r="J116" s="16">
        <f t="shared" si="33"/>
        <v>1131</v>
      </c>
      <c r="K116" s="16">
        <f t="shared" si="34"/>
        <v>380</v>
      </c>
      <c r="L116" s="16">
        <f t="shared" si="35"/>
        <v>95</v>
      </c>
      <c r="M116" s="17">
        <f t="shared" si="36"/>
        <v>19</v>
      </c>
      <c r="N116" s="105"/>
      <c r="O116" s="107">
        <f t="shared" si="37"/>
        <v>3303</v>
      </c>
      <c r="P116" s="107">
        <f t="shared" si="38"/>
        <v>0</v>
      </c>
      <c r="Q116" s="107">
        <f t="shared" si="39"/>
        <v>3673</v>
      </c>
      <c r="R116" s="107">
        <f t="shared" si="40"/>
        <v>3863</v>
      </c>
      <c r="S116" s="107">
        <f t="shared" si="41"/>
        <v>3939</v>
      </c>
      <c r="T116" s="107"/>
      <c r="U116" s="67">
        <f>IF(B116=C116,0,IF(S116&lt;&gt;"-",(S116)/Přehled!$A$1,0))</f>
        <v>9.3785714285714281</v>
      </c>
    </row>
    <row r="117" spans="1:21" x14ac:dyDescent="0.25">
      <c r="A117" s="126">
        <v>115</v>
      </c>
      <c r="B117" s="15">
        <v>8020</v>
      </c>
      <c r="C117" s="17"/>
      <c r="D117" s="173">
        <v>1205</v>
      </c>
      <c r="E117" s="16">
        <f t="shared" si="28"/>
        <v>605</v>
      </c>
      <c r="F117" s="16">
        <f t="shared" si="29"/>
        <v>200</v>
      </c>
      <c r="G117" s="16">
        <f t="shared" si="30"/>
        <v>50</v>
      </c>
      <c r="H117" s="17">
        <f t="shared" si="31"/>
        <v>10</v>
      </c>
      <c r="I117" s="15">
        <f t="shared" si="32"/>
        <v>2290</v>
      </c>
      <c r="J117" s="16">
        <f t="shared" si="33"/>
        <v>1150</v>
      </c>
      <c r="K117" s="16">
        <f t="shared" si="34"/>
        <v>380</v>
      </c>
      <c r="L117" s="16">
        <f t="shared" si="35"/>
        <v>95</v>
      </c>
      <c r="M117" s="17">
        <f t="shared" si="36"/>
        <v>19</v>
      </c>
      <c r="N117" s="105"/>
      <c r="O117" s="107">
        <f t="shared" si="37"/>
        <v>3440</v>
      </c>
      <c r="P117" s="107">
        <f t="shared" si="38"/>
        <v>0</v>
      </c>
      <c r="Q117" s="107">
        <f t="shared" si="39"/>
        <v>3820</v>
      </c>
      <c r="R117" s="107">
        <f t="shared" si="40"/>
        <v>4010</v>
      </c>
      <c r="S117" s="107">
        <f t="shared" si="41"/>
        <v>4086</v>
      </c>
      <c r="T117" s="107"/>
      <c r="U117" s="67">
        <f>IF(B117=C117,0,IF(S117&lt;&gt;"-",(S117)/Přehled!$A$1,0))</f>
        <v>9.7285714285714278</v>
      </c>
    </row>
    <row r="118" spans="1:21" x14ac:dyDescent="0.25">
      <c r="A118" s="126">
        <v>116</v>
      </c>
      <c r="B118" s="15">
        <v>8221</v>
      </c>
      <c r="C118" s="17"/>
      <c r="D118" s="173">
        <v>1215</v>
      </c>
      <c r="E118" s="16">
        <f t="shared" si="28"/>
        <v>610</v>
      </c>
      <c r="F118" s="16">
        <f t="shared" si="29"/>
        <v>205</v>
      </c>
      <c r="G118" s="16">
        <f t="shared" si="30"/>
        <v>50</v>
      </c>
      <c r="H118" s="17">
        <f t="shared" si="31"/>
        <v>10</v>
      </c>
      <c r="I118" s="15">
        <f t="shared" si="32"/>
        <v>2309</v>
      </c>
      <c r="J118" s="16">
        <f t="shared" si="33"/>
        <v>1159</v>
      </c>
      <c r="K118" s="16">
        <f t="shared" si="34"/>
        <v>390</v>
      </c>
      <c r="L118" s="16">
        <f t="shared" si="35"/>
        <v>95</v>
      </c>
      <c r="M118" s="17">
        <f t="shared" si="36"/>
        <v>19</v>
      </c>
      <c r="N118" s="105"/>
      <c r="O118" s="107">
        <f t="shared" si="37"/>
        <v>3603</v>
      </c>
      <c r="P118" s="107">
        <f t="shared" si="38"/>
        <v>0</v>
      </c>
      <c r="Q118" s="107">
        <f t="shared" si="39"/>
        <v>3973</v>
      </c>
      <c r="R118" s="107">
        <f t="shared" si="40"/>
        <v>4173</v>
      </c>
      <c r="S118" s="107">
        <f t="shared" si="41"/>
        <v>4249</v>
      </c>
      <c r="T118" s="107"/>
      <c r="U118" s="67">
        <f>IF(B118=C118,0,IF(S118&lt;&gt;"-",(S118)/Přehled!$A$1,0))</f>
        <v>10.116666666666667</v>
      </c>
    </row>
    <row r="119" spans="1:21" x14ac:dyDescent="0.25">
      <c r="A119" s="126">
        <v>117</v>
      </c>
      <c r="B119" s="15">
        <v>8426</v>
      </c>
      <c r="C119" s="17"/>
      <c r="D119" s="173">
        <v>1230</v>
      </c>
      <c r="E119" s="16">
        <f t="shared" si="28"/>
        <v>615</v>
      </c>
      <c r="F119" s="16">
        <f t="shared" si="29"/>
        <v>205</v>
      </c>
      <c r="G119" s="16">
        <f t="shared" si="30"/>
        <v>50</v>
      </c>
      <c r="H119" s="17">
        <f t="shared" si="31"/>
        <v>10</v>
      </c>
      <c r="I119" s="15">
        <f t="shared" si="32"/>
        <v>2337</v>
      </c>
      <c r="J119" s="16">
        <f t="shared" si="33"/>
        <v>1169</v>
      </c>
      <c r="K119" s="16">
        <f t="shared" si="34"/>
        <v>390</v>
      </c>
      <c r="L119" s="16">
        <f t="shared" si="35"/>
        <v>95</v>
      </c>
      <c r="M119" s="17">
        <f t="shared" si="36"/>
        <v>19</v>
      </c>
      <c r="N119" s="105"/>
      <c r="O119" s="107">
        <f t="shared" si="37"/>
        <v>3752</v>
      </c>
      <c r="P119" s="107">
        <f t="shared" si="38"/>
        <v>0</v>
      </c>
      <c r="Q119" s="107">
        <f t="shared" si="39"/>
        <v>4140</v>
      </c>
      <c r="R119" s="107">
        <f t="shared" si="40"/>
        <v>4340</v>
      </c>
      <c r="S119" s="107">
        <f t="shared" si="41"/>
        <v>4416</v>
      </c>
      <c r="T119" s="107"/>
      <c r="U119" s="67">
        <f>IF(B119=C119,0,IF(S119&lt;&gt;"-",(S119)/Přehled!$A$1,0))</f>
        <v>10.514285714285714</v>
      </c>
    </row>
    <row r="120" spans="1:21" x14ac:dyDescent="0.25">
      <c r="A120" s="126">
        <v>118</v>
      </c>
      <c r="B120" s="15">
        <v>8637</v>
      </c>
      <c r="C120" s="17"/>
      <c r="D120" s="173">
        <v>1240</v>
      </c>
      <c r="E120" s="16">
        <f t="shared" si="28"/>
        <v>620</v>
      </c>
      <c r="F120" s="16">
        <f t="shared" si="29"/>
        <v>205</v>
      </c>
      <c r="G120" s="16">
        <f t="shared" si="30"/>
        <v>50</v>
      </c>
      <c r="H120" s="17">
        <f t="shared" si="31"/>
        <v>10</v>
      </c>
      <c r="I120" s="15">
        <f t="shared" si="32"/>
        <v>2356</v>
      </c>
      <c r="J120" s="16">
        <f t="shared" si="33"/>
        <v>1178</v>
      </c>
      <c r="K120" s="16">
        <f t="shared" si="34"/>
        <v>390</v>
      </c>
      <c r="L120" s="16">
        <f t="shared" si="35"/>
        <v>95</v>
      </c>
      <c r="M120" s="17">
        <f t="shared" si="36"/>
        <v>19</v>
      </c>
      <c r="N120" s="105"/>
      <c r="O120" s="107">
        <f t="shared" si="37"/>
        <v>3925</v>
      </c>
      <c r="P120" s="107">
        <f t="shared" si="38"/>
        <v>0</v>
      </c>
      <c r="Q120" s="107">
        <f t="shared" si="39"/>
        <v>4323</v>
      </c>
      <c r="R120" s="107">
        <f t="shared" si="40"/>
        <v>4523</v>
      </c>
      <c r="S120" s="107">
        <f t="shared" si="41"/>
        <v>4599</v>
      </c>
      <c r="T120" s="107"/>
      <c r="U120" s="67">
        <f>IF(B120=C120,0,IF(S120&lt;&gt;"-",(S120)/Přehled!$A$1,0))</f>
        <v>10.95</v>
      </c>
    </row>
    <row r="121" spans="1:21" x14ac:dyDescent="0.25">
      <c r="A121" s="126">
        <v>119</v>
      </c>
      <c r="B121" s="15">
        <v>8853</v>
      </c>
      <c r="C121" s="17"/>
      <c r="D121" s="173">
        <v>1255</v>
      </c>
      <c r="E121" s="16">
        <f t="shared" si="28"/>
        <v>630</v>
      </c>
      <c r="F121" s="16">
        <f t="shared" si="29"/>
        <v>210</v>
      </c>
      <c r="G121" s="16">
        <f t="shared" si="30"/>
        <v>55</v>
      </c>
      <c r="H121" s="17">
        <f t="shared" si="31"/>
        <v>10</v>
      </c>
      <c r="I121" s="15">
        <f t="shared" si="32"/>
        <v>2385</v>
      </c>
      <c r="J121" s="16">
        <f t="shared" si="33"/>
        <v>1197</v>
      </c>
      <c r="K121" s="16">
        <f t="shared" si="34"/>
        <v>399</v>
      </c>
      <c r="L121" s="16">
        <f t="shared" si="35"/>
        <v>105</v>
      </c>
      <c r="M121" s="17">
        <f t="shared" si="36"/>
        <v>19</v>
      </c>
      <c r="N121" s="105"/>
      <c r="O121" s="107">
        <f t="shared" si="37"/>
        <v>4083</v>
      </c>
      <c r="P121" s="107">
        <f t="shared" si="38"/>
        <v>0</v>
      </c>
      <c r="Q121" s="107">
        <f t="shared" si="39"/>
        <v>4473</v>
      </c>
      <c r="R121" s="107">
        <f t="shared" si="40"/>
        <v>4662</v>
      </c>
      <c r="S121" s="107">
        <f t="shared" si="41"/>
        <v>4748</v>
      </c>
      <c r="T121" s="107"/>
      <c r="U121" s="67">
        <f>IF(B121=C121,0,IF(S121&lt;&gt;"-",(S121)/Přehled!$A$1,0))</f>
        <v>11.304761904761905</v>
      </c>
    </row>
    <row r="122" spans="1:21" x14ac:dyDescent="0.25">
      <c r="A122" s="126">
        <v>120</v>
      </c>
      <c r="B122" s="15">
        <v>9074</v>
      </c>
      <c r="C122" s="17"/>
      <c r="D122" s="173">
        <v>1265</v>
      </c>
      <c r="E122" s="16">
        <f t="shared" si="28"/>
        <v>635</v>
      </c>
      <c r="F122" s="16">
        <f t="shared" si="29"/>
        <v>210</v>
      </c>
      <c r="G122" s="16">
        <f t="shared" si="30"/>
        <v>55</v>
      </c>
      <c r="H122" s="17">
        <f t="shared" si="31"/>
        <v>10</v>
      </c>
      <c r="I122" s="15">
        <f t="shared" si="32"/>
        <v>2404</v>
      </c>
      <c r="J122" s="16">
        <f t="shared" si="33"/>
        <v>1207</v>
      </c>
      <c r="K122" s="16">
        <f t="shared" si="34"/>
        <v>399</v>
      </c>
      <c r="L122" s="16">
        <f t="shared" si="35"/>
        <v>105</v>
      </c>
      <c r="M122" s="17">
        <f t="shared" si="36"/>
        <v>19</v>
      </c>
      <c r="N122" s="105"/>
      <c r="O122" s="107">
        <f t="shared" si="37"/>
        <v>4266</v>
      </c>
      <c r="P122" s="107">
        <f t="shared" si="38"/>
        <v>0</v>
      </c>
      <c r="Q122" s="107">
        <f t="shared" si="39"/>
        <v>4665</v>
      </c>
      <c r="R122" s="107">
        <f t="shared" si="40"/>
        <v>4854</v>
      </c>
      <c r="S122" s="107">
        <f t="shared" si="41"/>
        <v>4940</v>
      </c>
      <c r="T122" s="107"/>
      <c r="U122" s="67">
        <f>IF(B122=C122,0,IF(S122&lt;&gt;"-",(S122)/Přehled!$A$1,0))</f>
        <v>11.761904761904763</v>
      </c>
    </row>
    <row r="123" spans="1:21" x14ac:dyDescent="0.25">
      <c r="A123" s="126">
        <v>121</v>
      </c>
      <c r="B123" s="15">
        <v>9301</v>
      </c>
      <c r="C123" s="17"/>
      <c r="D123" s="173">
        <v>1280</v>
      </c>
      <c r="E123" s="16">
        <f t="shared" si="28"/>
        <v>640</v>
      </c>
      <c r="F123" s="16">
        <f t="shared" si="29"/>
        <v>215</v>
      </c>
      <c r="G123" s="16">
        <f t="shared" si="30"/>
        <v>55</v>
      </c>
      <c r="H123" s="17">
        <f t="shared" si="31"/>
        <v>10</v>
      </c>
      <c r="I123" s="15">
        <f t="shared" si="32"/>
        <v>2432</v>
      </c>
      <c r="J123" s="16">
        <f t="shared" si="33"/>
        <v>1216</v>
      </c>
      <c r="K123" s="16">
        <f t="shared" si="34"/>
        <v>409</v>
      </c>
      <c r="L123" s="16">
        <f t="shared" si="35"/>
        <v>105</v>
      </c>
      <c r="M123" s="17">
        <f t="shared" si="36"/>
        <v>19</v>
      </c>
      <c r="N123" s="105"/>
      <c r="O123" s="107">
        <f t="shared" si="37"/>
        <v>4437</v>
      </c>
      <c r="P123" s="107">
        <f t="shared" si="38"/>
        <v>0</v>
      </c>
      <c r="Q123" s="107">
        <f t="shared" si="39"/>
        <v>4835</v>
      </c>
      <c r="R123" s="107">
        <f t="shared" si="40"/>
        <v>5034</v>
      </c>
      <c r="S123" s="107">
        <f t="shared" si="41"/>
        <v>5120</v>
      </c>
      <c r="T123" s="107"/>
      <c r="U123" s="67">
        <f>IF(B123=C123,0,IF(S123&lt;&gt;"-",(S123)/Přehled!$A$1,0))</f>
        <v>12.19047619047619</v>
      </c>
    </row>
    <row r="124" spans="1:21" x14ac:dyDescent="0.25">
      <c r="A124" s="126">
        <v>122</v>
      </c>
      <c r="B124" s="15">
        <v>9533</v>
      </c>
      <c r="C124" s="17"/>
      <c r="D124" s="173">
        <v>1290</v>
      </c>
      <c r="E124" s="16">
        <f t="shared" si="28"/>
        <v>645</v>
      </c>
      <c r="F124" s="16">
        <f t="shared" si="29"/>
        <v>215</v>
      </c>
      <c r="G124" s="16">
        <f t="shared" si="30"/>
        <v>55</v>
      </c>
      <c r="H124" s="17">
        <f t="shared" si="31"/>
        <v>10</v>
      </c>
      <c r="I124" s="15">
        <f t="shared" si="32"/>
        <v>2451</v>
      </c>
      <c r="J124" s="16">
        <f t="shared" si="33"/>
        <v>1226</v>
      </c>
      <c r="K124" s="16">
        <f t="shared" si="34"/>
        <v>409</v>
      </c>
      <c r="L124" s="16">
        <f t="shared" si="35"/>
        <v>105</v>
      </c>
      <c r="M124" s="17">
        <f t="shared" si="36"/>
        <v>19</v>
      </c>
      <c r="N124" s="105"/>
      <c r="O124" s="107">
        <f t="shared" si="37"/>
        <v>4631</v>
      </c>
      <c r="P124" s="107">
        <f t="shared" si="38"/>
        <v>0</v>
      </c>
      <c r="Q124" s="107">
        <f t="shared" si="39"/>
        <v>5038</v>
      </c>
      <c r="R124" s="107">
        <f t="shared" si="40"/>
        <v>5237</v>
      </c>
      <c r="S124" s="107">
        <f t="shared" si="41"/>
        <v>5323</v>
      </c>
      <c r="T124" s="107"/>
      <c r="U124" s="67">
        <f>IF(B124=C124,0,IF(S124&lt;&gt;"-",(S124)/Přehled!$A$1,0))</f>
        <v>12.673809523809524</v>
      </c>
    </row>
    <row r="125" spans="1:21" x14ac:dyDescent="0.25">
      <c r="A125" s="126">
        <v>123</v>
      </c>
      <c r="B125" s="15">
        <v>9772</v>
      </c>
      <c r="C125" s="17"/>
      <c r="D125" s="173">
        <v>1305</v>
      </c>
      <c r="E125" s="16">
        <f t="shared" si="28"/>
        <v>655</v>
      </c>
      <c r="F125" s="16">
        <f t="shared" si="29"/>
        <v>220</v>
      </c>
      <c r="G125" s="16">
        <f t="shared" si="30"/>
        <v>55</v>
      </c>
      <c r="H125" s="17">
        <f t="shared" si="31"/>
        <v>10</v>
      </c>
      <c r="I125" s="15">
        <f t="shared" si="32"/>
        <v>2480</v>
      </c>
      <c r="J125" s="16">
        <f t="shared" si="33"/>
        <v>1245</v>
      </c>
      <c r="K125" s="16">
        <f t="shared" si="34"/>
        <v>418</v>
      </c>
      <c r="L125" s="16">
        <f t="shared" si="35"/>
        <v>105</v>
      </c>
      <c r="M125" s="17">
        <f t="shared" si="36"/>
        <v>19</v>
      </c>
      <c r="N125" s="105"/>
      <c r="O125" s="107">
        <f t="shared" si="37"/>
        <v>4812</v>
      </c>
      <c r="P125" s="107">
        <f t="shared" si="38"/>
        <v>0</v>
      </c>
      <c r="Q125" s="107">
        <f t="shared" si="39"/>
        <v>5211</v>
      </c>
      <c r="R125" s="107">
        <f t="shared" si="40"/>
        <v>5419</v>
      </c>
      <c r="S125" s="107">
        <f t="shared" si="41"/>
        <v>5505</v>
      </c>
      <c r="T125" s="107"/>
      <c r="U125" s="67">
        <f>IF(B125=C125,0,IF(S125&lt;&gt;"-",(S125)/Přehled!$A$1,0))</f>
        <v>13.107142857142858</v>
      </c>
    </row>
    <row r="126" spans="1:21" x14ac:dyDescent="0.25">
      <c r="A126" s="126">
        <v>124</v>
      </c>
      <c r="B126" s="15">
        <v>10016</v>
      </c>
      <c r="C126" s="17"/>
      <c r="D126" s="173">
        <v>1320</v>
      </c>
      <c r="E126" s="16">
        <f t="shared" si="28"/>
        <v>660</v>
      </c>
      <c r="F126" s="16">
        <f t="shared" si="29"/>
        <v>220</v>
      </c>
      <c r="G126" s="16">
        <f t="shared" si="30"/>
        <v>55</v>
      </c>
      <c r="H126" s="17">
        <f t="shared" si="31"/>
        <v>10</v>
      </c>
      <c r="I126" s="15">
        <f t="shared" si="32"/>
        <v>2508</v>
      </c>
      <c r="J126" s="16">
        <f t="shared" si="33"/>
        <v>1254</v>
      </c>
      <c r="K126" s="16">
        <f t="shared" si="34"/>
        <v>418</v>
      </c>
      <c r="L126" s="16">
        <f t="shared" si="35"/>
        <v>105</v>
      </c>
      <c r="M126" s="17">
        <f t="shared" si="36"/>
        <v>19</v>
      </c>
      <c r="N126" s="105"/>
      <c r="O126" s="107">
        <f t="shared" si="37"/>
        <v>5000</v>
      </c>
      <c r="P126" s="107">
        <f t="shared" si="38"/>
        <v>0</v>
      </c>
      <c r="Q126" s="107">
        <f t="shared" si="39"/>
        <v>5418</v>
      </c>
      <c r="R126" s="107">
        <f t="shared" si="40"/>
        <v>5626</v>
      </c>
      <c r="S126" s="107">
        <f t="shared" si="41"/>
        <v>5712</v>
      </c>
      <c r="T126" s="107"/>
      <c r="U126" s="67">
        <f>IF(B126=C126,0,IF(S126&lt;&gt;"-",(S126)/Přehled!$A$1,0))</f>
        <v>13.6</v>
      </c>
    </row>
    <row r="127" spans="1:21" x14ac:dyDescent="0.25">
      <c r="A127" s="126">
        <v>125</v>
      </c>
      <c r="B127" s="15">
        <v>10266</v>
      </c>
      <c r="C127" s="17"/>
      <c r="D127" s="173">
        <v>1330</v>
      </c>
      <c r="E127" s="16">
        <f t="shared" si="28"/>
        <v>665</v>
      </c>
      <c r="F127" s="16">
        <f t="shared" si="29"/>
        <v>220</v>
      </c>
      <c r="G127" s="16">
        <f t="shared" si="30"/>
        <v>55</v>
      </c>
      <c r="H127" s="17">
        <f t="shared" si="31"/>
        <v>10</v>
      </c>
      <c r="I127" s="15">
        <f t="shared" si="32"/>
        <v>2527</v>
      </c>
      <c r="J127" s="16">
        <f t="shared" si="33"/>
        <v>1264</v>
      </c>
      <c r="K127" s="16">
        <f t="shared" si="34"/>
        <v>418</v>
      </c>
      <c r="L127" s="16">
        <f t="shared" si="35"/>
        <v>105</v>
      </c>
      <c r="M127" s="17">
        <f t="shared" si="36"/>
        <v>19</v>
      </c>
      <c r="N127" s="105"/>
      <c r="O127" s="107">
        <f t="shared" si="37"/>
        <v>5212</v>
      </c>
      <c r="P127" s="107">
        <f t="shared" si="38"/>
        <v>0</v>
      </c>
      <c r="Q127" s="107">
        <f t="shared" si="39"/>
        <v>5639</v>
      </c>
      <c r="R127" s="107">
        <f t="shared" si="40"/>
        <v>5847</v>
      </c>
      <c r="S127" s="107">
        <f t="shared" si="41"/>
        <v>5933</v>
      </c>
      <c r="T127" s="107"/>
      <c r="U127" s="67">
        <f>IF(B127=C127,0,IF(S127&lt;&gt;"-",(S127)/Přehled!$A$1,0))</f>
        <v>14.126190476190477</v>
      </c>
    </row>
    <row r="128" spans="1:21" x14ac:dyDescent="0.25">
      <c r="A128" s="126">
        <v>126</v>
      </c>
      <c r="B128" s="15">
        <v>10523</v>
      </c>
      <c r="C128" s="17"/>
      <c r="D128" s="173">
        <v>1345</v>
      </c>
      <c r="E128" s="16">
        <f t="shared" si="28"/>
        <v>675</v>
      </c>
      <c r="F128" s="16">
        <f t="shared" si="29"/>
        <v>225</v>
      </c>
      <c r="G128" s="16">
        <f t="shared" si="30"/>
        <v>55</v>
      </c>
      <c r="H128" s="17">
        <f t="shared" si="31"/>
        <v>10</v>
      </c>
      <c r="I128" s="15">
        <f t="shared" si="32"/>
        <v>2556</v>
      </c>
      <c r="J128" s="16">
        <f t="shared" si="33"/>
        <v>1283</v>
      </c>
      <c r="K128" s="16">
        <f t="shared" si="34"/>
        <v>428</v>
      </c>
      <c r="L128" s="16">
        <f t="shared" si="35"/>
        <v>105</v>
      </c>
      <c r="M128" s="17">
        <f t="shared" si="36"/>
        <v>19</v>
      </c>
      <c r="N128" s="105"/>
      <c r="O128" s="107">
        <f t="shared" si="37"/>
        <v>5411</v>
      </c>
      <c r="P128" s="107">
        <f t="shared" si="38"/>
        <v>0</v>
      </c>
      <c r="Q128" s="107">
        <f t="shared" si="39"/>
        <v>5828</v>
      </c>
      <c r="R128" s="107">
        <f t="shared" si="40"/>
        <v>6046</v>
      </c>
      <c r="S128" s="107">
        <f t="shared" si="41"/>
        <v>6132</v>
      </c>
      <c r="T128" s="107"/>
      <c r="U128" s="67">
        <f>IF(B128=C128,0,IF(S128&lt;&gt;"-",(S128)/Přehled!$A$1,0))</f>
        <v>14.6</v>
      </c>
    </row>
    <row r="129" spans="1:21" x14ac:dyDescent="0.25">
      <c r="A129" s="126">
        <v>127</v>
      </c>
      <c r="B129" s="15">
        <v>10786</v>
      </c>
      <c r="C129" s="17"/>
      <c r="D129" s="173">
        <v>1355</v>
      </c>
      <c r="E129" s="16">
        <f t="shared" si="28"/>
        <v>680</v>
      </c>
      <c r="F129" s="16">
        <f t="shared" si="29"/>
        <v>225</v>
      </c>
      <c r="G129" s="16">
        <f t="shared" si="30"/>
        <v>55</v>
      </c>
      <c r="H129" s="17">
        <f t="shared" si="31"/>
        <v>10</v>
      </c>
      <c r="I129" s="15">
        <f t="shared" si="32"/>
        <v>2575</v>
      </c>
      <c r="J129" s="16">
        <f t="shared" si="33"/>
        <v>1292</v>
      </c>
      <c r="K129" s="16">
        <f t="shared" si="34"/>
        <v>428</v>
      </c>
      <c r="L129" s="16">
        <f t="shared" si="35"/>
        <v>105</v>
      </c>
      <c r="M129" s="17">
        <f t="shared" si="36"/>
        <v>19</v>
      </c>
      <c r="N129" s="105"/>
      <c r="O129" s="107">
        <f t="shared" si="37"/>
        <v>5636</v>
      </c>
      <c r="P129" s="107">
        <f t="shared" si="38"/>
        <v>0</v>
      </c>
      <c r="Q129" s="107">
        <f t="shared" si="39"/>
        <v>6063</v>
      </c>
      <c r="R129" s="107">
        <f t="shared" si="40"/>
        <v>6281</v>
      </c>
      <c r="S129" s="107">
        <f t="shared" si="41"/>
        <v>6367</v>
      </c>
      <c r="T129" s="107"/>
      <c r="U129" s="67">
        <f>IF(B129=C129,0,IF(S129&lt;&gt;"-",(S129)/Přehled!$A$1,0))</f>
        <v>15.15952380952381</v>
      </c>
    </row>
    <row r="130" spans="1:21" x14ac:dyDescent="0.25">
      <c r="A130" s="126">
        <v>128</v>
      </c>
      <c r="B130" s="15">
        <v>11056</v>
      </c>
      <c r="C130" s="17"/>
      <c r="D130" s="173">
        <v>1370</v>
      </c>
      <c r="E130" s="16">
        <f t="shared" si="28"/>
        <v>685</v>
      </c>
      <c r="F130" s="16">
        <f t="shared" si="29"/>
        <v>230</v>
      </c>
      <c r="G130" s="16">
        <f t="shared" si="30"/>
        <v>60</v>
      </c>
      <c r="H130" s="17">
        <f t="shared" si="31"/>
        <v>10</v>
      </c>
      <c r="I130" s="15">
        <f t="shared" si="32"/>
        <v>2603</v>
      </c>
      <c r="J130" s="16">
        <f t="shared" si="33"/>
        <v>1302</v>
      </c>
      <c r="K130" s="16">
        <f t="shared" si="34"/>
        <v>437</v>
      </c>
      <c r="L130" s="16">
        <f t="shared" si="35"/>
        <v>114</v>
      </c>
      <c r="M130" s="17">
        <f t="shared" si="36"/>
        <v>19</v>
      </c>
      <c r="N130" s="105"/>
      <c r="O130" s="107">
        <f t="shared" si="37"/>
        <v>5850</v>
      </c>
      <c r="P130" s="107">
        <f t="shared" si="38"/>
        <v>0</v>
      </c>
      <c r="Q130" s="107">
        <f t="shared" si="39"/>
        <v>6277</v>
      </c>
      <c r="R130" s="107">
        <f t="shared" si="40"/>
        <v>6486</v>
      </c>
      <c r="S130" s="107">
        <f t="shared" si="41"/>
        <v>6581</v>
      </c>
      <c r="T130" s="107"/>
      <c r="U130" s="67">
        <f>IF(B130=C130,0,IF(S130&lt;&gt;"-",(S130)/Přehled!$A$1,0))</f>
        <v>15.669047619047619</v>
      </c>
    </row>
    <row r="131" spans="1:21" x14ac:dyDescent="0.25">
      <c r="A131" s="126">
        <v>129</v>
      </c>
      <c r="B131" s="15">
        <v>11332</v>
      </c>
      <c r="C131" s="17"/>
      <c r="D131" s="173">
        <v>1380</v>
      </c>
      <c r="E131" s="16">
        <f t="shared" si="28"/>
        <v>690</v>
      </c>
      <c r="F131" s="16">
        <f t="shared" si="29"/>
        <v>230</v>
      </c>
      <c r="G131" s="16">
        <f t="shared" si="30"/>
        <v>60</v>
      </c>
      <c r="H131" s="17">
        <f t="shared" si="31"/>
        <v>10</v>
      </c>
      <c r="I131" s="15">
        <f t="shared" si="32"/>
        <v>2622</v>
      </c>
      <c r="J131" s="16">
        <f t="shared" si="33"/>
        <v>1311</v>
      </c>
      <c r="K131" s="16">
        <f t="shared" si="34"/>
        <v>437</v>
      </c>
      <c r="L131" s="16">
        <f t="shared" si="35"/>
        <v>114</v>
      </c>
      <c r="M131" s="17">
        <f t="shared" si="36"/>
        <v>19</v>
      </c>
      <c r="N131" s="105"/>
      <c r="O131" s="107">
        <f t="shared" si="37"/>
        <v>6088</v>
      </c>
      <c r="P131" s="107">
        <f t="shared" si="38"/>
        <v>0</v>
      </c>
      <c r="Q131" s="107">
        <f t="shared" si="39"/>
        <v>6525</v>
      </c>
      <c r="R131" s="107">
        <f t="shared" si="40"/>
        <v>6734</v>
      </c>
      <c r="S131" s="107">
        <f t="shared" si="41"/>
        <v>6829</v>
      </c>
      <c r="T131" s="107"/>
      <c r="U131" s="67">
        <f>IF(B131=C131,0,IF(S131&lt;&gt;"-",(S131)/Přehled!$A$1,0))</f>
        <v>16.259523809523809</v>
      </c>
    </row>
    <row r="132" spans="1:21" x14ac:dyDescent="0.25">
      <c r="A132" s="126">
        <v>130</v>
      </c>
      <c r="B132" s="15">
        <v>11615</v>
      </c>
      <c r="C132" s="17"/>
      <c r="D132" s="173">
        <v>1395</v>
      </c>
      <c r="E132" s="16">
        <f t="shared" ref="E132:E153" si="42">ROUND((D132/2)/5,0)*5</f>
        <v>700</v>
      </c>
      <c r="F132" s="16">
        <f t="shared" ref="F132:F153" si="43">ROUND((E132/3)/5,0)*5</f>
        <v>235</v>
      </c>
      <c r="G132" s="16">
        <f t="shared" ref="G132:G153" si="44">ROUND((F132/4)/5,0)*5</f>
        <v>60</v>
      </c>
      <c r="H132" s="17">
        <f t="shared" ref="H132:H153" si="45">ROUND((G132/5)/5,0)*5</f>
        <v>10</v>
      </c>
      <c r="I132" s="15">
        <f t="shared" ref="I132:I153" si="46">ROUNDUP(D132*1.9,0)</f>
        <v>2651</v>
      </c>
      <c r="J132" s="16">
        <f t="shared" ref="J132:J153" si="47">ROUNDUP(E132*1.9,0)</f>
        <v>1330</v>
      </c>
      <c r="K132" s="16">
        <f t="shared" ref="K132:K153" si="48">ROUNDUP(F132*1.9,0)</f>
        <v>447</v>
      </c>
      <c r="L132" s="16">
        <f t="shared" ref="L132:L153" si="49">ROUNDUP(G132*1.9,0)</f>
        <v>114</v>
      </c>
      <c r="M132" s="17">
        <f t="shared" ref="M132:M153" si="50">ROUNDUP(H132*1.9,0)</f>
        <v>19</v>
      </c>
      <c r="N132" s="105"/>
      <c r="O132" s="107">
        <f t="shared" ref="O132:O153" si="51">IF((B132-I132)-I132&lt;=0,0,(B132-I132)-I132)</f>
        <v>6313</v>
      </c>
      <c r="P132" s="107">
        <f t="shared" ref="P132:P153" si="52">IF((B132-I132-J132)-J132&lt;=O132,0,IF((B132-I132-J132)-J132&lt;=0,0,(B132-I132-J132)-J132))</f>
        <v>0</v>
      </c>
      <c r="Q132" s="107">
        <f t="shared" ref="Q132:Q153" si="53">IF((B132-I132-J132-K132)-K132&lt;=0,0,(B132-I132-J132-K132)-K132)</f>
        <v>6740</v>
      </c>
      <c r="R132" s="107">
        <f t="shared" ref="R132:R153" si="54">IF((B132-I132-J132-K132-L132)-L132&lt;=0,0,(B132-I132-J132-K132-L132)-L132)</f>
        <v>6959</v>
      </c>
      <c r="S132" s="107">
        <f t="shared" ref="S132:S153" si="55">IF(H132=0,IF((B132-I132-J132-K132-L132-M132)-M132&lt;=0,0,(B132-I132-J132-K132-L132-M132)-M132),IF((B132-I132-J132-K132-L132-M132)-M132&lt;=0,"-",(B132-I132-J132-K132-L132-M132)-M132+M132))</f>
        <v>7054</v>
      </c>
      <c r="T132" s="107"/>
      <c r="U132" s="67">
        <f>IF(B132=C132,0,IF(S132&lt;&gt;"-",(S132)/Přehled!$A$1,0))</f>
        <v>16.795238095238094</v>
      </c>
    </row>
    <row r="133" spans="1:21" x14ac:dyDescent="0.25">
      <c r="A133" s="126">
        <v>131</v>
      </c>
      <c r="B133" s="15">
        <v>11906</v>
      </c>
      <c r="C133" s="17"/>
      <c r="D133" s="173">
        <v>1405</v>
      </c>
      <c r="E133" s="16">
        <f t="shared" si="42"/>
        <v>705</v>
      </c>
      <c r="F133" s="16">
        <f t="shared" si="43"/>
        <v>235</v>
      </c>
      <c r="G133" s="16">
        <f t="shared" si="44"/>
        <v>60</v>
      </c>
      <c r="H133" s="17">
        <f t="shared" si="45"/>
        <v>10</v>
      </c>
      <c r="I133" s="15">
        <f t="shared" si="46"/>
        <v>2670</v>
      </c>
      <c r="J133" s="16">
        <f t="shared" si="47"/>
        <v>1340</v>
      </c>
      <c r="K133" s="16">
        <f t="shared" si="48"/>
        <v>447</v>
      </c>
      <c r="L133" s="16">
        <f t="shared" si="49"/>
        <v>114</v>
      </c>
      <c r="M133" s="17">
        <f t="shared" si="50"/>
        <v>19</v>
      </c>
      <c r="N133" s="105"/>
      <c r="O133" s="107">
        <f t="shared" si="51"/>
        <v>6566</v>
      </c>
      <c r="P133" s="107">
        <f t="shared" si="52"/>
        <v>0</v>
      </c>
      <c r="Q133" s="107">
        <f t="shared" si="53"/>
        <v>7002</v>
      </c>
      <c r="R133" s="107">
        <f t="shared" si="54"/>
        <v>7221</v>
      </c>
      <c r="S133" s="107">
        <f t="shared" si="55"/>
        <v>7316</v>
      </c>
      <c r="T133" s="107"/>
      <c r="U133" s="67">
        <f>IF(B133=C133,0,IF(S133&lt;&gt;"-",(S133)/Přehled!$A$1,0))</f>
        <v>17.419047619047618</v>
      </c>
    </row>
    <row r="134" spans="1:21" x14ac:dyDescent="0.25">
      <c r="A134" s="243">
        <v>132</v>
      </c>
      <c r="B134" s="244">
        <v>12203</v>
      </c>
      <c r="C134" s="245"/>
      <c r="D134" s="244">
        <v>1420</v>
      </c>
      <c r="E134" s="248">
        <f t="shared" si="42"/>
        <v>710</v>
      </c>
      <c r="F134" s="248">
        <f t="shared" si="43"/>
        <v>235</v>
      </c>
      <c r="G134" s="248">
        <f t="shared" si="44"/>
        <v>60</v>
      </c>
      <c r="H134" s="245">
        <f t="shared" si="45"/>
        <v>10</v>
      </c>
      <c r="I134" s="244">
        <f t="shared" si="46"/>
        <v>2698</v>
      </c>
      <c r="J134" s="248">
        <f t="shared" si="47"/>
        <v>1349</v>
      </c>
      <c r="K134" s="248">
        <f t="shared" si="48"/>
        <v>447</v>
      </c>
      <c r="L134" s="248">
        <f t="shared" si="49"/>
        <v>114</v>
      </c>
      <c r="M134" s="245">
        <f t="shared" si="50"/>
        <v>19</v>
      </c>
      <c r="N134" s="36"/>
      <c r="O134" s="26">
        <f t="shared" si="51"/>
        <v>6807</v>
      </c>
      <c r="P134" s="26">
        <f t="shared" si="52"/>
        <v>0</v>
      </c>
      <c r="Q134" s="26">
        <f t="shared" si="53"/>
        <v>7262</v>
      </c>
      <c r="R134" s="26">
        <f t="shared" si="54"/>
        <v>7481</v>
      </c>
      <c r="S134" s="26">
        <f t="shared" si="55"/>
        <v>7576</v>
      </c>
      <c r="T134" s="88"/>
      <c r="U134" s="67">
        <f>IF(B134=C134,0,IF(S134&lt;&gt;"-",(S134)/Přehled!$A$1,0))</f>
        <v>18.038095238095238</v>
      </c>
    </row>
    <row r="135" spans="1:21" x14ac:dyDescent="0.25">
      <c r="A135" s="233">
        <v>133</v>
      </c>
      <c r="B135" s="235">
        <v>12508</v>
      </c>
      <c r="C135" s="236"/>
      <c r="D135" s="235">
        <v>1435</v>
      </c>
      <c r="E135" s="230">
        <f t="shared" si="42"/>
        <v>720</v>
      </c>
      <c r="F135" s="230">
        <f t="shared" si="43"/>
        <v>240</v>
      </c>
      <c r="G135" s="230">
        <f t="shared" si="44"/>
        <v>60</v>
      </c>
      <c r="H135" s="236">
        <f t="shared" si="45"/>
        <v>10</v>
      </c>
      <c r="I135" s="235">
        <f t="shared" si="46"/>
        <v>2727</v>
      </c>
      <c r="J135" s="230">
        <f t="shared" si="47"/>
        <v>1368</v>
      </c>
      <c r="K135" s="230">
        <f t="shared" si="48"/>
        <v>456</v>
      </c>
      <c r="L135" s="230">
        <f t="shared" si="49"/>
        <v>114</v>
      </c>
      <c r="M135" s="236">
        <f t="shared" si="50"/>
        <v>19</v>
      </c>
      <c r="N135" s="36"/>
      <c r="O135" s="26">
        <f t="shared" si="51"/>
        <v>7054</v>
      </c>
      <c r="P135" s="26">
        <f t="shared" si="52"/>
        <v>0</v>
      </c>
      <c r="Q135" s="26">
        <f t="shared" si="53"/>
        <v>7501</v>
      </c>
      <c r="R135" s="26">
        <f t="shared" si="54"/>
        <v>7729</v>
      </c>
      <c r="S135" s="26">
        <f t="shared" si="55"/>
        <v>7824</v>
      </c>
      <c r="T135" s="88"/>
      <c r="U135" s="67">
        <f>IF(B135=C135,0,IF(S135&lt;&gt;"-",(S135)/Přehled!$A$1,0))</f>
        <v>18.62857142857143</v>
      </c>
    </row>
    <row r="136" spans="1:21" x14ac:dyDescent="0.25">
      <c r="A136" s="233">
        <v>134</v>
      </c>
      <c r="B136" s="235">
        <v>12821</v>
      </c>
      <c r="C136" s="236"/>
      <c r="D136" s="235">
        <v>1445</v>
      </c>
      <c r="E136" s="230">
        <f t="shared" si="42"/>
        <v>725</v>
      </c>
      <c r="F136" s="230">
        <f t="shared" si="43"/>
        <v>240</v>
      </c>
      <c r="G136" s="230">
        <f t="shared" si="44"/>
        <v>60</v>
      </c>
      <c r="H136" s="236">
        <f t="shared" si="45"/>
        <v>10</v>
      </c>
      <c r="I136" s="235">
        <f t="shared" si="46"/>
        <v>2746</v>
      </c>
      <c r="J136" s="230">
        <f t="shared" si="47"/>
        <v>1378</v>
      </c>
      <c r="K136" s="230">
        <f t="shared" si="48"/>
        <v>456</v>
      </c>
      <c r="L136" s="230">
        <f t="shared" si="49"/>
        <v>114</v>
      </c>
      <c r="M136" s="236">
        <f t="shared" si="50"/>
        <v>19</v>
      </c>
      <c r="N136" s="36"/>
      <c r="O136" s="26">
        <f t="shared" si="51"/>
        <v>7329</v>
      </c>
      <c r="P136" s="26">
        <f t="shared" si="52"/>
        <v>0</v>
      </c>
      <c r="Q136" s="26">
        <f t="shared" si="53"/>
        <v>7785</v>
      </c>
      <c r="R136" s="26">
        <f t="shared" si="54"/>
        <v>8013</v>
      </c>
      <c r="S136" s="26">
        <f t="shared" si="55"/>
        <v>8108</v>
      </c>
      <c r="T136" s="88"/>
      <c r="U136" s="67">
        <f>IF(B136=C136,0,IF(S136&lt;&gt;"-",(S136)/Přehled!$A$1,0))</f>
        <v>19.304761904761904</v>
      </c>
    </row>
    <row r="137" spans="1:21" x14ac:dyDescent="0.25">
      <c r="A137" s="233">
        <v>135</v>
      </c>
      <c r="B137" s="235">
        <v>13142</v>
      </c>
      <c r="C137" s="236"/>
      <c r="D137" s="235">
        <v>1460</v>
      </c>
      <c r="E137" s="230">
        <f t="shared" si="42"/>
        <v>730</v>
      </c>
      <c r="F137" s="230">
        <f t="shared" si="43"/>
        <v>245</v>
      </c>
      <c r="G137" s="230">
        <f t="shared" si="44"/>
        <v>60</v>
      </c>
      <c r="H137" s="236">
        <f t="shared" si="45"/>
        <v>10</v>
      </c>
      <c r="I137" s="235">
        <f t="shared" si="46"/>
        <v>2774</v>
      </c>
      <c r="J137" s="230">
        <f t="shared" si="47"/>
        <v>1387</v>
      </c>
      <c r="K137" s="230">
        <f t="shared" si="48"/>
        <v>466</v>
      </c>
      <c r="L137" s="230">
        <f t="shared" si="49"/>
        <v>114</v>
      </c>
      <c r="M137" s="236">
        <f t="shared" si="50"/>
        <v>19</v>
      </c>
      <c r="N137" s="36"/>
      <c r="O137" s="26">
        <f t="shared" si="51"/>
        <v>7594</v>
      </c>
      <c r="P137" s="26">
        <f t="shared" si="52"/>
        <v>0</v>
      </c>
      <c r="Q137" s="26">
        <f t="shared" si="53"/>
        <v>8049</v>
      </c>
      <c r="R137" s="26">
        <f t="shared" si="54"/>
        <v>8287</v>
      </c>
      <c r="S137" s="26">
        <f t="shared" si="55"/>
        <v>8382</v>
      </c>
      <c r="T137" s="88"/>
      <c r="U137" s="67">
        <f>IF(B137=C137,0,IF(S137&lt;&gt;"-",(S137)/Přehled!$A$1,0))</f>
        <v>19.957142857142856</v>
      </c>
    </row>
    <row r="138" spans="1:21" x14ac:dyDescent="0.25">
      <c r="A138" s="233">
        <v>136</v>
      </c>
      <c r="B138" s="235">
        <v>13470</v>
      </c>
      <c r="C138" s="236"/>
      <c r="D138" s="235">
        <v>1475</v>
      </c>
      <c r="E138" s="230">
        <f t="shared" si="42"/>
        <v>740</v>
      </c>
      <c r="F138" s="230">
        <f t="shared" si="43"/>
        <v>245</v>
      </c>
      <c r="G138" s="230">
        <f t="shared" si="44"/>
        <v>60</v>
      </c>
      <c r="H138" s="236">
        <f t="shared" si="45"/>
        <v>10</v>
      </c>
      <c r="I138" s="235">
        <f t="shared" si="46"/>
        <v>2803</v>
      </c>
      <c r="J138" s="230">
        <f t="shared" si="47"/>
        <v>1406</v>
      </c>
      <c r="K138" s="230">
        <f t="shared" si="48"/>
        <v>466</v>
      </c>
      <c r="L138" s="230">
        <f t="shared" si="49"/>
        <v>114</v>
      </c>
      <c r="M138" s="236">
        <f t="shared" si="50"/>
        <v>19</v>
      </c>
      <c r="N138" s="36"/>
      <c r="O138" s="26">
        <f t="shared" si="51"/>
        <v>7864</v>
      </c>
      <c r="P138" s="26">
        <f t="shared" si="52"/>
        <v>0</v>
      </c>
      <c r="Q138" s="26">
        <f t="shared" si="53"/>
        <v>8329</v>
      </c>
      <c r="R138" s="26">
        <f t="shared" si="54"/>
        <v>8567</v>
      </c>
      <c r="S138" s="26">
        <f t="shared" si="55"/>
        <v>8662</v>
      </c>
      <c r="T138" s="88"/>
      <c r="U138" s="67">
        <f>IF(B138=C138,0,IF(S138&lt;&gt;"-",(S138)/Přehled!$A$1,0))</f>
        <v>20.623809523809523</v>
      </c>
    </row>
    <row r="139" spans="1:21" x14ac:dyDescent="0.25">
      <c r="A139" s="233">
        <v>137</v>
      </c>
      <c r="B139" s="235">
        <v>13807</v>
      </c>
      <c r="C139" s="236"/>
      <c r="D139" s="235">
        <v>1485</v>
      </c>
      <c r="E139" s="230">
        <f t="shared" si="42"/>
        <v>745</v>
      </c>
      <c r="F139" s="230">
        <f t="shared" si="43"/>
        <v>250</v>
      </c>
      <c r="G139" s="230">
        <f t="shared" si="44"/>
        <v>65</v>
      </c>
      <c r="H139" s="236">
        <f t="shared" si="45"/>
        <v>15</v>
      </c>
      <c r="I139" s="235">
        <f t="shared" si="46"/>
        <v>2822</v>
      </c>
      <c r="J139" s="230">
        <f t="shared" si="47"/>
        <v>1416</v>
      </c>
      <c r="K139" s="230">
        <f t="shared" si="48"/>
        <v>475</v>
      </c>
      <c r="L139" s="230">
        <f t="shared" si="49"/>
        <v>124</v>
      </c>
      <c r="M139" s="236">
        <f t="shared" si="50"/>
        <v>29</v>
      </c>
      <c r="N139" s="36"/>
      <c r="O139" s="26">
        <f t="shared" si="51"/>
        <v>8163</v>
      </c>
      <c r="P139" s="26">
        <f t="shared" si="52"/>
        <v>0</v>
      </c>
      <c r="Q139" s="26">
        <f t="shared" si="53"/>
        <v>8619</v>
      </c>
      <c r="R139" s="26">
        <f t="shared" si="54"/>
        <v>8846</v>
      </c>
      <c r="S139" s="26">
        <f t="shared" si="55"/>
        <v>8941</v>
      </c>
      <c r="T139" s="88"/>
      <c r="U139" s="67">
        <f>IF(B139=C139,0,IF(S139&lt;&gt;"-",(S139)/Přehled!$A$1,0))</f>
        <v>21.288095238095238</v>
      </c>
    </row>
    <row r="140" spans="1:21" x14ac:dyDescent="0.25">
      <c r="A140" s="233">
        <v>138</v>
      </c>
      <c r="B140" s="235">
        <v>14152</v>
      </c>
      <c r="C140" s="236"/>
      <c r="D140" s="235">
        <v>1500</v>
      </c>
      <c r="E140" s="230">
        <f t="shared" si="42"/>
        <v>750</v>
      </c>
      <c r="F140" s="230">
        <f t="shared" si="43"/>
        <v>250</v>
      </c>
      <c r="G140" s="230">
        <f t="shared" si="44"/>
        <v>65</v>
      </c>
      <c r="H140" s="236">
        <f t="shared" si="45"/>
        <v>15</v>
      </c>
      <c r="I140" s="235">
        <f t="shared" si="46"/>
        <v>2850</v>
      </c>
      <c r="J140" s="230">
        <f t="shared" si="47"/>
        <v>1425</v>
      </c>
      <c r="K140" s="230">
        <f t="shared" si="48"/>
        <v>475</v>
      </c>
      <c r="L140" s="230">
        <f t="shared" si="49"/>
        <v>124</v>
      </c>
      <c r="M140" s="236">
        <f t="shared" si="50"/>
        <v>29</v>
      </c>
      <c r="N140" s="36"/>
      <c r="O140" s="26">
        <f t="shared" si="51"/>
        <v>8452</v>
      </c>
      <c r="P140" s="26">
        <f t="shared" si="52"/>
        <v>0</v>
      </c>
      <c r="Q140" s="26">
        <f t="shared" si="53"/>
        <v>8927</v>
      </c>
      <c r="R140" s="26">
        <f t="shared" si="54"/>
        <v>9154</v>
      </c>
      <c r="S140" s="26">
        <f t="shared" si="55"/>
        <v>9249</v>
      </c>
      <c r="T140" s="88"/>
      <c r="U140" s="67">
        <f>IF(B140=C140,0,IF(S140&lt;&gt;"-",(S140)/Přehled!$A$1,0))</f>
        <v>22.021428571428572</v>
      </c>
    </row>
    <row r="141" spans="1:21" x14ac:dyDescent="0.25">
      <c r="A141" s="233">
        <v>139</v>
      </c>
      <c r="B141" s="235">
        <v>14506</v>
      </c>
      <c r="C141" s="236"/>
      <c r="D141" s="235">
        <v>1510</v>
      </c>
      <c r="E141" s="230">
        <f t="shared" si="42"/>
        <v>755</v>
      </c>
      <c r="F141" s="230">
        <f t="shared" si="43"/>
        <v>250</v>
      </c>
      <c r="G141" s="230">
        <f t="shared" si="44"/>
        <v>65</v>
      </c>
      <c r="H141" s="236">
        <f t="shared" si="45"/>
        <v>15</v>
      </c>
      <c r="I141" s="235">
        <f t="shared" si="46"/>
        <v>2869</v>
      </c>
      <c r="J141" s="230">
        <f t="shared" si="47"/>
        <v>1435</v>
      </c>
      <c r="K141" s="230">
        <f t="shared" si="48"/>
        <v>475</v>
      </c>
      <c r="L141" s="230">
        <f t="shared" si="49"/>
        <v>124</v>
      </c>
      <c r="M141" s="236">
        <f t="shared" si="50"/>
        <v>29</v>
      </c>
      <c r="N141" s="36"/>
      <c r="O141" s="26">
        <f t="shared" si="51"/>
        <v>8768</v>
      </c>
      <c r="P141" s="26">
        <f t="shared" si="52"/>
        <v>0</v>
      </c>
      <c r="Q141" s="26">
        <f t="shared" si="53"/>
        <v>9252</v>
      </c>
      <c r="R141" s="26">
        <f t="shared" si="54"/>
        <v>9479</v>
      </c>
      <c r="S141" s="26">
        <f t="shared" si="55"/>
        <v>9574</v>
      </c>
      <c r="T141" s="88"/>
      <c r="U141" s="67">
        <f>IF(B141=C141,0,IF(S141&lt;&gt;"-",(S141)/Přehled!$A$1,0))</f>
        <v>22.795238095238094</v>
      </c>
    </row>
    <row r="142" spans="1:21" x14ac:dyDescent="0.25">
      <c r="A142" s="233">
        <v>140</v>
      </c>
      <c r="B142" s="235">
        <v>14869</v>
      </c>
      <c r="C142" s="236"/>
      <c r="D142" s="235">
        <v>1525</v>
      </c>
      <c r="E142" s="230">
        <f t="shared" si="42"/>
        <v>765</v>
      </c>
      <c r="F142" s="230">
        <f t="shared" si="43"/>
        <v>255</v>
      </c>
      <c r="G142" s="230">
        <f t="shared" si="44"/>
        <v>65</v>
      </c>
      <c r="H142" s="236">
        <f t="shared" si="45"/>
        <v>15</v>
      </c>
      <c r="I142" s="235">
        <f t="shared" si="46"/>
        <v>2898</v>
      </c>
      <c r="J142" s="230">
        <f t="shared" si="47"/>
        <v>1454</v>
      </c>
      <c r="K142" s="230">
        <f t="shared" si="48"/>
        <v>485</v>
      </c>
      <c r="L142" s="230">
        <f t="shared" si="49"/>
        <v>124</v>
      </c>
      <c r="M142" s="236">
        <f t="shared" si="50"/>
        <v>29</v>
      </c>
      <c r="N142" s="36"/>
      <c r="O142" s="26">
        <f t="shared" si="51"/>
        <v>9073</v>
      </c>
      <c r="P142" s="26">
        <f t="shared" si="52"/>
        <v>0</v>
      </c>
      <c r="Q142" s="26">
        <f t="shared" si="53"/>
        <v>9547</v>
      </c>
      <c r="R142" s="26">
        <f t="shared" si="54"/>
        <v>9784</v>
      </c>
      <c r="S142" s="26">
        <f t="shared" si="55"/>
        <v>9879</v>
      </c>
      <c r="T142" s="88"/>
      <c r="U142" s="67">
        <f>IF(B142=C142,0,IF(S142&lt;&gt;"-",(S142)/Přehled!$A$1,0))</f>
        <v>23.521428571428572</v>
      </c>
    </row>
    <row r="143" spans="1:21" x14ac:dyDescent="0.25">
      <c r="A143" s="233">
        <v>141</v>
      </c>
      <c r="B143" s="235">
        <v>15240</v>
      </c>
      <c r="C143" s="236"/>
      <c r="D143" s="235">
        <v>1540</v>
      </c>
      <c r="E143" s="230">
        <f t="shared" si="42"/>
        <v>770</v>
      </c>
      <c r="F143" s="230">
        <f t="shared" si="43"/>
        <v>255</v>
      </c>
      <c r="G143" s="230">
        <f t="shared" si="44"/>
        <v>65</v>
      </c>
      <c r="H143" s="236">
        <f t="shared" si="45"/>
        <v>15</v>
      </c>
      <c r="I143" s="235">
        <f t="shared" si="46"/>
        <v>2926</v>
      </c>
      <c r="J143" s="230">
        <f t="shared" si="47"/>
        <v>1463</v>
      </c>
      <c r="K143" s="230">
        <f t="shared" si="48"/>
        <v>485</v>
      </c>
      <c r="L143" s="230">
        <f t="shared" si="49"/>
        <v>124</v>
      </c>
      <c r="M143" s="236">
        <f t="shared" si="50"/>
        <v>29</v>
      </c>
      <c r="N143" s="36"/>
      <c r="O143" s="26">
        <f t="shared" si="51"/>
        <v>9388</v>
      </c>
      <c r="P143" s="26">
        <f t="shared" si="52"/>
        <v>0</v>
      </c>
      <c r="Q143" s="26">
        <f t="shared" si="53"/>
        <v>9881</v>
      </c>
      <c r="R143" s="26">
        <f t="shared" si="54"/>
        <v>10118</v>
      </c>
      <c r="S143" s="26">
        <f t="shared" si="55"/>
        <v>10213</v>
      </c>
      <c r="T143" s="88"/>
      <c r="U143" s="67">
        <f>IF(B143=C143,0,IF(S143&lt;&gt;"-",(S143)/Přehled!$A$1,0))</f>
        <v>24.316666666666666</v>
      </c>
    </row>
    <row r="144" spans="1:21" x14ac:dyDescent="0.25">
      <c r="A144" s="233">
        <v>142</v>
      </c>
      <c r="B144" s="235">
        <v>15621</v>
      </c>
      <c r="C144" s="236"/>
      <c r="D144" s="235">
        <v>1550</v>
      </c>
      <c r="E144" s="230">
        <f t="shared" si="42"/>
        <v>775</v>
      </c>
      <c r="F144" s="230">
        <f t="shared" si="43"/>
        <v>260</v>
      </c>
      <c r="G144" s="230">
        <f t="shared" si="44"/>
        <v>65</v>
      </c>
      <c r="H144" s="236">
        <f t="shared" si="45"/>
        <v>15</v>
      </c>
      <c r="I144" s="235">
        <f t="shared" si="46"/>
        <v>2945</v>
      </c>
      <c r="J144" s="230">
        <f t="shared" si="47"/>
        <v>1473</v>
      </c>
      <c r="K144" s="230">
        <f t="shared" si="48"/>
        <v>494</v>
      </c>
      <c r="L144" s="230">
        <f t="shared" si="49"/>
        <v>124</v>
      </c>
      <c r="M144" s="236">
        <f t="shared" si="50"/>
        <v>29</v>
      </c>
      <c r="N144" s="36"/>
      <c r="O144" s="26">
        <f t="shared" si="51"/>
        <v>9731</v>
      </c>
      <c r="P144" s="26">
        <f t="shared" si="52"/>
        <v>0</v>
      </c>
      <c r="Q144" s="26">
        <f t="shared" si="53"/>
        <v>10215</v>
      </c>
      <c r="R144" s="26">
        <f t="shared" si="54"/>
        <v>10461</v>
      </c>
      <c r="S144" s="26">
        <f t="shared" si="55"/>
        <v>10556</v>
      </c>
      <c r="T144" s="88"/>
      <c r="U144" s="67">
        <f>IF(B144=C144,0,IF(S144&lt;&gt;"-",(S144)/Přehled!$A$1,0))</f>
        <v>25.133333333333333</v>
      </c>
    </row>
    <row r="145" spans="1:21" x14ac:dyDescent="0.25">
      <c r="A145" s="233">
        <v>143</v>
      </c>
      <c r="B145" s="235">
        <v>16012</v>
      </c>
      <c r="C145" s="236"/>
      <c r="D145" s="235">
        <v>1565</v>
      </c>
      <c r="E145" s="230">
        <f t="shared" si="42"/>
        <v>785</v>
      </c>
      <c r="F145" s="230">
        <f t="shared" si="43"/>
        <v>260</v>
      </c>
      <c r="G145" s="230">
        <f t="shared" si="44"/>
        <v>65</v>
      </c>
      <c r="H145" s="236">
        <f t="shared" si="45"/>
        <v>15</v>
      </c>
      <c r="I145" s="235">
        <f t="shared" si="46"/>
        <v>2974</v>
      </c>
      <c r="J145" s="230">
        <f t="shared" si="47"/>
        <v>1492</v>
      </c>
      <c r="K145" s="230">
        <f t="shared" si="48"/>
        <v>494</v>
      </c>
      <c r="L145" s="230">
        <f t="shared" si="49"/>
        <v>124</v>
      </c>
      <c r="M145" s="236">
        <f t="shared" si="50"/>
        <v>29</v>
      </c>
      <c r="N145" s="36"/>
      <c r="O145" s="26">
        <f t="shared" si="51"/>
        <v>10064</v>
      </c>
      <c r="P145" s="26">
        <f t="shared" si="52"/>
        <v>0</v>
      </c>
      <c r="Q145" s="26">
        <f t="shared" si="53"/>
        <v>10558</v>
      </c>
      <c r="R145" s="26">
        <f t="shared" si="54"/>
        <v>10804</v>
      </c>
      <c r="S145" s="26">
        <f t="shared" si="55"/>
        <v>10899</v>
      </c>
      <c r="T145" s="88"/>
      <c r="U145" s="67">
        <f>IF(B145=C145,0,IF(S145&lt;&gt;"-",(S145)/Přehled!$A$1,0))</f>
        <v>25.95</v>
      </c>
    </row>
    <row r="146" spans="1:21" x14ac:dyDescent="0.25">
      <c r="A146" s="233">
        <v>144</v>
      </c>
      <c r="B146" s="235">
        <v>16412</v>
      </c>
      <c r="C146" s="236"/>
      <c r="D146" s="235">
        <v>1575</v>
      </c>
      <c r="E146" s="230">
        <f t="shared" si="42"/>
        <v>790</v>
      </c>
      <c r="F146" s="230">
        <f t="shared" si="43"/>
        <v>265</v>
      </c>
      <c r="G146" s="230">
        <f t="shared" si="44"/>
        <v>65</v>
      </c>
      <c r="H146" s="236">
        <f t="shared" si="45"/>
        <v>15</v>
      </c>
      <c r="I146" s="235">
        <f t="shared" si="46"/>
        <v>2993</v>
      </c>
      <c r="J146" s="230">
        <f t="shared" si="47"/>
        <v>1501</v>
      </c>
      <c r="K146" s="230">
        <f t="shared" si="48"/>
        <v>504</v>
      </c>
      <c r="L146" s="230">
        <f t="shared" si="49"/>
        <v>124</v>
      </c>
      <c r="M146" s="236">
        <f t="shared" si="50"/>
        <v>29</v>
      </c>
      <c r="N146" s="36"/>
      <c r="O146" s="26">
        <f t="shared" si="51"/>
        <v>10426</v>
      </c>
      <c r="P146" s="26">
        <f t="shared" si="52"/>
        <v>0</v>
      </c>
      <c r="Q146" s="26">
        <f t="shared" si="53"/>
        <v>10910</v>
      </c>
      <c r="R146" s="26">
        <f t="shared" si="54"/>
        <v>11166</v>
      </c>
      <c r="S146" s="26">
        <f t="shared" si="55"/>
        <v>11261</v>
      </c>
      <c r="T146" s="88"/>
      <c r="U146" s="67">
        <f>IF(B146=C146,0,IF(S146&lt;&gt;"-",(S146)/Přehled!$A$1,0))</f>
        <v>26.811904761904763</v>
      </c>
    </row>
    <row r="147" spans="1:21" x14ac:dyDescent="0.25">
      <c r="A147" s="233">
        <v>145</v>
      </c>
      <c r="B147" s="235">
        <v>16822</v>
      </c>
      <c r="C147" s="236"/>
      <c r="D147" s="235">
        <v>1590</v>
      </c>
      <c r="E147" s="230">
        <f t="shared" si="42"/>
        <v>795</v>
      </c>
      <c r="F147" s="230">
        <f t="shared" si="43"/>
        <v>265</v>
      </c>
      <c r="G147" s="230">
        <f t="shared" si="44"/>
        <v>65</v>
      </c>
      <c r="H147" s="236">
        <f t="shared" si="45"/>
        <v>15</v>
      </c>
      <c r="I147" s="235">
        <f t="shared" si="46"/>
        <v>3021</v>
      </c>
      <c r="J147" s="230">
        <f t="shared" si="47"/>
        <v>1511</v>
      </c>
      <c r="K147" s="230">
        <f t="shared" si="48"/>
        <v>504</v>
      </c>
      <c r="L147" s="230">
        <f t="shared" si="49"/>
        <v>124</v>
      </c>
      <c r="M147" s="236">
        <f t="shared" si="50"/>
        <v>29</v>
      </c>
      <c r="N147" s="36"/>
      <c r="O147" s="26">
        <f t="shared" si="51"/>
        <v>10780</v>
      </c>
      <c r="P147" s="26">
        <f t="shared" si="52"/>
        <v>0</v>
      </c>
      <c r="Q147" s="26">
        <f t="shared" si="53"/>
        <v>11282</v>
      </c>
      <c r="R147" s="26">
        <f t="shared" si="54"/>
        <v>11538</v>
      </c>
      <c r="S147" s="26">
        <f t="shared" si="55"/>
        <v>11633</v>
      </c>
      <c r="T147" s="88"/>
      <c r="U147" s="67">
        <f>IF(B147=C147,0,IF(S147&lt;&gt;"-",(S147)/Přehled!$A$1,0))</f>
        <v>27.697619047619046</v>
      </c>
    </row>
    <row r="148" spans="1:21" x14ac:dyDescent="0.25">
      <c r="A148" s="233">
        <v>146</v>
      </c>
      <c r="B148" s="235">
        <v>17243</v>
      </c>
      <c r="C148" s="236"/>
      <c r="D148" s="235">
        <v>1605</v>
      </c>
      <c r="E148" s="230">
        <f t="shared" si="42"/>
        <v>805</v>
      </c>
      <c r="F148" s="230">
        <f t="shared" si="43"/>
        <v>270</v>
      </c>
      <c r="G148" s="230">
        <f t="shared" si="44"/>
        <v>70</v>
      </c>
      <c r="H148" s="236">
        <f t="shared" si="45"/>
        <v>15</v>
      </c>
      <c r="I148" s="235">
        <f t="shared" si="46"/>
        <v>3050</v>
      </c>
      <c r="J148" s="230">
        <f t="shared" si="47"/>
        <v>1530</v>
      </c>
      <c r="K148" s="230">
        <f t="shared" si="48"/>
        <v>513</v>
      </c>
      <c r="L148" s="230">
        <f t="shared" si="49"/>
        <v>133</v>
      </c>
      <c r="M148" s="236">
        <f t="shared" si="50"/>
        <v>29</v>
      </c>
      <c r="N148" s="36"/>
      <c r="O148" s="26">
        <f t="shared" si="51"/>
        <v>11143</v>
      </c>
      <c r="P148" s="26">
        <f t="shared" si="52"/>
        <v>0</v>
      </c>
      <c r="Q148" s="26">
        <f t="shared" si="53"/>
        <v>11637</v>
      </c>
      <c r="R148" s="26">
        <f t="shared" si="54"/>
        <v>11884</v>
      </c>
      <c r="S148" s="26">
        <f t="shared" si="55"/>
        <v>11988</v>
      </c>
      <c r="T148" s="88"/>
      <c r="U148" s="67">
        <f>IF(B148=C148,0,IF(S148&lt;&gt;"-",(S148)/Přehled!$A$1,0))</f>
        <v>28.542857142857144</v>
      </c>
    </row>
    <row r="149" spans="1:21" x14ac:dyDescent="0.25">
      <c r="A149" s="233">
        <v>147</v>
      </c>
      <c r="B149" s="235">
        <v>17674</v>
      </c>
      <c r="C149" s="236"/>
      <c r="D149" s="235">
        <v>1615</v>
      </c>
      <c r="E149" s="230">
        <f t="shared" si="42"/>
        <v>810</v>
      </c>
      <c r="F149" s="230">
        <f t="shared" si="43"/>
        <v>270</v>
      </c>
      <c r="G149" s="230">
        <f t="shared" si="44"/>
        <v>70</v>
      </c>
      <c r="H149" s="236">
        <f t="shared" si="45"/>
        <v>15</v>
      </c>
      <c r="I149" s="235">
        <f t="shared" si="46"/>
        <v>3069</v>
      </c>
      <c r="J149" s="230">
        <f t="shared" si="47"/>
        <v>1539</v>
      </c>
      <c r="K149" s="230">
        <f t="shared" si="48"/>
        <v>513</v>
      </c>
      <c r="L149" s="230">
        <f t="shared" si="49"/>
        <v>133</v>
      </c>
      <c r="M149" s="236">
        <f t="shared" si="50"/>
        <v>29</v>
      </c>
      <c r="N149" s="36"/>
      <c r="O149" s="26">
        <f t="shared" si="51"/>
        <v>11536</v>
      </c>
      <c r="P149" s="26">
        <f t="shared" si="52"/>
        <v>0</v>
      </c>
      <c r="Q149" s="26">
        <f t="shared" si="53"/>
        <v>12040</v>
      </c>
      <c r="R149" s="26">
        <f t="shared" si="54"/>
        <v>12287</v>
      </c>
      <c r="S149" s="26">
        <f t="shared" si="55"/>
        <v>12391</v>
      </c>
      <c r="T149" s="88"/>
      <c r="U149" s="67">
        <f>IF(B149=C149,0,IF(S149&lt;&gt;"-",(S149)/Přehled!$A$1,0))</f>
        <v>29.502380952380953</v>
      </c>
    </row>
    <row r="150" spans="1:21" x14ac:dyDescent="0.25">
      <c r="A150" s="233">
        <v>148</v>
      </c>
      <c r="B150" s="235">
        <v>18116</v>
      </c>
      <c r="C150" s="236"/>
      <c r="D150" s="235">
        <v>1630</v>
      </c>
      <c r="E150" s="230">
        <f t="shared" si="42"/>
        <v>815</v>
      </c>
      <c r="F150" s="230">
        <f t="shared" si="43"/>
        <v>270</v>
      </c>
      <c r="G150" s="230">
        <f t="shared" si="44"/>
        <v>70</v>
      </c>
      <c r="H150" s="236">
        <f t="shared" si="45"/>
        <v>15</v>
      </c>
      <c r="I150" s="235">
        <f t="shared" si="46"/>
        <v>3097</v>
      </c>
      <c r="J150" s="230">
        <f t="shared" si="47"/>
        <v>1549</v>
      </c>
      <c r="K150" s="230">
        <f t="shared" si="48"/>
        <v>513</v>
      </c>
      <c r="L150" s="230">
        <f t="shared" si="49"/>
        <v>133</v>
      </c>
      <c r="M150" s="236">
        <f t="shared" si="50"/>
        <v>29</v>
      </c>
      <c r="N150" s="36"/>
      <c r="O150" s="26">
        <f t="shared" si="51"/>
        <v>11922</v>
      </c>
      <c r="P150" s="26">
        <f t="shared" si="52"/>
        <v>0</v>
      </c>
      <c r="Q150" s="26">
        <f t="shared" si="53"/>
        <v>12444</v>
      </c>
      <c r="R150" s="26">
        <f t="shared" si="54"/>
        <v>12691</v>
      </c>
      <c r="S150" s="26">
        <f t="shared" si="55"/>
        <v>12795</v>
      </c>
      <c r="T150" s="88"/>
      <c r="U150" s="67">
        <f>IF(B150=C150,0,IF(S150&lt;&gt;"-",(S150)/Přehled!$A$1,0))</f>
        <v>30.464285714285715</v>
      </c>
    </row>
    <row r="151" spans="1:21" x14ac:dyDescent="0.25">
      <c r="A151" s="233">
        <v>149</v>
      </c>
      <c r="B151" s="235">
        <v>18569</v>
      </c>
      <c r="C151" s="236"/>
      <c r="D151" s="235">
        <v>1645</v>
      </c>
      <c r="E151" s="230">
        <f t="shared" si="42"/>
        <v>825</v>
      </c>
      <c r="F151" s="230">
        <f t="shared" si="43"/>
        <v>275</v>
      </c>
      <c r="G151" s="230">
        <f t="shared" si="44"/>
        <v>70</v>
      </c>
      <c r="H151" s="236">
        <f t="shared" si="45"/>
        <v>15</v>
      </c>
      <c r="I151" s="235">
        <f t="shared" si="46"/>
        <v>3126</v>
      </c>
      <c r="J151" s="230">
        <f t="shared" si="47"/>
        <v>1568</v>
      </c>
      <c r="K151" s="230">
        <f t="shared" si="48"/>
        <v>523</v>
      </c>
      <c r="L151" s="230">
        <f t="shared" si="49"/>
        <v>133</v>
      </c>
      <c r="M151" s="236">
        <f t="shared" si="50"/>
        <v>29</v>
      </c>
      <c r="N151" s="36"/>
      <c r="O151" s="26">
        <f t="shared" si="51"/>
        <v>12317</v>
      </c>
      <c r="P151" s="26">
        <f t="shared" si="52"/>
        <v>0</v>
      </c>
      <c r="Q151" s="26">
        <f t="shared" si="53"/>
        <v>12829</v>
      </c>
      <c r="R151" s="26">
        <f t="shared" si="54"/>
        <v>13086</v>
      </c>
      <c r="S151" s="26">
        <f t="shared" si="55"/>
        <v>13190</v>
      </c>
      <c r="T151" s="88"/>
      <c r="U151" s="67">
        <f>IF(B151=C151,0,IF(S151&lt;&gt;"-",(S151)/Přehled!$A$1,0))</f>
        <v>31.404761904761905</v>
      </c>
    </row>
    <row r="152" spans="1:21" x14ac:dyDescent="0.25">
      <c r="A152" s="233">
        <v>150</v>
      </c>
      <c r="B152" s="235">
        <v>19033</v>
      </c>
      <c r="C152" s="236"/>
      <c r="D152" s="235">
        <v>1655</v>
      </c>
      <c r="E152" s="230">
        <f t="shared" si="42"/>
        <v>830</v>
      </c>
      <c r="F152" s="230">
        <f t="shared" si="43"/>
        <v>275</v>
      </c>
      <c r="G152" s="230">
        <f t="shared" si="44"/>
        <v>70</v>
      </c>
      <c r="H152" s="236">
        <f t="shared" si="45"/>
        <v>15</v>
      </c>
      <c r="I152" s="235">
        <f t="shared" si="46"/>
        <v>3145</v>
      </c>
      <c r="J152" s="230">
        <f t="shared" si="47"/>
        <v>1577</v>
      </c>
      <c r="K152" s="230">
        <f t="shared" si="48"/>
        <v>523</v>
      </c>
      <c r="L152" s="230">
        <f t="shared" si="49"/>
        <v>133</v>
      </c>
      <c r="M152" s="236">
        <f t="shared" si="50"/>
        <v>29</v>
      </c>
      <c r="N152" s="36"/>
      <c r="O152" s="26">
        <f t="shared" si="51"/>
        <v>12743</v>
      </c>
      <c r="P152" s="26">
        <f t="shared" si="52"/>
        <v>0</v>
      </c>
      <c r="Q152" s="26">
        <f t="shared" si="53"/>
        <v>13265</v>
      </c>
      <c r="R152" s="26">
        <f t="shared" si="54"/>
        <v>13522</v>
      </c>
      <c r="S152" s="26">
        <f t="shared" si="55"/>
        <v>13626</v>
      </c>
      <c r="T152" s="88"/>
      <c r="U152" s="67">
        <f>IF(B152=C152,0,IF(S152&lt;&gt;"-",(S152)/Přehled!$A$1,0))</f>
        <v>32.442857142857143</v>
      </c>
    </row>
    <row r="153" spans="1:21" x14ac:dyDescent="0.25">
      <c r="A153" s="233">
        <v>151</v>
      </c>
      <c r="B153" s="235">
        <v>19509</v>
      </c>
      <c r="C153" s="236"/>
      <c r="D153" s="235">
        <v>1670</v>
      </c>
      <c r="E153" s="230">
        <f t="shared" si="42"/>
        <v>835</v>
      </c>
      <c r="F153" s="230">
        <f t="shared" si="43"/>
        <v>280</v>
      </c>
      <c r="G153" s="230">
        <f t="shared" si="44"/>
        <v>70</v>
      </c>
      <c r="H153" s="236">
        <f t="shared" si="45"/>
        <v>15</v>
      </c>
      <c r="I153" s="235">
        <f t="shared" si="46"/>
        <v>3173</v>
      </c>
      <c r="J153" s="230">
        <f t="shared" si="47"/>
        <v>1587</v>
      </c>
      <c r="K153" s="230">
        <f t="shared" si="48"/>
        <v>532</v>
      </c>
      <c r="L153" s="230">
        <f t="shared" si="49"/>
        <v>133</v>
      </c>
      <c r="M153" s="236">
        <f t="shared" si="50"/>
        <v>29</v>
      </c>
      <c r="N153" s="36"/>
      <c r="O153" s="26">
        <f t="shared" si="51"/>
        <v>13163</v>
      </c>
      <c r="P153" s="26">
        <f t="shared" si="52"/>
        <v>0</v>
      </c>
      <c r="Q153" s="26">
        <f t="shared" si="53"/>
        <v>13685</v>
      </c>
      <c r="R153" s="26">
        <f t="shared" si="54"/>
        <v>13951</v>
      </c>
      <c r="S153" s="26">
        <f t="shared" si="55"/>
        <v>14055</v>
      </c>
      <c r="T153" s="88"/>
      <c r="U153" s="67">
        <f>IF(B153=C153,0,IF(S153&lt;&gt;"-",(S153)/Přehled!$A$1,0))</f>
        <v>33.464285714285715</v>
      </c>
    </row>
    <row r="154" spans="1:21" x14ac:dyDescent="0.25">
      <c r="A154" s="233">
        <v>152</v>
      </c>
      <c r="B154" s="235">
        <v>19996</v>
      </c>
      <c r="C154" s="236"/>
      <c r="D154" s="235">
        <v>1685</v>
      </c>
      <c r="E154" s="230">
        <f t="shared" ref="E154:E204" si="56">ROUND((D154/2)/5,0)*5</f>
        <v>845</v>
      </c>
      <c r="F154" s="230">
        <f t="shared" ref="F154:F204" si="57">ROUND((E154/3)/5,0)*5</f>
        <v>280</v>
      </c>
      <c r="G154" s="230">
        <f t="shared" ref="G154:G204" si="58">ROUND((F154/4)/5,0)*5</f>
        <v>70</v>
      </c>
      <c r="H154" s="236">
        <f t="shared" ref="H154:H204" si="59">ROUND((G154/5)/5,0)*5</f>
        <v>15</v>
      </c>
      <c r="I154" s="235">
        <f t="shared" ref="I154:I204" si="60">ROUNDUP(D154*1.9,0)</f>
        <v>3202</v>
      </c>
      <c r="J154" s="230">
        <f t="shared" ref="J154:J204" si="61">ROUNDUP(E154*1.9,0)</f>
        <v>1606</v>
      </c>
      <c r="K154" s="230">
        <f t="shared" ref="K154:K204" si="62">ROUNDUP(F154*1.9,0)</f>
        <v>532</v>
      </c>
      <c r="L154" s="230">
        <f t="shared" ref="L154:L204" si="63">ROUNDUP(G154*1.9,0)</f>
        <v>133</v>
      </c>
      <c r="M154" s="236">
        <f t="shared" ref="M154:M204" si="64">ROUNDUP(H154*1.9,0)</f>
        <v>29</v>
      </c>
      <c r="N154" s="36"/>
      <c r="O154" s="26">
        <f t="shared" ref="O154:O204" si="65">IF((B154-I154)-I154&lt;=0,0,(B154-I154)-I154)</f>
        <v>13592</v>
      </c>
      <c r="P154" s="26">
        <f t="shared" ref="P154:P204" si="66">IF((B154-I154-J154)-J154&lt;=O154,0,IF((B154-I154-J154)-J154&lt;=0,0,(B154-I154-J154)-J154))</f>
        <v>0</v>
      </c>
      <c r="Q154" s="26">
        <f t="shared" ref="Q154:Q204" si="67">IF((B154-I154-J154-K154)-K154&lt;=0,0,(B154-I154-J154-K154)-K154)</f>
        <v>14124</v>
      </c>
      <c r="R154" s="26">
        <f t="shared" ref="R154:R204" si="68">IF((B154-I154-J154-K154-L154)-L154&lt;=0,0,(B154-I154-J154-K154-L154)-L154)</f>
        <v>14390</v>
      </c>
      <c r="S154" s="26">
        <f t="shared" ref="S154:S204" si="69">IF(H154=0,IF((B154-I154-J154-K154-L154-M154)-M154&lt;=0,0,(B154-I154-J154-K154-L154-M154)-M154),IF((B154-I154-J154-K154-L154-M154)-M154&lt;=0,"-",(B154-I154-J154-K154-L154-M154)-M154+M154))</f>
        <v>14494</v>
      </c>
      <c r="T154" s="88"/>
      <c r="U154" s="67">
        <f>IF(B154=C154,0,IF(S154&lt;&gt;"-",(S154)/Přehled!$A$1,0))</f>
        <v>34.509523809523813</v>
      </c>
    </row>
    <row r="155" spans="1:21" x14ac:dyDescent="0.25">
      <c r="A155" s="233">
        <v>153</v>
      </c>
      <c r="B155" s="235">
        <v>20496</v>
      </c>
      <c r="C155" s="236"/>
      <c r="D155" s="235">
        <v>1695</v>
      </c>
      <c r="E155" s="230">
        <f t="shared" si="56"/>
        <v>850</v>
      </c>
      <c r="F155" s="230">
        <f t="shared" si="57"/>
        <v>285</v>
      </c>
      <c r="G155" s="230">
        <f t="shared" si="58"/>
        <v>70</v>
      </c>
      <c r="H155" s="236">
        <f t="shared" si="59"/>
        <v>15</v>
      </c>
      <c r="I155" s="235">
        <f t="shared" si="60"/>
        <v>3221</v>
      </c>
      <c r="J155" s="230">
        <f t="shared" si="61"/>
        <v>1615</v>
      </c>
      <c r="K155" s="230">
        <f t="shared" si="62"/>
        <v>542</v>
      </c>
      <c r="L155" s="230">
        <f t="shared" si="63"/>
        <v>133</v>
      </c>
      <c r="M155" s="236">
        <f t="shared" si="64"/>
        <v>29</v>
      </c>
      <c r="N155" s="36"/>
      <c r="O155" s="26">
        <f t="shared" si="65"/>
        <v>14054</v>
      </c>
      <c r="P155" s="26">
        <f t="shared" si="66"/>
        <v>0</v>
      </c>
      <c r="Q155" s="26">
        <f t="shared" si="67"/>
        <v>14576</v>
      </c>
      <c r="R155" s="26">
        <f t="shared" si="68"/>
        <v>14852</v>
      </c>
      <c r="S155" s="26">
        <f t="shared" si="69"/>
        <v>14956</v>
      </c>
      <c r="T155" s="88"/>
      <c r="U155" s="67">
        <f>IF(B155=C155,0,IF(S155&lt;&gt;"-",(S155)/Přehled!$A$1,0))</f>
        <v>35.609523809523807</v>
      </c>
    </row>
    <row r="156" spans="1:21" x14ac:dyDescent="0.25">
      <c r="A156" s="233">
        <v>154</v>
      </c>
      <c r="B156" s="235">
        <v>21009</v>
      </c>
      <c r="C156" s="236"/>
      <c r="D156" s="235">
        <v>1710</v>
      </c>
      <c r="E156" s="230">
        <f t="shared" si="56"/>
        <v>855</v>
      </c>
      <c r="F156" s="230">
        <f t="shared" si="57"/>
        <v>285</v>
      </c>
      <c r="G156" s="230">
        <f t="shared" si="58"/>
        <v>70</v>
      </c>
      <c r="H156" s="236">
        <f t="shared" si="59"/>
        <v>15</v>
      </c>
      <c r="I156" s="235">
        <f t="shared" si="60"/>
        <v>3249</v>
      </c>
      <c r="J156" s="230">
        <f t="shared" si="61"/>
        <v>1625</v>
      </c>
      <c r="K156" s="230">
        <f t="shared" si="62"/>
        <v>542</v>
      </c>
      <c r="L156" s="230">
        <f t="shared" si="63"/>
        <v>133</v>
      </c>
      <c r="M156" s="236">
        <f t="shared" si="64"/>
        <v>29</v>
      </c>
      <c r="N156" s="36"/>
      <c r="O156" s="26">
        <f t="shared" si="65"/>
        <v>14511</v>
      </c>
      <c r="P156" s="26">
        <f t="shared" si="66"/>
        <v>0</v>
      </c>
      <c r="Q156" s="26">
        <f t="shared" si="67"/>
        <v>15051</v>
      </c>
      <c r="R156" s="26">
        <f t="shared" si="68"/>
        <v>15327</v>
      </c>
      <c r="S156" s="26">
        <f t="shared" si="69"/>
        <v>15431</v>
      </c>
      <c r="T156" s="88"/>
      <c r="U156" s="67">
        <f>IF(B156=C156,0,IF(S156&lt;&gt;"-",(S156)/Přehled!$A$1,0))</f>
        <v>36.740476190476187</v>
      </c>
    </row>
    <row r="157" spans="1:21" x14ac:dyDescent="0.25">
      <c r="A157" s="233">
        <v>155</v>
      </c>
      <c r="B157" s="235">
        <v>21534</v>
      </c>
      <c r="C157" s="236"/>
      <c r="D157" s="235">
        <v>1725</v>
      </c>
      <c r="E157" s="230">
        <f t="shared" si="56"/>
        <v>865</v>
      </c>
      <c r="F157" s="230">
        <f t="shared" si="57"/>
        <v>290</v>
      </c>
      <c r="G157" s="230">
        <f t="shared" si="58"/>
        <v>75</v>
      </c>
      <c r="H157" s="236">
        <f t="shared" si="59"/>
        <v>15</v>
      </c>
      <c r="I157" s="235">
        <f t="shared" si="60"/>
        <v>3278</v>
      </c>
      <c r="J157" s="230">
        <f t="shared" si="61"/>
        <v>1644</v>
      </c>
      <c r="K157" s="230">
        <f t="shared" si="62"/>
        <v>551</v>
      </c>
      <c r="L157" s="230">
        <f t="shared" si="63"/>
        <v>143</v>
      </c>
      <c r="M157" s="236">
        <f t="shared" si="64"/>
        <v>29</v>
      </c>
      <c r="N157" s="36"/>
      <c r="O157" s="26">
        <f t="shared" si="65"/>
        <v>14978</v>
      </c>
      <c r="P157" s="26">
        <f t="shared" si="66"/>
        <v>0</v>
      </c>
      <c r="Q157" s="26">
        <f t="shared" si="67"/>
        <v>15510</v>
      </c>
      <c r="R157" s="26">
        <f t="shared" si="68"/>
        <v>15775</v>
      </c>
      <c r="S157" s="26">
        <f t="shared" si="69"/>
        <v>15889</v>
      </c>
      <c r="T157" s="88"/>
      <c r="U157" s="67">
        <f>IF(B157=C157,0,IF(S157&lt;&gt;"-",(S157)/Přehled!$A$1,0))</f>
        <v>37.830952380952382</v>
      </c>
    </row>
    <row r="158" spans="1:21" x14ac:dyDescent="0.25">
      <c r="A158" s="233">
        <v>156</v>
      </c>
      <c r="B158" s="235">
        <v>22072</v>
      </c>
      <c r="C158" s="236"/>
      <c r="D158" s="235">
        <v>1735</v>
      </c>
      <c r="E158" s="230">
        <f t="shared" si="56"/>
        <v>870</v>
      </c>
      <c r="F158" s="230">
        <f t="shared" si="57"/>
        <v>290</v>
      </c>
      <c r="G158" s="230">
        <f t="shared" si="58"/>
        <v>75</v>
      </c>
      <c r="H158" s="236">
        <f t="shared" si="59"/>
        <v>15</v>
      </c>
      <c r="I158" s="235">
        <f t="shared" si="60"/>
        <v>3297</v>
      </c>
      <c r="J158" s="230">
        <f t="shared" si="61"/>
        <v>1653</v>
      </c>
      <c r="K158" s="230">
        <f t="shared" si="62"/>
        <v>551</v>
      </c>
      <c r="L158" s="230">
        <f t="shared" si="63"/>
        <v>143</v>
      </c>
      <c r="M158" s="236">
        <f t="shared" si="64"/>
        <v>29</v>
      </c>
      <c r="N158" s="36"/>
      <c r="O158" s="26">
        <f t="shared" si="65"/>
        <v>15478</v>
      </c>
      <c r="P158" s="26">
        <f t="shared" si="66"/>
        <v>0</v>
      </c>
      <c r="Q158" s="26">
        <f t="shared" si="67"/>
        <v>16020</v>
      </c>
      <c r="R158" s="26">
        <f t="shared" si="68"/>
        <v>16285</v>
      </c>
      <c r="S158" s="26">
        <f t="shared" si="69"/>
        <v>16399</v>
      </c>
      <c r="T158" s="88"/>
      <c r="U158" s="67">
        <f>IF(B158=C158,0,IF(S158&lt;&gt;"-",(S158)/Přehled!$A$1,0))</f>
        <v>39.045238095238098</v>
      </c>
    </row>
    <row r="159" spans="1:21" x14ac:dyDescent="0.25">
      <c r="A159" s="233">
        <v>157</v>
      </c>
      <c r="B159" s="235">
        <v>22624</v>
      </c>
      <c r="C159" s="236"/>
      <c r="D159" s="235">
        <v>1750</v>
      </c>
      <c r="E159" s="230">
        <f t="shared" si="56"/>
        <v>875</v>
      </c>
      <c r="F159" s="230">
        <f t="shared" si="57"/>
        <v>290</v>
      </c>
      <c r="G159" s="230">
        <f t="shared" si="58"/>
        <v>75</v>
      </c>
      <c r="H159" s="236">
        <f t="shared" si="59"/>
        <v>15</v>
      </c>
      <c r="I159" s="235">
        <f t="shared" si="60"/>
        <v>3325</v>
      </c>
      <c r="J159" s="230">
        <f t="shared" si="61"/>
        <v>1663</v>
      </c>
      <c r="K159" s="230">
        <f t="shared" si="62"/>
        <v>551</v>
      </c>
      <c r="L159" s="230">
        <f t="shared" si="63"/>
        <v>143</v>
      </c>
      <c r="M159" s="236">
        <f t="shared" si="64"/>
        <v>29</v>
      </c>
      <c r="N159" s="36"/>
      <c r="O159" s="26">
        <f t="shared" si="65"/>
        <v>15974</v>
      </c>
      <c r="P159" s="26">
        <f t="shared" si="66"/>
        <v>0</v>
      </c>
      <c r="Q159" s="26">
        <f t="shared" si="67"/>
        <v>16534</v>
      </c>
      <c r="R159" s="26">
        <f t="shared" si="68"/>
        <v>16799</v>
      </c>
      <c r="S159" s="26">
        <f t="shared" si="69"/>
        <v>16913</v>
      </c>
      <c r="T159" s="88"/>
      <c r="U159" s="67">
        <f>IF(B159=C159,0,IF(S159&lt;&gt;"-",(S159)/Přehled!$A$1,0))</f>
        <v>40.269047619047619</v>
      </c>
    </row>
    <row r="160" spans="1:21" x14ac:dyDescent="0.25">
      <c r="A160" s="233">
        <v>158</v>
      </c>
      <c r="B160" s="235">
        <v>23190</v>
      </c>
      <c r="C160" s="236"/>
      <c r="D160" s="235">
        <v>1765</v>
      </c>
      <c r="E160" s="230">
        <f t="shared" si="56"/>
        <v>885</v>
      </c>
      <c r="F160" s="230">
        <f t="shared" si="57"/>
        <v>295</v>
      </c>
      <c r="G160" s="230">
        <f t="shared" si="58"/>
        <v>75</v>
      </c>
      <c r="H160" s="236">
        <f t="shared" si="59"/>
        <v>15</v>
      </c>
      <c r="I160" s="235">
        <f t="shared" si="60"/>
        <v>3354</v>
      </c>
      <c r="J160" s="230">
        <f t="shared" si="61"/>
        <v>1682</v>
      </c>
      <c r="K160" s="230">
        <f t="shared" si="62"/>
        <v>561</v>
      </c>
      <c r="L160" s="230">
        <f t="shared" si="63"/>
        <v>143</v>
      </c>
      <c r="M160" s="236">
        <f t="shared" si="64"/>
        <v>29</v>
      </c>
      <c r="N160" s="36"/>
      <c r="O160" s="26">
        <f t="shared" si="65"/>
        <v>16482</v>
      </c>
      <c r="P160" s="26">
        <f t="shared" si="66"/>
        <v>0</v>
      </c>
      <c r="Q160" s="26">
        <f t="shared" si="67"/>
        <v>17032</v>
      </c>
      <c r="R160" s="26">
        <f t="shared" si="68"/>
        <v>17307</v>
      </c>
      <c r="S160" s="26">
        <f t="shared" si="69"/>
        <v>17421</v>
      </c>
      <c r="T160" s="88"/>
      <c r="U160" s="67">
        <f>IF(B160=C160,0,IF(S160&lt;&gt;"-",(S160)/Přehled!$A$1,0))</f>
        <v>41.478571428571428</v>
      </c>
    </row>
    <row r="161" spans="1:21" x14ac:dyDescent="0.25">
      <c r="A161" s="233">
        <v>159</v>
      </c>
      <c r="B161" s="235">
        <v>23769</v>
      </c>
      <c r="C161" s="236"/>
      <c r="D161" s="235">
        <v>1775</v>
      </c>
      <c r="E161" s="230">
        <f t="shared" si="56"/>
        <v>890</v>
      </c>
      <c r="F161" s="230">
        <f t="shared" si="57"/>
        <v>295</v>
      </c>
      <c r="G161" s="230">
        <f t="shared" si="58"/>
        <v>75</v>
      </c>
      <c r="H161" s="236">
        <f t="shared" si="59"/>
        <v>15</v>
      </c>
      <c r="I161" s="235">
        <f t="shared" si="60"/>
        <v>3373</v>
      </c>
      <c r="J161" s="230">
        <f t="shared" si="61"/>
        <v>1691</v>
      </c>
      <c r="K161" s="230">
        <f t="shared" si="62"/>
        <v>561</v>
      </c>
      <c r="L161" s="230">
        <f t="shared" si="63"/>
        <v>143</v>
      </c>
      <c r="M161" s="236">
        <f t="shared" si="64"/>
        <v>29</v>
      </c>
      <c r="N161" s="36"/>
      <c r="O161" s="26">
        <f t="shared" si="65"/>
        <v>17023</v>
      </c>
      <c r="P161" s="26">
        <f t="shared" si="66"/>
        <v>0</v>
      </c>
      <c r="Q161" s="26">
        <f t="shared" si="67"/>
        <v>17583</v>
      </c>
      <c r="R161" s="26">
        <f t="shared" si="68"/>
        <v>17858</v>
      </c>
      <c r="S161" s="26">
        <f t="shared" si="69"/>
        <v>17972</v>
      </c>
      <c r="T161" s="88"/>
      <c r="U161" s="67">
        <f>IF(B161=C161,0,IF(S161&lt;&gt;"-",(S161)/Přehled!$A$1,0))</f>
        <v>42.790476190476191</v>
      </c>
    </row>
    <row r="162" spans="1:21" x14ac:dyDescent="0.25">
      <c r="A162" s="233">
        <v>160</v>
      </c>
      <c r="B162" s="235">
        <v>24364</v>
      </c>
      <c r="C162" s="236"/>
      <c r="D162" s="235">
        <v>1790</v>
      </c>
      <c r="E162" s="230">
        <f t="shared" si="56"/>
        <v>895</v>
      </c>
      <c r="F162" s="230">
        <f t="shared" si="57"/>
        <v>300</v>
      </c>
      <c r="G162" s="230">
        <f t="shared" si="58"/>
        <v>75</v>
      </c>
      <c r="H162" s="236">
        <f t="shared" si="59"/>
        <v>15</v>
      </c>
      <c r="I162" s="235">
        <f t="shared" si="60"/>
        <v>3401</v>
      </c>
      <c r="J162" s="230">
        <f t="shared" si="61"/>
        <v>1701</v>
      </c>
      <c r="K162" s="230">
        <f t="shared" si="62"/>
        <v>570</v>
      </c>
      <c r="L162" s="230">
        <f t="shared" si="63"/>
        <v>143</v>
      </c>
      <c r="M162" s="236">
        <f t="shared" si="64"/>
        <v>29</v>
      </c>
      <c r="N162" s="36"/>
      <c r="O162" s="26">
        <f t="shared" si="65"/>
        <v>17562</v>
      </c>
      <c r="P162" s="26">
        <f t="shared" si="66"/>
        <v>0</v>
      </c>
      <c r="Q162" s="26">
        <f t="shared" si="67"/>
        <v>18122</v>
      </c>
      <c r="R162" s="26">
        <f t="shared" si="68"/>
        <v>18406</v>
      </c>
      <c r="S162" s="26">
        <f t="shared" si="69"/>
        <v>18520</v>
      </c>
      <c r="T162" s="88"/>
      <c r="U162" s="67">
        <f>IF(B162=C162,0,IF(S162&lt;&gt;"-",(S162)/Přehled!$A$1,0))</f>
        <v>44.095238095238095</v>
      </c>
    </row>
    <row r="163" spans="1:21" x14ac:dyDescent="0.25">
      <c r="A163" s="233">
        <v>161</v>
      </c>
      <c r="B163" s="235">
        <v>24973</v>
      </c>
      <c r="C163" s="236"/>
      <c r="D163" s="235">
        <v>1805</v>
      </c>
      <c r="E163" s="230">
        <f t="shared" si="56"/>
        <v>905</v>
      </c>
      <c r="F163" s="230">
        <f t="shared" si="57"/>
        <v>300</v>
      </c>
      <c r="G163" s="230">
        <f t="shared" si="58"/>
        <v>75</v>
      </c>
      <c r="H163" s="236">
        <f t="shared" si="59"/>
        <v>15</v>
      </c>
      <c r="I163" s="235">
        <f t="shared" si="60"/>
        <v>3430</v>
      </c>
      <c r="J163" s="230">
        <f t="shared" si="61"/>
        <v>1720</v>
      </c>
      <c r="K163" s="230">
        <f t="shared" si="62"/>
        <v>570</v>
      </c>
      <c r="L163" s="230">
        <f t="shared" si="63"/>
        <v>143</v>
      </c>
      <c r="M163" s="236">
        <f t="shared" si="64"/>
        <v>29</v>
      </c>
      <c r="N163" s="36"/>
      <c r="O163" s="26">
        <f t="shared" si="65"/>
        <v>18113</v>
      </c>
      <c r="P163" s="26">
        <f t="shared" si="66"/>
        <v>0</v>
      </c>
      <c r="Q163" s="26">
        <f t="shared" si="67"/>
        <v>18683</v>
      </c>
      <c r="R163" s="26">
        <f t="shared" si="68"/>
        <v>18967</v>
      </c>
      <c r="S163" s="26">
        <f t="shared" si="69"/>
        <v>19081</v>
      </c>
      <c r="T163" s="88"/>
      <c r="U163" s="67">
        <f>IF(B163=C163,0,IF(S163&lt;&gt;"-",(S163)/Přehled!$A$1,0))</f>
        <v>45.430952380952384</v>
      </c>
    </row>
    <row r="164" spans="1:21" x14ac:dyDescent="0.25">
      <c r="A164" s="233">
        <v>162</v>
      </c>
      <c r="B164" s="235">
        <v>25597</v>
      </c>
      <c r="C164" s="236"/>
      <c r="D164" s="235">
        <v>1820</v>
      </c>
      <c r="E164" s="230">
        <f t="shared" si="56"/>
        <v>910</v>
      </c>
      <c r="F164" s="230">
        <f t="shared" si="57"/>
        <v>305</v>
      </c>
      <c r="G164" s="230">
        <f t="shared" si="58"/>
        <v>75</v>
      </c>
      <c r="H164" s="236">
        <f t="shared" si="59"/>
        <v>15</v>
      </c>
      <c r="I164" s="235">
        <f t="shared" si="60"/>
        <v>3458</v>
      </c>
      <c r="J164" s="230">
        <f t="shared" si="61"/>
        <v>1729</v>
      </c>
      <c r="K164" s="230">
        <f t="shared" si="62"/>
        <v>580</v>
      </c>
      <c r="L164" s="230">
        <f t="shared" si="63"/>
        <v>143</v>
      </c>
      <c r="M164" s="236">
        <f t="shared" si="64"/>
        <v>29</v>
      </c>
      <c r="N164" s="36"/>
      <c r="O164" s="26">
        <f t="shared" si="65"/>
        <v>18681</v>
      </c>
      <c r="P164" s="26">
        <f t="shared" si="66"/>
        <v>0</v>
      </c>
      <c r="Q164" s="26">
        <f t="shared" si="67"/>
        <v>19250</v>
      </c>
      <c r="R164" s="26">
        <f t="shared" si="68"/>
        <v>19544</v>
      </c>
      <c r="S164" s="26">
        <f t="shared" si="69"/>
        <v>19658</v>
      </c>
      <c r="T164" s="88"/>
      <c r="U164" s="67">
        <f>IF(B164=C164,0,IF(S164&lt;&gt;"-",(S164)/Přehled!$A$1,0))</f>
        <v>46.804761904761904</v>
      </c>
    </row>
    <row r="165" spans="1:21" x14ac:dyDescent="0.25">
      <c r="A165" s="233">
        <v>163</v>
      </c>
      <c r="B165" s="235">
        <v>26237</v>
      </c>
      <c r="C165" s="236"/>
      <c r="D165" s="235">
        <v>1830</v>
      </c>
      <c r="E165" s="230">
        <f t="shared" si="56"/>
        <v>915</v>
      </c>
      <c r="F165" s="230">
        <f t="shared" si="57"/>
        <v>305</v>
      </c>
      <c r="G165" s="230">
        <f t="shared" si="58"/>
        <v>75</v>
      </c>
      <c r="H165" s="236">
        <f t="shared" si="59"/>
        <v>15</v>
      </c>
      <c r="I165" s="235">
        <f t="shared" si="60"/>
        <v>3477</v>
      </c>
      <c r="J165" s="230">
        <f t="shared" si="61"/>
        <v>1739</v>
      </c>
      <c r="K165" s="230">
        <f t="shared" si="62"/>
        <v>580</v>
      </c>
      <c r="L165" s="230">
        <f t="shared" si="63"/>
        <v>143</v>
      </c>
      <c r="M165" s="236">
        <f t="shared" si="64"/>
        <v>29</v>
      </c>
      <c r="N165" s="36"/>
      <c r="O165" s="26">
        <f t="shared" si="65"/>
        <v>19283</v>
      </c>
      <c r="P165" s="26">
        <f t="shared" si="66"/>
        <v>0</v>
      </c>
      <c r="Q165" s="26">
        <f t="shared" si="67"/>
        <v>19861</v>
      </c>
      <c r="R165" s="26">
        <f t="shared" si="68"/>
        <v>20155</v>
      </c>
      <c r="S165" s="26">
        <f t="shared" si="69"/>
        <v>20269</v>
      </c>
      <c r="T165" s="88"/>
      <c r="U165" s="67">
        <f>IF(B165=C165,0,IF(S165&lt;&gt;"-",(S165)/Přehled!$A$1,0))</f>
        <v>48.259523809523813</v>
      </c>
    </row>
    <row r="166" spans="1:21" x14ac:dyDescent="0.25">
      <c r="A166" s="233">
        <v>164</v>
      </c>
      <c r="B166" s="235">
        <v>26893</v>
      </c>
      <c r="C166" s="236"/>
      <c r="D166" s="235">
        <v>1845</v>
      </c>
      <c r="E166" s="230">
        <f t="shared" si="56"/>
        <v>925</v>
      </c>
      <c r="F166" s="230">
        <f t="shared" si="57"/>
        <v>310</v>
      </c>
      <c r="G166" s="230">
        <f t="shared" si="58"/>
        <v>80</v>
      </c>
      <c r="H166" s="236">
        <f t="shared" si="59"/>
        <v>15</v>
      </c>
      <c r="I166" s="235">
        <f t="shared" si="60"/>
        <v>3506</v>
      </c>
      <c r="J166" s="230">
        <f t="shared" si="61"/>
        <v>1758</v>
      </c>
      <c r="K166" s="230">
        <f t="shared" si="62"/>
        <v>589</v>
      </c>
      <c r="L166" s="230">
        <f t="shared" si="63"/>
        <v>152</v>
      </c>
      <c r="M166" s="236">
        <f t="shared" si="64"/>
        <v>29</v>
      </c>
      <c r="N166" s="36"/>
      <c r="O166" s="26">
        <f t="shared" si="65"/>
        <v>19881</v>
      </c>
      <c r="P166" s="26">
        <f t="shared" si="66"/>
        <v>0</v>
      </c>
      <c r="Q166" s="26">
        <f t="shared" si="67"/>
        <v>20451</v>
      </c>
      <c r="R166" s="26">
        <f t="shared" si="68"/>
        <v>20736</v>
      </c>
      <c r="S166" s="26">
        <f t="shared" si="69"/>
        <v>20859</v>
      </c>
      <c r="T166" s="88"/>
      <c r="U166" s="67">
        <f>IF(B166=C166,0,IF(S166&lt;&gt;"-",(S166)/Přehled!$A$1,0))</f>
        <v>49.664285714285711</v>
      </c>
    </row>
    <row r="167" spans="1:21" x14ac:dyDescent="0.25">
      <c r="A167" s="233">
        <v>165</v>
      </c>
      <c r="B167" s="235">
        <v>27565</v>
      </c>
      <c r="C167" s="236"/>
      <c r="D167" s="235">
        <v>1855</v>
      </c>
      <c r="E167" s="230">
        <f t="shared" si="56"/>
        <v>930</v>
      </c>
      <c r="F167" s="230">
        <f t="shared" si="57"/>
        <v>310</v>
      </c>
      <c r="G167" s="230">
        <f t="shared" si="58"/>
        <v>80</v>
      </c>
      <c r="H167" s="236">
        <f t="shared" si="59"/>
        <v>15</v>
      </c>
      <c r="I167" s="235">
        <f t="shared" si="60"/>
        <v>3525</v>
      </c>
      <c r="J167" s="230">
        <f t="shared" si="61"/>
        <v>1767</v>
      </c>
      <c r="K167" s="230">
        <f t="shared" si="62"/>
        <v>589</v>
      </c>
      <c r="L167" s="230">
        <f t="shared" si="63"/>
        <v>152</v>
      </c>
      <c r="M167" s="236">
        <f t="shared" si="64"/>
        <v>29</v>
      </c>
      <c r="N167" s="36"/>
      <c r="O167" s="26">
        <f t="shared" si="65"/>
        <v>20515</v>
      </c>
      <c r="P167" s="26">
        <f t="shared" si="66"/>
        <v>0</v>
      </c>
      <c r="Q167" s="26">
        <f t="shared" si="67"/>
        <v>21095</v>
      </c>
      <c r="R167" s="26">
        <f t="shared" si="68"/>
        <v>21380</v>
      </c>
      <c r="S167" s="26">
        <f t="shared" si="69"/>
        <v>21503</v>
      </c>
      <c r="T167" s="88"/>
      <c r="U167" s="67">
        <f>IF(B167=C167,0,IF(S167&lt;&gt;"-",(S167)/Přehled!$A$1,0))</f>
        <v>51.19761904761905</v>
      </c>
    </row>
    <row r="168" spans="1:21" x14ac:dyDescent="0.25">
      <c r="A168" s="233">
        <v>166</v>
      </c>
      <c r="B168" s="235">
        <v>28254</v>
      </c>
      <c r="C168" s="236"/>
      <c r="D168" s="235">
        <v>1870</v>
      </c>
      <c r="E168" s="230">
        <f t="shared" si="56"/>
        <v>935</v>
      </c>
      <c r="F168" s="230">
        <f t="shared" si="57"/>
        <v>310</v>
      </c>
      <c r="G168" s="230">
        <f t="shared" si="58"/>
        <v>80</v>
      </c>
      <c r="H168" s="236">
        <f t="shared" si="59"/>
        <v>15</v>
      </c>
      <c r="I168" s="235">
        <f t="shared" si="60"/>
        <v>3553</v>
      </c>
      <c r="J168" s="230">
        <f t="shared" si="61"/>
        <v>1777</v>
      </c>
      <c r="K168" s="230">
        <f t="shared" si="62"/>
        <v>589</v>
      </c>
      <c r="L168" s="230">
        <f t="shared" si="63"/>
        <v>152</v>
      </c>
      <c r="M168" s="236">
        <f t="shared" si="64"/>
        <v>29</v>
      </c>
      <c r="N168" s="36"/>
      <c r="O168" s="26">
        <f t="shared" si="65"/>
        <v>21148</v>
      </c>
      <c r="P168" s="26">
        <f t="shared" si="66"/>
        <v>0</v>
      </c>
      <c r="Q168" s="26">
        <f t="shared" si="67"/>
        <v>21746</v>
      </c>
      <c r="R168" s="26">
        <f t="shared" si="68"/>
        <v>22031</v>
      </c>
      <c r="S168" s="26">
        <f t="shared" si="69"/>
        <v>22154</v>
      </c>
      <c r="T168" s="88"/>
      <c r="U168" s="67">
        <f>IF(B168=C168,0,IF(S168&lt;&gt;"-",(S168)/Přehled!$A$1,0))</f>
        <v>52.747619047619047</v>
      </c>
    </row>
    <row r="169" spans="1:21" x14ac:dyDescent="0.25">
      <c r="A169" s="233">
        <v>167</v>
      </c>
      <c r="B169" s="235">
        <v>28960</v>
      </c>
      <c r="C169" s="236"/>
      <c r="D169" s="235">
        <v>1885</v>
      </c>
      <c r="E169" s="230">
        <f t="shared" si="56"/>
        <v>945</v>
      </c>
      <c r="F169" s="230">
        <f t="shared" si="57"/>
        <v>315</v>
      </c>
      <c r="G169" s="230">
        <f t="shared" si="58"/>
        <v>80</v>
      </c>
      <c r="H169" s="236">
        <f t="shared" si="59"/>
        <v>15</v>
      </c>
      <c r="I169" s="235">
        <f t="shared" si="60"/>
        <v>3582</v>
      </c>
      <c r="J169" s="230">
        <f t="shared" si="61"/>
        <v>1796</v>
      </c>
      <c r="K169" s="230">
        <f t="shared" si="62"/>
        <v>599</v>
      </c>
      <c r="L169" s="230">
        <f t="shared" si="63"/>
        <v>152</v>
      </c>
      <c r="M169" s="236">
        <f t="shared" si="64"/>
        <v>29</v>
      </c>
      <c r="N169" s="36"/>
      <c r="O169" s="26">
        <f t="shared" si="65"/>
        <v>21796</v>
      </c>
      <c r="P169" s="26">
        <f t="shared" si="66"/>
        <v>0</v>
      </c>
      <c r="Q169" s="26">
        <f t="shared" si="67"/>
        <v>22384</v>
      </c>
      <c r="R169" s="26">
        <f t="shared" si="68"/>
        <v>22679</v>
      </c>
      <c r="S169" s="26">
        <f t="shared" si="69"/>
        <v>22802</v>
      </c>
      <c r="T169" s="88"/>
      <c r="U169" s="67">
        <f>IF(B169=C169,0,IF(S169&lt;&gt;"-",(S169)/Přehled!$A$1,0))</f>
        <v>54.290476190476191</v>
      </c>
    </row>
    <row r="170" spans="1:21" x14ac:dyDescent="0.25">
      <c r="A170" s="233">
        <v>168</v>
      </c>
      <c r="B170" s="235">
        <v>29684</v>
      </c>
      <c r="C170" s="236"/>
      <c r="D170" s="235">
        <v>1900</v>
      </c>
      <c r="E170" s="230">
        <f t="shared" si="56"/>
        <v>950</v>
      </c>
      <c r="F170" s="230">
        <f t="shared" si="57"/>
        <v>315</v>
      </c>
      <c r="G170" s="230">
        <f t="shared" si="58"/>
        <v>80</v>
      </c>
      <c r="H170" s="236">
        <f t="shared" si="59"/>
        <v>15</v>
      </c>
      <c r="I170" s="235">
        <f t="shared" si="60"/>
        <v>3610</v>
      </c>
      <c r="J170" s="230">
        <f t="shared" si="61"/>
        <v>1805</v>
      </c>
      <c r="K170" s="230">
        <f t="shared" si="62"/>
        <v>599</v>
      </c>
      <c r="L170" s="230">
        <f t="shared" si="63"/>
        <v>152</v>
      </c>
      <c r="M170" s="236">
        <f t="shared" si="64"/>
        <v>29</v>
      </c>
      <c r="N170" s="36"/>
      <c r="O170" s="26">
        <f t="shared" si="65"/>
        <v>22464</v>
      </c>
      <c r="P170" s="26">
        <f t="shared" si="66"/>
        <v>0</v>
      </c>
      <c r="Q170" s="26">
        <f t="shared" si="67"/>
        <v>23071</v>
      </c>
      <c r="R170" s="26">
        <f t="shared" si="68"/>
        <v>23366</v>
      </c>
      <c r="S170" s="26">
        <f t="shared" si="69"/>
        <v>23489</v>
      </c>
      <c r="T170" s="88"/>
      <c r="U170" s="67">
        <f>IF(B170=C170,0,IF(S170&lt;&gt;"-",(S170)/Přehled!$A$1,0))</f>
        <v>55.926190476190477</v>
      </c>
    </row>
    <row r="171" spans="1:21" x14ac:dyDescent="0.25">
      <c r="A171" s="233">
        <v>169</v>
      </c>
      <c r="B171" s="235">
        <v>30427</v>
      </c>
      <c r="C171" s="236"/>
      <c r="D171" s="235">
        <v>1910</v>
      </c>
      <c r="E171" s="230">
        <f t="shared" si="56"/>
        <v>955</v>
      </c>
      <c r="F171" s="230">
        <f t="shared" si="57"/>
        <v>320</v>
      </c>
      <c r="G171" s="230">
        <f t="shared" si="58"/>
        <v>80</v>
      </c>
      <c r="H171" s="236">
        <f t="shared" si="59"/>
        <v>15</v>
      </c>
      <c r="I171" s="235">
        <f t="shared" si="60"/>
        <v>3629</v>
      </c>
      <c r="J171" s="230">
        <f t="shared" si="61"/>
        <v>1815</v>
      </c>
      <c r="K171" s="230">
        <f t="shared" si="62"/>
        <v>608</v>
      </c>
      <c r="L171" s="230">
        <f t="shared" si="63"/>
        <v>152</v>
      </c>
      <c r="M171" s="236">
        <f t="shared" si="64"/>
        <v>29</v>
      </c>
      <c r="N171" s="36"/>
      <c r="O171" s="26">
        <f t="shared" si="65"/>
        <v>23169</v>
      </c>
      <c r="P171" s="26">
        <f t="shared" si="66"/>
        <v>0</v>
      </c>
      <c r="Q171" s="26">
        <f t="shared" si="67"/>
        <v>23767</v>
      </c>
      <c r="R171" s="26">
        <f t="shared" si="68"/>
        <v>24071</v>
      </c>
      <c r="S171" s="26">
        <f t="shared" si="69"/>
        <v>24194</v>
      </c>
      <c r="T171" s="88"/>
      <c r="U171" s="67">
        <f>IF(B171=C171,0,IF(S171&lt;&gt;"-",(S171)/Přehled!$A$1,0))</f>
        <v>57.604761904761908</v>
      </c>
    </row>
    <row r="172" spans="1:21" x14ac:dyDescent="0.25">
      <c r="A172" s="233">
        <v>170</v>
      </c>
      <c r="B172" s="235">
        <v>31187</v>
      </c>
      <c r="C172" s="236"/>
      <c r="D172" s="235">
        <v>1925</v>
      </c>
      <c r="E172" s="230">
        <f t="shared" si="56"/>
        <v>965</v>
      </c>
      <c r="F172" s="230">
        <f t="shared" si="57"/>
        <v>320</v>
      </c>
      <c r="G172" s="230">
        <f t="shared" si="58"/>
        <v>80</v>
      </c>
      <c r="H172" s="236">
        <f t="shared" si="59"/>
        <v>15</v>
      </c>
      <c r="I172" s="235">
        <f t="shared" si="60"/>
        <v>3658</v>
      </c>
      <c r="J172" s="230">
        <f t="shared" si="61"/>
        <v>1834</v>
      </c>
      <c r="K172" s="230">
        <f t="shared" si="62"/>
        <v>608</v>
      </c>
      <c r="L172" s="230">
        <f t="shared" si="63"/>
        <v>152</v>
      </c>
      <c r="M172" s="236">
        <f t="shared" si="64"/>
        <v>29</v>
      </c>
      <c r="N172" s="36"/>
      <c r="O172" s="26">
        <f t="shared" si="65"/>
        <v>23871</v>
      </c>
      <c r="P172" s="26">
        <f t="shared" si="66"/>
        <v>0</v>
      </c>
      <c r="Q172" s="26">
        <f t="shared" si="67"/>
        <v>24479</v>
      </c>
      <c r="R172" s="26">
        <f t="shared" si="68"/>
        <v>24783</v>
      </c>
      <c r="S172" s="26">
        <f t="shared" si="69"/>
        <v>24906</v>
      </c>
      <c r="T172" s="88"/>
      <c r="U172" s="67">
        <f>IF(B172=C172,0,IF(S172&lt;&gt;"-",(S172)/Přehled!$A$1,0))</f>
        <v>59.3</v>
      </c>
    </row>
    <row r="173" spans="1:21" x14ac:dyDescent="0.25">
      <c r="A173" s="233">
        <v>171</v>
      </c>
      <c r="B173" s="235">
        <v>31967</v>
      </c>
      <c r="C173" s="236"/>
      <c r="D173" s="235">
        <v>1940</v>
      </c>
      <c r="E173" s="230">
        <f t="shared" si="56"/>
        <v>970</v>
      </c>
      <c r="F173" s="230">
        <f t="shared" si="57"/>
        <v>325</v>
      </c>
      <c r="G173" s="230">
        <f t="shared" si="58"/>
        <v>80</v>
      </c>
      <c r="H173" s="236">
        <f t="shared" si="59"/>
        <v>15</v>
      </c>
      <c r="I173" s="235">
        <f t="shared" si="60"/>
        <v>3686</v>
      </c>
      <c r="J173" s="230">
        <f t="shared" si="61"/>
        <v>1843</v>
      </c>
      <c r="K173" s="230">
        <f t="shared" si="62"/>
        <v>618</v>
      </c>
      <c r="L173" s="230">
        <f t="shared" si="63"/>
        <v>152</v>
      </c>
      <c r="M173" s="236">
        <f t="shared" si="64"/>
        <v>29</v>
      </c>
      <c r="N173" s="36"/>
      <c r="O173" s="26">
        <f t="shared" si="65"/>
        <v>24595</v>
      </c>
      <c r="P173" s="26">
        <f t="shared" si="66"/>
        <v>0</v>
      </c>
      <c r="Q173" s="26">
        <f t="shared" si="67"/>
        <v>25202</v>
      </c>
      <c r="R173" s="26">
        <f t="shared" si="68"/>
        <v>25516</v>
      </c>
      <c r="S173" s="26">
        <f t="shared" si="69"/>
        <v>25639</v>
      </c>
      <c r="T173" s="89"/>
      <c r="U173" s="67">
        <f>IF(B173=C173,0,IF(S173&lt;&gt;"-",(S173)/Přehled!$A$1,0))</f>
        <v>61.045238095238098</v>
      </c>
    </row>
    <row r="174" spans="1:21" x14ac:dyDescent="0.25">
      <c r="A174" s="233">
        <v>172</v>
      </c>
      <c r="B174" s="235">
        <v>32766</v>
      </c>
      <c r="C174" s="236"/>
      <c r="D174" s="235">
        <v>1955</v>
      </c>
      <c r="E174" s="230">
        <f t="shared" si="56"/>
        <v>980</v>
      </c>
      <c r="F174" s="230">
        <f t="shared" si="57"/>
        <v>325</v>
      </c>
      <c r="G174" s="230">
        <f t="shared" si="58"/>
        <v>80</v>
      </c>
      <c r="H174" s="236">
        <f t="shared" si="59"/>
        <v>15</v>
      </c>
      <c r="I174" s="235">
        <f t="shared" si="60"/>
        <v>3715</v>
      </c>
      <c r="J174" s="230">
        <f t="shared" si="61"/>
        <v>1862</v>
      </c>
      <c r="K174" s="230">
        <f t="shared" si="62"/>
        <v>618</v>
      </c>
      <c r="L174" s="230">
        <f t="shared" si="63"/>
        <v>152</v>
      </c>
      <c r="M174" s="236">
        <f t="shared" si="64"/>
        <v>29</v>
      </c>
      <c r="O174" s="26">
        <f t="shared" si="65"/>
        <v>25336</v>
      </c>
      <c r="P174" s="26">
        <f t="shared" si="66"/>
        <v>0</v>
      </c>
      <c r="Q174" s="26">
        <f t="shared" si="67"/>
        <v>25953</v>
      </c>
      <c r="R174" s="26">
        <f t="shared" si="68"/>
        <v>26267</v>
      </c>
      <c r="S174" s="26">
        <f t="shared" si="69"/>
        <v>26390</v>
      </c>
      <c r="T174" s="89"/>
      <c r="U174" s="67">
        <f>IF(B174=C174,0,IF(S174&lt;&gt;"-",(S174)/Přehled!$A$1,0))</f>
        <v>62.833333333333336</v>
      </c>
    </row>
    <row r="175" spans="1:21" x14ac:dyDescent="0.25">
      <c r="A175" s="233">
        <v>173</v>
      </c>
      <c r="B175" s="235">
        <v>33585</v>
      </c>
      <c r="C175" s="236"/>
      <c r="D175" s="235">
        <v>1965</v>
      </c>
      <c r="E175" s="230">
        <f t="shared" si="56"/>
        <v>985</v>
      </c>
      <c r="F175" s="230">
        <f t="shared" si="57"/>
        <v>330</v>
      </c>
      <c r="G175" s="230">
        <f t="shared" si="58"/>
        <v>85</v>
      </c>
      <c r="H175" s="236">
        <f t="shared" si="59"/>
        <v>15</v>
      </c>
      <c r="I175" s="235">
        <f t="shared" si="60"/>
        <v>3734</v>
      </c>
      <c r="J175" s="230">
        <f t="shared" si="61"/>
        <v>1872</v>
      </c>
      <c r="K175" s="230">
        <f t="shared" si="62"/>
        <v>627</v>
      </c>
      <c r="L175" s="230">
        <f t="shared" si="63"/>
        <v>162</v>
      </c>
      <c r="M175" s="236">
        <f t="shared" si="64"/>
        <v>29</v>
      </c>
      <c r="O175" s="26">
        <f t="shared" si="65"/>
        <v>26117</v>
      </c>
      <c r="P175" s="26">
        <f t="shared" si="66"/>
        <v>0</v>
      </c>
      <c r="Q175" s="26">
        <f t="shared" si="67"/>
        <v>26725</v>
      </c>
      <c r="R175" s="26">
        <f t="shared" si="68"/>
        <v>27028</v>
      </c>
      <c r="S175" s="26">
        <f t="shared" si="69"/>
        <v>27161</v>
      </c>
      <c r="T175" s="89"/>
      <c r="U175" s="67">
        <f>IF(B175=C175,0,IF(S175&lt;&gt;"-",(S175)/Přehled!$A$1,0))</f>
        <v>64.669047619047618</v>
      </c>
    </row>
    <row r="176" spans="1:21" x14ac:dyDescent="0.25">
      <c r="A176" s="233">
        <v>174</v>
      </c>
      <c r="B176" s="235">
        <v>34425</v>
      </c>
      <c r="C176" s="236"/>
      <c r="D176" s="235">
        <v>1980</v>
      </c>
      <c r="E176" s="230">
        <f t="shared" si="56"/>
        <v>990</v>
      </c>
      <c r="F176" s="230">
        <f t="shared" si="57"/>
        <v>330</v>
      </c>
      <c r="G176" s="230">
        <f t="shared" si="58"/>
        <v>85</v>
      </c>
      <c r="H176" s="236">
        <f t="shared" si="59"/>
        <v>15</v>
      </c>
      <c r="I176" s="235">
        <f t="shared" si="60"/>
        <v>3762</v>
      </c>
      <c r="J176" s="230">
        <f t="shared" si="61"/>
        <v>1881</v>
      </c>
      <c r="K176" s="230">
        <f t="shared" si="62"/>
        <v>627</v>
      </c>
      <c r="L176" s="230">
        <f t="shared" si="63"/>
        <v>162</v>
      </c>
      <c r="M176" s="236">
        <f t="shared" si="64"/>
        <v>29</v>
      </c>
      <c r="O176" s="26">
        <f t="shared" si="65"/>
        <v>26901</v>
      </c>
      <c r="P176" s="26">
        <f t="shared" si="66"/>
        <v>0</v>
      </c>
      <c r="Q176" s="26">
        <f t="shared" si="67"/>
        <v>27528</v>
      </c>
      <c r="R176" s="26">
        <f t="shared" si="68"/>
        <v>27831</v>
      </c>
      <c r="S176" s="26">
        <f t="shared" si="69"/>
        <v>27964</v>
      </c>
      <c r="T176" s="89"/>
      <c r="U176" s="67">
        <f>IF(B176=C176,0,IF(S176&lt;&gt;"-",(S176)/Přehled!$A$1,0))</f>
        <v>66.580952380952382</v>
      </c>
    </row>
    <row r="177" spans="1:21" x14ac:dyDescent="0.25">
      <c r="A177" s="233">
        <v>175</v>
      </c>
      <c r="B177" s="235">
        <v>35285</v>
      </c>
      <c r="C177" s="236"/>
      <c r="D177" s="235">
        <v>1995</v>
      </c>
      <c r="E177" s="230">
        <f t="shared" si="56"/>
        <v>1000</v>
      </c>
      <c r="F177" s="230">
        <f t="shared" si="57"/>
        <v>335</v>
      </c>
      <c r="G177" s="230">
        <f t="shared" si="58"/>
        <v>85</v>
      </c>
      <c r="H177" s="236">
        <f t="shared" si="59"/>
        <v>15</v>
      </c>
      <c r="I177" s="235">
        <f t="shared" si="60"/>
        <v>3791</v>
      </c>
      <c r="J177" s="230">
        <f t="shared" si="61"/>
        <v>1900</v>
      </c>
      <c r="K177" s="230">
        <f t="shared" si="62"/>
        <v>637</v>
      </c>
      <c r="L177" s="230">
        <f t="shared" si="63"/>
        <v>162</v>
      </c>
      <c r="M177" s="236">
        <f t="shared" si="64"/>
        <v>29</v>
      </c>
      <c r="O177" s="26">
        <f t="shared" si="65"/>
        <v>27703</v>
      </c>
      <c r="P177" s="26">
        <f t="shared" si="66"/>
        <v>0</v>
      </c>
      <c r="Q177" s="26">
        <f t="shared" si="67"/>
        <v>28320</v>
      </c>
      <c r="R177" s="26">
        <f t="shared" si="68"/>
        <v>28633</v>
      </c>
      <c r="S177" s="26">
        <f t="shared" si="69"/>
        <v>28766</v>
      </c>
      <c r="T177" s="89"/>
      <c r="U177" s="67">
        <f>IF(B177=C177,0,IF(S177&lt;&gt;"-",(S177)/Přehled!$A$1,0))</f>
        <v>68.490476190476187</v>
      </c>
    </row>
    <row r="178" spans="1:21" x14ac:dyDescent="0.25">
      <c r="A178" s="233">
        <v>176</v>
      </c>
      <c r="B178" s="235">
        <v>36168</v>
      </c>
      <c r="C178" s="236"/>
      <c r="D178" s="235">
        <v>2005</v>
      </c>
      <c r="E178" s="230">
        <f t="shared" si="56"/>
        <v>1005</v>
      </c>
      <c r="F178" s="230">
        <f t="shared" si="57"/>
        <v>335</v>
      </c>
      <c r="G178" s="230">
        <f t="shared" si="58"/>
        <v>85</v>
      </c>
      <c r="H178" s="236">
        <f t="shared" si="59"/>
        <v>15</v>
      </c>
      <c r="I178" s="235">
        <f t="shared" si="60"/>
        <v>3810</v>
      </c>
      <c r="J178" s="230">
        <f t="shared" si="61"/>
        <v>1910</v>
      </c>
      <c r="K178" s="230">
        <f t="shared" si="62"/>
        <v>637</v>
      </c>
      <c r="L178" s="230">
        <f t="shared" si="63"/>
        <v>162</v>
      </c>
      <c r="M178" s="236">
        <f t="shared" si="64"/>
        <v>29</v>
      </c>
      <c r="O178" s="26">
        <f t="shared" si="65"/>
        <v>28548</v>
      </c>
      <c r="P178" s="26">
        <f t="shared" si="66"/>
        <v>0</v>
      </c>
      <c r="Q178" s="26">
        <f t="shared" si="67"/>
        <v>29174</v>
      </c>
      <c r="R178" s="26">
        <f t="shared" si="68"/>
        <v>29487</v>
      </c>
      <c r="S178" s="26">
        <f t="shared" si="69"/>
        <v>29620</v>
      </c>
      <c r="T178" s="89"/>
      <c r="U178" s="67">
        <f>IF(B178=C178,0,IF(S178&lt;&gt;"-",(S178)/Přehled!$A$1,0))</f>
        <v>70.523809523809518</v>
      </c>
    </row>
    <row r="179" spans="1:21" x14ac:dyDescent="0.25">
      <c r="A179" s="233">
        <v>177</v>
      </c>
      <c r="B179" s="235">
        <v>37072</v>
      </c>
      <c r="C179" s="236"/>
      <c r="D179" s="235">
        <v>2020</v>
      </c>
      <c r="E179" s="230">
        <f t="shared" si="56"/>
        <v>1010</v>
      </c>
      <c r="F179" s="230">
        <f t="shared" si="57"/>
        <v>335</v>
      </c>
      <c r="G179" s="230">
        <f t="shared" si="58"/>
        <v>85</v>
      </c>
      <c r="H179" s="236">
        <f t="shared" si="59"/>
        <v>15</v>
      </c>
      <c r="I179" s="235">
        <f t="shared" si="60"/>
        <v>3838</v>
      </c>
      <c r="J179" s="230">
        <f t="shared" si="61"/>
        <v>1919</v>
      </c>
      <c r="K179" s="230">
        <f t="shared" si="62"/>
        <v>637</v>
      </c>
      <c r="L179" s="230">
        <f t="shared" si="63"/>
        <v>162</v>
      </c>
      <c r="M179" s="236">
        <f t="shared" si="64"/>
        <v>29</v>
      </c>
      <c r="O179" s="26">
        <f t="shared" si="65"/>
        <v>29396</v>
      </c>
      <c r="P179" s="26">
        <f t="shared" si="66"/>
        <v>0</v>
      </c>
      <c r="Q179" s="26">
        <f t="shared" si="67"/>
        <v>30041</v>
      </c>
      <c r="R179" s="26">
        <f t="shared" si="68"/>
        <v>30354</v>
      </c>
      <c r="S179" s="26">
        <f t="shared" si="69"/>
        <v>30487</v>
      </c>
      <c r="T179" s="89"/>
      <c r="U179" s="67">
        <f>IF(B179=C179,0,IF(S179&lt;&gt;"-",(S179)/Přehled!$A$1,0))</f>
        <v>72.588095238095235</v>
      </c>
    </row>
    <row r="180" spans="1:21" x14ac:dyDescent="0.25">
      <c r="A180" s="233">
        <v>178</v>
      </c>
      <c r="B180" s="235">
        <v>37998</v>
      </c>
      <c r="C180" s="236"/>
      <c r="D180" s="235">
        <v>2035</v>
      </c>
      <c r="E180" s="230">
        <f t="shared" si="56"/>
        <v>1020</v>
      </c>
      <c r="F180" s="230">
        <f t="shared" si="57"/>
        <v>340</v>
      </c>
      <c r="G180" s="230">
        <f t="shared" si="58"/>
        <v>85</v>
      </c>
      <c r="H180" s="236">
        <f t="shared" si="59"/>
        <v>15</v>
      </c>
      <c r="I180" s="235">
        <f t="shared" si="60"/>
        <v>3867</v>
      </c>
      <c r="J180" s="230">
        <f t="shared" si="61"/>
        <v>1938</v>
      </c>
      <c r="K180" s="230">
        <f t="shared" si="62"/>
        <v>646</v>
      </c>
      <c r="L180" s="230">
        <f t="shared" si="63"/>
        <v>162</v>
      </c>
      <c r="M180" s="236">
        <f t="shared" si="64"/>
        <v>29</v>
      </c>
      <c r="O180" s="26">
        <f t="shared" si="65"/>
        <v>30264</v>
      </c>
      <c r="P180" s="26">
        <f t="shared" si="66"/>
        <v>0</v>
      </c>
      <c r="Q180" s="26">
        <f t="shared" si="67"/>
        <v>30901</v>
      </c>
      <c r="R180" s="26">
        <f t="shared" si="68"/>
        <v>31223</v>
      </c>
      <c r="S180" s="26">
        <f t="shared" si="69"/>
        <v>31356</v>
      </c>
      <c r="T180" s="89"/>
      <c r="U180" s="67">
        <f>IF(B180=C180,0,IF(S180&lt;&gt;"-",(S180)/Přehled!$A$1,0))</f>
        <v>74.657142857142858</v>
      </c>
    </row>
    <row r="181" spans="1:21" x14ac:dyDescent="0.25">
      <c r="A181" s="233">
        <v>179</v>
      </c>
      <c r="B181" s="235">
        <v>38948</v>
      </c>
      <c r="C181" s="236"/>
      <c r="D181" s="235">
        <v>2050</v>
      </c>
      <c r="E181" s="230">
        <f t="shared" si="56"/>
        <v>1025</v>
      </c>
      <c r="F181" s="230">
        <f t="shared" si="57"/>
        <v>340</v>
      </c>
      <c r="G181" s="230">
        <f t="shared" si="58"/>
        <v>85</v>
      </c>
      <c r="H181" s="236">
        <f t="shared" si="59"/>
        <v>15</v>
      </c>
      <c r="I181" s="235">
        <f t="shared" si="60"/>
        <v>3895</v>
      </c>
      <c r="J181" s="230">
        <f t="shared" si="61"/>
        <v>1948</v>
      </c>
      <c r="K181" s="230">
        <f t="shared" si="62"/>
        <v>646</v>
      </c>
      <c r="L181" s="230">
        <f t="shared" si="63"/>
        <v>162</v>
      </c>
      <c r="M181" s="236">
        <f t="shared" si="64"/>
        <v>29</v>
      </c>
      <c r="O181" s="26">
        <f t="shared" si="65"/>
        <v>31158</v>
      </c>
      <c r="P181" s="26">
        <f t="shared" si="66"/>
        <v>0</v>
      </c>
      <c r="Q181" s="26">
        <f t="shared" si="67"/>
        <v>31813</v>
      </c>
      <c r="R181" s="26">
        <f t="shared" si="68"/>
        <v>32135</v>
      </c>
      <c r="S181" s="26">
        <f t="shared" si="69"/>
        <v>32268</v>
      </c>
      <c r="T181" s="89"/>
      <c r="U181" s="67">
        <f>IF(B181=C181,0,IF(S181&lt;&gt;"-",(S181)/Přehled!$A$1,0))</f>
        <v>76.828571428571422</v>
      </c>
    </row>
    <row r="182" spans="1:21" x14ac:dyDescent="0.25">
      <c r="A182" s="233">
        <v>180</v>
      </c>
      <c r="B182" s="235">
        <v>39922</v>
      </c>
      <c r="C182" s="236"/>
      <c r="D182" s="235">
        <v>2060</v>
      </c>
      <c r="E182" s="230">
        <f t="shared" si="56"/>
        <v>1030</v>
      </c>
      <c r="F182" s="230">
        <f t="shared" si="57"/>
        <v>345</v>
      </c>
      <c r="G182" s="230">
        <f t="shared" si="58"/>
        <v>85</v>
      </c>
      <c r="H182" s="236">
        <f t="shared" si="59"/>
        <v>15</v>
      </c>
      <c r="I182" s="235">
        <f t="shared" si="60"/>
        <v>3914</v>
      </c>
      <c r="J182" s="230">
        <f t="shared" si="61"/>
        <v>1957</v>
      </c>
      <c r="K182" s="230">
        <f t="shared" si="62"/>
        <v>656</v>
      </c>
      <c r="L182" s="230">
        <f t="shared" si="63"/>
        <v>162</v>
      </c>
      <c r="M182" s="236">
        <f t="shared" si="64"/>
        <v>29</v>
      </c>
      <c r="O182" s="26">
        <f t="shared" si="65"/>
        <v>32094</v>
      </c>
      <c r="P182" s="26">
        <f t="shared" si="66"/>
        <v>0</v>
      </c>
      <c r="Q182" s="26">
        <f t="shared" si="67"/>
        <v>32739</v>
      </c>
      <c r="R182" s="26">
        <f t="shared" si="68"/>
        <v>33071</v>
      </c>
      <c r="S182" s="26">
        <f t="shared" si="69"/>
        <v>33204</v>
      </c>
      <c r="T182" s="89"/>
      <c r="U182" s="67">
        <f>IF(B182=C182,0,IF(S182&lt;&gt;"-",(S182)/Přehled!$A$1,0))</f>
        <v>79.057142857142864</v>
      </c>
    </row>
    <row r="183" spans="1:21" x14ac:dyDescent="0.25">
      <c r="A183" s="233">
        <v>181</v>
      </c>
      <c r="B183" s="235">
        <v>40920</v>
      </c>
      <c r="C183" s="236"/>
      <c r="D183" s="235">
        <v>2075</v>
      </c>
      <c r="E183" s="230">
        <f t="shared" si="56"/>
        <v>1040</v>
      </c>
      <c r="F183" s="230">
        <f t="shared" si="57"/>
        <v>345</v>
      </c>
      <c r="G183" s="230">
        <f t="shared" si="58"/>
        <v>85</v>
      </c>
      <c r="H183" s="236">
        <f t="shared" si="59"/>
        <v>15</v>
      </c>
      <c r="I183" s="235">
        <f t="shared" si="60"/>
        <v>3943</v>
      </c>
      <c r="J183" s="230">
        <f t="shared" si="61"/>
        <v>1976</v>
      </c>
      <c r="K183" s="230">
        <f t="shared" si="62"/>
        <v>656</v>
      </c>
      <c r="L183" s="230">
        <f t="shared" si="63"/>
        <v>162</v>
      </c>
      <c r="M183" s="236">
        <f t="shared" si="64"/>
        <v>29</v>
      </c>
      <c r="O183" s="26">
        <f t="shared" si="65"/>
        <v>33034</v>
      </c>
      <c r="P183" s="26">
        <f t="shared" si="66"/>
        <v>0</v>
      </c>
      <c r="Q183" s="26">
        <f t="shared" si="67"/>
        <v>33689</v>
      </c>
      <c r="R183" s="26">
        <f t="shared" si="68"/>
        <v>34021</v>
      </c>
      <c r="S183" s="26">
        <f t="shared" si="69"/>
        <v>34154</v>
      </c>
      <c r="T183" s="89"/>
      <c r="U183" s="67">
        <f>IF(B183=C183,0,IF(S183&lt;&gt;"-",(S183)/Přehled!$A$1,0))</f>
        <v>81.319047619047623</v>
      </c>
    </row>
    <row r="184" spans="1:21" x14ac:dyDescent="0.25">
      <c r="A184" s="233">
        <v>182</v>
      </c>
      <c r="B184" s="235">
        <v>41943</v>
      </c>
      <c r="C184" s="236"/>
      <c r="D184" s="235">
        <v>2090</v>
      </c>
      <c r="E184" s="230">
        <f t="shared" si="56"/>
        <v>1045</v>
      </c>
      <c r="F184" s="230">
        <f t="shared" si="57"/>
        <v>350</v>
      </c>
      <c r="G184" s="230">
        <f t="shared" si="58"/>
        <v>90</v>
      </c>
      <c r="H184" s="236">
        <f t="shared" si="59"/>
        <v>20</v>
      </c>
      <c r="I184" s="235">
        <f t="shared" si="60"/>
        <v>3971</v>
      </c>
      <c r="J184" s="230">
        <f t="shared" si="61"/>
        <v>1986</v>
      </c>
      <c r="K184" s="230">
        <f t="shared" si="62"/>
        <v>665</v>
      </c>
      <c r="L184" s="230">
        <f t="shared" si="63"/>
        <v>171</v>
      </c>
      <c r="M184" s="236">
        <f t="shared" si="64"/>
        <v>38</v>
      </c>
      <c r="O184" s="26">
        <f t="shared" si="65"/>
        <v>34001</v>
      </c>
      <c r="P184" s="26">
        <f t="shared" si="66"/>
        <v>0</v>
      </c>
      <c r="Q184" s="26">
        <f t="shared" si="67"/>
        <v>34656</v>
      </c>
      <c r="R184" s="26">
        <f t="shared" si="68"/>
        <v>34979</v>
      </c>
      <c r="S184" s="26">
        <f t="shared" si="69"/>
        <v>35112</v>
      </c>
      <c r="T184" s="89"/>
      <c r="U184" s="67">
        <f>IF(B184=C184,0,IF(S184&lt;&gt;"-",(S184)/Přehled!$A$1,0))</f>
        <v>83.6</v>
      </c>
    </row>
    <row r="185" spans="1:21" x14ac:dyDescent="0.25">
      <c r="A185" s="233">
        <v>183</v>
      </c>
      <c r="B185" s="235">
        <v>42992</v>
      </c>
      <c r="C185" s="236"/>
      <c r="D185" s="235">
        <v>2105</v>
      </c>
      <c r="E185" s="230">
        <f t="shared" si="56"/>
        <v>1055</v>
      </c>
      <c r="F185" s="230">
        <f t="shared" si="57"/>
        <v>350</v>
      </c>
      <c r="G185" s="230">
        <f t="shared" si="58"/>
        <v>90</v>
      </c>
      <c r="H185" s="236">
        <f t="shared" si="59"/>
        <v>20</v>
      </c>
      <c r="I185" s="235">
        <f t="shared" si="60"/>
        <v>4000</v>
      </c>
      <c r="J185" s="230">
        <f t="shared" si="61"/>
        <v>2005</v>
      </c>
      <c r="K185" s="230">
        <f t="shared" si="62"/>
        <v>665</v>
      </c>
      <c r="L185" s="230">
        <f t="shared" si="63"/>
        <v>171</v>
      </c>
      <c r="M185" s="236">
        <f t="shared" si="64"/>
        <v>38</v>
      </c>
      <c r="O185" s="26">
        <f t="shared" si="65"/>
        <v>34992</v>
      </c>
      <c r="P185" s="26">
        <f t="shared" si="66"/>
        <v>0</v>
      </c>
      <c r="Q185" s="26">
        <f t="shared" si="67"/>
        <v>35657</v>
      </c>
      <c r="R185" s="26">
        <f t="shared" si="68"/>
        <v>35980</v>
      </c>
      <c r="S185" s="26">
        <f t="shared" si="69"/>
        <v>36113</v>
      </c>
      <c r="T185" s="89"/>
      <c r="U185" s="67">
        <f>IF(B185=C185,0,IF(S185&lt;&gt;"-",(S185)/Přehled!$A$1,0))</f>
        <v>85.983333333333334</v>
      </c>
    </row>
    <row r="186" spans="1:21" x14ac:dyDescent="0.25">
      <c r="A186" s="233">
        <v>184</v>
      </c>
      <c r="B186" s="235">
        <v>44067</v>
      </c>
      <c r="C186" s="236"/>
      <c r="D186" s="235">
        <v>2120</v>
      </c>
      <c r="E186" s="230">
        <f t="shared" si="56"/>
        <v>1060</v>
      </c>
      <c r="F186" s="230">
        <f t="shared" si="57"/>
        <v>355</v>
      </c>
      <c r="G186" s="230">
        <f t="shared" si="58"/>
        <v>90</v>
      </c>
      <c r="H186" s="236">
        <f t="shared" si="59"/>
        <v>20</v>
      </c>
      <c r="I186" s="235">
        <f t="shared" si="60"/>
        <v>4028</v>
      </c>
      <c r="J186" s="230">
        <f t="shared" si="61"/>
        <v>2014</v>
      </c>
      <c r="K186" s="230">
        <f t="shared" si="62"/>
        <v>675</v>
      </c>
      <c r="L186" s="230">
        <f t="shared" si="63"/>
        <v>171</v>
      </c>
      <c r="M186" s="236">
        <f t="shared" si="64"/>
        <v>38</v>
      </c>
      <c r="N186" s="36"/>
      <c r="O186" s="26">
        <f t="shared" si="65"/>
        <v>36011</v>
      </c>
      <c r="P186" s="26">
        <f t="shared" si="66"/>
        <v>0</v>
      </c>
      <c r="Q186" s="26">
        <f t="shared" si="67"/>
        <v>36675</v>
      </c>
      <c r="R186" s="26">
        <f t="shared" si="68"/>
        <v>37008</v>
      </c>
      <c r="S186" s="26">
        <f t="shared" si="69"/>
        <v>37141</v>
      </c>
      <c r="T186" s="89"/>
      <c r="U186" s="67">
        <f>IF(B186=C186,0,IF(S186&lt;&gt;"-",(S186)/Přehled!$A$1,0))</f>
        <v>88.430952380952377</v>
      </c>
    </row>
    <row r="187" spans="1:21" x14ac:dyDescent="0.25">
      <c r="A187" s="233">
        <v>185</v>
      </c>
      <c r="B187" s="235">
        <v>45168</v>
      </c>
      <c r="C187" s="236"/>
      <c r="D187" s="235">
        <v>2130</v>
      </c>
      <c r="E187" s="230">
        <f t="shared" si="56"/>
        <v>1065</v>
      </c>
      <c r="F187" s="230">
        <f t="shared" si="57"/>
        <v>355</v>
      </c>
      <c r="G187" s="230">
        <f t="shared" si="58"/>
        <v>90</v>
      </c>
      <c r="H187" s="236">
        <f t="shared" si="59"/>
        <v>20</v>
      </c>
      <c r="I187" s="235">
        <f t="shared" si="60"/>
        <v>4047</v>
      </c>
      <c r="J187" s="230">
        <f t="shared" si="61"/>
        <v>2024</v>
      </c>
      <c r="K187" s="230">
        <f t="shared" si="62"/>
        <v>675</v>
      </c>
      <c r="L187" s="230">
        <f t="shared" si="63"/>
        <v>171</v>
      </c>
      <c r="M187" s="236">
        <f t="shared" si="64"/>
        <v>38</v>
      </c>
      <c r="N187" s="36"/>
      <c r="O187" s="26">
        <f t="shared" si="65"/>
        <v>37074</v>
      </c>
      <c r="P187" s="26">
        <f t="shared" si="66"/>
        <v>0</v>
      </c>
      <c r="Q187" s="26">
        <f t="shared" si="67"/>
        <v>37747</v>
      </c>
      <c r="R187" s="26">
        <f t="shared" si="68"/>
        <v>38080</v>
      </c>
      <c r="S187" s="26">
        <f t="shared" si="69"/>
        <v>38213</v>
      </c>
      <c r="T187" s="89"/>
      <c r="U187" s="67">
        <f>IF(B187=C187,0,IF(S187&lt;&gt;"-",(S187)/Přehled!$A$1,0))</f>
        <v>90.983333333333334</v>
      </c>
    </row>
    <row r="188" spans="1:21" x14ac:dyDescent="0.25">
      <c r="A188" s="233">
        <v>186</v>
      </c>
      <c r="B188" s="235">
        <v>46297</v>
      </c>
      <c r="C188" s="236"/>
      <c r="D188" s="235">
        <v>2145</v>
      </c>
      <c r="E188" s="230">
        <f t="shared" si="56"/>
        <v>1075</v>
      </c>
      <c r="F188" s="230">
        <f t="shared" si="57"/>
        <v>360</v>
      </c>
      <c r="G188" s="230">
        <f t="shared" si="58"/>
        <v>90</v>
      </c>
      <c r="H188" s="236">
        <f t="shared" si="59"/>
        <v>20</v>
      </c>
      <c r="I188" s="235">
        <f t="shared" si="60"/>
        <v>4076</v>
      </c>
      <c r="J188" s="230">
        <f t="shared" si="61"/>
        <v>2043</v>
      </c>
      <c r="K188" s="230">
        <f t="shared" si="62"/>
        <v>684</v>
      </c>
      <c r="L188" s="230">
        <f t="shared" si="63"/>
        <v>171</v>
      </c>
      <c r="M188" s="236">
        <f t="shared" si="64"/>
        <v>38</v>
      </c>
      <c r="N188" s="36"/>
      <c r="O188" s="26">
        <f t="shared" si="65"/>
        <v>38145</v>
      </c>
      <c r="P188" s="26">
        <f t="shared" si="66"/>
        <v>0</v>
      </c>
      <c r="Q188" s="26">
        <f t="shared" si="67"/>
        <v>38810</v>
      </c>
      <c r="R188" s="26">
        <f t="shared" si="68"/>
        <v>39152</v>
      </c>
      <c r="S188" s="26">
        <f t="shared" si="69"/>
        <v>39285</v>
      </c>
      <c r="T188" s="89"/>
      <c r="U188" s="67">
        <f>IF(B188=C188,0,IF(S188&lt;&gt;"-",(S188)/Přehled!$A$1,0))</f>
        <v>93.535714285714292</v>
      </c>
    </row>
    <row r="189" spans="1:21" x14ac:dyDescent="0.25">
      <c r="A189" s="233">
        <v>187</v>
      </c>
      <c r="B189" s="235">
        <v>47455</v>
      </c>
      <c r="C189" s="236"/>
      <c r="D189" s="235">
        <v>2160</v>
      </c>
      <c r="E189" s="230">
        <f t="shared" si="56"/>
        <v>1080</v>
      </c>
      <c r="F189" s="230">
        <f t="shared" si="57"/>
        <v>360</v>
      </c>
      <c r="G189" s="230">
        <f t="shared" si="58"/>
        <v>90</v>
      </c>
      <c r="H189" s="236">
        <f t="shared" si="59"/>
        <v>20</v>
      </c>
      <c r="I189" s="235">
        <f t="shared" si="60"/>
        <v>4104</v>
      </c>
      <c r="J189" s="230">
        <f t="shared" si="61"/>
        <v>2052</v>
      </c>
      <c r="K189" s="230">
        <f t="shared" si="62"/>
        <v>684</v>
      </c>
      <c r="L189" s="230">
        <f t="shared" si="63"/>
        <v>171</v>
      </c>
      <c r="M189" s="236">
        <f t="shared" si="64"/>
        <v>38</v>
      </c>
      <c r="N189" s="36"/>
      <c r="O189" s="26">
        <f t="shared" si="65"/>
        <v>39247</v>
      </c>
      <c r="P189" s="26">
        <f t="shared" si="66"/>
        <v>0</v>
      </c>
      <c r="Q189" s="26">
        <f t="shared" si="67"/>
        <v>39931</v>
      </c>
      <c r="R189" s="26">
        <f t="shared" si="68"/>
        <v>40273</v>
      </c>
      <c r="S189" s="26">
        <f t="shared" si="69"/>
        <v>40406</v>
      </c>
      <c r="T189" s="89"/>
      <c r="U189" s="67">
        <f>IF(B189=C189,0,IF(S189&lt;&gt;"-",(S189)/Přehled!$A$1,0))</f>
        <v>96.204761904761909</v>
      </c>
    </row>
    <row r="190" spans="1:21" x14ac:dyDescent="0.25">
      <c r="A190" s="233">
        <v>188</v>
      </c>
      <c r="B190" s="235">
        <v>48641</v>
      </c>
      <c r="C190" s="236"/>
      <c r="D190" s="235">
        <v>2175</v>
      </c>
      <c r="E190" s="230">
        <f t="shared" si="56"/>
        <v>1090</v>
      </c>
      <c r="F190" s="230">
        <f t="shared" si="57"/>
        <v>365</v>
      </c>
      <c r="G190" s="230">
        <f t="shared" si="58"/>
        <v>90</v>
      </c>
      <c r="H190" s="236">
        <f t="shared" si="59"/>
        <v>20</v>
      </c>
      <c r="I190" s="235">
        <f t="shared" si="60"/>
        <v>4133</v>
      </c>
      <c r="J190" s="230">
        <f t="shared" si="61"/>
        <v>2071</v>
      </c>
      <c r="K190" s="230">
        <f t="shared" si="62"/>
        <v>694</v>
      </c>
      <c r="L190" s="230">
        <f t="shared" si="63"/>
        <v>171</v>
      </c>
      <c r="M190" s="236">
        <f t="shared" si="64"/>
        <v>38</v>
      </c>
      <c r="N190" s="36"/>
      <c r="O190" s="26">
        <f t="shared" si="65"/>
        <v>40375</v>
      </c>
      <c r="P190" s="26">
        <f t="shared" si="66"/>
        <v>0</v>
      </c>
      <c r="Q190" s="26">
        <f t="shared" si="67"/>
        <v>41049</v>
      </c>
      <c r="R190" s="26">
        <f t="shared" si="68"/>
        <v>41401</v>
      </c>
      <c r="S190" s="26">
        <f t="shared" si="69"/>
        <v>41534</v>
      </c>
      <c r="T190" s="89"/>
      <c r="U190" s="67">
        <f>IF(B190=C190,0,IF(S190&lt;&gt;"-",(S190)/Přehled!$A$1,0))</f>
        <v>98.890476190476193</v>
      </c>
    </row>
    <row r="191" spans="1:21" x14ac:dyDescent="0.25">
      <c r="A191" s="233">
        <v>189</v>
      </c>
      <c r="B191" s="235">
        <v>49857</v>
      </c>
      <c r="C191" s="236"/>
      <c r="D191" s="235">
        <v>2185</v>
      </c>
      <c r="E191" s="230">
        <f t="shared" si="56"/>
        <v>1095</v>
      </c>
      <c r="F191" s="230">
        <f t="shared" si="57"/>
        <v>365</v>
      </c>
      <c r="G191" s="230">
        <f t="shared" si="58"/>
        <v>90</v>
      </c>
      <c r="H191" s="236">
        <f t="shared" si="59"/>
        <v>20</v>
      </c>
      <c r="I191" s="235">
        <f t="shared" si="60"/>
        <v>4152</v>
      </c>
      <c r="J191" s="230">
        <f t="shared" si="61"/>
        <v>2081</v>
      </c>
      <c r="K191" s="230">
        <f t="shared" si="62"/>
        <v>694</v>
      </c>
      <c r="L191" s="230">
        <f t="shared" si="63"/>
        <v>171</v>
      </c>
      <c r="M191" s="236">
        <f t="shared" si="64"/>
        <v>38</v>
      </c>
      <c r="N191" s="36"/>
      <c r="O191" s="26">
        <f t="shared" si="65"/>
        <v>41553</v>
      </c>
      <c r="P191" s="26">
        <f t="shared" si="66"/>
        <v>0</v>
      </c>
      <c r="Q191" s="26">
        <f t="shared" si="67"/>
        <v>42236</v>
      </c>
      <c r="R191" s="26">
        <f t="shared" si="68"/>
        <v>42588</v>
      </c>
      <c r="S191" s="26">
        <f t="shared" si="69"/>
        <v>42721</v>
      </c>
      <c r="T191" s="89"/>
      <c r="U191" s="67">
        <f>IF(B191=C191,0,IF(S191&lt;&gt;"-",(S191)/Přehled!$A$1,0))</f>
        <v>101.71666666666667</v>
      </c>
    </row>
    <row r="192" spans="1:21" x14ac:dyDescent="0.25">
      <c r="A192" s="233">
        <v>190</v>
      </c>
      <c r="B192" s="235">
        <v>51104</v>
      </c>
      <c r="C192" s="236"/>
      <c r="D192" s="235">
        <v>2200</v>
      </c>
      <c r="E192" s="230">
        <f t="shared" si="56"/>
        <v>1100</v>
      </c>
      <c r="F192" s="230">
        <f t="shared" si="57"/>
        <v>365</v>
      </c>
      <c r="G192" s="230">
        <f t="shared" si="58"/>
        <v>90</v>
      </c>
      <c r="H192" s="236">
        <f t="shared" si="59"/>
        <v>20</v>
      </c>
      <c r="I192" s="235">
        <f t="shared" si="60"/>
        <v>4180</v>
      </c>
      <c r="J192" s="230">
        <f t="shared" si="61"/>
        <v>2090</v>
      </c>
      <c r="K192" s="230">
        <f t="shared" si="62"/>
        <v>694</v>
      </c>
      <c r="L192" s="230">
        <f t="shared" si="63"/>
        <v>171</v>
      </c>
      <c r="M192" s="236">
        <f t="shared" si="64"/>
        <v>38</v>
      </c>
      <c r="O192" s="26">
        <f t="shared" si="65"/>
        <v>42744</v>
      </c>
      <c r="P192" s="26">
        <f t="shared" si="66"/>
        <v>0</v>
      </c>
      <c r="Q192" s="26">
        <f t="shared" si="67"/>
        <v>43446</v>
      </c>
      <c r="R192" s="26">
        <f t="shared" si="68"/>
        <v>43798</v>
      </c>
      <c r="S192" s="26">
        <f t="shared" si="69"/>
        <v>43931</v>
      </c>
      <c r="T192" s="89"/>
      <c r="U192" s="67">
        <f>IF(B192=C192,0,IF(S192&lt;&gt;"-",(S192)/Přehled!$A$1,0))</f>
        <v>104.59761904761905</v>
      </c>
    </row>
    <row r="193" spans="1:21" x14ac:dyDescent="0.25">
      <c r="A193" s="233">
        <v>191</v>
      </c>
      <c r="B193" s="235">
        <v>52381</v>
      </c>
      <c r="C193" s="236"/>
      <c r="D193" s="235">
        <v>2215</v>
      </c>
      <c r="E193" s="230">
        <f t="shared" si="56"/>
        <v>1110</v>
      </c>
      <c r="F193" s="230">
        <f t="shared" si="57"/>
        <v>370</v>
      </c>
      <c r="G193" s="230">
        <f t="shared" si="58"/>
        <v>95</v>
      </c>
      <c r="H193" s="236">
        <f t="shared" si="59"/>
        <v>20</v>
      </c>
      <c r="I193" s="235">
        <f t="shared" si="60"/>
        <v>4209</v>
      </c>
      <c r="J193" s="230">
        <f t="shared" si="61"/>
        <v>2109</v>
      </c>
      <c r="K193" s="230">
        <f t="shared" si="62"/>
        <v>703</v>
      </c>
      <c r="L193" s="230">
        <f t="shared" si="63"/>
        <v>181</v>
      </c>
      <c r="M193" s="236">
        <f t="shared" si="64"/>
        <v>38</v>
      </c>
      <c r="O193" s="26">
        <f t="shared" si="65"/>
        <v>43963</v>
      </c>
      <c r="P193" s="26">
        <f t="shared" si="66"/>
        <v>0</v>
      </c>
      <c r="Q193" s="26">
        <f t="shared" si="67"/>
        <v>44657</v>
      </c>
      <c r="R193" s="26">
        <f t="shared" si="68"/>
        <v>44998</v>
      </c>
      <c r="S193" s="26">
        <f t="shared" si="69"/>
        <v>45141</v>
      </c>
      <c r="T193" s="89"/>
      <c r="U193" s="67">
        <f>IF(B193=C193,0,IF(S193&lt;&gt;"-",(S193)/Přehled!$A$1,0))</f>
        <v>107.47857142857143</v>
      </c>
    </row>
    <row r="194" spans="1:21" x14ac:dyDescent="0.25">
      <c r="A194" s="233">
        <v>192</v>
      </c>
      <c r="B194" s="235">
        <v>53691</v>
      </c>
      <c r="C194" s="236"/>
      <c r="D194" s="235">
        <v>2230</v>
      </c>
      <c r="E194" s="230">
        <f t="shared" si="56"/>
        <v>1115</v>
      </c>
      <c r="F194" s="230">
        <f t="shared" si="57"/>
        <v>370</v>
      </c>
      <c r="G194" s="230">
        <f t="shared" si="58"/>
        <v>95</v>
      </c>
      <c r="H194" s="236">
        <f t="shared" si="59"/>
        <v>20</v>
      </c>
      <c r="I194" s="235">
        <f t="shared" si="60"/>
        <v>4237</v>
      </c>
      <c r="J194" s="230">
        <f t="shared" si="61"/>
        <v>2119</v>
      </c>
      <c r="K194" s="230">
        <f t="shared" si="62"/>
        <v>703</v>
      </c>
      <c r="L194" s="230">
        <f t="shared" si="63"/>
        <v>181</v>
      </c>
      <c r="M194" s="236">
        <f t="shared" si="64"/>
        <v>38</v>
      </c>
      <c r="O194" s="26">
        <f t="shared" si="65"/>
        <v>45217</v>
      </c>
      <c r="P194" s="26">
        <f t="shared" si="66"/>
        <v>0</v>
      </c>
      <c r="Q194" s="26">
        <f t="shared" si="67"/>
        <v>45929</v>
      </c>
      <c r="R194" s="26">
        <f t="shared" si="68"/>
        <v>46270</v>
      </c>
      <c r="S194" s="26">
        <f t="shared" si="69"/>
        <v>46413</v>
      </c>
      <c r="T194" s="89"/>
      <c r="U194" s="67">
        <f>IF(B194=C194,0,IF(S194&lt;&gt;"-",(S194)/Přehled!$A$1,0))</f>
        <v>110.50714285714285</v>
      </c>
    </row>
    <row r="195" spans="1:21" x14ac:dyDescent="0.25">
      <c r="A195" s="233">
        <v>193</v>
      </c>
      <c r="B195" s="235">
        <v>55033</v>
      </c>
      <c r="C195" s="236"/>
      <c r="D195" s="235">
        <v>2245</v>
      </c>
      <c r="E195" s="230">
        <f t="shared" si="56"/>
        <v>1125</v>
      </c>
      <c r="F195" s="230">
        <f t="shared" si="57"/>
        <v>375</v>
      </c>
      <c r="G195" s="230">
        <f t="shared" si="58"/>
        <v>95</v>
      </c>
      <c r="H195" s="236">
        <f t="shared" si="59"/>
        <v>20</v>
      </c>
      <c r="I195" s="235">
        <f t="shared" si="60"/>
        <v>4266</v>
      </c>
      <c r="J195" s="230">
        <f t="shared" si="61"/>
        <v>2138</v>
      </c>
      <c r="K195" s="230">
        <f t="shared" si="62"/>
        <v>713</v>
      </c>
      <c r="L195" s="230">
        <f t="shared" si="63"/>
        <v>181</v>
      </c>
      <c r="M195" s="236">
        <f t="shared" si="64"/>
        <v>38</v>
      </c>
      <c r="O195" s="26">
        <f t="shared" si="65"/>
        <v>46501</v>
      </c>
      <c r="P195" s="26">
        <f t="shared" si="66"/>
        <v>0</v>
      </c>
      <c r="Q195" s="26">
        <f t="shared" si="67"/>
        <v>47203</v>
      </c>
      <c r="R195" s="26">
        <f t="shared" si="68"/>
        <v>47554</v>
      </c>
      <c r="S195" s="26">
        <f t="shared" si="69"/>
        <v>47697</v>
      </c>
      <c r="T195" s="89"/>
      <c r="U195" s="67">
        <f>IF(B195=C195,0,IF(S195&lt;&gt;"-",(S195)/Přehled!$A$1,0))</f>
        <v>113.56428571428572</v>
      </c>
    </row>
    <row r="196" spans="1:21" x14ac:dyDescent="0.25">
      <c r="A196" s="233">
        <v>194</v>
      </c>
      <c r="B196" s="235">
        <v>56409</v>
      </c>
      <c r="C196" s="236"/>
      <c r="D196" s="235">
        <v>2255</v>
      </c>
      <c r="E196" s="230">
        <f t="shared" si="56"/>
        <v>1130</v>
      </c>
      <c r="F196" s="230">
        <f t="shared" si="57"/>
        <v>375</v>
      </c>
      <c r="G196" s="230">
        <f t="shared" si="58"/>
        <v>95</v>
      </c>
      <c r="H196" s="236">
        <f t="shared" si="59"/>
        <v>20</v>
      </c>
      <c r="I196" s="235">
        <f t="shared" si="60"/>
        <v>4285</v>
      </c>
      <c r="J196" s="230">
        <f t="shared" si="61"/>
        <v>2147</v>
      </c>
      <c r="K196" s="230">
        <f t="shared" si="62"/>
        <v>713</v>
      </c>
      <c r="L196" s="230">
        <f t="shared" si="63"/>
        <v>181</v>
      </c>
      <c r="M196" s="236">
        <f t="shared" si="64"/>
        <v>38</v>
      </c>
      <c r="O196" s="26">
        <f t="shared" si="65"/>
        <v>47839</v>
      </c>
      <c r="P196" s="26">
        <f t="shared" si="66"/>
        <v>0</v>
      </c>
      <c r="Q196" s="26">
        <f t="shared" si="67"/>
        <v>48551</v>
      </c>
      <c r="R196" s="26">
        <f t="shared" si="68"/>
        <v>48902</v>
      </c>
      <c r="S196" s="26">
        <f t="shared" si="69"/>
        <v>49045</v>
      </c>
      <c r="T196" s="89"/>
      <c r="U196" s="67">
        <f>IF(B196=C196,0,IF(S196&lt;&gt;"-",(S196)/Přehled!$A$1,0))</f>
        <v>116.77380952380952</v>
      </c>
    </row>
    <row r="197" spans="1:21" x14ac:dyDescent="0.25">
      <c r="A197" s="233">
        <v>195</v>
      </c>
      <c r="B197" s="235">
        <v>57819</v>
      </c>
      <c r="C197" s="236"/>
      <c r="D197" s="235">
        <v>2270</v>
      </c>
      <c r="E197" s="230">
        <f t="shared" si="56"/>
        <v>1135</v>
      </c>
      <c r="F197" s="230">
        <f t="shared" si="57"/>
        <v>380</v>
      </c>
      <c r="G197" s="230">
        <f t="shared" si="58"/>
        <v>95</v>
      </c>
      <c r="H197" s="236">
        <f t="shared" si="59"/>
        <v>20</v>
      </c>
      <c r="I197" s="235">
        <f t="shared" si="60"/>
        <v>4313</v>
      </c>
      <c r="J197" s="230">
        <f t="shared" si="61"/>
        <v>2157</v>
      </c>
      <c r="K197" s="230">
        <f t="shared" si="62"/>
        <v>722</v>
      </c>
      <c r="L197" s="230">
        <f t="shared" si="63"/>
        <v>181</v>
      </c>
      <c r="M197" s="236">
        <f t="shared" si="64"/>
        <v>38</v>
      </c>
      <c r="O197" s="26">
        <f t="shared" si="65"/>
        <v>49193</v>
      </c>
      <c r="P197" s="26">
        <f t="shared" si="66"/>
        <v>0</v>
      </c>
      <c r="Q197" s="26">
        <f t="shared" si="67"/>
        <v>49905</v>
      </c>
      <c r="R197" s="26">
        <f t="shared" si="68"/>
        <v>50265</v>
      </c>
      <c r="S197" s="26">
        <f t="shared" si="69"/>
        <v>50408</v>
      </c>
      <c r="T197" s="89"/>
      <c r="U197" s="67">
        <f>IF(B197=C197,0,IF(S197&lt;&gt;"-",(S197)/Přehled!$A$1,0))</f>
        <v>120.01904761904763</v>
      </c>
    </row>
    <row r="198" spans="1:21" x14ac:dyDescent="0.25">
      <c r="A198" s="233">
        <v>196</v>
      </c>
      <c r="B198" s="235">
        <v>59264</v>
      </c>
      <c r="C198" s="236"/>
      <c r="D198" s="235">
        <v>2285</v>
      </c>
      <c r="E198" s="230">
        <f t="shared" si="56"/>
        <v>1145</v>
      </c>
      <c r="F198" s="230">
        <f t="shared" si="57"/>
        <v>380</v>
      </c>
      <c r="G198" s="230">
        <f t="shared" si="58"/>
        <v>95</v>
      </c>
      <c r="H198" s="236">
        <f t="shared" si="59"/>
        <v>20</v>
      </c>
      <c r="I198" s="235">
        <f t="shared" si="60"/>
        <v>4342</v>
      </c>
      <c r="J198" s="230">
        <f t="shared" si="61"/>
        <v>2176</v>
      </c>
      <c r="K198" s="230">
        <f t="shared" si="62"/>
        <v>722</v>
      </c>
      <c r="L198" s="230">
        <f t="shared" si="63"/>
        <v>181</v>
      </c>
      <c r="M198" s="236">
        <f t="shared" si="64"/>
        <v>38</v>
      </c>
      <c r="O198" s="26">
        <f t="shared" si="65"/>
        <v>50580</v>
      </c>
      <c r="P198" s="26">
        <f t="shared" si="66"/>
        <v>0</v>
      </c>
      <c r="Q198" s="26">
        <f t="shared" si="67"/>
        <v>51302</v>
      </c>
      <c r="R198" s="26">
        <f t="shared" si="68"/>
        <v>51662</v>
      </c>
      <c r="S198" s="26">
        <f t="shared" si="69"/>
        <v>51805</v>
      </c>
      <c r="T198" s="89"/>
      <c r="U198" s="67">
        <f>IF(B198=C198,0,IF(S198&lt;&gt;"-",(S198)/Přehled!$A$1,0))</f>
        <v>123.3452380952381</v>
      </c>
    </row>
    <row r="199" spans="1:21" x14ac:dyDescent="0.25">
      <c r="A199" s="233">
        <v>197</v>
      </c>
      <c r="B199" s="235">
        <v>60746</v>
      </c>
      <c r="C199" s="236"/>
      <c r="D199" s="235">
        <v>2300</v>
      </c>
      <c r="E199" s="230">
        <f t="shared" si="56"/>
        <v>1150</v>
      </c>
      <c r="F199" s="230">
        <f t="shared" si="57"/>
        <v>385</v>
      </c>
      <c r="G199" s="230">
        <f t="shared" si="58"/>
        <v>95</v>
      </c>
      <c r="H199" s="236">
        <f t="shared" si="59"/>
        <v>20</v>
      </c>
      <c r="I199" s="235">
        <f t="shared" si="60"/>
        <v>4370</v>
      </c>
      <c r="J199" s="230">
        <f t="shared" si="61"/>
        <v>2185</v>
      </c>
      <c r="K199" s="230">
        <f t="shared" si="62"/>
        <v>732</v>
      </c>
      <c r="L199" s="230">
        <f t="shared" si="63"/>
        <v>181</v>
      </c>
      <c r="M199" s="236">
        <f t="shared" si="64"/>
        <v>38</v>
      </c>
      <c r="O199" s="26">
        <f t="shared" si="65"/>
        <v>52006</v>
      </c>
      <c r="P199" s="26">
        <f t="shared" si="66"/>
        <v>0</v>
      </c>
      <c r="Q199" s="26">
        <f t="shared" si="67"/>
        <v>52727</v>
      </c>
      <c r="R199" s="26">
        <f t="shared" si="68"/>
        <v>53097</v>
      </c>
      <c r="S199" s="26">
        <f t="shared" si="69"/>
        <v>53240</v>
      </c>
      <c r="T199" s="89"/>
      <c r="U199" s="67">
        <f>IF(B199=C199,0,IF(S199&lt;&gt;"-",(S199)/Přehled!$A$1,0))</f>
        <v>126.76190476190476</v>
      </c>
    </row>
    <row r="200" spans="1:21" x14ac:dyDescent="0.25">
      <c r="A200" s="233">
        <v>198</v>
      </c>
      <c r="B200" s="235">
        <v>62265</v>
      </c>
      <c r="C200" s="236"/>
      <c r="D200" s="235">
        <v>2315</v>
      </c>
      <c r="E200" s="230">
        <f t="shared" si="56"/>
        <v>1160</v>
      </c>
      <c r="F200" s="230">
        <f t="shared" si="57"/>
        <v>385</v>
      </c>
      <c r="G200" s="230">
        <f t="shared" si="58"/>
        <v>95</v>
      </c>
      <c r="H200" s="236">
        <f t="shared" si="59"/>
        <v>20</v>
      </c>
      <c r="I200" s="235">
        <f t="shared" si="60"/>
        <v>4399</v>
      </c>
      <c r="J200" s="230">
        <f t="shared" si="61"/>
        <v>2204</v>
      </c>
      <c r="K200" s="230">
        <f t="shared" si="62"/>
        <v>732</v>
      </c>
      <c r="L200" s="230">
        <f t="shared" si="63"/>
        <v>181</v>
      </c>
      <c r="M200" s="236">
        <f t="shared" si="64"/>
        <v>38</v>
      </c>
      <c r="O200" s="26">
        <f t="shared" si="65"/>
        <v>53467</v>
      </c>
      <c r="P200" s="26">
        <f t="shared" si="66"/>
        <v>0</v>
      </c>
      <c r="Q200" s="26">
        <f t="shared" si="67"/>
        <v>54198</v>
      </c>
      <c r="R200" s="26">
        <f t="shared" si="68"/>
        <v>54568</v>
      </c>
      <c r="S200" s="26">
        <f t="shared" si="69"/>
        <v>54711</v>
      </c>
      <c r="T200" s="89"/>
      <c r="U200" s="67">
        <f>IF(B200=C200,0,IF(S200&lt;&gt;"-",(S200)/Přehled!$A$1,0))</f>
        <v>130.26428571428571</v>
      </c>
    </row>
    <row r="201" spans="1:21" x14ac:dyDescent="0.25">
      <c r="A201" s="233">
        <v>199</v>
      </c>
      <c r="B201" s="235">
        <v>63821</v>
      </c>
      <c r="C201" s="236"/>
      <c r="D201" s="235">
        <v>2325</v>
      </c>
      <c r="E201" s="230">
        <f t="shared" si="56"/>
        <v>1165</v>
      </c>
      <c r="F201" s="230">
        <f t="shared" si="57"/>
        <v>390</v>
      </c>
      <c r="G201" s="230">
        <f t="shared" si="58"/>
        <v>100</v>
      </c>
      <c r="H201" s="236">
        <f t="shared" si="59"/>
        <v>20</v>
      </c>
      <c r="I201" s="235">
        <f t="shared" si="60"/>
        <v>4418</v>
      </c>
      <c r="J201" s="230">
        <f t="shared" si="61"/>
        <v>2214</v>
      </c>
      <c r="K201" s="230">
        <f t="shared" si="62"/>
        <v>741</v>
      </c>
      <c r="L201" s="230">
        <f t="shared" si="63"/>
        <v>190</v>
      </c>
      <c r="M201" s="236">
        <f t="shared" si="64"/>
        <v>38</v>
      </c>
      <c r="O201" s="26">
        <f t="shared" si="65"/>
        <v>54985</v>
      </c>
      <c r="P201" s="26">
        <f t="shared" si="66"/>
        <v>0</v>
      </c>
      <c r="Q201" s="26">
        <f t="shared" si="67"/>
        <v>55707</v>
      </c>
      <c r="R201" s="26">
        <f t="shared" si="68"/>
        <v>56068</v>
      </c>
      <c r="S201" s="26">
        <f t="shared" si="69"/>
        <v>56220</v>
      </c>
      <c r="T201" s="89"/>
      <c r="U201" s="67">
        <f>IF(B201=C201,0,IF(S201&lt;&gt;"-",(S201)/Přehled!$A$1,0))</f>
        <v>133.85714285714286</v>
      </c>
    </row>
    <row r="202" spans="1:21" x14ac:dyDescent="0.25">
      <c r="A202" s="233">
        <v>200</v>
      </c>
      <c r="B202" s="235">
        <v>65417</v>
      </c>
      <c r="C202" s="236"/>
      <c r="D202" s="235">
        <v>2340</v>
      </c>
      <c r="E202" s="230">
        <f t="shared" si="56"/>
        <v>1170</v>
      </c>
      <c r="F202" s="230">
        <f t="shared" si="57"/>
        <v>390</v>
      </c>
      <c r="G202" s="230">
        <f t="shared" si="58"/>
        <v>100</v>
      </c>
      <c r="H202" s="236">
        <f t="shared" si="59"/>
        <v>20</v>
      </c>
      <c r="I202" s="235">
        <f t="shared" si="60"/>
        <v>4446</v>
      </c>
      <c r="J202" s="230">
        <f t="shared" si="61"/>
        <v>2223</v>
      </c>
      <c r="K202" s="230">
        <f t="shared" si="62"/>
        <v>741</v>
      </c>
      <c r="L202" s="230">
        <f t="shared" si="63"/>
        <v>190</v>
      </c>
      <c r="M202" s="236">
        <f t="shared" si="64"/>
        <v>38</v>
      </c>
      <c r="O202" s="26">
        <f t="shared" si="65"/>
        <v>56525</v>
      </c>
      <c r="P202" s="26">
        <f t="shared" si="66"/>
        <v>0</v>
      </c>
      <c r="Q202" s="26">
        <f t="shared" si="67"/>
        <v>57266</v>
      </c>
      <c r="R202" s="26">
        <f t="shared" si="68"/>
        <v>57627</v>
      </c>
      <c r="S202" s="26">
        <f t="shared" si="69"/>
        <v>57779</v>
      </c>
      <c r="T202" s="89"/>
      <c r="U202" s="67">
        <f>IF(B202=C202,0,IF(S202&lt;&gt;"-",(S202)/Přehled!$A$1,0))</f>
        <v>137.56904761904761</v>
      </c>
    </row>
    <row r="203" spans="1:21" x14ac:dyDescent="0.25">
      <c r="A203" s="233">
        <v>201</v>
      </c>
      <c r="B203" s="235">
        <v>67052</v>
      </c>
      <c r="C203" s="236"/>
      <c r="D203" s="235">
        <v>2355</v>
      </c>
      <c r="E203" s="230">
        <f t="shared" si="56"/>
        <v>1180</v>
      </c>
      <c r="F203" s="230">
        <f t="shared" si="57"/>
        <v>395</v>
      </c>
      <c r="G203" s="230">
        <f t="shared" si="58"/>
        <v>100</v>
      </c>
      <c r="H203" s="236">
        <f t="shared" si="59"/>
        <v>20</v>
      </c>
      <c r="I203" s="235">
        <f t="shared" si="60"/>
        <v>4475</v>
      </c>
      <c r="J203" s="230">
        <f t="shared" si="61"/>
        <v>2242</v>
      </c>
      <c r="K203" s="230">
        <f t="shared" si="62"/>
        <v>751</v>
      </c>
      <c r="L203" s="230">
        <f t="shared" si="63"/>
        <v>190</v>
      </c>
      <c r="M203" s="236">
        <f t="shared" si="64"/>
        <v>38</v>
      </c>
      <c r="O203" s="26">
        <f t="shared" si="65"/>
        <v>58102</v>
      </c>
      <c r="P203" s="26">
        <f t="shared" si="66"/>
        <v>0</v>
      </c>
      <c r="Q203" s="26">
        <f t="shared" si="67"/>
        <v>58833</v>
      </c>
      <c r="R203" s="26">
        <f t="shared" si="68"/>
        <v>59204</v>
      </c>
      <c r="S203" s="26">
        <f t="shared" si="69"/>
        <v>59356</v>
      </c>
      <c r="T203" s="89"/>
      <c r="U203" s="67">
        <f>IF(B203=C203,0,IF(S203&lt;&gt;"-",(S203)/Přehled!$A$1,0))</f>
        <v>141.32380952380953</v>
      </c>
    </row>
    <row r="204" spans="1:21" ht="15.75" thickBot="1" x14ac:dyDescent="0.3">
      <c r="A204" s="234">
        <v>202</v>
      </c>
      <c r="B204" s="237">
        <v>68728</v>
      </c>
      <c r="C204" s="238"/>
      <c r="D204" s="237">
        <v>2370</v>
      </c>
      <c r="E204" s="242">
        <f t="shared" si="56"/>
        <v>1185</v>
      </c>
      <c r="F204" s="242">
        <f t="shared" si="57"/>
        <v>395</v>
      </c>
      <c r="G204" s="242">
        <f t="shared" si="58"/>
        <v>100</v>
      </c>
      <c r="H204" s="238">
        <f t="shared" si="59"/>
        <v>20</v>
      </c>
      <c r="I204" s="237">
        <f t="shared" si="60"/>
        <v>4503</v>
      </c>
      <c r="J204" s="242">
        <f t="shared" si="61"/>
        <v>2252</v>
      </c>
      <c r="K204" s="242">
        <f t="shared" si="62"/>
        <v>751</v>
      </c>
      <c r="L204" s="242">
        <f t="shared" si="63"/>
        <v>190</v>
      </c>
      <c r="M204" s="238">
        <f t="shared" si="64"/>
        <v>38</v>
      </c>
      <c r="O204" s="26">
        <f t="shared" si="65"/>
        <v>59722</v>
      </c>
      <c r="P204" s="26">
        <f t="shared" si="66"/>
        <v>0</v>
      </c>
      <c r="Q204" s="26">
        <f t="shared" si="67"/>
        <v>60471</v>
      </c>
      <c r="R204" s="26">
        <f t="shared" si="68"/>
        <v>60842</v>
      </c>
      <c r="S204" s="26">
        <f t="shared" si="69"/>
        <v>60994</v>
      </c>
      <c r="T204" s="89"/>
      <c r="U204" s="67">
        <f>IF(B204=C204,0,IF(S204&lt;&gt;"-",(S204)/Přehled!$A$1,0))</f>
        <v>145.22380952380954</v>
      </c>
    </row>
  </sheetData>
  <mergeCells count="11">
    <mergeCell ref="A1:A2"/>
    <mergeCell ref="B1:B2"/>
    <mergeCell ref="D1:H1"/>
    <mergeCell ref="I1:M1"/>
    <mergeCell ref="O1:O2"/>
    <mergeCell ref="C1:C2"/>
    <mergeCell ref="U1:U2"/>
    <mergeCell ref="Q1:Q2"/>
    <mergeCell ref="R1:R2"/>
    <mergeCell ref="S1:S2"/>
    <mergeCell ref="P1:P2"/>
  </mergeCell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3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customWidth="1"/>
    <col min="21" max="21" width="17.7109375" customWidth="1"/>
    <col min="24" max="24" width="10.85546875" bestFit="1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20</v>
      </c>
      <c r="C3" s="64"/>
      <c r="D3" s="12">
        <v>5</v>
      </c>
      <c r="E3" s="65">
        <f t="shared" ref="E3:E66" si="0">ROUND((D3/2)/5,0)*5</f>
        <v>5</v>
      </c>
      <c r="F3" s="65">
        <f t="shared" ref="F3:F66" si="1">ROUND((E3/3)/5,0)*5</f>
        <v>0</v>
      </c>
      <c r="G3" s="65">
        <f t="shared" ref="G3:G66" si="2">ROUND((F3/4)/5,0)*5</f>
        <v>0</v>
      </c>
      <c r="H3" s="39">
        <f t="shared" ref="H3:H66" si="3">ROUND((G3/5)/5,0)*5</f>
        <v>0</v>
      </c>
      <c r="I3" s="12">
        <f t="shared" ref="I3:M53" si="4">ROUNDUP(D3*1.9,0)</f>
        <v>10</v>
      </c>
      <c r="J3" s="65">
        <f t="shared" si="4"/>
        <v>10</v>
      </c>
      <c r="K3" s="65">
        <f t="shared" si="4"/>
        <v>0</v>
      </c>
      <c r="L3" s="65">
        <f t="shared" si="4"/>
        <v>0</v>
      </c>
      <c r="M3" s="39">
        <f t="shared" si="4"/>
        <v>0</v>
      </c>
      <c r="N3" s="22"/>
      <c r="O3" s="66">
        <f t="shared" ref="O3:O66" si="5">IF((B3-I3)-I3&lt;=0,0,(B3-I3)-I3)</f>
        <v>0</v>
      </c>
      <c r="P3" s="66">
        <f t="shared" ref="P3:P66" si="6">IF((B3-I3-J3)-J3&lt;=O3,0,IF((B3-I3-J3)-J3&lt;=0,0,(B3-I3-J3)-J3))</f>
        <v>0</v>
      </c>
      <c r="Q3" s="66">
        <f t="shared" ref="Q3:Q66" si="7">IF((B3-I3-J3-K3)-K3&lt;=0,0,(B3-I3-J3-K3)-K3)</f>
        <v>0</v>
      </c>
      <c r="R3" s="66">
        <f t="shared" ref="R3:R66" si="8">IF((B3-I3-J3-K3-L3)-L3&lt;=0,0,(B3-I3-J3-K3-L3)-L3)</f>
        <v>0</v>
      </c>
      <c r="S3" s="66">
        <f t="shared" ref="S3:S66" si="9">IF(H3=0,IF((B3-I3-J3-K3-L3-M3)-M3&lt;=0,0,(B3-I3-J3-K3-L3-M3)-M3),IF((B3-I3-J3-K3-L3-M3)-M3&lt;=0,"-",(B3-I3-J3-K3-L3-M3)-M3+M3))</f>
        <v>0</v>
      </c>
      <c r="T3" s="22"/>
      <c r="U3" s="67">
        <f>IF(B3=C3,0,IF(S3&lt;&gt;"-",(S3)/Přehled!$A$1,0))</f>
        <v>0</v>
      </c>
    </row>
    <row r="4" spans="1:21" x14ac:dyDescent="0.25">
      <c r="A4" s="68">
        <v>2</v>
      </c>
      <c r="B4" s="69">
        <v>40</v>
      </c>
      <c r="C4" s="70"/>
      <c r="D4" s="11">
        <v>10</v>
      </c>
      <c r="E4" s="6">
        <f t="shared" si="0"/>
        <v>5</v>
      </c>
      <c r="F4" s="6">
        <f t="shared" si="1"/>
        <v>0</v>
      </c>
      <c r="G4" s="6">
        <f t="shared" si="2"/>
        <v>0</v>
      </c>
      <c r="H4" s="31">
        <f t="shared" si="3"/>
        <v>0</v>
      </c>
      <c r="I4" s="11">
        <f t="shared" si="4"/>
        <v>19</v>
      </c>
      <c r="J4" s="6">
        <f t="shared" si="4"/>
        <v>10</v>
      </c>
      <c r="K4" s="6">
        <f t="shared" si="4"/>
        <v>0</v>
      </c>
      <c r="L4" s="6">
        <f t="shared" si="4"/>
        <v>0</v>
      </c>
      <c r="M4" s="31">
        <f t="shared" si="4"/>
        <v>0</v>
      </c>
      <c r="N4" s="22"/>
      <c r="O4" s="66">
        <f t="shared" si="5"/>
        <v>2</v>
      </c>
      <c r="P4" s="66">
        <f t="shared" si="6"/>
        <v>0</v>
      </c>
      <c r="Q4" s="66">
        <f t="shared" si="7"/>
        <v>11</v>
      </c>
      <c r="R4" s="66">
        <f t="shared" si="8"/>
        <v>11</v>
      </c>
      <c r="S4" s="66">
        <f t="shared" si="9"/>
        <v>11</v>
      </c>
      <c r="T4" s="22"/>
      <c r="U4" s="67">
        <f>IF(B4=C4,0,IF(S4&lt;&gt;"-",(S4)/Přehled!$A$1,0))</f>
        <v>2.6190476190476191E-2</v>
      </c>
    </row>
    <row r="5" spans="1:21" x14ac:dyDescent="0.25">
      <c r="A5" s="68">
        <v>3</v>
      </c>
      <c r="B5" s="69">
        <v>60</v>
      </c>
      <c r="C5" s="70"/>
      <c r="D5" s="11">
        <v>15</v>
      </c>
      <c r="E5" s="6">
        <f t="shared" si="0"/>
        <v>10</v>
      </c>
      <c r="F5" s="6">
        <f t="shared" si="1"/>
        <v>5</v>
      </c>
      <c r="G5" s="6">
        <f t="shared" si="2"/>
        <v>0</v>
      </c>
      <c r="H5" s="31">
        <f t="shared" si="3"/>
        <v>0</v>
      </c>
      <c r="I5" s="11">
        <f t="shared" si="4"/>
        <v>29</v>
      </c>
      <c r="J5" s="6">
        <f t="shared" si="4"/>
        <v>19</v>
      </c>
      <c r="K5" s="6">
        <f t="shared" si="4"/>
        <v>10</v>
      </c>
      <c r="L5" s="6">
        <f t="shared" si="4"/>
        <v>0</v>
      </c>
      <c r="M5" s="31">
        <f t="shared" si="4"/>
        <v>0</v>
      </c>
      <c r="N5" s="22"/>
      <c r="O5" s="66">
        <f t="shared" si="5"/>
        <v>2</v>
      </c>
      <c r="P5" s="66">
        <f t="shared" si="6"/>
        <v>0</v>
      </c>
      <c r="Q5" s="66">
        <f t="shared" si="7"/>
        <v>0</v>
      </c>
      <c r="R5" s="66">
        <f t="shared" si="8"/>
        <v>2</v>
      </c>
      <c r="S5" s="66">
        <f t="shared" si="9"/>
        <v>2</v>
      </c>
      <c r="T5" s="22"/>
      <c r="U5" s="67">
        <f>IF(B5=C5,0,IF(S5&lt;&gt;"-",(S5)/Přehled!$A$1,0))</f>
        <v>4.7619047619047623E-3</v>
      </c>
    </row>
    <row r="6" spans="1:21" x14ac:dyDescent="0.25">
      <c r="A6" s="68">
        <v>4</v>
      </c>
      <c r="B6" s="69">
        <v>130</v>
      </c>
      <c r="C6" s="70"/>
      <c r="D6" s="11">
        <v>20</v>
      </c>
      <c r="E6" s="6">
        <f t="shared" si="0"/>
        <v>10</v>
      </c>
      <c r="F6" s="6">
        <f t="shared" si="1"/>
        <v>5</v>
      </c>
      <c r="G6" s="6">
        <f t="shared" si="2"/>
        <v>0</v>
      </c>
      <c r="H6" s="31">
        <f t="shared" si="3"/>
        <v>0</v>
      </c>
      <c r="I6" s="11">
        <f t="shared" si="4"/>
        <v>38</v>
      </c>
      <c r="J6" s="6">
        <f t="shared" si="4"/>
        <v>19</v>
      </c>
      <c r="K6" s="6">
        <f t="shared" si="4"/>
        <v>10</v>
      </c>
      <c r="L6" s="6">
        <f t="shared" si="4"/>
        <v>0</v>
      </c>
      <c r="M6" s="31">
        <f t="shared" si="4"/>
        <v>0</v>
      </c>
      <c r="N6" s="22"/>
      <c r="O6" s="66">
        <f t="shared" si="5"/>
        <v>54</v>
      </c>
      <c r="P6" s="66">
        <f t="shared" si="6"/>
        <v>0</v>
      </c>
      <c r="Q6" s="66">
        <f t="shared" si="7"/>
        <v>53</v>
      </c>
      <c r="R6" s="66">
        <f t="shared" si="8"/>
        <v>63</v>
      </c>
      <c r="S6" s="66">
        <f t="shared" si="9"/>
        <v>63</v>
      </c>
      <c r="T6" s="22"/>
      <c r="U6" s="67">
        <f>IF(B6=C6,0,IF(S6&lt;&gt;"-",(S6)/Přehled!$A$1,0))</f>
        <v>0.15</v>
      </c>
    </row>
    <row r="7" spans="1:21" x14ac:dyDescent="0.25">
      <c r="A7" s="68">
        <v>5</v>
      </c>
      <c r="B7" s="69">
        <v>210</v>
      </c>
      <c r="C7" s="70"/>
      <c r="D7" s="11">
        <v>25</v>
      </c>
      <c r="E7" s="6">
        <f t="shared" si="0"/>
        <v>15</v>
      </c>
      <c r="F7" s="6">
        <f t="shared" si="1"/>
        <v>5</v>
      </c>
      <c r="G7" s="6">
        <f t="shared" si="2"/>
        <v>0</v>
      </c>
      <c r="H7" s="31">
        <f t="shared" si="3"/>
        <v>0</v>
      </c>
      <c r="I7" s="11">
        <f t="shared" si="4"/>
        <v>48</v>
      </c>
      <c r="J7" s="6">
        <f t="shared" si="4"/>
        <v>29</v>
      </c>
      <c r="K7" s="6">
        <f t="shared" si="4"/>
        <v>10</v>
      </c>
      <c r="L7" s="6">
        <f t="shared" si="4"/>
        <v>0</v>
      </c>
      <c r="M7" s="31">
        <f t="shared" si="4"/>
        <v>0</v>
      </c>
      <c r="N7" s="22"/>
      <c r="O7" s="66">
        <f t="shared" si="5"/>
        <v>114</v>
      </c>
      <c r="P7" s="66">
        <f t="shared" si="6"/>
        <v>0</v>
      </c>
      <c r="Q7" s="66">
        <f t="shared" si="7"/>
        <v>113</v>
      </c>
      <c r="R7" s="66">
        <f t="shared" si="8"/>
        <v>123</v>
      </c>
      <c r="S7" s="66">
        <f t="shared" si="9"/>
        <v>123</v>
      </c>
      <c r="T7" s="22"/>
      <c r="U7" s="67">
        <f>IF(B7=C7,0,IF(S7&lt;&gt;"-",(S7)/Přehled!$A$1,0))</f>
        <v>0.29285714285714287</v>
      </c>
    </row>
    <row r="8" spans="1:21" x14ac:dyDescent="0.25">
      <c r="A8" s="68">
        <v>6</v>
      </c>
      <c r="B8" s="69">
        <v>290</v>
      </c>
      <c r="C8" s="70"/>
      <c r="D8" s="11">
        <v>35</v>
      </c>
      <c r="E8" s="6">
        <f t="shared" si="0"/>
        <v>20</v>
      </c>
      <c r="F8" s="6">
        <f t="shared" si="1"/>
        <v>5</v>
      </c>
      <c r="G8" s="6">
        <f t="shared" si="2"/>
        <v>0</v>
      </c>
      <c r="H8" s="31">
        <f t="shared" si="3"/>
        <v>0</v>
      </c>
      <c r="I8" s="11">
        <f t="shared" si="4"/>
        <v>67</v>
      </c>
      <c r="J8" s="6">
        <f t="shared" si="4"/>
        <v>38</v>
      </c>
      <c r="K8" s="6">
        <f t="shared" si="4"/>
        <v>10</v>
      </c>
      <c r="L8" s="6">
        <f t="shared" si="4"/>
        <v>0</v>
      </c>
      <c r="M8" s="31">
        <f t="shared" si="4"/>
        <v>0</v>
      </c>
      <c r="N8" s="22"/>
      <c r="O8" s="66">
        <f t="shared" si="5"/>
        <v>156</v>
      </c>
      <c r="P8" s="66">
        <f t="shared" si="6"/>
        <v>0</v>
      </c>
      <c r="Q8" s="66">
        <f t="shared" si="7"/>
        <v>165</v>
      </c>
      <c r="R8" s="66">
        <f t="shared" si="8"/>
        <v>175</v>
      </c>
      <c r="S8" s="66">
        <f t="shared" si="9"/>
        <v>175</v>
      </c>
      <c r="T8" s="22"/>
      <c r="U8" s="67">
        <f>IF(B8=C8,0,IF(S8&lt;&gt;"-",(S8)/Přehled!$A$1,0))</f>
        <v>0.41666666666666669</v>
      </c>
    </row>
    <row r="9" spans="1:21" x14ac:dyDescent="0.25">
      <c r="A9" s="68">
        <v>7</v>
      </c>
      <c r="B9" s="69">
        <v>370</v>
      </c>
      <c r="C9" s="70"/>
      <c r="D9" s="11">
        <v>40</v>
      </c>
      <c r="E9" s="6">
        <f t="shared" si="0"/>
        <v>20</v>
      </c>
      <c r="F9" s="6">
        <f t="shared" si="1"/>
        <v>5</v>
      </c>
      <c r="G9" s="6">
        <f t="shared" si="2"/>
        <v>0</v>
      </c>
      <c r="H9" s="31">
        <f t="shared" si="3"/>
        <v>0</v>
      </c>
      <c r="I9" s="11">
        <f t="shared" si="4"/>
        <v>76</v>
      </c>
      <c r="J9" s="6">
        <f t="shared" si="4"/>
        <v>38</v>
      </c>
      <c r="K9" s="6">
        <f t="shared" si="4"/>
        <v>10</v>
      </c>
      <c r="L9" s="6">
        <f t="shared" si="4"/>
        <v>0</v>
      </c>
      <c r="M9" s="31">
        <f t="shared" si="4"/>
        <v>0</v>
      </c>
      <c r="N9" s="22"/>
      <c r="O9" s="66">
        <f t="shared" si="5"/>
        <v>218</v>
      </c>
      <c r="P9" s="66">
        <f t="shared" si="6"/>
        <v>0</v>
      </c>
      <c r="Q9" s="66">
        <f t="shared" si="7"/>
        <v>236</v>
      </c>
      <c r="R9" s="66">
        <f t="shared" si="8"/>
        <v>246</v>
      </c>
      <c r="S9" s="66">
        <f t="shared" si="9"/>
        <v>246</v>
      </c>
      <c r="T9" s="22"/>
      <c r="U9" s="67">
        <f>IF(B9=C9,0,IF(S9&lt;&gt;"-",(S9)/Přehled!$A$1,0))</f>
        <v>0.58571428571428574</v>
      </c>
    </row>
    <row r="10" spans="1:21" x14ac:dyDescent="0.25">
      <c r="A10" s="68">
        <v>8</v>
      </c>
      <c r="B10" s="69">
        <v>460</v>
      </c>
      <c r="C10" s="70"/>
      <c r="D10" s="11">
        <v>50</v>
      </c>
      <c r="E10" s="6">
        <f t="shared" si="0"/>
        <v>25</v>
      </c>
      <c r="F10" s="6">
        <f t="shared" si="1"/>
        <v>10</v>
      </c>
      <c r="G10" s="6">
        <f t="shared" si="2"/>
        <v>5</v>
      </c>
      <c r="H10" s="31">
        <f t="shared" si="3"/>
        <v>0</v>
      </c>
      <c r="I10" s="11">
        <f t="shared" si="4"/>
        <v>95</v>
      </c>
      <c r="J10" s="6">
        <f t="shared" si="4"/>
        <v>48</v>
      </c>
      <c r="K10" s="6">
        <f t="shared" si="4"/>
        <v>19</v>
      </c>
      <c r="L10" s="6">
        <f t="shared" si="4"/>
        <v>10</v>
      </c>
      <c r="M10" s="31">
        <f t="shared" si="4"/>
        <v>0</v>
      </c>
      <c r="N10" s="22"/>
      <c r="O10" s="66">
        <f t="shared" si="5"/>
        <v>270</v>
      </c>
      <c r="P10" s="66">
        <f t="shared" si="6"/>
        <v>0</v>
      </c>
      <c r="Q10" s="66">
        <f t="shared" si="7"/>
        <v>279</v>
      </c>
      <c r="R10" s="66">
        <f t="shared" si="8"/>
        <v>278</v>
      </c>
      <c r="S10" s="66">
        <f t="shared" si="9"/>
        <v>288</v>
      </c>
      <c r="T10" s="22"/>
      <c r="U10" s="67">
        <f>IF(B10=C10,0,IF(S10&lt;&gt;"-",(S10)/Přehled!$A$1,0))</f>
        <v>0.68571428571428572</v>
      </c>
    </row>
    <row r="11" spans="1:21" x14ac:dyDescent="0.25">
      <c r="A11" s="68">
        <v>9</v>
      </c>
      <c r="B11" s="69">
        <v>550</v>
      </c>
      <c r="C11" s="70"/>
      <c r="D11" s="11">
        <v>55</v>
      </c>
      <c r="E11" s="6">
        <f t="shared" si="0"/>
        <v>30</v>
      </c>
      <c r="F11" s="6">
        <f t="shared" si="1"/>
        <v>10</v>
      </c>
      <c r="G11" s="6">
        <f t="shared" si="2"/>
        <v>5</v>
      </c>
      <c r="H11" s="31">
        <f t="shared" si="3"/>
        <v>0</v>
      </c>
      <c r="I11" s="11">
        <f t="shared" si="4"/>
        <v>105</v>
      </c>
      <c r="J11" s="6">
        <f t="shared" si="4"/>
        <v>57</v>
      </c>
      <c r="K11" s="6">
        <f t="shared" si="4"/>
        <v>19</v>
      </c>
      <c r="L11" s="6">
        <f t="shared" si="4"/>
        <v>10</v>
      </c>
      <c r="M11" s="31">
        <f t="shared" si="4"/>
        <v>0</v>
      </c>
      <c r="N11" s="22"/>
      <c r="O11" s="66">
        <f t="shared" si="5"/>
        <v>340</v>
      </c>
      <c r="P11" s="66">
        <f t="shared" si="6"/>
        <v>0</v>
      </c>
      <c r="Q11" s="66">
        <f t="shared" si="7"/>
        <v>350</v>
      </c>
      <c r="R11" s="66">
        <f t="shared" si="8"/>
        <v>349</v>
      </c>
      <c r="S11" s="66">
        <f t="shared" si="9"/>
        <v>359</v>
      </c>
      <c r="T11" s="22"/>
      <c r="U11" s="67">
        <f>IF(B11=C11,0,IF(S11&lt;&gt;"-",(S11)/Přehled!$A$1,0))</f>
        <v>0.85476190476190472</v>
      </c>
    </row>
    <row r="12" spans="1:21" x14ac:dyDescent="0.25">
      <c r="A12" s="68">
        <v>10</v>
      </c>
      <c r="B12" s="69">
        <v>650</v>
      </c>
      <c r="C12" s="70"/>
      <c r="D12" s="11">
        <v>65</v>
      </c>
      <c r="E12" s="6">
        <f t="shared" si="0"/>
        <v>35</v>
      </c>
      <c r="F12" s="6">
        <f t="shared" si="1"/>
        <v>10</v>
      </c>
      <c r="G12" s="6">
        <f t="shared" si="2"/>
        <v>5</v>
      </c>
      <c r="H12" s="31">
        <f t="shared" si="3"/>
        <v>0</v>
      </c>
      <c r="I12" s="11">
        <f t="shared" si="4"/>
        <v>124</v>
      </c>
      <c r="J12" s="6">
        <f t="shared" si="4"/>
        <v>67</v>
      </c>
      <c r="K12" s="6">
        <f t="shared" si="4"/>
        <v>19</v>
      </c>
      <c r="L12" s="6">
        <f t="shared" si="4"/>
        <v>10</v>
      </c>
      <c r="M12" s="31">
        <f t="shared" si="4"/>
        <v>0</v>
      </c>
      <c r="N12" s="22"/>
      <c r="O12" s="66">
        <f t="shared" si="5"/>
        <v>402</v>
      </c>
      <c r="P12" s="66">
        <f t="shared" si="6"/>
        <v>0</v>
      </c>
      <c r="Q12" s="66">
        <f t="shared" si="7"/>
        <v>421</v>
      </c>
      <c r="R12" s="66">
        <f t="shared" si="8"/>
        <v>420</v>
      </c>
      <c r="S12" s="66">
        <f t="shared" si="9"/>
        <v>430</v>
      </c>
      <c r="T12" s="22"/>
      <c r="U12" s="67">
        <f>IF(B12=C12,0,IF(S12&lt;&gt;"-",(S12)/Přehled!$A$1,0))</f>
        <v>1.0238095238095237</v>
      </c>
    </row>
    <row r="13" spans="1:21" x14ac:dyDescent="0.25">
      <c r="A13" s="68">
        <v>11</v>
      </c>
      <c r="B13" s="69">
        <v>667</v>
      </c>
      <c r="C13" s="70"/>
      <c r="D13" s="11">
        <v>70</v>
      </c>
      <c r="E13" s="6">
        <f t="shared" si="0"/>
        <v>35</v>
      </c>
      <c r="F13" s="6">
        <f t="shared" si="1"/>
        <v>10</v>
      </c>
      <c r="G13" s="6">
        <f t="shared" si="2"/>
        <v>5</v>
      </c>
      <c r="H13" s="31">
        <f t="shared" si="3"/>
        <v>0</v>
      </c>
      <c r="I13" s="11">
        <f t="shared" si="4"/>
        <v>133</v>
      </c>
      <c r="J13" s="6">
        <f t="shared" si="4"/>
        <v>67</v>
      </c>
      <c r="K13" s="6">
        <f t="shared" si="4"/>
        <v>19</v>
      </c>
      <c r="L13" s="6">
        <f t="shared" si="4"/>
        <v>10</v>
      </c>
      <c r="M13" s="31">
        <f t="shared" si="4"/>
        <v>0</v>
      </c>
      <c r="N13" s="22"/>
      <c r="O13" s="66">
        <f t="shared" si="5"/>
        <v>401</v>
      </c>
      <c r="P13" s="66">
        <f t="shared" si="6"/>
        <v>0</v>
      </c>
      <c r="Q13" s="66">
        <f t="shared" si="7"/>
        <v>429</v>
      </c>
      <c r="R13" s="66">
        <f t="shared" si="8"/>
        <v>428</v>
      </c>
      <c r="S13" s="66">
        <f t="shared" si="9"/>
        <v>438</v>
      </c>
      <c r="T13" s="22"/>
      <c r="U13" s="67">
        <f>IF(B13=C13,0,IF(S13&lt;&gt;"-",(S13)/Přehled!$A$1,0))</f>
        <v>1.0428571428571429</v>
      </c>
    </row>
    <row r="14" spans="1:21" x14ac:dyDescent="0.25">
      <c r="A14" s="68">
        <v>12</v>
      </c>
      <c r="B14" s="69">
        <v>683</v>
      </c>
      <c r="C14" s="70"/>
      <c r="D14" s="11">
        <v>80</v>
      </c>
      <c r="E14" s="6">
        <f t="shared" si="0"/>
        <v>40</v>
      </c>
      <c r="F14" s="6">
        <f t="shared" si="1"/>
        <v>15</v>
      </c>
      <c r="G14" s="6">
        <f t="shared" si="2"/>
        <v>5</v>
      </c>
      <c r="H14" s="31">
        <f t="shared" si="3"/>
        <v>0</v>
      </c>
      <c r="I14" s="11">
        <f t="shared" si="4"/>
        <v>152</v>
      </c>
      <c r="J14" s="6">
        <f t="shared" si="4"/>
        <v>76</v>
      </c>
      <c r="K14" s="6">
        <f t="shared" si="4"/>
        <v>29</v>
      </c>
      <c r="L14" s="6">
        <f t="shared" si="4"/>
        <v>10</v>
      </c>
      <c r="M14" s="31">
        <f t="shared" si="4"/>
        <v>0</v>
      </c>
      <c r="N14" s="22"/>
      <c r="O14" s="66">
        <f t="shared" si="5"/>
        <v>379</v>
      </c>
      <c r="P14" s="66">
        <f t="shared" si="6"/>
        <v>0</v>
      </c>
      <c r="Q14" s="66">
        <f t="shared" si="7"/>
        <v>397</v>
      </c>
      <c r="R14" s="66">
        <f t="shared" si="8"/>
        <v>406</v>
      </c>
      <c r="S14" s="66">
        <f t="shared" si="9"/>
        <v>416</v>
      </c>
      <c r="T14" s="22"/>
      <c r="U14" s="67">
        <f>IF(B14=C14,0,IF(S14&lt;&gt;"-",(S14)/Přehled!$A$1,0))</f>
        <v>0.99047619047619051</v>
      </c>
    </row>
    <row r="15" spans="1:21" x14ac:dyDescent="0.25">
      <c r="A15" s="98">
        <v>13</v>
      </c>
      <c r="B15" s="34">
        <v>700</v>
      </c>
      <c r="C15" s="7"/>
      <c r="D15" s="34">
        <v>85</v>
      </c>
      <c r="E15" s="41">
        <f t="shared" si="0"/>
        <v>45</v>
      </c>
      <c r="F15" s="41">
        <f t="shared" si="1"/>
        <v>15</v>
      </c>
      <c r="G15" s="41">
        <f t="shared" si="2"/>
        <v>5</v>
      </c>
      <c r="H15" s="7">
        <f t="shared" si="3"/>
        <v>0</v>
      </c>
      <c r="I15" s="34">
        <f t="shared" si="4"/>
        <v>162</v>
      </c>
      <c r="J15" s="41">
        <f t="shared" si="4"/>
        <v>86</v>
      </c>
      <c r="K15" s="41">
        <f t="shared" si="4"/>
        <v>29</v>
      </c>
      <c r="L15" s="41">
        <f t="shared" si="4"/>
        <v>10</v>
      </c>
      <c r="M15" s="7">
        <f t="shared" si="4"/>
        <v>0</v>
      </c>
      <c r="N15" s="36"/>
      <c r="O15" s="83">
        <f t="shared" si="5"/>
        <v>376</v>
      </c>
      <c r="P15" s="83">
        <f t="shared" si="6"/>
        <v>0</v>
      </c>
      <c r="Q15" s="83">
        <f t="shared" si="7"/>
        <v>394</v>
      </c>
      <c r="R15" s="83">
        <f t="shared" si="8"/>
        <v>403</v>
      </c>
      <c r="S15" s="83">
        <f t="shared" si="9"/>
        <v>413</v>
      </c>
      <c r="T15" s="73"/>
      <c r="U15" s="67">
        <f>IF(B15=C15,0,IF(S15&lt;&gt;"-",(S15)/Přehled!$A$1,0))</f>
        <v>0.98333333333333328</v>
      </c>
    </row>
    <row r="16" spans="1:21" x14ac:dyDescent="0.25">
      <c r="A16" s="50">
        <v>14</v>
      </c>
      <c r="B16" s="51">
        <v>718</v>
      </c>
      <c r="C16" s="52"/>
      <c r="D16" s="53">
        <v>95</v>
      </c>
      <c r="E16" s="54">
        <f t="shared" si="0"/>
        <v>50</v>
      </c>
      <c r="F16" s="54">
        <f t="shared" si="1"/>
        <v>15</v>
      </c>
      <c r="G16" s="54">
        <f t="shared" si="2"/>
        <v>5</v>
      </c>
      <c r="H16" s="52">
        <f t="shared" si="3"/>
        <v>0</v>
      </c>
      <c r="I16" s="51">
        <f t="shared" si="4"/>
        <v>181</v>
      </c>
      <c r="J16" s="54">
        <f t="shared" si="4"/>
        <v>95</v>
      </c>
      <c r="K16" s="54">
        <f t="shared" si="4"/>
        <v>29</v>
      </c>
      <c r="L16" s="54">
        <f t="shared" si="4"/>
        <v>10</v>
      </c>
      <c r="M16" s="52">
        <f t="shared" si="4"/>
        <v>0</v>
      </c>
      <c r="N16" s="36"/>
      <c r="O16" s="35">
        <f t="shared" si="5"/>
        <v>356</v>
      </c>
      <c r="P16" s="35">
        <f t="shared" si="6"/>
        <v>0</v>
      </c>
      <c r="Q16" s="35">
        <f t="shared" si="7"/>
        <v>384</v>
      </c>
      <c r="R16" s="35">
        <f t="shared" si="8"/>
        <v>393</v>
      </c>
      <c r="S16" s="35">
        <f t="shared" si="9"/>
        <v>403</v>
      </c>
      <c r="T16" s="22"/>
      <c r="U16" s="67">
        <f>IF(B16=C16,0,IF(S16&lt;&gt;"-",(S16)/Přehled!$A$1,0))</f>
        <v>0.95952380952380956</v>
      </c>
    </row>
    <row r="17" spans="1:21" x14ac:dyDescent="0.25">
      <c r="A17" s="55">
        <v>15</v>
      </c>
      <c r="B17" s="34">
        <v>736</v>
      </c>
      <c r="C17" s="7"/>
      <c r="D17" s="56">
        <v>100</v>
      </c>
      <c r="E17" s="41">
        <f t="shared" si="0"/>
        <v>50</v>
      </c>
      <c r="F17" s="41">
        <f t="shared" si="1"/>
        <v>15</v>
      </c>
      <c r="G17" s="41">
        <f t="shared" si="2"/>
        <v>5</v>
      </c>
      <c r="H17" s="7">
        <f t="shared" si="3"/>
        <v>0</v>
      </c>
      <c r="I17" s="34">
        <f t="shared" si="4"/>
        <v>190</v>
      </c>
      <c r="J17" s="41">
        <f t="shared" si="4"/>
        <v>95</v>
      </c>
      <c r="K17" s="41">
        <f t="shared" si="4"/>
        <v>29</v>
      </c>
      <c r="L17" s="41">
        <f t="shared" si="4"/>
        <v>10</v>
      </c>
      <c r="M17" s="7">
        <f t="shared" si="4"/>
        <v>0</v>
      </c>
      <c r="N17" s="36"/>
      <c r="O17" s="35">
        <f t="shared" si="5"/>
        <v>356</v>
      </c>
      <c r="P17" s="35">
        <f t="shared" si="6"/>
        <v>0</v>
      </c>
      <c r="Q17" s="35">
        <f t="shared" si="7"/>
        <v>393</v>
      </c>
      <c r="R17" s="35">
        <f t="shared" si="8"/>
        <v>402</v>
      </c>
      <c r="S17" s="35">
        <f t="shared" si="9"/>
        <v>412</v>
      </c>
      <c r="T17" s="22"/>
      <c r="U17" s="67">
        <f>IF(B17=C17,0,IF(S17&lt;&gt;"-",(S17)/Přehled!$A$1,0))</f>
        <v>0.98095238095238091</v>
      </c>
    </row>
    <row r="18" spans="1:21" x14ac:dyDescent="0.25">
      <c r="A18" s="55">
        <v>16</v>
      </c>
      <c r="B18" s="34">
        <v>754</v>
      </c>
      <c r="C18" s="7"/>
      <c r="D18" s="56">
        <v>110</v>
      </c>
      <c r="E18" s="41">
        <f t="shared" si="0"/>
        <v>55</v>
      </c>
      <c r="F18" s="41">
        <f t="shared" si="1"/>
        <v>20</v>
      </c>
      <c r="G18" s="41">
        <f t="shared" si="2"/>
        <v>5</v>
      </c>
      <c r="H18" s="7">
        <f t="shared" si="3"/>
        <v>0</v>
      </c>
      <c r="I18" s="34">
        <f t="shared" si="4"/>
        <v>209</v>
      </c>
      <c r="J18" s="41">
        <f t="shared" si="4"/>
        <v>105</v>
      </c>
      <c r="K18" s="41">
        <f t="shared" si="4"/>
        <v>38</v>
      </c>
      <c r="L18" s="41">
        <f t="shared" si="4"/>
        <v>10</v>
      </c>
      <c r="M18" s="7">
        <f t="shared" si="4"/>
        <v>0</v>
      </c>
      <c r="N18" s="36"/>
      <c r="O18" s="35">
        <f t="shared" si="5"/>
        <v>336</v>
      </c>
      <c r="P18" s="35">
        <f t="shared" si="6"/>
        <v>0</v>
      </c>
      <c r="Q18" s="35">
        <f t="shared" si="7"/>
        <v>364</v>
      </c>
      <c r="R18" s="35">
        <f t="shared" si="8"/>
        <v>382</v>
      </c>
      <c r="S18" s="35">
        <f t="shared" si="9"/>
        <v>392</v>
      </c>
      <c r="T18" s="22"/>
      <c r="U18" s="67">
        <f>IF(B18=C18,0,IF(S18&lt;&gt;"-",(S18)/Přehled!$A$1,0))</f>
        <v>0.93333333333333335</v>
      </c>
    </row>
    <row r="19" spans="1:21" x14ac:dyDescent="0.25">
      <c r="A19" s="55">
        <v>17</v>
      </c>
      <c r="B19" s="34">
        <v>773</v>
      </c>
      <c r="C19" s="7"/>
      <c r="D19" s="56">
        <v>120</v>
      </c>
      <c r="E19" s="41">
        <f t="shared" si="0"/>
        <v>60</v>
      </c>
      <c r="F19" s="41">
        <f t="shared" si="1"/>
        <v>20</v>
      </c>
      <c r="G19" s="41">
        <f t="shared" si="2"/>
        <v>5</v>
      </c>
      <c r="H19" s="7">
        <f t="shared" si="3"/>
        <v>0</v>
      </c>
      <c r="I19" s="34">
        <f t="shared" si="4"/>
        <v>228</v>
      </c>
      <c r="J19" s="41">
        <f t="shared" si="4"/>
        <v>114</v>
      </c>
      <c r="K19" s="41">
        <f t="shared" si="4"/>
        <v>38</v>
      </c>
      <c r="L19" s="41">
        <f t="shared" si="4"/>
        <v>10</v>
      </c>
      <c r="M19" s="7">
        <f t="shared" si="4"/>
        <v>0</v>
      </c>
      <c r="N19" s="36"/>
      <c r="O19" s="35">
        <f t="shared" si="5"/>
        <v>317</v>
      </c>
      <c r="P19" s="35">
        <f t="shared" si="6"/>
        <v>0</v>
      </c>
      <c r="Q19" s="35">
        <f t="shared" si="7"/>
        <v>355</v>
      </c>
      <c r="R19" s="35">
        <f t="shared" si="8"/>
        <v>373</v>
      </c>
      <c r="S19" s="35">
        <f t="shared" si="9"/>
        <v>383</v>
      </c>
      <c r="T19" s="22"/>
      <c r="U19" s="67">
        <f>IF(B19=C19,0,IF(S19&lt;&gt;"-",(S19)/Přehled!$A$1,0))</f>
        <v>0.91190476190476188</v>
      </c>
    </row>
    <row r="20" spans="1:21" x14ac:dyDescent="0.25">
      <c r="A20" s="55">
        <v>18</v>
      </c>
      <c r="B20" s="34">
        <v>792</v>
      </c>
      <c r="C20" s="7"/>
      <c r="D20" s="56">
        <v>130</v>
      </c>
      <c r="E20" s="41">
        <f t="shared" si="0"/>
        <v>65</v>
      </c>
      <c r="F20" s="41">
        <f t="shared" si="1"/>
        <v>20</v>
      </c>
      <c r="G20" s="41">
        <f t="shared" si="2"/>
        <v>5</v>
      </c>
      <c r="H20" s="7">
        <f t="shared" si="3"/>
        <v>0</v>
      </c>
      <c r="I20" s="34">
        <f t="shared" si="4"/>
        <v>247</v>
      </c>
      <c r="J20" s="41">
        <f t="shared" si="4"/>
        <v>124</v>
      </c>
      <c r="K20" s="41">
        <f t="shared" si="4"/>
        <v>38</v>
      </c>
      <c r="L20" s="41">
        <f t="shared" si="4"/>
        <v>10</v>
      </c>
      <c r="M20" s="7">
        <f t="shared" si="4"/>
        <v>0</v>
      </c>
      <c r="N20" s="36"/>
      <c r="O20" s="35">
        <f t="shared" si="5"/>
        <v>298</v>
      </c>
      <c r="P20" s="35">
        <f t="shared" si="6"/>
        <v>0</v>
      </c>
      <c r="Q20" s="35">
        <f t="shared" si="7"/>
        <v>345</v>
      </c>
      <c r="R20" s="35">
        <f t="shared" si="8"/>
        <v>363</v>
      </c>
      <c r="S20" s="35">
        <f t="shared" si="9"/>
        <v>373</v>
      </c>
      <c r="T20" s="22"/>
      <c r="U20" s="67">
        <f>IF(B20=C20,0,IF(S20&lt;&gt;"-",(S20)/Přehled!$A$1,0))</f>
        <v>0.88809523809523805</v>
      </c>
    </row>
    <row r="21" spans="1:21" x14ac:dyDescent="0.25">
      <c r="A21" s="55">
        <v>19</v>
      </c>
      <c r="B21" s="34">
        <v>812</v>
      </c>
      <c r="C21" s="7"/>
      <c r="D21" s="56">
        <v>135</v>
      </c>
      <c r="E21" s="41">
        <f t="shared" si="0"/>
        <v>70</v>
      </c>
      <c r="F21" s="41">
        <f t="shared" si="1"/>
        <v>25</v>
      </c>
      <c r="G21" s="41">
        <f t="shared" si="2"/>
        <v>5</v>
      </c>
      <c r="H21" s="7">
        <f t="shared" si="3"/>
        <v>0</v>
      </c>
      <c r="I21" s="34">
        <f t="shared" si="4"/>
        <v>257</v>
      </c>
      <c r="J21" s="41">
        <f t="shared" si="4"/>
        <v>133</v>
      </c>
      <c r="K21" s="41">
        <f t="shared" si="4"/>
        <v>48</v>
      </c>
      <c r="L21" s="41">
        <f t="shared" si="4"/>
        <v>10</v>
      </c>
      <c r="M21" s="7">
        <f t="shared" si="4"/>
        <v>0</v>
      </c>
      <c r="N21" s="36"/>
      <c r="O21" s="35">
        <f t="shared" si="5"/>
        <v>298</v>
      </c>
      <c r="P21" s="35">
        <f t="shared" si="6"/>
        <v>0</v>
      </c>
      <c r="Q21" s="35">
        <f t="shared" si="7"/>
        <v>326</v>
      </c>
      <c r="R21" s="35">
        <f t="shared" si="8"/>
        <v>354</v>
      </c>
      <c r="S21" s="35">
        <f t="shared" si="9"/>
        <v>364</v>
      </c>
      <c r="T21" s="22"/>
      <c r="U21" s="67">
        <f>IF(B21=C21,0,IF(S21&lt;&gt;"-",(S21)/Přehled!$A$1,0))</f>
        <v>0.8666666666666667</v>
      </c>
    </row>
    <row r="22" spans="1:21" x14ac:dyDescent="0.25">
      <c r="A22" s="55">
        <v>20</v>
      </c>
      <c r="B22" s="34">
        <v>833</v>
      </c>
      <c r="C22" s="7"/>
      <c r="D22" s="56">
        <v>145</v>
      </c>
      <c r="E22" s="41">
        <f t="shared" si="0"/>
        <v>75</v>
      </c>
      <c r="F22" s="41">
        <f t="shared" si="1"/>
        <v>25</v>
      </c>
      <c r="G22" s="41">
        <f t="shared" si="2"/>
        <v>5</v>
      </c>
      <c r="H22" s="7">
        <f t="shared" si="3"/>
        <v>0</v>
      </c>
      <c r="I22" s="34">
        <f t="shared" si="4"/>
        <v>276</v>
      </c>
      <c r="J22" s="41">
        <f t="shared" si="4"/>
        <v>143</v>
      </c>
      <c r="K22" s="41">
        <f t="shared" si="4"/>
        <v>48</v>
      </c>
      <c r="L22" s="41">
        <f t="shared" si="4"/>
        <v>10</v>
      </c>
      <c r="M22" s="7">
        <f t="shared" si="4"/>
        <v>0</v>
      </c>
      <c r="N22" s="36"/>
      <c r="O22" s="83">
        <f t="shared" si="5"/>
        <v>281</v>
      </c>
      <c r="P22" s="83">
        <f t="shared" si="6"/>
        <v>0</v>
      </c>
      <c r="Q22" s="83">
        <f t="shared" si="7"/>
        <v>318</v>
      </c>
      <c r="R22" s="83">
        <f t="shared" si="8"/>
        <v>346</v>
      </c>
      <c r="S22" s="83">
        <f t="shared" si="9"/>
        <v>356</v>
      </c>
      <c r="T22" s="73"/>
      <c r="U22" s="67">
        <f>IF(B22=C22,0,IF(S22&lt;&gt;"-",(S22)/Přehled!$A$1,0))</f>
        <v>0.84761904761904761</v>
      </c>
    </row>
    <row r="23" spans="1:21" x14ac:dyDescent="0.25">
      <c r="A23" s="50">
        <v>21</v>
      </c>
      <c r="B23" s="51">
        <v>853</v>
      </c>
      <c r="C23" s="52"/>
      <c r="D23" s="53">
        <v>155</v>
      </c>
      <c r="E23" s="54">
        <f t="shared" si="0"/>
        <v>80</v>
      </c>
      <c r="F23" s="54">
        <f t="shared" si="1"/>
        <v>25</v>
      </c>
      <c r="G23" s="54">
        <f t="shared" si="2"/>
        <v>5</v>
      </c>
      <c r="H23" s="52">
        <f t="shared" si="3"/>
        <v>0</v>
      </c>
      <c r="I23" s="51">
        <f t="shared" si="4"/>
        <v>295</v>
      </c>
      <c r="J23" s="54">
        <f t="shared" si="4"/>
        <v>152</v>
      </c>
      <c r="K23" s="54">
        <f t="shared" si="4"/>
        <v>48</v>
      </c>
      <c r="L23" s="54">
        <f t="shared" si="4"/>
        <v>10</v>
      </c>
      <c r="M23" s="52">
        <f t="shared" si="4"/>
        <v>0</v>
      </c>
      <c r="N23" s="36"/>
      <c r="O23" s="83">
        <f t="shared" si="5"/>
        <v>263</v>
      </c>
      <c r="P23" s="83">
        <f t="shared" si="6"/>
        <v>0</v>
      </c>
      <c r="Q23" s="83">
        <f t="shared" si="7"/>
        <v>310</v>
      </c>
      <c r="R23" s="83">
        <f t="shared" si="8"/>
        <v>338</v>
      </c>
      <c r="S23" s="83">
        <f t="shared" si="9"/>
        <v>348</v>
      </c>
      <c r="T23" s="73"/>
      <c r="U23" s="67">
        <f>IF(B23=C23,0,IF(S23&lt;&gt;"-",(S23)/Přehled!$A$1,0))</f>
        <v>0.82857142857142863</v>
      </c>
    </row>
    <row r="24" spans="1:21" x14ac:dyDescent="0.25">
      <c r="A24" s="55">
        <v>22</v>
      </c>
      <c r="B24" s="34">
        <v>875</v>
      </c>
      <c r="C24" s="7"/>
      <c r="D24" s="56">
        <v>165</v>
      </c>
      <c r="E24" s="41">
        <f t="shared" si="0"/>
        <v>85</v>
      </c>
      <c r="F24" s="41">
        <f t="shared" si="1"/>
        <v>30</v>
      </c>
      <c r="G24" s="41">
        <f t="shared" si="2"/>
        <v>10</v>
      </c>
      <c r="H24" s="7">
        <f t="shared" si="3"/>
        <v>0</v>
      </c>
      <c r="I24" s="34">
        <f t="shared" si="4"/>
        <v>314</v>
      </c>
      <c r="J24" s="41">
        <f t="shared" si="4"/>
        <v>162</v>
      </c>
      <c r="K24" s="41">
        <f t="shared" si="4"/>
        <v>57</v>
      </c>
      <c r="L24" s="41">
        <f t="shared" si="4"/>
        <v>19</v>
      </c>
      <c r="M24" s="7">
        <f t="shared" si="4"/>
        <v>0</v>
      </c>
      <c r="N24" s="36"/>
      <c r="O24" s="83">
        <f t="shared" si="5"/>
        <v>247</v>
      </c>
      <c r="P24" s="83">
        <f t="shared" si="6"/>
        <v>0</v>
      </c>
      <c r="Q24" s="83">
        <f t="shared" si="7"/>
        <v>285</v>
      </c>
      <c r="R24" s="83">
        <f t="shared" si="8"/>
        <v>304</v>
      </c>
      <c r="S24" s="83">
        <f t="shared" si="9"/>
        <v>323</v>
      </c>
      <c r="T24" s="73"/>
      <c r="U24" s="67">
        <f>IF(B24=C24,0,IF(S24&lt;&gt;"-",(S24)/Přehled!$A$1,0))</f>
        <v>0.76904761904761909</v>
      </c>
    </row>
    <row r="25" spans="1:21" x14ac:dyDescent="0.25">
      <c r="A25" s="55">
        <v>23</v>
      </c>
      <c r="B25" s="34">
        <v>897</v>
      </c>
      <c r="C25" s="7"/>
      <c r="D25" s="56">
        <v>175</v>
      </c>
      <c r="E25" s="41">
        <f t="shared" si="0"/>
        <v>90</v>
      </c>
      <c r="F25" s="41">
        <f t="shared" si="1"/>
        <v>30</v>
      </c>
      <c r="G25" s="41">
        <f t="shared" si="2"/>
        <v>10</v>
      </c>
      <c r="H25" s="7">
        <f t="shared" si="3"/>
        <v>0</v>
      </c>
      <c r="I25" s="34">
        <f t="shared" si="4"/>
        <v>333</v>
      </c>
      <c r="J25" s="41">
        <f t="shared" si="4"/>
        <v>171</v>
      </c>
      <c r="K25" s="41">
        <f t="shared" si="4"/>
        <v>57</v>
      </c>
      <c r="L25" s="41">
        <f t="shared" si="4"/>
        <v>19</v>
      </c>
      <c r="M25" s="7">
        <f t="shared" si="4"/>
        <v>0</v>
      </c>
      <c r="N25" s="36"/>
      <c r="O25" s="83">
        <f t="shared" si="5"/>
        <v>231</v>
      </c>
      <c r="P25" s="83">
        <f t="shared" si="6"/>
        <v>0</v>
      </c>
      <c r="Q25" s="83">
        <f t="shared" si="7"/>
        <v>279</v>
      </c>
      <c r="R25" s="83">
        <f t="shared" si="8"/>
        <v>298</v>
      </c>
      <c r="S25" s="83">
        <f t="shared" si="9"/>
        <v>317</v>
      </c>
      <c r="T25" s="73"/>
      <c r="U25" s="67">
        <f>IF(B25=C25,0,IF(S25&lt;&gt;"-",(S25)/Přehled!$A$1,0))</f>
        <v>0.75476190476190474</v>
      </c>
    </row>
    <row r="26" spans="1:21" x14ac:dyDescent="0.25">
      <c r="A26" s="55">
        <v>24</v>
      </c>
      <c r="B26" s="34">
        <v>919</v>
      </c>
      <c r="C26" s="7"/>
      <c r="D26" s="56">
        <v>180</v>
      </c>
      <c r="E26" s="41">
        <f t="shared" si="0"/>
        <v>90</v>
      </c>
      <c r="F26" s="41">
        <f t="shared" si="1"/>
        <v>30</v>
      </c>
      <c r="G26" s="41">
        <f t="shared" si="2"/>
        <v>10</v>
      </c>
      <c r="H26" s="7">
        <f t="shared" si="3"/>
        <v>0</v>
      </c>
      <c r="I26" s="34">
        <f t="shared" si="4"/>
        <v>342</v>
      </c>
      <c r="J26" s="41">
        <f t="shared" si="4"/>
        <v>171</v>
      </c>
      <c r="K26" s="41">
        <f t="shared" si="4"/>
        <v>57</v>
      </c>
      <c r="L26" s="41">
        <f t="shared" si="4"/>
        <v>19</v>
      </c>
      <c r="M26" s="7">
        <f t="shared" si="4"/>
        <v>0</v>
      </c>
      <c r="N26" s="36"/>
      <c r="O26" s="83">
        <f t="shared" si="5"/>
        <v>235</v>
      </c>
      <c r="P26" s="83">
        <f t="shared" si="6"/>
        <v>0</v>
      </c>
      <c r="Q26" s="83">
        <f t="shared" si="7"/>
        <v>292</v>
      </c>
      <c r="R26" s="83">
        <f t="shared" si="8"/>
        <v>311</v>
      </c>
      <c r="S26" s="83">
        <f t="shared" si="9"/>
        <v>330</v>
      </c>
      <c r="T26" s="73"/>
      <c r="U26" s="67">
        <f>IF(B26=C26,0,IF(S26&lt;&gt;"-",(S26)/Přehled!$A$1,0))</f>
        <v>0.7857142857142857</v>
      </c>
    </row>
    <row r="27" spans="1:21" x14ac:dyDescent="0.25">
      <c r="A27" s="55">
        <v>25</v>
      </c>
      <c r="B27" s="34">
        <v>942</v>
      </c>
      <c r="C27" s="7"/>
      <c r="D27" s="56">
        <v>190</v>
      </c>
      <c r="E27" s="41">
        <f t="shared" si="0"/>
        <v>95</v>
      </c>
      <c r="F27" s="41">
        <f t="shared" si="1"/>
        <v>30</v>
      </c>
      <c r="G27" s="41">
        <f t="shared" si="2"/>
        <v>10</v>
      </c>
      <c r="H27" s="7">
        <f t="shared" si="3"/>
        <v>0</v>
      </c>
      <c r="I27" s="34">
        <f t="shared" si="4"/>
        <v>361</v>
      </c>
      <c r="J27" s="41">
        <f t="shared" si="4"/>
        <v>181</v>
      </c>
      <c r="K27" s="41">
        <f t="shared" si="4"/>
        <v>57</v>
      </c>
      <c r="L27" s="41">
        <f t="shared" si="4"/>
        <v>19</v>
      </c>
      <c r="M27" s="7">
        <f t="shared" si="4"/>
        <v>0</v>
      </c>
      <c r="N27" s="36"/>
      <c r="O27" s="83">
        <f t="shared" si="5"/>
        <v>220</v>
      </c>
      <c r="P27" s="83">
        <f t="shared" si="6"/>
        <v>0</v>
      </c>
      <c r="Q27" s="83">
        <f t="shared" si="7"/>
        <v>286</v>
      </c>
      <c r="R27" s="83">
        <f t="shared" si="8"/>
        <v>305</v>
      </c>
      <c r="S27" s="83">
        <f t="shared" si="9"/>
        <v>324</v>
      </c>
      <c r="T27" s="73"/>
      <c r="U27" s="67">
        <f>IF(B27=C27,0,IF(S27&lt;&gt;"-",(S27)/Přehled!$A$1,0))</f>
        <v>0.77142857142857146</v>
      </c>
    </row>
    <row r="28" spans="1:21" x14ac:dyDescent="0.25">
      <c r="A28" s="55">
        <v>26</v>
      </c>
      <c r="B28" s="34">
        <v>965</v>
      </c>
      <c r="C28" s="7"/>
      <c r="D28" s="56">
        <v>200</v>
      </c>
      <c r="E28" s="41">
        <f t="shared" si="0"/>
        <v>100</v>
      </c>
      <c r="F28" s="41">
        <f t="shared" si="1"/>
        <v>35</v>
      </c>
      <c r="G28" s="41">
        <f t="shared" si="2"/>
        <v>10</v>
      </c>
      <c r="H28" s="7">
        <f t="shared" si="3"/>
        <v>0</v>
      </c>
      <c r="I28" s="34">
        <f t="shared" si="4"/>
        <v>380</v>
      </c>
      <c r="J28" s="41">
        <f t="shared" si="4"/>
        <v>190</v>
      </c>
      <c r="K28" s="41">
        <f t="shared" si="4"/>
        <v>67</v>
      </c>
      <c r="L28" s="41">
        <f t="shared" si="4"/>
        <v>19</v>
      </c>
      <c r="M28" s="7">
        <f t="shared" si="4"/>
        <v>0</v>
      </c>
      <c r="N28" s="36"/>
      <c r="O28" s="83">
        <f t="shared" si="5"/>
        <v>205</v>
      </c>
      <c r="P28" s="83">
        <f t="shared" si="6"/>
        <v>0</v>
      </c>
      <c r="Q28" s="83">
        <f t="shared" si="7"/>
        <v>261</v>
      </c>
      <c r="R28" s="83">
        <f t="shared" si="8"/>
        <v>290</v>
      </c>
      <c r="S28" s="83">
        <f t="shared" si="9"/>
        <v>309</v>
      </c>
      <c r="T28" s="73"/>
      <c r="U28" s="67">
        <f>IF(B28=C28,0,IF(S28&lt;&gt;"-",(S28)/Přehled!$A$1,0))</f>
        <v>0.73571428571428577</v>
      </c>
    </row>
    <row r="29" spans="1:21" x14ac:dyDescent="0.25">
      <c r="A29" s="55">
        <v>27</v>
      </c>
      <c r="B29" s="34">
        <v>990</v>
      </c>
      <c r="C29" s="7"/>
      <c r="D29" s="56">
        <v>210</v>
      </c>
      <c r="E29" s="41">
        <f t="shared" si="0"/>
        <v>105</v>
      </c>
      <c r="F29" s="41">
        <f t="shared" si="1"/>
        <v>35</v>
      </c>
      <c r="G29" s="41">
        <f t="shared" si="2"/>
        <v>10</v>
      </c>
      <c r="H29" s="7">
        <f t="shared" si="3"/>
        <v>0</v>
      </c>
      <c r="I29" s="34">
        <f t="shared" si="4"/>
        <v>399</v>
      </c>
      <c r="J29" s="41">
        <f t="shared" si="4"/>
        <v>200</v>
      </c>
      <c r="K29" s="41">
        <f t="shared" si="4"/>
        <v>67</v>
      </c>
      <c r="L29" s="41">
        <f t="shared" si="4"/>
        <v>19</v>
      </c>
      <c r="M29" s="7">
        <f t="shared" si="4"/>
        <v>0</v>
      </c>
      <c r="N29" s="36"/>
      <c r="O29" s="83">
        <f t="shared" si="5"/>
        <v>192</v>
      </c>
      <c r="P29" s="83">
        <f t="shared" si="6"/>
        <v>0</v>
      </c>
      <c r="Q29" s="83">
        <f t="shared" si="7"/>
        <v>257</v>
      </c>
      <c r="R29" s="83">
        <f t="shared" si="8"/>
        <v>286</v>
      </c>
      <c r="S29" s="83">
        <f t="shared" si="9"/>
        <v>305</v>
      </c>
      <c r="T29" s="73"/>
      <c r="U29" s="67">
        <f>IF(B29=C29,0,IF(S29&lt;&gt;"-",(S29)/Přehled!$A$1,0))</f>
        <v>0.72619047619047616</v>
      </c>
    </row>
    <row r="30" spans="1:21" x14ac:dyDescent="0.25">
      <c r="A30" s="55">
        <v>28</v>
      </c>
      <c r="B30" s="34">
        <v>1014</v>
      </c>
      <c r="C30" s="7"/>
      <c r="D30" s="56">
        <v>220</v>
      </c>
      <c r="E30" s="41">
        <f t="shared" si="0"/>
        <v>110</v>
      </c>
      <c r="F30" s="41">
        <f t="shared" si="1"/>
        <v>35</v>
      </c>
      <c r="G30" s="41">
        <f t="shared" si="2"/>
        <v>10</v>
      </c>
      <c r="H30" s="7">
        <f t="shared" si="3"/>
        <v>0</v>
      </c>
      <c r="I30" s="34">
        <f t="shared" si="4"/>
        <v>418</v>
      </c>
      <c r="J30" s="41">
        <f t="shared" si="4"/>
        <v>209</v>
      </c>
      <c r="K30" s="41">
        <f t="shared" si="4"/>
        <v>67</v>
      </c>
      <c r="L30" s="41">
        <f t="shared" si="4"/>
        <v>19</v>
      </c>
      <c r="M30" s="7">
        <f t="shared" si="4"/>
        <v>0</v>
      </c>
      <c r="N30" s="36"/>
      <c r="O30" s="83">
        <f t="shared" si="5"/>
        <v>178</v>
      </c>
      <c r="P30" s="83">
        <f t="shared" si="6"/>
        <v>0</v>
      </c>
      <c r="Q30" s="83">
        <f t="shared" si="7"/>
        <v>253</v>
      </c>
      <c r="R30" s="83">
        <f t="shared" si="8"/>
        <v>282</v>
      </c>
      <c r="S30" s="83">
        <f t="shared" si="9"/>
        <v>301</v>
      </c>
      <c r="T30" s="73"/>
      <c r="U30" s="67">
        <f>IF(B30=C30,0,IF(S30&lt;&gt;"-",(S30)/Přehled!$A$1,0))</f>
        <v>0.71666666666666667</v>
      </c>
    </row>
    <row r="31" spans="1:21" x14ac:dyDescent="0.25">
      <c r="A31" s="55">
        <v>29</v>
      </c>
      <c r="B31" s="34">
        <v>1040</v>
      </c>
      <c r="C31" s="7"/>
      <c r="D31" s="56">
        <v>230</v>
      </c>
      <c r="E31" s="41">
        <f t="shared" si="0"/>
        <v>115</v>
      </c>
      <c r="F31" s="41">
        <f t="shared" si="1"/>
        <v>40</v>
      </c>
      <c r="G31" s="41">
        <f t="shared" si="2"/>
        <v>10</v>
      </c>
      <c r="H31" s="7">
        <f t="shared" si="3"/>
        <v>0</v>
      </c>
      <c r="I31" s="34">
        <f t="shared" si="4"/>
        <v>437</v>
      </c>
      <c r="J31" s="41">
        <f t="shared" si="4"/>
        <v>219</v>
      </c>
      <c r="K31" s="41">
        <f t="shared" si="4"/>
        <v>76</v>
      </c>
      <c r="L31" s="41">
        <f t="shared" si="4"/>
        <v>19</v>
      </c>
      <c r="M31" s="7">
        <f t="shared" si="4"/>
        <v>0</v>
      </c>
      <c r="N31" s="36"/>
      <c r="O31" s="83">
        <f t="shared" si="5"/>
        <v>166</v>
      </c>
      <c r="P31" s="83">
        <f t="shared" si="6"/>
        <v>0</v>
      </c>
      <c r="Q31" s="83">
        <f t="shared" si="7"/>
        <v>232</v>
      </c>
      <c r="R31" s="83">
        <f t="shared" si="8"/>
        <v>270</v>
      </c>
      <c r="S31" s="83">
        <f t="shared" si="9"/>
        <v>289</v>
      </c>
      <c r="T31" s="73"/>
      <c r="U31" s="67">
        <f>IF(B31=C31,0,IF(S31&lt;&gt;"-",(S31)/Přehled!$A$1,0))</f>
        <v>0.68809523809523809</v>
      </c>
    </row>
    <row r="32" spans="1:21" x14ac:dyDescent="0.25">
      <c r="A32" s="55">
        <v>30</v>
      </c>
      <c r="B32" s="34">
        <v>1066</v>
      </c>
      <c r="C32" s="7"/>
      <c r="D32" s="56">
        <v>240</v>
      </c>
      <c r="E32" s="41">
        <f t="shared" si="0"/>
        <v>120</v>
      </c>
      <c r="F32" s="41">
        <f t="shared" si="1"/>
        <v>40</v>
      </c>
      <c r="G32" s="41">
        <f t="shared" si="2"/>
        <v>10</v>
      </c>
      <c r="H32" s="7">
        <f t="shared" si="3"/>
        <v>0</v>
      </c>
      <c r="I32" s="34">
        <f t="shared" si="4"/>
        <v>456</v>
      </c>
      <c r="J32" s="41">
        <f t="shared" si="4"/>
        <v>228</v>
      </c>
      <c r="K32" s="41">
        <f t="shared" si="4"/>
        <v>76</v>
      </c>
      <c r="L32" s="41">
        <f t="shared" si="4"/>
        <v>19</v>
      </c>
      <c r="M32" s="7">
        <f t="shared" si="4"/>
        <v>0</v>
      </c>
      <c r="N32" s="36"/>
      <c r="O32" s="83">
        <f t="shared" si="5"/>
        <v>154</v>
      </c>
      <c r="P32" s="83">
        <f t="shared" si="6"/>
        <v>0</v>
      </c>
      <c r="Q32" s="83">
        <f t="shared" si="7"/>
        <v>230</v>
      </c>
      <c r="R32" s="83">
        <f t="shared" si="8"/>
        <v>268</v>
      </c>
      <c r="S32" s="83">
        <f t="shared" si="9"/>
        <v>287</v>
      </c>
      <c r="T32" s="73"/>
      <c r="U32" s="67">
        <f>IF(B32=C32,0,IF(S32&lt;&gt;"-",(S32)/Přehled!$A$1,0))</f>
        <v>0.68333333333333335</v>
      </c>
    </row>
    <row r="33" spans="1:21" x14ac:dyDescent="0.25">
      <c r="A33" s="50">
        <v>31</v>
      </c>
      <c r="B33" s="51">
        <v>1092</v>
      </c>
      <c r="C33" s="52"/>
      <c r="D33" s="53">
        <v>250</v>
      </c>
      <c r="E33" s="54">
        <f t="shared" si="0"/>
        <v>125</v>
      </c>
      <c r="F33" s="54">
        <f t="shared" si="1"/>
        <v>40</v>
      </c>
      <c r="G33" s="54">
        <f t="shared" si="2"/>
        <v>10</v>
      </c>
      <c r="H33" s="52">
        <f t="shared" si="3"/>
        <v>0</v>
      </c>
      <c r="I33" s="51">
        <f t="shared" si="4"/>
        <v>475</v>
      </c>
      <c r="J33" s="54">
        <f t="shared" si="4"/>
        <v>238</v>
      </c>
      <c r="K33" s="54">
        <f t="shared" si="4"/>
        <v>76</v>
      </c>
      <c r="L33" s="54">
        <f t="shared" si="4"/>
        <v>19</v>
      </c>
      <c r="M33" s="52">
        <f t="shared" si="4"/>
        <v>0</v>
      </c>
      <c r="N33" s="36"/>
      <c r="O33" s="83">
        <f t="shared" si="5"/>
        <v>142</v>
      </c>
      <c r="P33" s="83">
        <f t="shared" si="6"/>
        <v>0</v>
      </c>
      <c r="Q33" s="83">
        <f t="shared" si="7"/>
        <v>227</v>
      </c>
      <c r="R33" s="83">
        <f t="shared" si="8"/>
        <v>265</v>
      </c>
      <c r="S33" s="83">
        <f t="shared" si="9"/>
        <v>284</v>
      </c>
      <c r="T33" s="73"/>
      <c r="U33" s="67">
        <f>IF(B33=C33,0,IF(S33&lt;&gt;"-",(S33)/Přehled!$A$1,0))</f>
        <v>0.67619047619047623</v>
      </c>
    </row>
    <row r="34" spans="1:21" x14ac:dyDescent="0.25">
      <c r="A34" s="55">
        <v>32</v>
      </c>
      <c r="B34" s="34">
        <v>1120</v>
      </c>
      <c r="C34" s="7"/>
      <c r="D34" s="56">
        <v>255</v>
      </c>
      <c r="E34" s="41">
        <f t="shared" si="0"/>
        <v>130</v>
      </c>
      <c r="F34" s="41">
        <f t="shared" si="1"/>
        <v>45</v>
      </c>
      <c r="G34" s="41">
        <f t="shared" si="2"/>
        <v>10</v>
      </c>
      <c r="H34" s="7">
        <f t="shared" si="3"/>
        <v>0</v>
      </c>
      <c r="I34" s="34">
        <f t="shared" si="4"/>
        <v>485</v>
      </c>
      <c r="J34" s="41">
        <f t="shared" si="4"/>
        <v>247</v>
      </c>
      <c r="K34" s="41">
        <f t="shared" si="4"/>
        <v>86</v>
      </c>
      <c r="L34" s="41">
        <f t="shared" si="4"/>
        <v>19</v>
      </c>
      <c r="M34" s="7">
        <f t="shared" si="4"/>
        <v>0</v>
      </c>
      <c r="N34" s="36"/>
      <c r="O34" s="83">
        <f t="shared" si="5"/>
        <v>150</v>
      </c>
      <c r="P34" s="83">
        <f t="shared" si="6"/>
        <v>0</v>
      </c>
      <c r="Q34" s="83">
        <f t="shared" si="7"/>
        <v>216</v>
      </c>
      <c r="R34" s="83">
        <f t="shared" si="8"/>
        <v>264</v>
      </c>
      <c r="S34" s="83">
        <f t="shared" si="9"/>
        <v>283</v>
      </c>
      <c r="T34" s="73"/>
      <c r="U34" s="67">
        <f>IF(B34=C34,0,IF(S34&lt;&gt;"-",(S34)/Přehled!$A$1,0))</f>
        <v>0.67380952380952386</v>
      </c>
    </row>
    <row r="35" spans="1:21" x14ac:dyDescent="0.25">
      <c r="A35" s="55">
        <v>33</v>
      </c>
      <c r="B35" s="34">
        <v>1147</v>
      </c>
      <c r="C35" s="7"/>
      <c r="D35" s="56">
        <v>265</v>
      </c>
      <c r="E35" s="41">
        <f t="shared" si="0"/>
        <v>135</v>
      </c>
      <c r="F35" s="41">
        <f t="shared" si="1"/>
        <v>45</v>
      </c>
      <c r="G35" s="41">
        <f t="shared" si="2"/>
        <v>10</v>
      </c>
      <c r="H35" s="7">
        <f t="shared" si="3"/>
        <v>0</v>
      </c>
      <c r="I35" s="34">
        <f t="shared" si="4"/>
        <v>504</v>
      </c>
      <c r="J35" s="41">
        <f t="shared" si="4"/>
        <v>257</v>
      </c>
      <c r="K35" s="41">
        <f t="shared" si="4"/>
        <v>86</v>
      </c>
      <c r="L35" s="41">
        <f t="shared" si="4"/>
        <v>19</v>
      </c>
      <c r="M35" s="7">
        <f t="shared" si="4"/>
        <v>0</v>
      </c>
      <c r="N35" s="36"/>
      <c r="O35" s="35">
        <f t="shared" si="5"/>
        <v>139</v>
      </c>
      <c r="P35" s="35">
        <f t="shared" si="6"/>
        <v>0</v>
      </c>
      <c r="Q35" s="35">
        <f t="shared" si="7"/>
        <v>214</v>
      </c>
      <c r="R35" s="35">
        <f t="shared" si="8"/>
        <v>262</v>
      </c>
      <c r="S35" s="35">
        <f t="shared" si="9"/>
        <v>281</v>
      </c>
      <c r="T35" s="22"/>
      <c r="U35" s="67">
        <f>IF(B35=C35,0,IF(S35&lt;&gt;"-",(S35)/Přehled!$A$1,0))</f>
        <v>0.669047619047619</v>
      </c>
    </row>
    <row r="36" spans="1:21" x14ac:dyDescent="0.25">
      <c r="A36" s="55">
        <v>34</v>
      </c>
      <c r="B36" s="34">
        <v>1176</v>
      </c>
      <c r="C36" s="7"/>
      <c r="D36" s="56">
        <v>275</v>
      </c>
      <c r="E36" s="41">
        <f t="shared" si="0"/>
        <v>140</v>
      </c>
      <c r="F36" s="41">
        <f t="shared" si="1"/>
        <v>45</v>
      </c>
      <c r="G36" s="41">
        <f t="shared" si="2"/>
        <v>10</v>
      </c>
      <c r="H36" s="7">
        <f t="shared" si="3"/>
        <v>0</v>
      </c>
      <c r="I36" s="34">
        <f t="shared" si="4"/>
        <v>523</v>
      </c>
      <c r="J36" s="41">
        <f t="shared" si="4"/>
        <v>266</v>
      </c>
      <c r="K36" s="41">
        <f t="shared" si="4"/>
        <v>86</v>
      </c>
      <c r="L36" s="41">
        <f t="shared" si="4"/>
        <v>19</v>
      </c>
      <c r="M36" s="7">
        <f t="shared" si="4"/>
        <v>0</v>
      </c>
      <c r="N36" s="36"/>
      <c r="O36" s="35">
        <f t="shared" si="5"/>
        <v>130</v>
      </c>
      <c r="P36" s="35">
        <f t="shared" si="6"/>
        <v>0</v>
      </c>
      <c r="Q36" s="35">
        <f t="shared" si="7"/>
        <v>215</v>
      </c>
      <c r="R36" s="35">
        <f t="shared" si="8"/>
        <v>263</v>
      </c>
      <c r="S36" s="35">
        <f t="shared" si="9"/>
        <v>282</v>
      </c>
      <c r="T36" s="22"/>
      <c r="U36" s="67">
        <f>IF(B36=C36,0,IF(S36&lt;&gt;"-",(S36)/Přehled!$A$1,0))</f>
        <v>0.67142857142857137</v>
      </c>
    </row>
    <row r="37" spans="1:21" x14ac:dyDescent="0.25">
      <c r="A37" s="55">
        <v>35</v>
      </c>
      <c r="B37" s="34">
        <v>1206</v>
      </c>
      <c r="C37" s="7"/>
      <c r="D37" s="56">
        <v>285</v>
      </c>
      <c r="E37" s="41">
        <f t="shared" si="0"/>
        <v>145</v>
      </c>
      <c r="F37" s="41">
        <f t="shared" si="1"/>
        <v>50</v>
      </c>
      <c r="G37" s="41">
        <f t="shared" si="2"/>
        <v>15</v>
      </c>
      <c r="H37" s="7">
        <f t="shared" si="3"/>
        <v>5</v>
      </c>
      <c r="I37" s="34">
        <f t="shared" si="4"/>
        <v>542</v>
      </c>
      <c r="J37" s="41">
        <f t="shared" si="4"/>
        <v>276</v>
      </c>
      <c r="K37" s="41">
        <f t="shared" si="4"/>
        <v>95</v>
      </c>
      <c r="L37" s="41">
        <f t="shared" si="4"/>
        <v>29</v>
      </c>
      <c r="M37" s="7">
        <f t="shared" si="4"/>
        <v>10</v>
      </c>
      <c r="N37" s="36"/>
      <c r="O37" s="35">
        <f t="shared" si="5"/>
        <v>122</v>
      </c>
      <c r="P37" s="35">
        <f t="shared" si="6"/>
        <v>0</v>
      </c>
      <c r="Q37" s="35">
        <f t="shared" si="7"/>
        <v>198</v>
      </c>
      <c r="R37" s="35">
        <f t="shared" si="8"/>
        <v>235</v>
      </c>
      <c r="S37" s="35">
        <f t="shared" si="9"/>
        <v>254</v>
      </c>
      <c r="T37" s="22"/>
      <c r="U37" s="67">
        <f>IF(B37=C37,0,IF(S37&lt;&gt;"-",(S37)/Přehled!$A$1,0))</f>
        <v>0.60476190476190472</v>
      </c>
    </row>
    <row r="38" spans="1:21" x14ac:dyDescent="0.25">
      <c r="A38" s="55">
        <v>36</v>
      </c>
      <c r="B38" s="34">
        <v>1236</v>
      </c>
      <c r="C38" s="7"/>
      <c r="D38" s="56">
        <v>295</v>
      </c>
      <c r="E38" s="41">
        <f t="shared" si="0"/>
        <v>150</v>
      </c>
      <c r="F38" s="41">
        <f t="shared" si="1"/>
        <v>50</v>
      </c>
      <c r="G38" s="41">
        <f t="shared" si="2"/>
        <v>15</v>
      </c>
      <c r="H38" s="7">
        <f t="shared" si="3"/>
        <v>5</v>
      </c>
      <c r="I38" s="34">
        <f t="shared" si="4"/>
        <v>561</v>
      </c>
      <c r="J38" s="41">
        <f t="shared" si="4"/>
        <v>285</v>
      </c>
      <c r="K38" s="41">
        <f t="shared" si="4"/>
        <v>95</v>
      </c>
      <c r="L38" s="41">
        <f t="shared" si="4"/>
        <v>29</v>
      </c>
      <c r="M38" s="7">
        <f t="shared" si="4"/>
        <v>10</v>
      </c>
      <c r="N38" s="36"/>
      <c r="O38" s="35">
        <f t="shared" si="5"/>
        <v>114</v>
      </c>
      <c r="P38" s="35">
        <f t="shared" si="6"/>
        <v>0</v>
      </c>
      <c r="Q38" s="35">
        <f t="shared" si="7"/>
        <v>200</v>
      </c>
      <c r="R38" s="35">
        <f t="shared" si="8"/>
        <v>237</v>
      </c>
      <c r="S38" s="35">
        <f t="shared" si="9"/>
        <v>256</v>
      </c>
      <c r="T38" s="22"/>
      <c r="U38" s="67">
        <f>IF(B38=C38,0,IF(S38&lt;&gt;"-",(S38)/Přehled!$A$1,0))</f>
        <v>0.60952380952380958</v>
      </c>
    </row>
    <row r="39" spans="1:21" x14ac:dyDescent="0.25">
      <c r="A39" s="55">
        <v>37</v>
      </c>
      <c r="B39" s="34">
        <v>1267</v>
      </c>
      <c r="C39" s="7"/>
      <c r="D39" s="56">
        <v>305</v>
      </c>
      <c r="E39" s="41">
        <f t="shared" si="0"/>
        <v>155</v>
      </c>
      <c r="F39" s="41">
        <f t="shared" si="1"/>
        <v>50</v>
      </c>
      <c r="G39" s="41">
        <f t="shared" si="2"/>
        <v>15</v>
      </c>
      <c r="H39" s="7">
        <f t="shared" si="3"/>
        <v>5</v>
      </c>
      <c r="I39" s="34">
        <f t="shared" si="4"/>
        <v>580</v>
      </c>
      <c r="J39" s="41">
        <f t="shared" si="4"/>
        <v>295</v>
      </c>
      <c r="K39" s="41">
        <f t="shared" si="4"/>
        <v>95</v>
      </c>
      <c r="L39" s="41">
        <f t="shared" si="4"/>
        <v>29</v>
      </c>
      <c r="M39" s="7">
        <f t="shared" si="4"/>
        <v>10</v>
      </c>
      <c r="N39" s="36"/>
      <c r="O39" s="35">
        <f t="shared" si="5"/>
        <v>107</v>
      </c>
      <c r="P39" s="35">
        <f t="shared" si="6"/>
        <v>0</v>
      </c>
      <c r="Q39" s="35">
        <f t="shared" si="7"/>
        <v>202</v>
      </c>
      <c r="R39" s="35">
        <f t="shared" si="8"/>
        <v>239</v>
      </c>
      <c r="S39" s="35">
        <f t="shared" si="9"/>
        <v>258</v>
      </c>
      <c r="T39" s="22"/>
      <c r="U39" s="67">
        <f>IF(B39=C39,0,IF(S39&lt;&gt;"-",(S39)/Přehled!$A$1,0))</f>
        <v>0.61428571428571432</v>
      </c>
    </row>
    <row r="40" spans="1:21" x14ac:dyDescent="0.25">
      <c r="A40" s="55">
        <v>38</v>
      </c>
      <c r="B40" s="34">
        <v>1298</v>
      </c>
      <c r="C40" s="7"/>
      <c r="D40" s="56">
        <v>315</v>
      </c>
      <c r="E40" s="41">
        <f t="shared" si="0"/>
        <v>160</v>
      </c>
      <c r="F40" s="41">
        <f t="shared" si="1"/>
        <v>55</v>
      </c>
      <c r="G40" s="41">
        <f t="shared" si="2"/>
        <v>15</v>
      </c>
      <c r="H40" s="7">
        <f t="shared" si="3"/>
        <v>5</v>
      </c>
      <c r="I40" s="34">
        <f t="shared" si="4"/>
        <v>599</v>
      </c>
      <c r="J40" s="41">
        <f t="shared" si="4"/>
        <v>304</v>
      </c>
      <c r="K40" s="41">
        <f t="shared" si="4"/>
        <v>105</v>
      </c>
      <c r="L40" s="41">
        <f t="shared" si="4"/>
        <v>29</v>
      </c>
      <c r="M40" s="7">
        <f t="shared" si="4"/>
        <v>10</v>
      </c>
      <c r="N40" s="36"/>
      <c r="O40" s="35">
        <f t="shared" si="5"/>
        <v>100</v>
      </c>
      <c r="P40" s="35">
        <f t="shared" si="6"/>
        <v>0</v>
      </c>
      <c r="Q40" s="35">
        <f t="shared" si="7"/>
        <v>185</v>
      </c>
      <c r="R40" s="35">
        <f t="shared" si="8"/>
        <v>232</v>
      </c>
      <c r="S40" s="35">
        <f t="shared" si="9"/>
        <v>251</v>
      </c>
      <c r="T40" s="22"/>
      <c r="U40" s="67">
        <f>IF(B40=C40,0,IF(S40&lt;&gt;"-",(S40)/Přehled!$A$1,0))</f>
        <v>0.59761904761904761</v>
      </c>
    </row>
    <row r="41" spans="1:21" x14ac:dyDescent="0.25">
      <c r="A41" s="55">
        <v>39</v>
      </c>
      <c r="B41" s="34">
        <v>1331</v>
      </c>
      <c r="C41" s="7"/>
      <c r="D41" s="56">
        <v>325</v>
      </c>
      <c r="E41" s="41">
        <f t="shared" si="0"/>
        <v>165</v>
      </c>
      <c r="F41" s="41">
        <f t="shared" si="1"/>
        <v>55</v>
      </c>
      <c r="G41" s="41">
        <f t="shared" si="2"/>
        <v>15</v>
      </c>
      <c r="H41" s="7">
        <f t="shared" si="3"/>
        <v>5</v>
      </c>
      <c r="I41" s="34">
        <f t="shared" si="4"/>
        <v>618</v>
      </c>
      <c r="J41" s="41">
        <f t="shared" si="4"/>
        <v>314</v>
      </c>
      <c r="K41" s="41">
        <f t="shared" si="4"/>
        <v>105</v>
      </c>
      <c r="L41" s="41">
        <f t="shared" si="4"/>
        <v>29</v>
      </c>
      <c r="M41" s="7">
        <f t="shared" si="4"/>
        <v>10</v>
      </c>
      <c r="N41" s="36"/>
      <c r="O41" s="35">
        <f t="shared" si="5"/>
        <v>95</v>
      </c>
      <c r="P41" s="35">
        <f t="shared" si="6"/>
        <v>0</v>
      </c>
      <c r="Q41" s="35">
        <f t="shared" si="7"/>
        <v>189</v>
      </c>
      <c r="R41" s="35">
        <f t="shared" si="8"/>
        <v>236</v>
      </c>
      <c r="S41" s="35">
        <f t="shared" si="9"/>
        <v>255</v>
      </c>
      <c r="T41" s="22"/>
      <c r="U41" s="67">
        <f>IF(B41=C41,0,IF(S41&lt;&gt;"-",(S41)/Přehled!$A$1,0))</f>
        <v>0.6071428571428571</v>
      </c>
    </row>
    <row r="42" spans="1:21" x14ac:dyDescent="0.25">
      <c r="A42" s="55">
        <v>40</v>
      </c>
      <c r="B42" s="34">
        <v>1364</v>
      </c>
      <c r="C42" s="7"/>
      <c r="D42" s="56">
        <v>335</v>
      </c>
      <c r="E42" s="41">
        <f t="shared" si="0"/>
        <v>170</v>
      </c>
      <c r="F42" s="41">
        <f t="shared" si="1"/>
        <v>55</v>
      </c>
      <c r="G42" s="41">
        <f t="shared" si="2"/>
        <v>15</v>
      </c>
      <c r="H42" s="7">
        <f t="shared" si="3"/>
        <v>5</v>
      </c>
      <c r="I42" s="34">
        <f t="shared" si="4"/>
        <v>637</v>
      </c>
      <c r="J42" s="41">
        <f t="shared" si="4"/>
        <v>323</v>
      </c>
      <c r="K42" s="41">
        <f t="shared" si="4"/>
        <v>105</v>
      </c>
      <c r="L42" s="41">
        <f t="shared" si="4"/>
        <v>29</v>
      </c>
      <c r="M42" s="7">
        <f t="shared" si="4"/>
        <v>10</v>
      </c>
      <c r="N42" s="36"/>
      <c r="O42" s="35">
        <f t="shared" si="5"/>
        <v>90</v>
      </c>
      <c r="P42" s="35">
        <f t="shared" si="6"/>
        <v>0</v>
      </c>
      <c r="Q42" s="35">
        <f t="shared" si="7"/>
        <v>194</v>
      </c>
      <c r="R42" s="35">
        <f t="shared" si="8"/>
        <v>241</v>
      </c>
      <c r="S42" s="35">
        <f t="shared" si="9"/>
        <v>260</v>
      </c>
      <c r="T42" s="22"/>
      <c r="U42" s="67">
        <f>IF(B42=C42,0,IF(S42&lt;&gt;"-",(S42)/Přehled!$A$1,0))</f>
        <v>0.61904761904761907</v>
      </c>
    </row>
    <row r="43" spans="1:21" x14ac:dyDescent="0.25">
      <c r="A43" s="55">
        <v>41</v>
      </c>
      <c r="B43" s="34">
        <v>1398</v>
      </c>
      <c r="C43" s="7"/>
      <c r="D43" s="56">
        <v>345</v>
      </c>
      <c r="E43" s="41">
        <f t="shared" si="0"/>
        <v>175</v>
      </c>
      <c r="F43" s="41">
        <f t="shared" si="1"/>
        <v>60</v>
      </c>
      <c r="G43" s="41">
        <f t="shared" si="2"/>
        <v>15</v>
      </c>
      <c r="H43" s="7">
        <f t="shared" si="3"/>
        <v>5</v>
      </c>
      <c r="I43" s="34">
        <f t="shared" si="4"/>
        <v>656</v>
      </c>
      <c r="J43" s="41">
        <f t="shared" si="4"/>
        <v>333</v>
      </c>
      <c r="K43" s="41">
        <f t="shared" si="4"/>
        <v>114</v>
      </c>
      <c r="L43" s="41">
        <f t="shared" si="4"/>
        <v>29</v>
      </c>
      <c r="M43" s="7">
        <f t="shared" si="4"/>
        <v>10</v>
      </c>
      <c r="N43" s="36"/>
      <c r="O43" s="35">
        <f t="shared" si="5"/>
        <v>86</v>
      </c>
      <c r="P43" s="35">
        <f t="shared" si="6"/>
        <v>0</v>
      </c>
      <c r="Q43" s="35">
        <f t="shared" si="7"/>
        <v>181</v>
      </c>
      <c r="R43" s="35">
        <f t="shared" si="8"/>
        <v>237</v>
      </c>
      <c r="S43" s="35">
        <f t="shared" si="9"/>
        <v>256</v>
      </c>
      <c r="T43" s="22"/>
      <c r="U43" s="67">
        <f>IF(B43=C43,0,IF(S43&lt;&gt;"-",(S43)/Přehled!$A$1,0))</f>
        <v>0.60952380952380958</v>
      </c>
    </row>
    <row r="44" spans="1:21" x14ac:dyDescent="0.25">
      <c r="A44" s="55">
        <v>42</v>
      </c>
      <c r="B44" s="34">
        <v>1433</v>
      </c>
      <c r="C44" s="7"/>
      <c r="D44" s="56">
        <v>360</v>
      </c>
      <c r="E44" s="41">
        <f t="shared" si="0"/>
        <v>180</v>
      </c>
      <c r="F44" s="41">
        <f t="shared" si="1"/>
        <v>60</v>
      </c>
      <c r="G44" s="41">
        <f t="shared" si="2"/>
        <v>15</v>
      </c>
      <c r="H44" s="7">
        <f t="shared" si="3"/>
        <v>5</v>
      </c>
      <c r="I44" s="34">
        <f t="shared" si="4"/>
        <v>684</v>
      </c>
      <c r="J44" s="41">
        <f t="shared" si="4"/>
        <v>342</v>
      </c>
      <c r="K44" s="41">
        <f t="shared" si="4"/>
        <v>114</v>
      </c>
      <c r="L44" s="41">
        <f t="shared" si="4"/>
        <v>29</v>
      </c>
      <c r="M44" s="7">
        <f t="shared" si="4"/>
        <v>10</v>
      </c>
      <c r="N44" s="36"/>
      <c r="O44" s="35">
        <f t="shared" si="5"/>
        <v>65</v>
      </c>
      <c r="P44" s="35">
        <f t="shared" si="6"/>
        <v>0</v>
      </c>
      <c r="Q44" s="35">
        <f t="shared" si="7"/>
        <v>179</v>
      </c>
      <c r="R44" s="35">
        <f t="shared" si="8"/>
        <v>235</v>
      </c>
      <c r="S44" s="35">
        <f t="shared" si="9"/>
        <v>254</v>
      </c>
      <c r="T44" s="22"/>
      <c r="U44" s="67">
        <f>IF(B44=C44,0,IF(S44&lt;&gt;"-",(S44)/Přehled!$A$1,0))</f>
        <v>0.60476190476190472</v>
      </c>
    </row>
    <row r="45" spans="1:21" x14ac:dyDescent="0.25">
      <c r="A45" s="55">
        <v>43</v>
      </c>
      <c r="B45" s="34">
        <v>1469</v>
      </c>
      <c r="C45" s="7"/>
      <c r="D45" s="56">
        <v>370</v>
      </c>
      <c r="E45" s="41">
        <f t="shared" si="0"/>
        <v>185</v>
      </c>
      <c r="F45" s="41">
        <f t="shared" si="1"/>
        <v>60</v>
      </c>
      <c r="G45" s="41">
        <f t="shared" si="2"/>
        <v>15</v>
      </c>
      <c r="H45" s="7">
        <f t="shared" si="3"/>
        <v>5</v>
      </c>
      <c r="I45" s="34">
        <f t="shared" si="4"/>
        <v>703</v>
      </c>
      <c r="J45" s="41">
        <f t="shared" si="4"/>
        <v>352</v>
      </c>
      <c r="K45" s="41">
        <f t="shared" si="4"/>
        <v>114</v>
      </c>
      <c r="L45" s="41">
        <f t="shared" si="4"/>
        <v>29</v>
      </c>
      <c r="M45" s="7">
        <f t="shared" si="4"/>
        <v>10</v>
      </c>
      <c r="N45" s="36"/>
      <c r="O45" s="35">
        <f t="shared" si="5"/>
        <v>63</v>
      </c>
      <c r="P45" s="35">
        <f t="shared" si="6"/>
        <v>0</v>
      </c>
      <c r="Q45" s="35">
        <f t="shared" si="7"/>
        <v>186</v>
      </c>
      <c r="R45" s="35">
        <f t="shared" si="8"/>
        <v>242</v>
      </c>
      <c r="S45" s="35">
        <f t="shared" si="9"/>
        <v>261</v>
      </c>
      <c r="T45" s="22"/>
      <c r="U45" s="67">
        <f>IF(B45=C45,0,IF(S45&lt;&gt;"-",(S45)/Přehled!$A$1,0))</f>
        <v>0.62142857142857144</v>
      </c>
    </row>
    <row r="46" spans="1:21" x14ac:dyDescent="0.25">
      <c r="A46" s="55">
        <v>44</v>
      </c>
      <c r="B46" s="34">
        <v>1505</v>
      </c>
      <c r="C46" s="7"/>
      <c r="D46" s="56">
        <v>380</v>
      </c>
      <c r="E46" s="41">
        <f t="shared" si="0"/>
        <v>190</v>
      </c>
      <c r="F46" s="41">
        <f t="shared" si="1"/>
        <v>65</v>
      </c>
      <c r="G46" s="41">
        <f t="shared" si="2"/>
        <v>15</v>
      </c>
      <c r="H46" s="7">
        <f t="shared" si="3"/>
        <v>5</v>
      </c>
      <c r="I46" s="34">
        <f t="shared" si="4"/>
        <v>722</v>
      </c>
      <c r="J46" s="41">
        <f t="shared" si="4"/>
        <v>361</v>
      </c>
      <c r="K46" s="41">
        <f t="shared" si="4"/>
        <v>124</v>
      </c>
      <c r="L46" s="41">
        <f t="shared" si="4"/>
        <v>29</v>
      </c>
      <c r="M46" s="7">
        <f t="shared" si="4"/>
        <v>10</v>
      </c>
      <c r="N46" s="36"/>
      <c r="O46" s="35">
        <f t="shared" si="5"/>
        <v>61</v>
      </c>
      <c r="P46" s="35">
        <f t="shared" si="6"/>
        <v>0</v>
      </c>
      <c r="Q46" s="35">
        <f t="shared" si="7"/>
        <v>174</v>
      </c>
      <c r="R46" s="35">
        <f t="shared" si="8"/>
        <v>240</v>
      </c>
      <c r="S46" s="35">
        <f t="shared" si="9"/>
        <v>259</v>
      </c>
      <c r="T46" s="22"/>
      <c r="U46" s="67">
        <f>IF(B46=C46,0,IF(S46&lt;&gt;"-",(S46)/Přehled!$A$1,0))</f>
        <v>0.6166666666666667</v>
      </c>
    </row>
    <row r="47" spans="1:21" x14ac:dyDescent="0.25">
      <c r="A47" s="55">
        <v>45</v>
      </c>
      <c r="B47" s="34">
        <v>1543</v>
      </c>
      <c r="C47" s="7"/>
      <c r="D47" s="56">
        <v>390</v>
      </c>
      <c r="E47" s="41">
        <f t="shared" si="0"/>
        <v>195</v>
      </c>
      <c r="F47" s="41">
        <f t="shared" si="1"/>
        <v>65</v>
      </c>
      <c r="G47" s="41">
        <f t="shared" si="2"/>
        <v>15</v>
      </c>
      <c r="H47" s="7">
        <f t="shared" si="3"/>
        <v>5</v>
      </c>
      <c r="I47" s="34">
        <f t="shared" si="4"/>
        <v>741</v>
      </c>
      <c r="J47" s="41">
        <f t="shared" si="4"/>
        <v>371</v>
      </c>
      <c r="K47" s="41">
        <f t="shared" si="4"/>
        <v>124</v>
      </c>
      <c r="L47" s="41">
        <f t="shared" si="4"/>
        <v>29</v>
      </c>
      <c r="M47" s="7">
        <f t="shared" si="4"/>
        <v>10</v>
      </c>
      <c r="N47" s="36"/>
      <c r="O47" s="35">
        <f t="shared" si="5"/>
        <v>61</v>
      </c>
      <c r="P47" s="35">
        <f t="shared" si="6"/>
        <v>0</v>
      </c>
      <c r="Q47" s="35">
        <f t="shared" si="7"/>
        <v>183</v>
      </c>
      <c r="R47" s="35">
        <f t="shared" si="8"/>
        <v>249</v>
      </c>
      <c r="S47" s="35">
        <f t="shared" si="9"/>
        <v>268</v>
      </c>
      <c r="T47" s="22"/>
      <c r="U47" s="67">
        <f>IF(B47=C47,0,IF(S47&lt;&gt;"-",(S47)/Přehled!$A$1,0))</f>
        <v>0.63809523809523805</v>
      </c>
    </row>
    <row r="48" spans="1:21" x14ac:dyDescent="0.25">
      <c r="A48" s="55">
        <v>46</v>
      </c>
      <c r="B48" s="34">
        <v>1582</v>
      </c>
      <c r="C48" s="7"/>
      <c r="D48" s="56">
        <v>400</v>
      </c>
      <c r="E48" s="41">
        <f t="shared" si="0"/>
        <v>200</v>
      </c>
      <c r="F48" s="41">
        <f t="shared" si="1"/>
        <v>65</v>
      </c>
      <c r="G48" s="41">
        <f t="shared" si="2"/>
        <v>15</v>
      </c>
      <c r="H48" s="7">
        <f t="shared" si="3"/>
        <v>5</v>
      </c>
      <c r="I48" s="34">
        <f t="shared" si="4"/>
        <v>760</v>
      </c>
      <c r="J48" s="41">
        <f t="shared" si="4"/>
        <v>380</v>
      </c>
      <c r="K48" s="41">
        <f t="shared" si="4"/>
        <v>124</v>
      </c>
      <c r="L48" s="41">
        <f t="shared" si="4"/>
        <v>29</v>
      </c>
      <c r="M48" s="7">
        <f t="shared" si="4"/>
        <v>10</v>
      </c>
      <c r="N48" s="36"/>
      <c r="O48" s="35">
        <f t="shared" si="5"/>
        <v>62</v>
      </c>
      <c r="P48" s="35">
        <f t="shared" si="6"/>
        <v>0</v>
      </c>
      <c r="Q48" s="35">
        <f t="shared" si="7"/>
        <v>194</v>
      </c>
      <c r="R48" s="35">
        <f t="shared" si="8"/>
        <v>260</v>
      </c>
      <c r="S48" s="35">
        <f t="shared" si="9"/>
        <v>279</v>
      </c>
      <c r="T48" s="22"/>
      <c r="U48" s="67">
        <f>IF(B48=C48,0,IF(S48&lt;&gt;"-",(S48)/Přehled!$A$1,0))</f>
        <v>0.66428571428571426</v>
      </c>
    </row>
    <row r="49" spans="1:21" x14ac:dyDescent="0.25">
      <c r="A49" s="55">
        <v>47</v>
      </c>
      <c r="B49" s="34">
        <v>1621</v>
      </c>
      <c r="C49" s="7"/>
      <c r="D49" s="56">
        <v>410</v>
      </c>
      <c r="E49" s="41">
        <f t="shared" si="0"/>
        <v>205</v>
      </c>
      <c r="F49" s="41">
        <f t="shared" si="1"/>
        <v>70</v>
      </c>
      <c r="G49" s="41">
        <f t="shared" si="2"/>
        <v>20</v>
      </c>
      <c r="H49" s="7">
        <f t="shared" si="3"/>
        <v>5</v>
      </c>
      <c r="I49" s="34">
        <f t="shared" si="4"/>
        <v>779</v>
      </c>
      <c r="J49" s="41">
        <f t="shared" si="4"/>
        <v>390</v>
      </c>
      <c r="K49" s="41">
        <f t="shared" si="4"/>
        <v>133</v>
      </c>
      <c r="L49" s="41">
        <f t="shared" si="4"/>
        <v>38</v>
      </c>
      <c r="M49" s="7">
        <f t="shared" si="4"/>
        <v>10</v>
      </c>
      <c r="N49" s="36"/>
      <c r="O49" s="35">
        <f t="shared" si="5"/>
        <v>63</v>
      </c>
      <c r="P49" s="35">
        <f t="shared" si="6"/>
        <v>0</v>
      </c>
      <c r="Q49" s="35">
        <f t="shared" si="7"/>
        <v>186</v>
      </c>
      <c r="R49" s="35">
        <f t="shared" si="8"/>
        <v>243</v>
      </c>
      <c r="S49" s="35">
        <f t="shared" si="9"/>
        <v>271</v>
      </c>
      <c r="T49" s="22"/>
      <c r="U49" s="67">
        <f>IF(B49=C49,0,IF(S49&lt;&gt;"-",(S49)/Přehled!$A$1,0))</f>
        <v>0.64523809523809528</v>
      </c>
    </row>
    <row r="50" spans="1:21" x14ac:dyDescent="0.25">
      <c r="A50" s="55">
        <v>48</v>
      </c>
      <c r="B50" s="34">
        <v>1662</v>
      </c>
      <c r="C50" s="7"/>
      <c r="D50" s="56">
        <v>420</v>
      </c>
      <c r="E50" s="41">
        <f t="shared" si="0"/>
        <v>210</v>
      </c>
      <c r="F50" s="41">
        <f t="shared" si="1"/>
        <v>70</v>
      </c>
      <c r="G50" s="41">
        <f t="shared" si="2"/>
        <v>20</v>
      </c>
      <c r="H50" s="7">
        <f t="shared" si="3"/>
        <v>5</v>
      </c>
      <c r="I50" s="34">
        <f t="shared" si="4"/>
        <v>798</v>
      </c>
      <c r="J50" s="41">
        <f t="shared" si="4"/>
        <v>399</v>
      </c>
      <c r="K50" s="41">
        <f t="shared" si="4"/>
        <v>133</v>
      </c>
      <c r="L50" s="41">
        <f t="shared" si="4"/>
        <v>38</v>
      </c>
      <c r="M50" s="7">
        <f t="shared" si="4"/>
        <v>10</v>
      </c>
      <c r="N50" s="36"/>
      <c r="O50" s="35">
        <f t="shared" si="5"/>
        <v>66</v>
      </c>
      <c r="P50" s="35">
        <f t="shared" si="6"/>
        <v>0</v>
      </c>
      <c r="Q50" s="35">
        <f t="shared" si="7"/>
        <v>199</v>
      </c>
      <c r="R50" s="35">
        <f t="shared" si="8"/>
        <v>256</v>
      </c>
      <c r="S50" s="35">
        <f t="shared" si="9"/>
        <v>284</v>
      </c>
      <c r="T50" s="22"/>
      <c r="U50" s="67">
        <f>IF(B50=C50,0,IF(S50&lt;&gt;"-",(S50)/Přehled!$A$1,0))</f>
        <v>0.67619047619047623</v>
      </c>
    </row>
    <row r="51" spans="1:21" x14ac:dyDescent="0.25">
      <c r="A51" s="55">
        <v>49</v>
      </c>
      <c r="B51" s="34">
        <v>1703</v>
      </c>
      <c r="C51" s="7"/>
      <c r="D51" s="56">
        <v>430</v>
      </c>
      <c r="E51" s="41">
        <f t="shared" si="0"/>
        <v>215</v>
      </c>
      <c r="F51" s="41">
        <f t="shared" si="1"/>
        <v>70</v>
      </c>
      <c r="G51" s="41">
        <f t="shared" si="2"/>
        <v>20</v>
      </c>
      <c r="H51" s="7">
        <f t="shared" si="3"/>
        <v>5</v>
      </c>
      <c r="I51" s="34">
        <f t="shared" si="4"/>
        <v>817</v>
      </c>
      <c r="J51" s="41">
        <f t="shared" si="4"/>
        <v>409</v>
      </c>
      <c r="K51" s="41">
        <f t="shared" si="4"/>
        <v>133</v>
      </c>
      <c r="L51" s="41">
        <f t="shared" si="4"/>
        <v>38</v>
      </c>
      <c r="M51" s="7">
        <f t="shared" si="4"/>
        <v>10</v>
      </c>
      <c r="N51" s="36"/>
      <c r="O51" s="35">
        <f t="shared" si="5"/>
        <v>69</v>
      </c>
      <c r="P51" s="35">
        <f t="shared" si="6"/>
        <v>0</v>
      </c>
      <c r="Q51" s="35">
        <f t="shared" si="7"/>
        <v>211</v>
      </c>
      <c r="R51" s="35">
        <f t="shared" si="8"/>
        <v>268</v>
      </c>
      <c r="S51" s="35">
        <f t="shared" si="9"/>
        <v>296</v>
      </c>
      <c r="T51" s="22"/>
      <c r="U51" s="67">
        <f>IF(B51=C51,0,IF(S51&lt;&gt;"-",(S51)/Přehled!$A$1,0))</f>
        <v>0.70476190476190481</v>
      </c>
    </row>
    <row r="52" spans="1:21" x14ac:dyDescent="0.25">
      <c r="A52" s="55">
        <v>50</v>
      </c>
      <c r="B52" s="34">
        <v>1746</v>
      </c>
      <c r="C52" s="7"/>
      <c r="D52" s="56">
        <v>440</v>
      </c>
      <c r="E52" s="41">
        <f t="shared" si="0"/>
        <v>220</v>
      </c>
      <c r="F52" s="41">
        <f t="shared" si="1"/>
        <v>75</v>
      </c>
      <c r="G52" s="41">
        <f t="shared" si="2"/>
        <v>20</v>
      </c>
      <c r="H52" s="7">
        <f t="shared" si="3"/>
        <v>5</v>
      </c>
      <c r="I52" s="34">
        <f t="shared" si="4"/>
        <v>836</v>
      </c>
      <c r="J52" s="41">
        <f t="shared" si="4"/>
        <v>418</v>
      </c>
      <c r="K52" s="41">
        <f t="shared" si="4"/>
        <v>143</v>
      </c>
      <c r="L52" s="41">
        <f t="shared" si="4"/>
        <v>38</v>
      </c>
      <c r="M52" s="7">
        <f t="shared" si="4"/>
        <v>10</v>
      </c>
      <c r="N52" s="36"/>
      <c r="O52" s="35">
        <f t="shared" si="5"/>
        <v>74</v>
      </c>
      <c r="P52" s="35">
        <f t="shared" si="6"/>
        <v>0</v>
      </c>
      <c r="Q52" s="35">
        <f t="shared" si="7"/>
        <v>206</v>
      </c>
      <c r="R52" s="35">
        <f t="shared" si="8"/>
        <v>273</v>
      </c>
      <c r="S52" s="35">
        <f t="shared" si="9"/>
        <v>301</v>
      </c>
      <c r="T52" s="22"/>
      <c r="U52" s="67">
        <f>IF(B52=C52,0,IF(S52&lt;&gt;"-",(S52)/Přehled!$A$1,0))</f>
        <v>0.71666666666666667</v>
      </c>
    </row>
    <row r="53" spans="1:21" x14ac:dyDescent="0.25">
      <c r="A53" s="55">
        <v>51</v>
      </c>
      <c r="B53" s="34">
        <v>1789</v>
      </c>
      <c r="C53" s="7"/>
      <c r="D53" s="56">
        <v>450</v>
      </c>
      <c r="E53" s="41">
        <f t="shared" si="0"/>
        <v>225</v>
      </c>
      <c r="F53" s="41">
        <f t="shared" si="1"/>
        <v>75</v>
      </c>
      <c r="G53" s="41">
        <f t="shared" si="2"/>
        <v>20</v>
      </c>
      <c r="H53" s="7">
        <f t="shared" si="3"/>
        <v>5</v>
      </c>
      <c r="I53" s="34">
        <f t="shared" si="4"/>
        <v>855</v>
      </c>
      <c r="J53" s="41">
        <f t="shared" si="4"/>
        <v>428</v>
      </c>
      <c r="K53" s="41">
        <f t="shared" si="4"/>
        <v>143</v>
      </c>
      <c r="L53" s="41">
        <f t="shared" si="4"/>
        <v>38</v>
      </c>
      <c r="M53" s="7">
        <f t="shared" si="4"/>
        <v>10</v>
      </c>
      <c r="N53" s="36"/>
      <c r="O53" s="35">
        <f t="shared" si="5"/>
        <v>79</v>
      </c>
      <c r="P53" s="35">
        <f t="shared" si="6"/>
        <v>0</v>
      </c>
      <c r="Q53" s="35">
        <f t="shared" si="7"/>
        <v>220</v>
      </c>
      <c r="R53" s="35">
        <f t="shared" si="8"/>
        <v>287</v>
      </c>
      <c r="S53" s="35">
        <f t="shared" si="9"/>
        <v>315</v>
      </c>
      <c r="T53" s="22"/>
      <c r="U53" s="67">
        <f>IF(B53=C53,0,IF(S53&lt;&gt;"-",(S53)/Přehled!$A$1,0))</f>
        <v>0.75</v>
      </c>
    </row>
    <row r="54" spans="1:21" x14ac:dyDescent="0.25">
      <c r="A54" s="55">
        <v>52</v>
      </c>
      <c r="B54" s="34">
        <v>1834</v>
      </c>
      <c r="C54" s="7"/>
      <c r="D54" s="56">
        <v>465</v>
      </c>
      <c r="E54" s="41">
        <f t="shared" si="0"/>
        <v>235</v>
      </c>
      <c r="F54" s="41">
        <f t="shared" si="1"/>
        <v>80</v>
      </c>
      <c r="G54" s="41">
        <f t="shared" si="2"/>
        <v>20</v>
      </c>
      <c r="H54" s="7">
        <f t="shared" si="3"/>
        <v>5</v>
      </c>
      <c r="I54" s="34">
        <f t="shared" ref="I54:M104" si="10">ROUNDUP(D54*1.9,0)</f>
        <v>884</v>
      </c>
      <c r="J54" s="41">
        <f t="shared" si="10"/>
        <v>447</v>
      </c>
      <c r="K54" s="41">
        <f t="shared" si="10"/>
        <v>152</v>
      </c>
      <c r="L54" s="41">
        <f t="shared" si="10"/>
        <v>38</v>
      </c>
      <c r="M54" s="7">
        <f t="shared" si="10"/>
        <v>10</v>
      </c>
      <c r="N54" s="36"/>
      <c r="O54" s="35">
        <f t="shared" si="5"/>
        <v>66</v>
      </c>
      <c r="P54" s="35">
        <f t="shared" si="6"/>
        <v>0</v>
      </c>
      <c r="Q54" s="35">
        <f t="shared" si="7"/>
        <v>199</v>
      </c>
      <c r="R54" s="35">
        <f t="shared" si="8"/>
        <v>275</v>
      </c>
      <c r="S54" s="35">
        <f t="shared" si="9"/>
        <v>303</v>
      </c>
      <c r="T54" s="22"/>
      <c r="U54" s="67">
        <f>IF(B54=C54,0,IF(S54&lt;&gt;"-",(S54)/Přehled!$A$1,0))</f>
        <v>0.72142857142857142</v>
      </c>
    </row>
    <row r="55" spans="1:21" x14ac:dyDescent="0.25">
      <c r="A55" s="55">
        <v>53</v>
      </c>
      <c r="B55" s="34">
        <v>1880</v>
      </c>
      <c r="C55" s="7"/>
      <c r="D55" s="56">
        <v>475</v>
      </c>
      <c r="E55" s="41">
        <f t="shared" si="0"/>
        <v>240</v>
      </c>
      <c r="F55" s="41">
        <f t="shared" si="1"/>
        <v>80</v>
      </c>
      <c r="G55" s="41">
        <f t="shared" si="2"/>
        <v>20</v>
      </c>
      <c r="H55" s="7">
        <f t="shared" si="3"/>
        <v>5</v>
      </c>
      <c r="I55" s="34">
        <f t="shared" si="10"/>
        <v>903</v>
      </c>
      <c r="J55" s="41">
        <f t="shared" si="10"/>
        <v>456</v>
      </c>
      <c r="K55" s="41">
        <f t="shared" si="10"/>
        <v>152</v>
      </c>
      <c r="L55" s="41">
        <f t="shared" si="10"/>
        <v>38</v>
      </c>
      <c r="M55" s="7">
        <f t="shared" si="10"/>
        <v>10</v>
      </c>
      <c r="N55" s="36"/>
      <c r="O55" s="35">
        <f t="shared" si="5"/>
        <v>74</v>
      </c>
      <c r="P55" s="35">
        <f t="shared" si="6"/>
        <v>0</v>
      </c>
      <c r="Q55" s="35">
        <f t="shared" si="7"/>
        <v>217</v>
      </c>
      <c r="R55" s="35">
        <f t="shared" si="8"/>
        <v>293</v>
      </c>
      <c r="S55" s="35">
        <f t="shared" si="9"/>
        <v>321</v>
      </c>
      <c r="T55" s="22"/>
      <c r="U55" s="67">
        <f>IF(B55=C55,0,IF(S55&lt;&gt;"-",(S55)/Přehled!$A$1,0))</f>
        <v>0.76428571428571423</v>
      </c>
    </row>
    <row r="56" spans="1:21" x14ac:dyDescent="0.25">
      <c r="A56" s="55">
        <v>54</v>
      </c>
      <c r="B56" s="34">
        <v>1927</v>
      </c>
      <c r="C56" s="7"/>
      <c r="D56" s="56">
        <v>485</v>
      </c>
      <c r="E56" s="41">
        <f t="shared" si="0"/>
        <v>245</v>
      </c>
      <c r="F56" s="41">
        <f t="shared" si="1"/>
        <v>80</v>
      </c>
      <c r="G56" s="41">
        <f t="shared" si="2"/>
        <v>20</v>
      </c>
      <c r="H56" s="7">
        <f t="shared" si="3"/>
        <v>5</v>
      </c>
      <c r="I56" s="34">
        <f t="shared" si="10"/>
        <v>922</v>
      </c>
      <c r="J56" s="41">
        <f t="shared" si="10"/>
        <v>466</v>
      </c>
      <c r="K56" s="41">
        <f t="shared" si="10"/>
        <v>152</v>
      </c>
      <c r="L56" s="41">
        <f t="shared" si="10"/>
        <v>38</v>
      </c>
      <c r="M56" s="7">
        <f t="shared" si="10"/>
        <v>10</v>
      </c>
      <c r="N56" s="36"/>
      <c r="O56" s="35">
        <f t="shared" si="5"/>
        <v>83</v>
      </c>
      <c r="P56" s="35">
        <f t="shared" si="6"/>
        <v>0</v>
      </c>
      <c r="Q56" s="35">
        <f t="shared" si="7"/>
        <v>235</v>
      </c>
      <c r="R56" s="35">
        <f t="shared" si="8"/>
        <v>311</v>
      </c>
      <c r="S56" s="35">
        <f t="shared" si="9"/>
        <v>339</v>
      </c>
      <c r="T56" s="22"/>
      <c r="U56" s="67">
        <f>IF(B56=C56,0,IF(S56&lt;&gt;"-",(S56)/Přehled!$A$1,0))</f>
        <v>0.80714285714285716</v>
      </c>
    </row>
    <row r="57" spans="1:21" x14ac:dyDescent="0.25">
      <c r="A57" s="55">
        <v>55</v>
      </c>
      <c r="B57" s="34">
        <v>1975</v>
      </c>
      <c r="C57" s="7"/>
      <c r="D57" s="56">
        <v>495</v>
      </c>
      <c r="E57" s="41">
        <f t="shared" si="0"/>
        <v>250</v>
      </c>
      <c r="F57" s="41">
        <f t="shared" si="1"/>
        <v>85</v>
      </c>
      <c r="G57" s="41">
        <f t="shared" si="2"/>
        <v>20</v>
      </c>
      <c r="H57" s="7">
        <f t="shared" si="3"/>
        <v>5</v>
      </c>
      <c r="I57" s="34">
        <f t="shared" si="10"/>
        <v>941</v>
      </c>
      <c r="J57" s="41">
        <f t="shared" si="10"/>
        <v>475</v>
      </c>
      <c r="K57" s="41">
        <f t="shared" si="10"/>
        <v>162</v>
      </c>
      <c r="L57" s="41">
        <f t="shared" si="10"/>
        <v>38</v>
      </c>
      <c r="M57" s="7">
        <f t="shared" si="10"/>
        <v>10</v>
      </c>
      <c r="N57" s="36"/>
      <c r="O57" s="35">
        <f t="shared" si="5"/>
        <v>93</v>
      </c>
      <c r="P57" s="35">
        <f t="shared" si="6"/>
        <v>0</v>
      </c>
      <c r="Q57" s="35">
        <f t="shared" si="7"/>
        <v>235</v>
      </c>
      <c r="R57" s="35">
        <f t="shared" si="8"/>
        <v>321</v>
      </c>
      <c r="S57" s="35">
        <f t="shared" si="9"/>
        <v>349</v>
      </c>
      <c r="T57" s="22"/>
      <c r="U57" s="67">
        <f>IF(B57=C57,0,IF(S57&lt;&gt;"-",(S57)/Přehled!$A$1,0))</f>
        <v>0.830952380952381</v>
      </c>
    </row>
    <row r="58" spans="1:21" x14ac:dyDescent="0.25">
      <c r="A58" s="55">
        <v>56</v>
      </c>
      <c r="B58" s="34">
        <v>2025</v>
      </c>
      <c r="C58" s="7"/>
      <c r="D58" s="56">
        <v>505</v>
      </c>
      <c r="E58" s="41">
        <f t="shared" si="0"/>
        <v>255</v>
      </c>
      <c r="F58" s="41">
        <f t="shared" si="1"/>
        <v>85</v>
      </c>
      <c r="G58" s="41">
        <f t="shared" si="2"/>
        <v>20</v>
      </c>
      <c r="H58" s="7">
        <f t="shared" si="3"/>
        <v>5</v>
      </c>
      <c r="I58" s="34">
        <f t="shared" si="10"/>
        <v>960</v>
      </c>
      <c r="J58" s="41">
        <f t="shared" si="10"/>
        <v>485</v>
      </c>
      <c r="K58" s="41">
        <f t="shared" si="10"/>
        <v>162</v>
      </c>
      <c r="L58" s="41">
        <f t="shared" si="10"/>
        <v>38</v>
      </c>
      <c r="M58" s="7">
        <f t="shared" si="10"/>
        <v>10</v>
      </c>
      <c r="N58" s="36"/>
      <c r="O58" s="35">
        <f t="shared" si="5"/>
        <v>105</v>
      </c>
      <c r="P58" s="35">
        <f t="shared" si="6"/>
        <v>0</v>
      </c>
      <c r="Q58" s="35">
        <f t="shared" si="7"/>
        <v>256</v>
      </c>
      <c r="R58" s="35">
        <f t="shared" si="8"/>
        <v>342</v>
      </c>
      <c r="S58" s="35">
        <f t="shared" si="9"/>
        <v>370</v>
      </c>
      <c r="T58" s="22"/>
      <c r="U58" s="67">
        <f>IF(B58=C58,0,IF(S58&lt;&gt;"-",(S58)/Přehled!$A$1,0))</f>
        <v>0.88095238095238093</v>
      </c>
    </row>
    <row r="59" spans="1:21" x14ac:dyDescent="0.25">
      <c r="A59" s="55">
        <v>57</v>
      </c>
      <c r="B59" s="34">
        <v>2075</v>
      </c>
      <c r="C59" s="7"/>
      <c r="D59" s="56">
        <v>515</v>
      </c>
      <c r="E59" s="41">
        <f t="shared" si="0"/>
        <v>260</v>
      </c>
      <c r="F59" s="41">
        <f t="shared" si="1"/>
        <v>85</v>
      </c>
      <c r="G59" s="41">
        <f t="shared" si="2"/>
        <v>20</v>
      </c>
      <c r="H59" s="7">
        <f t="shared" si="3"/>
        <v>5</v>
      </c>
      <c r="I59" s="34">
        <f t="shared" si="10"/>
        <v>979</v>
      </c>
      <c r="J59" s="41">
        <f t="shared" si="10"/>
        <v>494</v>
      </c>
      <c r="K59" s="41">
        <f t="shared" si="10"/>
        <v>162</v>
      </c>
      <c r="L59" s="41">
        <f t="shared" si="10"/>
        <v>38</v>
      </c>
      <c r="M59" s="7">
        <f t="shared" si="10"/>
        <v>10</v>
      </c>
      <c r="N59" s="36"/>
      <c r="O59" s="35">
        <f t="shared" si="5"/>
        <v>117</v>
      </c>
      <c r="P59" s="35">
        <f t="shared" si="6"/>
        <v>0</v>
      </c>
      <c r="Q59" s="35">
        <f t="shared" si="7"/>
        <v>278</v>
      </c>
      <c r="R59" s="35">
        <f t="shared" si="8"/>
        <v>364</v>
      </c>
      <c r="S59" s="35">
        <f t="shared" si="9"/>
        <v>392</v>
      </c>
      <c r="T59" s="22"/>
      <c r="U59" s="67">
        <f>IF(B59=C59,0,IF(S59&lt;&gt;"-",(S59)/Přehled!$A$1,0))</f>
        <v>0.93333333333333335</v>
      </c>
    </row>
    <row r="60" spans="1:21" x14ac:dyDescent="0.25">
      <c r="A60" s="55">
        <v>58</v>
      </c>
      <c r="B60" s="34">
        <v>2127</v>
      </c>
      <c r="C60" s="7"/>
      <c r="D60" s="56">
        <v>525</v>
      </c>
      <c r="E60" s="41">
        <f t="shared" si="0"/>
        <v>265</v>
      </c>
      <c r="F60" s="41">
        <f t="shared" si="1"/>
        <v>90</v>
      </c>
      <c r="G60" s="41">
        <f t="shared" si="2"/>
        <v>25</v>
      </c>
      <c r="H60" s="7">
        <f t="shared" si="3"/>
        <v>5</v>
      </c>
      <c r="I60" s="34">
        <f t="shared" si="10"/>
        <v>998</v>
      </c>
      <c r="J60" s="41">
        <f t="shared" si="10"/>
        <v>504</v>
      </c>
      <c r="K60" s="41">
        <f t="shared" si="10"/>
        <v>171</v>
      </c>
      <c r="L60" s="41">
        <f t="shared" si="10"/>
        <v>48</v>
      </c>
      <c r="M60" s="7">
        <f t="shared" si="10"/>
        <v>10</v>
      </c>
      <c r="N60" s="36"/>
      <c r="O60" s="35">
        <f t="shared" si="5"/>
        <v>131</v>
      </c>
      <c r="P60" s="35">
        <f t="shared" si="6"/>
        <v>0</v>
      </c>
      <c r="Q60" s="35">
        <f t="shared" si="7"/>
        <v>283</v>
      </c>
      <c r="R60" s="35">
        <f t="shared" si="8"/>
        <v>358</v>
      </c>
      <c r="S60" s="35">
        <f t="shared" si="9"/>
        <v>396</v>
      </c>
      <c r="T60" s="22"/>
      <c r="U60" s="67">
        <f>IF(B60=C60,0,IF(S60&lt;&gt;"-",(S60)/Přehled!$A$1,0))</f>
        <v>0.94285714285714284</v>
      </c>
    </row>
    <row r="61" spans="1:21" x14ac:dyDescent="0.25">
      <c r="A61" s="55">
        <v>59</v>
      </c>
      <c r="B61" s="34">
        <v>2180</v>
      </c>
      <c r="C61" s="7"/>
      <c r="D61" s="56">
        <v>540</v>
      </c>
      <c r="E61" s="41">
        <f t="shared" si="0"/>
        <v>270</v>
      </c>
      <c r="F61" s="41">
        <f t="shared" si="1"/>
        <v>90</v>
      </c>
      <c r="G61" s="41">
        <f t="shared" si="2"/>
        <v>25</v>
      </c>
      <c r="H61" s="7">
        <f t="shared" si="3"/>
        <v>5</v>
      </c>
      <c r="I61" s="34">
        <f t="shared" si="10"/>
        <v>1026</v>
      </c>
      <c r="J61" s="41">
        <f t="shared" si="10"/>
        <v>513</v>
      </c>
      <c r="K61" s="41">
        <f t="shared" si="10"/>
        <v>171</v>
      </c>
      <c r="L61" s="41">
        <f t="shared" si="10"/>
        <v>48</v>
      </c>
      <c r="M61" s="7">
        <f t="shared" si="10"/>
        <v>10</v>
      </c>
      <c r="N61" s="36"/>
      <c r="O61" s="35">
        <f t="shared" si="5"/>
        <v>128</v>
      </c>
      <c r="P61" s="35">
        <f t="shared" si="6"/>
        <v>0</v>
      </c>
      <c r="Q61" s="35">
        <f t="shared" si="7"/>
        <v>299</v>
      </c>
      <c r="R61" s="35">
        <f t="shared" si="8"/>
        <v>374</v>
      </c>
      <c r="S61" s="35">
        <f t="shared" si="9"/>
        <v>412</v>
      </c>
      <c r="T61" s="22"/>
      <c r="U61" s="67">
        <f>IF(B61=C61,0,IF(S61&lt;&gt;"-",(S61)/Přehled!$A$1,0))</f>
        <v>0.98095238095238091</v>
      </c>
    </row>
    <row r="62" spans="1:21" x14ac:dyDescent="0.25">
      <c r="A62" s="55">
        <v>60</v>
      </c>
      <c r="B62" s="34">
        <v>2235</v>
      </c>
      <c r="C62" s="7"/>
      <c r="D62" s="56">
        <v>550</v>
      </c>
      <c r="E62" s="41">
        <f t="shared" si="0"/>
        <v>275</v>
      </c>
      <c r="F62" s="41">
        <f t="shared" si="1"/>
        <v>90</v>
      </c>
      <c r="G62" s="41">
        <f t="shared" si="2"/>
        <v>25</v>
      </c>
      <c r="H62" s="7">
        <f t="shared" si="3"/>
        <v>5</v>
      </c>
      <c r="I62" s="34">
        <f t="shared" si="10"/>
        <v>1045</v>
      </c>
      <c r="J62" s="41">
        <f t="shared" si="10"/>
        <v>523</v>
      </c>
      <c r="K62" s="41">
        <f t="shared" si="10"/>
        <v>171</v>
      </c>
      <c r="L62" s="41">
        <f t="shared" si="10"/>
        <v>48</v>
      </c>
      <c r="M62" s="7">
        <f t="shared" si="10"/>
        <v>10</v>
      </c>
      <c r="N62" s="36"/>
      <c r="O62" s="35">
        <f t="shared" si="5"/>
        <v>145</v>
      </c>
      <c r="P62" s="35">
        <f t="shared" si="6"/>
        <v>0</v>
      </c>
      <c r="Q62" s="35">
        <f t="shared" si="7"/>
        <v>325</v>
      </c>
      <c r="R62" s="35">
        <f t="shared" si="8"/>
        <v>400</v>
      </c>
      <c r="S62" s="35">
        <f t="shared" si="9"/>
        <v>438</v>
      </c>
      <c r="T62" s="22"/>
      <c r="U62" s="67">
        <f>IF(B62=C62,0,IF(S62&lt;&gt;"-",(S62)/Přehled!$A$1,0))</f>
        <v>1.0428571428571429</v>
      </c>
    </row>
    <row r="63" spans="1:21" x14ac:dyDescent="0.25">
      <c r="A63" s="55">
        <v>61</v>
      </c>
      <c r="B63" s="34">
        <v>2290</v>
      </c>
      <c r="C63" s="7"/>
      <c r="D63" s="56">
        <v>560</v>
      </c>
      <c r="E63" s="41">
        <f t="shared" si="0"/>
        <v>280</v>
      </c>
      <c r="F63" s="41">
        <f t="shared" si="1"/>
        <v>95</v>
      </c>
      <c r="G63" s="41">
        <f t="shared" si="2"/>
        <v>25</v>
      </c>
      <c r="H63" s="7">
        <f t="shared" si="3"/>
        <v>5</v>
      </c>
      <c r="I63" s="34">
        <f t="shared" si="10"/>
        <v>1064</v>
      </c>
      <c r="J63" s="41">
        <f t="shared" si="10"/>
        <v>532</v>
      </c>
      <c r="K63" s="41">
        <f t="shared" si="10"/>
        <v>181</v>
      </c>
      <c r="L63" s="41">
        <f t="shared" si="10"/>
        <v>48</v>
      </c>
      <c r="M63" s="7">
        <f t="shared" si="10"/>
        <v>10</v>
      </c>
      <c r="N63" s="36"/>
      <c r="O63" s="35">
        <f t="shared" si="5"/>
        <v>162</v>
      </c>
      <c r="P63" s="35">
        <f t="shared" si="6"/>
        <v>0</v>
      </c>
      <c r="Q63" s="35">
        <f t="shared" si="7"/>
        <v>332</v>
      </c>
      <c r="R63" s="35">
        <f t="shared" si="8"/>
        <v>417</v>
      </c>
      <c r="S63" s="35">
        <f t="shared" si="9"/>
        <v>455</v>
      </c>
      <c r="T63" s="22"/>
      <c r="U63" s="67">
        <f>IF(B63=C63,0,IF(S63&lt;&gt;"-",(S63)/Přehled!$A$1,0))</f>
        <v>1.0833333333333333</v>
      </c>
    </row>
    <row r="64" spans="1:21" x14ac:dyDescent="0.25">
      <c r="A64" s="55">
        <v>62</v>
      </c>
      <c r="B64" s="34">
        <v>2348</v>
      </c>
      <c r="C64" s="7"/>
      <c r="D64" s="56">
        <v>570</v>
      </c>
      <c r="E64" s="41">
        <f t="shared" si="0"/>
        <v>285</v>
      </c>
      <c r="F64" s="41">
        <f t="shared" si="1"/>
        <v>95</v>
      </c>
      <c r="G64" s="41">
        <f t="shared" si="2"/>
        <v>25</v>
      </c>
      <c r="H64" s="7">
        <f t="shared" si="3"/>
        <v>5</v>
      </c>
      <c r="I64" s="34">
        <f t="shared" si="10"/>
        <v>1083</v>
      </c>
      <c r="J64" s="41">
        <f t="shared" si="10"/>
        <v>542</v>
      </c>
      <c r="K64" s="41">
        <f t="shared" si="10"/>
        <v>181</v>
      </c>
      <c r="L64" s="41">
        <f t="shared" si="10"/>
        <v>48</v>
      </c>
      <c r="M64" s="7">
        <f t="shared" si="10"/>
        <v>10</v>
      </c>
      <c r="N64" s="36"/>
      <c r="O64" s="35">
        <f t="shared" si="5"/>
        <v>182</v>
      </c>
      <c r="P64" s="35">
        <f t="shared" si="6"/>
        <v>0</v>
      </c>
      <c r="Q64" s="35">
        <f t="shared" si="7"/>
        <v>361</v>
      </c>
      <c r="R64" s="35">
        <f t="shared" si="8"/>
        <v>446</v>
      </c>
      <c r="S64" s="35">
        <f t="shared" si="9"/>
        <v>484</v>
      </c>
      <c r="T64" s="22"/>
      <c r="U64" s="67">
        <f>IF(B64=C64,0,IF(S64&lt;&gt;"-",(S64)/Přehled!$A$1,0))</f>
        <v>1.1523809523809523</v>
      </c>
    </row>
    <row r="65" spans="1:21" x14ac:dyDescent="0.25">
      <c r="A65" s="55">
        <v>63</v>
      </c>
      <c r="B65" s="34">
        <v>2406</v>
      </c>
      <c r="C65" s="7"/>
      <c r="D65" s="56">
        <v>585</v>
      </c>
      <c r="E65" s="41">
        <f t="shared" si="0"/>
        <v>295</v>
      </c>
      <c r="F65" s="41">
        <f t="shared" si="1"/>
        <v>100</v>
      </c>
      <c r="G65" s="41">
        <f t="shared" si="2"/>
        <v>25</v>
      </c>
      <c r="H65" s="7">
        <f t="shared" si="3"/>
        <v>5</v>
      </c>
      <c r="I65" s="34">
        <f t="shared" si="10"/>
        <v>1112</v>
      </c>
      <c r="J65" s="41">
        <f t="shared" si="10"/>
        <v>561</v>
      </c>
      <c r="K65" s="41">
        <f t="shared" si="10"/>
        <v>190</v>
      </c>
      <c r="L65" s="41">
        <f t="shared" si="10"/>
        <v>48</v>
      </c>
      <c r="M65" s="7">
        <f t="shared" si="10"/>
        <v>10</v>
      </c>
      <c r="N65" s="36"/>
      <c r="O65" s="35">
        <f t="shared" si="5"/>
        <v>182</v>
      </c>
      <c r="P65" s="35">
        <f t="shared" si="6"/>
        <v>0</v>
      </c>
      <c r="Q65" s="35">
        <f t="shared" si="7"/>
        <v>353</v>
      </c>
      <c r="R65" s="35">
        <f t="shared" si="8"/>
        <v>447</v>
      </c>
      <c r="S65" s="35">
        <f t="shared" si="9"/>
        <v>485</v>
      </c>
      <c r="T65" s="22"/>
      <c r="U65" s="67">
        <f>IF(B65=C65,0,IF(S65&lt;&gt;"-",(S65)/Přehled!$A$1,0))</f>
        <v>1.1547619047619047</v>
      </c>
    </row>
    <row r="66" spans="1:21" x14ac:dyDescent="0.25">
      <c r="A66" s="55">
        <v>64</v>
      </c>
      <c r="B66" s="34">
        <v>2467</v>
      </c>
      <c r="C66" s="7"/>
      <c r="D66" s="56">
        <v>595</v>
      </c>
      <c r="E66" s="41">
        <f t="shared" si="0"/>
        <v>300</v>
      </c>
      <c r="F66" s="41">
        <f t="shared" si="1"/>
        <v>100</v>
      </c>
      <c r="G66" s="41">
        <f t="shared" si="2"/>
        <v>25</v>
      </c>
      <c r="H66" s="7">
        <f t="shared" si="3"/>
        <v>5</v>
      </c>
      <c r="I66" s="34">
        <f t="shared" si="10"/>
        <v>1131</v>
      </c>
      <c r="J66" s="41">
        <f t="shared" si="10"/>
        <v>570</v>
      </c>
      <c r="K66" s="41">
        <f t="shared" si="10"/>
        <v>190</v>
      </c>
      <c r="L66" s="41">
        <f t="shared" si="10"/>
        <v>48</v>
      </c>
      <c r="M66" s="7">
        <f t="shared" si="10"/>
        <v>10</v>
      </c>
      <c r="N66" s="36"/>
      <c r="O66" s="35">
        <f t="shared" si="5"/>
        <v>205</v>
      </c>
      <c r="P66" s="35">
        <f t="shared" si="6"/>
        <v>0</v>
      </c>
      <c r="Q66" s="35">
        <f t="shared" si="7"/>
        <v>386</v>
      </c>
      <c r="R66" s="35">
        <f t="shared" si="8"/>
        <v>480</v>
      </c>
      <c r="S66" s="35">
        <f t="shared" si="9"/>
        <v>518</v>
      </c>
      <c r="T66" s="22"/>
      <c r="U66" s="67">
        <f>IF(B66=C66,0,IF(S66&lt;&gt;"-",(S66)/Přehled!$A$1,0))</f>
        <v>1.2333333333333334</v>
      </c>
    </row>
    <row r="67" spans="1:21" x14ac:dyDescent="0.25">
      <c r="A67" s="55">
        <v>65</v>
      </c>
      <c r="B67" s="34">
        <v>2528</v>
      </c>
      <c r="C67" s="7"/>
      <c r="D67" s="56">
        <v>605</v>
      </c>
      <c r="E67" s="41">
        <f t="shared" ref="E67:E130" si="11">ROUND((D67/2)/5,0)*5</f>
        <v>305</v>
      </c>
      <c r="F67" s="41">
        <f t="shared" ref="F67:F130" si="12">ROUND((E67/3)/5,0)*5</f>
        <v>100</v>
      </c>
      <c r="G67" s="41">
        <f t="shared" ref="G67:G130" si="13">ROUND((F67/4)/5,0)*5</f>
        <v>25</v>
      </c>
      <c r="H67" s="7">
        <f t="shared" ref="H67:H130" si="14">ROUND((G67/5)/5,0)*5</f>
        <v>5</v>
      </c>
      <c r="I67" s="34">
        <f t="shared" si="10"/>
        <v>1150</v>
      </c>
      <c r="J67" s="41">
        <f t="shared" si="10"/>
        <v>580</v>
      </c>
      <c r="K67" s="41">
        <f t="shared" si="10"/>
        <v>190</v>
      </c>
      <c r="L67" s="41">
        <f t="shared" si="10"/>
        <v>48</v>
      </c>
      <c r="M67" s="7">
        <f t="shared" si="10"/>
        <v>10</v>
      </c>
      <c r="N67" s="36"/>
      <c r="O67" s="35">
        <f t="shared" ref="O67:O130" si="15">IF((B67-I67)-I67&lt;=0,0,(B67-I67)-I67)</f>
        <v>228</v>
      </c>
      <c r="P67" s="35">
        <f t="shared" ref="P67:P130" si="16">IF((B67-I67-J67)-J67&lt;=O67,0,IF((B67-I67-J67)-J67&lt;=0,0,(B67-I67-J67)-J67))</f>
        <v>0</v>
      </c>
      <c r="Q67" s="35">
        <f t="shared" ref="Q67:Q130" si="17">IF((B67-I67-J67-K67)-K67&lt;=0,0,(B67-I67-J67-K67)-K67)</f>
        <v>418</v>
      </c>
      <c r="R67" s="35">
        <f t="shared" ref="R67:R130" si="18">IF((B67-I67-J67-K67-L67)-L67&lt;=0,0,(B67-I67-J67-K67-L67)-L67)</f>
        <v>512</v>
      </c>
      <c r="S67" s="35">
        <f t="shared" ref="S67:S130" si="19">IF(H67=0,IF((B67-I67-J67-K67-L67-M67)-M67&lt;=0,0,(B67-I67-J67-K67-L67-M67)-M67),IF((B67-I67-J67-K67-L67-M67)-M67&lt;=0,"-",(B67-I67-J67-K67-L67-M67)-M67+M67))</f>
        <v>550</v>
      </c>
      <c r="T67" s="22"/>
      <c r="U67" s="67">
        <f>IF(B67=C67,0,IF(S67&lt;&gt;"-",(S67)/Přehled!$A$1,0))</f>
        <v>1.3095238095238095</v>
      </c>
    </row>
    <row r="68" spans="1:21" x14ac:dyDescent="0.25">
      <c r="A68" s="55">
        <v>66</v>
      </c>
      <c r="B68" s="34">
        <v>2591</v>
      </c>
      <c r="C68" s="7"/>
      <c r="D68" s="56">
        <v>615</v>
      </c>
      <c r="E68" s="41">
        <f t="shared" si="11"/>
        <v>310</v>
      </c>
      <c r="F68" s="41">
        <f t="shared" si="12"/>
        <v>105</v>
      </c>
      <c r="G68" s="41">
        <f t="shared" si="13"/>
        <v>25</v>
      </c>
      <c r="H68" s="7">
        <f t="shared" si="14"/>
        <v>5</v>
      </c>
      <c r="I68" s="34">
        <f t="shared" si="10"/>
        <v>1169</v>
      </c>
      <c r="J68" s="41">
        <f t="shared" si="10"/>
        <v>589</v>
      </c>
      <c r="K68" s="41">
        <f t="shared" si="10"/>
        <v>200</v>
      </c>
      <c r="L68" s="41">
        <f t="shared" si="10"/>
        <v>48</v>
      </c>
      <c r="M68" s="7">
        <f t="shared" si="10"/>
        <v>10</v>
      </c>
      <c r="N68" s="36"/>
      <c r="O68" s="35">
        <f t="shared" si="15"/>
        <v>253</v>
      </c>
      <c r="P68" s="35">
        <f t="shared" si="16"/>
        <v>0</v>
      </c>
      <c r="Q68" s="35">
        <f t="shared" si="17"/>
        <v>433</v>
      </c>
      <c r="R68" s="35">
        <f t="shared" si="18"/>
        <v>537</v>
      </c>
      <c r="S68" s="35">
        <f t="shared" si="19"/>
        <v>575</v>
      </c>
      <c r="T68" s="22"/>
      <c r="U68" s="67">
        <f>IF(B68=C68,0,IF(S68&lt;&gt;"-",(S68)/Přehled!$A$1,0))</f>
        <v>1.3690476190476191</v>
      </c>
    </row>
    <row r="69" spans="1:21" x14ac:dyDescent="0.25">
      <c r="A69" s="55">
        <v>67</v>
      </c>
      <c r="B69" s="34">
        <v>2656</v>
      </c>
      <c r="C69" s="7"/>
      <c r="D69" s="56">
        <v>625</v>
      </c>
      <c r="E69" s="41">
        <f t="shared" si="11"/>
        <v>315</v>
      </c>
      <c r="F69" s="41">
        <f t="shared" si="12"/>
        <v>105</v>
      </c>
      <c r="G69" s="41">
        <f t="shared" si="13"/>
        <v>25</v>
      </c>
      <c r="H69" s="7">
        <f t="shared" si="14"/>
        <v>5</v>
      </c>
      <c r="I69" s="34">
        <f t="shared" si="10"/>
        <v>1188</v>
      </c>
      <c r="J69" s="41">
        <f t="shared" si="10"/>
        <v>599</v>
      </c>
      <c r="K69" s="41">
        <f t="shared" si="10"/>
        <v>200</v>
      </c>
      <c r="L69" s="41">
        <f t="shared" si="10"/>
        <v>48</v>
      </c>
      <c r="M69" s="7">
        <f t="shared" si="10"/>
        <v>10</v>
      </c>
      <c r="N69" s="36"/>
      <c r="O69" s="35">
        <f t="shared" si="15"/>
        <v>280</v>
      </c>
      <c r="P69" s="35">
        <f t="shared" si="16"/>
        <v>0</v>
      </c>
      <c r="Q69" s="35">
        <f t="shared" si="17"/>
        <v>469</v>
      </c>
      <c r="R69" s="35">
        <f t="shared" si="18"/>
        <v>573</v>
      </c>
      <c r="S69" s="35">
        <f t="shared" si="19"/>
        <v>611</v>
      </c>
      <c r="T69" s="22"/>
      <c r="U69" s="67">
        <f>IF(B69=C69,0,IF(S69&lt;&gt;"-",(S69)/Přehled!$A$1,0))</f>
        <v>1.4547619047619047</v>
      </c>
    </row>
    <row r="70" spans="1:21" x14ac:dyDescent="0.25">
      <c r="A70" s="55">
        <v>68</v>
      </c>
      <c r="B70" s="34">
        <v>2723</v>
      </c>
      <c r="C70" s="7"/>
      <c r="D70" s="56">
        <v>640</v>
      </c>
      <c r="E70" s="41">
        <f t="shared" si="11"/>
        <v>320</v>
      </c>
      <c r="F70" s="41">
        <f t="shared" si="12"/>
        <v>105</v>
      </c>
      <c r="G70" s="41">
        <f t="shared" si="13"/>
        <v>25</v>
      </c>
      <c r="H70" s="7">
        <f t="shared" si="14"/>
        <v>5</v>
      </c>
      <c r="I70" s="34">
        <f t="shared" si="10"/>
        <v>1216</v>
      </c>
      <c r="J70" s="41">
        <f t="shared" si="10"/>
        <v>608</v>
      </c>
      <c r="K70" s="41">
        <f t="shared" si="10"/>
        <v>200</v>
      </c>
      <c r="L70" s="41">
        <f t="shared" si="10"/>
        <v>48</v>
      </c>
      <c r="M70" s="7">
        <f t="shared" si="10"/>
        <v>10</v>
      </c>
      <c r="N70" s="36"/>
      <c r="O70" s="35">
        <f t="shared" si="15"/>
        <v>291</v>
      </c>
      <c r="P70" s="35">
        <f t="shared" si="16"/>
        <v>0</v>
      </c>
      <c r="Q70" s="35">
        <f t="shared" si="17"/>
        <v>499</v>
      </c>
      <c r="R70" s="35">
        <f t="shared" si="18"/>
        <v>603</v>
      </c>
      <c r="S70" s="35">
        <f t="shared" si="19"/>
        <v>641</v>
      </c>
      <c r="T70" s="22"/>
      <c r="U70" s="67">
        <f>IF(B70=C70,0,IF(S70&lt;&gt;"-",(S70)/Přehled!$A$1,0))</f>
        <v>1.5261904761904761</v>
      </c>
    </row>
    <row r="71" spans="1:21" x14ac:dyDescent="0.25">
      <c r="A71" s="55">
        <v>69</v>
      </c>
      <c r="B71" s="34">
        <v>2791</v>
      </c>
      <c r="C71" s="7"/>
      <c r="D71" s="56">
        <v>650</v>
      </c>
      <c r="E71" s="41">
        <f t="shared" si="11"/>
        <v>325</v>
      </c>
      <c r="F71" s="41">
        <f t="shared" si="12"/>
        <v>110</v>
      </c>
      <c r="G71" s="41">
        <f t="shared" si="13"/>
        <v>30</v>
      </c>
      <c r="H71" s="7">
        <f t="shared" si="14"/>
        <v>5</v>
      </c>
      <c r="I71" s="34">
        <f t="shared" si="10"/>
        <v>1235</v>
      </c>
      <c r="J71" s="41">
        <f t="shared" si="10"/>
        <v>618</v>
      </c>
      <c r="K71" s="41">
        <f t="shared" si="10"/>
        <v>209</v>
      </c>
      <c r="L71" s="41">
        <f t="shared" si="10"/>
        <v>57</v>
      </c>
      <c r="M71" s="7">
        <f t="shared" si="10"/>
        <v>10</v>
      </c>
      <c r="N71" s="36"/>
      <c r="O71" s="35">
        <f t="shared" si="15"/>
        <v>321</v>
      </c>
      <c r="P71" s="35">
        <f t="shared" si="16"/>
        <v>0</v>
      </c>
      <c r="Q71" s="35">
        <f t="shared" si="17"/>
        <v>520</v>
      </c>
      <c r="R71" s="35">
        <f t="shared" si="18"/>
        <v>615</v>
      </c>
      <c r="S71" s="35">
        <f t="shared" si="19"/>
        <v>662</v>
      </c>
      <c r="T71" s="22"/>
      <c r="U71" s="67">
        <f>IF(B71=C71,0,IF(S71&lt;&gt;"-",(S71)/Přehled!$A$1,0))</f>
        <v>1.5761904761904761</v>
      </c>
    </row>
    <row r="72" spans="1:21" x14ac:dyDescent="0.25">
      <c r="A72" s="55">
        <v>70</v>
      </c>
      <c r="B72" s="34">
        <v>2860</v>
      </c>
      <c r="C72" s="7"/>
      <c r="D72" s="56">
        <v>660</v>
      </c>
      <c r="E72" s="41">
        <f t="shared" si="11"/>
        <v>330</v>
      </c>
      <c r="F72" s="41">
        <f t="shared" si="12"/>
        <v>110</v>
      </c>
      <c r="G72" s="41">
        <f t="shared" si="13"/>
        <v>30</v>
      </c>
      <c r="H72" s="7">
        <f t="shared" si="14"/>
        <v>5</v>
      </c>
      <c r="I72" s="34">
        <f t="shared" si="10"/>
        <v>1254</v>
      </c>
      <c r="J72" s="41">
        <f t="shared" si="10"/>
        <v>627</v>
      </c>
      <c r="K72" s="41">
        <f t="shared" si="10"/>
        <v>209</v>
      </c>
      <c r="L72" s="41">
        <f t="shared" si="10"/>
        <v>57</v>
      </c>
      <c r="M72" s="7">
        <f t="shared" si="10"/>
        <v>10</v>
      </c>
      <c r="N72" s="36"/>
      <c r="O72" s="35">
        <f t="shared" si="15"/>
        <v>352</v>
      </c>
      <c r="P72" s="35">
        <f t="shared" si="16"/>
        <v>0</v>
      </c>
      <c r="Q72" s="35">
        <f t="shared" si="17"/>
        <v>561</v>
      </c>
      <c r="R72" s="35">
        <f t="shared" si="18"/>
        <v>656</v>
      </c>
      <c r="S72" s="35">
        <f t="shared" si="19"/>
        <v>703</v>
      </c>
      <c r="T72" s="22"/>
      <c r="U72" s="67">
        <f>IF(B72=C72,0,IF(S72&lt;&gt;"-",(S72)/Přehled!$A$1,0))</f>
        <v>1.6738095238095239</v>
      </c>
    </row>
    <row r="73" spans="1:21" x14ac:dyDescent="0.25">
      <c r="A73" s="55">
        <v>71</v>
      </c>
      <c r="B73" s="34">
        <v>2932</v>
      </c>
      <c r="C73" s="7"/>
      <c r="D73" s="56">
        <v>675</v>
      </c>
      <c r="E73" s="41">
        <f t="shared" si="11"/>
        <v>340</v>
      </c>
      <c r="F73" s="41">
        <f t="shared" si="12"/>
        <v>115</v>
      </c>
      <c r="G73" s="41">
        <f t="shared" si="13"/>
        <v>30</v>
      </c>
      <c r="H73" s="7">
        <f t="shared" si="14"/>
        <v>5</v>
      </c>
      <c r="I73" s="34">
        <f t="shared" si="10"/>
        <v>1283</v>
      </c>
      <c r="J73" s="41">
        <f t="shared" si="10"/>
        <v>646</v>
      </c>
      <c r="K73" s="41">
        <f t="shared" si="10"/>
        <v>219</v>
      </c>
      <c r="L73" s="41">
        <f t="shared" si="10"/>
        <v>57</v>
      </c>
      <c r="M73" s="7">
        <f t="shared" si="10"/>
        <v>10</v>
      </c>
      <c r="N73" s="36"/>
      <c r="O73" s="35">
        <f t="shared" si="15"/>
        <v>366</v>
      </c>
      <c r="P73" s="35">
        <f t="shared" si="16"/>
        <v>0</v>
      </c>
      <c r="Q73" s="35">
        <f t="shared" si="17"/>
        <v>565</v>
      </c>
      <c r="R73" s="35">
        <f t="shared" si="18"/>
        <v>670</v>
      </c>
      <c r="S73" s="35">
        <f t="shared" si="19"/>
        <v>717</v>
      </c>
      <c r="T73" s="22"/>
      <c r="U73" s="67">
        <f>IF(B73=C73,0,IF(S73&lt;&gt;"-",(S73)/Přehled!$A$1,0))</f>
        <v>1.7071428571428571</v>
      </c>
    </row>
    <row r="74" spans="1:21" x14ac:dyDescent="0.25">
      <c r="A74" s="55">
        <v>72</v>
      </c>
      <c r="B74" s="34">
        <v>3005</v>
      </c>
      <c r="C74" s="7"/>
      <c r="D74" s="56">
        <v>685</v>
      </c>
      <c r="E74" s="41">
        <f t="shared" si="11"/>
        <v>345</v>
      </c>
      <c r="F74" s="41">
        <f t="shared" si="12"/>
        <v>115</v>
      </c>
      <c r="G74" s="41">
        <f t="shared" si="13"/>
        <v>30</v>
      </c>
      <c r="H74" s="7">
        <f t="shared" si="14"/>
        <v>5</v>
      </c>
      <c r="I74" s="34">
        <f t="shared" si="10"/>
        <v>1302</v>
      </c>
      <c r="J74" s="41">
        <f t="shared" si="10"/>
        <v>656</v>
      </c>
      <c r="K74" s="41">
        <f t="shared" si="10"/>
        <v>219</v>
      </c>
      <c r="L74" s="41">
        <f t="shared" si="10"/>
        <v>57</v>
      </c>
      <c r="M74" s="7">
        <f t="shared" si="10"/>
        <v>10</v>
      </c>
      <c r="N74" s="36"/>
      <c r="O74" s="35">
        <f t="shared" si="15"/>
        <v>401</v>
      </c>
      <c r="P74" s="35">
        <f t="shared" si="16"/>
        <v>0</v>
      </c>
      <c r="Q74" s="35">
        <f t="shared" si="17"/>
        <v>609</v>
      </c>
      <c r="R74" s="35">
        <f t="shared" si="18"/>
        <v>714</v>
      </c>
      <c r="S74" s="35">
        <f t="shared" si="19"/>
        <v>761</v>
      </c>
      <c r="T74" s="22"/>
      <c r="U74" s="67">
        <f>IF(B74=C74,0,IF(S74&lt;&gt;"-",(S74)/Přehled!$A$1,0))</f>
        <v>1.8119047619047619</v>
      </c>
    </row>
    <row r="75" spans="1:21" x14ac:dyDescent="0.25">
      <c r="A75" s="55">
        <v>73</v>
      </c>
      <c r="B75" s="34">
        <v>3080</v>
      </c>
      <c r="C75" s="7"/>
      <c r="D75" s="56">
        <v>695</v>
      </c>
      <c r="E75" s="41">
        <f t="shared" si="11"/>
        <v>350</v>
      </c>
      <c r="F75" s="41">
        <f t="shared" si="12"/>
        <v>115</v>
      </c>
      <c r="G75" s="41">
        <f t="shared" si="13"/>
        <v>30</v>
      </c>
      <c r="H75" s="7">
        <f t="shared" si="14"/>
        <v>5</v>
      </c>
      <c r="I75" s="34">
        <f t="shared" si="10"/>
        <v>1321</v>
      </c>
      <c r="J75" s="41">
        <f t="shared" si="10"/>
        <v>665</v>
      </c>
      <c r="K75" s="41">
        <f t="shared" si="10"/>
        <v>219</v>
      </c>
      <c r="L75" s="41">
        <f t="shared" si="10"/>
        <v>57</v>
      </c>
      <c r="M75" s="7">
        <f t="shared" si="10"/>
        <v>10</v>
      </c>
      <c r="N75" s="36"/>
      <c r="O75" s="35">
        <f t="shared" si="15"/>
        <v>438</v>
      </c>
      <c r="P75" s="35">
        <f t="shared" si="16"/>
        <v>0</v>
      </c>
      <c r="Q75" s="35">
        <f t="shared" si="17"/>
        <v>656</v>
      </c>
      <c r="R75" s="35">
        <f t="shared" si="18"/>
        <v>761</v>
      </c>
      <c r="S75" s="35">
        <f t="shared" si="19"/>
        <v>808</v>
      </c>
      <c r="T75" s="22"/>
      <c r="U75" s="67">
        <f>IF(B75=C75,0,IF(S75&lt;&gt;"-",(S75)/Přehled!$A$1,0))</f>
        <v>1.9238095238095239</v>
      </c>
    </row>
    <row r="76" spans="1:21" x14ac:dyDescent="0.25">
      <c r="A76" s="55">
        <v>74</v>
      </c>
      <c r="B76" s="34">
        <v>3157</v>
      </c>
      <c r="C76" s="7"/>
      <c r="D76" s="56">
        <v>705</v>
      </c>
      <c r="E76" s="41">
        <f t="shared" si="11"/>
        <v>355</v>
      </c>
      <c r="F76" s="41">
        <f t="shared" si="12"/>
        <v>120</v>
      </c>
      <c r="G76" s="41">
        <f t="shared" si="13"/>
        <v>30</v>
      </c>
      <c r="H76" s="7">
        <f t="shared" si="14"/>
        <v>5</v>
      </c>
      <c r="I76" s="34">
        <f t="shared" si="10"/>
        <v>1340</v>
      </c>
      <c r="J76" s="41">
        <f t="shared" si="10"/>
        <v>675</v>
      </c>
      <c r="K76" s="41">
        <f t="shared" si="10"/>
        <v>228</v>
      </c>
      <c r="L76" s="41">
        <f t="shared" si="10"/>
        <v>57</v>
      </c>
      <c r="M76" s="7">
        <f t="shared" si="10"/>
        <v>10</v>
      </c>
      <c r="N76" s="36"/>
      <c r="O76" s="35">
        <f t="shared" si="15"/>
        <v>477</v>
      </c>
      <c r="P76" s="35">
        <f t="shared" si="16"/>
        <v>0</v>
      </c>
      <c r="Q76" s="35">
        <f t="shared" si="17"/>
        <v>686</v>
      </c>
      <c r="R76" s="35">
        <f t="shared" si="18"/>
        <v>800</v>
      </c>
      <c r="S76" s="35">
        <f t="shared" si="19"/>
        <v>847</v>
      </c>
      <c r="T76" s="22"/>
      <c r="U76" s="67">
        <f>IF(B76=C76,0,IF(S76&lt;&gt;"-",(S76)/Přehled!$A$1,0))</f>
        <v>2.0166666666666666</v>
      </c>
    </row>
    <row r="77" spans="1:21" x14ac:dyDescent="0.25">
      <c r="A77" s="55">
        <v>75</v>
      </c>
      <c r="B77" s="34">
        <v>3236</v>
      </c>
      <c r="C77" s="7"/>
      <c r="D77" s="56">
        <v>720</v>
      </c>
      <c r="E77" s="41">
        <f t="shared" si="11"/>
        <v>360</v>
      </c>
      <c r="F77" s="41">
        <f t="shared" si="12"/>
        <v>120</v>
      </c>
      <c r="G77" s="41">
        <f t="shared" si="13"/>
        <v>30</v>
      </c>
      <c r="H77" s="7">
        <f t="shared" si="14"/>
        <v>5</v>
      </c>
      <c r="I77" s="34">
        <f t="shared" si="10"/>
        <v>1368</v>
      </c>
      <c r="J77" s="41">
        <f t="shared" si="10"/>
        <v>684</v>
      </c>
      <c r="K77" s="41">
        <f t="shared" si="10"/>
        <v>228</v>
      </c>
      <c r="L77" s="41">
        <f t="shared" si="10"/>
        <v>57</v>
      </c>
      <c r="M77" s="7">
        <f t="shared" si="10"/>
        <v>10</v>
      </c>
      <c r="N77" s="36"/>
      <c r="O77" s="35">
        <f t="shared" si="15"/>
        <v>500</v>
      </c>
      <c r="P77" s="35">
        <f t="shared" si="16"/>
        <v>0</v>
      </c>
      <c r="Q77" s="35">
        <f t="shared" si="17"/>
        <v>728</v>
      </c>
      <c r="R77" s="35">
        <f t="shared" si="18"/>
        <v>842</v>
      </c>
      <c r="S77" s="35">
        <f t="shared" si="19"/>
        <v>889</v>
      </c>
      <c r="T77" s="22"/>
      <c r="U77" s="67">
        <f>IF(B77=C77,0,IF(S77&lt;&gt;"-",(S77)/Přehled!$A$1,0))</f>
        <v>2.1166666666666667</v>
      </c>
    </row>
    <row r="78" spans="1:21" x14ac:dyDescent="0.25">
      <c r="A78" s="55">
        <v>76</v>
      </c>
      <c r="B78" s="34">
        <v>3317</v>
      </c>
      <c r="C78" s="7"/>
      <c r="D78" s="56">
        <v>730</v>
      </c>
      <c r="E78" s="41">
        <f t="shared" si="11"/>
        <v>365</v>
      </c>
      <c r="F78" s="41">
        <f t="shared" si="12"/>
        <v>120</v>
      </c>
      <c r="G78" s="41">
        <f t="shared" si="13"/>
        <v>30</v>
      </c>
      <c r="H78" s="7">
        <f t="shared" si="14"/>
        <v>5</v>
      </c>
      <c r="I78" s="34">
        <f t="shared" si="10"/>
        <v>1387</v>
      </c>
      <c r="J78" s="41">
        <f t="shared" si="10"/>
        <v>694</v>
      </c>
      <c r="K78" s="41">
        <f t="shared" si="10"/>
        <v>228</v>
      </c>
      <c r="L78" s="41">
        <f t="shared" si="10"/>
        <v>57</v>
      </c>
      <c r="M78" s="7">
        <f t="shared" si="10"/>
        <v>10</v>
      </c>
      <c r="N78" s="36"/>
      <c r="O78" s="35">
        <f t="shared" si="15"/>
        <v>543</v>
      </c>
      <c r="P78" s="35">
        <f t="shared" si="16"/>
        <v>0</v>
      </c>
      <c r="Q78" s="35">
        <f t="shared" si="17"/>
        <v>780</v>
      </c>
      <c r="R78" s="35">
        <f t="shared" si="18"/>
        <v>894</v>
      </c>
      <c r="S78" s="35">
        <f t="shared" si="19"/>
        <v>941</v>
      </c>
      <c r="T78" s="22"/>
      <c r="U78" s="67">
        <f>IF(B78=C78,0,IF(S78&lt;&gt;"-",(S78)/Přehled!$A$1,0))</f>
        <v>2.2404761904761905</v>
      </c>
    </row>
    <row r="79" spans="1:21" x14ac:dyDescent="0.25">
      <c r="A79" s="55">
        <v>77</v>
      </c>
      <c r="B79" s="34">
        <v>3400</v>
      </c>
      <c r="C79" s="7"/>
      <c r="D79" s="56">
        <v>740</v>
      </c>
      <c r="E79" s="41">
        <f t="shared" si="11"/>
        <v>370</v>
      </c>
      <c r="F79" s="41">
        <f t="shared" si="12"/>
        <v>125</v>
      </c>
      <c r="G79" s="41">
        <f t="shared" si="13"/>
        <v>30</v>
      </c>
      <c r="H79" s="7">
        <f t="shared" si="14"/>
        <v>5</v>
      </c>
      <c r="I79" s="34">
        <f t="shared" si="10"/>
        <v>1406</v>
      </c>
      <c r="J79" s="41">
        <f t="shared" si="10"/>
        <v>703</v>
      </c>
      <c r="K79" s="41">
        <f t="shared" si="10"/>
        <v>238</v>
      </c>
      <c r="L79" s="41">
        <f t="shared" si="10"/>
        <v>57</v>
      </c>
      <c r="M79" s="7">
        <f t="shared" si="10"/>
        <v>10</v>
      </c>
      <c r="N79" s="36"/>
      <c r="O79" s="35">
        <f t="shared" si="15"/>
        <v>588</v>
      </c>
      <c r="P79" s="35">
        <f t="shared" si="16"/>
        <v>0</v>
      </c>
      <c r="Q79" s="35">
        <f t="shared" si="17"/>
        <v>815</v>
      </c>
      <c r="R79" s="35">
        <f t="shared" si="18"/>
        <v>939</v>
      </c>
      <c r="S79" s="35">
        <f t="shared" si="19"/>
        <v>986</v>
      </c>
      <c r="T79" s="22"/>
      <c r="U79" s="67">
        <f>IF(B79=C79,0,IF(S79&lt;&gt;"-",(S79)/Přehled!$A$1,0))</f>
        <v>2.3476190476190477</v>
      </c>
    </row>
    <row r="80" spans="1:21" x14ac:dyDescent="0.25">
      <c r="A80" s="55">
        <v>78</v>
      </c>
      <c r="B80" s="34">
        <v>3485</v>
      </c>
      <c r="C80" s="7"/>
      <c r="D80" s="56">
        <v>755</v>
      </c>
      <c r="E80" s="41">
        <f t="shared" si="11"/>
        <v>380</v>
      </c>
      <c r="F80" s="41">
        <f t="shared" si="12"/>
        <v>125</v>
      </c>
      <c r="G80" s="41">
        <f t="shared" si="13"/>
        <v>30</v>
      </c>
      <c r="H80" s="7">
        <f t="shared" si="14"/>
        <v>5</v>
      </c>
      <c r="I80" s="34">
        <f t="shared" si="10"/>
        <v>1435</v>
      </c>
      <c r="J80" s="41">
        <f t="shared" si="10"/>
        <v>722</v>
      </c>
      <c r="K80" s="41">
        <f t="shared" si="10"/>
        <v>238</v>
      </c>
      <c r="L80" s="41">
        <f t="shared" si="10"/>
        <v>57</v>
      </c>
      <c r="M80" s="7">
        <f t="shared" si="10"/>
        <v>10</v>
      </c>
      <c r="N80" s="36"/>
      <c r="O80" s="35">
        <f t="shared" si="15"/>
        <v>615</v>
      </c>
      <c r="P80" s="35">
        <f t="shared" si="16"/>
        <v>0</v>
      </c>
      <c r="Q80" s="35">
        <f t="shared" si="17"/>
        <v>852</v>
      </c>
      <c r="R80" s="35">
        <f t="shared" si="18"/>
        <v>976</v>
      </c>
      <c r="S80" s="35">
        <f t="shared" si="19"/>
        <v>1023</v>
      </c>
      <c r="T80" s="22"/>
      <c r="U80" s="67">
        <f>IF(B80=C80,0,IF(S80&lt;&gt;"-",(S80)/Přehled!$A$1,0))</f>
        <v>2.4357142857142855</v>
      </c>
    </row>
    <row r="81" spans="1:21" x14ac:dyDescent="0.25">
      <c r="A81" s="55">
        <v>79</v>
      </c>
      <c r="B81" s="34">
        <v>3572</v>
      </c>
      <c r="C81" s="7"/>
      <c r="D81" s="56">
        <v>765</v>
      </c>
      <c r="E81" s="41">
        <f t="shared" si="11"/>
        <v>385</v>
      </c>
      <c r="F81" s="41">
        <f t="shared" si="12"/>
        <v>130</v>
      </c>
      <c r="G81" s="41">
        <f t="shared" si="13"/>
        <v>35</v>
      </c>
      <c r="H81" s="7">
        <f t="shared" si="14"/>
        <v>5</v>
      </c>
      <c r="I81" s="34">
        <f t="shared" si="10"/>
        <v>1454</v>
      </c>
      <c r="J81" s="41">
        <f t="shared" si="10"/>
        <v>732</v>
      </c>
      <c r="K81" s="41">
        <f t="shared" si="10"/>
        <v>247</v>
      </c>
      <c r="L81" s="41">
        <f t="shared" si="10"/>
        <v>67</v>
      </c>
      <c r="M81" s="7">
        <f t="shared" si="10"/>
        <v>10</v>
      </c>
      <c r="N81" s="36"/>
      <c r="O81" s="35">
        <f t="shared" si="15"/>
        <v>664</v>
      </c>
      <c r="P81" s="35">
        <f t="shared" si="16"/>
        <v>0</v>
      </c>
      <c r="Q81" s="35">
        <f t="shared" si="17"/>
        <v>892</v>
      </c>
      <c r="R81" s="35">
        <f t="shared" si="18"/>
        <v>1005</v>
      </c>
      <c r="S81" s="35">
        <f t="shared" si="19"/>
        <v>1062</v>
      </c>
      <c r="T81" s="22"/>
      <c r="U81" s="67">
        <f>IF(B81=C81,0,IF(S81&lt;&gt;"-",(S81)/Přehled!$A$1,0))</f>
        <v>2.5285714285714285</v>
      </c>
    </row>
    <row r="82" spans="1:21" x14ac:dyDescent="0.25">
      <c r="A82" s="55">
        <v>80</v>
      </c>
      <c r="B82" s="34">
        <v>3661</v>
      </c>
      <c r="C82" s="7"/>
      <c r="D82" s="56">
        <v>775</v>
      </c>
      <c r="E82" s="41">
        <f t="shared" si="11"/>
        <v>390</v>
      </c>
      <c r="F82" s="41">
        <f t="shared" si="12"/>
        <v>130</v>
      </c>
      <c r="G82" s="41">
        <f t="shared" si="13"/>
        <v>35</v>
      </c>
      <c r="H82" s="7">
        <f t="shared" si="14"/>
        <v>5</v>
      </c>
      <c r="I82" s="34">
        <f t="shared" si="10"/>
        <v>1473</v>
      </c>
      <c r="J82" s="41">
        <f t="shared" si="10"/>
        <v>741</v>
      </c>
      <c r="K82" s="41">
        <f t="shared" si="10"/>
        <v>247</v>
      </c>
      <c r="L82" s="41">
        <f t="shared" si="10"/>
        <v>67</v>
      </c>
      <c r="M82" s="7">
        <f t="shared" si="10"/>
        <v>10</v>
      </c>
      <c r="N82" s="36"/>
      <c r="O82" s="35">
        <f t="shared" si="15"/>
        <v>715</v>
      </c>
      <c r="P82" s="35">
        <f t="shared" si="16"/>
        <v>0</v>
      </c>
      <c r="Q82" s="35">
        <f t="shared" si="17"/>
        <v>953</v>
      </c>
      <c r="R82" s="35">
        <f t="shared" si="18"/>
        <v>1066</v>
      </c>
      <c r="S82" s="35">
        <f t="shared" si="19"/>
        <v>1123</v>
      </c>
      <c r="T82" s="22"/>
      <c r="U82" s="67">
        <f>IF(B82=C82,0,IF(S82&lt;&gt;"-",(S82)/Přehled!$A$1,0))</f>
        <v>2.6738095238095236</v>
      </c>
    </row>
    <row r="83" spans="1:21" x14ac:dyDescent="0.25">
      <c r="A83" s="100">
        <v>81</v>
      </c>
      <c r="B83" s="51">
        <v>3753</v>
      </c>
      <c r="C83" s="52"/>
      <c r="D83" s="51">
        <v>790</v>
      </c>
      <c r="E83" s="54">
        <f t="shared" si="11"/>
        <v>395</v>
      </c>
      <c r="F83" s="54">
        <f t="shared" si="12"/>
        <v>130</v>
      </c>
      <c r="G83" s="54">
        <f t="shared" si="13"/>
        <v>35</v>
      </c>
      <c r="H83" s="52">
        <f t="shared" si="14"/>
        <v>5</v>
      </c>
      <c r="I83" s="51">
        <f t="shared" si="10"/>
        <v>1501</v>
      </c>
      <c r="J83" s="54">
        <f t="shared" si="10"/>
        <v>751</v>
      </c>
      <c r="K83" s="54">
        <f t="shared" si="10"/>
        <v>247</v>
      </c>
      <c r="L83" s="54">
        <f t="shared" si="10"/>
        <v>67</v>
      </c>
      <c r="M83" s="52">
        <f t="shared" si="10"/>
        <v>10</v>
      </c>
      <c r="N83" s="36"/>
      <c r="O83" s="35">
        <f t="shared" si="15"/>
        <v>751</v>
      </c>
      <c r="P83" s="35">
        <f t="shared" si="16"/>
        <v>0</v>
      </c>
      <c r="Q83" s="35">
        <f t="shared" si="17"/>
        <v>1007</v>
      </c>
      <c r="R83" s="35">
        <f t="shared" si="18"/>
        <v>1120</v>
      </c>
      <c r="S83" s="35">
        <f t="shared" si="19"/>
        <v>1177</v>
      </c>
      <c r="T83" s="22"/>
      <c r="U83" s="67">
        <f>IF(B83=C83,0,IF(S83&lt;&gt;"-",(S83)/Přehled!$A$1,0))</f>
        <v>2.8023809523809522</v>
      </c>
    </row>
    <row r="84" spans="1:21" x14ac:dyDescent="0.25">
      <c r="A84" s="98">
        <v>82</v>
      </c>
      <c r="B84" s="34">
        <v>3847</v>
      </c>
      <c r="C84" s="7"/>
      <c r="D84" s="34">
        <v>800</v>
      </c>
      <c r="E84" s="41">
        <f t="shared" si="11"/>
        <v>400</v>
      </c>
      <c r="F84" s="41">
        <f t="shared" si="12"/>
        <v>135</v>
      </c>
      <c r="G84" s="41">
        <f t="shared" si="13"/>
        <v>35</v>
      </c>
      <c r="H84" s="7">
        <f t="shared" si="14"/>
        <v>5</v>
      </c>
      <c r="I84" s="34">
        <f t="shared" si="10"/>
        <v>1520</v>
      </c>
      <c r="J84" s="41">
        <f t="shared" si="10"/>
        <v>760</v>
      </c>
      <c r="K84" s="41">
        <f t="shared" si="10"/>
        <v>257</v>
      </c>
      <c r="L84" s="41">
        <f t="shared" si="10"/>
        <v>67</v>
      </c>
      <c r="M84" s="7">
        <f t="shared" si="10"/>
        <v>10</v>
      </c>
      <c r="N84" s="36"/>
      <c r="O84" s="35">
        <f t="shared" si="15"/>
        <v>807</v>
      </c>
      <c r="P84" s="35">
        <f t="shared" si="16"/>
        <v>0</v>
      </c>
      <c r="Q84" s="35">
        <f t="shared" si="17"/>
        <v>1053</v>
      </c>
      <c r="R84" s="35">
        <f t="shared" si="18"/>
        <v>1176</v>
      </c>
      <c r="S84" s="35">
        <f t="shared" si="19"/>
        <v>1233</v>
      </c>
      <c r="T84" s="22"/>
      <c r="U84" s="67">
        <f>IF(B84=C84,0,IF(S84&lt;&gt;"-",(S84)/Přehled!$A$1,0))</f>
        <v>2.9357142857142855</v>
      </c>
    </row>
    <row r="85" spans="1:21" x14ac:dyDescent="0.25">
      <c r="A85" s="98">
        <v>83</v>
      </c>
      <c r="B85" s="34">
        <v>3943</v>
      </c>
      <c r="C85" s="7"/>
      <c r="D85" s="34">
        <v>810</v>
      </c>
      <c r="E85" s="41">
        <f t="shared" si="11"/>
        <v>405</v>
      </c>
      <c r="F85" s="41">
        <f t="shared" si="12"/>
        <v>135</v>
      </c>
      <c r="G85" s="41">
        <f t="shared" si="13"/>
        <v>35</v>
      </c>
      <c r="H85" s="7">
        <f t="shared" si="14"/>
        <v>5</v>
      </c>
      <c r="I85" s="34">
        <f t="shared" si="10"/>
        <v>1539</v>
      </c>
      <c r="J85" s="41">
        <f t="shared" si="10"/>
        <v>770</v>
      </c>
      <c r="K85" s="41">
        <f t="shared" si="10"/>
        <v>257</v>
      </c>
      <c r="L85" s="41">
        <f t="shared" si="10"/>
        <v>67</v>
      </c>
      <c r="M85" s="7">
        <f t="shared" si="10"/>
        <v>10</v>
      </c>
      <c r="N85" s="36"/>
      <c r="O85" s="35">
        <f t="shared" si="15"/>
        <v>865</v>
      </c>
      <c r="P85" s="35">
        <f t="shared" si="16"/>
        <v>0</v>
      </c>
      <c r="Q85" s="35">
        <f t="shared" si="17"/>
        <v>1120</v>
      </c>
      <c r="R85" s="35">
        <f t="shared" si="18"/>
        <v>1243</v>
      </c>
      <c r="S85" s="35">
        <f t="shared" si="19"/>
        <v>1300</v>
      </c>
      <c r="T85" s="22"/>
      <c r="U85" s="67">
        <f>IF(B85=C85,0,IF(S85&lt;&gt;"-",(S85)/Přehled!$A$1,0))</f>
        <v>3.0952380952380953</v>
      </c>
    </row>
    <row r="86" spans="1:21" x14ac:dyDescent="0.25">
      <c r="A86" s="98">
        <v>84</v>
      </c>
      <c r="B86" s="34">
        <v>4041</v>
      </c>
      <c r="C86" s="7"/>
      <c r="D86" s="34">
        <v>825</v>
      </c>
      <c r="E86" s="41">
        <f t="shared" si="11"/>
        <v>415</v>
      </c>
      <c r="F86" s="41">
        <f t="shared" si="12"/>
        <v>140</v>
      </c>
      <c r="G86" s="41">
        <f t="shared" si="13"/>
        <v>35</v>
      </c>
      <c r="H86" s="7">
        <f t="shared" si="14"/>
        <v>5</v>
      </c>
      <c r="I86" s="34">
        <f t="shared" si="10"/>
        <v>1568</v>
      </c>
      <c r="J86" s="41">
        <f t="shared" si="10"/>
        <v>789</v>
      </c>
      <c r="K86" s="41">
        <f t="shared" si="10"/>
        <v>266</v>
      </c>
      <c r="L86" s="41">
        <f t="shared" si="10"/>
        <v>67</v>
      </c>
      <c r="M86" s="7">
        <f t="shared" si="10"/>
        <v>10</v>
      </c>
      <c r="N86" s="36"/>
      <c r="O86" s="35">
        <f t="shared" si="15"/>
        <v>905</v>
      </c>
      <c r="P86" s="35">
        <f t="shared" si="16"/>
        <v>0</v>
      </c>
      <c r="Q86" s="35">
        <f t="shared" si="17"/>
        <v>1152</v>
      </c>
      <c r="R86" s="35">
        <f t="shared" si="18"/>
        <v>1284</v>
      </c>
      <c r="S86" s="35">
        <f t="shared" si="19"/>
        <v>1341</v>
      </c>
      <c r="T86" s="22"/>
      <c r="U86" s="67">
        <f>IF(B86=C86,0,IF(S86&lt;&gt;"-",(S86)/Přehled!$A$1,0))</f>
        <v>3.1928571428571431</v>
      </c>
    </row>
    <row r="87" spans="1:21" x14ac:dyDescent="0.25">
      <c r="A87" s="98">
        <v>85</v>
      </c>
      <c r="B87" s="34">
        <v>4142</v>
      </c>
      <c r="C87" s="7"/>
      <c r="D87" s="34">
        <v>835</v>
      </c>
      <c r="E87" s="41">
        <f t="shared" si="11"/>
        <v>420</v>
      </c>
      <c r="F87" s="41">
        <f t="shared" si="12"/>
        <v>140</v>
      </c>
      <c r="G87" s="41">
        <f t="shared" si="13"/>
        <v>35</v>
      </c>
      <c r="H87" s="7">
        <f t="shared" si="14"/>
        <v>5</v>
      </c>
      <c r="I87" s="34">
        <f t="shared" si="10"/>
        <v>1587</v>
      </c>
      <c r="J87" s="41">
        <f t="shared" si="10"/>
        <v>798</v>
      </c>
      <c r="K87" s="41">
        <f t="shared" si="10"/>
        <v>266</v>
      </c>
      <c r="L87" s="41">
        <f t="shared" si="10"/>
        <v>67</v>
      </c>
      <c r="M87" s="7">
        <f t="shared" si="10"/>
        <v>10</v>
      </c>
      <c r="N87" s="36"/>
      <c r="O87" s="35">
        <f t="shared" si="15"/>
        <v>968</v>
      </c>
      <c r="P87" s="35">
        <f t="shared" si="16"/>
        <v>0</v>
      </c>
      <c r="Q87" s="35">
        <f t="shared" si="17"/>
        <v>1225</v>
      </c>
      <c r="R87" s="35">
        <f t="shared" si="18"/>
        <v>1357</v>
      </c>
      <c r="S87" s="35">
        <f t="shared" si="19"/>
        <v>1414</v>
      </c>
      <c r="T87" s="22"/>
      <c r="U87" s="67">
        <f>IF(B87=C87,0,IF(S87&lt;&gt;"-",(S87)/Přehled!$A$1,0))</f>
        <v>3.3666666666666667</v>
      </c>
    </row>
    <row r="88" spans="1:21" x14ac:dyDescent="0.25">
      <c r="A88" s="98">
        <v>86</v>
      </c>
      <c r="B88" s="34">
        <v>4246</v>
      </c>
      <c r="C88" s="7"/>
      <c r="D88" s="34">
        <v>850</v>
      </c>
      <c r="E88" s="41">
        <f t="shared" si="11"/>
        <v>425</v>
      </c>
      <c r="F88" s="41">
        <f t="shared" si="12"/>
        <v>140</v>
      </c>
      <c r="G88" s="41">
        <f t="shared" si="13"/>
        <v>35</v>
      </c>
      <c r="H88" s="7">
        <f t="shared" si="14"/>
        <v>5</v>
      </c>
      <c r="I88" s="34">
        <f t="shared" si="10"/>
        <v>1615</v>
      </c>
      <c r="J88" s="41">
        <f t="shared" si="10"/>
        <v>808</v>
      </c>
      <c r="K88" s="41">
        <f t="shared" si="10"/>
        <v>266</v>
      </c>
      <c r="L88" s="41">
        <f t="shared" si="10"/>
        <v>67</v>
      </c>
      <c r="M88" s="7">
        <f t="shared" si="10"/>
        <v>10</v>
      </c>
      <c r="N88" s="36"/>
      <c r="O88" s="35">
        <f t="shared" si="15"/>
        <v>1016</v>
      </c>
      <c r="P88" s="35">
        <f t="shared" si="16"/>
        <v>0</v>
      </c>
      <c r="Q88" s="35">
        <f t="shared" si="17"/>
        <v>1291</v>
      </c>
      <c r="R88" s="35">
        <f t="shared" si="18"/>
        <v>1423</v>
      </c>
      <c r="S88" s="35">
        <f t="shared" si="19"/>
        <v>1480</v>
      </c>
      <c r="T88" s="22"/>
      <c r="U88" s="67">
        <f>IF(B88=C88,0,IF(S88&lt;&gt;"-",(S88)/Přehled!$A$1,0))</f>
        <v>3.5238095238095237</v>
      </c>
    </row>
    <row r="89" spans="1:21" x14ac:dyDescent="0.25">
      <c r="A89" s="98">
        <v>87</v>
      </c>
      <c r="B89" s="34">
        <v>4352</v>
      </c>
      <c r="C89" s="7"/>
      <c r="D89" s="34">
        <v>860</v>
      </c>
      <c r="E89" s="41">
        <f t="shared" si="11"/>
        <v>430</v>
      </c>
      <c r="F89" s="41">
        <f t="shared" si="12"/>
        <v>145</v>
      </c>
      <c r="G89" s="41">
        <f t="shared" si="13"/>
        <v>35</v>
      </c>
      <c r="H89" s="7">
        <f t="shared" si="14"/>
        <v>5</v>
      </c>
      <c r="I89" s="34">
        <f t="shared" si="10"/>
        <v>1634</v>
      </c>
      <c r="J89" s="41">
        <f t="shared" si="10"/>
        <v>817</v>
      </c>
      <c r="K89" s="41">
        <f t="shared" si="10"/>
        <v>276</v>
      </c>
      <c r="L89" s="41">
        <f t="shared" si="10"/>
        <v>67</v>
      </c>
      <c r="M89" s="7">
        <f t="shared" si="10"/>
        <v>10</v>
      </c>
      <c r="N89" s="36"/>
      <c r="O89" s="35">
        <f t="shared" si="15"/>
        <v>1084</v>
      </c>
      <c r="P89" s="35">
        <f t="shared" si="16"/>
        <v>0</v>
      </c>
      <c r="Q89" s="35">
        <f t="shared" si="17"/>
        <v>1349</v>
      </c>
      <c r="R89" s="35">
        <f t="shared" si="18"/>
        <v>1491</v>
      </c>
      <c r="S89" s="35">
        <f t="shared" si="19"/>
        <v>1548</v>
      </c>
      <c r="T89" s="22"/>
      <c r="U89" s="67">
        <f>IF(B89=C89,0,IF(S89&lt;&gt;"-",(S89)/Přehled!$A$1,0))</f>
        <v>3.6857142857142855</v>
      </c>
    </row>
    <row r="90" spans="1:21" x14ac:dyDescent="0.25">
      <c r="A90" s="98">
        <v>88</v>
      </c>
      <c r="B90" s="34">
        <v>4461</v>
      </c>
      <c r="C90" s="7"/>
      <c r="D90" s="34">
        <v>875</v>
      </c>
      <c r="E90" s="41">
        <f t="shared" si="11"/>
        <v>440</v>
      </c>
      <c r="F90" s="41">
        <f t="shared" si="12"/>
        <v>145</v>
      </c>
      <c r="G90" s="41">
        <f t="shared" si="13"/>
        <v>35</v>
      </c>
      <c r="H90" s="7">
        <f t="shared" si="14"/>
        <v>5</v>
      </c>
      <c r="I90" s="34">
        <f t="shared" si="10"/>
        <v>1663</v>
      </c>
      <c r="J90" s="41">
        <f t="shared" si="10"/>
        <v>836</v>
      </c>
      <c r="K90" s="41">
        <f t="shared" si="10"/>
        <v>276</v>
      </c>
      <c r="L90" s="41">
        <f t="shared" si="10"/>
        <v>67</v>
      </c>
      <c r="M90" s="7">
        <f t="shared" si="10"/>
        <v>10</v>
      </c>
      <c r="N90" s="36"/>
      <c r="O90" s="35">
        <f t="shared" si="15"/>
        <v>1135</v>
      </c>
      <c r="P90" s="35">
        <f t="shared" si="16"/>
        <v>0</v>
      </c>
      <c r="Q90" s="35">
        <f t="shared" si="17"/>
        <v>1410</v>
      </c>
      <c r="R90" s="35">
        <f t="shared" si="18"/>
        <v>1552</v>
      </c>
      <c r="S90" s="35">
        <f t="shared" si="19"/>
        <v>1609</v>
      </c>
      <c r="T90" s="22"/>
      <c r="U90" s="67">
        <f>IF(B90=C90,0,IF(S90&lt;&gt;"-",(S90)/Přehled!$A$1,0))</f>
        <v>3.8309523809523811</v>
      </c>
    </row>
    <row r="91" spans="1:21" x14ac:dyDescent="0.25">
      <c r="A91" s="98">
        <v>89</v>
      </c>
      <c r="B91" s="34">
        <v>4572</v>
      </c>
      <c r="C91" s="7"/>
      <c r="D91" s="34">
        <v>885</v>
      </c>
      <c r="E91" s="41">
        <f t="shared" si="11"/>
        <v>445</v>
      </c>
      <c r="F91" s="41">
        <f t="shared" si="12"/>
        <v>150</v>
      </c>
      <c r="G91" s="41">
        <f t="shared" si="13"/>
        <v>40</v>
      </c>
      <c r="H91" s="7">
        <f t="shared" si="14"/>
        <v>10</v>
      </c>
      <c r="I91" s="34">
        <f t="shared" si="10"/>
        <v>1682</v>
      </c>
      <c r="J91" s="41">
        <f t="shared" si="10"/>
        <v>846</v>
      </c>
      <c r="K91" s="41">
        <f t="shared" si="10"/>
        <v>285</v>
      </c>
      <c r="L91" s="41">
        <f t="shared" si="10"/>
        <v>76</v>
      </c>
      <c r="M91" s="7">
        <f t="shared" si="10"/>
        <v>19</v>
      </c>
      <c r="N91" s="36"/>
      <c r="O91" s="35">
        <f t="shared" si="15"/>
        <v>1208</v>
      </c>
      <c r="P91" s="35">
        <f t="shared" si="16"/>
        <v>0</v>
      </c>
      <c r="Q91" s="35">
        <f t="shared" si="17"/>
        <v>1474</v>
      </c>
      <c r="R91" s="35">
        <f t="shared" si="18"/>
        <v>1607</v>
      </c>
      <c r="S91" s="35">
        <f t="shared" si="19"/>
        <v>1664</v>
      </c>
      <c r="T91" s="22"/>
      <c r="U91" s="67">
        <f>IF(B91=C91,0,IF(S91&lt;&gt;"-",(S91)/Přehled!$A$1,0))</f>
        <v>3.961904761904762</v>
      </c>
    </row>
    <row r="92" spans="1:21" x14ac:dyDescent="0.25">
      <c r="A92" s="98">
        <v>90</v>
      </c>
      <c r="B92" s="34">
        <v>4687</v>
      </c>
      <c r="C92" s="7"/>
      <c r="D92" s="34">
        <v>895</v>
      </c>
      <c r="E92" s="41">
        <f t="shared" si="11"/>
        <v>450</v>
      </c>
      <c r="F92" s="41">
        <f t="shared" si="12"/>
        <v>150</v>
      </c>
      <c r="G92" s="41">
        <f t="shared" si="13"/>
        <v>40</v>
      </c>
      <c r="H92" s="7">
        <f t="shared" si="14"/>
        <v>10</v>
      </c>
      <c r="I92" s="34">
        <f t="shared" si="10"/>
        <v>1701</v>
      </c>
      <c r="J92" s="41">
        <f t="shared" si="10"/>
        <v>855</v>
      </c>
      <c r="K92" s="41">
        <f t="shared" si="10"/>
        <v>285</v>
      </c>
      <c r="L92" s="41">
        <f t="shared" si="10"/>
        <v>76</v>
      </c>
      <c r="M92" s="7">
        <f t="shared" si="10"/>
        <v>19</v>
      </c>
      <c r="N92" s="36"/>
      <c r="O92" s="35">
        <f t="shared" si="15"/>
        <v>1285</v>
      </c>
      <c r="P92" s="35">
        <f t="shared" si="16"/>
        <v>0</v>
      </c>
      <c r="Q92" s="35">
        <f t="shared" si="17"/>
        <v>1561</v>
      </c>
      <c r="R92" s="35">
        <f t="shared" si="18"/>
        <v>1694</v>
      </c>
      <c r="S92" s="35">
        <f t="shared" si="19"/>
        <v>1751</v>
      </c>
      <c r="T92" s="22"/>
      <c r="U92" s="67">
        <f>IF(B92=C92,0,IF(S92&lt;&gt;"-",(S92)/Přehled!$A$1,0))</f>
        <v>4.1690476190476193</v>
      </c>
    </row>
    <row r="93" spans="1:21" x14ac:dyDescent="0.25">
      <c r="A93" s="98">
        <v>91</v>
      </c>
      <c r="B93" s="34">
        <v>4804</v>
      </c>
      <c r="C93" s="7"/>
      <c r="D93" s="34">
        <v>910</v>
      </c>
      <c r="E93" s="41">
        <f t="shared" si="11"/>
        <v>455</v>
      </c>
      <c r="F93" s="41">
        <f t="shared" si="12"/>
        <v>150</v>
      </c>
      <c r="G93" s="41">
        <f t="shared" si="13"/>
        <v>40</v>
      </c>
      <c r="H93" s="7">
        <f t="shared" si="14"/>
        <v>10</v>
      </c>
      <c r="I93" s="34">
        <f t="shared" si="10"/>
        <v>1729</v>
      </c>
      <c r="J93" s="41">
        <f t="shared" si="10"/>
        <v>865</v>
      </c>
      <c r="K93" s="41">
        <f t="shared" si="10"/>
        <v>285</v>
      </c>
      <c r="L93" s="41">
        <f t="shared" si="10"/>
        <v>76</v>
      </c>
      <c r="M93" s="7">
        <f t="shared" si="10"/>
        <v>19</v>
      </c>
      <c r="N93" s="36"/>
      <c r="O93" s="35">
        <f t="shared" si="15"/>
        <v>1346</v>
      </c>
      <c r="P93" s="35">
        <f t="shared" si="16"/>
        <v>0</v>
      </c>
      <c r="Q93" s="35">
        <f t="shared" si="17"/>
        <v>1640</v>
      </c>
      <c r="R93" s="35">
        <f t="shared" si="18"/>
        <v>1773</v>
      </c>
      <c r="S93" s="35">
        <f t="shared" si="19"/>
        <v>1830</v>
      </c>
      <c r="T93" s="22"/>
      <c r="U93" s="67">
        <f>IF(B93=C93,0,IF(S93&lt;&gt;"-",(S93)/Přehled!$A$1,0))</f>
        <v>4.3571428571428568</v>
      </c>
    </row>
    <row r="94" spans="1:21" x14ac:dyDescent="0.25">
      <c r="A94" s="243">
        <v>92</v>
      </c>
      <c r="B94" s="244">
        <v>4924</v>
      </c>
      <c r="C94" s="245"/>
      <c r="D94" s="244">
        <v>920</v>
      </c>
      <c r="E94" s="248">
        <f t="shared" si="11"/>
        <v>460</v>
      </c>
      <c r="F94" s="248">
        <f t="shared" si="12"/>
        <v>155</v>
      </c>
      <c r="G94" s="248">
        <f t="shared" si="13"/>
        <v>40</v>
      </c>
      <c r="H94" s="245">
        <f t="shared" si="14"/>
        <v>10</v>
      </c>
      <c r="I94" s="244">
        <f t="shared" si="10"/>
        <v>1748</v>
      </c>
      <c r="J94" s="248">
        <f t="shared" si="10"/>
        <v>874</v>
      </c>
      <c r="K94" s="248">
        <f t="shared" si="10"/>
        <v>295</v>
      </c>
      <c r="L94" s="248">
        <f t="shared" si="10"/>
        <v>76</v>
      </c>
      <c r="M94" s="245">
        <f t="shared" si="10"/>
        <v>19</v>
      </c>
      <c r="N94" s="26"/>
      <c r="O94" s="26">
        <f t="shared" si="15"/>
        <v>1428</v>
      </c>
      <c r="P94" s="26">
        <f t="shared" si="16"/>
        <v>0</v>
      </c>
      <c r="Q94" s="26">
        <f t="shared" si="17"/>
        <v>1712</v>
      </c>
      <c r="R94" s="26">
        <f t="shared" si="18"/>
        <v>1855</v>
      </c>
      <c r="S94" s="26">
        <f t="shared" si="19"/>
        <v>1912</v>
      </c>
      <c r="U94" s="67">
        <f>IF(B94=C94,0,IF(S94&lt;&gt;"-",(S94)/Přehled!$A$1,0))</f>
        <v>4.5523809523809522</v>
      </c>
    </row>
    <row r="95" spans="1:21" x14ac:dyDescent="0.25">
      <c r="A95" s="233">
        <v>93</v>
      </c>
      <c r="B95" s="235">
        <v>5047</v>
      </c>
      <c r="C95" s="236"/>
      <c r="D95" s="235">
        <v>930</v>
      </c>
      <c r="E95" s="230">
        <f t="shared" si="11"/>
        <v>465</v>
      </c>
      <c r="F95" s="230">
        <f t="shared" si="12"/>
        <v>155</v>
      </c>
      <c r="G95" s="230">
        <f t="shared" si="13"/>
        <v>40</v>
      </c>
      <c r="H95" s="236">
        <f t="shared" si="14"/>
        <v>10</v>
      </c>
      <c r="I95" s="235">
        <f t="shared" si="10"/>
        <v>1767</v>
      </c>
      <c r="J95" s="230">
        <f t="shared" si="10"/>
        <v>884</v>
      </c>
      <c r="K95" s="230">
        <f t="shared" si="10"/>
        <v>295</v>
      </c>
      <c r="L95" s="230">
        <f t="shared" si="10"/>
        <v>76</v>
      </c>
      <c r="M95" s="236">
        <f t="shared" si="10"/>
        <v>19</v>
      </c>
      <c r="N95" s="26"/>
      <c r="O95" s="26">
        <f t="shared" si="15"/>
        <v>1513</v>
      </c>
      <c r="P95" s="26">
        <f t="shared" si="16"/>
        <v>0</v>
      </c>
      <c r="Q95" s="26">
        <f t="shared" si="17"/>
        <v>1806</v>
      </c>
      <c r="R95" s="26">
        <f t="shared" si="18"/>
        <v>1949</v>
      </c>
      <c r="S95" s="26">
        <f t="shared" si="19"/>
        <v>2006</v>
      </c>
      <c r="U95" s="67">
        <f>IF(B95=C95,0,IF(S95&lt;&gt;"-",(S95)/Přehled!$A$1,0))</f>
        <v>4.7761904761904761</v>
      </c>
    </row>
    <row r="96" spans="1:21" x14ac:dyDescent="0.25">
      <c r="A96" s="233">
        <v>94</v>
      </c>
      <c r="B96" s="235">
        <v>5173</v>
      </c>
      <c r="C96" s="236"/>
      <c r="D96" s="235">
        <v>945</v>
      </c>
      <c r="E96" s="230">
        <f t="shared" si="11"/>
        <v>475</v>
      </c>
      <c r="F96" s="230">
        <f t="shared" si="12"/>
        <v>160</v>
      </c>
      <c r="G96" s="230">
        <f t="shared" si="13"/>
        <v>40</v>
      </c>
      <c r="H96" s="236">
        <f t="shared" si="14"/>
        <v>10</v>
      </c>
      <c r="I96" s="235">
        <f t="shared" si="10"/>
        <v>1796</v>
      </c>
      <c r="J96" s="230">
        <f t="shared" si="10"/>
        <v>903</v>
      </c>
      <c r="K96" s="230">
        <f t="shared" si="10"/>
        <v>304</v>
      </c>
      <c r="L96" s="230">
        <f t="shared" si="10"/>
        <v>76</v>
      </c>
      <c r="M96" s="236">
        <f t="shared" si="10"/>
        <v>19</v>
      </c>
      <c r="N96" s="26"/>
      <c r="O96" s="26">
        <f t="shared" si="15"/>
        <v>1581</v>
      </c>
      <c r="P96" s="26">
        <f t="shared" si="16"/>
        <v>0</v>
      </c>
      <c r="Q96" s="26">
        <f t="shared" si="17"/>
        <v>1866</v>
      </c>
      <c r="R96" s="26">
        <f t="shared" si="18"/>
        <v>2018</v>
      </c>
      <c r="S96" s="26">
        <f t="shared" si="19"/>
        <v>2075</v>
      </c>
      <c r="U96" s="67">
        <f>IF(B96=C96,0,IF(S96&lt;&gt;"-",(S96)/Přehled!$A$1,0))</f>
        <v>4.9404761904761907</v>
      </c>
    </row>
    <row r="97" spans="1:21" x14ac:dyDescent="0.25">
      <c r="A97" s="233">
        <v>95</v>
      </c>
      <c r="B97" s="235">
        <v>5303</v>
      </c>
      <c r="C97" s="236"/>
      <c r="D97" s="235">
        <v>955</v>
      </c>
      <c r="E97" s="230">
        <f t="shared" si="11"/>
        <v>480</v>
      </c>
      <c r="F97" s="230">
        <f t="shared" si="12"/>
        <v>160</v>
      </c>
      <c r="G97" s="230">
        <f t="shared" si="13"/>
        <v>40</v>
      </c>
      <c r="H97" s="236">
        <f t="shared" si="14"/>
        <v>10</v>
      </c>
      <c r="I97" s="235">
        <f t="shared" si="10"/>
        <v>1815</v>
      </c>
      <c r="J97" s="230">
        <f t="shared" si="10"/>
        <v>912</v>
      </c>
      <c r="K97" s="230">
        <f t="shared" si="10"/>
        <v>304</v>
      </c>
      <c r="L97" s="230">
        <f t="shared" si="10"/>
        <v>76</v>
      </c>
      <c r="M97" s="236">
        <f t="shared" si="10"/>
        <v>19</v>
      </c>
      <c r="N97" s="26"/>
      <c r="O97" s="26">
        <f t="shared" si="15"/>
        <v>1673</v>
      </c>
      <c r="P97" s="26">
        <f t="shared" si="16"/>
        <v>0</v>
      </c>
      <c r="Q97" s="26">
        <f t="shared" si="17"/>
        <v>1968</v>
      </c>
      <c r="R97" s="26">
        <f t="shared" si="18"/>
        <v>2120</v>
      </c>
      <c r="S97" s="26">
        <f t="shared" si="19"/>
        <v>2177</v>
      </c>
      <c r="U97" s="67">
        <f>IF(B97=C97,0,IF(S97&lt;&gt;"-",(S97)/Přehled!$A$1,0))</f>
        <v>5.1833333333333336</v>
      </c>
    </row>
    <row r="98" spans="1:21" x14ac:dyDescent="0.25">
      <c r="A98" s="233">
        <v>96</v>
      </c>
      <c r="B98" s="235">
        <v>5435</v>
      </c>
      <c r="C98" s="236"/>
      <c r="D98" s="235">
        <v>970</v>
      </c>
      <c r="E98" s="230">
        <f t="shared" si="11"/>
        <v>485</v>
      </c>
      <c r="F98" s="230">
        <f t="shared" si="12"/>
        <v>160</v>
      </c>
      <c r="G98" s="230">
        <f t="shared" si="13"/>
        <v>40</v>
      </c>
      <c r="H98" s="236">
        <f t="shared" si="14"/>
        <v>10</v>
      </c>
      <c r="I98" s="235">
        <f t="shared" si="10"/>
        <v>1843</v>
      </c>
      <c r="J98" s="230">
        <f t="shared" si="10"/>
        <v>922</v>
      </c>
      <c r="K98" s="230">
        <f t="shared" si="10"/>
        <v>304</v>
      </c>
      <c r="L98" s="230">
        <f t="shared" si="10"/>
        <v>76</v>
      </c>
      <c r="M98" s="236">
        <f t="shared" si="10"/>
        <v>19</v>
      </c>
      <c r="N98" s="26"/>
      <c r="O98" s="26">
        <f t="shared" si="15"/>
        <v>1749</v>
      </c>
      <c r="P98" s="26">
        <f t="shared" si="16"/>
        <v>0</v>
      </c>
      <c r="Q98" s="26">
        <f t="shared" si="17"/>
        <v>2062</v>
      </c>
      <c r="R98" s="26">
        <f t="shared" si="18"/>
        <v>2214</v>
      </c>
      <c r="S98" s="26">
        <f t="shared" si="19"/>
        <v>2271</v>
      </c>
      <c r="U98" s="67">
        <f>IF(B98=C98,0,IF(S98&lt;&gt;"-",(S98)/Přehled!$A$1,0))</f>
        <v>5.4071428571428575</v>
      </c>
    </row>
    <row r="99" spans="1:21" x14ac:dyDescent="0.25">
      <c r="A99" s="233">
        <v>97</v>
      </c>
      <c r="B99" s="235">
        <v>5571</v>
      </c>
      <c r="C99" s="236"/>
      <c r="D99" s="235">
        <v>980</v>
      </c>
      <c r="E99" s="230">
        <f t="shared" si="11"/>
        <v>490</v>
      </c>
      <c r="F99" s="230">
        <f t="shared" si="12"/>
        <v>165</v>
      </c>
      <c r="G99" s="230">
        <f t="shared" si="13"/>
        <v>40</v>
      </c>
      <c r="H99" s="236">
        <f t="shared" si="14"/>
        <v>10</v>
      </c>
      <c r="I99" s="235">
        <f t="shared" si="10"/>
        <v>1862</v>
      </c>
      <c r="J99" s="230">
        <f t="shared" si="10"/>
        <v>931</v>
      </c>
      <c r="K99" s="230">
        <f t="shared" si="10"/>
        <v>314</v>
      </c>
      <c r="L99" s="230">
        <f t="shared" si="10"/>
        <v>76</v>
      </c>
      <c r="M99" s="236">
        <f t="shared" si="10"/>
        <v>19</v>
      </c>
      <c r="N99" s="26"/>
      <c r="O99" s="26">
        <f t="shared" si="15"/>
        <v>1847</v>
      </c>
      <c r="P99" s="26">
        <f t="shared" si="16"/>
        <v>0</v>
      </c>
      <c r="Q99" s="26">
        <f t="shared" si="17"/>
        <v>2150</v>
      </c>
      <c r="R99" s="26">
        <f t="shared" si="18"/>
        <v>2312</v>
      </c>
      <c r="S99" s="26">
        <f t="shared" si="19"/>
        <v>2369</v>
      </c>
      <c r="U99" s="67">
        <f>IF(B99=C99,0,IF(S99&lt;&gt;"-",(S99)/Přehled!$A$1,0))</f>
        <v>5.6404761904761909</v>
      </c>
    </row>
    <row r="100" spans="1:21" x14ac:dyDescent="0.25">
      <c r="A100" s="233">
        <v>98</v>
      </c>
      <c r="B100" s="235">
        <v>5710</v>
      </c>
      <c r="C100" s="236"/>
      <c r="D100" s="235">
        <v>995</v>
      </c>
      <c r="E100" s="230">
        <f t="shared" si="11"/>
        <v>500</v>
      </c>
      <c r="F100" s="230">
        <f t="shared" si="12"/>
        <v>165</v>
      </c>
      <c r="G100" s="230">
        <f t="shared" si="13"/>
        <v>40</v>
      </c>
      <c r="H100" s="236">
        <f t="shared" si="14"/>
        <v>10</v>
      </c>
      <c r="I100" s="235">
        <f t="shared" si="10"/>
        <v>1891</v>
      </c>
      <c r="J100" s="230">
        <f t="shared" si="10"/>
        <v>950</v>
      </c>
      <c r="K100" s="230">
        <f t="shared" si="10"/>
        <v>314</v>
      </c>
      <c r="L100" s="230">
        <f t="shared" si="10"/>
        <v>76</v>
      </c>
      <c r="M100" s="236">
        <f t="shared" si="10"/>
        <v>19</v>
      </c>
      <c r="N100" s="26"/>
      <c r="O100" s="26">
        <f t="shared" si="15"/>
        <v>1928</v>
      </c>
      <c r="P100" s="26">
        <f t="shared" si="16"/>
        <v>0</v>
      </c>
      <c r="Q100" s="26">
        <f t="shared" si="17"/>
        <v>2241</v>
      </c>
      <c r="R100" s="26">
        <f t="shared" si="18"/>
        <v>2403</v>
      </c>
      <c r="S100" s="26">
        <f t="shared" si="19"/>
        <v>2460</v>
      </c>
      <c r="U100" s="67">
        <f>IF(B100=C100,0,IF(S100&lt;&gt;"-",(S100)/Přehled!$A$1,0))</f>
        <v>5.8571428571428568</v>
      </c>
    </row>
    <row r="101" spans="1:21" x14ac:dyDescent="0.25">
      <c r="A101" s="233">
        <v>99</v>
      </c>
      <c r="B101" s="235">
        <v>5853</v>
      </c>
      <c r="C101" s="236"/>
      <c r="D101" s="235">
        <v>1005</v>
      </c>
      <c r="E101" s="230">
        <f t="shared" si="11"/>
        <v>505</v>
      </c>
      <c r="F101" s="230">
        <f t="shared" si="12"/>
        <v>170</v>
      </c>
      <c r="G101" s="230">
        <f t="shared" si="13"/>
        <v>45</v>
      </c>
      <c r="H101" s="236">
        <f t="shared" si="14"/>
        <v>10</v>
      </c>
      <c r="I101" s="235">
        <f t="shared" si="10"/>
        <v>1910</v>
      </c>
      <c r="J101" s="230">
        <f t="shared" si="10"/>
        <v>960</v>
      </c>
      <c r="K101" s="230">
        <f t="shared" si="10"/>
        <v>323</v>
      </c>
      <c r="L101" s="230">
        <f t="shared" si="10"/>
        <v>86</v>
      </c>
      <c r="M101" s="236">
        <f t="shared" si="10"/>
        <v>19</v>
      </c>
      <c r="N101" s="26"/>
      <c r="O101" s="26">
        <f t="shared" si="15"/>
        <v>2033</v>
      </c>
      <c r="P101" s="26">
        <f t="shared" si="16"/>
        <v>0</v>
      </c>
      <c r="Q101" s="26">
        <f t="shared" si="17"/>
        <v>2337</v>
      </c>
      <c r="R101" s="26">
        <f t="shared" si="18"/>
        <v>2488</v>
      </c>
      <c r="S101" s="26">
        <f t="shared" si="19"/>
        <v>2555</v>
      </c>
      <c r="U101" s="67">
        <f>IF(B101=C101,0,IF(S101&lt;&gt;"-",(S101)/Přehled!$A$1,0))</f>
        <v>6.083333333333333</v>
      </c>
    </row>
    <row r="102" spans="1:21" x14ac:dyDescent="0.25">
      <c r="A102" s="233">
        <v>100</v>
      </c>
      <c r="B102" s="235">
        <v>5999</v>
      </c>
      <c r="C102" s="236"/>
      <c r="D102" s="235">
        <v>1015</v>
      </c>
      <c r="E102" s="230">
        <f t="shared" si="11"/>
        <v>510</v>
      </c>
      <c r="F102" s="230">
        <f t="shared" si="12"/>
        <v>170</v>
      </c>
      <c r="G102" s="230">
        <f t="shared" si="13"/>
        <v>45</v>
      </c>
      <c r="H102" s="236">
        <f t="shared" si="14"/>
        <v>10</v>
      </c>
      <c r="I102" s="235">
        <f t="shared" si="10"/>
        <v>1929</v>
      </c>
      <c r="J102" s="230">
        <f t="shared" si="10"/>
        <v>969</v>
      </c>
      <c r="K102" s="230">
        <f t="shared" si="10"/>
        <v>323</v>
      </c>
      <c r="L102" s="230">
        <f t="shared" si="10"/>
        <v>86</v>
      </c>
      <c r="M102" s="236">
        <f t="shared" si="10"/>
        <v>19</v>
      </c>
      <c r="N102" s="26"/>
      <c r="O102" s="26">
        <f t="shared" si="15"/>
        <v>2141</v>
      </c>
      <c r="P102" s="26">
        <f t="shared" si="16"/>
        <v>0</v>
      </c>
      <c r="Q102" s="26">
        <f t="shared" si="17"/>
        <v>2455</v>
      </c>
      <c r="R102" s="26">
        <f t="shared" si="18"/>
        <v>2606</v>
      </c>
      <c r="S102" s="26">
        <f t="shared" si="19"/>
        <v>2673</v>
      </c>
      <c r="U102" s="67">
        <f>IF(B102=C102,0,IF(S102&lt;&gt;"-",(S102)/Přehled!$A$1,0))</f>
        <v>6.3642857142857139</v>
      </c>
    </row>
    <row r="103" spans="1:21" x14ac:dyDescent="0.25">
      <c r="A103" s="233">
        <v>101</v>
      </c>
      <c r="B103" s="235">
        <v>6149</v>
      </c>
      <c r="C103" s="236"/>
      <c r="D103" s="235">
        <v>1030</v>
      </c>
      <c r="E103" s="230">
        <f t="shared" si="11"/>
        <v>515</v>
      </c>
      <c r="F103" s="230">
        <f t="shared" si="12"/>
        <v>170</v>
      </c>
      <c r="G103" s="230">
        <f t="shared" si="13"/>
        <v>45</v>
      </c>
      <c r="H103" s="236">
        <f t="shared" si="14"/>
        <v>10</v>
      </c>
      <c r="I103" s="235">
        <f t="shared" si="10"/>
        <v>1957</v>
      </c>
      <c r="J103" s="230">
        <f t="shared" si="10"/>
        <v>979</v>
      </c>
      <c r="K103" s="230">
        <f t="shared" si="10"/>
        <v>323</v>
      </c>
      <c r="L103" s="230">
        <f t="shared" si="10"/>
        <v>86</v>
      </c>
      <c r="M103" s="236">
        <f t="shared" si="10"/>
        <v>19</v>
      </c>
      <c r="N103" s="26"/>
      <c r="O103" s="26">
        <f t="shared" si="15"/>
        <v>2235</v>
      </c>
      <c r="P103" s="26">
        <f t="shared" si="16"/>
        <v>0</v>
      </c>
      <c r="Q103" s="26">
        <f t="shared" si="17"/>
        <v>2567</v>
      </c>
      <c r="R103" s="26">
        <f t="shared" si="18"/>
        <v>2718</v>
      </c>
      <c r="S103" s="26">
        <f t="shared" si="19"/>
        <v>2785</v>
      </c>
      <c r="U103" s="67">
        <f>IF(B103=C103,0,IF(S103&lt;&gt;"-",(S103)/Přehled!$A$1,0))</f>
        <v>6.6309523809523814</v>
      </c>
    </row>
    <row r="104" spans="1:21" x14ac:dyDescent="0.25">
      <c r="A104" s="233">
        <v>102</v>
      </c>
      <c r="B104" s="235">
        <v>6303</v>
      </c>
      <c r="C104" s="236"/>
      <c r="D104" s="235">
        <v>1040</v>
      </c>
      <c r="E104" s="230">
        <f t="shared" si="11"/>
        <v>520</v>
      </c>
      <c r="F104" s="230">
        <f t="shared" si="12"/>
        <v>175</v>
      </c>
      <c r="G104" s="230">
        <f t="shared" si="13"/>
        <v>45</v>
      </c>
      <c r="H104" s="236">
        <f t="shared" si="14"/>
        <v>10</v>
      </c>
      <c r="I104" s="235">
        <f t="shared" si="10"/>
        <v>1976</v>
      </c>
      <c r="J104" s="230">
        <f t="shared" si="10"/>
        <v>988</v>
      </c>
      <c r="K104" s="230">
        <f t="shared" si="10"/>
        <v>333</v>
      </c>
      <c r="L104" s="230">
        <f t="shared" si="10"/>
        <v>86</v>
      </c>
      <c r="M104" s="236">
        <f t="shared" si="10"/>
        <v>19</v>
      </c>
      <c r="N104" s="26"/>
      <c r="O104" s="26">
        <f t="shared" si="15"/>
        <v>2351</v>
      </c>
      <c r="P104" s="26">
        <f t="shared" si="16"/>
        <v>0</v>
      </c>
      <c r="Q104" s="26">
        <f t="shared" si="17"/>
        <v>2673</v>
      </c>
      <c r="R104" s="26">
        <f t="shared" si="18"/>
        <v>2834</v>
      </c>
      <c r="S104" s="26">
        <f t="shared" si="19"/>
        <v>2901</v>
      </c>
      <c r="U104" s="67">
        <f>IF(B104=C104,0,IF(S104&lt;&gt;"-",(S104)/Přehled!$A$1,0))</f>
        <v>6.9071428571428575</v>
      </c>
    </row>
    <row r="105" spans="1:21" x14ac:dyDescent="0.25">
      <c r="A105" s="233">
        <v>103</v>
      </c>
      <c r="B105" s="235">
        <v>6461</v>
      </c>
      <c r="C105" s="236"/>
      <c r="D105" s="235">
        <v>1055</v>
      </c>
      <c r="E105" s="230">
        <f t="shared" si="11"/>
        <v>530</v>
      </c>
      <c r="F105" s="230">
        <f t="shared" si="12"/>
        <v>175</v>
      </c>
      <c r="G105" s="230">
        <f t="shared" si="13"/>
        <v>45</v>
      </c>
      <c r="H105" s="236">
        <f t="shared" si="14"/>
        <v>10</v>
      </c>
      <c r="I105" s="235">
        <f t="shared" ref="I105:M137" si="20">ROUNDUP(D105*1.9,0)</f>
        <v>2005</v>
      </c>
      <c r="J105" s="230">
        <f t="shared" si="20"/>
        <v>1007</v>
      </c>
      <c r="K105" s="230">
        <f t="shared" si="20"/>
        <v>333</v>
      </c>
      <c r="L105" s="230">
        <f t="shared" si="20"/>
        <v>86</v>
      </c>
      <c r="M105" s="236">
        <f t="shared" si="20"/>
        <v>19</v>
      </c>
      <c r="N105" s="26"/>
      <c r="O105" s="26">
        <f t="shared" si="15"/>
        <v>2451</v>
      </c>
      <c r="P105" s="26">
        <f t="shared" si="16"/>
        <v>0</v>
      </c>
      <c r="Q105" s="26">
        <f t="shared" si="17"/>
        <v>2783</v>
      </c>
      <c r="R105" s="26">
        <f t="shared" si="18"/>
        <v>2944</v>
      </c>
      <c r="S105" s="26">
        <f t="shared" si="19"/>
        <v>3011</v>
      </c>
      <c r="U105" s="67">
        <f>IF(B105=C105,0,IF(S105&lt;&gt;"-",(S105)/Přehled!$A$1,0))</f>
        <v>7.1690476190476193</v>
      </c>
    </row>
    <row r="106" spans="1:21" x14ac:dyDescent="0.25">
      <c r="A106" s="233">
        <v>104</v>
      </c>
      <c r="B106" s="235">
        <v>6622</v>
      </c>
      <c r="C106" s="236"/>
      <c r="D106" s="235">
        <v>1065</v>
      </c>
      <c r="E106" s="230">
        <f t="shared" si="11"/>
        <v>535</v>
      </c>
      <c r="F106" s="230">
        <f t="shared" si="12"/>
        <v>180</v>
      </c>
      <c r="G106" s="230">
        <f t="shared" si="13"/>
        <v>45</v>
      </c>
      <c r="H106" s="236">
        <f t="shared" si="14"/>
        <v>10</v>
      </c>
      <c r="I106" s="235">
        <f t="shared" si="20"/>
        <v>2024</v>
      </c>
      <c r="J106" s="230">
        <f t="shared" si="20"/>
        <v>1017</v>
      </c>
      <c r="K106" s="230">
        <f t="shared" si="20"/>
        <v>342</v>
      </c>
      <c r="L106" s="230">
        <f t="shared" si="20"/>
        <v>86</v>
      </c>
      <c r="M106" s="236">
        <f t="shared" si="20"/>
        <v>19</v>
      </c>
      <c r="N106" s="26"/>
      <c r="O106" s="26">
        <f t="shared" si="15"/>
        <v>2574</v>
      </c>
      <c r="P106" s="26">
        <f t="shared" si="16"/>
        <v>0</v>
      </c>
      <c r="Q106" s="26">
        <f t="shared" si="17"/>
        <v>2897</v>
      </c>
      <c r="R106" s="26">
        <f t="shared" si="18"/>
        <v>3067</v>
      </c>
      <c r="S106" s="26">
        <f t="shared" si="19"/>
        <v>3134</v>
      </c>
      <c r="U106" s="67">
        <f>IF(B106=C106,0,IF(S106&lt;&gt;"-",(S106)/Přehled!$A$1,0))</f>
        <v>7.461904761904762</v>
      </c>
    </row>
    <row r="107" spans="1:21" x14ac:dyDescent="0.25">
      <c r="A107" s="233">
        <v>105</v>
      </c>
      <c r="B107" s="235">
        <v>6788</v>
      </c>
      <c r="C107" s="236"/>
      <c r="D107" s="235">
        <v>1080</v>
      </c>
      <c r="E107" s="230">
        <f t="shared" si="11"/>
        <v>540</v>
      </c>
      <c r="F107" s="230">
        <f t="shared" si="12"/>
        <v>180</v>
      </c>
      <c r="G107" s="230">
        <f t="shared" si="13"/>
        <v>45</v>
      </c>
      <c r="H107" s="236">
        <f t="shared" si="14"/>
        <v>10</v>
      </c>
      <c r="I107" s="235">
        <f t="shared" si="20"/>
        <v>2052</v>
      </c>
      <c r="J107" s="230">
        <f t="shared" si="20"/>
        <v>1026</v>
      </c>
      <c r="K107" s="230">
        <f t="shared" si="20"/>
        <v>342</v>
      </c>
      <c r="L107" s="230">
        <f t="shared" si="20"/>
        <v>86</v>
      </c>
      <c r="M107" s="236">
        <f t="shared" si="20"/>
        <v>19</v>
      </c>
      <c r="N107" s="26"/>
      <c r="O107" s="26">
        <f t="shared" si="15"/>
        <v>2684</v>
      </c>
      <c r="P107" s="26">
        <f t="shared" si="16"/>
        <v>0</v>
      </c>
      <c r="Q107" s="26">
        <f t="shared" si="17"/>
        <v>3026</v>
      </c>
      <c r="R107" s="26">
        <f t="shared" si="18"/>
        <v>3196</v>
      </c>
      <c r="S107" s="26">
        <f t="shared" si="19"/>
        <v>3263</v>
      </c>
      <c r="U107" s="67">
        <f>IF(B107=C107,0,IF(S107&lt;&gt;"-",(S107)/Přehled!$A$1,0))</f>
        <v>7.769047619047619</v>
      </c>
    </row>
    <row r="108" spans="1:21" x14ac:dyDescent="0.25">
      <c r="A108" s="233">
        <v>106</v>
      </c>
      <c r="B108" s="235">
        <v>6957</v>
      </c>
      <c r="C108" s="236"/>
      <c r="D108" s="235">
        <v>1090</v>
      </c>
      <c r="E108" s="230">
        <f t="shared" si="11"/>
        <v>545</v>
      </c>
      <c r="F108" s="230">
        <f t="shared" si="12"/>
        <v>180</v>
      </c>
      <c r="G108" s="230">
        <f t="shared" si="13"/>
        <v>45</v>
      </c>
      <c r="H108" s="236">
        <f t="shared" si="14"/>
        <v>10</v>
      </c>
      <c r="I108" s="235">
        <f t="shared" si="20"/>
        <v>2071</v>
      </c>
      <c r="J108" s="230">
        <f t="shared" si="20"/>
        <v>1036</v>
      </c>
      <c r="K108" s="230">
        <f t="shared" si="20"/>
        <v>342</v>
      </c>
      <c r="L108" s="230">
        <f t="shared" si="20"/>
        <v>86</v>
      </c>
      <c r="M108" s="236">
        <f t="shared" si="20"/>
        <v>19</v>
      </c>
      <c r="N108" s="26"/>
      <c r="O108" s="26">
        <f t="shared" si="15"/>
        <v>2815</v>
      </c>
      <c r="P108" s="26">
        <f t="shared" si="16"/>
        <v>0</v>
      </c>
      <c r="Q108" s="26">
        <f t="shared" si="17"/>
        <v>3166</v>
      </c>
      <c r="R108" s="26">
        <f t="shared" si="18"/>
        <v>3336</v>
      </c>
      <c r="S108" s="26">
        <f t="shared" si="19"/>
        <v>3403</v>
      </c>
      <c r="U108" s="67">
        <f>IF(B108=C108,0,IF(S108&lt;&gt;"-",(S108)/Přehled!$A$1,0))</f>
        <v>8.1023809523809529</v>
      </c>
    </row>
    <row r="109" spans="1:21" x14ac:dyDescent="0.25">
      <c r="A109" s="233">
        <v>107</v>
      </c>
      <c r="B109" s="235">
        <v>7131</v>
      </c>
      <c r="C109" s="236"/>
      <c r="D109" s="235">
        <v>1105</v>
      </c>
      <c r="E109" s="230">
        <f t="shared" si="11"/>
        <v>555</v>
      </c>
      <c r="F109" s="230">
        <f t="shared" si="12"/>
        <v>185</v>
      </c>
      <c r="G109" s="230">
        <f t="shared" si="13"/>
        <v>45</v>
      </c>
      <c r="H109" s="236">
        <f t="shared" si="14"/>
        <v>10</v>
      </c>
      <c r="I109" s="235">
        <f t="shared" si="20"/>
        <v>2100</v>
      </c>
      <c r="J109" s="230">
        <f t="shared" si="20"/>
        <v>1055</v>
      </c>
      <c r="K109" s="230">
        <f t="shared" si="20"/>
        <v>352</v>
      </c>
      <c r="L109" s="230">
        <f t="shared" si="20"/>
        <v>86</v>
      </c>
      <c r="M109" s="236">
        <f t="shared" si="20"/>
        <v>19</v>
      </c>
      <c r="N109" s="26"/>
      <c r="O109" s="26">
        <f t="shared" si="15"/>
        <v>2931</v>
      </c>
      <c r="P109" s="26">
        <f t="shared" si="16"/>
        <v>0</v>
      </c>
      <c r="Q109" s="26">
        <f t="shared" si="17"/>
        <v>3272</v>
      </c>
      <c r="R109" s="26">
        <f t="shared" si="18"/>
        <v>3452</v>
      </c>
      <c r="S109" s="26">
        <f t="shared" si="19"/>
        <v>3519</v>
      </c>
      <c r="U109" s="67">
        <f>IF(B109=C109,0,IF(S109&lt;&gt;"-",(S109)/Přehled!$A$1,0))</f>
        <v>8.3785714285714281</v>
      </c>
    </row>
    <row r="110" spans="1:21" x14ac:dyDescent="0.25">
      <c r="A110" s="233">
        <v>108</v>
      </c>
      <c r="B110" s="235">
        <v>7309</v>
      </c>
      <c r="C110" s="236"/>
      <c r="D110" s="235">
        <v>1115</v>
      </c>
      <c r="E110" s="230">
        <f t="shared" si="11"/>
        <v>560</v>
      </c>
      <c r="F110" s="230">
        <f t="shared" si="12"/>
        <v>185</v>
      </c>
      <c r="G110" s="230">
        <f t="shared" si="13"/>
        <v>45</v>
      </c>
      <c r="H110" s="236">
        <f t="shared" si="14"/>
        <v>10</v>
      </c>
      <c r="I110" s="235">
        <f t="shared" si="20"/>
        <v>2119</v>
      </c>
      <c r="J110" s="230">
        <f t="shared" si="20"/>
        <v>1064</v>
      </c>
      <c r="K110" s="230">
        <f t="shared" si="20"/>
        <v>352</v>
      </c>
      <c r="L110" s="230">
        <f t="shared" si="20"/>
        <v>86</v>
      </c>
      <c r="M110" s="236">
        <f t="shared" si="20"/>
        <v>19</v>
      </c>
      <c r="N110" s="26"/>
      <c r="O110" s="26">
        <f t="shared" si="15"/>
        <v>3071</v>
      </c>
      <c r="P110" s="26">
        <f t="shared" si="16"/>
        <v>0</v>
      </c>
      <c r="Q110" s="26">
        <f t="shared" si="17"/>
        <v>3422</v>
      </c>
      <c r="R110" s="26">
        <f t="shared" si="18"/>
        <v>3602</v>
      </c>
      <c r="S110" s="26">
        <f t="shared" si="19"/>
        <v>3669</v>
      </c>
      <c r="U110" s="67">
        <f>IF(B110=C110,0,IF(S110&lt;&gt;"-",(S110)/Přehled!$A$1,0))</f>
        <v>8.7357142857142858</v>
      </c>
    </row>
    <row r="111" spans="1:21" x14ac:dyDescent="0.25">
      <c r="A111" s="233">
        <v>109</v>
      </c>
      <c r="B111" s="235">
        <v>7492</v>
      </c>
      <c r="C111" s="236"/>
      <c r="D111" s="235">
        <v>1130</v>
      </c>
      <c r="E111" s="230">
        <f t="shared" si="11"/>
        <v>565</v>
      </c>
      <c r="F111" s="230">
        <f t="shared" si="12"/>
        <v>190</v>
      </c>
      <c r="G111" s="230">
        <f t="shared" si="13"/>
        <v>50</v>
      </c>
      <c r="H111" s="236">
        <f t="shared" si="14"/>
        <v>10</v>
      </c>
      <c r="I111" s="235">
        <f t="shared" si="20"/>
        <v>2147</v>
      </c>
      <c r="J111" s="230">
        <f t="shared" si="20"/>
        <v>1074</v>
      </c>
      <c r="K111" s="230">
        <f t="shared" si="20"/>
        <v>361</v>
      </c>
      <c r="L111" s="230">
        <f t="shared" si="20"/>
        <v>95</v>
      </c>
      <c r="M111" s="236">
        <f t="shared" si="20"/>
        <v>19</v>
      </c>
      <c r="N111" s="26"/>
      <c r="O111" s="26">
        <f t="shared" si="15"/>
        <v>3198</v>
      </c>
      <c r="P111" s="26">
        <f t="shared" si="16"/>
        <v>0</v>
      </c>
      <c r="Q111" s="26">
        <f t="shared" si="17"/>
        <v>3549</v>
      </c>
      <c r="R111" s="26">
        <f t="shared" si="18"/>
        <v>3720</v>
      </c>
      <c r="S111" s="26">
        <f t="shared" si="19"/>
        <v>3796</v>
      </c>
      <c r="U111" s="67">
        <f>IF(B111=C111,0,IF(S111&lt;&gt;"-",(S111)/Přehled!$A$1,0))</f>
        <v>9.038095238095238</v>
      </c>
    </row>
    <row r="112" spans="1:21" x14ac:dyDescent="0.25">
      <c r="A112" s="233">
        <v>110</v>
      </c>
      <c r="B112" s="235">
        <v>7679</v>
      </c>
      <c r="C112" s="236"/>
      <c r="D112" s="235">
        <v>1140</v>
      </c>
      <c r="E112" s="230">
        <f t="shared" si="11"/>
        <v>570</v>
      </c>
      <c r="F112" s="230">
        <f t="shared" si="12"/>
        <v>190</v>
      </c>
      <c r="G112" s="230">
        <f t="shared" si="13"/>
        <v>50</v>
      </c>
      <c r="H112" s="236">
        <f t="shared" si="14"/>
        <v>10</v>
      </c>
      <c r="I112" s="235">
        <f t="shared" si="20"/>
        <v>2166</v>
      </c>
      <c r="J112" s="230">
        <f t="shared" si="20"/>
        <v>1083</v>
      </c>
      <c r="K112" s="230">
        <f t="shared" si="20"/>
        <v>361</v>
      </c>
      <c r="L112" s="230">
        <f t="shared" si="20"/>
        <v>95</v>
      </c>
      <c r="M112" s="236">
        <f t="shared" si="20"/>
        <v>19</v>
      </c>
      <c r="N112" s="26"/>
      <c r="O112" s="26">
        <f t="shared" si="15"/>
        <v>3347</v>
      </c>
      <c r="P112" s="26">
        <f t="shared" si="16"/>
        <v>0</v>
      </c>
      <c r="Q112" s="26">
        <f t="shared" si="17"/>
        <v>3708</v>
      </c>
      <c r="R112" s="26">
        <f t="shared" si="18"/>
        <v>3879</v>
      </c>
      <c r="S112" s="26">
        <f t="shared" si="19"/>
        <v>3955</v>
      </c>
      <c r="U112" s="67">
        <f>IF(B112=C112,0,IF(S112&lt;&gt;"-",(S112)/Přehled!$A$1,0))</f>
        <v>9.4166666666666661</v>
      </c>
    </row>
    <row r="113" spans="1:21" x14ac:dyDescent="0.25">
      <c r="A113" s="233">
        <v>111</v>
      </c>
      <c r="B113" s="235">
        <v>7871</v>
      </c>
      <c r="C113" s="236"/>
      <c r="D113" s="235">
        <v>1155</v>
      </c>
      <c r="E113" s="230">
        <f t="shared" si="11"/>
        <v>580</v>
      </c>
      <c r="F113" s="230">
        <f t="shared" si="12"/>
        <v>195</v>
      </c>
      <c r="G113" s="230">
        <f t="shared" si="13"/>
        <v>50</v>
      </c>
      <c r="H113" s="236">
        <f t="shared" si="14"/>
        <v>10</v>
      </c>
      <c r="I113" s="235">
        <f t="shared" si="20"/>
        <v>2195</v>
      </c>
      <c r="J113" s="230">
        <f t="shared" si="20"/>
        <v>1102</v>
      </c>
      <c r="K113" s="230">
        <f t="shared" si="20"/>
        <v>371</v>
      </c>
      <c r="L113" s="230">
        <f t="shared" si="20"/>
        <v>95</v>
      </c>
      <c r="M113" s="236">
        <f t="shared" si="20"/>
        <v>19</v>
      </c>
      <c r="N113" s="26"/>
      <c r="O113" s="26">
        <f t="shared" si="15"/>
        <v>3481</v>
      </c>
      <c r="P113" s="26">
        <f t="shared" si="16"/>
        <v>0</v>
      </c>
      <c r="Q113" s="26">
        <f t="shared" si="17"/>
        <v>3832</v>
      </c>
      <c r="R113" s="26">
        <f t="shared" si="18"/>
        <v>4013</v>
      </c>
      <c r="S113" s="26">
        <f t="shared" si="19"/>
        <v>4089</v>
      </c>
      <c r="U113" s="67">
        <f>IF(B113=C113,0,IF(S113&lt;&gt;"-",(S113)/Přehled!$A$1,0))</f>
        <v>9.7357142857142858</v>
      </c>
    </row>
    <row r="114" spans="1:21" x14ac:dyDescent="0.25">
      <c r="A114" s="233">
        <v>112</v>
      </c>
      <c r="B114" s="235">
        <v>8068</v>
      </c>
      <c r="C114" s="236"/>
      <c r="D114" s="235">
        <v>1165</v>
      </c>
      <c r="E114" s="230">
        <f t="shared" si="11"/>
        <v>585</v>
      </c>
      <c r="F114" s="230">
        <f t="shared" si="12"/>
        <v>195</v>
      </c>
      <c r="G114" s="230">
        <f t="shared" si="13"/>
        <v>50</v>
      </c>
      <c r="H114" s="236">
        <f t="shared" si="14"/>
        <v>10</v>
      </c>
      <c r="I114" s="235">
        <f t="shared" si="20"/>
        <v>2214</v>
      </c>
      <c r="J114" s="230">
        <f t="shared" si="20"/>
        <v>1112</v>
      </c>
      <c r="K114" s="230">
        <f t="shared" si="20"/>
        <v>371</v>
      </c>
      <c r="L114" s="230">
        <f t="shared" si="20"/>
        <v>95</v>
      </c>
      <c r="M114" s="236">
        <f t="shared" si="20"/>
        <v>19</v>
      </c>
      <c r="N114" s="26"/>
      <c r="O114" s="26">
        <f t="shared" si="15"/>
        <v>3640</v>
      </c>
      <c r="P114" s="26">
        <f t="shared" si="16"/>
        <v>0</v>
      </c>
      <c r="Q114" s="26">
        <f t="shared" si="17"/>
        <v>4000</v>
      </c>
      <c r="R114" s="26">
        <f t="shared" si="18"/>
        <v>4181</v>
      </c>
      <c r="S114" s="26">
        <f t="shared" si="19"/>
        <v>4257</v>
      </c>
      <c r="U114" s="67">
        <f>IF(B114=C114,0,IF(S114&lt;&gt;"-",(S114)/Přehled!$A$1,0))</f>
        <v>10.135714285714286</v>
      </c>
    </row>
    <row r="115" spans="1:21" x14ac:dyDescent="0.25">
      <c r="A115" s="233">
        <v>113</v>
      </c>
      <c r="B115" s="235">
        <v>8270</v>
      </c>
      <c r="C115" s="236"/>
      <c r="D115" s="235">
        <v>1180</v>
      </c>
      <c r="E115" s="230">
        <f t="shared" si="11"/>
        <v>590</v>
      </c>
      <c r="F115" s="230">
        <f t="shared" si="12"/>
        <v>195</v>
      </c>
      <c r="G115" s="230">
        <f t="shared" si="13"/>
        <v>50</v>
      </c>
      <c r="H115" s="236">
        <f t="shared" si="14"/>
        <v>10</v>
      </c>
      <c r="I115" s="235">
        <f t="shared" si="20"/>
        <v>2242</v>
      </c>
      <c r="J115" s="230">
        <f t="shared" si="20"/>
        <v>1121</v>
      </c>
      <c r="K115" s="230">
        <f t="shared" si="20"/>
        <v>371</v>
      </c>
      <c r="L115" s="230">
        <f t="shared" si="20"/>
        <v>95</v>
      </c>
      <c r="M115" s="236">
        <f t="shared" si="20"/>
        <v>19</v>
      </c>
      <c r="N115" s="26"/>
      <c r="O115" s="26">
        <f t="shared" si="15"/>
        <v>3786</v>
      </c>
      <c r="P115" s="26">
        <f t="shared" si="16"/>
        <v>0</v>
      </c>
      <c r="Q115" s="26">
        <f t="shared" si="17"/>
        <v>4165</v>
      </c>
      <c r="R115" s="26">
        <f t="shared" si="18"/>
        <v>4346</v>
      </c>
      <c r="S115" s="26">
        <f t="shared" si="19"/>
        <v>4422</v>
      </c>
      <c r="U115" s="67">
        <f>IF(B115=C115,0,IF(S115&lt;&gt;"-",(S115)/Přehled!$A$1,0))</f>
        <v>10.528571428571428</v>
      </c>
    </row>
    <row r="116" spans="1:21" x14ac:dyDescent="0.25">
      <c r="A116" s="233">
        <v>114</v>
      </c>
      <c r="B116" s="235">
        <v>8477</v>
      </c>
      <c r="C116" s="236"/>
      <c r="D116" s="235">
        <v>1190</v>
      </c>
      <c r="E116" s="230">
        <f t="shared" si="11"/>
        <v>595</v>
      </c>
      <c r="F116" s="230">
        <f t="shared" si="12"/>
        <v>200</v>
      </c>
      <c r="G116" s="230">
        <f t="shared" si="13"/>
        <v>50</v>
      </c>
      <c r="H116" s="236">
        <f t="shared" si="14"/>
        <v>10</v>
      </c>
      <c r="I116" s="235">
        <f t="shared" si="20"/>
        <v>2261</v>
      </c>
      <c r="J116" s="230">
        <f t="shared" si="20"/>
        <v>1131</v>
      </c>
      <c r="K116" s="230">
        <f t="shared" si="20"/>
        <v>380</v>
      </c>
      <c r="L116" s="230">
        <f t="shared" si="20"/>
        <v>95</v>
      </c>
      <c r="M116" s="236">
        <f t="shared" si="20"/>
        <v>19</v>
      </c>
      <c r="N116" s="26"/>
      <c r="O116" s="26">
        <f t="shared" si="15"/>
        <v>3955</v>
      </c>
      <c r="P116" s="26">
        <f t="shared" si="16"/>
        <v>0</v>
      </c>
      <c r="Q116" s="26">
        <f t="shared" si="17"/>
        <v>4325</v>
      </c>
      <c r="R116" s="26">
        <f t="shared" si="18"/>
        <v>4515</v>
      </c>
      <c r="S116" s="26">
        <f t="shared" si="19"/>
        <v>4591</v>
      </c>
      <c r="U116" s="67">
        <f>IF(B116=C116,0,IF(S116&lt;&gt;"-",(S116)/Přehled!$A$1,0))</f>
        <v>10.93095238095238</v>
      </c>
    </row>
    <row r="117" spans="1:21" x14ac:dyDescent="0.25">
      <c r="A117" s="233">
        <v>115</v>
      </c>
      <c r="B117" s="235">
        <v>8688</v>
      </c>
      <c r="C117" s="236"/>
      <c r="D117" s="235">
        <v>1205</v>
      </c>
      <c r="E117" s="230">
        <f t="shared" si="11"/>
        <v>605</v>
      </c>
      <c r="F117" s="230">
        <f t="shared" si="12"/>
        <v>200</v>
      </c>
      <c r="G117" s="230">
        <f t="shared" si="13"/>
        <v>50</v>
      </c>
      <c r="H117" s="236">
        <f t="shared" si="14"/>
        <v>10</v>
      </c>
      <c r="I117" s="235">
        <f t="shared" si="20"/>
        <v>2290</v>
      </c>
      <c r="J117" s="230">
        <f t="shared" si="20"/>
        <v>1150</v>
      </c>
      <c r="K117" s="230">
        <f t="shared" si="20"/>
        <v>380</v>
      </c>
      <c r="L117" s="230">
        <f t="shared" si="20"/>
        <v>95</v>
      </c>
      <c r="M117" s="236">
        <f t="shared" si="20"/>
        <v>19</v>
      </c>
      <c r="N117" s="26"/>
      <c r="O117" s="26">
        <f t="shared" si="15"/>
        <v>4108</v>
      </c>
      <c r="P117" s="26">
        <f t="shared" si="16"/>
        <v>0</v>
      </c>
      <c r="Q117" s="26">
        <f t="shared" si="17"/>
        <v>4488</v>
      </c>
      <c r="R117" s="26">
        <f t="shared" si="18"/>
        <v>4678</v>
      </c>
      <c r="S117" s="26">
        <f t="shared" si="19"/>
        <v>4754</v>
      </c>
      <c r="U117" s="67">
        <f>IF(B117=C117,0,IF(S117&lt;&gt;"-",(S117)/Přehled!$A$1,0))</f>
        <v>11.31904761904762</v>
      </c>
    </row>
    <row r="118" spans="1:21" x14ac:dyDescent="0.25">
      <c r="A118" s="233">
        <v>116</v>
      </c>
      <c r="B118" s="235">
        <v>8906</v>
      </c>
      <c r="C118" s="236"/>
      <c r="D118" s="235">
        <v>1215</v>
      </c>
      <c r="E118" s="230">
        <f t="shared" si="11"/>
        <v>610</v>
      </c>
      <c r="F118" s="230">
        <f t="shared" si="12"/>
        <v>205</v>
      </c>
      <c r="G118" s="230">
        <f t="shared" si="13"/>
        <v>50</v>
      </c>
      <c r="H118" s="236">
        <f t="shared" si="14"/>
        <v>10</v>
      </c>
      <c r="I118" s="235">
        <f t="shared" si="20"/>
        <v>2309</v>
      </c>
      <c r="J118" s="230">
        <f t="shared" si="20"/>
        <v>1159</v>
      </c>
      <c r="K118" s="230">
        <f t="shared" si="20"/>
        <v>390</v>
      </c>
      <c r="L118" s="230">
        <f t="shared" si="20"/>
        <v>95</v>
      </c>
      <c r="M118" s="236">
        <f t="shared" si="20"/>
        <v>19</v>
      </c>
      <c r="N118" s="26"/>
      <c r="O118" s="26">
        <f t="shared" si="15"/>
        <v>4288</v>
      </c>
      <c r="P118" s="26">
        <f t="shared" si="16"/>
        <v>0</v>
      </c>
      <c r="Q118" s="26">
        <f t="shared" si="17"/>
        <v>4658</v>
      </c>
      <c r="R118" s="26">
        <f t="shared" si="18"/>
        <v>4858</v>
      </c>
      <c r="S118" s="26">
        <f t="shared" si="19"/>
        <v>4934</v>
      </c>
      <c r="U118" s="67">
        <f>IF(B118=C118,0,IF(S118&lt;&gt;"-",(S118)/Přehled!$A$1,0))</f>
        <v>11.747619047619047</v>
      </c>
    </row>
    <row r="119" spans="1:21" x14ac:dyDescent="0.25">
      <c r="A119" s="233">
        <v>117</v>
      </c>
      <c r="B119" s="235">
        <v>9128</v>
      </c>
      <c r="C119" s="236"/>
      <c r="D119" s="235">
        <v>1230</v>
      </c>
      <c r="E119" s="230">
        <f t="shared" si="11"/>
        <v>615</v>
      </c>
      <c r="F119" s="230">
        <f t="shared" si="12"/>
        <v>205</v>
      </c>
      <c r="G119" s="230">
        <f t="shared" si="13"/>
        <v>50</v>
      </c>
      <c r="H119" s="236">
        <f t="shared" si="14"/>
        <v>10</v>
      </c>
      <c r="I119" s="235">
        <f t="shared" si="20"/>
        <v>2337</v>
      </c>
      <c r="J119" s="230">
        <f t="shared" si="20"/>
        <v>1169</v>
      </c>
      <c r="K119" s="230">
        <f t="shared" si="20"/>
        <v>390</v>
      </c>
      <c r="L119" s="230">
        <f t="shared" si="20"/>
        <v>95</v>
      </c>
      <c r="M119" s="236">
        <f t="shared" si="20"/>
        <v>19</v>
      </c>
      <c r="N119" s="26"/>
      <c r="O119" s="26">
        <f t="shared" si="15"/>
        <v>4454</v>
      </c>
      <c r="P119" s="26">
        <f t="shared" si="16"/>
        <v>0</v>
      </c>
      <c r="Q119" s="26">
        <f t="shared" si="17"/>
        <v>4842</v>
      </c>
      <c r="R119" s="26">
        <f t="shared" si="18"/>
        <v>5042</v>
      </c>
      <c r="S119" s="26">
        <f t="shared" si="19"/>
        <v>5118</v>
      </c>
      <c r="U119" s="67">
        <f>IF(B119=C119,0,IF(S119&lt;&gt;"-",(S119)/Přehled!$A$1,0))</f>
        <v>12.185714285714285</v>
      </c>
    </row>
    <row r="120" spans="1:21" x14ac:dyDescent="0.25">
      <c r="A120" s="233">
        <v>118</v>
      </c>
      <c r="B120" s="235">
        <v>9357</v>
      </c>
      <c r="C120" s="236"/>
      <c r="D120" s="235">
        <v>1240</v>
      </c>
      <c r="E120" s="230">
        <f t="shared" si="11"/>
        <v>620</v>
      </c>
      <c r="F120" s="230">
        <f t="shared" si="12"/>
        <v>205</v>
      </c>
      <c r="G120" s="230">
        <f t="shared" si="13"/>
        <v>50</v>
      </c>
      <c r="H120" s="236">
        <f t="shared" si="14"/>
        <v>10</v>
      </c>
      <c r="I120" s="235">
        <f t="shared" si="20"/>
        <v>2356</v>
      </c>
      <c r="J120" s="230">
        <f t="shared" si="20"/>
        <v>1178</v>
      </c>
      <c r="K120" s="230">
        <f t="shared" si="20"/>
        <v>390</v>
      </c>
      <c r="L120" s="230">
        <f t="shared" si="20"/>
        <v>95</v>
      </c>
      <c r="M120" s="236">
        <f t="shared" si="20"/>
        <v>19</v>
      </c>
      <c r="N120" s="26"/>
      <c r="O120" s="26">
        <f t="shared" si="15"/>
        <v>4645</v>
      </c>
      <c r="P120" s="26">
        <f t="shared" si="16"/>
        <v>0</v>
      </c>
      <c r="Q120" s="26">
        <f t="shared" si="17"/>
        <v>5043</v>
      </c>
      <c r="R120" s="26">
        <f t="shared" si="18"/>
        <v>5243</v>
      </c>
      <c r="S120" s="26">
        <f t="shared" si="19"/>
        <v>5319</v>
      </c>
      <c r="U120" s="67">
        <f>IF(B120=C120,0,IF(S120&lt;&gt;"-",(S120)/Přehled!$A$1,0))</f>
        <v>12.664285714285715</v>
      </c>
    </row>
    <row r="121" spans="1:21" x14ac:dyDescent="0.25">
      <c r="A121" s="233">
        <v>119</v>
      </c>
      <c r="B121" s="235">
        <v>9590</v>
      </c>
      <c r="C121" s="236"/>
      <c r="D121" s="235">
        <v>1255</v>
      </c>
      <c r="E121" s="230">
        <f t="shared" si="11"/>
        <v>630</v>
      </c>
      <c r="F121" s="230">
        <f t="shared" si="12"/>
        <v>210</v>
      </c>
      <c r="G121" s="230">
        <f t="shared" si="13"/>
        <v>55</v>
      </c>
      <c r="H121" s="236">
        <f t="shared" si="14"/>
        <v>10</v>
      </c>
      <c r="I121" s="235">
        <f t="shared" si="20"/>
        <v>2385</v>
      </c>
      <c r="J121" s="230">
        <f t="shared" si="20"/>
        <v>1197</v>
      </c>
      <c r="K121" s="230">
        <f t="shared" si="20"/>
        <v>399</v>
      </c>
      <c r="L121" s="230">
        <f t="shared" si="20"/>
        <v>105</v>
      </c>
      <c r="M121" s="236">
        <f t="shared" si="20"/>
        <v>19</v>
      </c>
      <c r="N121" s="26"/>
      <c r="O121" s="26">
        <f t="shared" si="15"/>
        <v>4820</v>
      </c>
      <c r="P121" s="26">
        <f t="shared" si="16"/>
        <v>0</v>
      </c>
      <c r="Q121" s="26">
        <f t="shared" si="17"/>
        <v>5210</v>
      </c>
      <c r="R121" s="26">
        <f t="shared" si="18"/>
        <v>5399</v>
      </c>
      <c r="S121" s="26">
        <f t="shared" si="19"/>
        <v>5485</v>
      </c>
      <c r="U121" s="67">
        <f>IF(B121=C121,0,IF(S121&lt;&gt;"-",(S121)/Přehled!$A$1,0))</f>
        <v>13.05952380952381</v>
      </c>
    </row>
    <row r="122" spans="1:21" x14ac:dyDescent="0.25">
      <c r="A122" s="233">
        <v>120</v>
      </c>
      <c r="B122" s="235">
        <v>9830</v>
      </c>
      <c r="C122" s="236"/>
      <c r="D122" s="235">
        <v>1265</v>
      </c>
      <c r="E122" s="230">
        <f t="shared" si="11"/>
        <v>635</v>
      </c>
      <c r="F122" s="230">
        <f t="shared" si="12"/>
        <v>210</v>
      </c>
      <c r="G122" s="230">
        <f t="shared" si="13"/>
        <v>55</v>
      </c>
      <c r="H122" s="236">
        <f t="shared" si="14"/>
        <v>10</v>
      </c>
      <c r="I122" s="235">
        <f t="shared" si="20"/>
        <v>2404</v>
      </c>
      <c r="J122" s="230">
        <f t="shared" si="20"/>
        <v>1207</v>
      </c>
      <c r="K122" s="230">
        <f t="shared" si="20"/>
        <v>399</v>
      </c>
      <c r="L122" s="230">
        <f t="shared" si="20"/>
        <v>105</v>
      </c>
      <c r="M122" s="236">
        <f t="shared" si="20"/>
        <v>19</v>
      </c>
      <c r="N122" s="26"/>
      <c r="O122" s="26">
        <f t="shared" si="15"/>
        <v>5022</v>
      </c>
      <c r="P122" s="26">
        <f t="shared" si="16"/>
        <v>0</v>
      </c>
      <c r="Q122" s="26">
        <f t="shared" si="17"/>
        <v>5421</v>
      </c>
      <c r="R122" s="26">
        <f t="shared" si="18"/>
        <v>5610</v>
      </c>
      <c r="S122" s="26">
        <f t="shared" si="19"/>
        <v>5696</v>
      </c>
      <c r="U122" s="67">
        <f>IF(B122=C122,0,IF(S122&lt;&gt;"-",(S122)/Přehled!$A$1,0))</f>
        <v>13.561904761904762</v>
      </c>
    </row>
    <row r="123" spans="1:21" x14ac:dyDescent="0.25">
      <c r="A123" s="233">
        <v>121</v>
      </c>
      <c r="B123" s="235">
        <v>10076</v>
      </c>
      <c r="C123" s="236"/>
      <c r="D123" s="235">
        <v>1280</v>
      </c>
      <c r="E123" s="230">
        <f t="shared" si="11"/>
        <v>640</v>
      </c>
      <c r="F123" s="230">
        <f t="shared" si="12"/>
        <v>215</v>
      </c>
      <c r="G123" s="230">
        <f t="shared" si="13"/>
        <v>55</v>
      </c>
      <c r="H123" s="236">
        <f t="shared" si="14"/>
        <v>10</v>
      </c>
      <c r="I123" s="235">
        <f t="shared" si="20"/>
        <v>2432</v>
      </c>
      <c r="J123" s="230">
        <f t="shared" si="20"/>
        <v>1216</v>
      </c>
      <c r="K123" s="230">
        <f t="shared" si="20"/>
        <v>409</v>
      </c>
      <c r="L123" s="230">
        <f t="shared" si="20"/>
        <v>105</v>
      </c>
      <c r="M123" s="236">
        <f t="shared" si="20"/>
        <v>19</v>
      </c>
      <c r="N123" s="26"/>
      <c r="O123" s="26">
        <f t="shared" si="15"/>
        <v>5212</v>
      </c>
      <c r="P123" s="26">
        <f t="shared" si="16"/>
        <v>0</v>
      </c>
      <c r="Q123" s="26">
        <f t="shared" si="17"/>
        <v>5610</v>
      </c>
      <c r="R123" s="26">
        <f t="shared" si="18"/>
        <v>5809</v>
      </c>
      <c r="S123" s="26">
        <f t="shared" si="19"/>
        <v>5895</v>
      </c>
      <c r="U123" s="67">
        <f>IF(B123=C123,0,IF(S123&lt;&gt;"-",(S123)/Přehled!$A$1,0))</f>
        <v>14.035714285714286</v>
      </c>
    </row>
    <row r="124" spans="1:21" x14ac:dyDescent="0.25">
      <c r="A124" s="233">
        <v>122</v>
      </c>
      <c r="B124" s="235">
        <v>10328</v>
      </c>
      <c r="C124" s="236"/>
      <c r="D124" s="235">
        <v>1290</v>
      </c>
      <c r="E124" s="230">
        <f t="shared" si="11"/>
        <v>645</v>
      </c>
      <c r="F124" s="230">
        <f t="shared" si="12"/>
        <v>215</v>
      </c>
      <c r="G124" s="230">
        <f t="shared" si="13"/>
        <v>55</v>
      </c>
      <c r="H124" s="236">
        <f t="shared" si="14"/>
        <v>10</v>
      </c>
      <c r="I124" s="235">
        <f t="shared" si="20"/>
        <v>2451</v>
      </c>
      <c r="J124" s="230">
        <f t="shared" si="20"/>
        <v>1226</v>
      </c>
      <c r="K124" s="230">
        <f t="shared" si="20"/>
        <v>409</v>
      </c>
      <c r="L124" s="230">
        <f t="shared" si="20"/>
        <v>105</v>
      </c>
      <c r="M124" s="236">
        <f t="shared" si="20"/>
        <v>19</v>
      </c>
      <c r="N124" s="26"/>
      <c r="O124" s="26">
        <f t="shared" si="15"/>
        <v>5426</v>
      </c>
      <c r="P124" s="26">
        <f t="shared" si="16"/>
        <v>0</v>
      </c>
      <c r="Q124" s="26">
        <f t="shared" si="17"/>
        <v>5833</v>
      </c>
      <c r="R124" s="26">
        <f t="shared" si="18"/>
        <v>6032</v>
      </c>
      <c r="S124" s="26">
        <f t="shared" si="19"/>
        <v>6118</v>
      </c>
      <c r="U124" s="67">
        <f>IF(B124=C124,0,IF(S124&lt;&gt;"-",(S124)/Přehled!$A$1,0))</f>
        <v>14.566666666666666</v>
      </c>
    </row>
    <row r="125" spans="1:21" x14ac:dyDescent="0.25">
      <c r="A125" s="233">
        <v>123</v>
      </c>
      <c r="B125" s="235">
        <v>10586</v>
      </c>
      <c r="C125" s="236"/>
      <c r="D125" s="235">
        <v>1305</v>
      </c>
      <c r="E125" s="230">
        <f t="shared" si="11"/>
        <v>655</v>
      </c>
      <c r="F125" s="230">
        <f t="shared" si="12"/>
        <v>220</v>
      </c>
      <c r="G125" s="230">
        <f t="shared" si="13"/>
        <v>55</v>
      </c>
      <c r="H125" s="236">
        <f t="shared" si="14"/>
        <v>10</v>
      </c>
      <c r="I125" s="235">
        <f t="shared" si="20"/>
        <v>2480</v>
      </c>
      <c r="J125" s="230">
        <f t="shared" si="20"/>
        <v>1245</v>
      </c>
      <c r="K125" s="230">
        <f t="shared" si="20"/>
        <v>418</v>
      </c>
      <c r="L125" s="230">
        <f t="shared" si="20"/>
        <v>105</v>
      </c>
      <c r="M125" s="236">
        <f t="shared" si="20"/>
        <v>19</v>
      </c>
      <c r="N125" s="26"/>
      <c r="O125" s="26">
        <f t="shared" si="15"/>
        <v>5626</v>
      </c>
      <c r="P125" s="26">
        <f t="shared" si="16"/>
        <v>0</v>
      </c>
      <c r="Q125" s="26">
        <f t="shared" si="17"/>
        <v>6025</v>
      </c>
      <c r="R125" s="26">
        <f t="shared" si="18"/>
        <v>6233</v>
      </c>
      <c r="S125" s="26">
        <f t="shared" si="19"/>
        <v>6319</v>
      </c>
      <c r="U125" s="67">
        <f>IF(B125=C125,0,IF(S125&lt;&gt;"-",(S125)/Přehled!$A$1,0))</f>
        <v>15.045238095238096</v>
      </c>
    </row>
    <row r="126" spans="1:21" x14ac:dyDescent="0.25">
      <c r="A126" s="233">
        <v>124</v>
      </c>
      <c r="B126" s="235">
        <v>10851</v>
      </c>
      <c r="C126" s="236"/>
      <c r="D126" s="235">
        <v>1320</v>
      </c>
      <c r="E126" s="230">
        <f t="shared" si="11"/>
        <v>660</v>
      </c>
      <c r="F126" s="230">
        <f t="shared" si="12"/>
        <v>220</v>
      </c>
      <c r="G126" s="230">
        <f t="shared" si="13"/>
        <v>55</v>
      </c>
      <c r="H126" s="236">
        <f t="shared" si="14"/>
        <v>10</v>
      </c>
      <c r="I126" s="235">
        <f t="shared" si="20"/>
        <v>2508</v>
      </c>
      <c r="J126" s="230">
        <f t="shared" si="20"/>
        <v>1254</v>
      </c>
      <c r="K126" s="230">
        <f t="shared" si="20"/>
        <v>418</v>
      </c>
      <c r="L126" s="230">
        <f t="shared" si="20"/>
        <v>105</v>
      </c>
      <c r="M126" s="236">
        <f t="shared" si="20"/>
        <v>19</v>
      </c>
      <c r="N126" s="26"/>
      <c r="O126" s="26">
        <f t="shared" si="15"/>
        <v>5835</v>
      </c>
      <c r="P126" s="26">
        <f t="shared" si="16"/>
        <v>0</v>
      </c>
      <c r="Q126" s="26">
        <f t="shared" si="17"/>
        <v>6253</v>
      </c>
      <c r="R126" s="26">
        <f t="shared" si="18"/>
        <v>6461</v>
      </c>
      <c r="S126" s="26">
        <f t="shared" si="19"/>
        <v>6547</v>
      </c>
      <c r="U126" s="67">
        <f>IF(B126=C126,0,IF(S126&lt;&gt;"-",(S126)/Přehled!$A$1,0))</f>
        <v>15.588095238095239</v>
      </c>
    </row>
    <row r="127" spans="1:21" x14ac:dyDescent="0.25">
      <c r="A127" s="233">
        <v>125</v>
      </c>
      <c r="B127" s="235">
        <v>11122</v>
      </c>
      <c r="C127" s="236"/>
      <c r="D127" s="235">
        <v>1330</v>
      </c>
      <c r="E127" s="230">
        <f t="shared" si="11"/>
        <v>665</v>
      </c>
      <c r="F127" s="230">
        <f t="shared" si="12"/>
        <v>220</v>
      </c>
      <c r="G127" s="230">
        <f t="shared" si="13"/>
        <v>55</v>
      </c>
      <c r="H127" s="236">
        <f t="shared" si="14"/>
        <v>10</v>
      </c>
      <c r="I127" s="235">
        <f t="shared" si="20"/>
        <v>2527</v>
      </c>
      <c r="J127" s="230">
        <f t="shared" si="20"/>
        <v>1264</v>
      </c>
      <c r="K127" s="230">
        <f t="shared" si="20"/>
        <v>418</v>
      </c>
      <c r="L127" s="230">
        <f t="shared" si="20"/>
        <v>105</v>
      </c>
      <c r="M127" s="236">
        <f t="shared" si="20"/>
        <v>19</v>
      </c>
      <c r="N127" s="26"/>
      <c r="O127" s="26">
        <f t="shared" si="15"/>
        <v>6068</v>
      </c>
      <c r="P127" s="26">
        <f t="shared" si="16"/>
        <v>0</v>
      </c>
      <c r="Q127" s="26">
        <f t="shared" si="17"/>
        <v>6495</v>
      </c>
      <c r="R127" s="26">
        <f t="shared" si="18"/>
        <v>6703</v>
      </c>
      <c r="S127" s="26">
        <f t="shared" si="19"/>
        <v>6789</v>
      </c>
      <c r="U127" s="67">
        <f>IF(B127=C127,0,IF(S127&lt;&gt;"-",(S127)/Přehled!$A$1,0))</f>
        <v>16.164285714285715</v>
      </c>
    </row>
    <row r="128" spans="1:21" x14ac:dyDescent="0.25">
      <c r="A128" s="233">
        <v>126</v>
      </c>
      <c r="B128" s="235">
        <v>11400</v>
      </c>
      <c r="C128" s="236"/>
      <c r="D128" s="235">
        <v>1345</v>
      </c>
      <c r="E128" s="230">
        <f t="shared" si="11"/>
        <v>675</v>
      </c>
      <c r="F128" s="230">
        <f t="shared" si="12"/>
        <v>225</v>
      </c>
      <c r="G128" s="230">
        <f t="shared" si="13"/>
        <v>55</v>
      </c>
      <c r="H128" s="236">
        <f t="shared" si="14"/>
        <v>10</v>
      </c>
      <c r="I128" s="235">
        <f t="shared" si="20"/>
        <v>2556</v>
      </c>
      <c r="J128" s="230">
        <f t="shared" si="20"/>
        <v>1283</v>
      </c>
      <c r="K128" s="230">
        <f t="shared" si="20"/>
        <v>428</v>
      </c>
      <c r="L128" s="230">
        <f t="shared" si="20"/>
        <v>105</v>
      </c>
      <c r="M128" s="236">
        <f t="shared" si="20"/>
        <v>19</v>
      </c>
      <c r="N128" s="26"/>
      <c r="O128" s="26">
        <f t="shared" si="15"/>
        <v>6288</v>
      </c>
      <c r="P128" s="26">
        <f t="shared" si="16"/>
        <v>0</v>
      </c>
      <c r="Q128" s="26">
        <f t="shared" si="17"/>
        <v>6705</v>
      </c>
      <c r="R128" s="26">
        <f t="shared" si="18"/>
        <v>6923</v>
      </c>
      <c r="S128" s="26">
        <f t="shared" si="19"/>
        <v>7009</v>
      </c>
      <c r="U128" s="67">
        <f>IF(B128=C128,0,IF(S128&lt;&gt;"-",(S128)/Přehled!$A$1,0))</f>
        <v>16.688095238095237</v>
      </c>
    </row>
    <row r="129" spans="1:21" x14ac:dyDescent="0.25">
      <c r="A129" s="233">
        <v>127</v>
      </c>
      <c r="B129" s="235">
        <v>11685</v>
      </c>
      <c r="C129" s="236"/>
      <c r="D129" s="235">
        <v>1355</v>
      </c>
      <c r="E129" s="230">
        <f t="shared" si="11"/>
        <v>680</v>
      </c>
      <c r="F129" s="230">
        <f t="shared" si="12"/>
        <v>225</v>
      </c>
      <c r="G129" s="230">
        <f t="shared" si="13"/>
        <v>55</v>
      </c>
      <c r="H129" s="236">
        <f t="shared" si="14"/>
        <v>10</v>
      </c>
      <c r="I129" s="235">
        <f t="shared" si="20"/>
        <v>2575</v>
      </c>
      <c r="J129" s="230">
        <f t="shared" si="20"/>
        <v>1292</v>
      </c>
      <c r="K129" s="230">
        <f t="shared" si="20"/>
        <v>428</v>
      </c>
      <c r="L129" s="230">
        <f t="shared" si="20"/>
        <v>105</v>
      </c>
      <c r="M129" s="236">
        <f t="shared" si="20"/>
        <v>19</v>
      </c>
      <c r="N129" s="26"/>
      <c r="O129" s="26">
        <f t="shared" si="15"/>
        <v>6535</v>
      </c>
      <c r="P129" s="26">
        <f t="shared" si="16"/>
        <v>0</v>
      </c>
      <c r="Q129" s="26">
        <f t="shared" si="17"/>
        <v>6962</v>
      </c>
      <c r="R129" s="26">
        <f t="shared" si="18"/>
        <v>7180</v>
      </c>
      <c r="S129" s="26">
        <f t="shared" si="19"/>
        <v>7266</v>
      </c>
      <c r="U129" s="67">
        <f>IF(B129=C129,0,IF(S129&lt;&gt;"-",(S129)/Přehled!$A$1,0))</f>
        <v>17.3</v>
      </c>
    </row>
    <row r="130" spans="1:21" x14ac:dyDescent="0.25">
      <c r="A130" s="233">
        <v>128</v>
      </c>
      <c r="B130" s="235">
        <v>11977</v>
      </c>
      <c r="C130" s="236"/>
      <c r="D130" s="235">
        <v>1370</v>
      </c>
      <c r="E130" s="230">
        <f t="shared" si="11"/>
        <v>685</v>
      </c>
      <c r="F130" s="230">
        <f t="shared" si="12"/>
        <v>230</v>
      </c>
      <c r="G130" s="230">
        <f t="shared" si="13"/>
        <v>60</v>
      </c>
      <c r="H130" s="236">
        <f t="shared" si="14"/>
        <v>10</v>
      </c>
      <c r="I130" s="235">
        <f t="shared" si="20"/>
        <v>2603</v>
      </c>
      <c r="J130" s="230">
        <f t="shared" si="20"/>
        <v>1302</v>
      </c>
      <c r="K130" s="230">
        <f t="shared" si="20"/>
        <v>437</v>
      </c>
      <c r="L130" s="230">
        <f t="shared" si="20"/>
        <v>114</v>
      </c>
      <c r="M130" s="236">
        <f t="shared" si="20"/>
        <v>19</v>
      </c>
      <c r="N130" s="26"/>
      <c r="O130" s="26">
        <f t="shared" si="15"/>
        <v>6771</v>
      </c>
      <c r="P130" s="26">
        <f t="shared" si="16"/>
        <v>0</v>
      </c>
      <c r="Q130" s="26">
        <f t="shared" si="17"/>
        <v>7198</v>
      </c>
      <c r="R130" s="26">
        <f t="shared" si="18"/>
        <v>7407</v>
      </c>
      <c r="S130" s="26">
        <f t="shared" si="19"/>
        <v>7502</v>
      </c>
      <c r="U130" s="67">
        <f>IF(B130=C130,0,IF(S130&lt;&gt;"-",(S130)/Přehled!$A$1,0))</f>
        <v>17.861904761904761</v>
      </c>
    </row>
    <row r="131" spans="1:21" x14ac:dyDescent="0.25">
      <c r="A131" s="233">
        <v>129</v>
      </c>
      <c r="B131" s="235">
        <v>12276</v>
      </c>
      <c r="C131" s="236"/>
      <c r="D131" s="235">
        <v>1380</v>
      </c>
      <c r="E131" s="230">
        <f t="shared" ref="E131:E137" si="21">ROUND((D131/2)/5,0)*5</f>
        <v>690</v>
      </c>
      <c r="F131" s="230">
        <f t="shared" ref="F131:F137" si="22">ROUND((E131/3)/5,0)*5</f>
        <v>230</v>
      </c>
      <c r="G131" s="230">
        <f t="shared" ref="G131:G137" si="23">ROUND((F131/4)/5,0)*5</f>
        <v>60</v>
      </c>
      <c r="H131" s="236">
        <f t="shared" ref="H131:H137" si="24">ROUND((G131/5)/5,0)*5</f>
        <v>10</v>
      </c>
      <c r="I131" s="235">
        <f t="shared" si="20"/>
        <v>2622</v>
      </c>
      <c r="J131" s="230">
        <f t="shared" si="20"/>
        <v>1311</v>
      </c>
      <c r="K131" s="230">
        <f t="shared" si="20"/>
        <v>437</v>
      </c>
      <c r="L131" s="230">
        <f t="shared" si="20"/>
        <v>114</v>
      </c>
      <c r="M131" s="236">
        <f t="shared" si="20"/>
        <v>19</v>
      </c>
      <c r="N131" s="26"/>
      <c r="O131" s="26">
        <f t="shared" ref="O131:O137" si="25">IF((B131-I131)-I131&lt;=0,0,(B131-I131)-I131)</f>
        <v>7032</v>
      </c>
      <c r="P131" s="26">
        <f t="shared" ref="P131:P137" si="26">IF((B131-I131-J131)-J131&lt;=O131,0,IF((B131-I131-J131)-J131&lt;=0,0,(B131-I131-J131)-J131))</f>
        <v>0</v>
      </c>
      <c r="Q131" s="26">
        <f t="shared" ref="Q131:Q137" si="27">IF((B131-I131-J131-K131)-K131&lt;=0,0,(B131-I131-J131-K131)-K131)</f>
        <v>7469</v>
      </c>
      <c r="R131" s="26">
        <f t="shared" ref="R131:R137" si="28">IF((B131-I131-J131-K131-L131)-L131&lt;=0,0,(B131-I131-J131-K131-L131)-L131)</f>
        <v>7678</v>
      </c>
      <c r="S131" s="26">
        <f t="shared" ref="S131:S137" si="29">IF(H131=0,IF((B131-I131-J131-K131-L131-M131)-M131&lt;=0,0,(B131-I131-J131-K131-L131-M131)-M131),IF((B131-I131-J131-K131-L131-M131)-M131&lt;=0,"-",(B131-I131-J131-K131-L131-M131)-M131+M131))</f>
        <v>7773</v>
      </c>
      <c r="U131" s="67">
        <f>IF(B131=C131,0,IF(S131&lt;&gt;"-",(S131)/Přehled!$A$1,0))</f>
        <v>18.507142857142856</v>
      </c>
    </row>
    <row r="132" spans="1:21" x14ac:dyDescent="0.25">
      <c r="A132" s="233">
        <v>130</v>
      </c>
      <c r="B132" s="235">
        <v>12583</v>
      </c>
      <c r="C132" s="236"/>
      <c r="D132" s="235">
        <v>1395</v>
      </c>
      <c r="E132" s="230">
        <f t="shared" si="21"/>
        <v>700</v>
      </c>
      <c r="F132" s="230">
        <f t="shared" si="22"/>
        <v>235</v>
      </c>
      <c r="G132" s="230">
        <f t="shared" si="23"/>
        <v>60</v>
      </c>
      <c r="H132" s="236">
        <f t="shared" si="24"/>
        <v>10</v>
      </c>
      <c r="I132" s="235">
        <f t="shared" si="20"/>
        <v>2651</v>
      </c>
      <c r="J132" s="230">
        <f t="shared" si="20"/>
        <v>1330</v>
      </c>
      <c r="K132" s="230">
        <f t="shared" si="20"/>
        <v>447</v>
      </c>
      <c r="L132" s="230">
        <f t="shared" si="20"/>
        <v>114</v>
      </c>
      <c r="M132" s="236">
        <f t="shared" si="20"/>
        <v>19</v>
      </c>
      <c r="N132" s="26"/>
      <c r="O132" s="26">
        <f t="shared" si="25"/>
        <v>7281</v>
      </c>
      <c r="P132" s="26">
        <f t="shared" si="26"/>
        <v>0</v>
      </c>
      <c r="Q132" s="26">
        <f t="shared" si="27"/>
        <v>7708</v>
      </c>
      <c r="R132" s="26">
        <f t="shared" si="28"/>
        <v>7927</v>
      </c>
      <c r="S132" s="26">
        <f t="shared" si="29"/>
        <v>8022</v>
      </c>
      <c r="U132" s="67">
        <f>IF(B132=C132,0,IF(S132&lt;&gt;"-",(S132)/Přehled!$A$1,0))</f>
        <v>19.100000000000001</v>
      </c>
    </row>
    <row r="133" spans="1:21" x14ac:dyDescent="0.25">
      <c r="A133" s="233">
        <v>131</v>
      </c>
      <c r="B133" s="235">
        <v>12898</v>
      </c>
      <c r="C133" s="236"/>
      <c r="D133" s="235">
        <v>1405</v>
      </c>
      <c r="E133" s="230">
        <f t="shared" si="21"/>
        <v>705</v>
      </c>
      <c r="F133" s="230">
        <f t="shared" si="22"/>
        <v>235</v>
      </c>
      <c r="G133" s="230">
        <f t="shared" si="23"/>
        <v>60</v>
      </c>
      <c r="H133" s="236">
        <f t="shared" si="24"/>
        <v>10</v>
      </c>
      <c r="I133" s="235">
        <f t="shared" si="20"/>
        <v>2670</v>
      </c>
      <c r="J133" s="230">
        <f t="shared" si="20"/>
        <v>1340</v>
      </c>
      <c r="K133" s="230">
        <f t="shared" si="20"/>
        <v>447</v>
      </c>
      <c r="L133" s="230">
        <f t="shared" si="20"/>
        <v>114</v>
      </c>
      <c r="M133" s="236">
        <f t="shared" si="20"/>
        <v>19</v>
      </c>
      <c r="N133" s="26"/>
      <c r="O133" s="26">
        <f t="shared" si="25"/>
        <v>7558</v>
      </c>
      <c r="P133" s="26">
        <f t="shared" si="26"/>
        <v>0</v>
      </c>
      <c r="Q133" s="26">
        <f t="shared" si="27"/>
        <v>7994</v>
      </c>
      <c r="R133" s="26">
        <f t="shared" si="28"/>
        <v>8213</v>
      </c>
      <c r="S133" s="26">
        <f t="shared" si="29"/>
        <v>8308</v>
      </c>
      <c r="U133" s="67">
        <f>IF(B133=C133,0,IF(S133&lt;&gt;"-",(S133)/Přehled!$A$1,0))</f>
        <v>19.780952380952382</v>
      </c>
    </row>
    <row r="134" spans="1:21" x14ac:dyDescent="0.25">
      <c r="A134" s="233">
        <v>132</v>
      </c>
      <c r="B134" s="235">
        <v>13220</v>
      </c>
      <c r="C134" s="236"/>
      <c r="D134" s="235">
        <v>1420</v>
      </c>
      <c r="E134" s="230">
        <f t="shared" si="21"/>
        <v>710</v>
      </c>
      <c r="F134" s="230">
        <f t="shared" si="22"/>
        <v>235</v>
      </c>
      <c r="G134" s="230">
        <f t="shared" si="23"/>
        <v>60</v>
      </c>
      <c r="H134" s="236">
        <f t="shared" si="24"/>
        <v>10</v>
      </c>
      <c r="I134" s="235">
        <f t="shared" si="20"/>
        <v>2698</v>
      </c>
      <c r="J134" s="230">
        <f t="shared" si="20"/>
        <v>1349</v>
      </c>
      <c r="K134" s="230">
        <f t="shared" si="20"/>
        <v>447</v>
      </c>
      <c r="L134" s="230">
        <f t="shared" si="20"/>
        <v>114</v>
      </c>
      <c r="M134" s="236">
        <f t="shared" si="20"/>
        <v>19</v>
      </c>
      <c r="N134" s="26"/>
      <c r="O134" s="26">
        <f t="shared" si="25"/>
        <v>7824</v>
      </c>
      <c r="P134" s="26">
        <f t="shared" si="26"/>
        <v>0</v>
      </c>
      <c r="Q134" s="26">
        <f t="shared" si="27"/>
        <v>8279</v>
      </c>
      <c r="R134" s="26">
        <f t="shared" si="28"/>
        <v>8498</v>
      </c>
      <c r="S134" s="26">
        <f t="shared" si="29"/>
        <v>8593</v>
      </c>
      <c r="U134" s="67">
        <f>IF(B134=C134,0,IF(S134&lt;&gt;"-",(S134)/Přehled!$A$1,0))</f>
        <v>20.459523809523809</v>
      </c>
    </row>
    <row r="135" spans="1:21" x14ac:dyDescent="0.25">
      <c r="A135" s="233">
        <v>133</v>
      </c>
      <c r="B135" s="235">
        <v>13551</v>
      </c>
      <c r="C135" s="236"/>
      <c r="D135" s="235">
        <v>1435</v>
      </c>
      <c r="E135" s="230">
        <f t="shared" si="21"/>
        <v>720</v>
      </c>
      <c r="F135" s="230">
        <f t="shared" si="22"/>
        <v>240</v>
      </c>
      <c r="G135" s="230">
        <f t="shared" si="23"/>
        <v>60</v>
      </c>
      <c r="H135" s="236">
        <f t="shared" si="24"/>
        <v>10</v>
      </c>
      <c r="I135" s="235">
        <f t="shared" si="20"/>
        <v>2727</v>
      </c>
      <c r="J135" s="230">
        <f t="shared" si="20"/>
        <v>1368</v>
      </c>
      <c r="K135" s="230">
        <f t="shared" si="20"/>
        <v>456</v>
      </c>
      <c r="L135" s="230">
        <f t="shared" si="20"/>
        <v>114</v>
      </c>
      <c r="M135" s="236">
        <f t="shared" si="20"/>
        <v>19</v>
      </c>
      <c r="N135" s="26"/>
      <c r="O135" s="26">
        <f t="shared" si="25"/>
        <v>8097</v>
      </c>
      <c r="P135" s="26">
        <f t="shared" si="26"/>
        <v>0</v>
      </c>
      <c r="Q135" s="26">
        <f t="shared" si="27"/>
        <v>8544</v>
      </c>
      <c r="R135" s="26">
        <f t="shared" si="28"/>
        <v>8772</v>
      </c>
      <c r="S135" s="26">
        <f t="shared" si="29"/>
        <v>8867</v>
      </c>
      <c r="U135" s="67">
        <f>IF(B135=C135,0,IF(S135&lt;&gt;"-",(S135)/Přehled!$A$1,0))</f>
        <v>21.111904761904761</v>
      </c>
    </row>
    <row r="136" spans="1:21" x14ac:dyDescent="0.25">
      <c r="A136" s="233">
        <v>134</v>
      </c>
      <c r="B136" s="235">
        <v>13890</v>
      </c>
      <c r="C136" s="236"/>
      <c r="D136" s="235">
        <v>1445</v>
      </c>
      <c r="E136" s="230">
        <f t="shared" si="21"/>
        <v>725</v>
      </c>
      <c r="F136" s="230">
        <f t="shared" si="22"/>
        <v>240</v>
      </c>
      <c r="G136" s="230">
        <f t="shared" si="23"/>
        <v>60</v>
      </c>
      <c r="H136" s="236">
        <f t="shared" si="24"/>
        <v>10</v>
      </c>
      <c r="I136" s="235">
        <f t="shared" si="20"/>
        <v>2746</v>
      </c>
      <c r="J136" s="230">
        <f t="shared" si="20"/>
        <v>1378</v>
      </c>
      <c r="K136" s="230">
        <f t="shared" si="20"/>
        <v>456</v>
      </c>
      <c r="L136" s="230">
        <f t="shared" si="20"/>
        <v>114</v>
      </c>
      <c r="M136" s="236">
        <f t="shared" si="20"/>
        <v>19</v>
      </c>
      <c r="N136" s="26"/>
      <c r="O136" s="26">
        <f t="shared" si="25"/>
        <v>8398</v>
      </c>
      <c r="P136" s="26">
        <f t="shared" si="26"/>
        <v>0</v>
      </c>
      <c r="Q136" s="26">
        <f t="shared" si="27"/>
        <v>8854</v>
      </c>
      <c r="R136" s="26">
        <f t="shared" si="28"/>
        <v>9082</v>
      </c>
      <c r="S136" s="26">
        <f t="shared" si="29"/>
        <v>9177</v>
      </c>
      <c r="U136" s="67">
        <f>IF(B136=C136,0,IF(S136&lt;&gt;"-",(S136)/Přehled!$A$1,0))</f>
        <v>21.85</v>
      </c>
    </row>
    <row r="137" spans="1:21" x14ac:dyDescent="0.25">
      <c r="A137" s="233">
        <v>135</v>
      </c>
      <c r="B137" s="235">
        <v>14237</v>
      </c>
      <c r="C137" s="236"/>
      <c r="D137" s="235">
        <v>1460</v>
      </c>
      <c r="E137" s="230">
        <f t="shared" si="21"/>
        <v>730</v>
      </c>
      <c r="F137" s="230">
        <f t="shared" si="22"/>
        <v>245</v>
      </c>
      <c r="G137" s="230">
        <f t="shared" si="23"/>
        <v>60</v>
      </c>
      <c r="H137" s="236">
        <f t="shared" si="24"/>
        <v>10</v>
      </c>
      <c r="I137" s="235">
        <f t="shared" si="20"/>
        <v>2774</v>
      </c>
      <c r="J137" s="230">
        <f t="shared" si="20"/>
        <v>1387</v>
      </c>
      <c r="K137" s="230">
        <f t="shared" si="20"/>
        <v>466</v>
      </c>
      <c r="L137" s="230">
        <f t="shared" si="20"/>
        <v>114</v>
      </c>
      <c r="M137" s="236">
        <f t="shared" si="20"/>
        <v>19</v>
      </c>
      <c r="N137" s="26"/>
      <c r="O137" s="26">
        <f t="shared" si="25"/>
        <v>8689</v>
      </c>
      <c r="P137" s="26">
        <f t="shared" si="26"/>
        <v>0</v>
      </c>
      <c r="Q137" s="26">
        <f t="shared" si="27"/>
        <v>9144</v>
      </c>
      <c r="R137" s="26">
        <f t="shared" si="28"/>
        <v>9382</v>
      </c>
      <c r="S137" s="26">
        <f t="shared" si="29"/>
        <v>9477</v>
      </c>
      <c r="U137" s="67">
        <f>IF(B137=C137,0,IF(S137&lt;&gt;"-",(S137)/Přehled!$A$1,0))</f>
        <v>22.564285714285713</v>
      </c>
    </row>
    <row r="138" spans="1:21" x14ac:dyDescent="0.25">
      <c r="A138" s="233">
        <v>136</v>
      </c>
      <c r="B138" s="235">
        <v>14593</v>
      </c>
      <c r="C138" s="236"/>
      <c r="D138" s="235">
        <v>1475</v>
      </c>
      <c r="E138" s="230">
        <f t="shared" ref="E138:E173" si="30">ROUND((D138/2)/5,0)*5</f>
        <v>740</v>
      </c>
      <c r="F138" s="230">
        <f t="shared" ref="F138:F173" si="31">ROUND((E138/3)/5,0)*5</f>
        <v>245</v>
      </c>
      <c r="G138" s="230">
        <f t="shared" ref="G138:G173" si="32">ROUND((F138/4)/5,0)*5</f>
        <v>60</v>
      </c>
      <c r="H138" s="236">
        <f t="shared" ref="H138:H173" si="33">ROUND((G138/5)/5,0)*5</f>
        <v>10</v>
      </c>
      <c r="I138" s="235">
        <f t="shared" ref="I138:I173" si="34">ROUNDUP(D138*1.9,0)</f>
        <v>2803</v>
      </c>
      <c r="J138" s="230">
        <f t="shared" ref="J138:J173" si="35">ROUNDUP(E138*1.9,0)</f>
        <v>1406</v>
      </c>
      <c r="K138" s="230">
        <f t="shared" ref="K138:K173" si="36">ROUNDUP(F138*1.9,0)</f>
        <v>466</v>
      </c>
      <c r="L138" s="230">
        <f t="shared" ref="L138:L173" si="37">ROUNDUP(G138*1.9,0)</f>
        <v>114</v>
      </c>
      <c r="M138" s="236">
        <f t="shared" ref="M138:M173" si="38">ROUNDUP(H138*1.9,0)</f>
        <v>19</v>
      </c>
      <c r="N138" s="26"/>
      <c r="O138" s="26">
        <f t="shared" ref="O138:O173" si="39">IF((B138-I138)-I138&lt;=0,0,(B138-I138)-I138)</f>
        <v>8987</v>
      </c>
      <c r="P138" s="26">
        <f t="shared" ref="P138:P173" si="40">IF((B138-I138-J138)-J138&lt;=O138,0,IF((B138-I138-J138)-J138&lt;=0,0,(B138-I138-J138)-J138))</f>
        <v>0</v>
      </c>
      <c r="Q138" s="26">
        <f t="shared" ref="Q138:Q173" si="41">IF((B138-I138-J138-K138)-K138&lt;=0,0,(B138-I138-J138-K138)-K138)</f>
        <v>9452</v>
      </c>
      <c r="R138" s="26">
        <f t="shared" ref="R138:R173" si="42">IF((B138-I138-J138-K138-L138)-L138&lt;=0,0,(B138-I138-J138-K138-L138)-L138)</f>
        <v>9690</v>
      </c>
      <c r="S138" s="26">
        <f t="shared" ref="S138:S173" si="43">IF(H138=0,IF((B138-I138-J138-K138-L138-M138)-M138&lt;=0,0,(B138-I138-J138-K138-L138-M138)-M138),IF((B138-I138-J138-K138-L138-M138)-M138&lt;=0,"-",(B138-I138-J138-K138-L138-M138)-M138+M138))</f>
        <v>9785</v>
      </c>
      <c r="U138" s="67">
        <f>IF(B138=C138,0,IF(S138&lt;&gt;"-",(S138)/Přehled!$A$1,0))</f>
        <v>23.297619047619047</v>
      </c>
    </row>
    <row r="139" spans="1:21" x14ac:dyDescent="0.25">
      <c r="A139" s="233">
        <v>137</v>
      </c>
      <c r="B139" s="235">
        <v>14957</v>
      </c>
      <c r="C139" s="236"/>
      <c r="D139" s="235">
        <v>1485</v>
      </c>
      <c r="E139" s="230">
        <f t="shared" si="30"/>
        <v>745</v>
      </c>
      <c r="F139" s="230">
        <f t="shared" si="31"/>
        <v>250</v>
      </c>
      <c r="G139" s="230">
        <f t="shared" si="32"/>
        <v>65</v>
      </c>
      <c r="H139" s="236">
        <f t="shared" si="33"/>
        <v>15</v>
      </c>
      <c r="I139" s="235">
        <f t="shared" si="34"/>
        <v>2822</v>
      </c>
      <c r="J139" s="230">
        <f t="shared" si="35"/>
        <v>1416</v>
      </c>
      <c r="K139" s="230">
        <f t="shared" si="36"/>
        <v>475</v>
      </c>
      <c r="L139" s="230">
        <f t="shared" si="37"/>
        <v>124</v>
      </c>
      <c r="M139" s="236">
        <f t="shared" si="38"/>
        <v>29</v>
      </c>
      <c r="N139" s="26"/>
      <c r="O139" s="26">
        <f t="shared" si="39"/>
        <v>9313</v>
      </c>
      <c r="P139" s="26">
        <f t="shared" si="40"/>
        <v>0</v>
      </c>
      <c r="Q139" s="26">
        <f t="shared" si="41"/>
        <v>9769</v>
      </c>
      <c r="R139" s="26">
        <f t="shared" si="42"/>
        <v>9996</v>
      </c>
      <c r="S139" s="26">
        <f t="shared" si="43"/>
        <v>10091</v>
      </c>
      <c r="U139" s="67">
        <f>IF(B139=C139,0,IF(S139&lt;&gt;"-",(S139)/Přehled!$A$1,0))</f>
        <v>24.026190476190475</v>
      </c>
    </row>
    <row r="140" spans="1:21" x14ac:dyDescent="0.25">
      <c r="A140" s="233">
        <v>138</v>
      </c>
      <c r="B140" s="235">
        <v>15331</v>
      </c>
      <c r="C140" s="236"/>
      <c r="D140" s="235">
        <v>1500</v>
      </c>
      <c r="E140" s="230">
        <f t="shared" si="30"/>
        <v>750</v>
      </c>
      <c r="F140" s="230">
        <f t="shared" si="31"/>
        <v>250</v>
      </c>
      <c r="G140" s="230">
        <f t="shared" si="32"/>
        <v>65</v>
      </c>
      <c r="H140" s="236">
        <f t="shared" si="33"/>
        <v>15</v>
      </c>
      <c r="I140" s="235">
        <f t="shared" si="34"/>
        <v>2850</v>
      </c>
      <c r="J140" s="230">
        <f t="shared" si="35"/>
        <v>1425</v>
      </c>
      <c r="K140" s="230">
        <f t="shared" si="36"/>
        <v>475</v>
      </c>
      <c r="L140" s="230">
        <f t="shared" si="37"/>
        <v>124</v>
      </c>
      <c r="M140" s="236">
        <f t="shared" si="38"/>
        <v>29</v>
      </c>
      <c r="N140" s="26"/>
      <c r="O140" s="26">
        <f t="shared" si="39"/>
        <v>9631</v>
      </c>
      <c r="P140" s="26">
        <f t="shared" si="40"/>
        <v>0</v>
      </c>
      <c r="Q140" s="26">
        <f t="shared" si="41"/>
        <v>10106</v>
      </c>
      <c r="R140" s="26">
        <f t="shared" si="42"/>
        <v>10333</v>
      </c>
      <c r="S140" s="26">
        <f t="shared" si="43"/>
        <v>10428</v>
      </c>
      <c r="U140" s="67">
        <f>IF(B140=C140,0,IF(S140&lt;&gt;"-",(S140)/Přehled!$A$1,0))</f>
        <v>24.828571428571429</v>
      </c>
    </row>
    <row r="141" spans="1:21" x14ac:dyDescent="0.25">
      <c r="A141" s="233">
        <v>139</v>
      </c>
      <c r="B141" s="235">
        <v>15715</v>
      </c>
      <c r="C141" s="236"/>
      <c r="D141" s="235">
        <v>1510</v>
      </c>
      <c r="E141" s="230">
        <f t="shared" si="30"/>
        <v>755</v>
      </c>
      <c r="F141" s="230">
        <f t="shared" si="31"/>
        <v>250</v>
      </c>
      <c r="G141" s="230">
        <f t="shared" si="32"/>
        <v>65</v>
      </c>
      <c r="H141" s="236">
        <f t="shared" si="33"/>
        <v>15</v>
      </c>
      <c r="I141" s="235">
        <f t="shared" si="34"/>
        <v>2869</v>
      </c>
      <c r="J141" s="230">
        <f t="shared" si="35"/>
        <v>1435</v>
      </c>
      <c r="K141" s="230">
        <f t="shared" si="36"/>
        <v>475</v>
      </c>
      <c r="L141" s="230">
        <f t="shared" si="37"/>
        <v>124</v>
      </c>
      <c r="M141" s="236">
        <f t="shared" si="38"/>
        <v>29</v>
      </c>
      <c r="N141" s="26"/>
      <c r="O141" s="26">
        <f t="shared" si="39"/>
        <v>9977</v>
      </c>
      <c r="P141" s="26">
        <f t="shared" si="40"/>
        <v>0</v>
      </c>
      <c r="Q141" s="26">
        <f t="shared" si="41"/>
        <v>10461</v>
      </c>
      <c r="R141" s="26">
        <f t="shared" si="42"/>
        <v>10688</v>
      </c>
      <c r="S141" s="26">
        <f t="shared" si="43"/>
        <v>10783</v>
      </c>
      <c r="U141" s="67">
        <f>IF(B141=C141,0,IF(S141&lt;&gt;"-",(S141)/Přehled!$A$1,0))</f>
        <v>25.673809523809524</v>
      </c>
    </row>
    <row r="142" spans="1:21" x14ac:dyDescent="0.25">
      <c r="A142" s="233">
        <v>140</v>
      </c>
      <c r="B142" s="235">
        <v>16108</v>
      </c>
      <c r="C142" s="236"/>
      <c r="D142" s="235">
        <v>1525</v>
      </c>
      <c r="E142" s="230">
        <f t="shared" si="30"/>
        <v>765</v>
      </c>
      <c r="F142" s="230">
        <f t="shared" si="31"/>
        <v>255</v>
      </c>
      <c r="G142" s="230">
        <f t="shared" si="32"/>
        <v>65</v>
      </c>
      <c r="H142" s="236">
        <f t="shared" si="33"/>
        <v>15</v>
      </c>
      <c r="I142" s="235">
        <f t="shared" si="34"/>
        <v>2898</v>
      </c>
      <c r="J142" s="230">
        <f t="shared" si="35"/>
        <v>1454</v>
      </c>
      <c r="K142" s="230">
        <f t="shared" si="36"/>
        <v>485</v>
      </c>
      <c r="L142" s="230">
        <f t="shared" si="37"/>
        <v>124</v>
      </c>
      <c r="M142" s="236">
        <f t="shared" si="38"/>
        <v>29</v>
      </c>
      <c r="N142" s="26"/>
      <c r="O142" s="26">
        <f t="shared" si="39"/>
        <v>10312</v>
      </c>
      <c r="P142" s="26">
        <f t="shared" si="40"/>
        <v>0</v>
      </c>
      <c r="Q142" s="26">
        <f t="shared" si="41"/>
        <v>10786</v>
      </c>
      <c r="R142" s="26">
        <f t="shared" si="42"/>
        <v>11023</v>
      </c>
      <c r="S142" s="26">
        <f t="shared" si="43"/>
        <v>11118</v>
      </c>
      <c r="U142" s="67">
        <f>IF(B142=C142,0,IF(S142&lt;&gt;"-",(S142)/Přehled!$A$1,0))</f>
        <v>26.471428571428572</v>
      </c>
    </row>
    <row r="143" spans="1:21" x14ac:dyDescent="0.25">
      <c r="A143" s="233">
        <v>141</v>
      </c>
      <c r="B143" s="235">
        <v>16510</v>
      </c>
      <c r="C143" s="236"/>
      <c r="D143" s="235">
        <v>1540</v>
      </c>
      <c r="E143" s="230">
        <f t="shared" si="30"/>
        <v>770</v>
      </c>
      <c r="F143" s="230">
        <f t="shared" si="31"/>
        <v>255</v>
      </c>
      <c r="G143" s="230">
        <f t="shared" si="32"/>
        <v>65</v>
      </c>
      <c r="H143" s="236">
        <f t="shared" si="33"/>
        <v>15</v>
      </c>
      <c r="I143" s="235">
        <f t="shared" si="34"/>
        <v>2926</v>
      </c>
      <c r="J143" s="230">
        <f t="shared" si="35"/>
        <v>1463</v>
      </c>
      <c r="K143" s="230">
        <f t="shared" si="36"/>
        <v>485</v>
      </c>
      <c r="L143" s="230">
        <f t="shared" si="37"/>
        <v>124</v>
      </c>
      <c r="M143" s="236">
        <f t="shared" si="38"/>
        <v>29</v>
      </c>
      <c r="N143" s="26"/>
      <c r="O143" s="26">
        <f t="shared" si="39"/>
        <v>10658</v>
      </c>
      <c r="P143" s="26">
        <f t="shared" si="40"/>
        <v>0</v>
      </c>
      <c r="Q143" s="26">
        <f t="shared" si="41"/>
        <v>11151</v>
      </c>
      <c r="R143" s="26">
        <f t="shared" si="42"/>
        <v>11388</v>
      </c>
      <c r="S143" s="26">
        <f t="shared" si="43"/>
        <v>11483</v>
      </c>
      <c r="U143" s="67">
        <f>IF(B143=C143,0,IF(S143&lt;&gt;"-",(S143)/Přehled!$A$1,0))</f>
        <v>27.340476190476192</v>
      </c>
    </row>
    <row r="144" spans="1:21" x14ac:dyDescent="0.25">
      <c r="A144" s="233">
        <v>142</v>
      </c>
      <c r="B144" s="235">
        <v>16923</v>
      </c>
      <c r="C144" s="236"/>
      <c r="D144" s="235">
        <v>1550</v>
      </c>
      <c r="E144" s="230">
        <f t="shared" si="30"/>
        <v>775</v>
      </c>
      <c r="F144" s="230">
        <f t="shared" si="31"/>
        <v>260</v>
      </c>
      <c r="G144" s="230">
        <f t="shared" si="32"/>
        <v>65</v>
      </c>
      <c r="H144" s="236">
        <f t="shared" si="33"/>
        <v>15</v>
      </c>
      <c r="I144" s="235">
        <f t="shared" si="34"/>
        <v>2945</v>
      </c>
      <c r="J144" s="230">
        <f t="shared" si="35"/>
        <v>1473</v>
      </c>
      <c r="K144" s="230">
        <f t="shared" si="36"/>
        <v>494</v>
      </c>
      <c r="L144" s="230">
        <f t="shared" si="37"/>
        <v>124</v>
      </c>
      <c r="M144" s="236">
        <f t="shared" si="38"/>
        <v>29</v>
      </c>
      <c r="N144" s="26"/>
      <c r="O144" s="26">
        <f t="shared" si="39"/>
        <v>11033</v>
      </c>
      <c r="P144" s="26">
        <f t="shared" si="40"/>
        <v>0</v>
      </c>
      <c r="Q144" s="26">
        <f t="shared" si="41"/>
        <v>11517</v>
      </c>
      <c r="R144" s="26">
        <f t="shared" si="42"/>
        <v>11763</v>
      </c>
      <c r="S144" s="26">
        <f t="shared" si="43"/>
        <v>11858</v>
      </c>
      <c r="U144" s="67">
        <f>IF(B144=C144,0,IF(S144&lt;&gt;"-",(S144)/Přehled!$A$1,0))</f>
        <v>28.233333333333334</v>
      </c>
    </row>
    <row r="145" spans="1:21" x14ac:dyDescent="0.25">
      <c r="A145" s="233">
        <v>143</v>
      </c>
      <c r="B145" s="235">
        <v>17346</v>
      </c>
      <c r="C145" s="236"/>
      <c r="D145" s="235">
        <v>1565</v>
      </c>
      <c r="E145" s="230">
        <f t="shared" si="30"/>
        <v>785</v>
      </c>
      <c r="F145" s="230">
        <f t="shared" si="31"/>
        <v>260</v>
      </c>
      <c r="G145" s="230">
        <f t="shared" si="32"/>
        <v>65</v>
      </c>
      <c r="H145" s="236">
        <f t="shared" si="33"/>
        <v>15</v>
      </c>
      <c r="I145" s="235">
        <f t="shared" si="34"/>
        <v>2974</v>
      </c>
      <c r="J145" s="230">
        <f t="shared" si="35"/>
        <v>1492</v>
      </c>
      <c r="K145" s="230">
        <f t="shared" si="36"/>
        <v>494</v>
      </c>
      <c r="L145" s="230">
        <f t="shared" si="37"/>
        <v>124</v>
      </c>
      <c r="M145" s="236">
        <f t="shared" si="38"/>
        <v>29</v>
      </c>
      <c r="N145" s="26"/>
      <c r="O145" s="26">
        <f t="shared" si="39"/>
        <v>11398</v>
      </c>
      <c r="P145" s="26">
        <f t="shared" si="40"/>
        <v>0</v>
      </c>
      <c r="Q145" s="26">
        <f t="shared" si="41"/>
        <v>11892</v>
      </c>
      <c r="R145" s="26">
        <f t="shared" si="42"/>
        <v>12138</v>
      </c>
      <c r="S145" s="26">
        <f t="shared" si="43"/>
        <v>12233</v>
      </c>
      <c r="U145" s="67">
        <f>IF(B145=C145,0,IF(S145&lt;&gt;"-",(S145)/Přehled!$A$1,0))</f>
        <v>29.126190476190477</v>
      </c>
    </row>
    <row r="146" spans="1:21" x14ac:dyDescent="0.25">
      <c r="A146" s="233">
        <v>144</v>
      </c>
      <c r="B146" s="235">
        <v>17780</v>
      </c>
      <c r="C146" s="236"/>
      <c r="D146" s="235">
        <v>1575</v>
      </c>
      <c r="E146" s="230">
        <f t="shared" si="30"/>
        <v>790</v>
      </c>
      <c r="F146" s="230">
        <f t="shared" si="31"/>
        <v>265</v>
      </c>
      <c r="G146" s="230">
        <f t="shared" si="32"/>
        <v>65</v>
      </c>
      <c r="H146" s="236">
        <f t="shared" si="33"/>
        <v>15</v>
      </c>
      <c r="I146" s="235">
        <f t="shared" si="34"/>
        <v>2993</v>
      </c>
      <c r="J146" s="230">
        <f t="shared" si="35"/>
        <v>1501</v>
      </c>
      <c r="K146" s="230">
        <f t="shared" si="36"/>
        <v>504</v>
      </c>
      <c r="L146" s="230">
        <f t="shared" si="37"/>
        <v>124</v>
      </c>
      <c r="M146" s="236">
        <f t="shared" si="38"/>
        <v>29</v>
      </c>
      <c r="N146" s="26"/>
      <c r="O146" s="26">
        <f t="shared" si="39"/>
        <v>11794</v>
      </c>
      <c r="P146" s="26">
        <f t="shared" si="40"/>
        <v>0</v>
      </c>
      <c r="Q146" s="26">
        <f t="shared" si="41"/>
        <v>12278</v>
      </c>
      <c r="R146" s="26">
        <f t="shared" si="42"/>
        <v>12534</v>
      </c>
      <c r="S146" s="26">
        <f t="shared" si="43"/>
        <v>12629</v>
      </c>
      <c r="U146" s="67">
        <f>IF(B146=C146,0,IF(S146&lt;&gt;"-",(S146)/Přehled!$A$1,0))</f>
        <v>30.06904761904762</v>
      </c>
    </row>
    <row r="147" spans="1:21" x14ac:dyDescent="0.25">
      <c r="A147" s="233">
        <v>145</v>
      </c>
      <c r="B147" s="235">
        <v>18224</v>
      </c>
      <c r="C147" s="236"/>
      <c r="D147" s="235">
        <v>1590</v>
      </c>
      <c r="E147" s="230">
        <f t="shared" si="30"/>
        <v>795</v>
      </c>
      <c r="F147" s="230">
        <f t="shared" si="31"/>
        <v>265</v>
      </c>
      <c r="G147" s="230">
        <f t="shared" si="32"/>
        <v>65</v>
      </c>
      <c r="H147" s="236">
        <f t="shared" si="33"/>
        <v>15</v>
      </c>
      <c r="I147" s="235">
        <f t="shared" si="34"/>
        <v>3021</v>
      </c>
      <c r="J147" s="230">
        <f t="shared" si="35"/>
        <v>1511</v>
      </c>
      <c r="K147" s="230">
        <f t="shared" si="36"/>
        <v>504</v>
      </c>
      <c r="L147" s="230">
        <f t="shared" si="37"/>
        <v>124</v>
      </c>
      <c r="M147" s="236">
        <f t="shared" si="38"/>
        <v>29</v>
      </c>
      <c r="N147" s="26"/>
      <c r="O147" s="26">
        <f t="shared" si="39"/>
        <v>12182</v>
      </c>
      <c r="P147" s="26">
        <f t="shared" si="40"/>
        <v>0</v>
      </c>
      <c r="Q147" s="26">
        <f t="shared" si="41"/>
        <v>12684</v>
      </c>
      <c r="R147" s="26">
        <f t="shared" si="42"/>
        <v>12940</v>
      </c>
      <c r="S147" s="26">
        <f t="shared" si="43"/>
        <v>13035</v>
      </c>
      <c r="U147" s="67">
        <f>IF(B147=C147,0,IF(S147&lt;&gt;"-",(S147)/Přehled!$A$1,0))</f>
        <v>31.035714285714285</v>
      </c>
    </row>
    <row r="148" spans="1:21" x14ac:dyDescent="0.25">
      <c r="A148" s="233">
        <v>146</v>
      </c>
      <c r="B148" s="235">
        <v>18680</v>
      </c>
      <c r="C148" s="236"/>
      <c r="D148" s="235">
        <v>1605</v>
      </c>
      <c r="E148" s="230">
        <f t="shared" si="30"/>
        <v>805</v>
      </c>
      <c r="F148" s="230">
        <f t="shared" si="31"/>
        <v>270</v>
      </c>
      <c r="G148" s="230">
        <f t="shared" si="32"/>
        <v>70</v>
      </c>
      <c r="H148" s="236">
        <f t="shared" si="33"/>
        <v>15</v>
      </c>
      <c r="I148" s="235">
        <f t="shared" si="34"/>
        <v>3050</v>
      </c>
      <c r="J148" s="230">
        <f t="shared" si="35"/>
        <v>1530</v>
      </c>
      <c r="K148" s="230">
        <f t="shared" si="36"/>
        <v>513</v>
      </c>
      <c r="L148" s="230">
        <f t="shared" si="37"/>
        <v>133</v>
      </c>
      <c r="M148" s="236">
        <f t="shared" si="38"/>
        <v>29</v>
      </c>
      <c r="N148" s="26"/>
      <c r="O148" s="26">
        <f t="shared" si="39"/>
        <v>12580</v>
      </c>
      <c r="P148" s="26">
        <f t="shared" si="40"/>
        <v>0</v>
      </c>
      <c r="Q148" s="26">
        <f t="shared" si="41"/>
        <v>13074</v>
      </c>
      <c r="R148" s="26">
        <f t="shared" si="42"/>
        <v>13321</v>
      </c>
      <c r="S148" s="26">
        <f t="shared" si="43"/>
        <v>13425</v>
      </c>
      <c r="U148" s="67">
        <f>IF(B148=C148,0,IF(S148&lt;&gt;"-",(S148)/Přehled!$A$1,0))</f>
        <v>31.964285714285715</v>
      </c>
    </row>
    <row r="149" spans="1:21" x14ac:dyDescent="0.25">
      <c r="A149" s="233">
        <v>147</v>
      </c>
      <c r="B149" s="235">
        <v>19147</v>
      </c>
      <c r="C149" s="236"/>
      <c r="D149" s="235">
        <v>1615</v>
      </c>
      <c r="E149" s="230">
        <f t="shared" si="30"/>
        <v>810</v>
      </c>
      <c r="F149" s="230">
        <f t="shared" si="31"/>
        <v>270</v>
      </c>
      <c r="G149" s="230">
        <f t="shared" si="32"/>
        <v>70</v>
      </c>
      <c r="H149" s="236">
        <f t="shared" si="33"/>
        <v>15</v>
      </c>
      <c r="I149" s="235">
        <f t="shared" si="34"/>
        <v>3069</v>
      </c>
      <c r="J149" s="230">
        <f t="shared" si="35"/>
        <v>1539</v>
      </c>
      <c r="K149" s="230">
        <f t="shared" si="36"/>
        <v>513</v>
      </c>
      <c r="L149" s="230">
        <f t="shared" si="37"/>
        <v>133</v>
      </c>
      <c r="M149" s="236">
        <f t="shared" si="38"/>
        <v>29</v>
      </c>
      <c r="N149" s="26"/>
      <c r="O149" s="26">
        <f t="shared" si="39"/>
        <v>13009</v>
      </c>
      <c r="P149" s="26">
        <f t="shared" si="40"/>
        <v>0</v>
      </c>
      <c r="Q149" s="26">
        <f t="shared" si="41"/>
        <v>13513</v>
      </c>
      <c r="R149" s="26">
        <f t="shared" si="42"/>
        <v>13760</v>
      </c>
      <c r="S149" s="26">
        <f t="shared" si="43"/>
        <v>13864</v>
      </c>
      <c r="U149" s="67">
        <f>IF(B149=C149,0,IF(S149&lt;&gt;"-",(S149)/Přehled!$A$1,0))</f>
        <v>33.009523809523813</v>
      </c>
    </row>
    <row r="150" spans="1:21" x14ac:dyDescent="0.25">
      <c r="A150" s="233">
        <v>148</v>
      </c>
      <c r="B150" s="235">
        <v>19625</v>
      </c>
      <c r="C150" s="236"/>
      <c r="D150" s="235">
        <v>1630</v>
      </c>
      <c r="E150" s="230">
        <f t="shared" si="30"/>
        <v>815</v>
      </c>
      <c r="F150" s="230">
        <f t="shared" si="31"/>
        <v>270</v>
      </c>
      <c r="G150" s="230">
        <f t="shared" si="32"/>
        <v>70</v>
      </c>
      <c r="H150" s="236">
        <f t="shared" si="33"/>
        <v>15</v>
      </c>
      <c r="I150" s="235">
        <f t="shared" si="34"/>
        <v>3097</v>
      </c>
      <c r="J150" s="230">
        <f t="shared" si="35"/>
        <v>1549</v>
      </c>
      <c r="K150" s="230">
        <f t="shared" si="36"/>
        <v>513</v>
      </c>
      <c r="L150" s="230">
        <f t="shared" si="37"/>
        <v>133</v>
      </c>
      <c r="M150" s="236">
        <f t="shared" si="38"/>
        <v>29</v>
      </c>
      <c r="N150" s="26"/>
      <c r="O150" s="26">
        <f t="shared" si="39"/>
        <v>13431</v>
      </c>
      <c r="P150" s="26">
        <f t="shared" si="40"/>
        <v>0</v>
      </c>
      <c r="Q150" s="26">
        <f t="shared" si="41"/>
        <v>13953</v>
      </c>
      <c r="R150" s="26">
        <f t="shared" si="42"/>
        <v>14200</v>
      </c>
      <c r="S150" s="26">
        <f t="shared" si="43"/>
        <v>14304</v>
      </c>
      <c r="U150" s="67">
        <f>IF(B150=C150,0,IF(S150&lt;&gt;"-",(S150)/Přehled!$A$1,0))</f>
        <v>34.057142857142857</v>
      </c>
    </row>
    <row r="151" spans="1:21" x14ac:dyDescent="0.25">
      <c r="A151" s="233">
        <v>149</v>
      </c>
      <c r="B151" s="235">
        <v>20116</v>
      </c>
      <c r="C151" s="236"/>
      <c r="D151" s="235">
        <v>1645</v>
      </c>
      <c r="E151" s="230">
        <f t="shared" si="30"/>
        <v>825</v>
      </c>
      <c r="F151" s="230">
        <f t="shared" si="31"/>
        <v>275</v>
      </c>
      <c r="G151" s="230">
        <f t="shared" si="32"/>
        <v>70</v>
      </c>
      <c r="H151" s="236">
        <f t="shared" si="33"/>
        <v>15</v>
      </c>
      <c r="I151" s="235">
        <f t="shared" si="34"/>
        <v>3126</v>
      </c>
      <c r="J151" s="230">
        <f t="shared" si="35"/>
        <v>1568</v>
      </c>
      <c r="K151" s="230">
        <f t="shared" si="36"/>
        <v>523</v>
      </c>
      <c r="L151" s="230">
        <f t="shared" si="37"/>
        <v>133</v>
      </c>
      <c r="M151" s="236">
        <f t="shared" si="38"/>
        <v>29</v>
      </c>
      <c r="N151" s="26"/>
      <c r="O151" s="26">
        <f t="shared" si="39"/>
        <v>13864</v>
      </c>
      <c r="P151" s="26">
        <f t="shared" si="40"/>
        <v>0</v>
      </c>
      <c r="Q151" s="26">
        <f t="shared" si="41"/>
        <v>14376</v>
      </c>
      <c r="R151" s="26">
        <f t="shared" si="42"/>
        <v>14633</v>
      </c>
      <c r="S151" s="26">
        <f t="shared" si="43"/>
        <v>14737</v>
      </c>
      <c r="U151" s="67">
        <f>IF(B151=C151,0,IF(S151&lt;&gt;"-",(S151)/Přehled!$A$1,0))</f>
        <v>35.088095238095235</v>
      </c>
    </row>
    <row r="152" spans="1:21" x14ac:dyDescent="0.25">
      <c r="A152" s="233">
        <v>150</v>
      </c>
      <c r="B152" s="235">
        <v>20619</v>
      </c>
      <c r="C152" s="236"/>
      <c r="D152" s="235">
        <v>1655</v>
      </c>
      <c r="E152" s="230">
        <f t="shared" si="30"/>
        <v>830</v>
      </c>
      <c r="F152" s="230">
        <f t="shared" si="31"/>
        <v>275</v>
      </c>
      <c r="G152" s="230">
        <f t="shared" si="32"/>
        <v>70</v>
      </c>
      <c r="H152" s="236">
        <f t="shared" si="33"/>
        <v>15</v>
      </c>
      <c r="I152" s="235">
        <f t="shared" si="34"/>
        <v>3145</v>
      </c>
      <c r="J152" s="230">
        <f t="shared" si="35"/>
        <v>1577</v>
      </c>
      <c r="K152" s="230">
        <f t="shared" si="36"/>
        <v>523</v>
      </c>
      <c r="L152" s="230">
        <f t="shared" si="37"/>
        <v>133</v>
      </c>
      <c r="M152" s="236">
        <f t="shared" si="38"/>
        <v>29</v>
      </c>
      <c r="N152" s="26"/>
      <c r="O152" s="26">
        <f t="shared" si="39"/>
        <v>14329</v>
      </c>
      <c r="P152" s="26">
        <f t="shared" si="40"/>
        <v>0</v>
      </c>
      <c r="Q152" s="26">
        <f t="shared" si="41"/>
        <v>14851</v>
      </c>
      <c r="R152" s="26">
        <f t="shared" si="42"/>
        <v>15108</v>
      </c>
      <c r="S152" s="26">
        <f t="shared" si="43"/>
        <v>15212</v>
      </c>
      <c r="U152" s="67">
        <f>IF(B152=C152,0,IF(S152&lt;&gt;"-",(S152)/Přehled!$A$1,0))</f>
        <v>36.219047619047622</v>
      </c>
    </row>
    <row r="153" spans="1:21" x14ac:dyDescent="0.25">
      <c r="A153" s="233">
        <v>151</v>
      </c>
      <c r="B153" s="235">
        <v>21134</v>
      </c>
      <c r="C153" s="236"/>
      <c r="D153" s="235">
        <v>1670</v>
      </c>
      <c r="E153" s="230">
        <f t="shared" si="30"/>
        <v>835</v>
      </c>
      <c r="F153" s="230">
        <f t="shared" si="31"/>
        <v>280</v>
      </c>
      <c r="G153" s="230">
        <f t="shared" si="32"/>
        <v>70</v>
      </c>
      <c r="H153" s="236">
        <f t="shared" si="33"/>
        <v>15</v>
      </c>
      <c r="I153" s="235">
        <f t="shared" si="34"/>
        <v>3173</v>
      </c>
      <c r="J153" s="230">
        <f t="shared" si="35"/>
        <v>1587</v>
      </c>
      <c r="K153" s="230">
        <f t="shared" si="36"/>
        <v>532</v>
      </c>
      <c r="L153" s="230">
        <f t="shared" si="37"/>
        <v>133</v>
      </c>
      <c r="M153" s="236">
        <f t="shared" si="38"/>
        <v>29</v>
      </c>
      <c r="N153" s="26"/>
      <c r="O153" s="26">
        <f t="shared" si="39"/>
        <v>14788</v>
      </c>
      <c r="P153" s="26">
        <f t="shared" si="40"/>
        <v>0</v>
      </c>
      <c r="Q153" s="26">
        <f t="shared" si="41"/>
        <v>15310</v>
      </c>
      <c r="R153" s="26">
        <f t="shared" si="42"/>
        <v>15576</v>
      </c>
      <c r="S153" s="26">
        <f t="shared" si="43"/>
        <v>15680</v>
      </c>
      <c r="U153" s="67">
        <f>IF(B153=C153,0,IF(S153&lt;&gt;"-",(S153)/Přehled!$A$1,0))</f>
        <v>37.333333333333336</v>
      </c>
    </row>
    <row r="154" spans="1:21" x14ac:dyDescent="0.25">
      <c r="A154" s="233">
        <v>152</v>
      </c>
      <c r="B154" s="235">
        <v>21663</v>
      </c>
      <c r="C154" s="236"/>
      <c r="D154" s="235">
        <v>1685</v>
      </c>
      <c r="E154" s="230">
        <f t="shared" si="30"/>
        <v>845</v>
      </c>
      <c r="F154" s="230">
        <f t="shared" si="31"/>
        <v>280</v>
      </c>
      <c r="G154" s="230">
        <f t="shared" si="32"/>
        <v>70</v>
      </c>
      <c r="H154" s="236">
        <f t="shared" si="33"/>
        <v>15</v>
      </c>
      <c r="I154" s="235">
        <f t="shared" si="34"/>
        <v>3202</v>
      </c>
      <c r="J154" s="230">
        <f t="shared" si="35"/>
        <v>1606</v>
      </c>
      <c r="K154" s="230">
        <f t="shared" si="36"/>
        <v>532</v>
      </c>
      <c r="L154" s="230">
        <f t="shared" si="37"/>
        <v>133</v>
      </c>
      <c r="M154" s="236">
        <f t="shared" si="38"/>
        <v>29</v>
      </c>
      <c r="N154" s="26"/>
      <c r="O154" s="26">
        <f t="shared" si="39"/>
        <v>15259</v>
      </c>
      <c r="P154" s="26">
        <f t="shared" si="40"/>
        <v>0</v>
      </c>
      <c r="Q154" s="26">
        <f t="shared" si="41"/>
        <v>15791</v>
      </c>
      <c r="R154" s="26">
        <f t="shared" si="42"/>
        <v>16057</v>
      </c>
      <c r="S154" s="26">
        <f t="shared" si="43"/>
        <v>16161</v>
      </c>
      <c r="U154" s="67">
        <f>IF(B154=C154,0,IF(S154&lt;&gt;"-",(S154)/Přehled!$A$1,0))</f>
        <v>38.478571428571428</v>
      </c>
    </row>
    <row r="155" spans="1:21" x14ac:dyDescent="0.25">
      <c r="A155" s="233">
        <v>153</v>
      </c>
      <c r="B155" s="235">
        <v>22204</v>
      </c>
      <c r="C155" s="236"/>
      <c r="D155" s="235">
        <v>1695</v>
      </c>
      <c r="E155" s="230">
        <f t="shared" si="30"/>
        <v>850</v>
      </c>
      <c r="F155" s="230">
        <f t="shared" si="31"/>
        <v>285</v>
      </c>
      <c r="G155" s="230">
        <f t="shared" si="32"/>
        <v>70</v>
      </c>
      <c r="H155" s="236">
        <f t="shared" si="33"/>
        <v>15</v>
      </c>
      <c r="I155" s="235">
        <f t="shared" si="34"/>
        <v>3221</v>
      </c>
      <c r="J155" s="230">
        <f t="shared" si="35"/>
        <v>1615</v>
      </c>
      <c r="K155" s="230">
        <f t="shared" si="36"/>
        <v>542</v>
      </c>
      <c r="L155" s="230">
        <f t="shared" si="37"/>
        <v>133</v>
      </c>
      <c r="M155" s="236">
        <f t="shared" si="38"/>
        <v>29</v>
      </c>
      <c r="N155" s="26"/>
      <c r="O155" s="26">
        <f t="shared" si="39"/>
        <v>15762</v>
      </c>
      <c r="P155" s="26">
        <f t="shared" si="40"/>
        <v>0</v>
      </c>
      <c r="Q155" s="26">
        <f t="shared" si="41"/>
        <v>16284</v>
      </c>
      <c r="R155" s="26">
        <f t="shared" si="42"/>
        <v>16560</v>
      </c>
      <c r="S155" s="26">
        <f t="shared" si="43"/>
        <v>16664</v>
      </c>
      <c r="U155" s="67">
        <f>IF(B155=C155,0,IF(S155&lt;&gt;"-",(S155)/Přehled!$A$1,0))</f>
        <v>39.676190476190477</v>
      </c>
    </row>
    <row r="156" spans="1:21" x14ac:dyDescent="0.25">
      <c r="A156" s="233">
        <v>154</v>
      </c>
      <c r="B156" s="235">
        <v>22759</v>
      </c>
      <c r="C156" s="236"/>
      <c r="D156" s="235">
        <v>1710</v>
      </c>
      <c r="E156" s="230">
        <f t="shared" si="30"/>
        <v>855</v>
      </c>
      <c r="F156" s="230">
        <f t="shared" si="31"/>
        <v>285</v>
      </c>
      <c r="G156" s="230">
        <f t="shared" si="32"/>
        <v>70</v>
      </c>
      <c r="H156" s="236">
        <f t="shared" si="33"/>
        <v>15</v>
      </c>
      <c r="I156" s="235">
        <f t="shared" si="34"/>
        <v>3249</v>
      </c>
      <c r="J156" s="230">
        <f t="shared" si="35"/>
        <v>1625</v>
      </c>
      <c r="K156" s="230">
        <f t="shared" si="36"/>
        <v>542</v>
      </c>
      <c r="L156" s="230">
        <f t="shared" si="37"/>
        <v>133</v>
      </c>
      <c r="M156" s="236">
        <f t="shared" si="38"/>
        <v>29</v>
      </c>
      <c r="N156" s="26"/>
      <c r="O156" s="26">
        <f t="shared" si="39"/>
        <v>16261</v>
      </c>
      <c r="P156" s="26">
        <f t="shared" si="40"/>
        <v>0</v>
      </c>
      <c r="Q156" s="26">
        <f t="shared" si="41"/>
        <v>16801</v>
      </c>
      <c r="R156" s="26">
        <f t="shared" si="42"/>
        <v>17077</v>
      </c>
      <c r="S156" s="26">
        <f t="shared" si="43"/>
        <v>17181</v>
      </c>
      <c r="U156" s="67">
        <f>IF(B156=C156,0,IF(S156&lt;&gt;"-",(S156)/Přehled!$A$1,0))</f>
        <v>40.907142857142858</v>
      </c>
    </row>
    <row r="157" spans="1:21" x14ac:dyDescent="0.25">
      <c r="A157" s="233">
        <v>155</v>
      </c>
      <c r="B157" s="235">
        <v>23328</v>
      </c>
      <c r="C157" s="236"/>
      <c r="D157" s="235">
        <v>1725</v>
      </c>
      <c r="E157" s="230">
        <f t="shared" si="30"/>
        <v>865</v>
      </c>
      <c r="F157" s="230">
        <f t="shared" si="31"/>
        <v>290</v>
      </c>
      <c r="G157" s="230">
        <f t="shared" si="32"/>
        <v>75</v>
      </c>
      <c r="H157" s="236">
        <f t="shared" si="33"/>
        <v>15</v>
      </c>
      <c r="I157" s="235">
        <f t="shared" si="34"/>
        <v>3278</v>
      </c>
      <c r="J157" s="230">
        <f t="shared" si="35"/>
        <v>1644</v>
      </c>
      <c r="K157" s="230">
        <f t="shared" si="36"/>
        <v>551</v>
      </c>
      <c r="L157" s="230">
        <f t="shared" si="37"/>
        <v>143</v>
      </c>
      <c r="M157" s="236">
        <f t="shared" si="38"/>
        <v>29</v>
      </c>
      <c r="N157" s="26"/>
      <c r="O157" s="26">
        <f t="shared" si="39"/>
        <v>16772</v>
      </c>
      <c r="P157" s="26">
        <f t="shared" si="40"/>
        <v>0</v>
      </c>
      <c r="Q157" s="26">
        <f t="shared" si="41"/>
        <v>17304</v>
      </c>
      <c r="R157" s="26">
        <f t="shared" si="42"/>
        <v>17569</v>
      </c>
      <c r="S157" s="26">
        <f t="shared" si="43"/>
        <v>17683</v>
      </c>
      <c r="U157" s="67">
        <f>IF(B157=C157,0,IF(S157&lt;&gt;"-",(S157)/Přehled!$A$1,0))</f>
        <v>42.102380952380955</v>
      </c>
    </row>
    <row r="158" spans="1:21" x14ac:dyDescent="0.25">
      <c r="A158" s="233">
        <v>156</v>
      </c>
      <c r="B158" s="235">
        <v>23911</v>
      </c>
      <c r="C158" s="236"/>
      <c r="D158" s="235">
        <v>1735</v>
      </c>
      <c r="E158" s="230">
        <f t="shared" si="30"/>
        <v>870</v>
      </c>
      <c r="F158" s="230">
        <f t="shared" si="31"/>
        <v>290</v>
      </c>
      <c r="G158" s="230">
        <f t="shared" si="32"/>
        <v>75</v>
      </c>
      <c r="H158" s="236">
        <f t="shared" si="33"/>
        <v>15</v>
      </c>
      <c r="I158" s="235">
        <f t="shared" si="34"/>
        <v>3297</v>
      </c>
      <c r="J158" s="230">
        <f t="shared" si="35"/>
        <v>1653</v>
      </c>
      <c r="K158" s="230">
        <f t="shared" si="36"/>
        <v>551</v>
      </c>
      <c r="L158" s="230">
        <f t="shared" si="37"/>
        <v>143</v>
      </c>
      <c r="M158" s="236">
        <f t="shared" si="38"/>
        <v>29</v>
      </c>
      <c r="N158" s="26"/>
      <c r="O158" s="26">
        <f t="shared" si="39"/>
        <v>17317</v>
      </c>
      <c r="P158" s="26">
        <f t="shared" si="40"/>
        <v>0</v>
      </c>
      <c r="Q158" s="26">
        <f t="shared" si="41"/>
        <v>17859</v>
      </c>
      <c r="R158" s="26">
        <f t="shared" si="42"/>
        <v>18124</v>
      </c>
      <c r="S158" s="26">
        <f t="shared" si="43"/>
        <v>18238</v>
      </c>
      <c r="U158" s="67">
        <f>IF(B158=C158,0,IF(S158&lt;&gt;"-",(S158)/Přehled!$A$1,0))</f>
        <v>43.423809523809524</v>
      </c>
    </row>
    <row r="159" spans="1:21" x14ac:dyDescent="0.25">
      <c r="A159" s="233">
        <v>157</v>
      </c>
      <c r="B159" s="235">
        <v>24509</v>
      </c>
      <c r="C159" s="236"/>
      <c r="D159" s="235">
        <v>1750</v>
      </c>
      <c r="E159" s="230">
        <f t="shared" si="30"/>
        <v>875</v>
      </c>
      <c r="F159" s="230">
        <f t="shared" si="31"/>
        <v>290</v>
      </c>
      <c r="G159" s="230">
        <f t="shared" si="32"/>
        <v>75</v>
      </c>
      <c r="H159" s="236">
        <f t="shared" si="33"/>
        <v>15</v>
      </c>
      <c r="I159" s="235">
        <f t="shared" si="34"/>
        <v>3325</v>
      </c>
      <c r="J159" s="230">
        <f t="shared" si="35"/>
        <v>1663</v>
      </c>
      <c r="K159" s="230">
        <f t="shared" si="36"/>
        <v>551</v>
      </c>
      <c r="L159" s="230">
        <f t="shared" si="37"/>
        <v>143</v>
      </c>
      <c r="M159" s="236">
        <f t="shared" si="38"/>
        <v>29</v>
      </c>
      <c r="N159" s="26"/>
      <c r="O159" s="26">
        <f t="shared" si="39"/>
        <v>17859</v>
      </c>
      <c r="P159" s="26">
        <f t="shared" si="40"/>
        <v>0</v>
      </c>
      <c r="Q159" s="26">
        <f t="shared" si="41"/>
        <v>18419</v>
      </c>
      <c r="R159" s="26">
        <f t="shared" si="42"/>
        <v>18684</v>
      </c>
      <c r="S159" s="26">
        <f t="shared" si="43"/>
        <v>18798</v>
      </c>
      <c r="U159" s="67">
        <f>IF(B159=C159,0,IF(S159&lt;&gt;"-",(S159)/Přehled!$A$1,0))</f>
        <v>44.75714285714286</v>
      </c>
    </row>
    <row r="160" spans="1:21" x14ac:dyDescent="0.25">
      <c r="A160" s="233">
        <v>158</v>
      </c>
      <c r="B160" s="235">
        <v>25122</v>
      </c>
      <c r="C160" s="236"/>
      <c r="D160" s="235">
        <v>1765</v>
      </c>
      <c r="E160" s="230">
        <f t="shared" si="30"/>
        <v>885</v>
      </c>
      <c r="F160" s="230">
        <f t="shared" si="31"/>
        <v>295</v>
      </c>
      <c r="G160" s="230">
        <f t="shared" si="32"/>
        <v>75</v>
      </c>
      <c r="H160" s="236">
        <f t="shared" si="33"/>
        <v>15</v>
      </c>
      <c r="I160" s="235">
        <f t="shared" si="34"/>
        <v>3354</v>
      </c>
      <c r="J160" s="230">
        <f t="shared" si="35"/>
        <v>1682</v>
      </c>
      <c r="K160" s="230">
        <f t="shared" si="36"/>
        <v>561</v>
      </c>
      <c r="L160" s="230">
        <f t="shared" si="37"/>
        <v>143</v>
      </c>
      <c r="M160" s="236">
        <f t="shared" si="38"/>
        <v>29</v>
      </c>
      <c r="N160" s="26"/>
      <c r="O160" s="26">
        <f t="shared" si="39"/>
        <v>18414</v>
      </c>
      <c r="P160" s="26">
        <f t="shared" si="40"/>
        <v>0</v>
      </c>
      <c r="Q160" s="26">
        <f t="shared" si="41"/>
        <v>18964</v>
      </c>
      <c r="R160" s="26">
        <f t="shared" si="42"/>
        <v>19239</v>
      </c>
      <c r="S160" s="26">
        <f t="shared" si="43"/>
        <v>19353</v>
      </c>
      <c r="U160" s="67">
        <f>IF(B160=C160,0,IF(S160&lt;&gt;"-",(S160)/Přehled!$A$1,0))</f>
        <v>46.078571428571429</v>
      </c>
    </row>
    <row r="161" spans="1:21" x14ac:dyDescent="0.25">
      <c r="A161" s="233">
        <v>159</v>
      </c>
      <c r="B161" s="235">
        <v>25750</v>
      </c>
      <c r="C161" s="236"/>
      <c r="D161" s="235">
        <v>1775</v>
      </c>
      <c r="E161" s="230">
        <f t="shared" si="30"/>
        <v>890</v>
      </c>
      <c r="F161" s="230">
        <f t="shared" si="31"/>
        <v>295</v>
      </c>
      <c r="G161" s="230">
        <f t="shared" si="32"/>
        <v>75</v>
      </c>
      <c r="H161" s="236">
        <f t="shared" si="33"/>
        <v>15</v>
      </c>
      <c r="I161" s="235">
        <f t="shared" si="34"/>
        <v>3373</v>
      </c>
      <c r="J161" s="230">
        <f t="shared" si="35"/>
        <v>1691</v>
      </c>
      <c r="K161" s="230">
        <f t="shared" si="36"/>
        <v>561</v>
      </c>
      <c r="L161" s="230">
        <f t="shared" si="37"/>
        <v>143</v>
      </c>
      <c r="M161" s="236">
        <f t="shared" si="38"/>
        <v>29</v>
      </c>
      <c r="N161" s="26"/>
      <c r="O161" s="26">
        <f t="shared" si="39"/>
        <v>19004</v>
      </c>
      <c r="P161" s="26">
        <f t="shared" si="40"/>
        <v>0</v>
      </c>
      <c r="Q161" s="26">
        <f t="shared" si="41"/>
        <v>19564</v>
      </c>
      <c r="R161" s="26">
        <f t="shared" si="42"/>
        <v>19839</v>
      </c>
      <c r="S161" s="26">
        <f t="shared" si="43"/>
        <v>19953</v>
      </c>
      <c r="U161" s="67">
        <f>IF(B161=C161,0,IF(S161&lt;&gt;"-",(S161)/Přehled!$A$1,0))</f>
        <v>47.50714285714286</v>
      </c>
    </row>
    <row r="162" spans="1:21" x14ac:dyDescent="0.25">
      <c r="A162" s="233">
        <v>160</v>
      </c>
      <c r="B162" s="235">
        <v>26394</v>
      </c>
      <c r="C162" s="236"/>
      <c r="D162" s="235">
        <v>1790</v>
      </c>
      <c r="E162" s="230">
        <f t="shared" si="30"/>
        <v>895</v>
      </c>
      <c r="F162" s="230">
        <f t="shared" si="31"/>
        <v>300</v>
      </c>
      <c r="G162" s="230">
        <f t="shared" si="32"/>
        <v>75</v>
      </c>
      <c r="H162" s="236">
        <f t="shared" si="33"/>
        <v>15</v>
      </c>
      <c r="I162" s="235">
        <f t="shared" si="34"/>
        <v>3401</v>
      </c>
      <c r="J162" s="230">
        <f t="shared" si="35"/>
        <v>1701</v>
      </c>
      <c r="K162" s="230">
        <f t="shared" si="36"/>
        <v>570</v>
      </c>
      <c r="L162" s="230">
        <f t="shared" si="37"/>
        <v>143</v>
      </c>
      <c r="M162" s="236">
        <f t="shared" si="38"/>
        <v>29</v>
      </c>
      <c r="N162" s="26"/>
      <c r="O162" s="26">
        <f t="shared" si="39"/>
        <v>19592</v>
      </c>
      <c r="P162" s="26">
        <f t="shared" si="40"/>
        <v>0</v>
      </c>
      <c r="Q162" s="26">
        <f t="shared" si="41"/>
        <v>20152</v>
      </c>
      <c r="R162" s="26">
        <f t="shared" si="42"/>
        <v>20436</v>
      </c>
      <c r="S162" s="26">
        <f t="shared" si="43"/>
        <v>20550</v>
      </c>
      <c r="U162" s="67">
        <f>IF(B162=C162,0,IF(S162&lt;&gt;"-",(S162)/Přehled!$A$1,0))</f>
        <v>48.928571428571431</v>
      </c>
    </row>
    <row r="163" spans="1:21" x14ac:dyDescent="0.25">
      <c r="A163" s="233">
        <v>161</v>
      </c>
      <c r="B163" s="235">
        <v>27054</v>
      </c>
      <c r="C163" s="236"/>
      <c r="D163" s="235">
        <v>1805</v>
      </c>
      <c r="E163" s="230">
        <f t="shared" si="30"/>
        <v>905</v>
      </c>
      <c r="F163" s="230">
        <f t="shared" si="31"/>
        <v>300</v>
      </c>
      <c r="G163" s="230">
        <f t="shared" si="32"/>
        <v>75</v>
      </c>
      <c r="H163" s="236">
        <f t="shared" si="33"/>
        <v>15</v>
      </c>
      <c r="I163" s="235">
        <f t="shared" si="34"/>
        <v>3430</v>
      </c>
      <c r="J163" s="230">
        <f t="shared" si="35"/>
        <v>1720</v>
      </c>
      <c r="K163" s="230">
        <f t="shared" si="36"/>
        <v>570</v>
      </c>
      <c r="L163" s="230">
        <f t="shared" si="37"/>
        <v>143</v>
      </c>
      <c r="M163" s="236">
        <f t="shared" si="38"/>
        <v>29</v>
      </c>
      <c r="N163" s="26"/>
      <c r="O163" s="26">
        <f t="shared" si="39"/>
        <v>20194</v>
      </c>
      <c r="P163" s="26">
        <f t="shared" si="40"/>
        <v>0</v>
      </c>
      <c r="Q163" s="26">
        <f t="shared" si="41"/>
        <v>20764</v>
      </c>
      <c r="R163" s="26">
        <f t="shared" si="42"/>
        <v>21048</v>
      </c>
      <c r="S163" s="26">
        <f t="shared" si="43"/>
        <v>21162</v>
      </c>
      <c r="U163" s="67">
        <f>IF(B163=C163,0,IF(S163&lt;&gt;"-",(S163)/Přehled!$A$1,0))</f>
        <v>50.385714285714286</v>
      </c>
    </row>
    <row r="164" spans="1:21" x14ac:dyDescent="0.25">
      <c r="A164" s="233">
        <v>162</v>
      </c>
      <c r="B164" s="235">
        <v>27730</v>
      </c>
      <c r="C164" s="236"/>
      <c r="D164" s="235">
        <v>1820</v>
      </c>
      <c r="E164" s="230">
        <f t="shared" si="30"/>
        <v>910</v>
      </c>
      <c r="F164" s="230">
        <f t="shared" si="31"/>
        <v>305</v>
      </c>
      <c r="G164" s="230">
        <f t="shared" si="32"/>
        <v>75</v>
      </c>
      <c r="H164" s="236">
        <f t="shared" si="33"/>
        <v>15</v>
      </c>
      <c r="I164" s="235">
        <f t="shared" si="34"/>
        <v>3458</v>
      </c>
      <c r="J164" s="230">
        <f t="shared" si="35"/>
        <v>1729</v>
      </c>
      <c r="K164" s="230">
        <f t="shared" si="36"/>
        <v>580</v>
      </c>
      <c r="L164" s="230">
        <f t="shared" si="37"/>
        <v>143</v>
      </c>
      <c r="M164" s="236">
        <f t="shared" si="38"/>
        <v>29</v>
      </c>
      <c r="N164" s="26"/>
      <c r="O164" s="26">
        <f t="shared" si="39"/>
        <v>20814</v>
      </c>
      <c r="P164" s="26">
        <f t="shared" si="40"/>
        <v>0</v>
      </c>
      <c r="Q164" s="26">
        <f t="shared" si="41"/>
        <v>21383</v>
      </c>
      <c r="R164" s="26">
        <f t="shared" si="42"/>
        <v>21677</v>
      </c>
      <c r="S164" s="26">
        <f t="shared" si="43"/>
        <v>21791</v>
      </c>
      <c r="U164" s="67">
        <f>IF(B164=C164,0,IF(S164&lt;&gt;"-",(S164)/Přehled!$A$1,0))</f>
        <v>51.883333333333333</v>
      </c>
    </row>
    <row r="165" spans="1:21" x14ac:dyDescent="0.25">
      <c r="A165" s="233">
        <v>163</v>
      </c>
      <c r="B165" s="235">
        <v>28423</v>
      </c>
      <c r="C165" s="236"/>
      <c r="D165" s="235">
        <v>1830</v>
      </c>
      <c r="E165" s="230">
        <f t="shared" si="30"/>
        <v>915</v>
      </c>
      <c r="F165" s="230">
        <f t="shared" si="31"/>
        <v>305</v>
      </c>
      <c r="G165" s="230">
        <f t="shared" si="32"/>
        <v>75</v>
      </c>
      <c r="H165" s="236">
        <f t="shared" si="33"/>
        <v>15</v>
      </c>
      <c r="I165" s="235">
        <f t="shared" si="34"/>
        <v>3477</v>
      </c>
      <c r="J165" s="230">
        <f t="shared" si="35"/>
        <v>1739</v>
      </c>
      <c r="K165" s="230">
        <f t="shared" si="36"/>
        <v>580</v>
      </c>
      <c r="L165" s="230">
        <f t="shared" si="37"/>
        <v>143</v>
      </c>
      <c r="M165" s="236">
        <f t="shared" si="38"/>
        <v>29</v>
      </c>
      <c r="N165" s="26"/>
      <c r="O165" s="26">
        <f t="shared" si="39"/>
        <v>21469</v>
      </c>
      <c r="P165" s="26">
        <f t="shared" si="40"/>
        <v>0</v>
      </c>
      <c r="Q165" s="26">
        <f t="shared" si="41"/>
        <v>22047</v>
      </c>
      <c r="R165" s="26">
        <f t="shared" si="42"/>
        <v>22341</v>
      </c>
      <c r="S165" s="26">
        <f t="shared" si="43"/>
        <v>22455</v>
      </c>
      <c r="U165" s="67">
        <f>IF(B165=C165,0,IF(S165&lt;&gt;"-",(S165)/Přehled!$A$1,0))</f>
        <v>53.464285714285715</v>
      </c>
    </row>
    <row r="166" spans="1:21" x14ac:dyDescent="0.25">
      <c r="A166" s="233">
        <v>164</v>
      </c>
      <c r="B166" s="235">
        <v>29134</v>
      </c>
      <c r="C166" s="236"/>
      <c r="D166" s="235">
        <v>1845</v>
      </c>
      <c r="E166" s="230">
        <f t="shared" si="30"/>
        <v>925</v>
      </c>
      <c r="F166" s="230">
        <f t="shared" si="31"/>
        <v>310</v>
      </c>
      <c r="G166" s="230">
        <f t="shared" si="32"/>
        <v>80</v>
      </c>
      <c r="H166" s="236">
        <f t="shared" si="33"/>
        <v>15</v>
      </c>
      <c r="I166" s="235">
        <f t="shared" si="34"/>
        <v>3506</v>
      </c>
      <c r="J166" s="230">
        <f t="shared" si="35"/>
        <v>1758</v>
      </c>
      <c r="K166" s="230">
        <f t="shared" si="36"/>
        <v>589</v>
      </c>
      <c r="L166" s="230">
        <f t="shared" si="37"/>
        <v>152</v>
      </c>
      <c r="M166" s="236">
        <f t="shared" si="38"/>
        <v>29</v>
      </c>
      <c r="N166" s="26"/>
      <c r="O166" s="26">
        <f t="shared" si="39"/>
        <v>22122</v>
      </c>
      <c r="P166" s="26">
        <f t="shared" si="40"/>
        <v>0</v>
      </c>
      <c r="Q166" s="26">
        <f t="shared" si="41"/>
        <v>22692</v>
      </c>
      <c r="R166" s="26">
        <f t="shared" si="42"/>
        <v>22977</v>
      </c>
      <c r="S166" s="26">
        <f t="shared" si="43"/>
        <v>23100</v>
      </c>
      <c r="U166" s="67">
        <f>IF(B166=C166,0,IF(S166&lt;&gt;"-",(S166)/Přehled!$A$1,0))</f>
        <v>55</v>
      </c>
    </row>
    <row r="167" spans="1:21" x14ac:dyDescent="0.25">
      <c r="A167" s="233">
        <v>165</v>
      </c>
      <c r="B167" s="235">
        <v>29862</v>
      </c>
      <c r="C167" s="236"/>
      <c r="D167" s="235">
        <v>1855</v>
      </c>
      <c r="E167" s="230">
        <f t="shared" si="30"/>
        <v>930</v>
      </c>
      <c r="F167" s="230">
        <f t="shared" si="31"/>
        <v>310</v>
      </c>
      <c r="G167" s="230">
        <f t="shared" si="32"/>
        <v>80</v>
      </c>
      <c r="H167" s="236">
        <f t="shared" si="33"/>
        <v>15</v>
      </c>
      <c r="I167" s="235">
        <f t="shared" si="34"/>
        <v>3525</v>
      </c>
      <c r="J167" s="230">
        <f t="shared" si="35"/>
        <v>1767</v>
      </c>
      <c r="K167" s="230">
        <f t="shared" si="36"/>
        <v>589</v>
      </c>
      <c r="L167" s="230">
        <f t="shared" si="37"/>
        <v>152</v>
      </c>
      <c r="M167" s="236">
        <f t="shared" si="38"/>
        <v>29</v>
      </c>
      <c r="N167" s="26"/>
      <c r="O167" s="26">
        <f t="shared" si="39"/>
        <v>22812</v>
      </c>
      <c r="P167" s="26">
        <f t="shared" si="40"/>
        <v>0</v>
      </c>
      <c r="Q167" s="26">
        <f t="shared" si="41"/>
        <v>23392</v>
      </c>
      <c r="R167" s="26">
        <f t="shared" si="42"/>
        <v>23677</v>
      </c>
      <c r="S167" s="26">
        <f t="shared" si="43"/>
        <v>23800</v>
      </c>
      <c r="U167" s="67">
        <f>IF(B167=C167,0,IF(S167&lt;&gt;"-",(S167)/Přehled!$A$1,0))</f>
        <v>56.666666666666664</v>
      </c>
    </row>
    <row r="168" spans="1:21" x14ac:dyDescent="0.25">
      <c r="A168" s="233">
        <v>166</v>
      </c>
      <c r="B168" s="235">
        <v>30609</v>
      </c>
      <c r="C168" s="236"/>
      <c r="D168" s="235">
        <v>1870</v>
      </c>
      <c r="E168" s="230">
        <f t="shared" si="30"/>
        <v>935</v>
      </c>
      <c r="F168" s="230">
        <f t="shared" si="31"/>
        <v>310</v>
      </c>
      <c r="G168" s="230">
        <f t="shared" si="32"/>
        <v>80</v>
      </c>
      <c r="H168" s="236">
        <f t="shared" si="33"/>
        <v>15</v>
      </c>
      <c r="I168" s="235">
        <f t="shared" si="34"/>
        <v>3553</v>
      </c>
      <c r="J168" s="230">
        <f t="shared" si="35"/>
        <v>1777</v>
      </c>
      <c r="K168" s="230">
        <f t="shared" si="36"/>
        <v>589</v>
      </c>
      <c r="L168" s="230">
        <f t="shared" si="37"/>
        <v>152</v>
      </c>
      <c r="M168" s="236">
        <f t="shared" si="38"/>
        <v>29</v>
      </c>
      <c r="N168" s="26"/>
      <c r="O168" s="26">
        <f t="shared" si="39"/>
        <v>23503</v>
      </c>
      <c r="P168" s="26">
        <f t="shared" si="40"/>
        <v>0</v>
      </c>
      <c r="Q168" s="26">
        <f t="shared" si="41"/>
        <v>24101</v>
      </c>
      <c r="R168" s="26">
        <f t="shared" si="42"/>
        <v>24386</v>
      </c>
      <c r="S168" s="26">
        <f t="shared" si="43"/>
        <v>24509</v>
      </c>
      <c r="U168" s="67">
        <f>IF(B168=C168,0,IF(S168&lt;&gt;"-",(S168)/Přehled!$A$1,0))</f>
        <v>58.354761904761908</v>
      </c>
    </row>
    <row r="169" spans="1:21" x14ac:dyDescent="0.25">
      <c r="A169" s="233">
        <v>167</v>
      </c>
      <c r="B169" s="235">
        <v>31374</v>
      </c>
      <c r="C169" s="236"/>
      <c r="D169" s="235">
        <v>1885</v>
      </c>
      <c r="E169" s="230">
        <f t="shared" si="30"/>
        <v>945</v>
      </c>
      <c r="F169" s="230">
        <f t="shared" si="31"/>
        <v>315</v>
      </c>
      <c r="G169" s="230">
        <f t="shared" si="32"/>
        <v>80</v>
      </c>
      <c r="H169" s="236">
        <f t="shared" si="33"/>
        <v>15</v>
      </c>
      <c r="I169" s="235">
        <f t="shared" si="34"/>
        <v>3582</v>
      </c>
      <c r="J169" s="230">
        <f t="shared" si="35"/>
        <v>1796</v>
      </c>
      <c r="K169" s="230">
        <f t="shared" si="36"/>
        <v>599</v>
      </c>
      <c r="L169" s="230">
        <f t="shared" si="37"/>
        <v>152</v>
      </c>
      <c r="M169" s="236">
        <f t="shared" si="38"/>
        <v>29</v>
      </c>
      <c r="N169" s="26"/>
      <c r="O169" s="26">
        <f t="shared" si="39"/>
        <v>24210</v>
      </c>
      <c r="P169" s="26">
        <f t="shared" si="40"/>
        <v>0</v>
      </c>
      <c r="Q169" s="26">
        <f t="shared" si="41"/>
        <v>24798</v>
      </c>
      <c r="R169" s="26">
        <f t="shared" si="42"/>
        <v>25093</v>
      </c>
      <c r="S169" s="26">
        <f t="shared" si="43"/>
        <v>25216</v>
      </c>
      <c r="U169" s="67">
        <f>IF(B169=C169,0,IF(S169&lt;&gt;"-",(S169)/Přehled!$A$1,0))</f>
        <v>60.038095238095238</v>
      </c>
    </row>
    <row r="170" spans="1:21" x14ac:dyDescent="0.25">
      <c r="A170" s="233">
        <v>168</v>
      </c>
      <c r="B170" s="235">
        <v>32158</v>
      </c>
      <c r="C170" s="236"/>
      <c r="D170" s="235">
        <v>1900</v>
      </c>
      <c r="E170" s="230">
        <f t="shared" si="30"/>
        <v>950</v>
      </c>
      <c r="F170" s="230">
        <f t="shared" si="31"/>
        <v>315</v>
      </c>
      <c r="G170" s="230">
        <f t="shared" si="32"/>
        <v>80</v>
      </c>
      <c r="H170" s="236">
        <f t="shared" si="33"/>
        <v>15</v>
      </c>
      <c r="I170" s="235">
        <f t="shared" si="34"/>
        <v>3610</v>
      </c>
      <c r="J170" s="230">
        <f t="shared" si="35"/>
        <v>1805</v>
      </c>
      <c r="K170" s="230">
        <f t="shared" si="36"/>
        <v>599</v>
      </c>
      <c r="L170" s="230">
        <f t="shared" si="37"/>
        <v>152</v>
      </c>
      <c r="M170" s="236">
        <f t="shared" si="38"/>
        <v>29</v>
      </c>
      <c r="N170" s="26"/>
      <c r="O170" s="26">
        <f t="shared" si="39"/>
        <v>24938</v>
      </c>
      <c r="P170" s="26">
        <f t="shared" si="40"/>
        <v>0</v>
      </c>
      <c r="Q170" s="26">
        <f t="shared" si="41"/>
        <v>25545</v>
      </c>
      <c r="R170" s="26">
        <f t="shared" si="42"/>
        <v>25840</v>
      </c>
      <c r="S170" s="26">
        <f t="shared" si="43"/>
        <v>25963</v>
      </c>
      <c r="U170" s="67">
        <f>IF(B170=C170,0,IF(S170&lt;&gt;"-",(S170)/Přehled!$A$1,0))</f>
        <v>61.81666666666667</v>
      </c>
    </row>
    <row r="171" spans="1:21" x14ac:dyDescent="0.25">
      <c r="A171" s="233">
        <v>169</v>
      </c>
      <c r="B171" s="235">
        <v>32962</v>
      </c>
      <c r="C171" s="236"/>
      <c r="D171" s="235">
        <v>1910</v>
      </c>
      <c r="E171" s="230">
        <f t="shared" si="30"/>
        <v>955</v>
      </c>
      <c r="F171" s="230">
        <f t="shared" si="31"/>
        <v>320</v>
      </c>
      <c r="G171" s="230">
        <f t="shared" si="32"/>
        <v>80</v>
      </c>
      <c r="H171" s="236">
        <f t="shared" si="33"/>
        <v>15</v>
      </c>
      <c r="I171" s="235">
        <f t="shared" si="34"/>
        <v>3629</v>
      </c>
      <c r="J171" s="230">
        <f t="shared" si="35"/>
        <v>1815</v>
      </c>
      <c r="K171" s="230">
        <f t="shared" si="36"/>
        <v>608</v>
      </c>
      <c r="L171" s="230">
        <f t="shared" si="37"/>
        <v>152</v>
      </c>
      <c r="M171" s="236">
        <f t="shared" si="38"/>
        <v>29</v>
      </c>
      <c r="N171" s="26"/>
      <c r="O171" s="26">
        <f t="shared" si="39"/>
        <v>25704</v>
      </c>
      <c r="P171" s="26">
        <f t="shared" si="40"/>
        <v>0</v>
      </c>
      <c r="Q171" s="26">
        <f t="shared" si="41"/>
        <v>26302</v>
      </c>
      <c r="R171" s="26">
        <f t="shared" si="42"/>
        <v>26606</v>
      </c>
      <c r="S171" s="26">
        <f t="shared" si="43"/>
        <v>26729</v>
      </c>
      <c r="U171" s="67">
        <f>IF(B171=C171,0,IF(S171&lt;&gt;"-",(S171)/Přehled!$A$1,0))</f>
        <v>63.640476190476193</v>
      </c>
    </row>
    <row r="172" spans="1:21" x14ac:dyDescent="0.25">
      <c r="A172" s="233">
        <v>170</v>
      </c>
      <c r="B172" s="235">
        <v>33786</v>
      </c>
      <c r="C172" s="236"/>
      <c r="D172" s="235">
        <v>1925</v>
      </c>
      <c r="E172" s="230">
        <f t="shared" si="30"/>
        <v>965</v>
      </c>
      <c r="F172" s="230">
        <f t="shared" si="31"/>
        <v>320</v>
      </c>
      <c r="G172" s="230">
        <f t="shared" si="32"/>
        <v>80</v>
      </c>
      <c r="H172" s="236">
        <f t="shared" si="33"/>
        <v>15</v>
      </c>
      <c r="I172" s="235">
        <f t="shared" si="34"/>
        <v>3658</v>
      </c>
      <c r="J172" s="230">
        <f t="shared" si="35"/>
        <v>1834</v>
      </c>
      <c r="K172" s="230">
        <f t="shared" si="36"/>
        <v>608</v>
      </c>
      <c r="L172" s="230">
        <f t="shared" si="37"/>
        <v>152</v>
      </c>
      <c r="M172" s="236">
        <f t="shared" si="38"/>
        <v>29</v>
      </c>
      <c r="N172" s="26"/>
      <c r="O172" s="26">
        <f t="shared" si="39"/>
        <v>26470</v>
      </c>
      <c r="P172" s="26">
        <f t="shared" si="40"/>
        <v>0</v>
      </c>
      <c r="Q172" s="26">
        <f t="shared" si="41"/>
        <v>27078</v>
      </c>
      <c r="R172" s="26">
        <f t="shared" si="42"/>
        <v>27382</v>
      </c>
      <c r="S172" s="26">
        <f t="shared" si="43"/>
        <v>27505</v>
      </c>
      <c r="U172" s="67">
        <f>IF(B172=C172,0,IF(S172&lt;&gt;"-",(S172)/Přehled!$A$1,0))</f>
        <v>65.488095238095241</v>
      </c>
    </row>
    <row r="173" spans="1:21" ht="15.75" thickBot="1" x14ac:dyDescent="0.3">
      <c r="A173" s="234">
        <v>171</v>
      </c>
      <c r="B173" s="237">
        <v>34631</v>
      </c>
      <c r="C173" s="238"/>
      <c r="D173" s="237">
        <v>1940</v>
      </c>
      <c r="E173" s="242">
        <f t="shared" si="30"/>
        <v>970</v>
      </c>
      <c r="F173" s="242">
        <f t="shared" si="31"/>
        <v>325</v>
      </c>
      <c r="G173" s="242">
        <f t="shared" si="32"/>
        <v>80</v>
      </c>
      <c r="H173" s="238">
        <f t="shared" si="33"/>
        <v>15</v>
      </c>
      <c r="I173" s="237">
        <f t="shared" si="34"/>
        <v>3686</v>
      </c>
      <c r="J173" s="242">
        <f t="shared" si="35"/>
        <v>1843</v>
      </c>
      <c r="K173" s="242">
        <f t="shared" si="36"/>
        <v>618</v>
      </c>
      <c r="L173" s="242">
        <f t="shared" si="37"/>
        <v>152</v>
      </c>
      <c r="M173" s="238">
        <f t="shared" si="38"/>
        <v>29</v>
      </c>
      <c r="N173" s="26"/>
      <c r="O173" s="26">
        <f t="shared" si="39"/>
        <v>27259</v>
      </c>
      <c r="P173" s="26">
        <f t="shared" si="40"/>
        <v>0</v>
      </c>
      <c r="Q173" s="26">
        <f t="shared" si="41"/>
        <v>27866</v>
      </c>
      <c r="R173" s="26">
        <f t="shared" si="42"/>
        <v>28180</v>
      </c>
      <c r="S173" s="26">
        <f t="shared" si="43"/>
        <v>28303</v>
      </c>
      <c r="U173" s="67">
        <f>IF(B173=C173,0,IF(S173&lt;&gt;"-",(S173)/Přehled!$A$1,0))</f>
        <v>67.388095238095232</v>
      </c>
    </row>
  </sheetData>
  <mergeCells count="11">
    <mergeCell ref="O1:O2"/>
    <mergeCell ref="A1:A2"/>
    <mergeCell ref="B1:B2"/>
    <mergeCell ref="C1:C2"/>
    <mergeCell ref="D1:H1"/>
    <mergeCell ref="I1:M1"/>
    <mergeCell ref="P1:P2"/>
    <mergeCell ref="Q1:Q2"/>
    <mergeCell ref="R1:R2"/>
    <mergeCell ref="S1:S2"/>
    <mergeCell ref="U1:U2"/>
  </mergeCell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X189"/>
  <sheetViews>
    <sheetView zoomScaleNormal="100"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style="48" customWidth="1"/>
    <col min="21" max="21" width="17.7109375" customWidth="1"/>
    <col min="24" max="24" width="10.85546875" bestFit="1" customWidth="1"/>
  </cols>
  <sheetData>
    <row r="1" spans="1:21" ht="15" customHeight="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50</v>
      </c>
      <c r="C3" s="64"/>
      <c r="D3" s="12">
        <v>5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" si="4">ROUNDUP(D3*1.9,0)</f>
        <v>10</v>
      </c>
      <c r="J3" s="65">
        <f t="shared" ref="J3" si="5">ROUNDUP(E3*1.9,0)</f>
        <v>10</v>
      </c>
      <c r="K3" s="65">
        <f t="shared" ref="K3" si="6">ROUNDUP(F3*1.9,0)</f>
        <v>0</v>
      </c>
      <c r="L3" s="65">
        <f t="shared" ref="L3" si="7">ROUNDUP(G3*1.9,0)</f>
        <v>0</v>
      </c>
      <c r="M3" s="39">
        <f t="shared" ref="M3" si="8">ROUNDUP(H3*1.9,0)</f>
        <v>0</v>
      </c>
      <c r="N3" s="108"/>
      <c r="O3" s="66">
        <f t="shared" ref="O3" si="9">IF((B3-I3)-I3&lt;=0,0,(B3-I3)-I3)</f>
        <v>30</v>
      </c>
      <c r="P3" s="66">
        <f t="shared" ref="P3" si="10">IF((B3-I3-J3)-J3&lt;=O3,0,IF((B3-I3-J3)-J3&lt;=0,0,(B3-I3-J3)-J3))</f>
        <v>0</v>
      </c>
      <c r="Q3" s="66">
        <f t="shared" ref="Q3" si="11">IF((B3-I3-J3-K3)-K3&lt;=0,0,(B3-I3-J3-K3)-K3)</f>
        <v>30</v>
      </c>
      <c r="R3" s="66">
        <f t="shared" ref="R3" si="12">IF((B3-I3-J3-K3-L3)-L3&lt;=0,0,(B3-I3-J3-K3-L3)-L3)</f>
        <v>30</v>
      </c>
      <c r="S3" s="66">
        <f t="shared" ref="S3" si="13">IF(H3=0,IF((B3-I3-J3-K3-L3-M3)-M3&lt;=0,0,(B3-I3-J3-K3-L3-M3)-M3),IF((B3-I3-J3-K3-L3-M3)-M3&lt;=0,"-",(B3-I3-J3-K3-L3-M3)-M3+M3))</f>
        <v>30</v>
      </c>
      <c r="T3" s="73"/>
      <c r="U3" s="67">
        <f>IF(B3=C3,0,IF(S3&lt;&gt;"-",(S3)/Přehled!$A$1,0))</f>
        <v>7.1428571428571425E-2</v>
      </c>
    </row>
    <row r="4" spans="1:21" x14ac:dyDescent="0.25">
      <c r="A4" s="68">
        <v>2</v>
      </c>
      <c r="B4" s="69">
        <v>70</v>
      </c>
      <c r="C4" s="70"/>
      <c r="D4" s="11">
        <v>10</v>
      </c>
      <c r="E4" s="6">
        <f t="shared" ref="E4:E67" si="14">ROUND((D4/2)/5,0)*5</f>
        <v>5</v>
      </c>
      <c r="F4" s="6">
        <f t="shared" ref="F4:F67" si="15">ROUND((E4/3)/5,0)*5</f>
        <v>0</v>
      </c>
      <c r="G4" s="6">
        <f t="shared" ref="G4:G67" si="16">ROUND((F4/4)/5,0)*5</f>
        <v>0</v>
      </c>
      <c r="H4" s="31">
        <f t="shared" ref="H4:H67" si="17">ROUND((G4/5)/5,0)*5</f>
        <v>0</v>
      </c>
      <c r="I4" s="11">
        <f t="shared" ref="I4:I67" si="18">ROUNDUP(D4*1.9,0)</f>
        <v>19</v>
      </c>
      <c r="J4" s="6">
        <f t="shared" ref="J4:J67" si="19">ROUNDUP(E4*1.9,0)</f>
        <v>10</v>
      </c>
      <c r="K4" s="6">
        <f t="shared" ref="K4:K67" si="20">ROUNDUP(F4*1.9,0)</f>
        <v>0</v>
      </c>
      <c r="L4" s="6">
        <f t="shared" ref="L4:L67" si="21">ROUNDUP(G4*1.9,0)</f>
        <v>0</v>
      </c>
      <c r="M4" s="31">
        <f t="shared" ref="M4:M67" si="22">ROUNDUP(H4*1.9,0)</f>
        <v>0</v>
      </c>
      <c r="N4" s="108"/>
      <c r="O4" s="66">
        <f t="shared" ref="O4:O67" si="23">IF((B4-I4)-I4&lt;=0,0,(B4-I4)-I4)</f>
        <v>32</v>
      </c>
      <c r="P4" s="66">
        <f t="shared" ref="P4:P67" si="24">IF((B4-I4-J4)-J4&lt;=O4,0,IF((B4-I4-J4)-J4&lt;=0,0,(B4-I4-J4)-J4))</f>
        <v>0</v>
      </c>
      <c r="Q4" s="66">
        <f t="shared" ref="Q4:Q67" si="25">IF((B4-I4-J4-K4)-K4&lt;=0,0,(B4-I4-J4-K4)-K4)</f>
        <v>41</v>
      </c>
      <c r="R4" s="66">
        <f t="shared" ref="R4:R67" si="26">IF((B4-I4-J4-K4-L4)-L4&lt;=0,0,(B4-I4-J4-K4-L4)-L4)</f>
        <v>41</v>
      </c>
      <c r="S4" s="66">
        <f t="shared" ref="S4:S67" si="27">IF(H4=0,IF((B4-I4-J4-K4-L4-M4)-M4&lt;=0,0,(B4-I4-J4-K4-L4-M4)-M4),IF((B4-I4-J4-K4-L4-M4)-M4&lt;=0,"-",(B4-I4-J4-K4-L4-M4)-M4+M4))</f>
        <v>41</v>
      </c>
      <c r="T4" s="73"/>
      <c r="U4" s="67">
        <f>IF(B4=C4,0,IF(S4&lt;&gt;"-",(S4)/Přehled!$A$1,0))</f>
        <v>9.7619047619047619E-2</v>
      </c>
    </row>
    <row r="5" spans="1:21" x14ac:dyDescent="0.25">
      <c r="A5" s="68">
        <v>3</v>
      </c>
      <c r="B5" s="69">
        <v>130</v>
      </c>
      <c r="C5" s="70"/>
      <c r="D5" s="11">
        <v>15</v>
      </c>
      <c r="E5" s="6">
        <f t="shared" si="14"/>
        <v>10</v>
      </c>
      <c r="F5" s="6">
        <f t="shared" si="15"/>
        <v>5</v>
      </c>
      <c r="G5" s="6">
        <f t="shared" si="16"/>
        <v>0</v>
      </c>
      <c r="H5" s="31">
        <f t="shared" si="17"/>
        <v>0</v>
      </c>
      <c r="I5" s="11">
        <f t="shared" si="18"/>
        <v>29</v>
      </c>
      <c r="J5" s="6">
        <f t="shared" si="19"/>
        <v>19</v>
      </c>
      <c r="K5" s="6">
        <f t="shared" si="20"/>
        <v>10</v>
      </c>
      <c r="L5" s="6">
        <f t="shared" si="21"/>
        <v>0</v>
      </c>
      <c r="M5" s="31">
        <f t="shared" si="22"/>
        <v>0</v>
      </c>
      <c r="N5" s="108"/>
      <c r="O5" s="66">
        <f t="shared" si="23"/>
        <v>72</v>
      </c>
      <c r="P5" s="66">
        <f t="shared" si="24"/>
        <v>0</v>
      </c>
      <c r="Q5" s="66">
        <f t="shared" si="25"/>
        <v>62</v>
      </c>
      <c r="R5" s="66">
        <f t="shared" si="26"/>
        <v>72</v>
      </c>
      <c r="S5" s="66">
        <f t="shared" si="27"/>
        <v>72</v>
      </c>
      <c r="T5" s="73"/>
      <c r="U5" s="67">
        <f>IF(B5=C5,0,IF(S5&lt;&gt;"-",(S5)/Přehled!$A$1,0))</f>
        <v>0.17142857142857143</v>
      </c>
    </row>
    <row r="6" spans="1:21" x14ac:dyDescent="0.25">
      <c r="A6" s="68">
        <v>4</v>
      </c>
      <c r="B6" s="69">
        <v>200</v>
      </c>
      <c r="C6" s="70"/>
      <c r="D6" s="11">
        <v>20</v>
      </c>
      <c r="E6" s="6">
        <f t="shared" si="14"/>
        <v>10</v>
      </c>
      <c r="F6" s="6">
        <f t="shared" si="15"/>
        <v>5</v>
      </c>
      <c r="G6" s="6">
        <f t="shared" si="16"/>
        <v>0</v>
      </c>
      <c r="H6" s="31">
        <f t="shared" si="17"/>
        <v>0</v>
      </c>
      <c r="I6" s="11">
        <f t="shared" si="18"/>
        <v>38</v>
      </c>
      <c r="J6" s="6">
        <f t="shared" si="19"/>
        <v>19</v>
      </c>
      <c r="K6" s="6">
        <f t="shared" si="20"/>
        <v>10</v>
      </c>
      <c r="L6" s="6">
        <f t="shared" si="21"/>
        <v>0</v>
      </c>
      <c r="M6" s="31">
        <f t="shared" si="22"/>
        <v>0</v>
      </c>
      <c r="N6" s="108"/>
      <c r="O6" s="66">
        <f t="shared" si="23"/>
        <v>124</v>
      </c>
      <c r="P6" s="66">
        <f t="shared" si="24"/>
        <v>0</v>
      </c>
      <c r="Q6" s="66">
        <f t="shared" si="25"/>
        <v>123</v>
      </c>
      <c r="R6" s="66">
        <f t="shared" si="26"/>
        <v>133</v>
      </c>
      <c r="S6" s="66">
        <f t="shared" si="27"/>
        <v>133</v>
      </c>
      <c r="T6" s="73"/>
      <c r="U6" s="67">
        <f>IF(B6=C6,0,IF(S6&lt;&gt;"-",(S6)/Přehled!$A$1,0))</f>
        <v>0.31666666666666665</v>
      </c>
    </row>
    <row r="7" spans="1:21" x14ac:dyDescent="0.25">
      <c r="A7" s="68">
        <v>5</v>
      </c>
      <c r="B7" s="69">
        <v>270</v>
      </c>
      <c r="C7" s="70"/>
      <c r="D7" s="11">
        <v>30</v>
      </c>
      <c r="E7" s="6">
        <f t="shared" si="14"/>
        <v>15</v>
      </c>
      <c r="F7" s="6">
        <f t="shared" si="15"/>
        <v>5</v>
      </c>
      <c r="G7" s="6">
        <f t="shared" si="16"/>
        <v>0</v>
      </c>
      <c r="H7" s="31">
        <f t="shared" si="17"/>
        <v>0</v>
      </c>
      <c r="I7" s="11">
        <f t="shared" si="18"/>
        <v>57</v>
      </c>
      <c r="J7" s="6">
        <f t="shared" si="19"/>
        <v>29</v>
      </c>
      <c r="K7" s="6">
        <f t="shared" si="20"/>
        <v>10</v>
      </c>
      <c r="L7" s="6">
        <f t="shared" si="21"/>
        <v>0</v>
      </c>
      <c r="M7" s="31">
        <f t="shared" si="22"/>
        <v>0</v>
      </c>
      <c r="N7" s="108"/>
      <c r="O7" s="66">
        <f t="shared" si="23"/>
        <v>156</v>
      </c>
      <c r="P7" s="66">
        <f t="shared" si="24"/>
        <v>0</v>
      </c>
      <c r="Q7" s="66">
        <f t="shared" si="25"/>
        <v>164</v>
      </c>
      <c r="R7" s="66">
        <f t="shared" si="26"/>
        <v>174</v>
      </c>
      <c r="S7" s="66">
        <f t="shared" si="27"/>
        <v>174</v>
      </c>
      <c r="T7" s="73"/>
      <c r="U7" s="67">
        <f>IF(B7=C7,0,IF(S7&lt;&gt;"-",(S7)/Přehled!$A$1,0))</f>
        <v>0.41428571428571431</v>
      </c>
    </row>
    <row r="8" spans="1:21" x14ac:dyDescent="0.25">
      <c r="A8" s="68">
        <v>6</v>
      </c>
      <c r="B8" s="69">
        <v>330</v>
      </c>
      <c r="C8" s="70"/>
      <c r="D8" s="11">
        <v>35</v>
      </c>
      <c r="E8" s="6">
        <f t="shared" si="14"/>
        <v>20</v>
      </c>
      <c r="F8" s="6">
        <f t="shared" si="15"/>
        <v>5</v>
      </c>
      <c r="G8" s="6">
        <f t="shared" si="16"/>
        <v>0</v>
      </c>
      <c r="H8" s="31">
        <f t="shared" si="17"/>
        <v>0</v>
      </c>
      <c r="I8" s="11">
        <f t="shared" si="18"/>
        <v>67</v>
      </c>
      <c r="J8" s="6">
        <f t="shared" si="19"/>
        <v>38</v>
      </c>
      <c r="K8" s="6">
        <f t="shared" si="20"/>
        <v>10</v>
      </c>
      <c r="L8" s="6">
        <f t="shared" si="21"/>
        <v>0</v>
      </c>
      <c r="M8" s="31">
        <f t="shared" si="22"/>
        <v>0</v>
      </c>
      <c r="N8" s="108"/>
      <c r="O8" s="66">
        <f t="shared" si="23"/>
        <v>196</v>
      </c>
      <c r="P8" s="66">
        <f t="shared" si="24"/>
        <v>0</v>
      </c>
      <c r="Q8" s="66">
        <f t="shared" si="25"/>
        <v>205</v>
      </c>
      <c r="R8" s="66">
        <f t="shared" si="26"/>
        <v>215</v>
      </c>
      <c r="S8" s="66">
        <f t="shared" si="27"/>
        <v>215</v>
      </c>
      <c r="T8" s="73"/>
      <c r="U8" s="67">
        <f>IF(B8=C8,0,IF(S8&lt;&gt;"-",(S8)/Přehled!$A$1,0))</f>
        <v>0.51190476190476186</v>
      </c>
    </row>
    <row r="9" spans="1:21" x14ac:dyDescent="0.25">
      <c r="A9" s="68">
        <v>7</v>
      </c>
      <c r="B9" s="69">
        <v>420</v>
      </c>
      <c r="C9" s="70"/>
      <c r="D9" s="11">
        <v>45</v>
      </c>
      <c r="E9" s="6">
        <f t="shared" si="14"/>
        <v>25</v>
      </c>
      <c r="F9" s="6">
        <f t="shared" si="15"/>
        <v>10</v>
      </c>
      <c r="G9" s="6">
        <f t="shared" si="16"/>
        <v>5</v>
      </c>
      <c r="H9" s="31">
        <f t="shared" si="17"/>
        <v>0</v>
      </c>
      <c r="I9" s="11">
        <f t="shared" si="18"/>
        <v>86</v>
      </c>
      <c r="J9" s="6">
        <f t="shared" si="19"/>
        <v>48</v>
      </c>
      <c r="K9" s="6">
        <f t="shared" si="20"/>
        <v>19</v>
      </c>
      <c r="L9" s="6">
        <f t="shared" si="21"/>
        <v>10</v>
      </c>
      <c r="M9" s="31">
        <f t="shared" si="22"/>
        <v>0</v>
      </c>
      <c r="N9" s="108"/>
      <c r="O9" s="66">
        <f t="shared" si="23"/>
        <v>248</v>
      </c>
      <c r="P9" s="66">
        <f t="shared" si="24"/>
        <v>0</v>
      </c>
      <c r="Q9" s="66">
        <f t="shared" si="25"/>
        <v>248</v>
      </c>
      <c r="R9" s="66">
        <f t="shared" si="26"/>
        <v>247</v>
      </c>
      <c r="S9" s="66">
        <f t="shared" si="27"/>
        <v>257</v>
      </c>
      <c r="T9" s="73"/>
      <c r="U9" s="67">
        <f>IF(B9=C9,0,IF(S9&lt;&gt;"-",(S9)/Přehled!$A$1,0))</f>
        <v>0.61190476190476195</v>
      </c>
    </row>
    <row r="10" spans="1:21" x14ac:dyDescent="0.25">
      <c r="A10" s="68">
        <v>8</v>
      </c>
      <c r="B10" s="69">
        <v>490</v>
      </c>
      <c r="C10" s="70"/>
      <c r="D10" s="11">
        <v>50</v>
      </c>
      <c r="E10" s="6">
        <f t="shared" si="14"/>
        <v>25</v>
      </c>
      <c r="F10" s="6">
        <f t="shared" si="15"/>
        <v>10</v>
      </c>
      <c r="G10" s="6">
        <f t="shared" si="16"/>
        <v>5</v>
      </c>
      <c r="H10" s="31">
        <f t="shared" si="17"/>
        <v>0</v>
      </c>
      <c r="I10" s="11">
        <f>ROUNDUP(D10*1.9,0)</f>
        <v>95</v>
      </c>
      <c r="J10" s="6">
        <f t="shared" si="19"/>
        <v>48</v>
      </c>
      <c r="K10" s="6">
        <f t="shared" si="20"/>
        <v>19</v>
      </c>
      <c r="L10" s="6">
        <f t="shared" si="21"/>
        <v>10</v>
      </c>
      <c r="M10" s="31">
        <f t="shared" si="22"/>
        <v>0</v>
      </c>
      <c r="N10" s="108"/>
      <c r="O10" s="66">
        <f t="shared" si="23"/>
        <v>300</v>
      </c>
      <c r="P10" s="66">
        <f t="shared" si="24"/>
        <v>0</v>
      </c>
      <c r="Q10" s="66">
        <f t="shared" si="25"/>
        <v>309</v>
      </c>
      <c r="R10" s="66">
        <f t="shared" si="26"/>
        <v>308</v>
      </c>
      <c r="S10" s="66">
        <f t="shared" si="27"/>
        <v>318</v>
      </c>
      <c r="T10" s="73"/>
      <c r="U10" s="67">
        <f>IF(B10=C10,0,IF(S10&lt;&gt;"-",(S10)/Přehled!$A$1,0))</f>
        <v>0.75714285714285712</v>
      </c>
    </row>
    <row r="11" spans="1:21" x14ac:dyDescent="0.25">
      <c r="A11" s="68">
        <v>9</v>
      </c>
      <c r="B11" s="69">
        <v>570</v>
      </c>
      <c r="C11" s="70"/>
      <c r="D11" s="11">
        <v>60</v>
      </c>
      <c r="E11" s="6">
        <f t="shared" si="14"/>
        <v>30</v>
      </c>
      <c r="F11" s="6">
        <f t="shared" si="15"/>
        <v>10</v>
      </c>
      <c r="G11" s="6">
        <f t="shared" si="16"/>
        <v>5</v>
      </c>
      <c r="H11" s="31">
        <f t="shared" si="17"/>
        <v>0</v>
      </c>
      <c r="I11" s="11">
        <f t="shared" si="18"/>
        <v>114</v>
      </c>
      <c r="J11" s="6">
        <f t="shared" si="19"/>
        <v>57</v>
      </c>
      <c r="K11" s="6">
        <f t="shared" si="20"/>
        <v>19</v>
      </c>
      <c r="L11" s="6">
        <f t="shared" si="21"/>
        <v>10</v>
      </c>
      <c r="M11" s="31">
        <f t="shared" si="22"/>
        <v>0</v>
      </c>
      <c r="N11" s="108"/>
      <c r="O11" s="66">
        <f t="shared" si="23"/>
        <v>342</v>
      </c>
      <c r="P11" s="66">
        <f t="shared" si="24"/>
        <v>0</v>
      </c>
      <c r="Q11" s="66">
        <f t="shared" si="25"/>
        <v>361</v>
      </c>
      <c r="R11" s="66">
        <f t="shared" si="26"/>
        <v>360</v>
      </c>
      <c r="S11" s="66">
        <f t="shared" si="27"/>
        <v>370</v>
      </c>
      <c r="T11" s="73"/>
      <c r="U11" s="67">
        <f>IF(B11=C11,0,IF(S11&lt;&gt;"-",(S11)/Přehled!$A$1,0))</f>
        <v>0.88095238095238093</v>
      </c>
    </row>
    <row r="12" spans="1:21" x14ac:dyDescent="0.25">
      <c r="A12" s="68">
        <v>10</v>
      </c>
      <c r="B12" s="69">
        <v>650</v>
      </c>
      <c r="C12" s="70"/>
      <c r="D12" s="11">
        <v>65</v>
      </c>
      <c r="E12" s="6">
        <f t="shared" si="14"/>
        <v>35</v>
      </c>
      <c r="F12" s="6">
        <f t="shared" si="15"/>
        <v>10</v>
      </c>
      <c r="G12" s="6">
        <f t="shared" si="16"/>
        <v>5</v>
      </c>
      <c r="H12" s="31">
        <f t="shared" si="17"/>
        <v>0</v>
      </c>
      <c r="I12" s="11">
        <f t="shared" si="18"/>
        <v>124</v>
      </c>
      <c r="J12" s="6">
        <f t="shared" si="19"/>
        <v>67</v>
      </c>
      <c r="K12" s="6">
        <f t="shared" si="20"/>
        <v>19</v>
      </c>
      <c r="L12" s="6">
        <f t="shared" si="21"/>
        <v>10</v>
      </c>
      <c r="M12" s="31">
        <f t="shared" si="22"/>
        <v>0</v>
      </c>
      <c r="N12" s="108"/>
      <c r="O12" s="66">
        <f t="shared" si="23"/>
        <v>402</v>
      </c>
      <c r="P12" s="66">
        <f t="shared" si="24"/>
        <v>0</v>
      </c>
      <c r="Q12" s="66">
        <f t="shared" si="25"/>
        <v>421</v>
      </c>
      <c r="R12" s="66">
        <f t="shared" si="26"/>
        <v>420</v>
      </c>
      <c r="S12" s="66">
        <f t="shared" si="27"/>
        <v>430</v>
      </c>
      <c r="T12" s="73"/>
      <c r="U12" s="67">
        <f>IF(B12=C12,0,IF(S12&lt;&gt;"-",(S12)/Přehled!$A$1,0))</f>
        <v>1.0238095238095237</v>
      </c>
    </row>
    <row r="13" spans="1:21" x14ac:dyDescent="0.25">
      <c r="A13" s="68">
        <v>11</v>
      </c>
      <c r="B13" s="130">
        <v>667</v>
      </c>
      <c r="C13" s="131"/>
      <c r="D13" s="11">
        <v>75</v>
      </c>
      <c r="E13" s="6">
        <f t="shared" si="14"/>
        <v>40</v>
      </c>
      <c r="F13" s="6">
        <f t="shared" si="15"/>
        <v>15</v>
      </c>
      <c r="G13" s="6">
        <f t="shared" si="16"/>
        <v>5</v>
      </c>
      <c r="H13" s="31">
        <f t="shared" si="17"/>
        <v>0</v>
      </c>
      <c r="I13" s="29">
        <f t="shared" si="18"/>
        <v>143</v>
      </c>
      <c r="J13" s="132">
        <f t="shared" si="19"/>
        <v>76</v>
      </c>
      <c r="K13" s="132">
        <f t="shared" si="20"/>
        <v>29</v>
      </c>
      <c r="L13" s="132">
        <f t="shared" si="21"/>
        <v>10</v>
      </c>
      <c r="M13" s="30">
        <f t="shared" si="22"/>
        <v>0</v>
      </c>
      <c r="N13" s="22"/>
      <c r="O13" s="117">
        <f t="shared" si="23"/>
        <v>381</v>
      </c>
      <c r="P13" s="117">
        <f t="shared" si="24"/>
        <v>0</v>
      </c>
      <c r="Q13" s="117">
        <f t="shared" si="25"/>
        <v>390</v>
      </c>
      <c r="R13" s="117">
        <f t="shared" si="26"/>
        <v>399</v>
      </c>
      <c r="S13" s="117">
        <f t="shared" si="27"/>
        <v>409</v>
      </c>
      <c r="T13" s="73"/>
      <c r="U13" s="67">
        <f>IF(B13=C13,0,IF(S13&lt;&gt;"-",(S13)/Přehled!$A$1,0))</f>
        <v>0.97380952380952379</v>
      </c>
    </row>
    <row r="14" spans="1:21" x14ac:dyDescent="0.25">
      <c r="A14" s="68">
        <v>12</v>
      </c>
      <c r="B14" s="130">
        <v>683</v>
      </c>
      <c r="C14" s="131"/>
      <c r="D14" s="11">
        <v>85</v>
      </c>
      <c r="E14" s="6">
        <f t="shared" si="14"/>
        <v>45</v>
      </c>
      <c r="F14" s="6">
        <f t="shared" si="15"/>
        <v>15</v>
      </c>
      <c r="G14" s="6">
        <f t="shared" si="16"/>
        <v>5</v>
      </c>
      <c r="H14" s="31">
        <f t="shared" si="17"/>
        <v>0</v>
      </c>
      <c r="I14" s="29">
        <f t="shared" si="18"/>
        <v>162</v>
      </c>
      <c r="J14" s="132">
        <f t="shared" si="19"/>
        <v>86</v>
      </c>
      <c r="K14" s="132">
        <f t="shared" si="20"/>
        <v>29</v>
      </c>
      <c r="L14" s="132">
        <f t="shared" si="21"/>
        <v>10</v>
      </c>
      <c r="M14" s="30">
        <f t="shared" si="22"/>
        <v>0</v>
      </c>
      <c r="N14" s="22"/>
      <c r="O14" s="117">
        <f t="shared" si="23"/>
        <v>359</v>
      </c>
      <c r="P14" s="117">
        <f t="shared" si="24"/>
        <v>0</v>
      </c>
      <c r="Q14" s="117">
        <f t="shared" si="25"/>
        <v>377</v>
      </c>
      <c r="R14" s="117">
        <f t="shared" si="26"/>
        <v>386</v>
      </c>
      <c r="S14" s="117">
        <f t="shared" si="27"/>
        <v>396</v>
      </c>
      <c r="T14" s="73"/>
      <c r="U14" s="67">
        <f>IF(B14=C14,0,IF(S14&lt;&gt;"-",(S14)/Přehled!$A$1,0))</f>
        <v>0.94285714285714284</v>
      </c>
    </row>
    <row r="15" spans="1:21" x14ac:dyDescent="0.25">
      <c r="A15" s="68">
        <v>13</v>
      </c>
      <c r="B15" s="130">
        <v>700</v>
      </c>
      <c r="C15" s="131"/>
      <c r="D15" s="11">
        <v>95</v>
      </c>
      <c r="E15" s="6">
        <f t="shared" si="14"/>
        <v>50</v>
      </c>
      <c r="F15" s="6">
        <f t="shared" si="15"/>
        <v>15</v>
      </c>
      <c r="G15" s="6">
        <f t="shared" si="16"/>
        <v>5</v>
      </c>
      <c r="H15" s="31">
        <f t="shared" si="17"/>
        <v>0</v>
      </c>
      <c r="I15" s="29">
        <f t="shared" si="18"/>
        <v>181</v>
      </c>
      <c r="J15" s="132">
        <f t="shared" si="19"/>
        <v>95</v>
      </c>
      <c r="K15" s="132">
        <f t="shared" si="20"/>
        <v>29</v>
      </c>
      <c r="L15" s="132">
        <f t="shared" si="21"/>
        <v>10</v>
      </c>
      <c r="M15" s="30">
        <f t="shared" si="22"/>
        <v>0</v>
      </c>
      <c r="N15" s="22"/>
      <c r="O15" s="117">
        <f t="shared" si="23"/>
        <v>338</v>
      </c>
      <c r="P15" s="117">
        <f t="shared" si="24"/>
        <v>0</v>
      </c>
      <c r="Q15" s="117">
        <f t="shared" si="25"/>
        <v>366</v>
      </c>
      <c r="R15" s="117">
        <f t="shared" si="26"/>
        <v>375</v>
      </c>
      <c r="S15" s="117">
        <f t="shared" si="27"/>
        <v>385</v>
      </c>
      <c r="T15" s="73"/>
      <c r="U15" s="67">
        <f>IF(B15=C15,0,IF(S15&lt;&gt;"-",(S15)/Přehled!$A$1,0))</f>
        <v>0.91666666666666663</v>
      </c>
    </row>
    <row r="16" spans="1:21" x14ac:dyDescent="0.25">
      <c r="A16" s="68">
        <v>14</v>
      </c>
      <c r="B16" s="130">
        <v>718</v>
      </c>
      <c r="C16" s="131"/>
      <c r="D16" s="11">
        <v>100</v>
      </c>
      <c r="E16" s="6">
        <f t="shared" si="14"/>
        <v>50</v>
      </c>
      <c r="F16" s="6">
        <f t="shared" si="15"/>
        <v>15</v>
      </c>
      <c r="G16" s="6">
        <f t="shared" si="16"/>
        <v>5</v>
      </c>
      <c r="H16" s="31">
        <f t="shared" si="17"/>
        <v>0</v>
      </c>
      <c r="I16" s="29">
        <f t="shared" si="18"/>
        <v>190</v>
      </c>
      <c r="J16" s="132">
        <f t="shared" si="19"/>
        <v>95</v>
      </c>
      <c r="K16" s="132">
        <f t="shared" si="20"/>
        <v>29</v>
      </c>
      <c r="L16" s="132">
        <f t="shared" si="21"/>
        <v>10</v>
      </c>
      <c r="M16" s="30">
        <f t="shared" si="22"/>
        <v>0</v>
      </c>
      <c r="N16" s="22"/>
      <c r="O16" s="117">
        <f t="shared" si="23"/>
        <v>338</v>
      </c>
      <c r="P16" s="117">
        <f t="shared" si="24"/>
        <v>0</v>
      </c>
      <c r="Q16" s="117">
        <f t="shared" si="25"/>
        <v>375</v>
      </c>
      <c r="R16" s="117">
        <f t="shared" si="26"/>
        <v>384</v>
      </c>
      <c r="S16" s="117">
        <f t="shared" si="27"/>
        <v>394</v>
      </c>
      <c r="T16" s="73"/>
      <c r="U16" s="67">
        <f>IF(B16=C16,0,IF(S16&lt;&gt;"-",(S16)/Přehled!$A$1,0))</f>
        <v>0.93809523809523809</v>
      </c>
    </row>
    <row r="17" spans="1:21" x14ac:dyDescent="0.25">
      <c r="A17" s="68">
        <v>15</v>
      </c>
      <c r="B17" s="130">
        <v>736</v>
      </c>
      <c r="C17" s="131"/>
      <c r="D17" s="11">
        <v>110</v>
      </c>
      <c r="E17" s="6">
        <f t="shared" si="14"/>
        <v>55</v>
      </c>
      <c r="F17" s="6">
        <f t="shared" si="15"/>
        <v>20</v>
      </c>
      <c r="G17" s="6">
        <f t="shared" si="16"/>
        <v>5</v>
      </c>
      <c r="H17" s="31">
        <f t="shared" si="17"/>
        <v>0</v>
      </c>
      <c r="I17" s="29">
        <f t="shared" si="18"/>
        <v>209</v>
      </c>
      <c r="J17" s="132">
        <f t="shared" si="19"/>
        <v>105</v>
      </c>
      <c r="K17" s="132">
        <f t="shared" si="20"/>
        <v>38</v>
      </c>
      <c r="L17" s="132">
        <f t="shared" si="21"/>
        <v>10</v>
      </c>
      <c r="M17" s="30">
        <f t="shared" si="22"/>
        <v>0</v>
      </c>
      <c r="N17" s="22"/>
      <c r="O17" s="117">
        <f t="shared" si="23"/>
        <v>318</v>
      </c>
      <c r="P17" s="117">
        <f t="shared" si="24"/>
        <v>0</v>
      </c>
      <c r="Q17" s="117">
        <f t="shared" si="25"/>
        <v>346</v>
      </c>
      <c r="R17" s="117">
        <f t="shared" si="26"/>
        <v>364</v>
      </c>
      <c r="S17" s="117">
        <f t="shared" si="27"/>
        <v>374</v>
      </c>
      <c r="T17" s="73"/>
      <c r="U17" s="67">
        <f>IF(B17=C17,0,IF(S17&lt;&gt;"-",(S17)/Přehled!$A$1,0))</f>
        <v>0.89047619047619042</v>
      </c>
    </row>
    <row r="18" spans="1:21" x14ac:dyDescent="0.25">
      <c r="A18" s="68">
        <v>16</v>
      </c>
      <c r="B18" s="130">
        <v>754</v>
      </c>
      <c r="C18" s="131"/>
      <c r="D18" s="11">
        <v>120</v>
      </c>
      <c r="E18" s="6">
        <f t="shared" si="14"/>
        <v>60</v>
      </c>
      <c r="F18" s="6">
        <f t="shared" si="15"/>
        <v>20</v>
      </c>
      <c r="G18" s="6">
        <f t="shared" si="16"/>
        <v>5</v>
      </c>
      <c r="H18" s="31">
        <f t="shared" si="17"/>
        <v>0</v>
      </c>
      <c r="I18" s="29">
        <f t="shared" si="18"/>
        <v>228</v>
      </c>
      <c r="J18" s="132">
        <f t="shared" si="19"/>
        <v>114</v>
      </c>
      <c r="K18" s="132">
        <f t="shared" si="20"/>
        <v>38</v>
      </c>
      <c r="L18" s="132">
        <f t="shared" si="21"/>
        <v>10</v>
      </c>
      <c r="M18" s="30">
        <f t="shared" si="22"/>
        <v>0</v>
      </c>
      <c r="N18" s="22"/>
      <c r="O18" s="117">
        <f t="shared" si="23"/>
        <v>298</v>
      </c>
      <c r="P18" s="117">
        <f t="shared" si="24"/>
        <v>0</v>
      </c>
      <c r="Q18" s="117">
        <f t="shared" si="25"/>
        <v>336</v>
      </c>
      <c r="R18" s="117">
        <f t="shared" si="26"/>
        <v>354</v>
      </c>
      <c r="S18" s="117">
        <f t="shared" si="27"/>
        <v>364</v>
      </c>
      <c r="T18" s="73"/>
      <c r="U18" s="67">
        <f>IF(B18=C18,0,IF(S18&lt;&gt;"-",(S18)/Přehled!$A$1,0))</f>
        <v>0.8666666666666667</v>
      </c>
    </row>
    <row r="19" spans="1:21" x14ac:dyDescent="0.25">
      <c r="A19" s="68">
        <v>17</v>
      </c>
      <c r="B19" s="130">
        <v>773</v>
      </c>
      <c r="C19" s="131"/>
      <c r="D19" s="11">
        <v>130</v>
      </c>
      <c r="E19" s="6">
        <f t="shared" si="14"/>
        <v>65</v>
      </c>
      <c r="F19" s="6">
        <f t="shared" si="15"/>
        <v>20</v>
      </c>
      <c r="G19" s="6">
        <f t="shared" si="16"/>
        <v>5</v>
      </c>
      <c r="H19" s="31">
        <f t="shared" si="17"/>
        <v>0</v>
      </c>
      <c r="I19" s="29">
        <f t="shared" si="18"/>
        <v>247</v>
      </c>
      <c r="J19" s="132">
        <f t="shared" si="19"/>
        <v>124</v>
      </c>
      <c r="K19" s="132">
        <f t="shared" si="20"/>
        <v>38</v>
      </c>
      <c r="L19" s="132">
        <f t="shared" si="21"/>
        <v>10</v>
      </c>
      <c r="M19" s="30">
        <f t="shared" si="22"/>
        <v>0</v>
      </c>
      <c r="N19" s="22"/>
      <c r="O19" s="117">
        <f t="shared" si="23"/>
        <v>279</v>
      </c>
      <c r="P19" s="117">
        <f t="shared" si="24"/>
        <v>0</v>
      </c>
      <c r="Q19" s="117">
        <f t="shared" si="25"/>
        <v>326</v>
      </c>
      <c r="R19" s="117">
        <f t="shared" si="26"/>
        <v>344</v>
      </c>
      <c r="S19" s="117">
        <f t="shared" si="27"/>
        <v>354</v>
      </c>
      <c r="T19" s="73"/>
      <c r="U19" s="67">
        <f>IF(B19=C19,0,IF(S19&lt;&gt;"-",(S19)/Přehled!$A$1,0))</f>
        <v>0.84285714285714286</v>
      </c>
    </row>
    <row r="20" spans="1:21" x14ac:dyDescent="0.25">
      <c r="A20" s="68">
        <v>18</v>
      </c>
      <c r="B20" s="130">
        <v>792</v>
      </c>
      <c r="C20" s="131"/>
      <c r="D20" s="11">
        <v>140</v>
      </c>
      <c r="E20" s="6">
        <f t="shared" si="14"/>
        <v>70</v>
      </c>
      <c r="F20" s="6">
        <f t="shared" si="15"/>
        <v>25</v>
      </c>
      <c r="G20" s="6">
        <f t="shared" si="16"/>
        <v>5</v>
      </c>
      <c r="H20" s="31">
        <f t="shared" si="17"/>
        <v>0</v>
      </c>
      <c r="I20" s="29">
        <f t="shared" si="18"/>
        <v>266</v>
      </c>
      <c r="J20" s="132">
        <f t="shared" si="19"/>
        <v>133</v>
      </c>
      <c r="K20" s="132">
        <f t="shared" si="20"/>
        <v>48</v>
      </c>
      <c r="L20" s="132">
        <f t="shared" si="21"/>
        <v>10</v>
      </c>
      <c r="M20" s="30">
        <f t="shared" si="22"/>
        <v>0</v>
      </c>
      <c r="N20" s="22"/>
      <c r="O20" s="117">
        <f t="shared" si="23"/>
        <v>260</v>
      </c>
      <c r="P20" s="117">
        <f t="shared" si="24"/>
        <v>0</v>
      </c>
      <c r="Q20" s="117">
        <f t="shared" si="25"/>
        <v>297</v>
      </c>
      <c r="R20" s="117">
        <f t="shared" si="26"/>
        <v>325</v>
      </c>
      <c r="S20" s="117">
        <f t="shared" si="27"/>
        <v>335</v>
      </c>
      <c r="T20" s="73"/>
      <c r="U20" s="67">
        <f>IF(B20=C20,0,IF(S20&lt;&gt;"-",(S20)/Přehled!$A$1,0))</f>
        <v>0.79761904761904767</v>
      </c>
    </row>
    <row r="21" spans="1:21" x14ac:dyDescent="0.25">
      <c r="A21" s="68">
        <v>19</v>
      </c>
      <c r="B21" s="130">
        <v>812</v>
      </c>
      <c r="C21" s="131"/>
      <c r="D21" s="11">
        <v>150</v>
      </c>
      <c r="E21" s="6">
        <f t="shared" si="14"/>
        <v>75</v>
      </c>
      <c r="F21" s="6">
        <f t="shared" si="15"/>
        <v>25</v>
      </c>
      <c r="G21" s="6">
        <f t="shared" si="16"/>
        <v>5</v>
      </c>
      <c r="H21" s="31">
        <f t="shared" si="17"/>
        <v>0</v>
      </c>
      <c r="I21" s="29">
        <f t="shared" si="18"/>
        <v>285</v>
      </c>
      <c r="J21" s="132">
        <f t="shared" si="19"/>
        <v>143</v>
      </c>
      <c r="K21" s="132">
        <f t="shared" si="20"/>
        <v>48</v>
      </c>
      <c r="L21" s="132">
        <f t="shared" si="21"/>
        <v>10</v>
      </c>
      <c r="M21" s="30">
        <f t="shared" si="22"/>
        <v>0</v>
      </c>
      <c r="N21" s="22"/>
      <c r="O21" s="117">
        <f t="shared" si="23"/>
        <v>242</v>
      </c>
      <c r="P21" s="117">
        <f t="shared" si="24"/>
        <v>0</v>
      </c>
      <c r="Q21" s="117">
        <f t="shared" si="25"/>
        <v>288</v>
      </c>
      <c r="R21" s="117">
        <f t="shared" si="26"/>
        <v>316</v>
      </c>
      <c r="S21" s="117">
        <f t="shared" si="27"/>
        <v>326</v>
      </c>
      <c r="T21" s="73"/>
      <c r="U21" s="67">
        <f>IF(B21=C21,0,IF(S21&lt;&gt;"-",(S21)/Přehled!$A$1,0))</f>
        <v>0.77619047619047621</v>
      </c>
    </row>
    <row r="22" spans="1:21" x14ac:dyDescent="0.25">
      <c r="A22" s="68">
        <v>20</v>
      </c>
      <c r="B22" s="130">
        <v>833</v>
      </c>
      <c r="C22" s="131"/>
      <c r="D22" s="11">
        <v>155</v>
      </c>
      <c r="E22" s="6">
        <f t="shared" si="14"/>
        <v>80</v>
      </c>
      <c r="F22" s="6">
        <f t="shared" si="15"/>
        <v>25</v>
      </c>
      <c r="G22" s="6">
        <f t="shared" si="16"/>
        <v>5</v>
      </c>
      <c r="H22" s="31">
        <f t="shared" si="17"/>
        <v>0</v>
      </c>
      <c r="I22" s="29">
        <f t="shared" si="18"/>
        <v>295</v>
      </c>
      <c r="J22" s="132">
        <f t="shared" si="19"/>
        <v>152</v>
      </c>
      <c r="K22" s="132">
        <f t="shared" si="20"/>
        <v>48</v>
      </c>
      <c r="L22" s="132">
        <f t="shared" si="21"/>
        <v>10</v>
      </c>
      <c r="M22" s="30">
        <f t="shared" si="22"/>
        <v>0</v>
      </c>
      <c r="N22" s="175"/>
      <c r="O22" s="138">
        <f t="shared" si="23"/>
        <v>243</v>
      </c>
      <c r="P22" s="138">
        <f t="shared" si="24"/>
        <v>0</v>
      </c>
      <c r="Q22" s="138">
        <f t="shared" si="25"/>
        <v>290</v>
      </c>
      <c r="R22" s="138">
        <f t="shared" si="26"/>
        <v>318</v>
      </c>
      <c r="S22" s="138">
        <f t="shared" si="27"/>
        <v>328</v>
      </c>
      <c r="T22" s="73"/>
      <c r="U22" s="67">
        <f>IF(B22=C22,0,IF(S22&lt;&gt;"-",(S22)/Přehled!$A$1,0))</f>
        <v>0.78095238095238095</v>
      </c>
    </row>
    <row r="23" spans="1:21" x14ac:dyDescent="0.25">
      <c r="A23" s="158">
        <v>21</v>
      </c>
      <c r="B23" s="159">
        <v>853</v>
      </c>
      <c r="C23" s="160"/>
      <c r="D23" s="159">
        <v>165</v>
      </c>
      <c r="E23" s="162">
        <f t="shared" si="14"/>
        <v>85</v>
      </c>
      <c r="F23" s="162">
        <f t="shared" si="15"/>
        <v>30</v>
      </c>
      <c r="G23" s="162">
        <f t="shared" si="16"/>
        <v>10</v>
      </c>
      <c r="H23" s="160">
        <f t="shared" si="17"/>
        <v>0</v>
      </c>
      <c r="I23" s="161">
        <f t="shared" si="18"/>
        <v>314</v>
      </c>
      <c r="J23" s="162">
        <f t="shared" si="19"/>
        <v>162</v>
      </c>
      <c r="K23" s="162">
        <f t="shared" si="20"/>
        <v>57</v>
      </c>
      <c r="L23" s="162">
        <f t="shared" si="21"/>
        <v>19</v>
      </c>
      <c r="M23" s="160">
        <f t="shared" si="22"/>
        <v>0</v>
      </c>
      <c r="N23" s="36"/>
      <c r="O23" s="36">
        <f t="shared" si="23"/>
        <v>225</v>
      </c>
      <c r="P23" s="36">
        <f t="shared" si="24"/>
        <v>0</v>
      </c>
      <c r="Q23" s="36">
        <f t="shared" si="25"/>
        <v>263</v>
      </c>
      <c r="R23" s="36">
        <f t="shared" si="26"/>
        <v>282</v>
      </c>
      <c r="S23" s="36">
        <f t="shared" si="27"/>
        <v>301</v>
      </c>
      <c r="T23" s="73"/>
      <c r="U23" s="67">
        <f>IF(B23=C23,0,IF(S23&lt;&gt;"-",(S23)/Přehled!$A$1,0))</f>
        <v>0.71666666666666667</v>
      </c>
    </row>
    <row r="24" spans="1:21" x14ac:dyDescent="0.25">
      <c r="A24" s="163">
        <v>22</v>
      </c>
      <c r="B24" s="164">
        <v>875</v>
      </c>
      <c r="C24" s="165"/>
      <c r="D24" s="164">
        <v>175</v>
      </c>
      <c r="E24" s="167">
        <f t="shared" si="14"/>
        <v>90</v>
      </c>
      <c r="F24" s="167">
        <f t="shared" si="15"/>
        <v>30</v>
      </c>
      <c r="G24" s="167">
        <f t="shared" si="16"/>
        <v>10</v>
      </c>
      <c r="H24" s="165">
        <f t="shared" si="17"/>
        <v>0</v>
      </c>
      <c r="I24" s="166">
        <f t="shared" si="18"/>
        <v>333</v>
      </c>
      <c r="J24" s="167">
        <f t="shared" si="19"/>
        <v>171</v>
      </c>
      <c r="K24" s="167">
        <f t="shared" si="20"/>
        <v>57</v>
      </c>
      <c r="L24" s="167">
        <f t="shared" si="21"/>
        <v>19</v>
      </c>
      <c r="M24" s="165">
        <f t="shared" si="22"/>
        <v>0</v>
      </c>
      <c r="N24" s="36"/>
      <c r="O24" s="36">
        <f t="shared" si="23"/>
        <v>209</v>
      </c>
      <c r="P24" s="36">
        <f t="shared" si="24"/>
        <v>0</v>
      </c>
      <c r="Q24" s="36">
        <f t="shared" si="25"/>
        <v>257</v>
      </c>
      <c r="R24" s="36">
        <f t="shared" si="26"/>
        <v>276</v>
      </c>
      <c r="S24" s="36">
        <f t="shared" si="27"/>
        <v>295</v>
      </c>
      <c r="T24" s="73"/>
      <c r="U24" s="67">
        <f>IF(B24=C24,0,IF(S24&lt;&gt;"-",(S24)/Přehled!$A$1,0))</f>
        <v>0.70238095238095233</v>
      </c>
    </row>
    <row r="25" spans="1:21" x14ac:dyDescent="0.25">
      <c r="A25" s="163">
        <v>23</v>
      </c>
      <c r="B25" s="164">
        <v>897</v>
      </c>
      <c r="C25" s="165"/>
      <c r="D25" s="164">
        <v>185</v>
      </c>
      <c r="E25" s="167">
        <f t="shared" si="14"/>
        <v>95</v>
      </c>
      <c r="F25" s="167">
        <f t="shared" si="15"/>
        <v>30</v>
      </c>
      <c r="G25" s="167">
        <f t="shared" si="16"/>
        <v>10</v>
      </c>
      <c r="H25" s="165">
        <f t="shared" si="17"/>
        <v>0</v>
      </c>
      <c r="I25" s="166">
        <f t="shared" si="18"/>
        <v>352</v>
      </c>
      <c r="J25" s="167">
        <f t="shared" si="19"/>
        <v>181</v>
      </c>
      <c r="K25" s="167">
        <f t="shared" si="20"/>
        <v>57</v>
      </c>
      <c r="L25" s="167">
        <f t="shared" si="21"/>
        <v>19</v>
      </c>
      <c r="M25" s="165">
        <f t="shared" si="22"/>
        <v>0</v>
      </c>
      <c r="N25" s="36"/>
      <c r="O25" s="36">
        <f t="shared" si="23"/>
        <v>193</v>
      </c>
      <c r="P25" s="36">
        <f t="shared" si="24"/>
        <v>0</v>
      </c>
      <c r="Q25" s="36">
        <f t="shared" si="25"/>
        <v>250</v>
      </c>
      <c r="R25" s="36">
        <f t="shared" si="26"/>
        <v>269</v>
      </c>
      <c r="S25" s="36">
        <f t="shared" si="27"/>
        <v>288</v>
      </c>
      <c r="T25" s="73"/>
      <c r="U25" s="67">
        <f>IF(B25=C25,0,IF(S25&lt;&gt;"-",(S25)/Přehled!$A$1,0))</f>
        <v>0.68571428571428572</v>
      </c>
    </row>
    <row r="26" spans="1:21" x14ac:dyDescent="0.25">
      <c r="A26" s="163">
        <v>24</v>
      </c>
      <c r="B26" s="164">
        <v>919</v>
      </c>
      <c r="C26" s="165"/>
      <c r="D26" s="164">
        <v>195</v>
      </c>
      <c r="E26" s="167">
        <f t="shared" si="14"/>
        <v>100</v>
      </c>
      <c r="F26" s="167">
        <f t="shared" si="15"/>
        <v>35</v>
      </c>
      <c r="G26" s="167">
        <f t="shared" si="16"/>
        <v>10</v>
      </c>
      <c r="H26" s="165">
        <f t="shared" si="17"/>
        <v>0</v>
      </c>
      <c r="I26" s="166">
        <f t="shared" si="18"/>
        <v>371</v>
      </c>
      <c r="J26" s="167">
        <f t="shared" si="19"/>
        <v>190</v>
      </c>
      <c r="K26" s="167">
        <f t="shared" si="20"/>
        <v>67</v>
      </c>
      <c r="L26" s="167">
        <f t="shared" si="21"/>
        <v>19</v>
      </c>
      <c r="M26" s="165">
        <f t="shared" si="22"/>
        <v>0</v>
      </c>
      <c r="N26" s="36"/>
      <c r="O26" s="36">
        <f t="shared" si="23"/>
        <v>177</v>
      </c>
      <c r="P26" s="36">
        <f t="shared" si="24"/>
        <v>0</v>
      </c>
      <c r="Q26" s="36">
        <f t="shared" si="25"/>
        <v>224</v>
      </c>
      <c r="R26" s="36">
        <f t="shared" si="26"/>
        <v>253</v>
      </c>
      <c r="S26" s="36">
        <f t="shared" si="27"/>
        <v>272</v>
      </c>
      <c r="T26" s="73"/>
      <c r="U26" s="67">
        <f>IF(B26=C26,0,IF(S26&lt;&gt;"-",(S26)/Přehled!$A$1,0))</f>
        <v>0.64761904761904765</v>
      </c>
    </row>
    <row r="27" spans="1:21" x14ac:dyDescent="0.25">
      <c r="A27" s="163">
        <v>25</v>
      </c>
      <c r="B27" s="164">
        <v>942</v>
      </c>
      <c r="C27" s="165"/>
      <c r="D27" s="164">
        <v>205</v>
      </c>
      <c r="E27" s="167">
        <f t="shared" si="14"/>
        <v>105</v>
      </c>
      <c r="F27" s="167">
        <f t="shared" si="15"/>
        <v>35</v>
      </c>
      <c r="G27" s="167">
        <f t="shared" si="16"/>
        <v>10</v>
      </c>
      <c r="H27" s="165">
        <f t="shared" si="17"/>
        <v>0</v>
      </c>
      <c r="I27" s="166">
        <f t="shared" si="18"/>
        <v>390</v>
      </c>
      <c r="J27" s="167">
        <f t="shared" si="19"/>
        <v>200</v>
      </c>
      <c r="K27" s="167">
        <f t="shared" si="20"/>
        <v>67</v>
      </c>
      <c r="L27" s="167">
        <f t="shared" si="21"/>
        <v>19</v>
      </c>
      <c r="M27" s="165">
        <f t="shared" si="22"/>
        <v>0</v>
      </c>
      <c r="N27" s="36"/>
      <c r="O27" s="36">
        <f t="shared" si="23"/>
        <v>162</v>
      </c>
      <c r="P27" s="36">
        <f t="shared" si="24"/>
        <v>0</v>
      </c>
      <c r="Q27" s="36">
        <f t="shared" si="25"/>
        <v>218</v>
      </c>
      <c r="R27" s="36">
        <f t="shared" si="26"/>
        <v>247</v>
      </c>
      <c r="S27" s="36">
        <f t="shared" si="27"/>
        <v>266</v>
      </c>
      <c r="T27" s="73"/>
      <c r="U27" s="67">
        <f>IF(B27=C27,0,IF(S27&lt;&gt;"-",(S27)/Přehled!$A$1,0))</f>
        <v>0.6333333333333333</v>
      </c>
    </row>
    <row r="28" spans="1:21" x14ac:dyDescent="0.25">
      <c r="A28" s="163">
        <v>26</v>
      </c>
      <c r="B28" s="164">
        <v>965</v>
      </c>
      <c r="C28" s="165"/>
      <c r="D28" s="164">
        <v>215</v>
      </c>
      <c r="E28" s="167">
        <f t="shared" si="14"/>
        <v>110</v>
      </c>
      <c r="F28" s="167">
        <f t="shared" si="15"/>
        <v>35</v>
      </c>
      <c r="G28" s="167">
        <f t="shared" si="16"/>
        <v>10</v>
      </c>
      <c r="H28" s="165">
        <f t="shared" si="17"/>
        <v>0</v>
      </c>
      <c r="I28" s="166">
        <f t="shared" si="18"/>
        <v>409</v>
      </c>
      <c r="J28" s="167">
        <f t="shared" si="19"/>
        <v>209</v>
      </c>
      <c r="K28" s="167">
        <f t="shared" si="20"/>
        <v>67</v>
      </c>
      <c r="L28" s="167">
        <f t="shared" si="21"/>
        <v>19</v>
      </c>
      <c r="M28" s="165">
        <f t="shared" si="22"/>
        <v>0</v>
      </c>
      <c r="N28" s="36"/>
      <c r="O28" s="36">
        <f t="shared" si="23"/>
        <v>147</v>
      </c>
      <c r="P28" s="36">
        <f t="shared" si="24"/>
        <v>0</v>
      </c>
      <c r="Q28" s="36">
        <f t="shared" si="25"/>
        <v>213</v>
      </c>
      <c r="R28" s="36">
        <f t="shared" si="26"/>
        <v>242</v>
      </c>
      <c r="S28" s="36">
        <f t="shared" si="27"/>
        <v>261</v>
      </c>
      <c r="T28" s="73"/>
      <c r="U28" s="67">
        <f>IF(B28=C28,0,IF(S28&lt;&gt;"-",(S28)/Přehled!$A$1,0))</f>
        <v>0.62142857142857144</v>
      </c>
    </row>
    <row r="29" spans="1:21" x14ac:dyDescent="0.25">
      <c r="A29" s="163">
        <v>27</v>
      </c>
      <c r="B29" s="164">
        <v>990</v>
      </c>
      <c r="C29" s="165"/>
      <c r="D29" s="164">
        <v>225</v>
      </c>
      <c r="E29" s="167">
        <f t="shared" si="14"/>
        <v>115</v>
      </c>
      <c r="F29" s="167">
        <f t="shared" si="15"/>
        <v>40</v>
      </c>
      <c r="G29" s="167">
        <f t="shared" si="16"/>
        <v>10</v>
      </c>
      <c r="H29" s="165">
        <f t="shared" si="17"/>
        <v>0</v>
      </c>
      <c r="I29" s="166">
        <f t="shared" si="18"/>
        <v>428</v>
      </c>
      <c r="J29" s="167">
        <f t="shared" si="19"/>
        <v>219</v>
      </c>
      <c r="K29" s="167">
        <f t="shared" si="20"/>
        <v>76</v>
      </c>
      <c r="L29" s="167">
        <f t="shared" si="21"/>
        <v>19</v>
      </c>
      <c r="M29" s="165">
        <f t="shared" si="22"/>
        <v>0</v>
      </c>
      <c r="N29" s="36"/>
      <c r="O29" s="36">
        <f t="shared" si="23"/>
        <v>134</v>
      </c>
      <c r="P29" s="36">
        <f t="shared" si="24"/>
        <v>0</v>
      </c>
      <c r="Q29" s="36">
        <f t="shared" si="25"/>
        <v>191</v>
      </c>
      <c r="R29" s="36">
        <f t="shared" si="26"/>
        <v>229</v>
      </c>
      <c r="S29" s="36">
        <f t="shared" si="27"/>
        <v>248</v>
      </c>
      <c r="T29" s="73"/>
      <c r="U29" s="67">
        <f>IF(B29=C29,0,IF(S29&lt;&gt;"-",(S29)/Přehled!$A$1,0))</f>
        <v>0.59047619047619049</v>
      </c>
    </row>
    <row r="30" spans="1:21" x14ac:dyDescent="0.25">
      <c r="A30" s="163">
        <v>28</v>
      </c>
      <c r="B30" s="164">
        <v>1014</v>
      </c>
      <c r="C30" s="165"/>
      <c r="D30" s="164">
        <v>235</v>
      </c>
      <c r="E30" s="167">
        <f t="shared" si="14"/>
        <v>120</v>
      </c>
      <c r="F30" s="167">
        <f t="shared" si="15"/>
        <v>40</v>
      </c>
      <c r="G30" s="167">
        <f t="shared" si="16"/>
        <v>10</v>
      </c>
      <c r="H30" s="165">
        <f t="shared" si="17"/>
        <v>0</v>
      </c>
      <c r="I30" s="166">
        <f t="shared" si="18"/>
        <v>447</v>
      </c>
      <c r="J30" s="167">
        <f t="shared" si="19"/>
        <v>228</v>
      </c>
      <c r="K30" s="167">
        <f t="shared" si="20"/>
        <v>76</v>
      </c>
      <c r="L30" s="167">
        <f t="shared" si="21"/>
        <v>19</v>
      </c>
      <c r="M30" s="165">
        <f t="shared" si="22"/>
        <v>0</v>
      </c>
      <c r="N30" s="36"/>
      <c r="O30" s="36">
        <f t="shared" si="23"/>
        <v>120</v>
      </c>
      <c r="P30" s="36">
        <f t="shared" si="24"/>
        <v>0</v>
      </c>
      <c r="Q30" s="36">
        <f t="shared" si="25"/>
        <v>187</v>
      </c>
      <c r="R30" s="36">
        <f t="shared" si="26"/>
        <v>225</v>
      </c>
      <c r="S30" s="36">
        <f t="shared" si="27"/>
        <v>244</v>
      </c>
      <c r="T30" s="73"/>
      <c r="U30" s="67">
        <f>IF(B30=C30,0,IF(S30&lt;&gt;"-",(S30)/Přehled!$A$1,0))</f>
        <v>0.580952380952381</v>
      </c>
    </row>
    <row r="31" spans="1:21" x14ac:dyDescent="0.25">
      <c r="A31" s="163">
        <v>29</v>
      </c>
      <c r="B31" s="164">
        <v>1040</v>
      </c>
      <c r="C31" s="165"/>
      <c r="D31" s="164">
        <v>245</v>
      </c>
      <c r="E31" s="167">
        <f t="shared" si="14"/>
        <v>125</v>
      </c>
      <c r="F31" s="167">
        <f t="shared" si="15"/>
        <v>40</v>
      </c>
      <c r="G31" s="167">
        <f t="shared" si="16"/>
        <v>10</v>
      </c>
      <c r="H31" s="165">
        <f t="shared" si="17"/>
        <v>0</v>
      </c>
      <c r="I31" s="166">
        <f t="shared" si="18"/>
        <v>466</v>
      </c>
      <c r="J31" s="167">
        <f t="shared" si="19"/>
        <v>238</v>
      </c>
      <c r="K31" s="167">
        <f t="shared" si="20"/>
        <v>76</v>
      </c>
      <c r="L31" s="167">
        <f t="shared" si="21"/>
        <v>19</v>
      </c>
      <c r="M31" s="165">
        <f t="shared" si="22"/>
        <v>0</v>
      </c>
      <c r="N31" s="36"/>
      <c r="O31" s="36">
        <f t="shared" si="23"/>
        <v>108</v>
      </c>
      <c r="P31" s="36">
        <f t="shared" si="24"/>
        <v>0</v>
      </c>
      <c r="Q31" s="36">
        <f t="shared" si="25"/>
        <v>184</v>
      </c>
      <c r="R31" s="36">
        <f t="shared" si="26"/>
        <v>222</v>
      </c>
      <c r="S31" s="36">
        <f t="shared" si="27"/>
        <v>241</v>
      </c>
      <c r="T31" s="73"/>
      <c r="U31" s="67">
        <f>IF(B31=C31,0,IF(S31&lt;&gt;"-",(S31)/Přehled!$A$1,0))</f>
        <v>0.57380952380952377</v>
      </c>
    </row>
    <row r="32" spans="1:21" x14ac:dyDescent="0.25">
      <c r="A32" s="163">
        <v>30</v>
      </c>
      <c r="B32" s="164">
        <v>1066</v>
      </c>
      <c r="C32" s="165"/>
      <c r="D32" s="164">
        <v>255</v>
      </c>
      <c r="E32" s="167">
        <f t="shared" si="14"/>
        <v>130</v>
      </c>
      <c r="F32" s="167">
        <f t="shared" si="15"/>
        <v>45</v>
      </c>
      <c r="G32" s="167">
        <f t="shared" si="16"/>
        <v>10</v>
      </c>
      <c r="H32" s="165">
        <f t="shared" si="17"/>
        <v>0</v>
      </c>
      <c r="I32" s="166">
        <f t="shared" si="18"/>
        <v>485</v>
      </c>
      <c r="J32" s="167">
        <f t="shared" si="19"/>
        <v>247</v>
      </c>
      <c r="K32" s="167">
        <f t="shared" si="20"/>
        <v>86</v>
      </c>
      <c r="L32" s="167">
        <f t="shared" si="21"/>
        <v>19</v>
      </c>
      <c r="M32" s="165">
        <f t="shared" si="22"/>
        <v>0</v>
      </c>
      <c r="N32" s="36"/>
      <c r="O32" s="89">
        <f t="shared" si="23"/>
        <v>96</v>
      </c>
      <c r="P32" s="89">
        <f t="shared" si="24"/>
        <v>0</v>
      </c>
      <c r="Q32" s="89">
        <f t="shared" si="25"/>
        <v>162</v>
      </c>
      <c r="R32" s="89">
        <f t="shared" si="26"/>
        <v>210</v>
      </c>
      <c r="S32" s="89">
        <f t="shared" si="27"/>
        <v>229</v>
      </c>
      <c r="T32" s="73"/>
      <c r="U32" s="67">
        <f>IF(B32=C32,0,IF(S32&lt;&gt;"-",(S32)/Přehled!$A$1,0))</f>
        <v>0.54523809523809519</v>
      </c>
    </row>
    <row r="33" spans="1:21" x14ac:dyDescent="0.25">
      <c r="A33" s="158">
        <v>31</v>
      </c>
      <c r="B33" s="159">
        <v>1092</v>
      </c>
      <c r="C33" s="160"/>
      <c r="D33" s="161">
        <v>265</v>
      </c>
      <c r="E33" s="162">
        <f t="shared" si="14"/>
        <v>135</v>
      </c>
      <c r="F33" s="162">
        <f t="shared" si="15"/>
        <v>45</v>
      </c>
      <c r="G33" s="162">
        <f t="shared" si="16"/>
        <v>10</v>
      </c>
      <c r="H33" s="171">
        <f t="shared" si="17"/>
        <v>0</v>
      </c>
      <c r="I33" s="159">
        <f t="shared" si="18"/>
        <v>504</v>
      </c>
      <c r="J33" s="162">
        <f t="shared" si="19"/>
        <v>257</v>
      </c>
      <c r="K33" s="162">
        <f t="shared" si="20"/>
        <v>86</v>
      </c>
      <c r="L33" s="162">
        <f t="shared" si="21"/>
        <v>19</v>
      </c>
      <c r="M33" s="160">
        <f t="shared" si="22"/>
        <v>0</v>
      </c>
      <c r="N33" s="36"/>
      <c r="O33" s="89">
        <f t="shared" si="23"/>
        <v>84</v>
      </c>
      <c r="P33" s="89">
        <f t="shared" si="24"/>
        <v>0</v>
      </c>
      <c r="Q33" s="89">
        <f t="shared" si="25"/>
        <v>159</v>
      </c>
      <c r="R33" s="89">
        <f t="shared" si="26"/>
        <v>207</v>
      </c>
      <c r="S33" s="89">
        <f t="shared" si="27"/>
        <v>226</v>
      </c>
      <c r="T33" s="73"/>
      <c r="U33" s="67">
        <f>IF(B33=C33,0,IF(S33&lt;&gt;"-",(S33)/Přehled!$A$1,0))</f>
        <v>0.53809523809523807</v>
      </c>
    </row>
    <row r="34" spans="1:21" x14ac:dyDescent="0.25">
      <c r="A34" s="163">
        <v>32</v>
      </c>
      <c r="B34" s="164">
        <v>1120</v>
      </c>
      <c r="C34" s="165"/>
      <c r="D34" s="166">
        <v>275</v>
      </c>
      <c r="E34" s="167">
        <f t="shared" si="14"/>
        <v>140</v>
      </c>
      <c r="F34" s="167">
        <f t="shared" si="15"/>
        <v>45</v>
      </c>
      <c r="G34" s="167">
        <f t="shared" si="16"/>
        <v>10</v>
      </c>
      <c r="H34" s="172">
        <f t="shared" si="17"/>
        <v>0</v>
      </c>
      <c r="I34" s="164">
        <f t="shared" si="18"/>
        <v>523</v>
      </c>
      <c r="J34" s="167">
        <f t="shared" si="19"/>
        <v>266</v>
      </c>
      <c r="K34" s="167">
        <f t="shared" si="20"/>
        <v>86</v>
      </c>
      <c r="L34" s="167">
        <f t="shared" si="21"/>
        <v>19</v>
      </c>
      <c r="M34" s="165">
        <f t="shared" si="22"/>
        <v>0</v>
      </c>
      <c r="N34" s="36"/>
      <c r="O34" s="89">
        <f t="shared" si="23"/>
        <v>74</v>
      </c>
      <c r="P34" s="89">
        <f t="shared" si="24"/>
        <v>0</v>
      </c>
      <c r="Q34" s="89">
        <f t="shared" si="25"/>
        <v>159</v>
      </c>
      <c r="R34" s="89">
        <f t="shared" si="26"/>
        <v>207</v>
      </c>
      <c r="S34" s="89">
        <f t="shared" si="27"/>
        <v>226</v>
      </c>
      <c r="T34" s="73"/>
      <c r="U34" s="67">
        <f>IF(B34=C34,0,IF(S34&lt;&gt;"-",(S34)/Přehled!$A$1,0))</f>
        <v>0.53809523809523807</v>
      </c>
    </row>
    <row r="35" spans="1:21" x14ac:dyDescent="0.25">
      <c r="A35" s="163">
        <v>33</v>
      </c>
      <c r="B35" s="164">
        <v>1147</v>
      </c>
      <c r="C35" s="165"/>
      <c r="D35" s="166">
        <v>285</v>
      </c>
      <c r="E35" s="167">
        <f t="shared" si="14"/>
        <v>145</v>
      </c>
      <c r="F35" s="167">
        <f t="shared" si="15"/>
        <v>50</v>
      </c>
      <c r="G35" s="167">
        <f t="shared" si="16"/>
        <v>15</v>
      </c>
      <c r="H35" s="172">
        <f t="shared" si="17"/>
        <v>5</v>
      </c>
      <c r="I35" s="164">
        <f t="shared" si="18"/>
        <v>542</v>
      </c>
      <c r="J35" s="167">
        <f t="shared" si="19"/>
        <v>276</v>
      </c>
      <c r="K35" s="167">
        <f t="shared" si="20"/>
        <v>95</v>
      </c>
      <c r="L35" s="167">
        <f t="shared" si="21"/>
        <v>29</v>
      </c>
      <c r="M35" s="165">
        <f t="shared" si="22"/>
        <v>10</v>
      </c>
      <c r="N35" s="36"/>
      <c r="O35" s="89">
        <f t="shared" si="23"/>
        <v>63</v>
      </c>
      <c r="P35" s="89">
        <f t="shared" si="24"/>
        <v>0</v>
      </c>
      <c r="Q35" s="89">
        <f t="shared" si="25"/>
        <v>139</v>
      </c>
      <c r="R35" s="89">
        <f t="shared" si="26"/>
        <v>176</v>
      </c>
      <c r="S35" s="89">
        <f t="shared" si="27"/>
        <v>195</v>
      </c>
      <c r="T35" s="73"/>
      <c r="U35" s="67">
        <f>IF(B35=C35,0,IF(S35&lt;&gt;"-",(S35)/Přehled!$A$1,0))</f>
        <v>0.4642857142857143</v>
      </c>
    </row>
    <row r="36" spans="1:21" x14ac:dyDescent="0.25">
      <c r="A36" s="163">
        <v>34</v>
      </c>
      <c r="B36" s="164">
        <v>1176</v>
      </c>
      <c r="C36" s="165"/>
      <c r="D36" s="166">
        <v>300</v>
      </c>
      <c r="E36" s="167">
        <f t="shared" si="14"/>
        <v>150</v>
      </c>
      <c r="F36" s="167">
        <f t="shared" si="15"/>
        <v>50</v>
      </c>
      <c r="G36" s="167">
        <f t="shared" si="16"/>
        <v>15</v>
      </c>
      <c r="H36" s="172">
        <f t="shared" si="17"/>
        <v>5</v>
      </c>
      <c r="I36" s="164">
        <f t="shared" si="18"/>
        <v>570</v>
      </c>
      <c r="J36" s="167">
        <f t="shared" si="19"/>
        <v>285</v>
      </c>
      <c r="K36" s="167">
        <f t="shared" si="20"/>
        <v>95</v>
      </c>
      <c r="L36" s="167">
        <f t="shared" si="21"/>
        <v>29</v>
      </c>
      <c r="M36" s="165">
        <f t="shared" si="22"/>
        <v>10</v>
      </c>
      <c r="N36" s="36"/>
      <c r="O36" s="89">
        <f t="shared" si="23"/>
        <v>36</v>
      </c>
      <c r="P36" s="89">
        <f t="shared" si="24"/>
        <v>0</v>
      </c>
      <c r="Q36" s="89">
        <f t="shared" si="25"/>
        <v>131</v>
      </c>
      <c r="R36" s="89">
        <f t="shared" si="26"/>
        <v>168</v>
      </c>
      <c r="S36" s="89">
        <f t="shared" si="27"/>
        <v>187</v>
      </c>
      <c r="T36" s="73"/>
      <c r="U36" s="67">
        <f>IF(B36=C36,0,IF(S36&lt;&gt;"-",(S36)/Přehled!$A$1,0))</f>
        <v>0.44523809523809521</v>
      </c>
    </row>
    <row r="37" spans="1:21" x14ac:dyDescent="0.25">
      <c r="A37" s="163">
        <v>35</v>
      </c>
      <c r="B37" s="164">
        <v>1206</v>
      </c>
      <c r="C37" s="165"/>
      <c r="D37" s="166">
        <v>310</v>
      </c>
      <c r="E37" s="167">
        <f t="shared" si="14"/>
        <v>155</v>
      </c>
      <c r="F37" s="167">
        <f t="shared" si="15"/>
        <v>50</v>
      </c>
      <c r="G37" s="167">
        <f t="shared" si="16"/>
        <v>15</v>
      </c>
      <c r="H37" s="172">
        <f t="shared" si="17"/>
        <v>5</v>
      </c>
      <c r="I37" s="164">
        <f t="shared" si="18"/>
        <v>589</v>
      </c>
      <c r="J37" s="167">
        <f t="shared" si="19"/>
        <v>295</v>
      </c>
      <c r="K37" s="167">
        <f t="shared" si="20"/>
        <v>95</v>
      </c>
      <c r="L37" s="167">
        <f t="shared" si="21"/>
        <v>29</v>
      </c>
      <c r="M37" s="165">
        <f t="shared" si="22"/>
        <v>10</v>
      </c>
      <c r="N37" s="36"/>
      <c r="O37" s="89">
        <f t="shared" si="23"/>
        <v>28</v>
      </c>
      <c r="P37" s="89">
        <f t="shared" si="24"/>
        <v>0</v>
      </c>
      <c r="Q37" s="89">
        <f t="shared" si="25"/>
        <v>132</v>
      </c>
      <c r="R37" s="89">
        <f t="shared" si="26"/>
        <v>169</v>
      </c>
      <c r="S37" s="89">
        <f t="shared" si="27"/>
        <v>188</v>
      </c>
      <c r="T37" s="73"/>
      <c r="U37" s="67">
        <f>IF(B37=C37,0,IF(S37&lt;&gt;"-",(S37)/Přehled!$A$1,0))</f>
        <v>0.44761904761904764</v>
      </c>
    </row>
    <row r="38" spans="1:21" x14ac:dyDescent="0.25">
      <c r="A38" s="163">
        <v>36</v>
      </c>
      <c r="B38" s="164">
        <v>1236</v>
      </c>
      <c r="C38" s="165"/>
      <c r="D38" s="166">
        <v>320</v>
      </c>
      <c r="E38" s="167">
        <f t="shared" si="14"/>
        <v>160</v>
      </c>
      <c r="F38" s="167">
        <f t="shared" si="15"/>
        <v>55</v>
      </c>
      <c r="G38" s="167">
        <f t="shared" si="16"/>
        <v>15</v>
      </c>
      <c r="H38" s="172">
        <f t="shared" si="17"/>
        <v>5</v>
      </c>
      <c r="I38" s="164">
        <f t="shared" si="18"/>
        <v>608</v>
      </c>
      <c r="J38" s="167">
        <f t="shared" si="19"/>
        <v>304</v>
      </c>
      <c r="K38" s="167">
        <f t="shared" si="20"/>
        <v>105</v>
      </c>
      <c r="L38" s="167">
        <f t="shared" si="21"/>
        <v>29</v>
      </c>
      <c r="M38" s="165">
        <f t="shared" si="22"/>
        <v>10</v>
      </c>
      <c r="N38" s="36"/>
      <c r="O38" s="89">
        <f t="shared" si="23"/>
        <v>20</v>
      </c>
      <c r="P38" s="89">
        <f t="shared" si="24"/>
        <v>0</v>
      </c>
      <c r="Q38" s="89">
        <f t="shared" si="25"/>
        <v>114</v>
      </c>
      <c r="R38" s="89">
        <f t="shared" si="26"/>
        <v>161</v>
      </c>
      <c r="S38" s="89">
        <f t="shared" si="27"/>
        <v>180</v>
      </c>
      <c r="T38" s="73"/>
      <c r="U38" s="67">
        <f>IF(B38=C38,0,IF(S38&lt;&gt;"-",(S38)/Přehled!$A$1,0))</f>
        <v>0.42857142857142855</v>
      </c>
    </row>
    <row r="39" spans="1:21" x14ac:dyDescent="0.25">
      <c r="A39" s="163">
        <v>37</v>
      </c>
      <c r="B39" s="164">
        <v>1267</v>
      </c>
      <c r="C39" s="165"/>
      <c r="D39" s="166">
        <v>330</v>
      </c>
      <c r="E39" s="167">
        <f t="shared" si="14"/>
        <v>165</v>
      </c>
      <c r="F39" s="167">
        <f t="shared" si="15"/>
        <v>55</v>
      </c>
      <c r="G39" s="167">
        <f t="shared" si="16"/>
        <v>15</v>
      </c>
      <c r="H39" s="172">
        <f t="shared" si="17"/>
        <v>5</v>
      </c>
      <c r="I39" s="164">
        <f t="shared" si="18"/>
        <v>627</v>
      </c>
      <c r="J39" s="167">
        <f t="shared" si="19"/>
        <v>314</v>
      </c>
      <c r="K39" s="167">
        <f t="shared" si="20"/>
        <v>105</v>
      </c>
      <c r="L39" s="167">
        <f t="shared" si="21"/>
        <v>29</v>
      </c>
      <c r="M39" s="165">
        <f t="shared" si="22"/>
        <v>10</v>
      </c>
      <c r="N39" s="36"/>
      <c r="O39" s="89">
        <f t="shared" si="23"/>
        <v>13</v>
      </c>
      <c r="P39" s="89">
        <f t="shared" si="24"/>
        <v>0</v>
      </c>
      <c r="Q39" s="89">
        <f t="shared" si="25"/>
        <v>116</v>
      </c>
      <c r="R39" s="89">
        <f t="shared" si="26"/>
        <v>163</v>
      </c>
      <c r="S39" s="89">
        <f t="shared" si="27"/>
        <v>182</v>
      </c>
      <c r="T39" s="73"/>
      <c r="U39" s="67">
        <f>IF(B39=C39,0,IF(S39&lt;&gt;"-",(S39)/Přehled!$A$1,0))</f>
        <v>0.43333333333333335</v>
      </c>
    </row>
    <row r="40" spans="1:21" x14ac:dyDescent="0.25">
      <c r="A40" s="163">
        <v>38</v>
      </c>
      <c r="B40" s="164">
        <v>1298</v>
      </c>
      <c r="C40" s="165"/>
      <c r="D40" s="166">
        <v>340</v>
      </c>
      <c r="E40" s="167">
        <f t="shared" si="14"/>
        <v>170</v>
      </c>
      <c r="F40" s="167">
        <f t="shared" si="15"/>
        <v>55</v>
      </c>
      <c r="G40" s="167">
        <f t="shared" si="16"/>
        <v>15</v>
      </c>
      <c r="H40" s="172">
        <f t="shared" si="17"/>
        <v>5</v>
      </c>
      <c r="I40" s="164">
        <f t="shared" si="18"/>
        <v>646</v>
      </c>
      <c r="J40" s="167">
        <f t="shared" si="19"/>
        <v>323</v>
      </c>
      <c r="K40" s="167">
        <f t="shared" si="20"/>
        <v>105</v>
      </c>
      <c r="L40" s="167">
        <f t="shared" si="21"/>
        <v>29</v>
      </c>
      <c r="M40" s="165">
        <f t="shared" si="22"/>
        <v>10</v>
      </c>
      <c r="N40" s="36"/>
      <c r="O40" s="89">
        <f t="shared" si="23"/>
        <v>6</v>
      </c>
      <c r="P40" s="89">
        <f t="shared" si="24"/>
        <v>0</v>
      </c>
      <c r="Q40" s="89">
        <f t="shared" si="25"/>
        <v>119</v>
      </c>
      <c r="R40" s="89">
        <f t="shared" si="26"/>
        <v>166</v>
      </c>
      <c r="S40" s="89">
        <f t="shared" si="27"/>
        <v>185</v>
      </c>
      <c r="T40" s="73"/>
      <c r="U40" s="67">
        <f>IF(B40=C40,0,IF(S40&lt;&gt;"-",(S40)/Přehled!$A$1,0))</f>
        <v>0.44047619047619047</v>
      </c>
    </row>
    <row r="41" spans="1:21" x14ac:dyDescent="0.25">
      <c r="A41" s="163">
        <v>39</v>
      </c>
      <c r="B41" s="164">
        <v>1331</v>
      </c>
      <c r="C41" s="165"/>
      <c r="D41" s="166">
        <v>350</v>
      </c>
      <c r="E41" s="167">
        <f t="shared" si="14"/>
        <v>175</v>
      </c>
      <c r="F41" s="167">
        <f t="shared" si="15"/>
        <v>60</v>
      </c>
      <c r="G41" s="167">
        <f t="shared" si="16"/>
        <v>15</v>
      </c>
      <c r="H41" s="172">
        <f t="shared" si="17"/>
        <v>5</v>
      </c>
      <c r="I41" s="164">
        <f t="shared" si="18"/>
        <v>665</v>
      </c>
      <c r="J41" s="167">
        <f t="shared" si="19"/>
        <v>333</v>
      </c>
      <c r="K41" s="167">
        <f t="shared" si="20"/>
        <v>114</v>
      </c>
      <c r="L41" s="167">
        <f t="shared" si="21"/>
        <v>29</v>
      </c>
      <c r="M41" s="165">
        <f t="shared" si="22"/>
        <v>10</v>
      </c>
      <c r="N41" s="36"/>
      <c r="O41" s="89">
        <f t="shared" si="23"/>
        <v>1</v>
      </c>
      <c r="P41" s="89">
        <f t="shared" si="24"/>
        <v>0</v>
      </c>
      <c r="Q41" s="89">
        <f t="shared" si="25"/>
        <v>105</v>
      </c>
      <c r="R41" s="89">
        <f t="shared" si="26"/>
        <v>161</v>
      </c>
      <c r="S41" s="89">
        <f t="shared" si="27"/>
        <v>180</v>
      </c>
      <c r="T41" s="73"/>
      <c r="U41" s="67">
        <f>IF(B41=C41,0,IF(S41&lt;&gt;"-",(S41)/Přehled!$A$1,0))</f>
        <v>0.42857142857142855</v>
      </c>
    </row>
    <row r="42" spans="1:21" x14ac:dyDescent="0.25">
      <c r="A42" s="163">
        <v>40</v>
      </c>
      <c r="B42" s="164">
        <v>1364</v>
      </c>
      <c r="C42" s="165"/>
      <c r="D42" s="166">
        <v>365</v>
      </c>
      <c r="E42" s="167">
        <f t="shared" si="14"/>
        <v>185</v>
      </c>
      <c r="F42" s="167">
        <f t="shared" si="15"/>
        <v>60</v>
      </c>
      <c r="G42" s="167">
        <f t="shared" si="16"/>
        <v>15</v>
      </c>
      <c r="H42" s="172">
        <f t="shared" si="17"/>
        <v>5</v>
      </c>
      <c r="I42" s="164">
        <f t="shared" si="18"/>
        <v>694</v>
      </c>
      <c r="J42" s="167">
        <f t="shared" si="19"/>
        <v>352</v>
      </c>
      <c r="K42" s="167">
        <f t="shared" si="20"/>
        <v>114</v>
      </c>
      <c r="L42" s="167">
        <f t="shared" si="21"/>
        <v>29</v>
      </c>
      <c r="M42" s="165">
        <f t="shared" si="22"/>
        <v>10</v>
      </c>
      <c r="N42" s="36"/>
      <c r="O42" s="89">
        <f t="shared" si="23"/>
        <v>0</v>
      </c>
      <c r="P42" s="89">
        <f t="shared" si="24"/>
        <v>0</v>
      </c>
      <c r="Q42" s="89">
        <f t="shared" si="25"/>
        <v>90</v>
      </c>
      <c r="R42" s="89">
        <f t="shared" si="26"/>
        <v>146</v>
      </c>
      <c r="S42" s="89">
        <f t="shared" si="27"/>
        <v>165</v>
      </c>
      <c r="T42" s="73"/>
      <c r="U42" s="67">
        <f>IF(B42=C42,0,IF(S42&lt;&gt;"-",(S42)/Přehled!$A$1,0))</f>
        <v>0.39285714285714285</v>
      </c>
    </row>
    <row r="43" spans="1:21" x14ac:dyDescent="0.25">
      <c r="A43" s="158">
        <v>41</v>
      </c>
      <c r="B43" s="159">
        <v>1398</v>
      </c>
      <c r="C43" s="160"/>
      <c r="D43" s="161">
        <v>375</v>
      </c>
      <c r="E43" s="162">
        <f t="shared" si="14"/>
        <v>190</v>
      </c>
      <c r="F43" s="162">
        <f t="shared" si="15"/>
        <v>65</v>
      </c>
      <c r="G43" s="162">
        <f t="shared" si="16"/>
        <v>15</v>
      </c>
      <c r="H43" s="171">
        <f t="shared" si="17"/>
        <v>5</v>
      </c>
      <c r="I43" s="159">
        <f t="shared" si="18"/>
        <v>713</v>
      </c>
      <c r="J43" s="162">
        <f t="shared" si="19"/>
        <v>361</v>
      </c>
      <c r="K43" s="162">
        <f t="shared" si="20"/>
        <v>124</v>
      </c>
      <c r="L43" s="162">
        <f t="shared" si="21"/>
        <v>29</v>
      </c>
      <c r="M43" s="160">
        <f t="shared" si="22"/>
        <v>10</v>
      </c>
      <c r="N43" s="36"/>
      <c r="O43" s="89">
        <f t="shared" si="23"/>
        <v>0</v>
      </c>
      <c r="P43" s="89">
        <f t="shared" si="24"/>
        <v>0</v>
      </c>
      <c r="Q43" s="89">
        <f t="shared" si="25"/>
        <v>76</v>
      </c>
      <c r="R43" s="89">
        <f t="shared" si="26"/>
        <v>142</v>
      </c>
      <c r="S43" s="89">
        <f t="shared" si="27"/>
        <v>161</v>
      </c>
      <c r="T43" s="73"/>
      <c r="U43" s="67">
        <f>IF(B43=C43,0,IF(S43&lt;&gt;"-",(S43)/Přehled!$A$1,0))</f>
        <v>0.38333333333333336</v>
      </c>
    </row>
    <row r="44" spans="1:21" x14ac:dyDescent="0.25">
      <c r="A44" s="163">
        <v>42</v>
      </c>
      <c r="B44" s="164">
        <v>1433</v>
      </c>
      <c r="C44" s="165"/>
      <c r="D44" s="166">
        <v>385</v>
      </c>
      <c r="E44" s="167">
        <f t="shared" si="14"/>
        <v>195</v>
      </c>
      <c r="F44" s="167">
        <f t="shared" si="15"/>
        <v>65</v>
      </c>
      <c r="G44" s="167">
        <f t="shared" si="16"/>
        <v>15</v>
      </c>
      <c r="H44" s="172">
        <f t="shared" si="17"/>
        <v>5</v>
      </c>
      <c r="I44" s="164">
        <f t="shared" si="18"/>
        <v>732</v>
      </c>
      <c r="J44" s="167">
        <f t="shared" si="19"/>
        <v>371</v>
      </c>
      <c r="K44" s="167">
        <f t="shared" si="20"/>
        <v>124</v>
      </c>
      <c r="L44" s="167">
        <f t="shared" si="21"/>
        <v>29</v>
      </c>
      <c r="M44" s="165">
        <f t="shared" si="22"/>
        <v>10</v>
      </c>
      <c r="N44" s="36"/>
      <c r="O44" s="89">
        <f t="shared" si="23"/>
        <v>0</v>
      </c>
      <c r="P44" s="89">
        <f t="shared" si="24"/>
        <v>0</v>
      </c>
      <c r="Q44" s="89">
        <f t="shared" si="25"/>
        <v>82</v>
      </c>
      <c r="R44" s="89">
        <f t="shared" si="26"/>
        <v>148</v>
      </c>
      <c r="S44" s="89">
        <f t="shared" si="27"/>
        <v>167</v>
      </c>
      <c r="T44" s="73"/>
      <c r="U44" s="67">
        <f>IF(B44=C44,0,IF(S44&lt;&gt;"-",(S44)/Přehled!$A$1,0))</f>
        <v>0.39761904761904759</v>
      </c>
    </row>
    <row r="45" spans="1:21" x14ac:dyDescent="0.25">
      <c r="A45" s="163">
        <v>43</v>
      </c>
      <c r="B45" s="164">
        <v>1469</v>
      </c>
      <c r="C45" s="165"/>
      <c r="D45" s="166">
        <v>395</v>
      </c>
      <c r="E45" s="167">
        <f t="shared" si="14"/>
        <v>200</v>
      </c>
      <c r="F45" s="167">
        <f t="shared" si="15"/>
        <v>65</v>
      </c>
      <c r="G45" s="167">
        <f t="shared" si="16"/>
        <v>15</v>
      </c>
      <c r="H45" s="172">
        <f t="shared" si="17"/>
        <v>5</v>
      </c>
      <c r="I45" s="164">
        <f t="shared" si="18"/>
        <v>751</v>
      </c>
      <c r="J45" s="167">
        <f t="shared" si="19"/>
        <v>380</v>
      </c>
      <c r="K45" s="167">
        <f t="shared" si="20"/>
        <v>124</v>
      </c>
      <c r="L45" s="167">
        <f t="shared" si="21"/>
        <v>29</v>
      </c>
      <c r="M45" s="165">
        <f t="shared" si="22"/>
        <v>10</v>
      </c>
      <c r="N45" s="36"/>
      <c r="O45" s="89">
        <f t="shared" si="23"/>
        <v>0</v>
      </c>
      <c r="P45" s="89">
        <f t="shared" si="24"/>
        <v>0</v>
      </c>
      <c r="Q45" s="89">
        <f t="shared" si="25"/>
        <v>90</v>
      </c>
      <c r="R45" s="89">
        <f t="shared" si="26"/>
        <v>156</v>
      </c>
      <c r="S45" s="89">
        <f t="shared" si="27"/>
        <v>175</v>
      </c>
      <c r="T45" s="73"/>
      <c r="U45" s="67">
        <f>IF(B45=C45,0,IF(S45&lt;&gt;"-",(S45)/Přehled!$A$1,0))</f>
        <v>0.41666666666666669</v>
      </c>
    </row>
    <row r="46" spans="1:21" x14ac:dyDescent="0.25">
      <c r="A46" s="163">
        <v>44</v>
      </c>
      <c r="B46" s="164">
        <v>1505</v>
      </c>
      <c r="C46" s="165"/>
      <c r="D46" s="166">
        <v>405</v>
      </c>
      <c r="E46" s="167">
        <f t="shared" si="14"/>
        <v>205</v>
      </c>
      <c r="F46" s="167">
        <f t="shared" si="15"/>
        <v>70</v>
      </c>
      <c r="G46" s="167">
        <f t="shared" si="16"/>
        <v>20</v>
      </c>
      <c r="H46" s="172">
        <f t="shared" si="17"/>
        <v>5</v>
      </c>
      <c r="I46" s="164">
        <f t="shared" si="18"/>
        <v>770</v>
      </c>
      <c r="J46" s="167">
        <f t="shared" si="19"/>
        <v>390</v>
      </c>
      <c r="K46" s="167">
        <f t="shared" si="20"/>
        <v>133</v>
      </c>
      <c r="L46" s="167">
        <f t="shared" si="21"/>
        <v>38</v>
      </c>
      <c r="M46" s="165">
        <f t="shared" si="22"/>
        <v>10</v>
      </c>
      <c r="N46" s="36"/>
      <c r="O46" s="89">
        <f t="shared" si="23"/>
        <v>0</v>
      </c>
      <c r="P46" s="89">
        <f t="shared" si="24"/>
        <v>0</v>
      </c>
      <c r="Q46" s="89">
        <f t="shared" si="25"/>
        <v>79</v>
      </c>
      <c r="R46" s="89">
        <f t="shared" si="26"/>
        <v>136</v>
      </c>
      <c r="S46" s="89">
        <f t="shared" si="27"/>
        <v>164</v>
      </c>
      <c r="T46" s="73"/>
      <c r="U46" s="67">
        <f>IF(B46=C46,0,IF(S46&lt;&gt;"-",(S46)/Přehled!$A$1,0))</f>
        <v>0.39047619047619048</v>
      </c>
    </row>
    <row r="47" spans="1:21" x14ac:dyDescent="0.25">
      <c r="A47" s="55">
        <v>45</v>
      </c>
      <c r="B47" s="34">
        <v>1543</v>
      </c>
      <c r="C47" s="7"/>
      <c r="D47" s="56">
        <v>420</v>
      </c>
      <c r="E47" s="41">
        <f t="shared" si="14"/>
        <v>210</v>
      </c>
      <c r="F47" s="41">
        <f t="shared" si="15"/>
        <v>70</v>
      </c>
      <c r="G47" s="41">
        <f t="shared" si="16"/>
        <v>20</v>
      </c>
      <c r="H47" s="40">
        <f t="shared" si="17"/>
        <v>5</v>
      </c>
      <c r="I47" s="34">
        <f t="shared" si="18"/>
        <v>798</v>
      </c>
      <c r="J47" s="41">
        <f t="shared" si="19"/>
        <v>399</v>
      </c>
      <c r="K47" s="41">
        <f t="shared" si="20"/>
        <v>133</v>
      </c>
      <c r="L47" s="41">
        <f t="shared" si="21"/>
        <v>38</v>
      </c>
      <c r="M47" s="7">
        <f t="shared" si="22"/>
        <v>10</v>
      </c>
      <c r="N47" s="36"/>
      <c r="O47" s="83">
        <f t="shared" si="23"/>
        <v>0</v>
      </c>
      <c r="P47" s="83">
        <f t="shared" si="24"/>
        <v>0</v>
      </c>
      <c r="Q47" s="83">
        <f t="shared" si="25"/>
        <v>80</v>
      </c>
      <c r="R47" s="83">
        <f t="shared" si="26"/>
        <v>137</v>
      </c>
      <c r="S47" s="83">
        <f t="shared" si="27"/>
        <v>165</v>
      </c>
      <c r="T47" s="73"/>
      <c r="U47" s="67">
        <f>IF(B47=C47,0,IF(S47&lt;&gt;"-",(S47)/Přehled!$A$1,0))</f>
        <v>0.39285714285714285</v>
      </c>
    </row>
    <row r="48" spans="1:21" x14ac:dyDescent="0.25">
      <c r="A48" s="55">
        <v>46</v>
      </c>
      <c r="B48" s="34">
        <v>1582</v>
      </c>
      <c r="C48" s="7"/>
      <c r="D48" s="56">
        <v>430</v>
      </c>
      <c r="E48" s="41">
        <f t="shared" si="14"/>
        <v>215</v>
      </c>
      <c r="F48" s="41">
        <f t="shared" si="15"/>
        <v>70</v>
      </c>
      <c r="G48" s="41">
        <f t="shared" si="16"/>
        <v>20</v>
      </c>
      <c r="H48" s="40">
        <f t="shared" si="17"/>
        <v>5</v>
      </c>
      <c r="I48" s="34">
        <f t="shared" si="18"/>
        <v>817</v>
      </c>
      <c r="J48" s="41">
        <f t="shared" si="19"/>
        <v>409</v>
      </c>
      <c r="K48" s="41">
        <f t="shared" si="20"/>
        <v>133</v>
      </c>
      <c r="L48" s="41">
        <f t="shared" si="21"/>
        <v>38</v>
      </c>
      <c r="M48" s="7">
        <f t="shared" si="22"/>
        <v>10</v>
      </c>
      <c r="N48" s="36"/>
      <c r="O48" s="83">
        <f t="shared" si="23"/>
        <v>0</v>
      </c>
      <c r="P48" s="83">
        <f t="shared" si="24"/>
        <v>0</v>
      </c>
      <c r="Q48" s="83">
        <f t="shared" si="25"/>
        <v>90</v>
      </c>
      <c r="R48" s="83">
        <f t="shared" si="26"/>
        <v>147</v>
      </c>
      <c r="S48" s="83">
        <f t="shared" si="27"/>
        <v>175</v>
      </c>
      <c r="T48" s="73"/>
      <c r="U48" s="67">
        <f>IF(B48=C48,0,IF(S48&lt;&gt;"-",(S48)/Přehled!$A$1,0))</f>
        <v>0.41666666666666669</v>
      </c>
    </row>
    <row r="49" spans="1:24" x14ac:dyDescent="0.25">
      <c r="A49" s="55">
        <v>47</v>
      </c>
      <c r="B49" s="34">
        <v>1621</v>
      </c>
      <c r="C49" s="7"/>
      <c r="D49" s="56">
        <v>440</v>
      </c>
      <c r="E49" s="41">
        <f t="shared" si="14"/>
        <v>220</v>
      </c>
      <c r="F49" s="41">
        <f t="shared" si="15"/>
        <v>75</v>
      </c>
      <c r="G49" s="41">
        <f t="shared" si="16"/>
        <v>20</v>
      </c>
      <c r="H49" s="40">
        <f t="shared" si="17"/>
        <v>5</v>
      </c>
      <c r="I49" s="34">
        <f t="shared" si="18"/>
        <v>836</v>
      </c>
      <c r="J49" s="41">
        <f t="shared" si="19"/>
        <v>418</v>
      </c>
      <c r="K49" s="41">
        <f t="shared" si="20"/>
        <v>143</v>
      </c>
      <c r="L49" s="41">
        <f t="shared" si="21"/>
        <v>38</v>
      </c>
      <c r="M49" s="7">
        <f t="shared" si="22"/>
        <v>10</v>
      </c>
      <c r="N49" s="36"/>
      <c r="O49" s="83">
        <f t="shared" si="23"/>
        <v>0</v>
      </c>
      <c r="P49" s="83">
        <f t="shared" si="24"/>
        <v>0</v>
      </c>
      <c r="Q49" s="83">
        <f t="shared" si="25"/>
        <v>81</v>
      </c>
      <c r="R49" s="83">
        <f t="shared" si="26"/>
        <v>148</v>
      </c>
      <c r="S49" s="83">
        <f t="shared" si="27"/>
        <v>176</v>
      </c>
      <c r="T49" s="73"/>
      <c r="U49" s="67">
        <f>IF(B49=C49,0,IF(S49&lt;&gt;"-",(S49)/Přehled!$A$1,0))</f>
        <v>0.41904761904761906</v>
      </c>
    </row>
    <row r="50" spans="1:24" x14ac:dyDescent="0.25">
      <c r="A50" s="55">
        <v>48</v>
      </c>
      <c r="B50" s="34">
        <v>1662</v>
      </c>
      <c r="C50" s="7"/>
      <c r="D50" s="56">
        <v>450</v>
      </c>
      <c r="E50" s="41">
        <f t="shared" si="14"/>
        <v>225</v>
      </c>
      <c r="F50" s="41">
        <f t="shared" si="15"/>
        <v>75</v>
      </c>
      <c r="G50" s="41">
        <f t="shared" si="16"/>
        <v>20</v>
      </c>
      <c r="H50" s="40">
        <f t="shared" si="17"/>
        <v>5</v>
      </c>
      <c r="I50" s="34">
        <f t="shared" si="18"/>
        <v>855</v>
      </c>
      <c r="J50" s="41">
        <f t="shared" si="19"/>
        <v>428</v>
      </c>
      <c r="K50" s="41">
        <f t="shared" si="20"/>
        <v>143</v>
      </c>
      <c r="L50" s="41">
        <f t="shared" si="21"/>
        <v>38</v>
      </c>
      <c r="M50" s="7">
        <f t="shared" si="22"/>
        <v>10</v>
      </c>
      <c r="N50" s="36"/>
      <c r="O50" s="83">
        <f t="shared" si="23"/>
        <v>0</v>
      </c>
      <c r="P50" s="83">
        <f t="shared" si="24"/>
        <v>0</v>
      </c>
      <c r="Q50" s="83">
        <f t="shared" si="25"/>
        <v>93</v>
      </c>
      <c r="R50" s="83">
        <f t="shared" si="26"/>
        <v>160</v>
      </c>
      <c r="S50" s="83">
        <f t="shared" si="27"/>
        <v>188</v>
      </c>
      <c r="T50" s="73"/>
      <c r="U50" s="67">
        <f>IF(B50=C50,0,IF(S50&lt;&gt;"-",(S50)/Přehled!$A$1,0))</f>
        <v>0.44761904761904764</v>
      </c>
    </row>
    <row r="51" spans="1:24" s="22" customFormat="1" x14ac:dyDescent="0.25">
      <c r="A51" s="55">
        <v>49</v>
      </c>
      <c r="B51" s="34">
        <v>1703</v>
      </c>
      <c r="C51" s="7"/>
      <c r="D51" s="56">
        <v>465</v>
      </c>
      <c r="E51" s="41">
        <f t="shared" si="14"/>
        <v>235</v>
      </c>
      <c r="F51" s="41">
        <f t="shared" si="15"/>
        <v>80</v>
      </c>
      <c r="G51" s="41">
        <f t="shared" si="16"/>
        <v>20</v>
      </c>
      <c r="H51" s="40">
        <f t="shared" si="17"/>
        <v>5</v>
      </c>
      <c r="I51" s="34">
        <f t="shared" si="18"/>
        <v>884</v>
      </c>
      <c r="J51" s="41">
        <f t="shared" si="19"/>
        <v>447</v>
      </c>
      <c r="K51" s="41">
        <f t="shared" si="20"/>
        <v>152</v>
      </c>
      <c r="L51" s="41">
        <f t="shared" si="21"/>
        <v>38</v>
      </c>
      <c r="M51" s="7">
        <f t="shared" si="22"/>
        <v>10</v>
      </c>
      <c r="N51" s="36"/>
      <c r="O51" s="83">
        <f t="shared" si="23"/>
        <v>0</v>
      </c>
      <c r="P51" s="83">
        <f t="shared" si="24"/>
        <v>0</v>
      </c>
      <c r="Q51" s="83">
        <f t="shared" si="25"/>
        <v>68</v>
      </c>
      <c r="R51" s="83">
        <f t="shared" si="26"/>
        <v>144</v>
      </c>
      <c r="S51" s="83">
        <f t="shared" si="27"/>
        <v>172</v>
      </c>
      <c r="T51" s="73"/>
      <c r="U51" s="67">
        <f>IF(B51=C51,0,IF(S51&lt;&gt;"-",(S51)/Přehled!$A$1,0))</f>
        <v>0.40952380952380951</v>
      </c>
      <c r="W51"/>
      <c r="X51"/>
    </row>
    <row r="52" spans="1:24" x14ac:dyDescent="0.25">
      <c r="A52" s="55">
        <v>50</v>
      </c>
      <c r="B52" s="34">
        <v>1746</v>
      </c>
      <c r="C52" s="7"/>
      <c r="D52" s="56">
        <v>475</v>
      </c>
      <c r="E52" s="41">
        <f t="shared" si="14"/>
        <v>240</v>
      </c>
      <c r="F52" s="41">
        <f t="shared" si="15"/>
        <v>80</v>
      </c>
      <c r="G52" s="41">
        <f t="shared" si="16"/>
        <v>20</v>
      </c>
      <c r="H52" s="40">
        <f t="shared" si="17"/>
        <v>5</v>
      </c>
      <c r="I52" s="34">
        <f t="shared" si="18"/>
        <v>903</v>
      </c>
      <c r="J52" s="41">
        <f t="shared" si="19"/>
        <v>456</v>
      </c>
      <c r="K52" s="41">
        <f t="shared" si="20"/>
        <v>152</v>
      </c>
      <c r="L52" s="41">
        <f t="shared" si="21"/>
        <v>38</v>
      </c>
      <c r="M52" s="7">
        <f t="shared" si="22"/>
        <v>10</v>
      </c>
      <c r="N52" s="36"/>
      <c r="O52" s="83">
        <f t="shared" si="23"/>
        <v>0</v>
      </c>
      <c r="P52" s="83">
        <f t="shared" si="24"/>
        <v>0</v>
      </c>
      <c r="Q52" s="83">
        <f t="shared" si="25"/>
        <v>83</v>
      </c>
      <c r="R52" s="83">
        <f t="shared" si="26"/>
        <v>159</v>
      </c>
      <c r="S52" s="83">
        <f t="shared" si="27"/>
        <v>187</v>
      </c>
      <c r="T52" s="73"/>
      <c r="U52" s="67">
        <f>IF(B52=C52,0,IF(S52&lt;&gt;"-",(S52)/Přehled!$A$1,0))</f>
        <v>0.44523809523809521</v>
      </c>
    </row>
    <row r="53" spans="1:24" x14ac:dyDescent="0.25">
      <c r="A53" s="50">
        <v>51</v>
      </c>
      <c r="B53" s="51">
        <v>1789</v>
      </c>
      <c r="C53" s="52"/>
      <c r="D53" s="53">
        <v>485</v>
      </c>
      <c r="E53" s="54">
        <f t="shared" si="14"/>
        <v>245</v>
      </c>
      <c r="F53" s="54">
        <f t="shared" si="15"/>
        <v>80</v>
      </c>
      <c r="G53" s="54">
        <f t="shared" si="16"/>
        <v>20</v>
      </c>
      <c r="H53" s="101">
        <f t="shared" si="17"/>
        <v>5</v>
      </c>
      <c r="I53" s="51">
        <f t="shared" si="18"/>
        <v>922</v>
      </c>
      <c r="J53" s="54">
        <f t="shared" si="19"/>
        <v>466</v>
      </c>
      <c r="K53" s="54">
        <f t="shared" si="20"/>
        <v>152</v>
      </c>
      <c r="L53" s="54">
        <f t="shared" si="21"/>
        <v>38</v>
      </c>
      <c r="M53" s="52">
        <f t="shared" si="22"/>
        <v>10</v>
      </c>
      <c r="N53" s="36"/>
      <c r="O53" s="83">
        <f t="shared" si="23"/>
        <v>0</v>
      </c>
      <c r="P53" s="83">
        <f t="shared" si="24"/>
        <v>0</v>
      </c>
      <c r="Q53" s="83">
        <f t="shared" si="25"/>
        <v>97</v>
      </c>
      <c r="R53" s="83">
        <f t="shared" si="26"/>
        <v>173</v>
      </c>
      <c r="S53" s="83">
        <f t="shared" si="27"/>
        <v>201</v>
      </c>
      <c r="T53" s="73"/>
      <c r="U53" s="67">
        <f>IF(B53=C53,0,IF(S53&lt;&gt;"-",(S53)/Přehled!$A$1,0))</f>
        <v>0.47857142857142859</v>
      </c>
    </row>
    <row r="54" spans="1:24" x14ac:dyDescent="0.25">
      <c r="A54" s="55">
        <v>52</v>
      </c>
      <c r="B54" s="34">
        <v>1834</v>
      </c>
      <c r="C54" s="7"/>
      <c r="D54" s="56">
        <v>500</v>
      </c>
      <c r="E54" s="41">
        <f t="shared" si="14"/>
        <v>250</v>
      </c>
      <c r="F54" s="41">
        <f t="shared" si="15"/>
        <v>85</v>
      </c>
      <c r="G54" s="41">
        <f t="shared" si="16"/>
        <v>20</v>
      </c>
      <c r="H54" s="40">
        <f t="shared" si="17"/>
        <v>5</v>
      </c>
      <c r="I54" s="34">
        <f t="shared" si="18"/>
        <v>950</v>
      </c>
      <c r="J54" s="41">
        <f t="shared" si="19"/>
        <v>475</v>
      </c>
      <c r="K54" s="41">
        <f t="shared" si="20"/>
        <v>162</v>
      </c>
      <c r="L54" s="41">
        <f t="shared" si="21"/>
        <v>38</v>
      </c>
      <c r="M54" s="7">
        <f t="shared" si="22"/>
        <v>10</v>
      </c>
      <c r="N54" s="36"/>
      <c r="O54" s="83">
        <f t="shared" si="23"/>
        <v>0</v>
      </c>
      <c r="P54" s="83">
        <f t="shared" si="24"/>
        <v>0</v>
      </c>
      <c r="Q54" s="83">
        <f t="shared" si="25"/>
        <v>85</v>
      </c>
      <c r="R54" s="83">
        <f t="shared" si="26"/>
        <v>171</v>
      </c>
      <c r="S54" s="83">
        <f t="shared" si="27"/>
        <v>199</v>
      </c>
      <c r="T54" s="73"/>
      <c r="U54" s="67">
        <f>IF(B54=C54,0,IF(S54&lt;&gt;"-",(S54)/Přehled!$A$1,0))</f>
        <v>0.47380952380952379</v>
      </c>
    </row>
    <row r="55" spans="1:24" s="22" customFormat="1" x14ac:dyDescent="0.25">
      <c r="A55" s="55">
        <v>53</v>
      </c>
      <c r="B55" s="34">
        <v>1880</v>
      </c>
      <c r="C55" s="7"/>
      <c r="D55" s="56">
        <v>510</v>
      </c>
      <c r="E55" s="41">
        <f t="shared" si="14"/>
        <v>255</v>
      </c>
      <c r="F55" s="41">
        <f t="shared" si="15"/>
        <v>85</v>
      </c>
      <c r="G55" s="41">
        <f t="shared" si="16"/>
        <v>20</v>
      </c>
      <c r="H55" s="40">
        <f t="shared" si="17"/>
        <v>5</v>
      </c>
      <c r="I55" s="34">
        <f t="shared" si="18"/>
        <v>969</v>
      </c>
      <c r="J55" s="41">
        <f t="shared" si="19"/>
        <v>485</v>
      </c>
      <c r="K55" s="41">
        <f t="shared" si="20"/>
        <v>162</v>
      </c>
      <c r="L55" s="41">
        <f t="shared" si="21"/>
        <v>38</v>
      </c>
      <c r="M55" s="7">
        <f t="shared" si="22"/>
        <v>10</v>
      </c>
      <c r="N55" s="36"/>
      <c r="O55" s="83">
        <f t="shared" si="23"/>
        <v>0</v>
      </c>
      <c r="P55" s="83">
        <f t="shared" si="24"/>
        <v>0</v>
      </c>
      <c r="Q55" s="83">
        <f t="shared" si="25"/>
        <v>102</v>
      </c>
      <c r="R55" s="83">
        <f t="shared" si="26"/>
        <v>188</v>
      </c>
      <c r="S55" s="83">
        <f t="shared" si="27"/>
        <v>216</v>
      </c>
      <c r="T55" s="73"/>
      <c r="U55" s="67">
        <f>IF(B55=C55,0,IF(S55&lt;&gt;"-",(S55)/Přehled!$A$1,0))</f>
        <v>0.51428571428571423</v>
      </c>
      <c r="W55"/>
      <c r="X55"/>
    </row>
    <row r="56" spans="1:24" s="22" customFormat="1" x14ac:dyDescent="0.25">
      <c r="A56" s="55">
        <v>54</v>
      </c>
      <c r="B56" s="34">
        <v>1927</v>
      </c>
      <c r="C56" s="7"/>
      <c r="D56" s="56">
        <v>520</v>
      </c>
      <c r="E56" s="41">
        <f t="shared" si="14"/>
        <v>260</v>
      </c>
      <c r="F56" s="41">
        <f t="shared" si="15"/>
        <v>85</v>
      </c>
      <c r="G56" s="41">
        <f t="shared" si="16"/>
        <v>20</v>
      </c>
      <c r="H56" s="40">
        <f t="shared" si="17"/>
        <v>5</v>
      </c>
      <c r="I56" s="34">
        <f t="shared" si="18"/>
        <v>988</v>
      </c>
      <c r="J56" s="41">
        <f t="shared" si="19"/>
        <v>494</v>
      </c>
      <c r="K56" s="41">
        <f t="shared" si="20"/>
        <v>162</v>
      </c>
      <c r="L56" s="41">
        <f t="shared" si="21"/>
        <v>38</v>
      </c>
      <c r="M56" s="7">
        <f t="shared" si="22"/>
        <v>10</v>
      </c>
      <c r="N56" s="36"/>
      <c r="O56" s="83">
        <f t="shared" si="23"/>
        <v>0</v>
      </c>
      <c r="P56" s="83">
        <f t="shared" si="24"/>
        <v>0</v>
      </c>
      <c r="Q56" s="83">
        <f t="shared" si="25"/>
        <v>121</v>
      </c>
      <c r="R56" s="83">
        <f t="shared" si="26"/>
        <v>207</v>
      </c>
      <c r="S56" s="83">
        <f t="shared" si="27"/>
        <v>235</v>
      </c>
      <c r="T56" s="73"/>
      <c r="U56" s="67">
        <f>IF(B56=C56,0,IF(S56&lt;&gt;"-",(S56)/Přehled!$A$1,0))</f>
        <v>0.55952380952380953</v>
      </c>
      <c r="W56"/>
      <c r="X56"/>
    </row>
    <row r="57" spans="1:24" s="22" customFormat="1" x14ac:dyDescent="0.25">
      <c r="A57" s="55">
        <v>55</v>
      </c>
      <c r="B57" s="34">
        <v>1975</v>
      </c>
      <c r="C57" s="7"/>
      <c r="D57" s="56">
        <v>535</v>
      </c>
      <c r="E57" s="41">
        <f t="shared" si="14"/>
        <v>270</v>
      </c>
      <c r="F57" s="41">
        <f t="shared" si="15"/>
        <v>90</v>
      </c>
      <c r="G57" s="41">
        <f t="shared" si="16"/>
        <v>25</v>
      </c>
      <c r="H57" s="40">
        <f t="shared" si="17"/>
        <v>5</v>
      </c>
      <c r="I57" s="34">
        <f t="shared" si="18"/>
        <v>1017</v>
      </c>
      <c r="J57" s="41">
        <f t="shared" si="19"/>
        <v>513</v>
      </c>
      <c r="K57" s="41">
        <f t="shared" si="20"/>
        <v>171</v>
      </c>
      <c r="L57" s="41">
        <f t="shared" si="21"/>
        <v>48</v>
      </c>
      <c r="M57" s="7">
        <f t="shared" si="22"/>
        <v>10</v>
      </c>
      <c r="N57" s="36"/>
      <c r="O57" s="83">
        <f t="shared" si="23"/>
        <v>0</v>
      </c>
      <c r="P57" s="83">
        <f t="shared" si="24"/>
        <v>0</v>
      </c>
      <c r="Q57" s="83">
        <f t="shared" si="25"/>
        <v>103</v>
      </c>
      <c r="R57" s="83">
        <f t="shared" si="26"/>
        <v>178</v>
      </c>
      <c r="S57" s="83">
        <f t="shared" si="27"/>
        <v>216</v>
      </c>
      <c r="T57" s="73"/>
      <c r="U57" s="67">
        <f>IF(B57=C57,0,IF(S57&lt;&gt;"-",(S57)/Přehled!$A$1,0))</f>
        <v>0.51428571428571423</v>
      </c>
      <c r="W57"/>
      <c r="X57"/>
    </row>
    <row r="58" spans="1:24" s="22" customFormat="1" x14ac:dyDescent="0.25">
      <c r="A58" s="55">
        <v>56</v>
      </c>
      <c r="B58" s="34">
        <v>2025</v>
      </c>
      <c r="C58" s="7"/>
      <c r="D58" s="56">
        <v>545</v>
      </c>
      <c r="E58" s="41">
        <f t="shared" si="14"/>
        <v>275</v>
      </c>
      <c r="F58" s="41">
        <f t="shared" si="15"/>
        <v>90</v>
      </c>
      <c r="G58" s="41">
        <f t="shared" si="16"/>
        <v>25</v>
      </c>
      <c r="H58" s="40">
        <f t="shared" si="17"/>
        <v>5</v>
      </c>
      <c r="I58" s="34">
        <f t="shared" si="18"/>
        <v>1036</v>
      </c>
      <c r="J58" s="41">
        <f t="shared" si="19"/>
        <v>523</v>
      </c>
      <c r="K58" s="41">
        <f t="shared" si="20"/>
        <v>171</v>
      </c>
      <c r="L58" s="41">
        <f t="shared" si="21"/>
        <v>48</v>
      </c>
      <c r="M58" s="7">
        <f t="shared" si="22"/>
        <v>10</v>
      </c>
      <c r="N58" s="36"/>
      <c r="O58" s="83">
        <f t="shared" si="23"/>
        <v>0</v>
      </c>
      <c r="P58" s="83">
        <f t="shared" si="24"/>
        <v>0</v>
      </c>
      <c r="Q58" s="83">
        <f t="shared" si="25"/>
        <v>124</v>
      </c>
      <c r="R58" s="83">
        <f t="shared" si="26"/>
        <v>199</v>
      </c>
      <c r="S58" s="83">
        <f t="shared" si="27"/>
        <v>237</v>
      </c>
      <c r="T58" s="73"/>
      <c r="U58" s="67">
        <f>IF(B58=C58,0,IF(S58&lt;&gt;"-",(S58)/Přehled!$A$1,0))</f>
        <v>0.56428571428571428</v>
      </c>
      <c r="W58"/>
      <c r="X58"/>
    </row>
    <row r="59" spans="1:24" s="22" customFormat="1" x14ac:dyDescent="0.25">
      <c r="A59" s="55">
        <v>57</v>
      </c>
      <c r="B59" s="34">
        <v>2075</v>
      </c>
      <c r="C59" s="7"/>
      <c r="D59" s="56">
        <v>555</v>
      </c>
      <c r="E59" s="41">
        <f t="shared" si="14"/>
        <v>280</v>
      </c>
      <c r="F59" s="41">
        <f t="shared" si="15"/>
        <v>95</v>
      </c>
      <c r="G59" s="41">
        <f t="shared" si="16"/>
        <v>25</v>
      </c>
      <c r="H59" s="40">
        <f t="shared" si="17"/>
        <v>5</v>
      </c>
      <c r="I59" s="34">
        <f t="shared" si="18"/>
        <v>1055</v>
      </c>
      <c r="J59" s="41">
        <f t="shared" si="19"/>
        <v>532</v>
      </c>
      <c r="K59" s="41">
        <f t="shared" si="20"/>
        <v>181</v>
      </c>
      <c r="L59" s="41">
        <f t="shared" si="21"/>
        <v>48</v>
      </c>
      <c r="M59" s="7">
        <f t="shared" si="22"/>
        <v>10</v>
      </c>
      <c r="N59" s="36"/>
      <c r="O59" s="83">
        <f t="shared" si="23"/>
        <v>0</v>
      </c>
      <c r="P59" s="83">
        <f t="shared" si="24"/>
        <v>0</v>
      </c>
      <c r="Q59" s="83">
        <f t="shared" si="25"/>
        <v>126</v>
      </c>
      <c r="R59" s="83">
        <f t="shared" si="26"/>
        <v>211</v>
      </c>
      <c r="S59" s="83">
        <f t="shared" si="27"/>
        <v>249</v>
      </c>
      <c r="T59" s="73"/>
      <c r="U59" s="67">
        <f>IF(B59=C59,0,IF(S59&lt;&gt;"-",(S59)/Přehled!$A$1,0))</f>
        <v>0.59285714285714286</v>
      </c>
      <c r="W59"/>
      <c r="X59"/>
    </row>
    <row r="60" spans="1:24" x14ac:dyDescent="0.25">
      <c r="A60" s="55">
        <v>58</v>
      </c>
      <c r="B60" s="34">
        <v>2127</v>
      </c>
      <c r="C60" s="7"/>
      <c r="D60" s="56">
        <v>570</v>
      </c>
      <c r="E60" s="41">
        <f t="shared" si="14"/>
        <v>285</v>
      </c>
      <c r="F60" s="41">
        <f t="shared" si="15"/>
        <v>95</v>
      </c>
      <c r="G60" s="41">
        <f t="shared" si="16"/>
        <v>25</v>
      </c>
      <c r="H60" s="40">
        <f t="shared" si="17"/>
        <v>5</v>
      </c>
      <c r="I60" s="34">
        <f t="shared" si="18"/>
        <v>1083</v>
      </c>
      <c r="J60" s="41">
        <f t="shared" si="19"/>
        <v>542</v>
      </c>
      <c r="K60" s="41">
        <f t="shared" si="20"/>
        <v>181</v>
      </c>
      <c r="L60" s="41">
        <f t="shared" si="21"/>
        <v>48</v>
      </c>
      <c r="M60" s="7">
        <f t="shared" si="22"/>
        <v>10</v>
      </c>
      <c r="N60" s="36"/>
      <c r="O60" s="83">
        <f t="shared" si="23"/>
        <v>0</v>
      </c>
      <c r="P60" s="83">
        <f t="shared" si="24"/>
        <v>0</v>
      </c>
      <c r="Q60" s="83">
        <f t="shared" si="25"/>
        <v>140</v>
      </c>
      <c r="R60" s="83">
        <f t="shared" si="26"/>
        <v>225</v>
      </c>
      <c r="S60" s="83">
        <f t="shared" si="27"/>
        <v>263</v>
      </c>
      <c r="T60" s="73"/>
      <c r="U60" s="67">
        <f>IF(B60=C60,0,IF(S60&lt;&gt;"-",(S60)/Přehled!$A$1,0))</f>
        <v>0.62619047619047619</v>
      </c>
    </row>
    <row r="61" spans="1:24" x14ac:dyDescent="0.25">
      <c r="A61" s="55">
        <v>59</v>
      </c>
      <c r="B61" s="34">
        <v>2180</v>
      </c>
      <c r="C61" s="7"/>
      <c r="D61" s="56">
        <v>580</v>
      </c>
      <c r="E61" s="41">
        <f t="shared" si="14"/>
        <v>290</v>
      </c>
      <c r="F61" s="41">
        <f t="shared" si="15"/>
        <v>95</v>
      </c>
      <c r="G61" s="41">
        <f t="shared" si="16"/>
        <v>25</v>
      </c>
      <c r="H61" s="40">
        <f t="shared" si="17"/>
        <v>5</v>
      </c>
      <c r="I61" s="34">
        <f t="shared" si="18"/>
        <v>1102</v>
      </c>
      <c r="J61" s="41">
        <f t="shared" si="19"/>
        <v>551</v>
      </c>
      <c r="K61" s="41">
        <f t="shared" si="20"/>
        <v>181</v>
      </c>
      <c r="L61" s="41">
        <f t="shared" si="21"/>
        <v>48</v>
      </c>
      <c r="M61" s="7">
        <f t="shared" si="22"/>
        <v>10</v>
      </c>
      <c r="N61" s="36"/>
      <c r="O61" s="83">
        <f t="shared" si="23"/>
        <v>0</v>
      </c>
      <c r="P61" s="83">
        <f t="shared" si="24"/>
        <v>0</v>
      </c>
      <c r="Q61" s="83">
        <f t="shared" si="25"/>
        <v>165</v>
      </c>
      <c r="R61" s="83">
        <f t="shared" si="26"/>
        <v>250</v>
      </c>
      <c r="S61" s="83">
        <f t="shared" si="27"/>
        <v>288</v>
      </c>
      <c r="T61" s="73"/>
      <c r="U61" s="67">
        <f>IF(B61=C61,0,IF(S61&lt;&gt;"-",(S61)/Přehled!$A$1,0))</f>
        <v>0.68571428571428572</v>
      </c>
    </row>
    <row r="62" spans="1:24" x14ac:dyDescent="0.25">
      <c r="A62" s="55">
        <v>60</v>
      </c>
      <c r="B62" s="34">
        <v>2235</v>
      </c>
      <c r="C62" s="7"/>
      <c r="D62" s="56">
        <v>590</v>
      </c>
      <c r="E62" s="41">
        <f t="shared" si="14"/>
        <v>295</v>
      </c>
      <c r="F62" s="41">
        <f t="shared" si="15"/>
        <v>100</v>
      </c>
      <c r="G62" s="41">
        <f t="shared" si="16"/>
        <v>25</v>
      </c>
      <c r="H62" s="40">
        <f t="shared" si="17"/>
        <v>5</v>
      </c>
      <c r="I62" s="34">
        <f t="shared" si="18"/>
        <v>1121</v>
      </c>
      <c r="J62" s="41">
        <f t="shared" si="19"/>
        <v>561</v>
      </c>
      <c r="K62" s="41">
        <f t="shared" si="20"/>
        <v>190</v>
      </c>
      <c r="L62" s="41">
        <f t="shared" si="21"/>
        <v>48</v>
      </c>
      <c r="M62" s="7">
        <f t="shared" si="22"/>
        <v>10</v>
      </c>
      <c r="N62" s="36"/>
      <c r="O62" s="83">
        <f t="shared" si="23"/>
        <v>0</v>
      </c>
      <c r="P62" s="83">
        <f t="shared" si="24"/>
        <v>0</v>
      </c>
      <c r="Q62" s="83">
        <f t="shared" si="25"/>
        <v>173</v>
      </c>
      <c r="R62" s="83">
        <f t="shared" si="26"/>
        <v>267</v>
      </c>
      <c r="S62" s="83">
        <f t="shared" si="27"/>
        <v>305</v>
      </c>
      <c r="T62" s="73"/>
      <c r="U62" s="67">
        <f>IF(B62=C62,0,IF(S62&lt;&gt;"-",(S62)/Přehled!$A$1,0))</f>
        <v>0.72619047619047616</v>
      </c>
    </row>
    <row r="63" spans="1:24" x14ac:dyDescent="0.25">
      <c r="A63" s="50">
        <v>61</v>
      </c>
      <c r="B63" s="51">
        <v>2290</v>
      </c>
      <c r="C63" s="52"/>
      <c r="D63" s="53">
        <v>605</v>
      </c>
      <c r="E63" s="54">
        <f t="shared" si="14"/>
        <v>305</v>
      </c>
      <c r="F63" s="54">
        <f t="shared" si="15"/>
        <v>100</v>
      </c>
      <c r="G63" s="54">
        <f t="shared" si="16"/>
        <v>25</v>
      </c>
      <c r="H63" s="101">
        <f t="shared" si="17"/>
        <v>5</v>
      </c>
      <c r="I63" s="51">
        <f t="shared" si="18"/>
        <v>1150</v>
      </c>
      <c r="J63" s="54">
        <f t="shared" si="19"/>
        <v>580</v>
      </c>
      <c r="K63" s="54">
        <f t="shared" si="20"/>
        <v>190</v>
      </c>
      <c r="L63" s="54">
        <f t="shared" si="21"/>
        <v>48</v>
      </c>
      <c r="M63" s="52">
        <f t="shared" si="22"/>
        <v>10</v>
      </c>
      <c r="N63" s="36"/>
      <c r="O63" s="83">
        <f t="shared" si="23"/>
        <v>0</v>
      </c>
      <c r="P63" s="83">
        <f t="shared" si="24"/>
        <v>0</v>
      </c>
      <c r="Q63" s="83">
        <f t="shared" si="25"/>
        <v>180</v>
      </c>
      <c r="R63" s="83">
        <f t="shared" si="26"/>
        <v>274</v>
      </c>
      <c r="S63" s="83">
        <f t="shared" si="27"/>
        <v>312</v>
      </c>
      <c r="T63" s="73"/>
      <c r="U63" s="67">
        <f>IF(B63=C63,0,IF(S63&lt;&gt;"-",(S63)/Přehled!$A$1,0))</f>
        <v>0.74285714285714288</v>
      </c>
    </row>
    <row r="64" spans="1:24" x14ac:dyDescent="0.25">
      <c r="A64" s="55">
        <v>62</v>
      </c>
      <c r="B64" s="34">
        <v>2348</v>
      </c>
      <c r="C64" s="7"/>
      <c r="D64" s="56">
        <v>615</v>
      </c>
      <c r="E64" s="41">
        <f t="shared" si="14"/>
        <v>310</v>
      </c>
      <c r="F64" s="41">
        <f t="shared" si="15"/>
        <v>105</v>
      </c>
      <c r="G64" s="41">
        <f t="shared" si="16"/>
        <v>25</v>
      </c>
      <c r="H64" s="40">
        <f t="shared" si="17"/>
        <v>5</v>
      </c>
      <c r="I64" s="34">
        <f t="shared" si="18"/>
        <v>1169</v>
      </c>
      <c r="J64" s="41">
        <f t="shared" si="19"/>
        <v>589</v>
      </c>
      <c r="K64" s="41">
        <f t="shared" si="20"/>
        <v>200</v>
      </c>
      <c r="L64" s="41">
        <f t="shared" si="21"/>
        <v>48</v>
      </c>
      <c r="M64" s="7">
        <f t="shared" si="22"/>
        <v>10</v>
      </c>
      <c r="N64" s="36"/>
      <c r="O64" s="83">
        <f t="shared" si="23"/>
        <v>10</v>
      </c>
      <c r="P64" s="83">
        <f t="shared" si="24"/>
        <v>0</v>
      </c>
      <c r="Q64" s="83">
        <f t="shared" si="25"/>
        <v>190</v>
      </c>
      <c r="R64" s="83">
        <f t="shared" si="26"/>
        <v>294</v>
      </c>
      <c r="S64" s="83">
        <f t="shared" si="27"/>
        <v>332</v>
      </c>
      <c r="T64" s="73"/>
      <c r="U64" s="67">
        <f>IF(B64=C64,0,IF(S64&lt;&gt;"-",(S64)/Přehled!$A$1,0))</f>
        <v>0.79047619047619044</v>
      </c>
    </row>
    <row r="65" spans="1:21" x14ac:dyDescent="0.25">
      <c r="A65" s="55">
        <v>63</v>
      </c>
      <c r="B65" s="34">
        <v>2406</v>
      </c>
      <c r="C65" s="7"/>
      <c r="D65" s="56">
        <v>630</v>
      </c>
      <c r="E65" s="41">
        <f t="shared" si="14"/>
        <v>315</v>
      </c>
      <c r="F65" s="41">
        <f t="shared" si="15"/>
        <v>105</v>
      </c>
      <c r="G65" s="41">
        <f t="shared" si="16"/>
        <v>25</v>
      </c>
      <c r="H65" s="40">
        <f t="shared" si="17"/>
        <v>5</v>
      </c>
      <c r="I65" s="34">
        <f t="shared" si="18"/>
        <v>1197</v>
      </c>
      <c r="J65" s="41">
        <f t="shared" si="19"/>
        <v>599</v>
      </c>
      <c r="K65" s="41">
        <f t="shared" si="20"/>
        <v>200</v>
      </c>
      <c r="L65" s="41">
        <f t="shared" si="21"/>
        <v>48</v>
      </c>
      <c r="M65" s="7">
        <f t="shared" si="22"/>
        <v>10</v>
      </c>
      <c r="N65" s="36"/>
      <c r="O65" s="83">
        <f t="shared" si="23"/>
        <v>12</v>
      </c>
      <c r="P65" s="83">
        <f t="shared" si="24"/>
        <v>0</v>
      </c>
      <c r="Q65" s="83">
        <f t="shared" si="25"/>
        <v>210</v>
      </c>
      <c r="R65" s="83">
        <f t="shared" si="26"/>
        <v>314</v>
      </c>
      <c r="S65" s="83">
        <f t="shared" si="27"/>
        <v>352</v>
      </c>
      <c r="T65" s="73"/>
      <c r="U65" s="67">
        <f>IF(B65=C65,0,IF(S65&lt;&gt;"-",(S65)/Přehled!$A$1,0))</f>
        <v>0.83809523809523812</v>
      </c>
    </row>
    <row r="66" spans="1:21" x14ac:dyDescent="0.25">
      <c r="A66" s="55">
        <v>64</v>
      </c>
      <c r="B66" s="34">
        <v>2467</v>
      </c>
      <c r="C66" s="7"/>
      <c r="D66" s="56">
        <v>640</v>
      </c>
      <c r="E66" s="41">
        <f t="shared" si="14"/>
        <v>320</v>
      </c>
      <c r="F66" s="41">
        <f t="shared" si="15"/>
        <v>105</v>
      </c>
      <c r="G66" s="41">
        <f t="shared" si="16"/>
        <v>25</v>
      </c>
      <c r="H66" s="40">
        <f t="shared" si="17"/>
        <v>5</v>
      </c>
      <c r="I66" s="34">
        <f t="shared" si="18"/>
        <v>1216</v>
      </c>
      <c r="J66" s="41">
        <f t="shared" si="19"/>
        <v>608</v>
      </c>
      <c r="K66" s="41">
        <f t="shared" si="20"/>
        <v>200</v>
      </c>
      <c r="L66" s="41">
        <f t="shared" si="21"/>
        <v>48</v>
      </c>
      <c r="M66" s="7">
        <f t="shared" si="22"/>
        <v>10</v>
      </c>
      <c r="N66" s="36"/>
      <c r="O66" s="83">
        <f t="shared" si="23"/>
        <v>35</v>
      </c>
      <c r="P66" s="83">
        <f t="shared" si="24"/>
        <v>0</v>
      </c>
      <c r="Q66" s="83">
        <f t="shared" si="25"/>
        <v>243</v>
      </c>
      <c r="R66" s="83">
        <f t="shared" si="26"/>
        <v>347</v>
      </c>
      <c r="S66" s="83">
        <f t="shared" si="27"/>
        <v>385</v>
      </c>
      <c r="T66" s="73"/>
      <c r="U66" s="67">
        <f>IF(B66=C66,0,IF(S66&lt;&gt;"-",(S66)/Přehled!$A$1,0))</f>
        <v>0.91666666666666663</v>
      </c>
    </row>
    <row r="67" spans="1:21" x14ac:dyDescent="0.25">
      <c r="A67" s="55">
        <v>65</v>
      </c>
      <c r="B67" s="34">
        <v>2528</v>
      </c>
      <c r="C67" s="7"/>
      <c r="D67" s="56">
        <v>650</v>
      </c>
      <c r="E67" s="41">
        <f t="shared" si="14"/>
        <v>325</v>
      </c>
      <c r="F67" s="41">
        <f t="shared" si="15"/>
        <v>110</v>
      </c>
      <c r="G67" s="41">
        <f t="shared" si="16"/>
        <v>30</v>
      </c>
      <c r="H67" s="40">
        <f t="shared" si="17"/>
        <v>5</v>
      </c>
      <c r="I67" s="34">
        <f t="shared" si="18"/>
        <v>1235</v>
      </c>
      <c r="J67" s="41">
        <f t="shared" si="19"/>
        <v>618</v>
      </c>
      <c r="K67" s="41">
        <f t="shared" si="20"/>
        <v>209</v>
      </c>
      <c r="L67" s="41">
        <f t="shared" si="21"/>
        <v>57</v>
      </c>
      <c r="M67" s="7">
        <f t="shared" si="22"/>
        <v>10</v>
      </c>
      <c r="N67" s="36"/>
      <c r="O67" s="83">
        <f t="shared" si="23"/>
        <v>58</v>
      </c>
      <c r="P67" s="83">
        <f t="shared" si="24"/>
        <v>0</v>
      </c>
      <c r="Q67" s="83">
        <f t="shared" si="25"/>
        <v>257</v>
      </c>
      <c r="R67" s="83">
        <f t="shared" si="26"/>
        <v>352</v>
      </c>
      <c r="S67" s="83">
        <f t="shared" si="27"/>
        <v>399</v>
      </c>
      <c r="T67" s="73"/>
      <c r="U67" s="67">
        <f>IF(B67=C67,0,IF(S67&lt;&gt;"-",(S67)/Přehled!$A$1,0))</f>
        <v>0.95</v>
      </c>
    </row>
    <row r="68" spans="1:21" x14ac:dyDescent="0.25">
      <c r="A68" s="55">
        <v>66</v>
      </c>
      <c r="B68" s="34">
        <v>2591</v>
      </c>
      <c r="C68" s="7"/>
      <c r="D68" s="56">
        <v>665</v>
      </c>
      <c r="E68" s="41">
        <f t="shared" ref="E68:E131" si="28">ROUND((D68/2)/5,0)*5</f>
        <v>335</v>
      </c>
      <c r="F68" s="41">
        <f t="shared" ref="F68:F131" si="29">ROUND((E68/3)/5,0)*5</f>
        <v>110</v>
      </c>
      <c r="G68" s="41">
        <f t="shared" ref="G68:G131" si="30">ROUND((F68/4)/5,0)*5</f>
        <v>30</v>
      </c>
      <c r="H68" s="40">
        <f t="shared" ref="H68:H131" si="31">ROUND((G68/5)/5,0)*5</f>
        <v>5</v>
      </c>
      <c r="I68" s="34">
        <f t="shared" ref="I68:I131" si="32">ROUNDUP(D68*1.9,0)</f>
        <v>1264</v>
      </c>
      <c r="J68" s="41">
        <f t="shared" ref="J68:J131" si="33">ROUNDUP(E68*1.9,0)</f>
        <v>637</v>
      </c>
      <c r="K68" s="41">
        <f t="shared" ref="K68:K131" si="34">ROUNDUP(F68*1.9,0)</f>
        <v>209</v>
      </c>
      <c r="L68" s="41">
        <f t="shared" ref="L68:L131" si="35">ROUNDUP(G68*1.9,0)</f>
        <v>57</v>
      </c>
      <c r="M68" s="7">
        <f t="shared" ref="M68:M131" si="36">ROUNDUP(H68*1.9,0)</f>
        <v>10</v>
      </c>
      <c r="N68" s="36"/>
      <c r="O68" s="83">
        <f t="shared" ref="O68:O131" si="37">IF((B68-I68)-I68&lt;=0,0,(B68-I68)-I68)</f>
        <v>63</v>
      </c>
      <c r="P68" s="83">
        <f t="shared" ref="P68:P131" si="38">IF((B68-I68-J68)-J68&lt;=O68,0,IF((B68-I68-J68)-J68&lt;=0,0,(B68-I68-J68)-J68))</f>
        <v>0</v>
      </c>
      <c r="Q68" s="83">
        <f t="shared" ref="Q68:Q131" si="39">IF((B68-I68-J68-K68)-K68&lt;=0,0,(B68-I68-J68-K68)-K68)</f>
        <v>272</v>
      </c>
      <c r="R68" s="83">
        <f t="shared" ref="R68:R131" si="40">IF((B68-I68-J68-K68-L68)-L68&lt;=0,0,(B68-I68-J68-K68-L68)-L68)</f>
        <v>367</v>
      </c>
      <c r="S68" s="83">
        <f t="shared" ref="S68:S131" si="41">IF(H68=0,IF((B68-I68-J68-K68-L68-M68)-M68&lt;=0,0,(B68-I68-J68-K68-L68-M68)-M68),IF((B68-I68-J68-K68-L68-M68)-M68&lt;=0,"-",(B68-I68-J68-K68-L68-M68)-M68+M68))</f>
        <v>414</v>
      </c>
      <c r="T68" s="73"/>
      <c r="U68" s="67">
        <f>IF(B68=C68,0,IF(S68&lt;&gt;"-",(S68)/Přehled!$A$1,0))</f>
        <v>0.98571428571428577</v>
      </c>
    </row>
    <row r="69" spans="1:21" x14ac:dyDescent="0.25">
      <c r="A69" s="55">
        <v>67</v>
      </c>
      <c r="B69" s="34">
        <v>2656</v>
      </c>
      <c r="C69" s="7"/>
      <c r="D69" s="56">
        <v>675</v>
      </c>
      <c r="E69" s="41">
        <f t="shared" si="28"/>
        <v>340</v>
      </c>
      <c r="F69" s="41">
        <f t="shared" si="29"/>
        <v>115</v>
      </c>
      <c r="G69" s="41">
        <f t="shared" si="30"/>
        <v>30</v>
      </c>
      <c r="H69" s="40">
        <f t="shared" si="31"/>
        <v>5</v>
      </c>
      <c r="I69" s="34">
        <f t="shared" si="32"/>
        <v>1283</v>
      </c>
      <c r="J69" s="41">
        <f t="shared" si="33"/>
        <v>646</v>
      </c>
      <c r="K69" s="41">
        <f t="shared" si="34"/>
        <v>219</v>
      </c>
      <c r="L69" s="41">
        <f t="shared" si="35"/>
        <v>57</v>
      </c>
      <c r="M69" s="7">
        <f t="shared" si="36"/>
        <v>10</v>
      </c>
      <c r="N69" s="36"/>
      <c r="O69" s="83">
        <f t="shared" si="37"/>
        <v>90</v>
      </c>
      <c r="P69" s="83">
        <f t="shared" si="38"/>
        <v>0</v>
      </c>
      <c r="Q69" s="83">
        <f t="shared" si="39"/>
        <v>289</v>
      </c>
      <c r="R69" s="83">
        <f t="shared" si="40"/>
        <v>394</v>
      </c>
      <c r="S69" s="83">
        <f t="shared" si="41"/>
        <v>441</v>
      </c>
      <c r="T69" s="73"/>
      <c r="U69" s="67">
        <f>IF(B69=C69,0,IF(S69&lt;&gt;"-",(S69)/Přehled!$A$1,0))</f>
        <v>1.05</v>
      </c>
    </row>
    <row r="70" spans="1:21" x14ac:dyDescent="0.25">
      <c r="A70" s="55">
        <v>68</v>
      </c>
      <c r="B70" s="34">
        <v>2723</v>
      </c>
      <c r="C70" s="7"/>
      <c r="D70" s="56">
        <v>690</v>
      </c>
      <c r="E70" s="41">
        <f t="shared" si="28"/>
        <v>345</v>
      </c>
      <c r="F70" s="41">
        <f t="shared" si="29"/>
        <v>115</v>
      </c>
      <c r="G70" s="41">
        <f t="shared" si="30"/>
        <v>30</v>
      </c>
      <c r="H70" s="40">
        <f t="shared" si="31"/>
        <v>5</v>
      </c>
      <c r="I70" s="34">
        <f t="shared" si="32"/>
        <v>1311</v>
      </c>
      <c r="J70" s="41">
        <f t="shared" si="33"/>
        <v>656</v>
      </c>
      <c r="K70" s="41">
        <f t="shared" si="34"/>
        <v>219</v>
      </c>
      <c r="L70" s="41">
        <f t="shared" si="35"/>
        <v>57</v>
      </c>
      <c r="M70" s="7">
        <f t="shared" si="36"/>
        <v>10</v>
      </c>
      <c r="N70" s="36"/>
      <c r="O70" s="83">
        <f t="shared" si="37"/>
        <v>101</v>
      </c>
      <c r="P70" s="83">
        <f t="shared" si="38"/>
        <v>0</v>
      </c>
      <c r="Q70" s="83">
        <f t="shared" si="39"/>
        <v>318</v>
      </c>
      <c r="R70" s="83">
        <f t="shared" si="40"/>
        <v>423</v>
      </c>
      <c r="S70" s="83">
        <f t="shared" si="41"/>
        <v>470</v>
      </c>
      <c r="T70" s="73"/>
      <c r="U70" s="67">
        <f>IF(B70=C70,0,IF(S70&lt;&gt;"-",(S70)/Přehled!$A$1,0))</f>
        <v>1.1190476190476191</v>
      </c>
    </row>
    <row r="71" spans="1:21" x14ac:dyDescent="0.25">
      <c r="A71" s="55">
        <v>69</v>
      </c>
      <c r="B71" s="34">
        <v>2791</v>
      </c>
      <c r="C71" s="7"/>
      <c r="D71" s="56">
        <v>700</v>
      </c>
      <c r="E71" s="41">
        <f t="shared" si="28"/>
        <v>350</v>
      </c>
      <c r="F71" s="41">
        <f t="shared" si="29"/>
        <v>115</v>
      </c>
      <c r="G71" s="41">
        <f t="shared" si="30"/>
        <v>30</v>
      </c>
      <c r="H71" s="40">
        <f t="shared" si="31"/>
        <v>5</v>
      </c>
      <c r="I71" s="34">
        <f t="shared" si="32"/>
        <v>1330</v>
      </c>
      <c r="J71" s="41">
        <f t="shared" si="33"/>
        <v>665</v>
      </c>
      <c r="K71" s="41">
        <f t="shared" si="34"/>
        <v>219</v>
      </c>
      <c r="L71" s="41">
        <f t="shared" si="35"/>
        <v>57</v>
      </c>
      <c r="M71" s="7">
        <f t="shared" si="36"/>
        <v>10</v>
      </c>
      <c r="N71" s="36"/>
      <c r="O71" s="83">
        <f t="shared" si="37"/>
        <v>131</v>
      </c>
      <c r="P71" s="83">
        <f t="shared" si="38"/>
        <v>0</v>
      </c>
      <c r="Q71" s="83">
        <f t="shared" si="39"/>
        <v>358</v>
      </c>
      <c r="R71" s="83">
        <f t="shared" si="40"/>
        <v>463</v>
      </c>
      <c r="S71" s="83">
        <f t="shared" si="41"/>
        <v>510</v>
      </c>
      <c r="T71" s="73"/>
      <c r="U71" s="67">
        <f>IF(B71=C71,0,IF(S71&lt;&gt;"-",(S71)/Přehled!$A$1,0))</f>
        <v>1.2142857142857142</v>
      </c>
    </row>
    <row r="72" spans="1:21" x14ac:dyDescent="0.25">
      <c r="A72" s="55">
        <v>70</v>
      </c>
      <c r="B72" s="34">
        <v>2860</v>
      </c>
      <c r="C72" s="7"/>
      <c r="D72" s="56">
        <v>715</v>
      </c>
      <c r="E72" s="41">
        <f t="shared" si="28"/>
        <v>360</v>
      </c>
      <c r="F72" s="41">
        <f t="shared" si="29"/>
        <v>120</v>
      </c>
      <c r="G72" s="41">
        <f t="shared" si="30"/>
        <v>30</v>
      </c>
      <c r="H72" s="40">
        <f t="shared" si="31"/>
        <v>5</v>
      </c>
      <c r="I72" s="34">
        <f t="shared" si="32"/>
        <v>1359</v>
      </c>
      <c r="J72" s="41">
        <f t="shared" si="33"/>
        <v>684</v>
      </c>
      <c r="K72" s="41">
        <f t="shared" si="34"/>
        <v>228</v>
      </c>
      <c r="L72" s="41">
        <f t="shared" si="35"/>
        <v>57</v>
      </c>
      <c r="M72" s="7">
        <f t="shared" si="36"/>
        <v>10</v>
      </c>
      <c r="N72" s="36"/>
      <c r="O72" s="83">
        <f t="shared" si="37"/>
        <v>142</v>
      </c>
      <c r="P72" s="83">
        <f t="shared" si="38"/>
        <v>0</v>
      </c>
      <c r="Q72" s="83">
        <f t="shared" si="39"/>
        <v>361</v>
      </c>
      <c r="R72" s="83">
        <f t="shared" si="40"/>
        <v>475</v>
      </c>
      <c r="S72" s="83">
        <f t="shared" si="41"/>
        <v>522</v>
      </c>
      <c r="T72" s="73"/>
      <c r="U72" s="67">
        <f>IF(B72=C72,0,IF(S72&lt;&gt;"-",(S72)/Přehled!$A$1,0))</f>
        <v>1.2428571428571429</v>
      </c>
    </row>
    <row r="73" spans="1:21" x14ac:dyDescent="0.25">
      <c r="A73" s="50">
        <v>71</v>
      </c>
      <c r="B73" s="51">
        <v>2932</v>
      </c>
      <c r="C73" s="52"/>
      <c r="D73" s="53">
        <v>725</v>
      </c>
      <c r="E73" s="54">
        <f t="shared" si="28"/>
        <v>365</v>
      </c>
      <c r="F73" s="54">
        <f t="shared" si="29"/>
        <v>120</v>
      </c>
      <c r="G73" s="54">
        <f t="shared" si="30"/>
        <v>30</v>
      </c>
      <c r="H73" s="101">
        <f t="shared" si="31"/>
        <v>5</v>
      </c>
      <c r="I73" s="51">
        <f t="shared" si="32"/>
        <v>1378</v>
      </c>
      <c r="J73" s="54">
        <f t="shared" si="33"/>
        <v>694</v>
      </c>
      <c r="K73" s="54">
        <f t="shared" si="34"/>
        <v>228</v>
      </c>
      <c r="L73" s="54">
        <f t="shared" si="35"/>
        <v>57</v>
      </c>
      <c r="M73" s="52">
        <f t="shared" si="36"/>
        <v>10</v>
      </c>
      <c r="N73" s="36"/>
      <c r="O73" s="83">
        <f t="shared" si="37"/>
        <v>176</v>
      </c>
      <c r="P73" s="83">
        <f t="shared" si="38"/>
        <v>0</v>
      </c>
      <c r="Q73" s="83">
        <f t="shared" si="39"/>
        <v>404</v>
      </c>
      <c r="R73" s="83">
        <f t="shared" si="40"/>
        <v>518</v>
      </c>
      <c r="S73" s="83">
        <f t="shared" si="41"/>
        <v>565</v>
      </c>
      <c r="T73" s="73"/>
      <c r="U73" s="67">
        <f>IF(B73=C73,0,IF(S73&lt;&gt;"-",(S73)/Přehled!$A$1,0))</f>
        <v>1.3452380952380953</v>
      </c>
    </row>
    <row r="74" spans="1:21" x14ac:dyDescent="0.25">
      <c r="A74" s="55">
        <v>72</v>
      </c>
      <c r="B74" s="34">
        <v>3005</v>
      </c>
      <c r="C74" s="7"/>
      <c r="D74" s="56">
        <v>735</v>
      </c>
      <c r="E74" s="41">
        <f t="shared" si="28"/>
        <v>370</v>
      </c>
      <c r="F74" s="41">
        <f t="shared" si="29"/>
        <v>125</v>
      </c>
      <c r="G74" s="41">
        <f t="shared" si="30"/>
        <v>30</v>
      </c>
      <c r="H74" s="40">
        <f t="shared" si="31"/>
        <v>5</v>
      </c>
      <c r="I74" s="34">
        <f t="shared" si="32"/>
        <v>1397</v>
      </c>
      <c r="J74" s="41">
        <f t="shared" si="33"/>
        <v>703</v>
      </c>
      <c r="K74" s="41">
        <f t="shared" si="34"/>
        <v>238</v>
      </c>
      <c r="L74" s="41">
        <f t="shared" si="35"/>
        <v>57</v>
      </c>
      <c r="M74" s="7">
        <f t="shared" si="36"/>
        <v>10</v>
      </c>
      <c r="N74" s="36"/>
      <c r="O74" s="83">
        <f t="shared" si="37"/>
        <v>211</v>
      </c>
      <c r="P74" s="83">
        <f t="shared" si="38"/>
        <v>0</v>
      </c>
      <c r="Q74" s="83">
        <f t="shared" si="39"/>
        <v>429</v>
      </c>
      <c r="R74" s="83">
        <f t="shared" si="40"/>
        <v>553</v>
      </c>
      <c r="S74" s="83">
        <f t="shared" si="41"/>
        <v>600</v>
      </c>
      <c r="T74" s="73"/>
      <c r="U74" s="67">
        <f>IF(B74=C74,0,IF(S74&lt;&gt;"-",(S74)/Přehled!$A$1,0))</f>
        <v>1.4285714285714286</v>
      </c>
    </row>
    <row r="75" spans="1:21" x14ac:dyDescent="0.25">
      <c r="A75" s="55">
        <v>73</v>
      </c>
      <c r="B75" s="34">
        <v>3080</v>
      </c>
      <c r="C75" s="7"/>
      <c r="D75" s="56">
        <v>750</v>
      </c>
      <c r="E75" s="41">
        <f t="shared" si="28"/>
        <v>375</v>
      </c>
      <c r="F75" s="41">
        <f t="shared" si="29"/>
        <v>125</v>
      </c>
      <c r="G75" s="41">
        <f t="shared" si="30"/>
        <v>30</v>
      </c>
      <c r="H75" s="40">
        <f t="shared" si="31"/>
        <v>5</v>
      </c>
      <c r="I75" s="34">
        <f t="shared" si="32"/>
        <v>1425</v>
      </c>
      <c r="J75" s="41">
        <f t="shared" si="33"/>
        <v>713</v>
      </c>
      <c r="K75" s="41">
        <f t="shared" si="34"/>
        <v>238</v>
      </c>
      <c r="L75" s="41">
        <f t="shared" si="35"/>
        <v>57</v>
      </c>
      <c r="M75" s="7">
        <f t="shared" si="36"/>
        <v>10</v>
      </c>
      <c r="N75" s="36"/>
      <c r="O75" s="83">
        <f t="shared" si="37"/>
        <v>230</v>
      </c>
      <c r="P75" s="83">
        <f t="shared" si="38"/>
        <v>0</v>
      </c>
      <c r="Q75" s="83">
        <f t="shared" si="39"/>
        <v>466</v>
      </c>
      <c r="R75" s="83">
        <f t="shared" si="40"/>
        <v>590</v>
      </c>
      <c r="S75" s="83">
        <f t="shared" si="41"/>
        <v>637</v>
      </c>
      <c r="T75" s="73"/>
      <c r="U75" s="67">
        <f>IF(B75=C75,0,IF(S75&lt;&gt;"-",(S75)/Přehled!$A$1,0))</f>
        <v>1.5166666666666666</v>
      </c>
    </row>
    <row r="76" spans="1:21" x14ac:dyDescent="0.25">
      <c r="A76" s="55">
        <v>74</v>
      </c>
      <c r="B76" s="34">
        <v>3157</v>
      </c>
      <c r="C76" s="7"/>
      <c r="D76" s="56">
        <v>760</v>
      </c>
      <c r="E76" s="41">
        <f t="shared" si="28"/>
        <v>380</v>
      </c>
      <c r="F76" s="41">
        <f t="shared" si="29"/>
        <v>125</v>
      </c>
      <c r="G76" s="41">
        <f t="shared" si="30"/>
        <v>30</v>
      </c>
      <c r="H76" s="40">
        <f t="shared" si="31"/>
        <v>5</v>
      </c>
      <c r="I76" s="34">
        <f t="shared" si="32"/>
        <v>1444</v>
      </c>
      <c r="J76" s="41">
        <f t="shared" si="33"/>
        <v>722</v>
      </c>
      <c r="K76" s="41">
        <f t="shared" si="34"/>
        <v>238</v>
      </c>
      <c r="L76" s="41">
        <f t="shared" si="35"/>
        <v>57</v>
      </c>
      <c r="M76" s="7">
        <f t="shared" si="36"/>
        <v>10</v>
      </c>
      <c r="N76" s="36"/>
      <c r="O76" s="83">
        <f t="shared" si="37"/>
        <v>269</v>
      </c>
      <c r="P76" s="83">
        <f t="shared" si="38"/>
        <v>0</v>
      </c>
      <c r="Q76" s="83">
        <f t="shared" si="39"/>
        <v>515</v>
      </c>
      <c r="R76" s="83">
        <f t="shared" si="40"/>
        <v>639</v>
      </c>
      <c r="S76" s="83">
        <f t="shared" si="41"/>
        <v>686</v>
      </c>
      <c r="T76" s="73"/>
      <c r="U76" s="67">
        <f>IF(B76=C76,0,IF(S76&lt;&gt;"-",(S76)/Přehled!$A$1,0))</f>
        <v>1.6333333333333333</v>
      </c>
    </row>
    <row r="77" spans="1:21" x14ac:dyDescent="0.25">
      <c r="A77" s="55">
        <v>75</v>
      </c>
      <c r="B77" s="34">
        <v>3236</v>
      </c>
      <c r="C77" s="7"/>
      <c r="D77" s="56">
        <v>775</v>
      </c>
      <c r="E77" s="41">
        <f t="shared" si="28"/>
        <v>390</v>
      </c>
      <c r="F77" s="41">
        <f t="shared" si="29"/>
        <v>130</v>
      </c>
      <c r="G77" s="41">
        <f t="shared" si="30"/>
        <v>35</v>
      </c>
      <c r="H77" s="40">
        <f t="shared" si="31"/>
        <v>5</v>
      </c>
      <c r="I77" s="34">
        <f t="shared" si="32"/>
        <v>1473</v>
      </c>
      <c r="J77" s="41">
        <f t="shared" si="33"/>
        <v>741</v>
      </c>
      <c r="K77" s="41">
        <f t="shared" si="34"/>
        <v>247</v>
      </c>
      <c r="L77" s="41">
        <f t="shared" si="35"/>
        <v>67</v>
      </c>
      <c r="M77" s="7">
        <f t="shared" si="36"/>
        <v>10</v>
      </c>
      <c r="N77" s="36"/>
      <c r="O77" s="83">
        <f t="shared" si="37"/>
        <v>290</v>
      </c>
      <c r="P77" s="83">
        <f t="shared" si="38"/>
        <v>0</v>
      </c>
      <c r="Q77" s="83">
        <f t="shared" si="39"/>
        <v>528</v>
      </c>
      <c r="R77" s="83">
        <f t="shared" si="40"/>
        <v>641</v>
      </c>
      <c r="S77" s="83">
        <f t="shared" si="41"/>
        <v>698</v>
      </c>
      <c r="T77" s="73"/>
      <c r="U77" s="67">
        <f>IF(B77=C77,0,IF(S77&lt;&gt;"-",(S77)/Přehled!$A$1,0))</f>
        <v>1.661904761904762</v>
      </c>
    </row>
    <row r="78" spans="1:21" x14ac:dyDescent="0.25">
      <c r="A78" s="55">
        <v>76</v>
      </c>
      <c r="B78" s="34">
        <v>3317</v>
      </c>
      <c r="C78" s="7"/>
      <c r="D78" s="56">
        <v>785</v>
      </c>
      <c r="E78" s="41">
        <f t="shared" si="28"/>
        <v>395</v>
      </c>
      <c r="F78" s="41">
        <f t="shared" si="29"/>
        <v>130</v>
      </c>
      <c r="G78" s="41">
        <f t="shared" si="30"/>
        <v>35</v>
      </c>
      <c r="H78" s="40">
        <f t="shared" si="31"/>
        <v>5</v>
      </c>
      <c r="I78" s="34">
        <f t="shared" si="32"/>
        <v>1492</v>
      </c>
      <c r="J78" s="41">
        <f t="shared" si="33"/>
        <v>751</v>
      </c>
      <c r="K78" s="41">
        <f t="shared" si="34"/>
        <v>247</v>
      </c>
      <c r="L78" s="41">
        <f t="shared" si="35"/>
        <v>67</v>
      </c>
      <c r="M78" s="7">
        <f t="shared" si="36"/>
        <v>10</v>
      </c>
      <c r="N78" s="36"/>
      <c r="O78" s="83">
        <f t="shared" si="37"/>
        <v>333</v>
      </c>
      <c r="P78" s="83">
        <f t="shared" si="38"/>
        <v>0</v>
      </c>
      <c r="Q78" s="83">
        <f t="shared" si="39"/>
        <v>580</v>
      </c>
      <c r="R78" s="83">
        <f t="shared" si="40"/>
        <v>693</v>
      </c>
      <c r="S78" s="83">
        <f t="shared" si="41"/>
        <v>750</v>
      </c>
      <c r="T78" s="73"/>
      <c r="U78" s="67">
        <f>IF(B78=C78,0,IF(S78&lt;&gt;"-",(S78)/Přehled!$A$1,0))</f>
        <v>1.7857142857142858</v>
      </c>
    </row>
    <row r="79" spans="1:21" x14ac:dyDescent="0.25">
      <c r="A79" s="55">
        <v>77</v>
      </c>
      <c r="B79" s="34">
        <v>3400</v>
      </c>
      <c r="C79" s="7"/>
      <c r="D79" s="56">
        <v>800</v>
      </c>
      <c r="E79" s="41">
        <f t="shared" si="28"/>
        <v>400</v>
      </c>
      <c r="F79" s="41">
        <f t="shared" si="29"/>
        <v>135</v>
      </c>
      <c r="G79" s="41">
        <f t="shared" si="30"/>
        <v>35</v>
      </c>
      <c r="H79" s="40">
        <f t="shared" si="31"/>
        <v>5</v>
      </c>
      <c r="I79" s="34">
        <f t="shared" si="32"/>
        <v>1520</v>
      </c>
      <c r="J79" s="41">
        <f t="shared" si="33"/>
        <v>760</v>
      </c>
      <c r="K79" s="41">
        <f t="shared" si="34"/>
        <v>257</v>
      </c>
      <c r="L79" s="41">
        <f t="shared" si="35"/>
        <v>67</v>
      </c>
      <c r="M79" s="7">
        <f t="shared" si="36"/>
        <v>10</v>
      </c>
      <c r="N79" s="36"/>
      <c r="O79" s="83">
        <f t="shared" si="37"/>
        <v>360</v>
      </c>
      <c r="P79" s="83">
        <f t="shared" si="38"/>
        <v>0</v>
      </c>
      <c r="Q79" s="83">
        <f t="shared" si="39"/>
        <v>606</v>
      </c>
      <c r="R79" s="83">
        <f t="shared" si="40"/>
        <v>729</v>
      </c>
      <c r="S79" s="83">
        <f t="shared" si="41"/>
        <v>786</v>
      </c>
      <c r="T79" s="73"/>
      <c r="U79" s="67">
        <f>IF(B79=C79,0,IF(S79&lt;&gt;"-",(S79)/Přehled!$A$1,0))</f>
        <v>1.8714285714285714</v>
      </c>
    </row>
    <row r="80" spans="1:21" x14ac:dyDescent="0.25">
      <c r="A80" s="55">
        <v>78</v>
      </c>
      <c r="B80" s="34">
        <v>3485</v>
      </c>
      <c r="C80" s="7"/>
      <c r="D80" s="56">
        <v>810</v>
      </c>
      <c r="E80" s="41">
        <f t="shared" si="28"/>
        <v>405</v>
      </c>
      <c r="F80" s="41">
        <f t="shared" si="29"/>
        <v>135</v>
      </c>
      <c r="G80" s="41">
        <f t="shared" si="30"/>
        <v>35</v>
      </c>
      <c r="H80" s="40">
        <f t="shared" si="31"/>
        <v>5</v>
      </c>
      <c r="I80" s="34">
        <f t="shared" si="32"/>
        <v>1539</v>
      </c>
      <c r="J80" s="41">
        <f t="shared" si="33"/>
        <v>770</v>
      </c>
      <c r="K80" s="41">
        <f t="shared" si="34"/>
        <v>257</v>
      </c>
      <c r="L80" s="41">
        <f t="shared" si="35"/>
        <v>67</v>
      </c>
      <c r="M80" s="7">
        <f t="shared" si="36"/>
        <v>10</v>
      </c>
      <c r="N80" s="36"/>
      <c r="O80" s="83">
        <f t="shared" si="37"/>
        <v>407</v>
      </c>
      <c r="P80" s="83">
        <f t="shared" si="38"/>
        <v>0</v>
      </c>
      <c r="Q80" s="83">
        <f t="shared" si="39"/>
        <v>662</v>
      </c>
      <c r="R80" s="83">
        <f t="shared" si="40"/>
        <v>785</v>
      </c>
      <c r="S80" s="83">
        <f t="shared" si="41"/>
        <v>842</v>
      </c>
      <c r="T80" s="73"/>
      <c r="U80" s="67">
        <f>IF(B80=C80,0,IF(S80&lt;&gt;"-",(S80)/Přehled!$A$1,0))</f>
        <v>2.0047619047619047</v>
      </c>
    </row>
    <row r="81" spans="1:21" x14ac:dyDescent="0.25">
      <c r="A81" s="55">
        <v>79</v>
      </c>
      <c r="B81" s="34">
        <v>3572</v>
      </c>
      <c r="C81" s="7"/>
      <c r="D81" s="56">
        <v>825</v>
      </c>
      <c r="E81" s="41">
        <f t="shared" si="28"/>
        <v>415</v>
      </c>
      <c r="F81" s="41">
        <f t="shared" si="29"/>
        <v>140</v>
      </c>
      <c r="G81" s="41">
        <f t="shared" si="30"/>
        <v>35</v>
      </c>
      <c r="H81" s="40">
        <f t="shared" si="31"/>
        <v>5</v>
      </c>
      <c r="I81" s="34">
        <f t="shared" si="32"/>
        <v>1568</v>
      </c>
      <c r="J81" s="41">
        <f t="shared" si="33"/>
        <v>789</v>
      </c>
      <c r="K81" s="41">
        <f t="shared" si="34"/>
        <v>266</v>
      </c>
      <c r="L81" s="41">
        <f t="shared" si="35"/>
        <v>67</v>
      </c>
      <c r="M81" s="7">
        <f t="shared" si="36"/>
        <v>10</v>
      </c>
      <c r="N81" s="36"/>
      <c r="O81" s="83">
        <f t="shared" si="37"/>
        <v>436</v>
      </c>
      <c r="P81" s="83">
        <f t="shared" si="38"/>
        <v>0</v>
      </c>
      <c r="Q81" s="83">
        <f t="shared" si="39"/>
        <v>683</v>
      </c>
      <c r="R81" s="83">
        <f t="shared" si="40"/>
        <v>815</v>
      </c>
      <c r="S81" s="83">
        <f t="shared" si="41"/>
        <v>872</v>
      </c>
      <c r="T81" s="73"/>
      <c r="U81" s="67">
        <f>IF(B81=C81,0,IF(S81&lt;&gt;"-",(S81)/Přehled!$A$1,0))</f>
        <v>2.0761904761904764</v>
      </c>
    </row>
    <row r="82" spans="1:21" x14ac:dyDescent="0.25">
      <c r="A82" s="55">
        <v>80</v>
      </c>
      <c r="B82" s="34">
        <v>3661</v>
      </c>
      <c r="C82" s="7"/>
      <c r="D82" s="56">
        <v>835</v>
      </c>
      <c r="E82" s="41">
        <f t="shared" si="28"/>
        <v>420</v>
      </c>
      <c r="F82" s="41">
        <f t="shared" si="29"/>
        <v>140</v>
      </c>
      <c r="G82" s="41">
        <f t="shared" si="30"/>
        <v>35</v>
      </c>
      <c r="H82" s="40">
        <f t="shared" si="31"/>
        <v>5</v>
      </c>
      <c r="I82" s="34">
        <f t="shared" si="32"/>
        <v>1587</v>
      </c>
      <c r="J82" s="41">
        <f t="shared" si="33"/>
        <v>798</v>
      </c>
      <c r="K82" s="41">
        <f t="shared" si="34"/>
        <v>266</v>
      </c>
      <c r="L82" s="41">
        <f t="shared" si="35"/>
        <v>67</v>
      </c>
      <c r="M82" s="7">
        <f t="shared" si="36"/>
        <v>10</v>
      </c>
      <c r="N82" s="36"/>
      <c r="O82" s="83">
        <f t="shared" si="37"/>
        <v>487</v>
      </c>
      <c r="P82" s="83">
        <f t="shared" si="38"/>
        <v>0</v>
      </c>
      <c r="Q82" s="83">
        <f t="shared" si="39"/>
        <v>744</v>
      </c>
      <c r="R82" s="83">
        <f t="shared" si="40"/>
        <v>876</v>
      </c>
      <c r="S82" s="83">
        <f t="shared" si="41"/>
        <v>933</v>
      </c>
      <c r="T82" s="73"/>
      <c r="U82" s="67">
        <f>IF(B82=C82,0,IF(S82&lt;&gt;"-",(S82)/Přehled!$A$1,0))</f>
        <v>2.2214285714285715</v>
      </c>
    </row>
    <row r="83" spans="1:21" x14ac:dyDescent="0.25">
      <c r="A83" s="149">
        <v>81</v>
      </c>
      <c r="B83" s="150">
        <v>3753</v>
      </c>
      <c r="C83" s="153"/>
      <c r="D83" s="174">
        <v>850</v>
      </c>
      <c r="E83" s="152">
        <f t="shared" si="28"/>
        <v>425</v>
      </c>
      <c r="F83" s="152">
        <f t="shared" si="29"/>
        <v>140</v>
      </c>
      <c r="G83" s="152">
        <f t="shared" si="30"/>
        <v>35</v>
      </c>
      <c r="H83" s="151">
        <f t="shared" si="31"/>
        <v>5</v>
      </c>
      <c r="I83" s="150">
        <f t="shared" si="32"/>
        <v>1615</v>
      </c>
      <c r="J83" s="152">
        <f t="shared" si="33"/>
        <v>808</v>
      </c>
      <c r="K83" s="152">
        <f t="shared" si="34"/>
        <v>266</v>
      </c>
      <c r="L83" s="152">
        <f t="shared" si="35"/>
        <v>67</v>
      </c>
      <c r="M83" s="153">
        <f t="shared" si="36"/>
        <v>10</v>
      </c>
      <c r="N83" s="36"/>
      <c r="O83" s="107">
        <f t="shared" si="37"/>
        <v>523</v>
      </c>
      <c r="P83" s="107">
        <f t="shared" si="38"/>
        <v>0</v>
      </c>
      <c r="Q83" s="107">
        <f t="shared" si="39"/>
        <v>798</v>
      </c>
      <c r="R83" s="107">
        <f t="shared" si="40"/>
        <v>930</v>
      </c>
      <c r="S83" s="107">
        <f t="shared" si="41"/>
        <v>987</v>
      </c>
      <c r="T83" s="73"/>
      <c r="U83" s="67">
        <f>IF(B83=C83,0,IF(S83&lt;&gt;"-",(S83)/Přehled!$A$1,0))</f>
        <v>2.35</v>
      </c>
    </row>
    <row r="84" spans="1:21" x14ac:dyDescent="0.25">
      <c r="A84" s="126">
        <v>82</v>
      </c>
      <c r="B84" s="15">
        <v>3847</v>
      </c>
      <c r="C84" s="17"/>
      <c r="D84" s="173">
        <v>860</v>
      </c>
      <c r="E84" s="16">
        <f t="shared" si="28"/>
        <v>430</v>
      </c>
      <c r="F84" s="16">
        <f t="shared" si="29"/>
        <v>145</v>
      </c>
      <c r="G84" s="16">
        <f t="shared" si="30"/>
        <v>35</v>
      </c>
      <c r="H84" s="127">
        <f t="shared" si="31"/>
        <v>5</v>
      </c>
      <c r="I84" s="15">
        <f t="shared" si="32"/>
        <v>1634</v>
      </c>
      <c r="J84" s="16">
        <f t="shared" si="33"/>
        <v>817</v>
      </c>
      <c r="K84" s="16">
        <f t="shared" si="34"/>
        <v>276</v>
      </c>
      <c r="L84" s="16">
        <f t="shared" si="35"/>
        <v>67</v>
      </c>
      <c r="M84" s="17">
        <f t="shared" si="36"/>
        <v>10</v>
      </c>
      <c r="N84" s="36"/>
      <c r="O84" s="107">
        <f t="shared" si="37"/>
        <v>579</v>
      </c>
      <c r="P84" s="107">
        <f t="shared" si="38"/>
        <v>0</v>
      </c>
      <c r="Q84" s="107">
        <f t="shared" si="39"/>
        <v>844</v>
      </c>
      <c r="R84" s="107">
        <f t="shared" si="40"/>
        <v>986</v>
      </c>
      <c r="S84" s="107">
        <f t="shared" si="41"/>
        <v>1043</v>
      </c>
      <c r="T84" s="73"/>
      <c r="U84" s="67">
        <f>IF(B84=C84,0,IF(S84&lt;&gt;"-",(S84)/Přehled!$A$1,0))</f>
        <v>2.4833333333333334</v>
      </c>
    </row>
    <row r="85" spans="1:21" x14ac:dyDescent="0.25">
      <c r="A85" s="126">
        <v>83</v>
      </c>
      <c r="B85" s="15">
        <v>3943</v>
      </c>
      <c r="C85" s="17"/>
      <c r="D85" s="173">
        <v>875</v>
      </c>
      <c r="E85" s="16">
        <f t="shared" si="28"/>
        <v>440</v>
      </c>
      <c r="F85" s="16">
        <f t="shared" si="29"/>
        <v>145</v>
      </c>
      <c r="G85" s="16">
        <f t="shared" si="30"/>
        <v>35</v>
      </c>
      <c r="H85" s="127">
        <f t="shared" si="31"/>
        <v>5</v>
      </c>
      <c r="I85" s="15">
        <f t="shared" si="32"/>
        <v>1663</v>
      </c>
      <c r="J85" s="16">
        <f t="shared" si="33"/>
        <v>836</v>
      </c>
      <c r="K85" s="16">
        <f t="shared" si="34"/>
        <v>276</v>
      </c>
      <c r="L85" s="16">
        <f t="shared" si="35"/>
        <v>67</v>
      </c>
      <c r="M85" s="17">
        <f t="shared" si="36"/>
        <v>10</v>
      </c>
      <c r="N85" s="36"/>
      <c r="O85" s="107">
        <f t="shared" si="37"/>
        <v>617</v>
      </c>
      <c r="P85" s="107">
        <f t="shared" si="38"/>
        <v>0</v>
      </c>
      <c r="Q85" s="107">
        <f t="shared" si="39"/>
        <v>892</v>
      </c>
      <c r="R85" s="107">
        <f t="shared" si="40"/>
        <v>1034</v>
      </c>
      <c r="S85" s="107">
        <f t="shared" si="41"/>
        <v>1091</v>
      </c>
      <c r="T85" s="73"/>
      <c r="U85" s="67">
        <f>IF(B85=C85,0,IF(S85&lt;&gt;"-",(S85)/Přehled!$A$1,0))</f>
        <v>2.5976190476190477</v>
      </c>
    </row>
    <row r="86" spans="1:21" x14ac:dyDescent="0.25">
      <c r="A86" s="126">
        <v>84</v>
      </c>
      <c r="B86" s="15">
        <v>4041</v>
      </c>
      <c r="C86" s="17"/>
      <c r="D86" s="173">
        <v>890</v>
      </c>
      <c r="E86" s="16">
        <f t="shared" si="28"/>
        <v>445</v>
      </c>
      <c r="F86" s="16">
        <f t="shared" si="29"/>
        <v>150</v>
      </c>
      <c r="G86" s="16">
        <f t="shared" si="30"/>
        <v>40</v>
      </c>
      <c r="H86" s="127">
        <f t="shared" si="31"/>
        <v>10</v>
      </c>
      <c r="I86" s="15">
        <f t="shared" si="32"/>
        <v>1691</v>
      </c>
      <c r="J86" s="16">
        <f t="shared" si="33"/>
        <v>846</v>
      </c>
      <c r="K86" s="16">
        <f t="shared" si="34"/>
        <v>285</v>
      </c>
      <c r="L86" s="16">
        <f t="shared" si="35"/>
        <v>76</v>
      </c>
      <c r="M86" s="17">
        <f t="shared" si="36"/>
        <v>19</v>
      </c>
      <c r="N86" s="36"/>
      <c r="O86" s="107">
        <f t="shared" si="37"/>
        <v>659</v>
      </c>
      <c r="P86" s="107">
        <f t="shared" si="38"/>
        <v>0</v>
      </c>
      <c r="Q86" s="107">
        <f t="shared" si="39"/>
        <v>934</v>
      </c>
      <c r="R86" s="107">
        <f t="shared" si="40"/>
        <v>1067</v>
      </c>
      <c r="S86" s="107">
        <f t="shared" si="41"/>
        <v>1124</v>
      </c>
      <c r="T86" s="73"/>
      <c r="U86" s="67">
        <f>IF(B86=C86,0,IF(S86&lt;&gt;"-",(S86)/Přehled!$A$1,0))</f>
        <v>2.676190476190476</v>
      </c>
    </row>
    <row r="87" spans="1:21" x14ac:dyDescent="0.25">
      <c r="A87" s="126">
        <v>85</v>
      </c>
      <c r="B87" s="15">
        <v>4142</v>
      </c>
      <c r="C87" s="17"/>
      <c r="D87" s="173">
        <v>900</v>
      </c>
      <c r="E87" s="16">
        <f t="shared" si="28"/>
        <v>450</v>
      </c>
      <c r="F87" s="16">
        <f t="shared" si="29"/>
        <v>150</v>
      </c>
      <c r="G87" s="16">
        <f t="shared" si="30"/>
        <v>40</v>
      </c>
      <c r="H87" s="127">
        <f t="shared" si="31"/>
        <v>10</v>
      </c>
      <c r="I87" s="15">
        <f t="shared" si="32"/>
        <v>1710</v>
      </c>
      <c r="J87" s="16">
        <f t="shared" si="33"/>
        <v>855</v>
      </c>
      <c r="K87" s="16">
        <f t="shared" si="34"/>
        <v>285</v>
      </c>
      <c r="L87" s="16">
        <f t="shared" si="35"/>
        <v>76</v>
      </c>
      <c r="M87" s="17">
        <f t="shared" si="36"/>
        <v>19</v>
      </c>
      <c r="N87" s="36"/>
      <c r="O87" s="107">
        <f t="shared" si="37"/>
        <v>722</v>
      </c>
      <c r="P87" s="107">
        <f t="shared" si="38"/>
        <v>0</v>
      </c>
      <c r="Q87" s="107">
        <f t="shared" si="39"/>
        <v>1007</v>
      </c>
      <c r="R87" s="107">
        <f t="shared" si="40"/>
        <v>1140</v>
      </c>
      <c r="S87" s="107">
        <f t="shared" si="41"/>
        <v>1197</v>
      </c>
      <c r="T87" s="73"/>
      <c r="U87" s="67">
        <f>IF(B87=C87,0,IF(S87&lt;&gt;"-",(S87)/Přehled!$A$1,0))</f>
        <v>2.85</v>
      </c>
    </row>
    <row r="88" spans="1:21" x14ac:dyDescent="0.25">
      <c r="A88" s="126">
        <v>86</v>
      </c>
      <c r="B88" s="15">
        <v>4246</v>
      </c>
      <c r="C88" s="17"/>
      <c r="D88" s="173">
        <v>915</v>
      </c>
      <c r="E88" s="16">
        <f t="shared" si="28"/>
        <v>460</v>
      </c>
      <c r="F88" s="16">
        <f t="shared" si="29"/>
        <v>155</v>
      </c>
      <c r="G88" s="16">
        <f t="shared" si="30"/>
        <v>40</v>
      </c>
      <c r="H88" s="127">
        <f t="shared" si="31"/>
        <v>10</v>
      </c>
      <c r="I88" s="15">
        <f t="shared" si="32"/>
        <v>1739</v>
      </c>
      <c r="J88" s="16">
        <f t="shared" si="33"/>
        <v>874</v>
      </c>
      <c r="K88" s="16">
        <f t="shared" si="34"/>
        <v>295</v>
      </c>
      <c r="L88" s="16">
        <f t="shared" si="35"/>
        <v>76</v>
      </c>
      <c r="M88" s="17">
        <f t="shared" si="36"/>
        <v>19</v>
      </c>
      <c r="N88" s="36"/>
      <c r="O88" s="107">
        <f t="shared" si="37"/>
        <v>768</v>
      </c>
      <c r="P88" s="107">
        <f t="shared" si="38"/>
        <v>0</v>
      </c>
      <c r="Q88" s="107">
        <f t="shared" si="39"/>
        <v>1043</v>
      </c>
      <c r="R88" s="107">
        <f t="shared" si="40"/>
        <v>1186</v>
      </c>
      <c r="S88" s="107">
        <f t="shared" si="41"/>
        <v>1243</v>
      </c>
      <c r="T88" s="73"/>
      <c r="U88" s="67">
        <f>IF(B88=C88,0,IF(S88&lt;&gt;"-",(S88)/Přehled!$A$1,0))</f>
        <v>2.9595238095238097</v>
      </c>
    </row>
    <row r="89" spans="1:21" x14ac:dyDescent="0.25">
      <c r="A89" s="126">
        <v>87</v>
      </c>
      <c r="B89" s="15">
        <v>4352</v>
      </c>
      <c r="C89" s="17"/>
      <c r="D89" s="173">
        <v>925</v>
      </c>
      <c r="E89" s="16">
        <f t="shared" si="28"/>
        <v>465</v>
      </c>
      <c r="F89" s="16">
        <f t="shared" si="29"/>
        <v>155</v>
      </c>
      <c r="G89" s="16">
        <f t="shared" si="30"/>
        <v>40</v>
      </c>
      <c r="H89" s="127">
        <f t="shared" si="31"/>
        <v>10</v>
      </c>
      <c r="I89" s="15">
        <f t="shared" si="32"/>
        <v>1758</v>
      </c>
      <c r="J89" s="16">
        <f t="shared" si="33"/>
        <v>884</v>
      </c>
      <c r="K89" s="16">
        <f t="shared" si="34"/>
        <v>295</v>
      </c>
      <c r="L89" s="16">
        <f t="shared" si="35"/>
        <v>76</v>
      </c>
      <c r="M89" s="17">
        <f t="shared" si="36"/>
        <v>19</v>
      </c>
      <c r="N89" s="36"/>
      <c r="O89" s="107">
        <f t="shared" si="37"/>
        <v>836</v>
      </c>
      <c r="P89" s="107">
        <f t="shared" si="38"/>
        <v>0</v>
      </c>
      <c r="Q89" s="107">
        <f t="shared" si="39"/>
        <v>1120</v>
      </c>
      <c r="R89" s="107">
        <f t="shared" si="40"/>
        <v>1263</v>
      </c>
      <c r="S89" s="107">
        <f t="shared" si="41"/>
        <v>1320</v>
      </c>
      <c r="T89" s="73"/>
      <c r="U89" s="67">
        <f>IF(B89=C89,0,IF(S89&lt;&gt;"-",(S89)/Přehled!$A$1,0))</f>
        <v>3.1428571428571428</v>
      </c>
    </row>
    <row r="90" spans="1:21" x14ac:dyDescent="0.25">
      <c r="A90" s="126">
        <v>88</v>
      </c>
      <c r="B90" s="15">
        <v>4461</v>
      </c>
      <c r="C90" s="17"/>
      <c r="D90" s="173">
        <v>940</v>
      </c>
      <c r="E90" s="16">
        <f t="shared" si="28"/>
        <v>470</v>
      </c>
      <c r="F90" s="16">
        <f t="shared" si="29"/>
        <v>155</v>
      </c>
      <c r="G90" s="16">
        <f t="shared" si="30"/>
        <v>40</v>
      </c>
      <c r="H90" s="127">
        <f t="shared" si="31"/>
        <v>10</v>
      </c>
      <c r="I90" s="15">
        <f t="shared" si="32"/>
        <v>1786</v>
      </c>
      <c r="J90" s="16">
        <f t="shared" si="33"/>
        <v>893</v>
      </c>
      <c r="K90" s="16">
        <f t="shared" si="34"/>
        <v>295</v>
      </c>
      <c r="L90" s="16">
        <f t="shared" si="35"/>
        <v>76</v>
      </c>
      <c r="M90" s="17">
        <f t="shared" si="36"/>
        <v>19</v>
      </c>
      <c r="N90" s="36"/>
      <c r="O90" s="107">
        <f t="shared" si="37"/>
        <v>889</v>
      </c>
      <c r="P90" s="107">
        <f t="shared" si="38"/>
        <v>0</v>
      </c>
      <c r="Q90" s="107">
        <f t="shared" si="39"/>
        <v>1192</v>
      </c>
      <c r="R90" s="107">
        <f t="shared" si="40"/>
        <v>1335</v>
      </c>
      <c r="S90" s="107">
        <f t="shared" si="41"/>
        <v>1392</v>
      </c>
      <c r="T90" s="73"/>
      <c r="U90" s="67">
        <f>IF(B90=C90,0,IF(S90&lt;&gt;"-",(S90)/Přehled!$A$1,0))</f>
        <v>3.3142857142857145</v>
      </c>
    </row>
    <row r="91" spans="1:21" x14ac:dyDescent="0.25">
      <c r="A91" s="126">
        <v>89</v>
      </c>
      <c r="B91" s="15">
        <v>4572</v>
      </c>
      <c r="C91" s="17"/>
      <c r="D91" s="173">
        <v>950</v>
      </c>
      <c r="E91" s="16">
        <f t="shared" si="28"/>
        <v>475</v>
      </c>
      <c r="F91" s="16">
        <f t="shared" si="29"/>
        <v>160</v>
      </c>
      <c r="G91" s="16">
        <f t="shared" si="30"/>
        <v>40</v>
      </c>
      <c r="H91" s="127">
        <f t="shared" si="31"/>
        <v>10</v>
      </c>
      <c r="I91" s="15">
        <f t="shared" si="32"/>
        <v>1805</v>
      </c>
      <c r="J91" s="16">
        <f t="shared" si="33"/>
        <v>903</v>
      </c>
      <c r="K91" s="16">
        <f t="shared" si="34"/>
        <v>304</v>
      </c>
      <c r="L91" s="16">
        <f t="shared" si="35"/>
        <v>76</v>
      </c>
      <c r="M91" s="17">
        <f t="shared" si="36"/>
        <v>19</v>
      </c>
      <c r="N91" s="36"/>
      <c r="O91" s="107">
        <f t="shared" si="37"/>
        <v>962</v>
      </c>
      <c r="P91" s="107">
        <f t="shared" si="38"/>
        <v>0</v>
      </c>
      <c r="Q91" s="107">
        <f t="shared" si="39"/>
        <v>1256</v>
      </c>
      <c r="R91" s="107">
        <f t="shared" si="40"/>
        <v>1408</v>
      </c>
      <c r="S91" s="107">
        <f t="shared" si="41"/>
        <v>1465</v>
      </c>
      <c r="T91" s="73"/>
      <c r="U91" s="67">
        <f>IF(B91=C91,0,IF(S91&lt;&gt;"-",(S91)/Přehled!$A$1,0))</f>
        <v>3.4880952380952381</v>
      </c>
    </row>
    <row r="92" spans="1:21" x14ac:dyDescent="0.25">
      <c r="A92" s="126">
        <v>90</v>
      </c>
      <c r="B92" s="15">
        <v>4687</v>
      </c>
      <c r="C92" s="17"/>
      <c r="D92" s="173">
        <v>965</v>
      </c>
      <c r="E92" s="16">
        <f t="shared" si="28"/>
        <v>485</v>
      </c>
      <c r="F92" s="16">
        <f t="shared" si="29"/>
        <v>160</v>
      </c>
      <c r="G92" s="16">
        <f t="shared" si="30"/>
        <v>40</v>
      </c>
      <c r="H92" s="127">
        <f t="shared" si="31"/>
        <v>10</v>
      </c>
      <c r="I92" s="15">
        <f t="shared" si="32"/>
        <v>1834</v>
      </c>
      <c r="J92" s="16">
        <f t="shared" si="33"/>
        <v>922</v>
      </c>
      <c r="K92" s="16">
        <f t="shared" si="34"/>
        <v>304</v>
      </c>
      <c r="L92" s="16">
        <f t="shared" si="35"/>
        <v>76</v>
      </c>
      <c r="M92" s="17">
        <f t="shared" si="36"/>
        <v>19</v>
      </c>
      <c r="N92" s="36"/>
      <c r="O92" s="107">
        <f t="shared" si="37"/>
        <v>1019</v>
      </c>
      <c r="P92" s="107">
        <f t="shared" si="38"/>
        <v>0</v>
      </c>
      <c r="Q92" s="107">
        <f t="shared" si="39"/>
        <v>1323</v>
      </c>
      <c r="R92" s="107">
        <f t="shared" si="40"/>
        <v>1475</v>
      </c>
      <c r="S92" s="107">
        <f t="shared" si="41"/>
        <v>1532</v>
      </c>
      <c r="T92" s="73"/>
      <c r="U92" s="67">
        <f>IF(B92=C92,0,IF(S92&lt;&gt;"-",(S92)/Přehled!$A$1,0))</f>
        <v>3.6476190476190475</v>
      </c>
    </row>
    <row r="93" spans="1:21" x14ac:dyDescent="0.25">
      <c r="A93" s="126">
        <v>91</v>
      </c>
      <c r="B93" s="15">
        <v>4804</v>
      </c>
      <c r="C93" s="17"/>
      <c r="D93" s="173">
        <v>975</v>
      </c>
      <c r="E93" s="16">
        <f t="shared" si="28"/>
        <v>490</v>
      </c>
      <c r="F93" s="16">
        <f t="shared" si="29"/>
        <v>165</v>
      </c>
      <c r="G93" s="16">
        <f t="shared" si="30"/>
        <v>40</v>
      </c>
      <c r="H93" s="127">
        <f t="shared" si="31"/>
        <v>10</v>
      </c>
      <c r="I93" s="15">
        <f t="shared" si="32"/>
        <v>1853</v>
      </c>
      <c r="J93" s="16">
        <f t="shared" si="33"/>
        <v>931</v>
      </c>
      <c r="K93" s="16">
        <f t="shared" si="34"/>
        <v>314</v>
      </c>
      <c r="L93" s="16">
        <f t="shared" si="35"/>
        <v>76</v>
      </c>
      <c r="M93" s="17">
        <f t="shared" si="36"/>
        <v>19</v>
      </c>
      <c r="N93" s="36"/>
      <c r="O93" s="107">
        <f t="shared" si="37"/>
        <v>1098</v>
      </c>
      <c r="P93" s="107">
        <f t="shared" si="38"/>
        <v>0</v>
      </c>
      <c r="Q93" s="107">
        <f t="shared" si="39"/>
        <v>1392</v>
      </c>
      <c r="R93" s="107">
        <f t="shared" si="40"/>
        <v>1554</v>
      </c>
      <c r="S93" s="107">
        <f t="shared" si="41"/>
        <v>1611</v>
      </c>
      <c r="T93" s="73"/>
      <c r="U93" s="67">
        <f>IF(B93=C93,0,IF(S93&lt;&gt;"-",(S93)/Přehled!$A$1,0))</f>
        <v>3.8357142857142859</v>
      </c>
    </row>
    <row r="94" spans="1:21" x14ac:dyDescent="0.25">
      <c r="A94" s="126">
        <v>92</v>
      </c>
      <c r="B94" s="15">
        <v>4924</v>
      </c>
      <c r="C94" s="17"/>
      <c r="D94" s="173">
        <v>990</v>
      </c>
      <c r="E94" s="16">
        <f t="shared" si="28"/>
        <v>495</v>
      </c>
      <c r="F94" s="16">
        <f t="shared" si="29"/>
        <v>165</v>
      </c>
      <c r="G94" s="16">
        <f t="shared" si="30"/>
        <v>40</v>
      </c>
      <c r="H94" s="127">
        <f t="shared" si="31"/>
        <v>10</v>
      </c>
      <c r="I94" s="15">
        <f t="shared" si="32"/>
        <v>1881</v>
      </c>
      <c r="J94" s="16">
        <f t="shared" si="33"/>
        <v>941</v>
      </c>
      <c r="K94" s="16">
        <f t="shared" si="34"/>
        <v>314</v>
      </c>
      <c r="L94" s="16">
        <f t="shared" si="35"/>
        <v>76</v>
      </c>
      <c r="M94" s="17">
        <f t="shared" si="36"/>
        <v>19</v>
      </c>
      <c r="N94" s="36"/>
      <c r="O94" s="107">
        <f t="shared" si="37"/>
        <v>1162</v>
      </c>
      <c r="P94" s="107">
        <f t="shared" si="38"/>
        <v>0</v>
      </c>
      <c r="Q94" s="107">
        <f t="shared" si="39"/>
        <v>1474</v>
      </c>
      <c r="R94" s="107">
        <f t="shared" si="40"/>
        <v>1636</v>
      </c>
      <c r="S94" s="107">
        <f t="shared" si="41"/>
        <v>1693</v>
      </c>
      <c r="T94" s="73"/>
      <c r="U94" s="67">
        <f>IF(B94=C94,0,IF(S94&lt;&gt;"-",(S94)/Přehled!$A$1,0))</f>
        <v>4.0309523809523808</v>
      </c>
    </row>
    <row r="95" spans="1:21" x14ac:dyDescent="0.25">
      <c r="A95" s="126">
        <v>93</v>
      </c>
      <c r="B95" s="15">
        <v>5047</v>
      </c>
      <c r="C95" s="17"/>
      <c r="D95" s="173">
        <v>1005</v>
      </c>
      <c r="E95" s="16">
        <f t="shared" si="28"/>
        <v>505</v>
      </c>
      <c r="F95" s="16">
        <f t="shared" si="29"/>
        <v>170</v>
      </c>
      <c r="G95" s="16">
        <f t="shared" si="30"/>
        <v>45</v>
      </c>
      <c r="H95" s="127">
        <f t="shared" si="31"/>
        <v>10</v>
      </c>
      <c r="I95" s="15">
        <f t="shared" si="32"/>
        <v>1910</v>
      </c>
      <c r="J95" s="16">
        <f t="shared" si="33"/>
        <v>960</v>
      </c>
      <c r="K95" s="16">
        <f t="shared" si="34"/>
        <v>323</v>
      </c>
      <c r="L95" s="16">
        <f t="shared" si="35"/>
        <v>86</v>
      </c>
      <c r="M95" s="17">
        <f t="shared" si="36"/>
        <v>19</v>
      </c>
      <c r="N95" s="36"/>
      <c r="O95" s="107">
        <f t="shared" si="37"/>
        <v>1227</v>
      </c>
      <c r="P95" s="107">
        <f t="shared" si="38"/>
        <v>0</v>
      </c>
      <c r="Q95" s="107">
        <f t="shared" si="39"/>
        <v>1531</v>
      </c>
      <c r="R95" s="107">
        <f t="shared" si="40"/>
        <v>1682</v>
      </c>
      <c r="S95" s="107">
        <f t="shared" si="41"/>
        <v>1749</v>
      </c>
      <c r="T95" s="73"/>
      <c r="U95" s="67">
        <f>IF(B95=C95,0,IF(S95&lt;&gt;"-",(S95)/Přehled!$A$1,0))</f>
        <v>4.1642857142857146</v>
      </c>
    </row>
    <row r="96" spans="1:21" x14ac:dyDescent="0.25">
      <c r="A96" s="126">
        <v>94</v>
      </c>
      <c r="B96" s="15">
        <v>5173</v>
      </c>
      <c r="C96" s="17"/>
      <c r="D96" s="173">
        <v>1015</v>
      </c>
      <c r="E96" s="16">
        <f t="shared" si="28"/>
        <v>510</v>
      </c>
      <c r="F96" s="16">
        <f t="shared" si="29"/>
        <v>170</v>
      </c>
      <c r="G96" s="16">
        <f t="shared" si="30"/>
        <v>45</v>
      </c>
      <c r="H96" s="127">
        <f t="shared" si="31"/>
        <v>10</v>
      </c>
      <c r="I96" s="15">
        <f t="shared" si="32"/>
        <v>1929</v>
      </c>
      <c r="J96" s="16">
        <f t="shared" si="33"/>
        <v>969</v>
      </c>
      <c r="K96" s="16">
        <f t="shared" si="34"/>
        <v>323</v>
      </c>
      <c r="L96" s="16">
        <f t="shared" si="35"/>
        <v>86</v>
      </c>
      <c r="M96" s="17">
        <f t="shared" si="36"/>
        <v>19</v>
      </c>
      <c r="N96" s="36"/>
      <c r="O96" s="107">
        <f t="shared" si="37"/>
        <v>1315</v>
      </c>
      <c r="P96" s="107">
        <f t="shared" si="38"/>
        <v>0</v>
      </c>
      <c r="Q96" s="107">
        <f t="shared" si="39"/>
        <v>1629</v>
      </c>
      <c r="R96" s="107">
        <f t="shared" si="40"/>
        <v>1780</v>
      </c>
      <c r="S96" s="107">
        <f t="shared" si="41"/>
        <v>1847</v>
      </c>
      <c r="T96" s="73"/>
      <c r="U96" s="67">
        <f>IF(B96=C96,0,IF(S96&lt;&gt;"-",(S96)/Přehled!$A$1,0))</f>
        <v>4.397619047619048</v>
      </c>
    </row>
    <row r="97" spans="1:21" x14ac:dyDescent="0.25">
      <c r="A97" s="126">
        <v>95</v>
      </c>
      <c r="B97" s="15">
        <v>5303</v>
      </c>
      <c r="C97" s="17"/>
      <c r="D97" s="173">
        <v>1030</v>
      </c>
      <c r="E97" s="16">
        <f t="shared" si="28"/>
        <v>515</v>
      </c>
      <c r="F97" s="16">
        <f t="shared" si="29"/>
        <v>170</v>
      </c>
      <c r="G97" s="16">
        <f t="shared" si="30"/>
        <v>45</v>
      </c>
      <c r="H97" s="127">
        <f t="shared" si="31"/>
        <v>10</v>
      </c>
      <c r="I97" s="15">
        <f t="shared" si="32"/>
        <v>1957</v>
      </c>
      <c r="J97" s="16">
        <f t="shared" si="33"/>
        <v>979</v>
      </c>
      <c r="K97" s="16">
        <f t="shared" si="34"/>
        <v>323</v>
      </c>
      <c r="L97" s="16">
        <f t="shared" si="35"/>
        <v>86</v>
      </c>
      <c r="M97" s="17">
        <f t="shared" si="36"/>
        <v>19</v>
      </c>
      <c r="N97" s="36"/>
      <c r="O97" s="107">
        <f t="shared" si="37"/>
        <v>1389</v>
      </c>
      <c r="P97" s="107">
        <f t="shared" si="38"/>
        <v>0</v>
      </c>
      <c r="Q97" s="107">
        <f t="shared" si="39"/>
        <v>1721</v>
      </c>
      <c r="R97" s="107">
        <f t="shared" si="40"/>
        <v>1872</v>
      </c>
      <c r="S97" s="107">
        <f t="shared" si="41"/>
        <v>1939</v>
      </c>
      <c r="T97" s="73"/>
      <c r="U97" s="67">
        <f>IF(B97=C97,0,IF(S97&lt;&gt;"-",(S97)/Přehled!$A$1,0))</f>
        <v>4.6166666666666663</v>
      </c>
    </row>
    <row r="98" spans="1:21" x14ac:dyDescent="0.25">
      <c r="A98" s="126">
        <v>96</v>
      </c>
      <c r="B98" s="15">
        <v>5435</v>
      </c>
      <c r="C98" s="17"/>
      <c r="D98" s="173">
        <v>1040</v>
      </c>
      <c r="E98" s="16">
        <f t="shared" si="28"/>
        <v>520</v>
      </c>
      <c r="F98" s="16">
        <f t="shared" si="29"/>
        <v>175</v>
      </c>
      <c r="G98" s="16">
        <f t="shared" si="30"/>
        <v>45</v>
      </c>
      <c r="H98" s="127">
        <f t="shared" si="31"/>
        <v>10</v>
      </c>
      <c r="I98" s="15">
        <f t="shared" si="32"/>
        <v>1976</v>
      </c>
      <c r="J98" s="16">
        <f t="shared" si="33"/>
        <v>988</v>
      </c>
      <c r="K98" s="16">
        <f t="shared" si="34"/>
        <v>333</v>
      </c>
      <c r="L98" s="16">
        <f t="shared" si="35"/>
        <v>86</v>
      </c>
      <c r="M98" s="17">
        <f t="shared" si="36"/>
        <v>19</v>
      </c>
      <c r="N98" s="36"/>
      <c r="O98" s="107">
        <f t="shared" si="37"/>
        <v>1483</v>
      </c>
      <c r="P98" s="107">
        <f t="shared" si="38"/>
        <v>0</v>
      </c>
      <c r="Q98" s="107">
        <f t="shared" si="39"/>
        <v>1805</v>
      </c>
      <c r="R98" s="107">
        <f t="shared" si="40"/>
        <v>1966</v>
      </c>
      <c r="S98" s="107">
        <f t="shared" si="41"/>
        <v>2033</v>
      </c>
      <c r="T98" s="73"/>
      <c r="U98" s="67">
        <f>IF(B98=C98,0,IF(S98&lt;&gt;"-",(S98)/Přehled!$A$1,0))</f>
        <v>4.8404761904761902</v>
      </c>
    </row>
    <row r="99" spans="1:21" x14ac:dyDescent="0.25">
      <c r="A99" s="126">
        <v>97</v>
      </c>
      <c r="B99" s="15">
        <v>5571</v>
      </c>
      <c r="C99" s="17"/>
      <c r="D99" s="173">
        <v>1055</v>
      </c>
      <c r="E99" s="16">
        <f t="shared" si="28"/>
        <v>530</v>
      </c>
      <c r="F99" s="16">
        <f t="shared" si="29"/>
        <v>175</v>
      </c>
      <c r="G99" s="16">
        <f t="shared" si="30"/>
        <v>45</v>
      </c>
      <c r="H99" s="127">
        <f t="shared" si="31"/>
        <v>10</v>
      </c>
      <c r="I99" s="15">
        <f t="shared" si="32"/>
        <v>2005</v>
      </c>
      <c r="J99" s="16">
        <f t="shared" si="33"/>
        <v>1007</v>
      </c>
      <c r="K99" s="16">
        <f t="shared" si="34"/>
        <v>333</v>
      </c>
      <c r="L99" s="16">
        <f t="shared" si="35"/>
        <v>86</v>
      </c>
      <c r="M99" s="17">
        <f t="shared" si="36"/>
        <v>19</v>
      </c>
      <c r="N99" s="36"/>
      <c r="O99" s="107">
        <f t="shared" si="37"/>
        <v>1561</v>
      </c>
      <c r="P99" s="107">
        <f t="shared" si="38"/>
        <v>0</v>
      </c>
      <c r="Q99" s="107">
        <f t="shared" si="39"/>
        <v>1893</v>
      </c>
      <c r="R99" s="107">
        <f t="shared" si="40"/>
        <v>2054</v>
      </c>
      <c r="S99" s="107">
        <f t="shared" si="41"/>
        <v>2121</v>
      </c>
      <c r="T99" s="73"/>
      <c r="U99" s="67">
        <f>IF(B99=C99,0,IF(S99&lt;&gt;"-",(S99)/Přehled!$A$1,0))</f>
        <v>5.05</v>
      </c>
    </row>
    <row r="100" spans="1:21" x14ac:dyDescent="0.25">
      <c r="A100" s="126">
        <v>98</v>
      </c>
      <c r="B100" s="15">
        <v>5710</v>
      </c>
      <c r="C100" s="17"/>
      <c r="D100" s="173">
        <v>1070</v>
      </c>
      <c r="E100" s="16">
        <f t="shared" si="28"/>
        <v>535</v>
      </c>
      <c r="F100" s="16">
        <f t="shared" si="29"/>
        <v>180</v>
      </c>
      <c r="G100" s="16">
        <f t="shared" si="30"/>
        <v>45</v>
      </c>
      <c r="H100" s="127">
        <f t="shared" si="31"/>
        <v>10</v>
      </c>
      <c r="I100" s="15">
        <f t="shared" si="32"/>
        <v>2033</v>
      </c>
      <c r="J100" s="16">
        <f t="shared" si="33"/>
        <v>1017</v>
      </c>
      <c r="K100" s="16">
        <f t="shared" si="34"/>
        <v>342</v>
      </c>
      <c r="L100" s="16">
        <f t="shared" si="35"/>
        <v>86</v>
      </c>
      <c r="M100" s="17">
        <f t="shared" si="36"/>
        <v>19</v>
      </c>
      <c r="N100" s="36"/>
      <c r="O100" s="107">
        <f t="shared" si="37"/>
        <v>1644</v>
      </c>
      <c r="P100" s="107">
        <f t="shared" si="38"/>
        <v>0</v>
      </c>
      <c r="Q100" s="107">
        <f t="shared" si="39"/>
        <v>1976</v>
      </c>
      <c r="R100" s="107">
        <f t="shared" si="40"/>
        <v>2146</v>
      </c>
      <c r="S100" s="107">
        <f t="shared" si="41"/>
        <v>2213</v>
      </c>
      <c r="T100" s="73"/>
      <c r="U100" s="67">
        <f>IF(B100=C100,0,IF(S100&lt;&gt;"-",(S100)/Přehled!$A$1,0))</f>
        <v>5.269047619047619</v>
      </c>
    </row>
    <row r="101" spans="1:21" x14ac:dyDescent="0.25">
      <c r="A101" s="126">
        <v>99</v>
      </c>
      <c r="B101" s="15">
        <v>5853</v>
      </c>
      <c r="C101" s="17"/>
      <c r="D101" s="173">
        <v>1080</v>
      </c>
      <c r="E101" s="16">
        <f t="shared" si="28"/>
        <v>540</v>
      </c>
      <c r="F101" s="16">
        <f t="shared" si="29"/>
        <v>180</v>
      </c>
      <c r="G101" s="16">
        <f t="shared" si="30"/>
        <v>45</v>
      </c>
      <c r="H101" s="127">
        <f t="shared" si="31"/>
        <v>10</v>
      </c>
      <c r="I101" s="15">
        <f t="shared" si="32"/>
        <v>2052</v>
      </c>
      <c r="J101" s="16">
        <f t="shared" si="33"/>
        <v>1026</v>
      </c>
      <c r="K101" s="16">
        <f t="shared" si="34"/>
        <v>342</v>
      </c>
      <c r="L101" s="16">
        <f t="shared" si="35"/>
        <v>86</v>
      </c>
      <c r="M101" s="17">
        <f t="shared" si="36"/>
        <v>19</v>
      </c>
      <c r="N101" s="36"/>
      <c r="O101" s="107">
        <f t="shared" si="37"/>
        <v>1749</v>
      </c>
      <c r="P101" s="107">
        <f t="shared" si="38"/>
        <v>0</v>
      </c>
      <c r="Q101" s="107">
        <f t="shared" si="39"/>
        <v>2091</v>
      </c>
      <c r="R101" s="107">
        <f t="shared" si="40"/>
        <v>2261</v>
      </c>
      <c r="S101" s="107">
        <f t="shared" si="41"/>
        <v>2328</v>
      </c>
      <c r="T101" s="73"/>
      <c r="U101" s="67">
        <f>IF(B101=C101,0,IF(S101&lt;&gt;"-",(S101)/Přehled!$A$1,0))</f>
        <v>5.5428571428571427</v>
      </c>
    </row>
    <row r="102" spans="1:21" x14ac:dyDescent="0.25">
      <c r="A102" s="126">
        <v>100</v>
      </c>
      <c r="B102" s="15">
        <v>5999</v>
      </c>
      <c r="C102" s="17"/>
      <c r="D102" s="173">
        <v>1095</v>
      </c>
      <c r="E102" s="16">
        <f t="shared" si="28"/>
        <v>550</v>
      </c>
      <c r="F102" s="16">
        <f t="shared" si="29"/>
        <v>185</v>
      </c>
      <c r="G102" s="16">
        <f t="shared" si="30"/>
        <v>45</v>
      </c>
      <c r="H102" s="127">
        <f t="shared" si="31"/>
        <v>10</v>
      </c>
      <c r="I102" s="15">
        <f t="shared" si="32"/>
        <v>2081</v>
      </c>
      <c r="J102" s="16">
        <f t="shared" si="33"/>
        <v>1045</v>
      </c>
      <c r="K102" s="16">
        <f t="shared" si="34"/>
        <v>352</v>
      </c>
      <c r="L102" s="16">
        <f t="shared" si="35"/>
        <v>86</v>
      </c>
      <c r="M102" s="17">
        <f t="shared" si="36"/>
        <v>19</v>
      </c>
      <c r="N102" s="36"/>
      <c r="O102" s="107">
        <f t="shared" si="37"/>
        <v>1837</v>
      </c>
      <c r="P102" s="107">
        <f t="shared" si="38"/>
        <v>0</v>
      </c>
      <c r="Q102" s="107">
        <f t="shared" si="39"/>
        <v>2169</v>
      </c>
      <c r="R102" s="107">
        <f t="shared" si="40"/>
        <v>2349</v>
      </c>
      <c r="S102" s="107">
        <f t="shared" si="41"/>
        <v>2416</v>
      </c>
      <c r="T102" s="73"/>
      <c r="U102" s="67">
        <f>IF(B102=C102,0,IF(S102&lt;&gt;"-",(S102)/Přehled!$A$1,0))</f>
        <v>5.7523809523809524</v>
      </c>
    </row>
    <row r="103" spans="1:21" x14ac:dyDescent="0.25">
      <c r="A103" s="126">
        <v>101</v>
      </c>
      <c r="B103" s="15">
        <v>6149</v>
      </c>
      <c r="C103" s="17"/>
      <c r="D103" s="173">
        <v>1110</v>
      </c>
      <c r="E103" s="16">
        <f t="shared" si="28"/>
        <v>555</v>
      </c>
      <c r="F103" s="16">
        <f t="shared" si="29"/>
        <v>185</v>
      </c>
      <c r="G103" s="16">
        <f t="shared" si="30"/>
        <v>45</v>
      </c>
      <c r="H103" s="127">
        <f t="shared" si="31"/>
        <v>10</v>
      </c>
      <c r="I103" s="15">
        <f t="shared" si="32"/>
        <v>2109</v>
      </c>
      <c r="J103" s="16">
        <f t="shared" si="33"/>
        <v>1055</v>
      </c>
      <c r="K103" s="16">
        <f t="shared" si="34"/>
        <v>352</v>
      </c>
      <c r="L103" s="16">
        <f t="shared" si="35"/>
        <v>86</v>
      </c>
      <c r="M103" s="17">
        <f t="shared" si="36"/>
        <v>19</v>
      </c>
      <c r="N103" s="36"/>
      <c r="O103" s="107">
        <f t="shared" si="37"/>
        <v>1931</v>
      </c>
      <c r="P103" s="107">
        <f t="shared" si="38"/>
        <v>0</v>
      </c>
      <c r="Q103" s="107">
        <f t="shared" si="39"/>
        <v>2281</v>
      </c>
      <c r="R103" s="107">
        <f t="shared" si="40"/>
        <v>2461</v>
      </c>
      <c r="S103" s="107">
        <f t="shared" si="41"/>
        <v>2528</v>
      </c>
      <c r="T103" s="73"/>
      <c r="U103" s="67">
        <f>IF(B103=C103,0,IF(S103&lt;&gt;"-",(S103)/Přehled!$A$1,0))</f>
        <v>6.019047619047619</v>
      </c>
    </row>
    <row r="104" spans="1:21" x14ac:dyDescent="0.25">
      <c r="A104" s="126">
        <v>102</v>
      </c>
      <c r="B104" s="15">
        <v>6303</v>
      </c>
      <c r="C104" s="17"/>
      <c r="D104" s="173">
        <v>1120</v>
      </c>
      <c r="E104" s="16">
        <f t="shared" si="28"/>
        <v>560</v>
      </c>
      <c r="F104" s="16">
        <f t="shared" si="29"/>
        <v>185</v>
      </c>
      <c r="G104" s="16">
        <f t="shared" si="30"/>
        <v>45</v>
      </c>
      <c r="H104" s="127">
        <f t="shared" si="31"/>
        <v>10</v>
      </c>
      <c r="I104" s="15">
        <f t="shared" si="32"/>
        <v>2128</v>
      </c>
      <c r="J104" s="16">
        <f t="shared" si="33"/>
        <v>1064</v>
      </c>
      <c r="K104" s="16">
        <f t="shared" si="34"/>
        <v>352</v>
      </c>
      <c r="L104" s="16">
        <f t="shared" si="35"/>
        <v>86</v>
      </c>
      <c r="M104" s="17">
        <f t="shared" si="36"/>
        <v>19</v>
      </c>
      <c r="N104" s="36"/>
      <c r="O104" s="107">
        <f t="shared" si="37"/>
        <v>2047</v>
      </c>
      <c r="P104" s="107">
        <f t="shared" si="38"/>
        <v>0</v>
      </c>
      <c r="Q104" s="107">
        <f t="shared" si="39"/>
        <v>2407</v>
      </c>
      <c r="R104" s="107">
        <f t="shared" si="40"/>
        <v>2587</v>
      </c>
      <c r="S104" s="107">
        <f t="shared" si="41"/>
        <v>2654</v>
      </c>
      <c r="T104" s="73"/>
      <c r="U104" s="67">
        <f>IF(B104=C104,0,IF(S104&lt;&gt;"-",(S104)/Přehled!$A$1,0))</f>
        <v>6.3190476190476188</v>
      </c>
    </row>
    <row r="105" spans="1:21" x14ac:dyDescent="0.25">
      <c r="A105" s="126">
        <v>103</v>
      </c>
      <c r="B105" s="15">
        <v>6461</v>
      </c>
      <c r="C105" s="17"/>
      <c r="D105" s="173">
        <v>1135</v>
      </c>
      <c r="E105" s="16">
        <f t="shared" si="28"/>
        <v>570</v>
      </c>
      <c r="F105" s="16">
        <f t="shared" si="29"/>
        <v>190</v>
      </c>
      <c r="G105" s="16">
        <f t="shared" si="30"/>
        <v>50</v>
      </c>
      <c r="H105" s="127">
        <f t="shared" si="31"/>
        <v>10</v>
      </c>
      <c r="I105" s="15">
        <f t="shared" si="32"/>
        <v>2157</v>
      </c>
      <c r="J105" s="16">
        <f t="shared" si="33"/>
        <v>1083</v>
      </c>
      <c r="K105" s="16">
        <f t="shared" si="34"/>
        <v>361</v>
      </c>
      <c r="L105" s="16">
        <f t="shared" si="35"/>
        <v>95</v>
      </c>
      <c r="M105" s="17">
        <f t="shared" si="36"/>
        <v>19</v>
      </c>
      <c r="N105" s="36"/>
      <c r="O105" s="107">
        <f t="shared" si="37"/>
        <v>2147</v>
      </c>
      <c r="P105" s="107">
        <f t="shared" si="38"/>
        <v>0</v>
      </c>
      <c r="Q105" s="107">
        <f t="shared" si="39"/>
        <v>2499</v>
      </c>
      <c r="R105" s="107">
        <f t="shared" si="40"/>
        <v>2670</v>
      </c>
      <c r="S105" s="107">
        <f t="shared" si="41"/>
        <v>2746</v>
      </c>
      <c r="T105" s="73"/>
      <c r="U105" s="67">
        <f>IF(B105=C105,0,IF(S105&lt;&gt;"-",(S105)/Přehled!$A$1,0))</f>
        <v>6.538095238095238</v>
      </c>
    </row>
    <row r="106" spans="1:21" x14ac:dyDescent="0.25">
      <c r="A106" s="126">
        <v>104</v>
      </c>
      <c r="B106" s="15">
        <v>6622</v>
      </c>
      <c r="C106" s="17"/>
      <c r="D106" s="173">
        <v>1150</v>
      </c>
      <c r="E106" s="16">
        <f t="shared" si="28"/>
        <v>575</v>
      </c>
      <c r="F106" s="16">
        <f t="shared" si="29"/>
        <v>190</v>
      </c>
      <c r="G106" s="16">
        <f t="shared" si="30"/>
        <v>50</v>
      </c>
      <c r="H106" s="127">
        <f t="shared" si="31"/>
        <v>10</v>
      </c>
      <c r="I106" s="15">
        <f t="shared" si="32"/>
        <v>2185</v>
      </c>
      <c r="J106" s="16">
        <f t="shared" si="33"/>
        <v>1093</v>
      </c>
      <c r="K106" s="16">
        <f t="shared" si="34"/>
        <v>361</v>
      </c>
      <c r="L106" s="16">
        <f t="shared" si="35"/>
        <v>95</v>
      </c>
      <c r="M106" s="17">
        <f t="shared" si="36"/>
        <v>19</v>
      </c>
      <c r="N106" s="36"/>
      <c r="O106" s="107">
        <f t="shared" si="37"/>
        <v>2252</v>
      </c>
      <c r="P106" s="107">
        <f t="shared" si="38"/>
        <v>0</v>
      </c>
      <c r="Q106" s="107">
        <f t="shared" si="39"/>
        <v>2622</v>
      </c>
      <c r="R106" s="107">
        <f t="shared" si="40"/>
        <v>2793</v>
      </c>
      <c r="S106" s="107">
        <f t="shared" si="41"/>
        <v>2869</v>
      </c>
      <c r="T106" s="73"/>
      <c r="U106" s="67">
        <f>IF(B106=C106,0,IF(S106&lt;&gt;"-",(S106)/Přehled!$A$1,0))</f>
        <v>6.8309523809523807</v>
      </c>
    </row>
    <row r="107" spans="1:21" x14ac:dyDescent="0.25">
      <c r="A107" s="126">
        <v>105</v>
      </c>
      <c r="B107" s="15">
        <v>6788</v>
      </c>
      <c r="C107" s="17"/>
      <c r="D107" s="173">
        <v>1160</v>
      </c>
      <c r="E107" s="16">
        <f t="shared" si="28"/>
        <v>580</v>
      </c>
      <c r="F107" s="16">
        <f t="shared" si="29"/>
        <v>195</v>
      </c>
      <c r="G107" s="16">
        <f t="shared" si="30"/>
        <v>50</v>
      </c>
      <c r="H107" s="127">
        <f t="shared" si="31"/>
        <v>10</v>
      </c>
      <c r="I107" s="15">
        <f t="shared" si="32"/>
        <v>2204</v>
      </c>
      <c r="J107" s="16">
        <f t="shared" si="33"/>
        <v>1102</v>
      </c>
      <c r="K107" s="16">
        <f t="shared" si="34"/>
        <v>371</v>
      </c>
      <c r="L107" s="16">
        <f t="shared" si="35"/>
        <v>95</v>
      </c>
      <c r="M107" s="17">
        <f t="shared" si="36"/>
        <v>19</v>
      </c>
      <c r="N107" s="36"/>
      <c r="O107" s="107">
        <f t="shared" si="37"/>
        <v>2380</v>
      </c>
      <c r="P107" s="107">
        <f t="shared" si="38"/>
        <v>0</v>
      </c>
      <c r="Q107" s="107">
        <f t="shared" si="39"/>
        <v>2740</v>
      </c>
      <c r="R107" s="107">
        <f t="shared" si="40"/>
        <v>2921</v>
      </c>
      <c r="S107" s="107">
        <f t="shared" si="41"/>
        <v>2997</v>
      </c>
      <c r="T107" s="73"/>
      <c r="U107" s="67">
        <f>IF(B107=C107,0,IF(S107&lt;&gt;"-",(S107)/Přehled!$A$1,0))</f>
        <v>7.1357142857142861</v>
      </c>
    </row>
    <row r="108" spans="1:21" x14ac:dyDescent="0.25">
      <c r="A108" s="126">
        <v>106</v>
      </c>
      <c r="B108" s="15">
        <v>6957</v>
      </c>
      <c r="C108" s="17"/>
      <c r="D108" s="173">
        <v>1175</v>
      </c>
      <c r="E108" s="16">
        <f t="shared" si="28"/>
        <v>590</v>
      </c>
      <c r="F108" s="16">
        <f t="shared" si="29"/>
        <v>195</v>
      </c>
      <c r="G108" s="16">
        <f t="shared" si="30"/>
        <v>50</v>
      </c>
      <c r="H108" s="127">
        <f t="shared" si="31"/>
        <v>10</v>
      </c>
      <c r="I108" s="15">
        <f t="shared" si="32"/>
        <v>2233</v>
      </c>
      <c r="J108" s="16">
        <f t="shared" si="33"/>
        <v>1121</v>
      </c>
      <c r="K108" s="16">
        <f t="shared" si="34"/>
        <v>371</v>
      </c>
      <c r="L108" s="16">
        <f t="shared" si="35"/>
        <v>95</v>
      </c>
      <c r="M108" s="17">
        <f t="shared" si="36"/>
        <v>19</v>
      </c>
      <c r="N108" s="36"/>
      <c r="O108" s="107">
        <f t="shared" si="37"/>
        <v>2491</v>
      </c>
      <c r="P108" s="107">
        <f t="shared" si="38"/>
        <v>0</v>
      </c>
      <c r="Q108" s="107">
        <f t="shared" si="39"/>
        <v>2861</v>
      </c>
      <c r="R108" s="107">
        <f t="shared" si="40"/>
        <v>3042</v>
      </c>
      <c r="S108" s="107">
        <f t="shared" si="41"/>
        <v>3118</v>
      </c>
      <c r="T108" s="73"/>
      <c r="U108" s="67">
        <f>IF(B108=C108,0,IF(S108&lt;&gt;"-",(S108)/Přehled!$A$1,0))</f>
        <v>7.4238095238095241</v>
      </c>
    </row>
    <row r="109" spans="1:21" x14ac:dyDescent="0.25">
      <c r="A109" s="126">
        <v>107</v>
      </c>
      <c r="B109" s="15">
        <v>7131</v>
      </c>
      <c r="C109" s="17"/>
      <c r="D109" s="173">
        <v>1190</v>
      </c>
      <c r="E109" s="16">
        <f t="shared" si="28"/>
        <v>595</v>
      </c>
      <c r="F109" s="16">
        <f t="shared" si="29"/>
        <v>200</v>
      </c>
      <c r="G109" s="16">
        <f t="shared" si="30"/>
        <v>50</v>
      </c>
      <c r="H109" s="127">
        <f t="shared" si="31"/>
        <v>10</v>
      </c>
      <c r="I109" s="15">
        <f t="shared" si="32"/>
        <v>2261</v>
      </c>
      <c r="J109" s="16">
        <f t="shared" si="33"/>
        <v>1131</v>
      </c>
      <c r="K109" s="16">
        <f t="shared" si="34"/>
        <v>380</v>
      </c>
      <c r="L109" s="16">
        <f t="shared" si="35"/>
        <v>95</v>
      </c>
      <c r="M109" s="17">
        <f t="shared" si="36"/>
        <v>19</v>
      </c>
      <c r="N109" s="36"/>
      <c r="O109" s="107">
        <f t="shared" si="37"/>
        <v>2609</v>
      </c>
      <c r="P109" s="107">
        <f t="shared" si="38"/>
        <v>0</v>
      </c>
      <c r="Q109" s="107">
        <f t="shared" si="39"/>
        <v>2979</v>
      </c>
      <c r="R109" s="107">
        <f t="shared" si="40"/>
        <v>3169</v>
      </c>
      <c r="S109" s="107">
        <f t="shared" si="41"/>
        <v>3245</v>
      </c>
      <c r="T109" s="73"/>
      <c r="U109" s="67">
        <f>IF(B109=C109,0,IF(S109&lt;&gt;"-",(S109)/Přehled!$A$1,0))</f>
        <v>7.7261904761904763</v>
      </c>
    </row>
    <row r="110" spans="1:21" x14ac:dyDescent="0.25">
      <c r="A110" s="243">
        <v>108</v>
      </c>
      <c r="B110" s="244">
        <v>7309</v>
      </c>
      <c r="C110" s="245"/>
      <c r="D110" s="244">
        <v>1200</v>
      </c>
      <c r="E110" s="248">
        <f t="shared" si="28"/>
        <v>600</v>
      </c>
      <c r="F110" s="248">
        <f t="shared" si="29"/>
        <v>200</v>
      </c>
      <c r="G110" s="248">
        <f t="shared" si="30"/>
        <v>50</v>
      </c>
      <c r="H110" s="245">
        <f t="shared" si="31"/>
        <v>10</v>
      </c>
      <c r="I110" s="244">
        <f t="shared" si="32"/>
        <v>2280</v>
      </c>
      <c r="J110" s="248">
        <f t="shared" si="33"/>
        <v>1140</v>
      </c>
      <c r="K110" s="248">
        <f t="shared" si="34"/>
        <v>380</v>
      </c>
      <c r="L110" s="248">
        <f t="shared" si="35"/>
        <v>95</v>
      </c>
      <c r="M110" s="245">
        <f t="shared" si="36"/>
        <v>19</v>
      </c>
      <c r="N110" s="26"/>
      <c r="O110" s="26">
        <f t="shared" si="37"/>
        <v>2749</v>
      </c>
      <c r="P110" s="26">
        <f t="shared" si="38"/>
        <v>0</v>
      </c>
      <c r="Q110" s="26">
        <f t="shared" si="39"/>
        <v>3129</v>
      </c>
      <c r="R110" s="26">
        <f t="shared" si="40"/>
        <v>3319</v>
      </c>
      <c r="S110" s="26">
        <f t="shared" si="41"/>
        <v>3395</v>
      </c>
      <c r="T110" s="252"/>
      <c r="U110" s="67">
        <f>IF(B110=C110,0,IF(S110&lt;&gt;"-",(S110)/Přehled!$A$1,0))</f>
        <v>8.0833333333333339</v>
      </c>
    </row>
    <row r="111" spans="1:21" x14ac:dyDescent="0.25">
      <c r="A111" s="233">
        <v>109</v>
      </c>
      <c r="B111" s="235">
        <v>7492</v>
      </c>
      <c r="C111" s="236"/>
      <c r="D111" s="235">
        <v>1215</v>
      </c>
      <c r="E111" s="230">
        <f t="shared" si="28"/>
        <v>610</v>
      </c>
      <c r="F111" s="230">
        <f t="shared" si="29"/>
        <v>205</v>
      </c>
      <c r="G111" s="230">
        <f t="shared" si="30"/>
        <v>50</v>
      </c>
      <c r="H111" s="236">
        <f t="shared" si="31"/>
        <v>10</v>
      </c>
      <c r="I111" s="235">
        <f t="shared" si="32"/>
        <v>2309</v>
      </c>
      <c r="J111" s="230">
        <f t="shared" si="33"/>
        <v>1159</v>
      </c>
      <c r="K111" s="230">
        <f t="shared" si="34"/>
        <v>390</v>
      </c>
      <c r="L111" s="230">
        <f t="shared" si="35"/>
        <v>95</v>
      </c>
      <c r="M111" s="236">
        <f t="shared" si="36"/>
        <v>19</v>
      </c>
      <c r="N111" s="26"/>
      <c r="O111" s="26">
        <f t="shared" si="37"/>
        <v>2874</v>
      </c>
      <c r="P111" s="26">
        <f t="shared" si="38"/>
        <v>0</v>
      </c>
      <c r="Q111" s="26">
        <f t="shared" si="39"/>
        <v>3244</v>
      </c>
      <c r="R111" s="26">
        <f t="shared" si="40"/>
        <v>3444</v>
      </c>
      <c r="S111" s="26">
        <f t="shared" si="41"/>
        <v>3520</v>
      </c>
      <c r="T111" s="252"/>
      <c r="U111" s="67">
        <f>IF(B111=C111,0,IF(S111&lt;&gt;"-",(S111)/Přehled!$A$1,0))</f>
        <v>8.3809523809523814</v>
      </c>
    </row>
    <row r="112" spans="1:21" x14ac:dyDescent="0.25">
      <c r="A112" s="233">
        <v>110</v>
      </c>
      <c r="B112" s="235">
        <v>7679</v>
      </c>
      <c r="C112" s="236"/>
      <c r="D112" s="235">
        <v>1230</v>
      </c>
      <c r="E112" s="230">
        <f t="shared" si="28"/>
        <v>615</v>
      </c>
      <c r="F112" s="230">
        <f t="shared" si="29"/>
        <v>205</v>
      </c>
      <c r="G112" s="230">
        <f t="shared" si="30"/>
        <v>50</v>
      </c>
      <c r="H112" s="236">
        <f t="shared" si="31"/>
        <v>10</v>
      </c>
      <c r="I112" s="235">
        <f t="shared" si="32"/>
        <v>2337</v>
      </c>
      <c r="J112" s="230">
        <f t="shared" si="33"/>
        <v>1169</v>
      </c>
      <c r="K112" s="230">
        <f t="shared" si="34"/>
        <v>390</v>
      </c>
      <c r="L112" s="230">
        <f t="shared" si="35"/>
        <v>95</v>
      </c>
      <c r="M112" s="236">
        <f t="shared" si="36"/>
        <v>19</v>
      </c>
      <c r="N112" s="26"/>
      <c r="O112" s="26">
        <f t="shared" si="37"/>
        <v>3005</v>
      </c>
      <c r="P112" s="26">
        <f t="shared" si="38"/>
        <v>0</v>
      </c>
      <c r="Q112" s="26">
        <f t="shared" si="39"/>
        <v>3393</v>
      </c>
      <c r="R112" s="26">
        <f t="shared" si="40"/>
        <v>3593</v>
      </c>
      <c r="S112" s="26">
        <f t="shared" si="41"/>
        <v>3669</v>
      </c>
      <c r="T112" s="252"/>
      <c r="U112" s="67">
        <f>IF(B112=C112,0,IF(S112&lt;&gt;"-",(S112)/Přehled!$A$1,0))</f>
        <v>8.7357142857142858</v>
      </c>
    </row>
    <row r="113" spans="1:21" x14ac:dyDescent="0.25">
      <c r="A113" s="233">
        <v>111</v>
      </c>
      <c r="B113" s="235">
        <v>7871</v>
      </c>
      <c r="C113" s="236"/>
      <c r="D113" s="235">
        <v>1240</v>
      </c>
      <c r="E113" s="230">
        <f t="shared" si="28"/>
        <v>620</v>
      </c>
      <c r="F113" s="230">
        <f t="shared" si="29"/>
        <v>205</v>
      </c>
      <c r="G113" s="230">
        <f t="shared" si="30"/>
        <v>50</v>
      </c>
      <c r="H113" s="236">
        <f t="shared" si="31"/>
        <v>10</v>
      </c>
      <c r="I113" s="235">
        <f t="shared" si="32"/>
        <v>2356</v>
      </c>
      <c r="J113" s="230">
        <f t="shared" si="33"/>
        <v>1178</v>
      </c>
      <c r="K113" s="230">
        <f t="shared" si="34"/>
        <v>390</v>
      </c>
      <c r="L113" s="230">
        <f t="shared" si="35"/>
        <v>95</v>
      </c>
      <c r="M113" s="236">
        <f t="shared" si="36"/>
        <v>19</v>
      </c>
      <c r="N113" s="26"/>
      <c r="O113" s="26">
        <f t="shared" si="37"/>
        <v>3159</v>
      </c>
      <c r="P113" s="26">
        <f t="shared" si="38"/>
        <v>0</v>
      </c>
      <c r="Q113" s="26">
        <f t="shared" si="39"/>
        <v>3557</v>
      </c>
      <c r="R113" s="26">
        <f t="shared" si="40"/>
        <v>3757</v>
      </c>
      <c r="S113" s="26">
        <f t="shared" si="41"/>
        <v>3833</v>
      </c>
      <c r="T113" s="252"/>
      <c r="U113" s="67">
        <f>IF(B113=C113,0,IF(S113&lt;&gt;"-",(S113)/Přehled!$A$1,0))</f>
        <v>9.1261904761904766</v>
      </c>
    </row>
    <row r="114" spans="1:21" x14ac:dyDescent="0.25">
      <c r="A114" s="233">
        <v>112</v>
      </c>
      <c r="B114" s="235">
        <v>8068</v>
      </c>
      <c r="C114" s="236"/>
      <c r="D114" s="235">
        <v>1255</v>
      </c>
      <c r="E114" s="230">
        <f t="shared" si="28"/>
        <v>630</v>
      </c>
      <c r="F114" s="230">
        <f t="shared" si="29"/>
        <v>210</v>
      </c>
      <c r="G114" s="230">
        <f t="shared" si="30"/>
        <v>55</v>
      </c>
      <c r="H114" s="236">
        <f t="shared" si="31"/>
        <v>10</v>
      </c>
      <c r="I114" s="235">
        <f t="shared" si="32"/>
        <v>2385</v>
      </c>
      <c r="J114" s="230">
        <f t="shared" si="33"/>
        <v>1197</v>
      </c>
      <c r="K114" s="230">
        <f t="shared" si="34"/>
        <v>399</v>
      </c>
      <c r="L114" s="230">
        <f t="shared" si="35"/>
        <v>105</v>
      </c>
      <c r="M114" s="236">
        <f t="shared" si="36"/>
        <v>19</v>
      </c>
      <c r="N114" s="26"/>
      <c r="O114" s="26">
        <f t="shared" si="37"/>
        <v>3298</v>
      </c>
      <c r="P114" s="26">
        <f t="shared" si="38"/>
        <v>0</v>
      </c>
      <c r="Q114" s="26">
        <f t="shared" si="39"/>
        <v>3688</v>
      </c>
      <c r="R114" s="26">
        <f t="shared" si="40"/>
        <v>3877</v>
      </c>
      <c r="S114" s="26">
        <f t="shared" si="41"/>
        <v>3963</v>
      </c>
      <c r="T114" s="252"/>
      <c r="U114" s="67">
        <f>IF(B114=C114,0,IF(S114&lt;&gt;"-",(S114)/Přehled!$A$1,0))</f>
        <v>9.4357142857142851</v>
      </c>
    </row>
    <row r="115" spans="1:21" x14ac:dyDescent="0.25">
      <c r="A115" s="233">
        <v>113</v>
      </c>
      <c r="B115" s="235">
        <v>8270</v>
      </c>
      <c r="C115" s="236"/>
      <c r="D115" s="235">
        <v>1270</v>
      </c>
      <c r="E115" s="230">
        <f t="shared" si="28"/>
        <v>635</v>
      </c>
      <c r="F115" s="230">
        <f t="shared" si="29"/>
        <v>210</v>
      </c>
      <c r="G115" s="230">
        <f t="shared" si="30"/>
        <v>55</v>
      </c>
      <c r="H115" s="236">
        <f t="shared" si="31"/>
        <v>10</v>
      </c>
      <c r="I115" s="235">
        <f t="shared" si="32"/>
        <v>2413</v>
      </c>
      <c r="J115" s="230">
        <f t="shared" si="33"/>
        <v>1207</v>
      </c>
      <c r="K115" s="230">
        <f t="shared" si="34"/>
        <v>399</v>
      </c>
      <c r="L115" s="230">
        <f t="shared" si="35"/>
        <v>105</v>
      </c>
      <c r="M115" s="236">
        <f t="shared" si="36"/>
        <v>19</v>
      </c>
      <c r="N115" s="26"/>
      <c r="O115" s="26">
        <f t="shared" si="37"/>
        <v>3444</v>
      </c>
      <c r="P115" s="26">
        <f t="shared" si="38"/>
        <v>0</v>
      </c>
      <c r="Q115" s="26">
        <f t="shared" si="39"/>
        <v>3852</v>
      </c>
      <c r="R115" s="26">
        <f t="shared" si="40"/>
        <v>4041</v>
      </c>
      <c r="S115" s="26">
        <f t="shared" si="41"/>
        <v>4127</v>
      </c>
      <c r="T115" s="252"/>
      <c r="U115" s="67">
        <f>IF(B115=C115,0,IF(S115&lt;&gt;"-",(S115)/Přehled!$A$1,0))</f>
        <v>9.8261904761904759</v>
      </c>
    </row>
    <row r="116" spans="1:21" x14ac:dyDescent="0.25">
      <c r="A116" s="233">
        <v>114</v>
      </c>
      <c r="B116" s="235">
        <v>8477</v>
      </c>
      <c r="C116" s="236"/>
      <c r="D116" s="235">
        <v>1280</v>
      </c>
      <c r="E116" s="230">
        <f t="shared" si="28"/>
        <v>640</v>
      </c>
      <c r="F116" s="230">
        <f t="shared" si="29"/>
        <v>215</v>
      </c>
      <c r="G116" s="230">
        <f t="shared" si="30"/>
        <v>55</v>
      </c>
      <c r="H116" s="236">
        <f t="shared" si="31"/>
        <v>10</v>
      </c>
      <c r="I116" s="235">
        <f t="shared" si="32"/>
        <v>2432</v>
      </c>
      <c r="J116" s="230">
        <f t="shared" si="33"/>
        <v>1216</v>
      </c>
      <c r="K116" s="230">
        <f t="shared" si="34"/>
        <v>409</v>
      </c>
      <c r="L116" s="230">
        <f t="shared" si="35"/>
        <v>105</v>
      </c>
      <c r="M116" s="236">
        <f t="shared" si="36"/>
        <v>19</v>
      </c>
      <c r="N116" s="26"/>
      <c r="O116" s="26">
        <f t="shared" si="37"/>
        <v>3613</v>
      </c>
      <c r="P116" s="26">
        <f t="shared" si="38"/>
        <v>0</v>
      </c>
      <c r="Q116" s="26">
        <f t="shared" si="39"/>
        <v>4011</v>
      </c>
      <c r="R116" s="26">
        <f t="shared" si="40"/>
        <v>4210</v>
      </c>
      <c r="S116" s="26">
        <f t="shared" si="41"/>
        <v>4296</v>
      </c>
      <c r="T116" s="252"/>
      <c r="U116" s="67">
        <f>IF(B116=C116,0,IF(S116&lt;&gt;"-",(S116)/Přehled!$A$1,0))</f>
        <v>10.228571428571428</v>
      </c>
    </row>
    <row r="117" spans="1:21" x14ac:dyDescent="0.25">
      <c r="A117" s="233">
        <v>115</v>
      </c>
      <c r="B117" s="235">
        <v>8688</v>
      </c>
      <c r="C117" s="236"/>
      <c r="D117" s="235">
        <v>1295</v>
      </c>
      <c r="E117" s="230">
        <f t="shared" si="28"/>
        <v>650</v>
      </c>
      <c r="F117" s="230">
        <f t="shared" si="29"/>
        <v>215</v>
      </c>
      <c r="G117" s="230">
        <f t="shared" si="30"/>
        <v>55</v>
      </c>
      <c r="H117" s="236">
        <f t="shared" si="31"/>
        <v>10</v>
      </c>
      <c r="I117" s="235">
        <f t="shared" si="32"/>
        <v>2461</v>
      </c>
      <c r="J117" s="230">
        <f t="shared" si="33"/>
        <v>1235</v>
      </c>
      <c r="K117" s="230">
        <f t="shared" si="34"/>
        <v>409</v>
      </c>
      <c r="L117" s="230">
        <f t="shared" si="35"/>
        <v>105</v>
      </c>
      <c r="M117" s="236">
        <f t="shared" si="36"/>
        <v>19</v>
      </c>
      <c r="N117" s="26"/>
      <c r="O117" s="26">
        <f t="shared" si="37"/>
        <v>3766</v>
      </c>
      <c r="P117" s="26">
        <f t="shared" si="38"/>
        <v>0</v>
      </c>
      <c r="Q117" s="26">
        <f t="shared" si="39"/>
        <v>4174</v>
      </c>
      <c r="R117" s="26">
        <f t="shared" si="40"/>
        <v>4373</v>
      </c>
      <c r="S117" s="26">
        <f t="shared" si="41"/>
        <v>4459</v>
      </c>
      <c r="T117" s="252"/>
      <c r="U117" s="67">
        <f>IF(B117=C117,0,IF(S117&lt;&gt;"-",(S117)/Přehled!$A$1,0))</f>
        <v>10.616666666666667</v>
      </c>
    </row>
    <row r="118" spans="1:21" x14ac:dyDescent="0.25">
      <c r="A118" s="233">
        <v>116</v>
      </c>
      <c r="B118" s="235">
        <v>8906</v>
      </c>
      <c r="C118" s="236"/>
      <c r="D118" s="235">
        <v>1310</v>
      </c>
      <c r="E118" s="230">
        <f t="shared" si="28"/>
        <v>655</v>
      </c>
      <c r="F118" s="230">
        <f t="shared" si="29"/>
        <v>220</v>
      </c>
      <c r="G118" s="230">
        <f t="shared" si="30"/>
        <v>55</v>
      </c>
      <c r="H118" s="236">
        <f t="shared" si="31"/>
        <v>10</v>
      </c>
      <c r="I118" s="235">
        <f t="shared" si="32"/>
        <v>2489</v>
      </c>
      <c r="J118" s="230">
        <f t="shared" si="33"/>
        <v>1245</v>
      </c>
      <c r="K118" s="230">
        <f t="shared" si="34"/>
        <v>418</v>
      </c>
      <c r="L118" s="230">
        <f t="shared" si="35"/>
        <v>105</v>
      </c>
      <c r="M118" s="236">
        <f t="shared" si="36"/>
        <v>19</v>
      </c>
      <c r="N118" s="26"/>
      <c r="O118" s="26">
        <f t="shared" si="37"/>
        <v>3928</v>
      </c>
      <c r="P118" s="26">
        <f t="shared" si="38"/>
        <v>0</v>
      </c>
      <c r="Q118" s="26">
        <f t="shared" si="39"/>
        <v>4336</v>
      </c>
      <c r="R118" s="26">
        <f t="shared" si="40"/>
        <v>4544</v>
      </c>
      <c r="S118" s="26">
        <f t="shared" si="41"/>
        <v>4630</v>
      </c>
      <c r="T118" s="252"/>
      <c r="U118" s="67">
        <f>IF(B118=C118,0,IF(S118&lt;&gt;"-",(S118)/Přehled!$A$1,0))</f>
        <v>11.023809523809524</v>
      </c>
    </row>
    <row r="119" spans="1:21" x14ac:dyDescent="0.25">
      <c r="A119" s="233">
        <v>117</v>
      </c>
      <c r="B119" s="235">
        <v>9128</v>
      </c>
      <c r="C119" s="236"/>
      <c r="D119" s="235">
        <v>1325</v>
      </c>
      <c r="E119" s="230">
        <f t="shared" si="28"/>
        <v>665</v>
      </c>
      <c r="F119" s="230">
        <f t="shared" si="29"/>
        <v>220</v>
      </c>
      <c r="G119" s="230">
        <f t="shared" si="30"/>
        <v>55</v>
      </c>
      <c r="H119" s="236">
        <f t="shared" si="31"/>
        <v>10</v>
      </c>
      <c r="I119" s="235">
        <f t="shared" si="32"/>
        <v>2518</v>
      </c>
      <c r="J119" s="230">
        <f t="shared" si="33"/>
        <v>1264</v>
      </c>
      <c r="K119" s="230">
        <f t="shared" si="34"/>
        <v>418</v>
      </c>
      <c r="L119" s="230">
        <f t="shared" si="35"/>
        <v>105</v>
      </c>
      <c r="M119" s="236">
        <f t="shared" si="36"/>
        <v>19</v>
      </c>
      <c r="N119" s="26"/>
      <c r="O119" s="26">
        <f t="shared" si="37"/>
        <v>4092</v>
      </c>
      <c r="P119" s="26">
        <f t="shared" si="38"/>
        <v>0</v>
      </c>
      <c r="Q119" s="26">
        <f t="shared" si="39"/>
        <v>4510</v>
      </c>
      <c r="R119" s="26">
        <f t="shared" si="40"/>
        <v>4718</v>
      </c>
      <c r="S119" s="26">
        <f t="shared" si="41"/>
        <v>4804</v>
      </c>
      <c r="T119" s="252"/>
      <c r="U119" s="67">
        <f>IF(B119=C119,0,IF(S119&lt;&gt;"-",(S119)/Přehled!$A$1,0))</f>
        <v>11.438095238095238</v>
      </c>
    </row>
    <row r="120" spans="1:21" x14ac:dyDescent="0.25">
      <c r="A120" s="233">
        <v>118</v>
      </c>
      <c r="B120" s="235">
        <v>9357</v>
      </c>
      <c r="C120" s="236"/>
      <c r="D120" s="235">
        <v>1335</v>
      </c>
      <c r="E120" s="230">
        <f t="shared" si="28"/>
        <v>670</v>
      </c>
      <c r="F120" s="230">
        <f t="shared" si="29"/>
        <v>225</v>
      </c>
      <c r="G120" s="230">
        <f t="shared" si="30"/>
        <v>55</v>
      </c>
      <c r="H120" s="236">
        <f t="shared" si="31"/>
        <v>10</v>
      </c>
      <c r="I120" s="235">
        <f t="shared" si="32"/>
        <v>2537</v>
      </c>
      <c r="J120" s="230">
        <f t="shared" si="33"/>
        <v>1273</v>
      </c>
      <c r="K120" s="230">
        <f t="shared" si="34"/>
        <v>428</v>
      </c>
      <c r="L120" s="230">
        <f t="shared" si="35"/>
        <v>105</v>
      </c>
      <c r="M120" s="236">
        <f t="shared" si="36"/>
        <v>19</v>
      </c>
      <c r="N120" s="26"/>
      <c r="O120" s="26">
        <f t="shared" si="37"/>
        <v>4283</v>
      </c>
      <c r="P120" s="26">
        <f t="shared" si="38"/>
        <v>0</v>
      </c>
      <c r="Q120" s="26">
        <f t="shared" si="39"/>
        <v>4691</v>
      </c>
      <c r="R120" s="26">
        <f t="shared" si="40"/>
        <v>4909</v>
      </c>
      <c r="S120" s="26">
        <f t="shared" si="41"/>
        <v>4995</v>
      </c>
      <c r="T120" s="252"/>
      <c r="U120" s="67">
        <f>IF(B120=C120,0,IF(S120&lt;&gt;"-",(S120)/Přehled!$A$1,0))</f>
        <v>11.892857142857142</v>
      </c>
    </row>
    <row r="121" spans="1:21" x14ac:dyDescent="0.25">
      <c r="A121" s="233">
        <v>119</v>
      </c>
      <c r="B121" s="235">
        <v>9590</v>
      </c>
      <c r="C121" s="236"/>
      <c r="D121" s="235">
        <v>1350</v>
      </c>
      <c r="E121" s="230">
        <f t="shared" si="28"/>
        <v>675</v>
      </c>
      <c r="F121" s="230">
        <f t="shared" si="29"/>
        <v>225</v>
      </c>
      <c r="G121" s="230">
        <f t="shared" si="30"/>
        <v>55</v>
      </c>
      <c r="H121" s="236">
        <f t="shared" si="31"/>
        <v>10</v>
      </c>
      <c r="I121" s="235">
        <f t="shared" si="32"/>
        <v>2565</v>
      </c>
      <c r="J121" s="230">
        <f t="shared" si="33"/>
        <v>1283</v>
      </c>
      <c r="K121" s="230">
        <f t="shared" si="34"/>
        <v>428</v>
      </c>
      <c r="L121" s="230">
        <f t="shared" si="35"/>
        <v>105</v>
      </c>
      <c r="M121" s="236">
        <f t="shared" si="36"/>
        <v>19</v>
      </c>
      <c r="N121" s="26"/>
      <c r="O121" s="26">
        <f t="shared" si="37"/>
        <v>4460</v>
      </c>
      <c r="P121" s="26">
        <f t="shared" si="38"/>
        <v>0</v>
      </c>
      <c r="Q121" s="26">
        <f t="shared" si="39"/>
        <v>4886</v>
      </c>
      <c r="R121" s="26">
        <f t="shared" si="40"/>
        <v>5104</v>
      </c>
      <c r="S121" s="26">
        <f t="shared" si="41"/>
        <v>5190</v>
      </c>
      <c r="T121" s="252"/>
      <c r="U121" s="67">
        <f>IF(B121=C121,0,IF(S121&lt;&gt;"-",(S121)/Přehled!$A$1,0))</f>
        <v>12.357142857142858</v>
      </c>
    </row>
    <row r="122" spans="1:21" x14ac:dyDescent="0.25">
      <c r="A122" s="233">
        <v>120</v>
      </c>
      <c r="B122" s="235">
        <v>9830</v>
      </c>
      <c r="C122" s="236"/>
      <c r="D122" s="235">
        <v>1365</v>
      </c>
      <c r="E122" s="230">
        <f t="shared" si="28"/>
        <v>685</v>
      </c>
      <c r="F122" s="230">
        <f t="shared" si="29"/>
        <v>230</v>
      </c>
      <c r="G122" s="230">
        <f t="shared" si="30"/>
        <v>60</v>
      </c>
      <c r="H122" s="236">
        <f t="shared" si="31"/>
        <v>10</v>
      </c>
      <c r="I122" s="235">
        <f t="shared" si="32"/>
        <v>2594</v>
      </c>
      <c r="J122" s="230">
        <f t="shared" si="33"/>
        <v>1302</v>
      </c>
      <c r="K122" s="230">
        <f t="shared" si="34"/>
        <v>437</v>
      </c>
      <c r="L122" s="230">
        <f t="shared" si="35"/>
        <v>114</v>
      </c>
      <c r="M122" s="236">
        <f t="shared" si="36"/>
        <v>19</v>
      </c>
      <c r="N122" s="26"/>
      <c r="O122" s="26">
        <f t="shared" si="37"/>
        <v>4642</v>
      </c>
      <c r="P122" s="26">
        <f t="shared" si="38"/>
        <v>0</v>
      </c>
      <c r="Q122" s="26">
        <f t="shared" si="39"/>
        <v>5060</v>
      </c>
      <c r="R122" s="26">
        <f t="shared" si="40"/>
        <v>5269</v>
      </c>
      <c r="S122" s="26">
        <f t="shared" si="41"/>
        <v>5364</v>
      </c>
      <c r="T122" s="252"/>
      <c r="U122" s="67">
        <f>IF(B122=C122,0,IF(S122&lt;&gt;"-",(S122)/Přehled!$A$1,0))</f>
        <v>12.771428571428572</v>
      </c>
    </row>
    <row r="123" spans="1:21" x14ac:dyDescent="0.25">
      <c r="A123" s="233">
        <v>121</v>
      </c>
      <c r="B123" s="235">
        <v>10076</v>
      </c>
      <c r="C123" s="236"/>
      <c r="D123" s="235">
        <v>1380</v>
      </c>
      <c r="E123" s="230">
        <f t="shared" si="28"/>
        <v>690</v>
      </c>
      <c r="F123" s="230">
        <f t="shared" si="29"/>
        <v>230</v>
      </c>
      <c r="G123" s="230">
        <f t="shared" si="30"/>
        <v>60</v>
      </c>
      <c r="H123" s="236">
        <f t="shared" si="31"/>
        <v>10</v>
      </c>
      <c r="I123" s="235">
        <f t="shared" si="32"/>
        <v>2622</v>
      </c>
      <c r="J123" s="230">
        <f t="shared" si="33"/>
        <v>1311</v>
      </c>
      <c r="K123" s="230">
        <f t="shared" si="34"/>
        <v>437</v>
      </c>
      <c r="L123" s="230">
        <f t="shared" si="35"/>
        <v>114</v>
      </c>
      <c r="M123" s="236">
        <f t="shared" si="36"/>
        <v>19</v>
      </c>
      <c r="N123" s="26"/>
      <c r="O123" s="26">
        <f t="shared" si="37"/>
        <v>4832</v>
      </c>
      <c r="P123" s="26">
        <f t="shared" si="38"/>
        <v>0</v>
      </c>
      <c r="Q123" s="26">
        <f t="shared" si="39"/>
        <v>5269</v>
      </c>
      <c r="R123" s="26">
        <f t="shared" si="40"/>
        <v>5478</v>
      </c>
      <c r="S123" s="26">
        <f t="shared" si="41"/>
        <v>5573</v>
      </c>
      <c r="T123" s="252"/>
      <c r="U123" s="67">
        <f>IF(B123=C123,0,IF(S123&lt;&gt;"-",(S123)/Přehled!$A$1,0))</f>
        <v>13.269047619047619</v>
      </c>
    </row>
    <row r="124" spans="1:21" x14ac:dyDescent="0.25">
      <c r="A124" s="233">
        <v>122</v>
      </c>
      <c r="B124" s="235">
        <v>10328</v>
      </c>
      <c r="C124" s="236"/>
      <c r="D124" s="235">
        <v>1390</v>
      </c>
      <c r="E124" s="230">
        <f t="shared" si="28"/>
        <v>695</v>
      </c>
      <c r="F124" s="230">
        <f t="shared" si="29"/>
        <v>230</v>
      </c>
      <c r="G124" s="230">
        <f t="shared" si="30"/>
        <v>60</v>
      </c>
      <c r="H124" s="236">
        <f t="shared" si="31"/>
        <v>10</v>
      </c>
      <c r="I124" s="235">
        <f t="shared" si="32"/>
        <v>2641</v>
      </c>
      <c r="J124" s="230">
        <f t="shared" si="33"/>
        <v>1321</v>
      </c>
      <c r="K124" s="230">
        <f t="shared" si="34"/>
        <v>437</v>
      </c>
      <c r="L124" s="230">
        <f t="shared" si="35"/>
        <v>114</v>
      </c>
      <c r="M124" s="236">
        <f t="shared" si="36"/>
        <v>19</v>
      </c>
      <c r="N124" s="26"/>
      <c r="O124" s="26">
        <f t="shared" si="37"/>
        <v>5046</v>
      </c>
      <c r="P124" s="26">
        <f t="shared" si="38"/>
        <v>0</v>
      </c>
      <c r="Q124" s="26">
        <f t="shared" si="39"/>
        <v>5492</v>
      </c>
      <c r="R124" s="26">
        <f t="shared" si="40"/>
        <v>5701</v>
      </c>
      <c r="S124" s="26">
        <f t="shared" si="41"/>
        <v>5796</v>
      </c>
      <c r="T124" s="252"/>
      <c r="U124" s="67">
        <f>IF(B124=C124,0,IF(S124&lt;&gt;"-",(S124)/Přehled!$A$1,0))</f>
        <v>13.8</v>
      </c>
    </row>
    <row r="125" spans="1:21" x14ac:dyDescent="0.25">
      <c r="A125" s="233">
        <v>123</v>
      </c>
      <c r="B125" s="235">
        <v>10586</v>
      </c>
      <c r="C125" s="236"/>
      <c r="D125" s="235">
        <v>1405</v>
      </c>
      <c r="E125" s="230">
        <f t="shared" si="28"/>
        <v>705</v>
      </c>
      <c r="F125" s="230">
        <f t="shared" si="29"/>
        <v>235</v>
      </c>
      <c r="G125" s="230">
        <f t="shared" si="30"/>
        <v>60</v>
      </c>
      <c r="H125" s="236">
        <f t="shared" si="31"/>
        <v>10</v>
      </c>
      <c r="I125" s="235">
        <f t="shared" si="32"/>
        <v>2670</v>
      </c>
      <c r="J125" s="230">
        <f t="shared" si="33"/>
        <v>1340</v>
      </c>
      <c r="K125" s="230">
        <f t="shared" si="34"/>
        <v>447</v>
      </c>
      <c r="L125" s="230">
        <f t="shared" si="35"/>
        <v>114</v>
      </c>
      <c r="M125" s="236">
        <f t="shared" si="36"/>
        <v>19</v>
      </c>
      <c r="N125" s="26"/>
      <c r="O125" s="26">
        <f t="shared" si="37"/>
        <v>5246</v>
      </c>
      <c r="P125" s="26">
        <f t="shared" si="38"/>
        <v>0</v>
      </c>
      <c r="Q125" s="26">
        <f t="shared" si="39"/>
        <v>5682</v>
      </c>
      <c r="R125" s="26">
        <f t="shared" si="40"/>
        <v>5901</v>
      </c>
      <c r="S125" s="26">
        <f t="shared" si="41"/>
        <v>5996</v>
      </c>
      <c r="T125" s="252"/>
      <c r="U125" s="67">
        <f>IF(B125=C125,0,IF(S125&lt;&gt;"-",(S125)/Přehled!$A$1,0))</f>
        <v>14.276190476190477</v>
      </c>
    </row>
    <row r="126" spans="1:21" x14ac:dyDescent="0.25">
      <c r="A126" s="233">
        <v>124</v>
      </c>
      <c r="B126" s="235">
        <v>10851</v>
      </c>
      <c r="C126" s="236"/>
      <c r="D126" s="235">
        <v>1420</v>
      </c>
      <c r="E126" s="230">
        <f t="shared" si="28"/>
        <v>710</v>
      </c>
      <c r="F126" s="230">
        <f t="shared" si="29"/>
        <v>235</v>
      </c>
      <c r="G126" s="230">
        <f t="shared" si="30"/>
        <v>60</v>
      </c>
      <c r="H126" s="236">
        <f t="shared" si="31"/>
        <v>10</v>
      </c>
      <c r="I126" s="235">
        <f t="shared" si="32"/>
        <v>2698</v>
      </c>
      <c r="J126" s="230">
        <f t="shared" si="33"/>
        <v>1349</v>
      </c>
      <c r="K126" s="230">
        <f t="shared" si="34"/>
        <v>447</v>
      </c>
      <c r="L126" s="230">
        <f t="shared" si="35"/>
        <v>114</v>
      </c>
      <c r="M126" s="236">
        <f t="shared" si="36"/>
        <v>19</v>
      </c>
      <c r="N126" s="26"/>
      <c r="O126" s="26">
        <f t="shared" si="37"/>
        <v>5455</v>
      </c>
      <c r="P126" s="26">
        <f t="shared" si="38"/>
        <v>0</v>
      </c>
      <c r="Q126" s="26">
        <f t="shared" si="39"/>
        <v>5910</v>
      </c>
      <c r="R126" s="26">
        <f t="shared" si="40"/>
        <v>6129</v>
      </c>
      <c r="S126" s="26">
        <f t="shared" si="41"/>
        <v>6224</v>
      </c>
      <c r="T126" s="252"/>
      <c r="U126" s="67">
        <f>IF(B126=C126,0,IF(S126&lt;&gt;"-",(S126)/Přehled!$A$1,0))</f>
        <v>14.81904761904762</v>
      </c>
    </row>
    <row r="127" spans="1:21" x14ac:dyDescent="0.25">
      <c r="A127" s="233">
        <v>125</v>
      </c>
      <c r="B127" s="235">
        <v>11122</v>
      </c>
      <c r="C127" s="236"/>
      <c r="D127" s="235">
        <v>1430</v>
      </c>
      <c r="E127" s="230">
        <f t="shared" si="28"/>
        <v>715</v>
      </c>
      <c r="F127" s="230">
        <f t="shared" si="29"/>
        <v>240</v>
      </c>
      <c r="G127" s="230">
        <f t="shared" si="30"/>
        <v>60</v>
      </c>
      <c r="H127" s="236">
        <f t="shared" si="31"/>
        <v>10</v>
      </c>
      <c r="I127" s="235">
        <f t="shared" si="32"/>
        <v>2717</v>
      </c>
      <c r="J127" s="230">
        <f t="shared" si="33"/>
        <v>1359</v>
      </c>
      <c r="K127" s="230">
        <f t="shared" si="34"/>
        <v>456</v>
      </c>
      <c r="L127" s="230">
        <f t="shared" si="35"/>
        <v>114</v>
      </c>
      <c r="M127" s="236">
        <f t="shared" si="36"/>
        <v>19</v>
      </c>
      <c r="N127" s="26"/>
      <c r="O127" s="26">
        <f t="shared" si="37"/>
        <v>5688</v>
      </c>
      <c r="P127" s="26">
        <f t="shared" si="38"/>
        <v>0</v>
      </c>
      <c r="Q127" s="26">
        <f t="shared" si="39"/>
        <v>6134</v>
      </c>
      <c r="R127" s="26">
        <f t="shared" si="40"/>
        <v>6362</v>
      </c>
      <c r="S127" s="26">
        <f t="shared" si="41"/>
        <v>6457</v>
      </c>
      <c r="T127" s="252"/>
      <c r="U127" s="67">
        <f>IF(B127=C127,0,IF(S127&lt;&gt;"-",(S127)/Přehled!$A$1,0))</f>
        <v>15.373809523809523</v>
      </c>
    </row>
    <row r="128" spans="1:21" x14ac:dyDescent="0.25">
      <c r="A128" s="233">
        <v>126</v>
      </c>
      <c r="B128" s="235">
        <v>11400</v>
      </c>
      <c r="C128" s="236"/>
      <c r="D128" s="235">
        <v>1445</v>
      </c>
      <c r="E128" s="230">
        <f t="shared" si="28"/>
        <v>725</v>
      </c>
      <c r="F128" s="230">
        <f t="shared" si="29"/>
        <v>240</v>
      </c>
      <c r="G128" s="230">
        <f t="shared" si="30"/>
        <v>60</v>
      </c>
      <c r="H128" s="236">
        <f t="shared" si="31"/>
        <v>10</v>
      </c>
      <c r="I128" s="235">
        <f t="shared" si="32"/>
        <v>2746</v>
      </c>
      <c r="J128" s="230">
        <f t="shared" si="33"/>
        <v>1378</v>
      </c>
      <c r="K128" s="230">
        <f t="shared" si="34"/>
        <v>456</v>
      </c>
      <c r="L128" s="230">
        <f t="shared" si="35"/>
        <v>114</v>
      </c>
      <c r="M128" s="236">
        <f t="shared" si="36"/>
        <v>19</v>
      </c>
      <c r="N128" s="26"/>
      <c r="O128" s="26">
        <f t="shared" si="37"/>
        <v>5908</v>
      </c>
      <c r="P128" s="26">
        <f t="shared" si="38"/>
        <v>0</v>
      </c>
      <c r="Q128" s="26">
        <f t="shared" si="39"/>
        <v>6364</v>
      </c>
      <c r="R128" s="26">
        <f t="shared" si="40"/>
        <v>6592</v>
      </c>
      <c r="S128" s="26">
        <f t="shared" si="41"/>
        <v>6687</v>
      </c>
      <c r="T128" s="252"/>
      <c r="U128" s="67">
        <f>IF(B128=C128,0,IF(S128&lt;&gt;"-",(S128)/Přehled!$A$1,0))</f>
        <v>15.921428571428571</v>
      </c>
    </row>
    <row r="129" spans="1:21" x14ac:dyDescent="0.25">
      <c r="A129" s="233">
        <v>127</v>
      </c>
      <c r="B129" s="235">
        <v>11685</v>
      </c>
      <c r="C129" s="236"/>
      <c r="D129" s="235">
        <v>1460</v>
      </c>
      <c r="E129" s="230">
        <f t="shared" si="28"/>
        <v>730</v>
      </c>
      <c r="F129" s="230">
        <f t="shared" si="29"/>
        <v>245</v>
      </c>
      <c r="G129" s="230">
        <f t="shared" si="30"/>
        <v>60</v>
      </c>
      <c r="H129" s="236">
        <f t="shared" si="31"/>
        <v>10</v>
      </c>
      <c r="I129" s="235">
        <f t="shared" si="32"/>
        <v>2774</v>
      </c>
      <c r="J129" s="230">
        <f t="shared" si="33"/>
        <v>1387</v>
      </c>
      <c r="K129" s="230">
        <f t="shared" si="34"/>
        <v>466</v>
      </c>
      <c r="L129" s="230">
        <f t="shared" si="35"/>
        <v>114</v>
      </c>
      <c r="M129" s="236">
        <f t="shared" si="36"/>
        <v>19</v>
      </c>
      <c r="N129" s="26"/>
      <c r="O129" s="26">
        <f t="shared" si="37"/>
        <v>6137</v>
      </c>
      <c r="P129" s="26">
        <f t="shared" si="38"/>
        <v>0</v>
      </c>
      <c r="Q129" s="26">
        <f t="shared" si="39"/>
        <v>6592</v>
      </c>
      <c r="R129" s="26">
        <f t="shared" si="40"/>
        <v>6830</v>
      </c>
      <c r="S129" s="26">
        <f t="shared" si="41"/>
        <v>6925</v>
      </c>
      <c r="T129" s="252"/>
      <c r="U129" s="67">
        <f>IF(B129=C129,0,IF(S129&lt;&gt;"-",(S129)/Přehled!$A$1,0))</f>
        <v>16.488095238095237</v>
      </c>
    </row>
    <row r="130" spans="1:21" x14ac:dyDescent="0.25">
      <c r="A130" s="233">
        <v>128</v>
      </c>
      <c r="B130" s="235">
        <v>11977</v>
      </c>
      <c r="C130" s="236"/>
      <c r="D130" s="235">
        <v>1475</v>
      </c>
      <c r="E130" s="230">
        <f t="shared" si="28"/>
        <v>740</v>
      </c>
      <c r="F130" s="230">
        <f t="shared" si="29"/>
        <v>245</v>
      </c>
      <c r="G130" s="230">
        <f t="shared" si="30"/>
        <v>60</v>
      </c>
      <c r="H130" s="236">
        <f t="shared" si="31"/>
        <v>10</v>
      </c>
      <c r="I130" s="235">
        <f t="shared" si="32"/>
        <v>2803</v>
      </c>
      <c r="J130" s="230">
        <f t="shared" si="33"/>
        <v>1406</v>
      </c>
      <c r="K130" s="230">
        <f t="shared" si="34"/>
        <v>466</v>
      </c>
      <c r="L130" s="230">
        <f t="shared" si="35"/>
        <v>114</v>
      </c>
      <c r="M130" s="236">
        <f t="shared" si="36"/>
        <v>19</v>
      </c>
      <c r="N130" s="26"/>
      <c r="O130" s="26">
        <f t="shared" si="37"/>
        <v>6371</v>
      </c>
      <c r="P130" s="26">
        <f t="shared" si="38"/>
        <v>0</v>
      </c>
      <c r="Q130" s="26">
        <f t="shared" si="39"/>
        <v>6836</v>
      </c>
      <c r="R130" s="26">
        <f t="shared" si="40"/>
        <v>7074</v>
      </c>
      <c r="S130" s="26">
        <f t="shared" si="41"/>
        <v>7169</v>
      </c>
      <c r="T130" s="252"/>
      <c r="U130" s="67">
        <f>IF(B130=C130,0,IF(S130&lt;&gt;"-",(S130)/Přehled!$A$1,0))</f>
        <v>17.06904761904762</v>
      </c>
    </row>
    <row r="131" spans="1:21" x14ac:dyDescent="0.25">
      <c r="A131" s="233">
        <v>129</v>
      </c>
      <c r="B131" s="235">
        <v>12276</v>
      </c>
      <c r="C131" s="236"/>
      <c r="D131" s="235">
        <v>1490</v>
      </c>
      <c r="E131" s="230">
        <f t="shared" si="28"/>
        <v>745</v>
      </c>
      <c r="F131" s="230">
        <f t="shared" si="29"/>
        <v>250</v>
      </c>
      <c r="G131" s="230">
        <f t="shared" si="30"/>
        <v>65</v>
      </c>
      <c r="H131" s="236">
        <f t="shared" si="31"/>
        <v>15</v>
      </c>
      <c r="I131" s="235">
        <f t="shared" si="32"/>
        <v>2831</v>
      </c>
      <c r="J131" s="230">
        <f t="shared" si="33"/>
        <v>1416</v>
      </c>
      <c r="K131" s="230">
        <f t="shared" si="34"/>
        <v>475</v>
      </c>
      <c r="L131" s="230">
        <f t="shared" si="35"/>
        <v>124</v>
      </c>
      <c r="M131" s="236">
        <f t="shared" si="36"/>
        <v>29</v>
      </c>
      <c r="N131" s="26"/>
      <c r="O131" s="26">
        <f t="shared" si="37"/>
        <v>6614</v>
      </c>
      <c r="P131" s="26">
        <f t="shared" si="38"/>
        <v>0</v>
      </c>
      <c r="Q131" s="26">
        <f t="shared" si="39"/>
        <v>7079</v>
      </c>
      <c r="R131" s="26">
        <f t="shared" si="40"/>
        <v>7306</v>
      </c>
      <c r="S131" s="26">
        <f t="shared" si="41"/>
        <v>7401</v>
      </c>
      <c r="T131" s="252"/>
      <c r="U131" s="67">
        <f>IF(B131=C131,0,IF(S131&lt;&gt;"-",(S131)/Přehled!$A$1,0))</f>
        <v>17.62142857142857</v>
      </c>
    </row>
    <row r="132" spans="1:21" x14ac:dyDescent="0.25">
      <c r="A132" s="233">
        <v>130</v>
      </c>
      <c r="B132" s="235">
        <v>12583</v>
      </c>
      <c r="C132" s="236"/>
      <c r="D132" s="235">
        <v>1500</v>
      </c>
      <c r="E132" s="230">
        <f t="shared" ref="E132:E137" si="42">ROUND((D132/2)/5,0)*5</f>
        <v>750</v>
      </c>
      <c r="F132" s="230">
        <f t="shared" ref="F132:F137" si="43">ROUND((E132/3)/5,0)*5</f>
        <v>250</v>
      </c>
      <c r="G132" s="230">
        <f t="shared" ref="G132:G137" si="44">ROUND((F132/4)/5,0)*5</f>
        <v>65</v>
      </c>
      <c r="H132" s="236">
        <f t="shared" ref="H132:H137" si="45">ROUND((G132/5)/5,0)*5</f>
        <v>15</v>
      </c>
      <c r="I132" s="235">
        <f t="shared" ref="I132:I137" si="46">ROUNDUP(D132*1.9,0)</f>
        <v>2850</v>
      </c>
      <c r="J132" s="230">
        <f t="shared" ref="J132:J137" si="47">ROUNDUP(E132*1.9,0)</f>
        <v>1425</v>
      </c>
      <c r="K132" s="230">
        <f t="shared" ref="K132:K137" si="48">ROUNDUP(F132*1.9,0)</f>
        <v>475</v>
      </c>
      <c r="L132" s="230">
        <f t="shared" ref="L132:L137" si="49">ROUNDUP(G132*1.9,0)</f>
        <v>124</v>
      </c>
      <c r="M132" s="236">
        <f t="shared" ref="M132:M137" si="50">ROUNDUP(H132*1.9,0)</f>
        <v>29</v>
      </c>
      <c r="N132" s="26"/>
      <c r="O132" s="26">
        <f t="shared" ref="O132:O137" si="51">IF((B132-I132)-I132&lt;=0,0,(B132-I132)-I132)</f>
        <v>6883</v>
      </c>
      <c r="P132" s="26">
        <f t="shared" ref="P132:P137" si="52">IF((B132-I132-J132)-J132&lt;=O132,0,IF((B132-I132-J132)-J132&lt;=0,0,(B132-I132-J132)-J132))</f>
        <v>0</v>
      </c>
      <c r="Q132" s="26">
        <f t="shared" ref="Q132:Q137" si="53">IF((B132-I132-J132-K132)-K132&lt;=0,0,(B132-I132-J132-K132)-K132)</f>
        <v>7358</v>
      </c>
      <c r="R132" s="26">
        <f t="shared" ref="R132:R137" si="54">IF((B132-I132-J132-K132-L132)-L132&lt;=0,0,(B132-I132-J132-K132-L132)-L132)</f>
        <v>7585</v>
      </c>
      <c r="S132" s="26">
        <f t="shared" ref="S132:S137" si="55">IF(H132=0,IF((B132-I132-J132-K132-L132-M132)-M132&lt;=0,0,(B132-I132-J132-K132-L132-M132)-M132),IF((B132-I132-J132-K132-L132-M132)-M132&lt;=0,"-",(B132-I132-J132-K132-L132-M132)-M132+M132))</f>
        <v>7680</v>
      </c>
      <c r="T132" s="252"/>
      <c r="U132" s="67">
        <f>IF(B132=C132,0,IF(S132&lt;&gt;"-",(S132)/Přehled!$A$1,0))</f>
        <v>18.285714285714285</v>
      </c>
    </row>
    <row r="133" spans="1:21" x14ac:dyDescent="0.25">
      <c r="A133" s="233">
        <v>131</v>
      </c>
      <c r="B133" s="235">
        <v>12898</v>
      </c>
      <c r="C133" s="236"/>
      <c r="D133" s="235">
        <v>1515</v>
      </c>
      <c r="E133" s="230">
        <f t="shared" si="42"/>
        <v>760</v>
      </c>
      <c r="F133" s="230">
        <f t="shared" si="43"/>
        <v>255</v>
      </c>
      <c r="G133" s="230">
        <f t="shared" si="44"/>
        <v>65</v>
      </c>
      <c r="H133" s="236">
        <f t="shared" si="45"/>
        <v>15</v>
      </c>
      <c r="I133" s="235">
        <f t="shared" si="46"/>
        <v>2879</v>
      </c>
      <c r="J133" s="230">
        <f t="shared" si="47"/>
        <v>1444</v>
      </c>
      <c r="K133" s="230">
        <f t="shared" si="48"/>
        <v>485</v>
      </c>
      <c r="L133" s="230">
        <f t="shared" si="49"/>
        <v>124</v>
      </c>
      <c r="M133" s="236">
        <f t="shared" si="50"/>
        <v>29</v>
      </c>
      <c r="N133" s="26"/>
      <c r="O133" s="26">
        <f t="shared" si="51"/>
        <v>7140</v>
      </c>
      <c r="P133" s="26">
        <f t="shared" si="52"/>
        <v>0</v>
      </c>
      <c r="Q133" s="26">
        <f t="shared" si="53"/>
        <v>7605</v>
      </c>
      <c r="R133" s="26">
        <f t="shared" si="54"/>
        <v>7842</v>
      </c>
      <c r="S133" s="26">
        <f t="shared" si="55"/>
        <v>7937</v>
      </c>
      <c r="T133" s="252"/>
      <c r="U133" s="67">
        <f>IF(B133=C133,0,IF(S133&lt;&gt;"-",(S133)/Přehled!$A$1,0))</f>
        <v>18.897619047619049</v>
      </c>
    </row>
    <row r="134" spans="1:21" x14ac:dyDescent="0.25">
      <c r="A134" s="233">
        <v>132</v>
      </c>
      <c r="B134" s="235">
        <v>13220</v>
      </c>
      <c r="C134" s="236"/>
      <c r="D134" s="235">
        <v>1530</v>
      </c>
      <c r="E134" s="230">
        <f t="shared" si="42"/>
        <v>765</v>
      </c>
      <c r="F134" s="230">
        <f t="shared" si="43"/>
        <v>255</v>
      </c>
      <c r="G134" s="230">
        <f t="shared" si="44"/>
        <v>65</v>
      </c>
      <c r="H134" s="236">
        <f t="shared" si="45"/>
        <v>15</v>
      </c>
      <c r="I134" s="235">
        <f t="shared" si="46"/>
        <v>2907</v>
      </c>
      <c r="J134" s="230">
        <f t="shared" si="47"/>
        <v>1454</v>
      </c>
      <c r="K134" s="230">
        <f t="shared" si="48"/>
        <v>485</v>
      </c>
      <c r="L134" s="230">
        <f t="shared" si="49"/>
        <v>124</v>
      </c>
      <c r="M134" s="236">
        <f t="shared" si="50"/>
        <v>29</v>
      </c>
      <c r="N134" s="26"/>
      <c r="O134" s="26">
        <f t="shared" si="51"/>
        <v>7406</v>
      </c>
      <c r="P134" s="26">
        <f t="shared" si="52"/>
        <v>0</v>
      </c>
      <c r="Q134" s="26">
        <f t="shared" si="53"/>
        <v>7889</v>
      </c>
      <c r="R134" s="26">
        <f t="shared" si="54"/>
        <v>8126</v>
      </c>
      <c r="S134" s="26">
        <f t="shared" si="55"/>
        <v>8221</v>
      </c>
      <c r="T134" s="252"/>
      <c r="U134" s="67">
        <f>IF(B134=C134,0,IF(S134&lt;&gt;"-",(S134)/Přehled!$A$1,0))</f>
        <v>19.573809523809523</v>
      </c>
    </row>
    <row r="135" spans="1:21" x14ac:dyDescent="0.25">
      <c r="A135" s="233">
        <v>133</v>
      </c>
      <c r="B135" s="235">
        <v>13551</v>
      </c>
      <c r="C135" s="236"/>
      <c r="D135" s="235">
        <v>1545</v>
      </c>
      <c r="E135" s="230">
        <f t="shared" si="42"/>
        <v>775</v>
      </c>
      <c r="F135" s="230">
        <f t="shared" si="43"/>
        <v>260</v>
      </c>
      <c r="G135" s="230">
        <f t="shared" si="44"/>
        <v>65</v>
      </c>
      <c r="H135" s="236">
        <f t="shared" si="45"/>
        <v>15</v>
      </c>
      <c r="I135" s="235">
        <f t="shared" si="46"/>
        <v>2936</v>
      </c>
      <c r="J135" s="230">
        <f t="shared" si="47"/>
        <v>1473</v>
      </c>
      <c r="K135" s="230">
        <f t="shared" si="48"/>
        <v>494</v>
      </c>
      <c r="L135" s="230">
        <f t="shared" si="49"/>
        <v>124</v>
      </c>
      <c r="M135" s="236">
        <f t="shared" si="50"/>
        <v>29</v>
      </c>
      <c r="N135" s="26"/>
      <c r="O135" s="26">
        <f t="shared" si="51"/>
        <v>7679</v>
      </c>
      <c r="P135" s="26">
        <f t="shared" si="52"/>
        <v>0</v>
      </c>
      <c r="Q135" s="26">
        <f t="shared" si="53"/>
        <v>8154</v>
      </c>
      <c r="R135" s="26">
        <f t="shared" si="54"/>
        <v>8400</v>
      </c>
      <c r="S135" s="26">
        <f t="shared" si="55"/>
        <v>8495</v>
      </c>
      <c r="T135" s="252"/>
      <c r="U135" s="67">
        <f>IF(B135=C135,0,IF(S135&lt;&gt;"-",(S135)/Přehled!$A$1,0))</f>
        <v>20.226190476190474</v>
      </c>
    </row>
    <row r="136" spans="1:21" x14ac:dyDescent="0.25">
      <c r="A136" s="233">
        <v>134</v>
      </c>
      <c r="B136" s="235">
        <v>13890</v>
      </c>
      <c r="C136" s="236"/>
      <c r="D136" s="235">
        <v>1555</v>
      </c>
      <c r="E136" s="230">
        <f t="shared" si="42"/>
        <v>780</v>
      </c>
      <c r="F136" s="230">
        <f t="shared" si="43"/>
        <v>260</v>
      </c>
      <c r="G136" s="230">
        <f t="shared" si="44"/>
        <v>65</v>
      </c>
      <c r="H136" s="236">
        <f t="shared" si="45"/>
        <v>15</v>
      </c>
      <c r="I136" s="235">
        <f t="shared" si="46"/>
        <v>2955</v>
      </c>
      <c r="J136" s="230">
        <f t="shared" si="47"/>
        <v>1482</v>
      </c>
      <c r="K136" s="230">
        <f t="shared" si="48"/>
        <v>494</v>
      </c>
      <c r="L136" s="230">
        <f t="shared" si="49"/>
        <v>124</v>
      </c>
      <c r="M136" s="236">
        <f t="shared" si="50"/>
        <v>29</v>
      </c>
      <c r="N136" s="26"/>
      <c r="O136" s="26">
        <f t="shared" si="51"/>
        <v>7980</v>
      </c>
      <c r="P136" s="26">
        <f t="shared" si="52"/>
        <v>0</v>
      </c>
      <c r="Q136" s="26">
        <f t="shared" si="53"/>
        <v>8465</v>
      </c>
      <c r="R136" s="26">
        <f t="shared" si="54"/>
        <v>8711</v>
      </c>
      <c r="S136" s="26">
        <f t="shared" si="55"/>
        <v>8806</v>
      </c>
      <c r="T136" s="252"/>
      <c r="U136" s="67">
        <f>IF(B136=C136,0,IF(S136&lt;&gt;"-",(S136)/Přehled!$A$1,0))</f>
        <v>20.966666666666665</v>
      </c>
    </row>
    <row r="137" spans="1:21" x14ac:dyDescent="0.25">
      <c r="A137" s="233">
        <v>135</v>
      </c>
      <c r="B137" s="235">
        <v>14237</v>
      </c>
      <c r="C137" s="236"/>
      <c r="D137" s="235">
        <v>1570</v>
      </c>
      <c r="E137" s="230">
        <f t="shared" si="42"/>
        <v>785</v>
      </c>
      <c r="F137" s="230">
        <f t="shared" si="43"/>
        <v>260</v>
      </c>
      <c r="G137" s="230">
        <f t="shared" si="44"/>
        <v>65</v>
      </c>
      <c r="H137" s="236">
        <f t="shared" si="45"/>
        <v>15</v>
      </c>
      <c r="I137" s="235">
        <f t="shared" si="46"/>
        <v>2983</v>
      </c>
      <c r="J137" s="230">
        <f t="shared" si="47"/>
        <v>1492</v>
      </c>
      <c r="K137" s="230">
        <f t="shared" si="48"/>
        <v>494</v>
      </c>
      <c r="L137" s="230">
        <f t="shared" si="49"/>
        <v>124</v>
      </c>
      <c r="M137" s="236">
        <f t="shared" si="50"/>
        <v>29</v>
      </c>
      <c r="N137" s="26"/>
      <c r="O137" s="26">
        <f t="shared" si="51"/>
        <v>8271</v>
      </c>
      <c r="P137" s="26">
        <f t="shared" si="52"/>
        <v>0</v>
      </c>
      <c r="Q137" s="26">
        <f t="shared" si="53"/>
        <v>8774</v>
      </c>
      <c r="R137" s="26">
        <f t="shared" si="54"/>
        <v>9020</v>
      </c>
      <c r="S137" s="26">
        <f t="shared" si="55"/>
        <v>9115</v>
      </c>
      <c r="T137" s="252"/>
      <c r="U137" s="67">
        <f>IF(B137=C137,0,IF(S137&lt;&gt;"-",(S137)/Přehled!$A$1,0))</f>
        <v>21.702380952380953</v>
      </c>
    </row>
    <row r="138" spans="1:21" x14ac:dyDescent="0.25">
      <c r="A138" s="233">
        <v>136</v>
      </c>
      <c r="B138" s="235">
        <v>14593</v>
      </c>
      <c r="C138" s="236"/>
      <c r="D138" s="235">
        <v>1585</v>
      </c>
      <c r="E138" s="230">
        <f t="shared" ref="E138:E189" si="56">ROUND((D138/2)/5,0)*5</f>
        <v>795</v>
      </c>
      <c r="F138" s="230">
        <f t="shared" ref="F138:F189" si="57">ROUND((E138/3)/5,0)*5</f>
        <v>265</v>
      </c>
      <c r="G138" s="230">
        <f t="shared" ref="G138:G189" si="58">ROUND((F138/4)/5,0)*5</f>
        <v>65</v>
      </c>
      <c r="H138" s="236">
        <f t="shared" ref="H138:H189" si="59">ROUND((G138/5)/5,0)*5</f>
        <v>15</v>
      </c>
      <c r="I138" s="235">
        <f t="shared" ref="I138:I189" si="60">ROUNDUP(D138*1.9,0)</f>
        <v>3012</v>
      </c>
      <c r="J138" s="230">
        <f t="shared" ref="J138:J189" si="61">ROUNDUP(E138*1.9,0)</f>
        <v>1511</v>
      </c>
      <c r="K138" s="230">
        <f t="shared" ref="K138:K189" si="62">ROUNDUP(F138*1.9,0)</f>
        <v>504</v>
      </c>
      <c r="L138" s="230">
        <f t="shared" ref="L138:L189" si="63">ROUNDUP(G138*1.9,0)</f>
        <v>124</v>
      </c>
      <c r="M138" s="236">
        <f t="shared" ref="M138:M189" si="64">ROUNDUP(H138*1.9,0)</f>
        <v>29</v>
      </c>
      <c r="N138" s="26"/>
      <c r="O138" s="26">
        <f t="shared" ref="O138:O189" si="65">IF((B138-I138)-I138&lt;=0,0,(B138-I138)-I138)</f>
        <v>8569</v>
      </c>
      <c r="P138" s="26">
        <f t="shared" ref="P138:P189" si="66">IF((B138-I138-J138)-J138&lt;=O138,0,IF((B138-I138-J138)-J138&lt;=0,0,(B138-I138-J138)-J138))</f>
        <v>0</v>
      </c>
      <c r="Q138" s="26">
        <f t="shared" ref="Q138:Q189" si="67">IF((B138-I138-J138-K138)-K138&lt;=0,0,(B138-I138-J138-K138)-K138)</f>
        <v>9062</v>
      </c>
      <c r="R138" s="26">
        <f t="shared" ref="R138:R189" si="68">IF((B138-I138-J138-K138-L138)-L138&lt;=0,0,(B138-I138-J138-K138-L138)-L138)</f>
        <v>9318</v>
      </c>
      <c r="S138" s="26">
        <f t="shared" ref="S138:S189" si="69">IF(H138=0,IF((B138-I138-J138-K138-L138-M138)-M138&lt;=0,0,(B138-I138-J138-K138-L138-M138)-M138),IF((B138-I138-J138-K138-L138-M138)-M138&lt;=0,"-",(B138-I138-J138-K138-L138-M138)-M138+M138))</f>
        <v>9413</v>
      </c>
      <c r="T138" s="252"/>
      <c r="U138" s="67">
        <f>IF(B138=C138,0,IF(S138&lt;&gt;"-",(S138)/Přehled!$A$1,0))</f>
        <v>22.411904761904761</v>
      </c>
    </row>
    <row r="139" spans="1:21" x14ac:dyDescent="0.25">
      <c r="A139" s="233">
        <v>137</v>
      </c>
      <c r="B139" s="235">
        <v>14957</v>
      </c>
      <c r="C139" s="236"/>
      <c r="D139" s="235">
        <v>1600</v>
      </c>
      <c r="E139" s="230">
        <f t="shared" si="56"/>
        <v>800</v>
      </c>
      <c r="F139" s="230">
        <f t="shared" si="57"/>
        <v>265</v>
      </c>
      <c r="G139" s="230">
        <f t="shared" si="58"/>
        <v>65</v>
      </c>
      <c r="H139" s="236">
        <f t="shared" si="59"/>
        <v>15</v>
      </c>
      <c r="I139" s="235">
        <f t="shared" si="60"/>
        <v>3040</v>
      </c>
      <c r="J139" s="230">
        <f t="shared" si="61"/>
        <v>1520</v>
      </c>
      <c r="K139" s="230">
        <f t="shared" si="62"/>
        <v>504</v>
      </c>
      <c r="L139" s="230">
        <f t="shared" si="63"/>
        <v>124</v>
      </c>
      <c r="M139" s="236">
        <f t="shared" si="64"/>
        <v>29</v>
      </c>
      <c r="N139" s="26"/>
      <c r="O139" s="26">
        <f t="shared" si="65"/>
        <v>8877</v>
      </c>
      <c r="P139" s="26">
        <f t="shared" si="66"/>
        <v>0</v>
      </c>
      <c r="Q139" s="26">
        <f t="shared" si="67"/>
        <v>9389</v>
      </c>
      <c r="R139" s="26">
        <f t="shared" si="68"/>
        <v>9645</v>
      </c>
      <c r="S139" s="26">
        <f t="shared" si="69"/>
        <v>9740</v>
      </c>
      <c r="T139" s="252"/>
      <c r="U139" s="67">
        <f>IF(B139=C139,0,IF(S139&lt;&gt;"-",(S139)/Přehled!$A$1,0))</f>
        <v>23.19047619047619</v>
      </c>
    </row>
    <row r="140" spans="1:21" x14ac:dyDescent="0.25">
      <c r="A140" s="233">
        <v>138</v>
      </c>
      <c r="B140" s="235">
        <v>15331</v>
      </c>
      <c r="C140" s="236"/>
      <c r="D140" s="235">
        <v>1615</v>
      </c>
      <c r="E140" s="230">
        <f t="shared" si="56"/>
        <v>810</v>
      </c>
      <c r="F140" s="230">
        <f t="shared" si="57"/>
        <v>270</v>
      </c>
      <c r="G140" s="230">
        <f t="shared" si="58"/>
        <v>70</v>
      </c>
      <c r="H140" s="236">
        <f t="shared" si="59"/>
        <v>15</v>
      </c>
      <c r="I140" s="235">
        <f t="shared" si="60"/>
        <v>3069</v>
      </c>
      <c r="J140" s="230">
        <f t="shared" si="61"/>
        <v>1539</v>
      </c>
      <c r="K140" s="230">
        <f t="shared" si="62"/>
        <v>513</v>
      </c>
      <c r="L140" s="230">
        <f t="shared" si="63"/>
        <v>133</v>
      </c>
      <c r="M140" s="236">
        <f t="shared" si="64"/>
        <v>29</v>
      </c>
      <c r="N140" s="26"/>
      <c r="O140" s="26">
        <f t="shared" si="65"/>
        <v>9193</v>
      </c>
      <c r="P140" s="26">
        <f t="shared" si="66"/>
        <v>0</v>
      </c>
      <c r="Q140" s="26">
        <f t="shared" si="67"/>
        <v>9697</v>
      </c>
      <c r="R140" s="26">
        <f t="shared" si="68"/>
        <v>9944</v>
      </c>
      <c r="S140" s="26">
        <f t="shared" si="69"/>
        <v>10048</v>
      </c>
      <c r="T140" s="252"/>
      <c r="U140" s="67">
        <f>IF(B140=C140,0,IF(S140&lt;&gt;"-",(S140)/Přehled!$A$1,0))</f>
        <v>23.923809523809524</v>
      </c>
    </row>
    <row r="141" spans="1:21" x14ac:dyDescent="0.25">
      <c r="A141" s="233">
        <v>139</v>
      </c>
      <c r="B141" s="235">
        <v>15715</v>
      </c>
      <c r="C141" s="236"/>
      <c r="D141" s="235">
        <v>1630</v>
      </c>
      <c r="E141" s="230">
        <f t="shared" si="56"/>
        <v>815</v>
      </c>
      <c r="F141" s="230">
        <f t="shared" si="57"/>
        <v>270</v>
      </c>
      <c r="G141" s="230">
        <f t="shared" si="58"/>
        <v>70</v>
      </c>
      <c r="H141" s="236">
        <f t="shared" si="59"/>
        <v>15</v>
      </c>
      <c r="I141" s="235">
        <f t="shared" si="60"/>
        <v>3097</v>
      </c>
      <c r="J141" s="230">
        <f t="shared" si="61"/>
        <v>1549</v>
      </c>
      <c r="K141" s="230">
        <f t="shared" si="62"/>
        <v>513</v>
      </c>
      <c r="L141" s="230">
        <f t="shared" si="63"/>
        <v>133</v>
      </c>
      <c r="M141" s="236">
        <f t="shared" si="64"/>
        <v>29</v>
      </c>
      <c r="N141" s="26"/>
      <c r="O141" s="26">
        <f t="shared" si="65"/>
        <v>9521</v>
      </c>
      <c r="P141" s="26">
        <f t="shared" si="66"/>
        <v>0</v>
      </c>
      <c r="Q141" s="26">
        <f t="shared" si="67"/>
        <v>10043</v>
      </c>
      <c r="R141" s="26">
        <f t="shared" si="68"/>
        <v>10290</v>
      </c>
      <c r="S141" s="26">
        <f t="shared" si="69"/>
        <v>10394</v>
      </c>
      <c r="T141" s="252"/>
      <c r="U141" s="67">
        <f>IF(B141=C141,0,IF(S141&lt;&gt;"-",(S141)/Přehled!$A$1,0))</f>
        <v>24.747619047619047</v>
      </c>
    </row>
    <row r="142" spans="1:21" x14ac:dyDescent="0.25">
      <c r="A142" s="233">
        <v>140</v>
      </c>
      <c r="B142" s="235">
        <v>16108</v>
      </c>
      <c r="C142" s="236"/>
      <c r="D142" s="235">
        <v>1640</v>
      </c>
      <c r="E142" s="230">
        <f t="shared" si="56"/>
        <v>820</v>
      </c>
      <c r="F142" s="230">
        <f t="shared" si="57"/>
        <v>275</v>
      </c>
      <c r="G142" s="230">
        <f t="shared" si="58"/>
        <v>70</v>
      </c>
      <c r="H142" s="236">
        <f t="shared" si="59"/>
        <v>15</v>
      </c>
      <c r="I142" s="235">
        <f t="shared" si="60"/>
        <v>3116</v>
      </c>
      <c r="J142" s="230">
        <f t="shared" si="61"/>
        <v>1558</v>
      </c>
      <c r="K142" s="230">
        <f t="shared" si="62"/>
        <v>523</v>
      </c>
      <c r="L142" s="230">
        <f t="shared" si="63"/>
        <v>133</v>
      </c>
      <c r="M142" s="236">
        <f t="shared" si="64"/>
        <v>29</v>
      </c>
      <c r="N142" s="26"/>
      <c r="O142" s="26">
        <f t="shared" si="65"/>
        <v>9876</v>
      </c>
      <c r="P142" s="26">
        <f t="shared" si="66"/>
        <v>0</v>
      </c>
      <c r="Q142" s="26">
        <f t="shared" si="67"/>
        <v>10388</v>
      </c>
      <c r="R142" s="26">
        <f t="shared" si="68"/>
        <v>10645</v>
      </c>
      <c r="S142" s="26">
        <f t="shared" si="69"/>
        <v>10749</v>
      </c>
      <c r="T142" s="252"/>
      <c r="U142" s="67">
        <f>IF(B142=C142,0,IF(S142&lt;&gt;"-",(S142)/Přehled!$A$1,0))</f>
        <v>25.592857142857142</v>
      </c>
    </row>
    <row r="143" spans="1:21" x14ac:dyDescent="0.25">
      <c r="A143" s="233">
        <v>141</v>
      </c>
      <c r="B143" s="235">
        <v>16510</v>
      </c>
      <c r="C143" s="236"/>
      <c r="D143" s="235">
        <v>1655</v>
      </c>
      <c r="E143" s="230">
        <f t="shared" si="56"/>
        <v>830</v>
      </c>
      <c r="F143" s="230">
        <f t="shared" si="57"/>
        <v>275</v>
      </c>
      <c r="G143" s="230">
        <f t="shared" si="58"/>
        <v>70</v>
      </c>
      <c r="H143" s="236">
        <f t="shared" si="59"/>
        <v>15</v>
      </c>
      <c r="I143" s="235">
        <f t="shared" si="60"/>
        <v>3145</v>
      </c>
      <c r="J143" s="230">
        <f t="shared" si="61"/>
        <v>1577</v>
      </c>
      <c r="K143" s="230">
        <f t="shared" si="62"/>
        <v>523</v>
      </c>
      <c r="L143" s="230">
        <f t="shared" si="63"/>
        <v>133</v>
      </c>
      <c r="M143" s="236">
        <f t="shared" si="64"/>
        <v>29</v>
      </c>
      <c r="N143" s="26"/>
      <c r="O143" s="26">
        <f t="shared" si="65"/>
        <v>10220</v>
      </c>
      <c r="P143" s="26">
        <f t="shared" si="66"/>
        <v>0</v>
      </c>
      <c r="Q143" s="26">
        <f t="shared" si="67"/>
        <v>10742</v>
      </c>
      <c r="R143" s="26">
        <f t="shared" si="68"/>
        <v>10999</v>
      </c>
      <c r="S143" s="26">
        <f t="shared" si="69"/>
        <v>11103</v>
      </c>
      <c r="T143" s="252"/>
      <c r="U143" s="67">
        <f>IF(B143=C143,0,IF(S143&lt;&gt;"-",(S143)/Přehled!$A$1,0))</f>
        <v>26.435714285714287</v>
      </c>
    </row>
    <row r="144" spans="1:21" x14ac:dyDescent="0.25">
      <c r="A144" s="233">
        <v>142</v>
      </c>
      <c r="B144" s="235">
        <v>16923</v>
      </c>
      <c r="C144" s="236"/>
      <c r="D144" s="235">
        <v>1670</v>
      </c>
      <c r="E144" s="230">
        <f t="shared" si="56"/>
        <v>835</v>
      </c>
      <c r="F144" s="230">
        <f t="shared" si="57"/>
        <v>280</v>
      </c>
      <c r="G144" s="230">
        <f t="shared" si="58"/>
        <v>70</v>
      </c>
      <c r="H144" s="236">
        <f t="shared" si="59"/>
        <v>15</v>
      </c>
      <c r="I144" s="235">
        <f t="shared" si="60"/>
        <v>3173</v>
      </c>
      <c r="J144" s="230">
        <f t="shared" si="61"/>
        <v>1587</v>
      </c>
      <c r="K144" s="230">
        <f t="shared" si="62"/>
        <v>532</v>
      </c>
      <c r="L144" s="230">
        <f t="shared" si="63"/>
        <v>133</v>
      </c>
      <c r="M144" s="236">
        <f t="shared" si="64"/>
        <v>29</v>
      </c>
      <c r="N144" s="26"/>
      <c r="O144" s="26">
        <f t="shared" si="65"/>
        <v>10577</v>
      </c>
      <c r="P144" s="26">
        <f t="shared" si="66"/>
        <v>0</v>
      </c>
      <c r="Q144" s="26">
        <f t="shared" si="67"/>
        <v>11099</v>
      </c>
      <c r="R144" s="26">
        <f t="shared" si="68"/>
        <v>11365</v>
      </c>
      <c r="S144" s="26">
        <f t="shared" si="69"/>
        <v>11469</v>
      </c>
      <c r="T144" s="252"/>
      <c r="U144" s="67">
        <f>IF(B144=C144,0,IF(S144&lt;&gt;"-",(S144)/Přehled!$A$1,0))</f>
        <v>27.307142857142857</v>
      </c>
    </row>
    <row r="145" spans="1:21" x14ac:dyDescent="0.25">
      <c r="A145" s="233">
        <v>143</v>
      </c>
      <c r="B145" s="235">
        <v>17346</v>
      </c>
      <c r="C145" s="236"/>
      <c r="D145" s="235">
        <v>1685</v>
      </c>
      <c r="E145" s="230">
        <f t="shared" si="56"/>
        <v>845</v>
      </c>
      <c r="F145" s="230">
        <f t="shared" si="57"/>
        <v>280</v>
      </c>
      <c r="G145" s="230">
        <f t="shared" si="58"/>
        <v>70</v>
      </c>
      <c r="H145" s="236">
        <f t="shared" si="59"/>
        <v>15</v>
      </c>
      <c r="I145" s="235">
        <f t="shared" si="60"/>
        <v>3202</v>
      </c>
      <c r="J145" s="230">
        <f t="shared" si="61"/>
        <v>1606</v>
      </c>
      <c r="K145" s="230">
        <f t="shared" si="62"/>
        <v>532</v>
      </c>
      <c r="L145" s="230">
        <f t="shared" si="63"/>
        <v>133</v>
      </c>
      <c r="M145" s="236">
        <f t="shared" si="64"/>
        <v>29</v>
      </c>
      <c r="N145" s="26"/>
      <c r="O145" s="26">
        <f t="shared" si="65"/>
        <v>10942</v>
      </c>
      <c r="P145" s="26">
        <f t="shared" si="66"/>
        <v>0</v>
      </c>
      <c r="Q145" s="26">
        <f t="shared" si="67"/>
        <v>11474</v>
      </c>
      <c r="R145" s="26">
        <f t="shared" si="68"/>
        <v>11740</v>
      </c>
      <c r="S145" s="26">
        <f t="shared" si="69"/>
        <v>11844</v>
      </c>
      <c r="T145" s="252"/>
      <c r="U145" s="67">
        <f>IF(B145=C145,0,IF(S145&lt;&gt;"-",(S145)/Přehled!$A$1,0))</f>
        <v>28.2</v>
      </c>
    </row>
    <row r="146" spans="1:21" x14ac:dyDescent="0.25">
      <c r="A146" s="233">
        <v>144</v>
      </c>
      <c r="B146" s="235">
        <v>17780</v>
      </c>
      <c r="C146" s="236"/>
      <c r="D146" s="235">
        <v>1700</v>
      </c>
      <c r="E146" s="230">
        <f t="shared" si="56"/>
        <v>850</v>
      </c>
      <c r="F146" s="230">
        <f t="shared" si="57"/>
        <v>285</v>
      </c>
      <c r="G146" s="230">
        <f t="shared" si="58"/>
        <v>70</v>
      </c>
      <c r="H146" s="236">
        <f t="shared" si="59"/>
        <v>15</v>
      </c>
      <c r="I146" s="235">
        <f t="shared" si="60"/>
        <v>3230</v>
      </c>
      <c r="J146" s="230">
        <f t="shared" si="61"/>
        <v>1615</v>
      </c>
      <c r="K146" s="230">
        <f t="shared" si="62"/>
        <v>542</v>
      </c>
      <c r="L146" s="230">
        <f t="shared" si="63"/>
        <v>133</v>
      </c>
      <c r="M146" s="236">
        <f t="shared" si="64"/>
        <v>29</v>
      </c>
      <c r="N146" s="26"/>
      <c r="O146" s="26">
        <f t="shared" si="65"/>
        <v>11320</v>
      </c>
      <c r="P146" s="26">
        <f t="shared" si="66"/>
        <v>0</v>
      </c>
      <c r="Q146" s="26">
        <f t="shared" si="67"/>
        <v>11851</v>
      </c>
      <c r="R146" s="26">
        <f t="shared" si="68"/>
        <v>12127</v>
      </c>
      <c r="S146" s="26">
        <f t="shared" si="69"/>
        <v>12231</v>
      </c>
      <c r="T146" s="252"/>
      <c r="U146" s="67">
        <f>IF(B146=C146,0,IF(S146&lt;&gt;"-",(S146)/Přehled!$A$1,0))</f>
        <v>29.12142857142857</v>
      </c>
    </row>
    <row r="147" spans="1:21" x14ac:dyDescent="0.25">
      <c r="A147" s="233">
        <v>145</v>
      </c>
      <c r="B147" s="235">
        <v>18224</v>
      </c>
      <c r="C147" s="236"/>
      <c r="D147" s="235">
        <v>1710</v>
      </c>
      <c r="E147" s="230">
        <f t="shared" si="56"/>
        <v>855</v>
      </c>
      <c r="F147" s="230">
        <f t="shared" si="57"/>
        <v>285</v>
      </c>
      <c r="G147" s="230">
        <f t="shared" si="58"/>
        <v>70</v>
      </c>
      <c r="H147" s="236">
        <f t="shared" si="59"/>
        <v>15</v>
      </c>
      <c r="I147" s="235">
        <f t="shared" si="60"/>
        <v>3249</v>
      </c>
      <c r="J147" s="230">
        <f t="shared" si="61"/>
        <v>1625</v>
      </c>
      <c r="K147" s="230">
        <f t="shared" si="62"/>
        <v>542</v>
      </c>
      <c r="L147" s="230">
        <f t="shared" si="63"/>
        <v>133</v>
      </c>
      <c r="M147" s="236">
        <f t="shared" si="64"/>
        <v>29</v>
      </c>
      <c r="N147" s="26"/>
      <c r="O147" s="26">
        <f t="shared" si="65"/>
        <v>11726</v>
      </c>
      <c r="P147" s="26">
        <f t="shared" si="66"/>
        <v>0</v>
      </c>
      <c r="Q147" s="26">
        <f t="shared" si="67"/>
        <v>12266</v>
      </c>
      <c r="R147" s="26">
        <f t="shared" si="68"/>
        <v>12542</v>
      </c>
      <c r="S147" s="26">
        <f t="shared" si="69"/>
        <v>12646</v>
      </c>
      <c r="T147" s="252"/>
      <c r="U147" s="67">
        <f>IF(B147=C147,0,IF(S147&lt;&gt;"-",(S147)/Přehled!$A$1,0))</f>
        <v>30.109523809523811</v>
      </c>
    </row>
    <row r="148" spans="1:21" x14ac:dyDescent="0.25">
      <c r="A148" s="233">
        <v>146</v>
      </c>
      <c r="B148" s="235">
        <v>18680</v>
      </c>
      <c r="C148" s="236"/>
      <c r="D148" s="235">
        <v>1725</v>
      </c>
      <c r="E148" s="230">
        <f t="shared" si="56"/>
        <v>865</v>
      </c>
      <c r="F148" s="230">
        <f t="shared" si="57"/>
        <v>290</v>
      </c>
      <c r="G148" s="230">
        <f t="shared" si="58"/>
        <v>75</v>
      </c>
      <c r="H148" s="236">
        <f t="shared" si="59"/>
        <v>15</v>
      </c>
      <c r="I148" s="235">
        <f t="shared" si="60"/>
        <v>3278</v>
      </c>
      <c r="J148" s="230">
        <f t="shared" si="61"/>
        <v>1644</v>
      </c>
      <c r="K148" s="230">
        <f t="shared" si="62"/>
        <v>551</v>
      </c>
      <c r="L148" s="230">
        <f t="shared" si="63"/>
        <v>143</v>
      </c>
      <c r="M148" s="236">
        <f t="shared" si="64"/>
        <v>29</v>
      </c>
      <c r="N148" s="26"/>
      <c r="O148" s="26">
        <f t="shared" si="65"/>
        <v>12124</v>
      </c>
      <c r="P148" s="26">
        <f t="shared" si="66"/>
        <v>0</v>
      </c>
      <c r="Q148" s="26">
        <f t="shared" si="67"/>
        <v>12656</v>
      </c>
      <c r="R148" s="26">
        <f t="shared" si="68"/>
        <v>12921</v>
      </c>
      <c r="S148" s="26">
        <f t="shared" si="69"/>
        <v>13035</v>
      </c>
      <c r="T148" s="252"/>
      <c r="U148" s="67">
        <f>IF(B148=C148,0,IF(S148&lt;&gt;"-",(S148)/Přehled!$A$1,0))</f>
        <v>31.035714285714285</v>
      </c>
    </row>
    <row r="149" spans="1:21" x14ac:dyDescent="0.25">
      <c r="A149" s="233">
        <v>147</v>
      </c>
      <c r="B149" s="235">
        <v>19147</v>
      </c>
      <c r="C149" s="236"/>
      <c r="D149" s="235">
        <v>1740</v>
      </c>
      <c r="E149" s="230">
        <f t="shared" si="56"/>
        <v>870</v>
      </c>
      <c r="F149" s="230">
        <f t="shared" si="57"/>
        <v>290</v>
      </c>
      <c r="G149" s="230">
        <f t="shared" si="58"/>
        <v>75</v>
      </c>
      <c r="H149" s="236">
        <f t="shared" si="59"/>
        <v>15</v>
      </c>
      <c r="I149" s="235">
        <f t="shared" si="60"/>
        <v>3306</v>
      </c>
      <c r="J149" s="230">
        <f t="shared" si="61"/>
        <v>1653</v>
      </c>
      <c r="K149" s="230">
        <f t="shared" si="62"/>
        <v>551</v>
      </c>
      <c r="L149" s="230">
        <f t="shared" si="63"/>
        <v>143</v>
      </c>
      <c r="M149" s="236">
        <f t="shared" si="64"/>
        <v>29</v>
      </c>
      <c r="N149" s="26"/>
      <c r="O149" s="26">
        <f t="shared" si="65"/>
        <v>12535</v>
      </c>
      <c r="P149" s="26">
        <f t="shared" si="66"/>
        <v>0</v>
      </c>
      <c r="Q149" s="26">
        <f t="shared" si="67"/>
        <v>13086</v>
      </c>
      <c r="R149" s="26">
        <f t="shared" si="68"/>
        <v>13351</v>
      </c>
      <c r="S149" s="26">
        <f t="shared" si="69"/>
        <v>13465</v>
      </c>
      <c r="T149" s="252"/>
      <c r="U149" s="67">
        <f>IF(B149=C149,0,IF(S149&lt;&gt;"-",(S149)/Přehled!$A$1,0))</f>
        <v>32.05952380952381</v>
      </c>
    </row>
    <row r="150" spans="1:21" x14ac:dyDescent="0.25">
      <c r="A150" s="233">
        <v>148</v>
      </c>
      <c r="B150" s="235">
        <v>19625</v>
      </c>
      <c r="C150" s="236"/>
      <c r="D150" s="235">
        <v>1755</v>
      </c>
      <c r="E150" s="230">
        <f t="shared" si="56"/>
        <v>880</v>
      </c>
      <c r="F150" s="230">
        <f t="shared" si="57"/>
        <v>295</v>
      </c>
      <c r="G150" s="230">
        <f t="shared" si="58"/>
        <v>75</v>
      </c>
      <c r="H150" s="236">
        <f t="shared" si="59"/>
        <v>15</v>
      </c>
      <c r="I150" s="235">
        <f t="shared" si="60"/>
        <v>3335</v>
      </c>
      <c r="J150" s="230">
        <f t="shared" si="61"/>
        <v>1672</v>
      </c>
      <c r="K150" s="230">
        <f t="shared" si="62"/>
        <v>561</v>
      </c>
      <c r="L150" s="230">
        <f t="shared" si="63"/>
        <v>143</v>
      </c>
      <c r="M150" s="236">
        <f t="shared" si="64"/>
        <v>29</v>
      </c>
      <c r="N150" s="26"/>
      <c r="O150" s="26">
        <f t="shared" si="65"/>
        <v>12955</v>
      </c>
      <c r="P150" s="26">
        <f t="shared" si="66"/>
        <v>0</v>
      </c>
      <c r="Q150" s="26">
        <f t="shared" si="67"/>
        <v>13496</v>
      </c>
      <c r="R150" s="26">
        <f t="shared" si="68"/>
        <v>13771</v>
      </c>
      <c r="S150" s="26">
        <f t="shared" si="69"/>
        <v>13885</v>
      </c>
      <c r="T150" s="252"/>
      <c r="U150" s="67">
        <f>IF(B150=C150,0,IF(S150&lt;&gt;"-",(S150)/Přehled!$A$1,0))</f>
        <v>33.05952380952381</v>
      </c>
    </row>
    <row r="151" spans="1:21" x14ac:dyDescent="0.25">
      <c r="A151" s="233">
        <v>149</v>
      </c>
      <c r="B151" s="235">
        <v>20116</v>
      </c>
      <c r="C151" s="236"/>
      <c r="D151" s="235">
        <v>1770</v>
      </c>
      <c r="E151" s="230">
        <f t="shared" si="56"/>
        <v>885</v>
      </c>
      <c r="F151" s="230">
        <f t="shared" si="57"/>
        <v>295</v>
      </c>
      <c r="G151" s="230">
        <f t="shared" si="58"/>
        <v>75</v>
      </c>
      <c r="H151" s="236">
        <f t="shared" si="59"/>
        <v>15</v>
      </c>
      <c r="I151" s="235">
        <f t="shared" si="60"/>
        <v>3363</v>
      </c>
      <c r="J151" s="230">
        <f t="shared" si="61"/>
        <v>1682</v>
      </c>
      <c r="K151" s="230">
        <f t="shared" si="62"/>
        <v>561</v>
      </c>
      <c r="L151" s="230">
        <f t="shared" si="63"/>
        <v>143</v>
      </c>
      <c r="M151" s="236">
        <f t="shared" si="64"/>
        <v>29</v>
      </c>
      <c r="N151" s="26"/>
      <c r="O151" s="26">
        <f t="shared" si="65"/>
        <v>13390</v>
      </c>
      <c r="P151" s="26">
        <f t="shared" si="66"/>
        <v>0</v>
      </c>
      <c r="Q151" s="26">
        <f t="shared" si="67"/>
        <v>13949</v>
      </c>
      <c r="R151" s="26">
        <f t="shared" si="68"/>
        <v>14224</v>
      </c>
      <c r="S151" s="26">
        <f t="shared" si="69"/>
        <v>14338</v>
      </c>
      <c r="T151" s="252"/>
      <c r="U151" s="67">
        <f>IF(B151=C151,0,IF(S151&lt;&gt;"-",(S151)/Přehled!$A$1,0))</f>
        <v>34.138095238095239</v>
      </c>
    </row>
    <row r="152" spans="1:21" x14ac:dyDescent="0.25">
      <c r="A152" s="233">
        <v>150</v>
      </c>
      <c r="B152" s="235">
        <v>20619</v>
      </c>
      <c r="C152" s="236"/>
      <c r="D152" s="235">
        <v>1785</v>
      </c>
      <c r="E152" s="230">
        <f t="shared" si="56"/>
        <v>895</v>
      </c>
      <c r="F152" s="230">
        <f t="shared" si="57"/>
        <v>300</v>
      </c>
      <c r="G152" s="230">
        <f t="shared" si="58"/>
        <v>75</v>
      </c>
      <c r="H152" s="236">
        <f t="shared" si="59"/>
        <v>15</v>
      </c>
      <c r="I152" s="235">
        <f t="shared" si="60"/>
        <v>3392</v>
      </c>
      <c r="J152" s="230">
        <f t="shared" si="61"/>
        <v>1701</v>
      </c>
      <c r="K152" s="230">
        <f t="shared" si="62"/>
        <v>570</v>
      </c>
      <c r="L152" s="230">
        <f t="shared" si="63"/>
        <v>143</v>
      </c>
      <c r="M152" s="236">
        <f t="shared" si="64"/>
        <v>29</v>
      </c>
      <c r="N152" s="26"/>
      <c r="O152" s="26">
        <f t="shared" si="65"/>
        <v>13835</v>
      </c>
      <c r="P152" s="26">
        <f t="shared" si="66"/>
        <v>0</v>
      </c>
      <c r="Q152" s="26">
        <f t="shared" si="67"/>
        <v>14386</v>
      </c>
      <c r="R152" s="26">
        <f t="shared" si="68"/>
        <v>14670</v>
      </c>
      <c r="S152" s="26">
        <f t="shared" si="69"/>
        <v>14784</v>
      </c>
      <c r="T152" s="252"/>
      <c r="U152" s="67">
        <f>IF(B152=C152,0,IF(S152&lt;&gt;"-",(S152)/Přehled!$A$1,0))</f>
        <v>35.200000000000003</v>
      </c>
    </row>
    <row r="153" spans="1:21" x14ac:dyDescent="0.25">
      <c r="A153" s="233">
        <v>151</v>
      </c>
      <c r="B153" s="235">
        <v>21134</v>
      </c>
      <c r="C153" s="236"/>
      <c r="D153" s="235">
        <v>1800</v>
      </c>
      <c r="E153" s="230">
        <f t="shared" si="56"/>
        <v>900</v>
      </c>
      <c r="F153" s="230">
        <f t="shared" si="57"/>
        <v>300</v>
      </c>
      <c r="G153" s="230">
        <f t="shared" si="58"/>
        <v>75</v>
      </c>
      <c r="H153" s="236">
        <f t="shared" si="59"/>
        <v>15</v>
      </c>
      <c r="I153" s="235">
        <f t="shared" si="60"/>
        <v>3420</v>
      </c>
      <c r="J153" s="230">
        <f t="shared" si="61"/>
        <v>1710</v>
      </c>
      <c r="K153" s="230">
        <f t="shared" si="62"/>
        <v>570</v>
      </c>
      <c r="L153" s="230">
        <f t="shared" si="63"/>
        <v>143</v>
      </c>
      <c r="M153" s="236">
        <f t="shared" si="64"/>
        <v>29</v>
      </c>
      <c r="N153" s="26"/>
      <c r="O153" s="26">
        <f t="shared" si="65"/>
        <v>14294</v>
      </c>
      <c r="P153" s="26">
        <f t="shared" si="66"/>
        <v>0</v>
      </c>
      <c r="Q153" s="26">
        <f t="shared" si="67"/>
        <v>14864</v>
      </c>
      <c r="R153" s="26">
        <f t="shared" si="68"/>
        <v>15148</v>
      </c>
      <c r="S153" s="26">
        <f t="shared" si="69"/>
        <v>15262</v>
      </c>
      <c r="T153" s="252"/>
      <c r="U153" s="67">
        <f>IF(B153=C153,0,IF(S153&lt;&gt;"-",(S153)/Přehled!$A$1,0))</f>
        <v>36.338095238095235</v>
      </c>
    </row>
    <row r="154" spans="1:21" x14ac:dyDescent="0.25">
      <c r="A154" s="233">
        <v>152</v>
      </c>
      <c r="B154" s="235">
        <v>21663</v>
      </c>
      <c r="C154" s="236"/>
      <c r="D154" s="235">
        <v>1815</v>
      </c>
      <c r="E154" s="230">
        <f t="shared" si="56"/>
        <v>910</v>
      </c>
      <c r="F154" s="230">
        <f t="shared" si="57"/>
        <v>305</v>
      </c>
      <c r="G154" s="230">
        <f t="shared" si="58"/>
        <v>75</v>
      </c>
      <c r="H154" s="236">
        <f t="shared" si="59"/>
        <v>15</v>
      </c>
      <c r="I154" s="235">
        <f t="shared" si="60"/>
        <v>3449</v>
      </c>
      <c r="J154" s="230">
        <f t="shared" si="61"/>
        <v>1729</v>
      </c>
      <c r="K154" s="230">
        <f t="shared" si="62"/>
        <v>580</v>
      </c>
      <c r="L154" s="230">
        <f t="shared" si="63"/>
        <v>143</v>
      </c>
      <c r="M154" s="236">
        <f t="shared" si="64"/>
        <v>29</v>
      </c>
      <c r="N154" s="26"/>
      <c r="O154" s="26">
        <f t="shared" si="65"/>
        <v>14765</v>
      </c>
      <c r="P154" s="26">
        <f t="shared" si="66"/>
        <v>0</v>
      </c>
      <c r="Q154" s="26">
        <f t="shared" si="67"/>
        <v>15325</v>
      </c>
      <c r="R154" s="26">
        <f t="shared" si="68"/>
        <v>15619</v>
      </c>
      <c r="S154" s="26">
        <f t="shared" si="69"/>
        <v>15733</v>
      </c>
      <c r="T154" s="252"/>
      <c r="U154" s="67">
        <f>IF(B154=C154,0,IF(S154&lt;&gt;"-",(S154)/Přehled!$A$1,0))</f>
        <v>37.459523809523809</v>
      </c>
    </row>
    <row r="155" spans="1:21" x14ac:dyDescent="0.25">
      <c r="A155" s="233">
        <v>153</v>
      </c>
      <c r="B155" s="235">
        <v>22204</v>
      </c>
      <c r="C155" s="236"/>
      <c r="D155" s="235">
        <v>1825</v>
      </c>
      <c r="E155" s="230">
        <f t="shared" si="56"/>
        <v>915</v>
      </c>
      <c r="F155" s="230">
        <f t="shared" si="57"/>
        <v>305</v>
      </c>
      <c r="G155" s="230">
        <f t="shared" si="58"/>
        <v>75</v>
      </c>
      <c r="H155" s="236">
        <f t="shared" si="59"/>
        <v>15</v>
      </c>
      <c r="I155" s="235">
        <f t="shared" si="60"/>
        <v>3468</v>
      </c>
      <c r="J155" s="230">
        <f t="shared" si="61"/>
        <v>1739</v>
      </c>
      <c r="K155" s="230">
        <f t="shared" si="62"/>
        <v>580</v>
      </c>
      <c r="L155" s="230">
        <f t="shared" si="63"/>
        <v>143</v>
      </c>
      <c r="M155" s="236">
        <f t="shared" si="64"/>
        <v>29</v>
      </c>
      <c r="N155" s="26"/>
      <c r="O155" s="26">
        <f t="shared" si="65"/>
        <v>15268</v>
      </c>
      <c r="P155" s="26">
        <f t="shared" si="66"/>
        <v>0</v>
      </c>
      <c r="Q155" s="26">
        <f t="shared" si="67"/>
        <v>15837</v>
      </c>
      <c r="R155" s="26">
        <f t="shared" si="68"/>
        <v>16131</v>
      </c>
      <c r="S155" s="26">
        <f t="shared" si="69"/>
        <v>16245</v>
      </c>
      <c r="T155" s="252"/>
      <c r="U155" s="67">
        <f>IF(B155=C155,0,IF(S155&lt;&gt;"-",(S155)/Přehled!$A$1,0))</f>
        <v>38.678571428571431</v>
      </c>
    </row>
    <row r="156" spans="1:21" x14ac:dyDescent="0.25">
      <c r="A156" s="233">
        <v>154</v>
      </c>
      <c r="B156" s="235">
        <v>22759</v>
      </c>
      <c r="C156" s="236"/>
      <c r="D156" s="235">
        <v>1840</v>
      </c>
      <c r="E156" s="230">
        <f t="shared" si="56"/>
        <v>920</v>
      </c>
      <c r="F156" s="230">
        <f t="shared" si="57"/>
        <v>305</v>
      </c>
      <c r="G156" s="230">
        <f t="shared" si="58"/>
        <v>75</v>
      </c>
      <c r="H156" s="236">
        <f t="shared" si="59"/>
        <v>15</v>
      </c>
      <c r="I156" s="235">
        <f t="shared" si="60"/>
        <v>3496</v>
      </c>
      <c r="J156" s="230">
        <f t="shared" si="61"/>
        <v>1748</v>
      </c>
      <c r="K156" s="230">
        <f t="shared" si="62"/>
        <v>580</v>
      </c>
      <c r="L156" s="230">
        <f t="shared" si="63"/>
        <v>143</v>
      </c>
      <c r="M156" s="236">
        <f t="shared" si="64"/>
        <v>29</v>
      </c>
      <c r="N156" s="26"/>
      <c r="O156" s="26">
        <f t="shared" si="65"/>
        <v>15767</v>
      </c>
      <c r="P156" s="26">
        <f t="shared" si="66"/>
        <v>0</v>
      </c>
      <c r="Q156" s="26">
        <f t="shared" si="67"/>
        <v>16355</v>
      </c>
      <c r="R156" s="26">
        <f t="shared" si="68"/>
        <v>16649</v>
      </c>
      <c r="S156" s="26">
        <f t="shared" si="69"/>
        <v>16763</v>
      </c>
      <c r="T156" s="252"/>
      <c r="U156" s="67">
        <f>IF(B156=C156,0,IF(S156&lt;&gt;"-",(S156)/Přehled!$A$1,0))</f>
        <v>39.911904761904765</v>
      </c>
    </row>
    <row r="157" spans="1:21" x14ac:dyDescent="0.25">
      <c r="A157" s="233">
        <v>155</v>
      </c>
      <c r="B157" s="235">
        <v>23328</v>
      </c>
      <c r="C157" s="236"/>
      <c r="D157" s="235">
        <v>1855</v>
      </c>
      <c r="E157" s="230">
        <f t="shared" si="56"/>
        <v>930</v>
      </c>
      <c r="F157" s="230">
        <f t="shared" si="57"/>
        <v>310</v>
      </c>
      <c r="G157" s="230">
        <f t="shared" si="58"/>
        <v>80</v>
      </c>
      <c r="H157" s="236">
        <f t="shared" si="59"/>
        <v>15</v>
      </c>
      <c r="I157" s="235">
        <f t="shared" si="60"/>
        <v>3525</v>
      </c>
      <c r="J157" s="230">
        <f t="shared" si="61"/>
        <v>1767</v>
      </c>
      <c r="K157" s="230">
        <f t="shared" si="62"/>
        <v>589</v>
      </c>
      <c r="L157" s="230">
        <f t="shared" si="63"/>
        <v>152</v>
      </c>
      <c r="M157" s="236">
        <f t="shared" si="64"/>
        <v>29</v>
      </c>
      <c r="N157" s="26"/>
      <c r="O157" s="26">
        <f t="shared" si="65"/>
        <v>16278</v>
      </c>
      <c r="P157" s="26">
        <f t="shared" si="66"/>
        <v>0</v>
      </c>
      <c r="Q157" s="26">
        <f t="shared" si="67"/>
        <v>16858</v>
      </c>
      <c r="R157" s="26">
        <f t="shared" si="68"/>
        <v>17143</v>
      </c>
      <c r="S157" s="26">
        <f t="shared" si="69"/>
        <v>17266</v>
      </c>
      <c r="T157" s="252"/>
      <c r="U157" s="67">
        <f>IF(B157=C157,0,IF(S157&lt;&gt;"-",(S157)/Přehled!$A$1,0))</f>
        <v>41.109523809523807</v>
      </c>
    </row>
    <row r="158" spans="1:21" x14ac:dyDescent="0.25">
      <c r="A158" s="233">
        <v>156</v>
      </c>
      <c r="B158" s="235">
        <v>23911</v>
      </c>
      <c r="C158" s="236"/>
      <c r="D158" s="235">
        <v>1870</v>
      </c>
      <c r="E158" s="230">
        <f t="shared" si="56"/>
        <v>935</v>
      </c>
      <c r="F158" s="230">
        <f t="shared" si="57"/>
        <v>310</v>
      </c>
      <c r="G158" s="230">
        <f t="shared" si="58"/>
        <v>80</v>
      </c>
      <c r="H158" s="236">
        <f t="shared" si="59"/>
        <v>15</v>
      </c>
      <c r="I158" s="235">
        <f t="shared" si="60"/>
        <v>3553</v>
      </c>
      <c r="J158" s="230">
        <f t="shared" si="61"/>
        <v>1777</v>
      </c>
      <c r="K158" s="230">
        <f t="shared" si="62"/>
        <v>589</v>
      </c>
      <c r="L158" s="230">
        <f t="shared" si="63"/>
        <v>152</v>
      </c>
      <c r="M158" s="236">
        <f t="shared" si="64"/>
        <v>29</v>
      </c>
      <c r="N158" s="26"/>
      <c r="O158" s="26">
        <f t="shared" si="65"/>
        <v>16805</v>
      </c>
      <c r="P158" s="26">
        <f t="shared" si="66"/>
        <v>0</v>
      </c>
      <c r="Q158" s="26">
        <f t="shared" si="67"/>
        <v>17403</v>
      </c>
      <c r="R158" s="26">
        <f t="shared" si="68"/>
        <v>17688</v>
      </c>
      <c r="S158" s="26">
        <f t="shared" si="69"/>
        <v>17811</v>
      </c>
      <c r="T158" s="252"/>
      <c r="U158" s="67">
        <f>IF(B158=C158,0,IF(S158&lt;&gt;"-",(S158)/Přehled!$A$1,0))</f>
        <v>42.407142857142858</v>
      </c>
    </row>
    <row r="159" spans="1:21" x14ac:dyDescent="0.25">
      <c r="A159" s="233">
        <v>157</v>
      </c>
      <c r="B159" s="235">
        <v>24509</v>
      </c>
      <c r="C159" s="236"/>
      <c r="D159" s="235">
        <v>1885</v>
      </c>
      <c r="E159" s="230">
        <f t="shared" si="56"/>
        <v>945</v>
      </c>
      <c r="F159" s="230">
        <f t="shared" si="57"/>
        <v>315</v>
      </c>
      <c r="G159" s="230">
        <f t="shared" si="58"/>
        <v>80</v>
      </c>
      <c r="H159" s="236">
        <f t="shared" si="59"/>
        <v>15</v>
      </c>
      <c r="I159" s="235">
        <f t="shared" si="60"/>
        <v>3582</v>
      </c>
      <c r="J159" s="230">
        <f t="shared" si="61"/>
        <v>1796</v>
      </c>
      <c r="K159" s="230">
        <f t="shared" si="62"/>
        <v>599</v>
      </c>
      <c r="L159" s="230">
        <f t="shared" si="63"/>
        <v>152</v>
      </c>
      <c r="M159" s="236">
        <f t="shared" si="64"/>
        <v>29</v>
      </c>
      <c r="N159" s="26"/>
      <c r="O159" s="26">
        <f t="shared" si="65"/>
        <v>17345</v>
      </c>
      <c r="P159" s="26">
        <f t="shared" si="66"/>
        <v>0</v>
      </c>
      <c r="Q159" s="26">
        <f t="shared" si="67"/>
        <v>17933</v>
      </c>
      <c r="R159" s="26">
        <f t="shared" si="68"/>
        <v>18228</v>
      </c>
      <c r="S159" s="26">
        <f t="shared" si="69"/>
        <v>18351</v>
      </c>
      <c r="T159" s="252"/>
      <c r="U159" s="67">
        <f>IF(B159=C159,0,IF(S159&lt;&gt;"-",(S159)/Přehled!$A$1,0))</f>
        <v>43.692857142857143</v>
      </c>
    </row>
    <row r="160" spans="1:21" x14ac:dyDescent="0.25">
      <c r="A160" s="233">
        <v>158</v>
      </c>
      <c r="B160" s="235">
        <v>25122</v>
      </c>
      <c r="C160" s="236"/>
      <c r="D160" s="235">
        <v>1900</v>
      </c>
      <c r="E160" s="230">
        <f t="shared" si="56"/>
        <v>950</v>
      </c>
      <c r="F160" s="230">
        <f t="shared" si="57"/>
        <v>315</v>
      </c>
      <c r="G160" s="230">
        <f t="shared" si="58"/>
        <v>80</v>
      </c>
      <c r="H160" s="236">
        <f t="shared" si="59"/>
        <v>15</v>
      </c>
      <c r="I160" s="235">
        <f t="shared" si="60"/>
        <v>3610</v>
      </c>
      <c r="J160" s="230">
        <f t="shared" si="61"/>
        <v>1805</v>
      </c>
      <c r="K160" s="230">
        <f t="shared" si="62"/>
        <v>599</v>
      </c>
      <c r="L160" s="230">
        <f t="shared" si="63"/>
        <v>152</v>
      </c>
      <c r="M160" s="236">
        <f t="shared" si="64"/>
        <v>29</v>
      </c>
      <c r="N160" s="26"/>
      <c r="O160" s="26">
        <f t="shared" si="65"/>
        <v>17902</v>
      </c>
      <c r="P160" s="26">
        <f t="shared" si="66"/>
        <v>0</v>
      </c>
      <c r="Q160" s="26">
        <f t="shared" si="67"/>
        <v>18509</v>
      </c>
      <c r="R160" s="26">
        <f t="shared" si="68"/>
        <v>18804</v>
      </c>
      <c r="S160" s="26">
        <f t="shared" si="69"/>
        <v>18927</v>
      </c>
      <c r="T160" s="252"/>
      <c r="U160" s="67">
        <f>IF(B160=C160,0,IF(S160&lt;&gt;"-",(S160)/Přehled!$A$1,0))</f>
        <v>45.064285714285717</v>
      </c>
    </row>
    <row r="161" spans="1:21" x14ac:dyDescent="0.25">
      <c r="A161" s="233">
        <v>159</v>
      </c>
      <c r="B161" s="235">
        <v>25750</v>
      </c>
      <c r="C161" s="236"/>
      <c r="D161" s="235">
        <v>1915</v>
      </c>
      <c r="E161" s="230">
        <f t="shared" si="56"/>
        <v>960</v>
      </c>
      <c r="F161" s="230">
        <f t="shared" si="57"/>
        <v>320</v>
      </c>
      <c r="G161" s="230">
        <f t="shared" si="58"/>
        <v>80</v>
      </c>
      <c r="H161" s="236">
        <f t="shared" si="59"/>
        <v>15</v>
      </c>
      <c r="I161" s="235">
        <f t="shared" si="60"/>
        <v>3639</v>
      </c>
      <c r="J161" s="230">
        <f t="shared" si="61"/>
        <v>1824</v>
      </c>
      <c r="K161" s="230">
        <f t="shared" si="62"/>
        <v>608</v>
      </c>
      <c r="L161" s="230">
        <f t="shared" si="63"/>
        <v>152</v>
      </c>
      <c r="M161" s="236">
        <f t="shared" si="64"/>
        <v>29</v>
      </c>
      <c r="N161" s="26"/>
      <c r="O161" s="26">
        <f t="shared" si="65"/>
        <v>18472</v>
      </c>
      <c r="P161" s="26">
        <f t="shared" si="66"/>
        <v>0</v>
      </c>
      <c r="Q161" s="26">
        <f t="shared" si="67"/>
        <v>19071</v>
      </c>
      <c r="R161" s="26">
        <f t="shared" si="68"/>
        <v>19375</v>
      </c>
      <c r="S161" s="26">
        <f t="shared" si="69"/>
        <v>19498</v>
      </c>
      <c r="T161" s="252"/>
      <c r="U161" s="67">
        <f>IF(B161=C161,0,IF(S161&lt;&gt;"-",(S161)/Přehled!$A$1,0))</f>
        <v>46.423809523809524</v>
      </c>
    </row>
    <row r="162" spans="1:21" x14ac:dyDescent="0.25">
      <c r="A162" s="233">
        <v>160</v>
      </c>
      <c r="B162" s="235">
        <v>26394</v>
      </c>
      <c r="C162" s="236"/>
      <c r="D162" s="235">
        <v>1930</v>
      </c>
      <c r="E162" s="230">
        <f t="shared" si="56"/>
        <v>965</v>
      </c>
      <c r="F162" s="230">
        <f t="shared" si="57"/>
        <v>320</v>
      </c>
      <c r="G162" s="230">
        <f t="shared" si="58"/>
        <v>80</v>
      </c>
      <c r="H162" s="236">
        <f t="shared" si="59"/>
        <v>15</v>
      </c>
      <c r="I162" s="235">
        <f t="shared" si="60"/>
        <v>3667</v>
      </c>
      <c r="J162" s="230">
        <f t="shared" si="61"/>
        <v>1834</v>
      </c>
      <c r="K162" s="230">
        <f t="shared" si="62"/>
        <v>608</v>
      </c>
      <c r="L162" s="230">
        <f t="shared" si="63"/>
        <v>152</v>
      </c>
      <c r="M162" s="236">
        <f t="shared" si="64"/>
        <v>29</v>
      </c>
      <c r="N162" s="26"/>
      <c r="O162" s="26">
        <f t="shared" si="65"/>
        <v>19060</v>
      </c>
      <c r="P162" s="26">
        <f t="shared" si="66"/>
        <v>0</v>
      </c>
      <c r="Q162" s="26">
        <f t="shared" si="67"/>
        <v>19677</v>
      </c>
      <c r="R162" s="26">
        <f t="shared" si="68"/>
        <v>19981</v>
      </c>
      <c r="S162" s="26">
        <f t="shared" si="69"/>
        <v>20104</v>
      </c>
      <c r="T162" s="314"/>
      <c r="U162" s="67">
        <f>IF(B162=C162,0,IF(S162&lt;&gt;"-",(S162)/Přehled!$A$1,0))</f>
        <v>47.866666666666667</v>
      </c>
    </row>
    <row r="163" spans="1:21" x14ac:dyDescent="0.25">
      <c r="A163" s="233">
        <v>161</v>
      </c>
      <c r="B163" s="235">
        <v>27054</v>
      </c>
      <c r="C163" s="236"/>
      <c r="D163" s="235">
        <v>1940</v>
      </c>
      <c r="E163" s="230">
        <f t="shared" si="56"/>
        <v>970</v>
      </c>
      <c r="F163" s="230">
        <f t="shared" si="57"/>
        <v>325</v>
      </c>
      <c r="G163" s="230">
        <f t="shared" si="58"/>
        <v>80</v>
      </c>
      <c r="H163" s="236">
        <f t="shared" si="59"/>
        <v>15</v>
      </c>
      <c r="I163" s="235">
        <f t="shared" si="60"/>
        <v>3686</v>
      </c>
      <c r="J163" s="230">
        <f t="shared" si="61"/>
        <v>1843</v>
      </c>
      <c r="K163" s="230">
        <f t="shared" si="62"/>
        <v>618</v>
      </c>
      <c r="L163" s="230">
        <f t="shared" si="63"/>
        <v>152</v>
      </c>
      <c r="M163" s="236">
        <f t="shared" si="64"/>
        <v>29</v>
      </c>
      <c r="N163" s="26"/>
      <c r="O163" s="26">
        <f t="shared" si="65"/>
        <v>19682</v>
      </c>
      <c r="P163" s="26">
        <f t="shared" si="66"/>
        <v>0</v>
      </c>
      <c r="Q163" s="26">
        <f t="shared" si="67"/>
        <v>20289</v>
      </c>
      <c r="R163" s="26">
        <f t="shared" si="68"/>
        <v>20603</v>
      </c>
      <c r="S163" s="26">
        <f t="shared" si="69"/>
        <v>20726</v>
      </c>
      <c r="T163" s="314"/>
      <c r="U163" s="67">
        <f>IF(B163=C163,0,IF(S163&lt;&gt;"-",(S163)/Přehled!$A$1,0))</f>
        <v>49.347619047619048</v>
      </c>
    </row>
    <row r="164" spans="1:21" x14ac:dyDescent="0.25">
      <c r="A164" s="233">
        <v>162</v>
      </c>
      <c r="B164" s="235">
        <v>27730</v>
      </c>
      <c r="C164" s="236"/>
      <c r="D164" s="235">
        <v>1955</v>
      </c>
      <c r="E164" s="230">
        <f t="shared" si="56"/>
        <v>980</v>
      </c>
      <c r="F164" s="230">
        <f t="shared" si="57"/>
        <v>325</v>
      </c>
      <c r="G164" s="230">
        <f t="shared" si="58"/>
        <v>80</v>
      </c>
      <c r="H164" s="236">
        <f t="shared" si="59"/>
        <v>15</v>
      </c>
      <c r="I164" s="235">
        <f t="shared" si="60"/>
        <v>3715</v>
      </c>
      <c r="J164" s="230">
        <f t="shared" si="61"/>
        <v>1862</v>
      </c>
      <c r="K164" s="230">
        <f t="shared" si="62"/>
        <v>618</v>
      </c>
      <c r="L164" s="230">
        <f t="shared" si="63"/>
        <v>152</v>
      </c>
      <c r="M164" s="236">
        <f t="shared" si="64"/>
        <v>29</v>
      </c>
      <c r="N164" s="26"/>
      <c r="O164" s="26">
        <f t="shared" si="65"/>
        <v>20300</v>
      </c>
      <c r="P164" s="26">
        <f t="shared" si="66"/>
        <v>0</v>
      </c>
      <c r="Q164" s="26">
        <f t="shared" si="67"/>
        <v>20917</v>
      </c>
      <c r="R164" s="26">
        <f t="shared" si="68"/>
        <v>21231</v>
      </c>
      <c r="S164" s="26">
        <f t="shared" si="69"/>
        <v>21354</v>
      </c>
      <c r="T164" s="314"/>
      <c r="U164" s="67">
        <f>IF(B164=C164,0,IF(S164&lt;&gt;"-",(S164)/Přehled!$A$1,0))</f>
        <v>50.842857142857142</v>
      </c>
    </row>
    <row r="165" spans="1:21" x14ac:dyDescent="0.25">
      <c r="A165" s="233">
        <v>163</v>
      </c>
      <c r="B165" s="235">
        <v>28423</v>
      </c>
      <c r="C165" s="236"/>
      <c r="D165" s="235">
        <v>1970</v>
      </c>
      <c r="E165" s="230">
        <f t="shared" si="56"/>
        <v>985</v>
      </c>
      <c r="F165" s="230">
        <f t="shared" si="57"/>
        <v>330</v>
      </c>
      <c r="G165" s="230">
        <f t="shared" si="58"/>
        <v>85</v>
      </c>
      <c r="H165" s="236">
        <f t="shared" si="59"/>
        <v>15</v>
      </c>
      <c r="I165" s="235">
        <f t="shared" si="60"/>
        <v>3743</v>
      </c>
      <c r="J165" s="230">
        <f t="shared" si="61"/>
        <v>1872</v>
      </c>
      <c r="K165" s="230">
        <f t="shared" si="62"/>
        <v>627</v>
      </c>
      <c r="L165" s="230">
        <f t="shared" si="63"/>
        <v>162</v>
      </c>
      <c r="M165" s="236">
        <f t="shared" si="64"/>
        <v>29</v>
      </c>
      <c r="N165" s="26"/>
      <c r="O165" s="26">
        <f t="shared" si="65"/>
        <v>20937</v>
      </c>
      <c r="P165" s="26">
        <f t="shared" si="66"/>
        <v>0</v>
      </c>
      <c r="Q165" s="26">
        <f t="shared" si="67"/>
        <v>21554</v>
      </c>
      <c r="R165" s="26">
        <f t="shared" si="68"/>
        <v>21857</v>
      </c>
      <c r="S165" s="26">
        <f t="shared" si="69"/>
        <v>21990</v>
      </c>
      <c r="T165" s="314"/>
      <c r="U165" s="67">
        <f>IF(B165=C165,0,IF(S165&lt;&gt;"-",(S165)/Přehled!$A$1,0))</f>
        <v>52.357142857142854</v>
      </c>
    </row>
    <row r="166" spans="1:21" x14ac:dyDescent="0.25">
      <c r="A166" s="233">
        <v>164</v>
      </c>
      <c r="B166" s="235">
        <v>29134</v>
      </c>
      <c r="C166" s="236"/>
      <c r="D166" s="235">
        <v>1985</v>
      </c>
      <c r="E166" s="230">
        <f t="shared" si="56"/>
        <v>995</v>
      </c>
      <c r="F166" s="230">
        <f t="shared" si="57"/>
        <v>330</v>
      </c>
      <c r="G166" s="230">
        <f t="shared" si="58"/>
        <v>85</v>
      </c>
      <c r="H166" s="236">
        <f t="shared" si="59"/>
        <v>15</v>
      </c>
      <c r="I166" s="235">
        <f t="shared" si="60"/>
        <v>3772</v>
      </c>
      <c r="J166" s="230">
        <f t="shared" si="61"/>
        <v>1891</v>
      </c>
      <c r="K166" s="230">
        <f t="shared" si="62"/>
        <v>627</v>
      </c>
      <c r="L166" s="230">
        <f t="shared" si="63"/>
        <v>162</v>
      </c>
      <c r="M166" s="236">
        <f t="shared" si="64"/>
        <v>29</v>
      </c>
      <c r="N166" s="26"/>
      <c r="O166" s="26">
        <f t="shared" si="65"/>
        <v>21590</v>
      </c>
      <c r="P166" s="26">
        <f t="shared" si="66"/>
        <v>0</v>
      </c>
      <c r="Q166" s="26">
        <f t="shared" si="67"/>
        <v>22217</v>
      </c>
      <c r="R166" s="26">
        <f t="shared" si="68"/>
        <v>22520</v>
      </c>
      <c r="S166" s="26">
        <f t="shared" si="69"/>
        <v>22653</v>
      </c>
      <c r="T166" s="314"/>
      <c r="U166" s="67">
        <f>IF(B166=C166,0,IF(S166&lt;&gt;"-",(S166)/Přehled!$A$1,0))</f>
        <v>53.935714285714283</v>
      </c>
    </row>
    <row r="167" spans="1:21" x14ac:dyDescent="0.25">
      <c r="A167" s="233">
        <v>165</v>
      </c>
      <c r="B167" s="235">
        <v>29862</v>
      </c>
      <c r="C167" s="236"/>
      <c r="D167" s="235">
        <v>2000</v>
      </c>
      <c r="E167" s="230">
        <f t="shared" si="56"/>
        <v>1000</v>
      </c>
      <c r="F167" s="230">
        <f t="shared" si="57"/>
        <v>335</v>
      </c>
      <c r="G167" s="230">
        <f t="shared" si="58"/>
        <v>85</v>
      </c>
      <c r="H167" s="236">
        <f t="shared" si="59"/>
        <v>15</v>
      </c>
      <c r="I167" s="235">
        <f t="shared" si="60"/>
        <v>3800</v>
      </c>
      <c r="J167" s="230">
        <f t="shared" si="61"/>
        <v>1900</v>
      </c>
      <c r="K167" s="230">
        <f t="shared" si="62"/>
        <v>637</v>
      </c>
      <c r="L167" s="230">
        <f t="shared" si="63"/>
        <v>162</v>
      </c>
      <c r="M167" s="236">
        <f t="shared" si="64"/>
        <v>29</v>
      </c>
      <c r="N167" s="26"/>
      <c r="O167" s="26">
        <f t="shared" si="65"/>
        <v>22262</v>
      </c>
      <c r="P167" s="26">
        <f t="shared" si="66"/>
        <v>0</v>
      </c>
      <c r="Q167" s="26">
        <f t="shared" si="67"/>
        <v>22888</v>
      </c>
      <c r="R167" s="26">
        <f t="shared" si="68"/>
        <v>23201</v>
      </c>
      <c r="S167" s="26">
        <f t="shared" si="69"/>
        <v>23334</v>
      </c>
      <c r="T167" s="314"/>
      <c r="U167" s="67">
        <f>IF(B167=C167,0,IF(S167&lt;&gt;"-",(S167)/Přehled!$A$1,0))</f>
        <v>55.557142857142857</v>
      </c>
    </row>
    <row r="168" spans="1:21" x14ac:dyDescent="0.25">
      <c r="A168" s="233">
        <v>166</v>
      </c>
      <c r="B168" s="235">
        <v>30609</v>
      </c>
      <c r="C168" s="236"/>
      <c r="D168" s="235">
        <v>2015</v>
      </c>
      <c r="E168" s="230">
        <f t="shared" si="56"/>
        <v>1010</v>
      </c>
      <c r="F168" s="230">
        <f t="shared" si="57"/>
        <v>335</v>
      </c>
      <c r="G168" s="230">
        <f t="shared" si="58"/>
        <v>85</v>
      </c>
      <c r="H168" s="236">
        <f t="shared" si="59"/>
        <v>15</v>
      </c>
      <c r="I168" s="235">
        <f t="shared" si="60"/>
        <v>3829</v>
      </c>
      <c r="J168" s="230">
        <f t="shared" si="61"/>
        <v>1919</v>
      </c>
      <c r="K168" s="230">
        <f t="shared" si="62"/>
        <v>637</v>
      </c>
      <c r="L168" s="230">
        <f t="shared" si="63"/>
        <v>162</v>
      </c>
      <c r="M168" s="236">
        <f t="shared" si="64"/>
        <v>29</v>
      </c>
      <c r="N168" s="26"/>
      <c r="O168" s="26">
        <f t="shared" si="65"/>
        <v>22951</v>
      </c>
      <c r="P168" s="26">
        <f t="shared" si="66"/>
        <v>0</v>
      </c>
      <c r="Q168" s="26">
        <f t="shared" si="67"/>
        <v>23587</v>
      </c>
      <c r="R168" s="26">
        <f t="shared" si="68"/>
        <v>23900</v>
      </c>
      <c r="S168" s="26">
        <f t="shared" si="69"/>
        <v>24033</v>
      </c>
      <c r="T168" s="314"/>
      <c r="U168" s="67">
        <f>IF(B168=C168,0,IF(S168&lt;&gt;"-",(S168)/Přehled!$A$1,0))</f>
        <v>57.221428571428568</v>
      </c>
    </row>
    <row r="169" spans="1:21" x14ac:dyDescent="0.25">
      <c r="A169" s="233">
        <v>167</v>
      </c>
      <c r="B169" s="235">
        <v>31374</v>
      </c>
      <c r="C169" s="236"/>
      <c r="D169" s="235">
        <v>2030</v>
      </c>
      <c r="E169" s="230">
        <f t="shared" si="56"/>
        <v>1015</v>
      </c>
      <c r="F169" s="230">
        <f t="shared" si="57"/>
        <v>340</v>
      </c>
      <c r="G169" s="230">
        <f t="shared" si="58"/>
        <v>85</v>
      </c>
      <c r="H169" s="236">
        <f t="shared" si="59"/>
        <v>15</v>
      </c>
      <c r="I169" s="235">
        <f t="shared" si="60"/>
        <v>3857</v>
      </c>
      <c r="J169" s="230">
        <f t="shared" si="61"/>
        <v>1929</v>
      </c>
      <c r="K169" s="230">
        <f t="shared" si="62"/>
        <v>646</v>
      </c>
      <c r="L169" s="230">
        <f t="shared" si="63"/>
        <v>162</v>
      </c>
      <c r="M169" s="236">
        <f t="shared" si="64"/>
        <v>29</v>
      </c>
      <c r="N169" s="26"/>
      <c r="O169" s="26">
        <f t="shared" si="65"/>
        <v>23660</v>
      </c>
      <c r="P169" s="26">
        <f t="shared" si="66"/>
        <v>0</v>
      </c>
      <c r="Q169" s="26">
        <f t="shared" si="67"/>
        <v>24296</v>
      </c>
      <c r="R169" s="26">
        <f t="shared" si="68"/>
        <v>24618</v>
      </c>
      <c r="S169" s="26">
        <f t="shared" si="69"/>
        <v>24751</v>
      </c>
      <c r="T169" s="314"/>
      <c r="U169" s="67">
        <f>IF(B169=C169,0,IF(S169&lt;&gt;"-",(S169)/Přehled!$A$1,0))</f>
        <v>58.930952380952384</v>
      </c>
    </row>
    <row r="170" spans="1:21" x14ac:dyDescent="0.25">
      <c r="A170" s="233">
        <v>168</v>
      </c>
      <c r="B170" s="235">
        <v>32158</v>
      </c>
      <c r="C170" s="236"/>
      <c r="D170" s="235">
        <v>2045</v>
      </c>
      <c r="E170" s="230">
        <f t="shared" si="56"/>
        <v>1025</v>
      </c>
      <c r="F170" s="230">
        <f t="shared" si="57"/>
        <v>340</v>
      </c>
      <c r="G170" s="230">
        <f t="shared" si="58"/>
        <v>85</v>
      </c>
      <c r="H170" s="236">
        <f t="shared" si="59"/>
        <v>15</v>
      </c>
      <c r="I170" s="235">
        <f t="shared" si="60"/>
        <v>3886</v>
      </c>
      <c r="J170" s="230">
        <f t="shared" si="61"/>
        <v>1948</v>
      </c>
      <c r="K170" s="230">
        <f t="shared" si="62"/>
        <v>646</v>
      </c>
      <c r="L170" s="230">
        <f t="shared" si="63"/>
        <v>162</v>
      </c>
      <c r="M170" s="236">
        <f t="shared" si="64"/>
        <v>29</v>
      </c>
      <c r="N170" s="26"/>
      <c r="O170" s="26">
        <f t="shared" si="65"/>
        <v>24386</v>
      </c>
      <c r="P170" s="26">
        <f t="shared" si="66"/>
        <v>0</v>
      </c>
      <c r="Q170" s="26">
        <f t="shared" si="67"/>
        <v>25032</v>
      </c>
      <c r="R170" s="26">
        <f t="shared" si="68"/>
        <v>25354</v>
      </c>
      <c r="S170" s="26">
        <f t="shared" si="69"/>
        <v>25487</v>
      </c>
      <c r="T170" s="314"/>
      <c r="U170" s="67">
        <f>IF(B170=C170,0,IF(S170&lt;&gt;"-",(S170)/Přehled!$A$1,0))</f>
        <v>60.68333333333333</v>
      </c>
    </row>
    <row r="171" spans="1:21" x14ac:dyDescent="0.25">
      <c r="A171" s="233">
        <v>169</v>
      </c>
      <c r="B171" s="235">
        <v>32962</v>
      </c>
      <c r="C171" s="236"/>
      <c r="D171" s="235">
        <v>2060</v>
      </c>
      <c r="E171" s="230">
        <f t="shared" si="56"/>
        <v>1030</v>
      </c>
      <c r="F171" s="230">
        <f t="shared" si="57"/>
        <v>345</v>
      </c>
      <c r="G171" s="230">
        <f t="shared" si="58"/>
        <v>85</v>
      </c>
      <c r="H171" s="236">
        <f t="shared" si="59"/>
        <v>15</v>
      </c>
      <c r="I171" s="235">
        <f t="shared" si="60"/>
        <v>3914</v>
      </c>
      <c r="J171" s="230">
        <f t="shared" si="61"/>
        <v>1957</v>
      </c>
      <c r="K171" s="230">
        <f t="shared" si="62"/>
        <v>656</v>
      </c>
      <c r="L171" s="230">
        <f t="shared" si="63"/>
        <v>162</v>
      </c>
      <c r="M171" s="236">
        <f t="shared" si="64"/>
        <v>29</v>
      </c>
      <c r="N171" s="26"/>
      <c r="O171" s="26">
        <f t="shared" si="65"/>
        <v>25134</v>
      </c>
      <c r="P171" s="26">
        <f t="shared" si="66"/>
        <v>0</v>
      </c>
      <c r="Q171" s="26">
        <f t="shared" si="67"/>
        <v>25779</v>
      </c>
      <c r="R171" s="26">
        <f t="shared" si="68"/>
        <v>26111</v>
      </c>
      <c r="S171" s="26">
        <f t="shared" si="69"/>
        <v>26244</v>
      </c>
      <c r="T171" s="314"/>
      <c r="U171" s="67">
        <f>IF(B171=C171,0,IF(S171&lt;&gt;"-",(S171)/Přehled!$A$1,0))</f>
        <v>62.485714285714288</v>
      </c>
    </row>
    <row r="172" spans="1:21" x14ac:dyDescent="0.25">
      <c r="A172" s="233">
        <v>170</v>
      </c>
      <c r="B172" s="235">
        <v>33786</v>
      </c>
      <c r="C172" s="236"/>
      <c r="D172" s="235">
        <v>2075</v>
      </c>
      <c r="E172" s="230">
        <f t="shared" si="56"/>
        <v>1040</v>
      </c>
      <c r="F172" s="230">
        <f t="shared" si="57"/>
        <v>345</v>
      </c>
      <c r="G172" s="230">
        <f t="shared" si="58"/>
        <v>85</v>
      </c>
      <c r="H172" s="236">
        <f t="shared" si="59"/>
        <v>15</v>
      </c>
      <c r="I172" s="235">
        <f t="shared" si="60"/>
        <v>3943</v>
      </c>
      <c r="J172" s="230">
        <f t="shared" si="61"/>
        <v>1976</v>
      </c>
      <c r="K172" s="230">
        <f t="shared" si="62"/>
        <v>656</v>
      </c>
      <c r="L172" s="230">
        <f t="shared" si="63"/>
        <v>162</v>
      </c>
      <c r="M172" s="236">
        <f t="shared" si="64"/>
        <v>29</v>
      </c>
      <c r="N172" s="26"/>
      <c r="O172" s="26">
        <f t="shared" si="65"/>
        <v>25900</v>
      </c>
      <c r="P172" s="26">
        <f t="shared" si="66"/>
        <v>0</v>
      </c>
      <c r="Q172" s="26">
        <f t="shared" si="67"/>
        <v>26555</v>
      </c>
      <c r="R172" s="26">
        <f t="shared" si="68"/>
        <v>26887</v>
      </c>
      <c r="S172" s="26">
        <f t="shared" si="69"/>
        <v>27020</v>
      </c>
      <c r="T172" s="314"/>
      <c r="U172" s="67">
        <f>IF(B172=C172,0,IF(S172&lt;&gt;"-",(S172)/Přehled!$A$1,0))</f>
        <v>64.333333333333329</v>
      </c>
    </row>
    <row r="173" spans="1:21" x14ac:dyDescent="0.25">
      <c r="A173" s="233">
        <v>171</v>
      </c>
      <c r="B173" s="235">
        <v>34631</v>
      </c>
      <c r="C173" s="236"/>
      <c r="D173" s="235">
        <v>2090</v>
      </c>
      <c r="E173" s="230">
        <f t="shared" si="56"/>
        <v>1045</v>
      </c>
      <c r="F173" s="230">
        <f t="shared" si="57"/>
        <v>350</v>
      </c>
      <c r="G173" s="230">
        <f t="shared" si="58"/>
        <v>90</v>
      </c>
      <c r="H173" s="236">
        <f t="shared" si="59"/>
        <v>20</v>
      </c>
      <c r="I173" s="235">
        <f t="shared" si="60"/>
        <v>3971</v>
      </c>
      <c r="J173" s="230">
        <f t="shared" si="61"/>
        <v>1986</v>
      </c>
      <c r="K173" s="230">
        <f t="shared" si="62"/>
        <v>665</v>
      </c>
      <c r="L173" s="230">
        <f t="shared" si="63"/>
        <v>171</v>
      </c>
      <c r="M173" s="236">
        <f t="shared" si="64"/>
        <v>38</v>
      </c>
      <c r="N173" s="26"/>
      <c r="O173" s="26">
        <f t="shared" si="65"/>
        <v>26689</v>
      </c>
      <c r="P173" s="26">
        <f t="shared" si="66"/>
        <v>0</v>
      </c>
      <c r="Q173" s="26">
        <f t="shared" si="67"/>
        <v>27344</v>
      </c>
      <c r="R173" s="26">
        <f t="shared" si="68"/>
        <v>27667</v>
      </c>
      <c r="S173" s="26">
        <f t="shared" si="69"/>
        <v>27800</v>
      </c>
      <c r="T173" s="314"/>
      <c r="U173" s="67">
        <f>IF(B173=C173,0,IF(S173&lt;&gt;"-",(S173)/Přehled!$A$1,0))</f>
        <v>66.19047619047619</v>
      </c>
    </row>
    <row r="174" spans="1:21" x14ac:dyDescent="0.25">
      <c r="A174" s="233">
        <v>172</v>
      </c>
      <c r="B174" s="235">
        <v>35497</v>
      </c>
      <c r="C174" s="236"/>
      <c r="D174" s="235">
        <v>2105</v>
      </c>
      <c r="E174" s="230">
        <f t="shared" si="56"/>
        <v>1055</v>
      </c>
      <c r="F174" s="230">
        <f t="shared" si="57"/>
        <v>350</v>
      </c>
      <c r="G174" s="230">
        <f t="shared" si="58"/>
        <v>90</v>
      </c>
      <c r="H174" s="236">
        <f t="shared" si="59"/>
        <v>20</v>
      </c>
      <c r="I174" s="235">
        <f t="shared" si="60"/>
        <v>4000</v>
      </c>
      <c r="J174" s="230">
        <f t="shared" si="61"/>
        <v>2005</v>
      </c>
      <c r="K174" s="230">
        <f t="shared" si="62"/>
        <v>665</v>
      </c>
      <c r="L174" s="230">
        <f t="shared" si="63"/>
        <v>171</v>
      </c>
      <c r="M174" s="236">
        <f t="shared" si="64"/>
        <v>38</v>
      </c>
      <c r="N174" s="26"/>
      <c r="O174" s="26">
        <f t="shared" si="65"/>
        <v>27497</v>
      </c>
      <c r="P174" s="26">
        <f t="shared" si="66"/>
        <v>0</v>
      </c>
      <c r="Q174" s="26">
        <f t="shared" si="67"/>
        <v>28162</v>
      </c>
      <c r="R174" s="26">
        <f t="shared" si="68"/>
        <v>28485</v>
      </c>
      <c r="S174" s="26">
        <f t="shared" si="69"/>
        <v>28618</v>
      </c>
      <c r="T174" s="314"/>
      <c r="U174" s="67">
        <f>IF(B174=C174,0,IF(S174&lt;&gt;"-",(S174)/Přehled!$A$1,0))</f>
        <v>68.138095238095232</v>
      </c>
    </row>
    <row r="175" spans="1:21" x14ac:dyDescent="0.25">
      <c r="A175" s="233">
        <v>173</v>
      </c>
      <c r="B175" s="235">
        <v>36384</v>
      </c>
      <c r="C175" s="236"/>
      <c r="D175" s="235">
        <v>2120</v>
      </c>
      <c r="E175" s="230">
        <f t="shared" si="56"/>
        <v>1060</v>
      </c>
      <c r="F175" s="230">
        <f t="shared" si="57"/>
        <v>355</v>
      </c>
      <c r="G175" s="230">
        <f t="shared" si="58"/>
        <v>90</v>
      </c>
      <c r="H175" s="236">
        <f t="shared" si="59"/>
        <v>20</v>
      </c>
      <c r="I175" s="235">
        <f t="shared" si="60"/>
        <v>4028</v>
      </c>
      <c r="J175" s="230">
        <f t="shared" si="61"/>
        <v>2014</v>
      </c>
      <c r="K175" s="230">
        <f t="shared" si="62"/>
        <v>675</v>
      </c>
      <c r="L175" s="230">
        <f t="shared" si="63"/>
        <v>171</v>
      </c>
      <c r="M175" s="236">
        <f t="shared" si="64"/>
        <v>38</v>
      </c>
      <c r="N175" s="26"/>
      <c r="O175" s="26">
        <f t="shared" si="65"/>
        <v>28328</v>
      </c>
      <c r="P175" s="26">
        <f t="shared" si="66"/>
        <v>0</v>
      </c>
      <c r="Q175" s="26">
        <f t="shared" si="67"/>
        <v>28992</v>
      </c>
      <c r="R175" s="26">
        <f t="shared" si="68"/>
        <v>29325</v>
      </c>
      <c r="S175" s="26">
        <f t="shared" si="69"/>
        <v>29458</v>
      </c>
      <c r="T175" s="314"/>
      <c r="U175" s="67">
        <f>IF(B175=C175,0,IF(S175&lt;&gt;"-",(S175)/Přehled!$A$1,0))</f>
        <v>70.138095238095232</v>
      </c>
    </row>
    <row r="176" spans="1:21" x14ac:dyDescent="0.25">
      <c r="A176" s="233">
        <v>174</v>
      </c>
      <c r="B176" s="235">
        <v>37293</v>
      </c>
      <c r="C176" s="236"/>
      <c r="D176" s="235">
        <v>2130</v>
      </c>
      <c r="E176" s="230">
        <f t="shared" si="56"/>
        <v>1065</v>
      </c>
      <c r="F176" s="230">
        <f t="shared" si="57"/>
        <v>355</v>
      </c>
      <c r="G176" s="230">
        <f t="shared" si="58"/>
        <v>90</v>
      </c>
      <c r="H176" s="236">
        <f t="shared" si="59"/>
        <v>20</v>
      </c>
      <c r="I176" s="235">
        <f t="shared" si="60"/>
        <v>4047</v>
      </c>
      <c r="J176" s="230">
        <f t="shared" si="61"/>
        <v>2024</v>
      </c>
      <c r="K176" s="230">
        <f t="shared" si="62"/>
        <v>675</v>
      </c>
      <c r="L176" s="230">
        <f t="shared" si="63"/>
        <v>171</v>
      </c>
      <c r="M176" s="236">
        <f t="shared" si="64"/>
        <v>38</v>
      </c>
      <c r="N176" s="26"/>
      <c r="O176" s="26">
        <f t="shared" si="65"/>
        <v>29199</v>
      </c>
      <c r="P176" s="26">
        <f t="shared" si="66"/>
        <v>0</v>
      </c>
      <c r="Q176" s="26">
        <f t="shared" si="67"/>
        <v>29872</v>
      </c>
      <c r="R176" s="26">
        <f t="shared" si="68"/>
        <v>30205</v>
      </c>
      <c r="S176" s="26">
        <f t="shared" si="69"/>
        <v>30338</v>
      </c>
      <c r="T176" s="314"/>
      <c r="U176" s="67">
        <f>IF(B176=C176,0,IF(S176&lt;&gt;"-",(S176)/Přehled!$A$1,0))</f>
        <v>72.233333333333334</v>
      </c>
    </row>
    <row r="177" spans="1:21" x14ac:dyDescent="0.25">
      <c r="A177" s="233">
        <v>175</v>
      </c>
      <c r="B177" s="235">
        <v>38226</v>
      </c>
      <c r="C177" s="236"/>
      <c r="D177" s="235">
        <v>2145</v>
      </c>
      <c r="E177" s="230">
        <f t="shared" si="56"/>
        <v>1075</v>
      </c>
      <c r="F177" s="230">
        <f t="shared" si="57"/>
        <v>360</v>
      </c>
      <c r="G177" s="230">
        <f t="shared" si="58"/>
        <v>90</v>
      </c>
      <c r="H177" s="236">
        <f t="shared" si="59"/>
        <v>20</v>
      </c>
      <c r="I177" s="235">
        <f t="shared" si="60"/>
        <v>4076</v>
      </c>
      <c r="J177" s="230">
        <f t="shared" si="61"/>
        <v>2043</v>
      </c>
      <c r="K177" s="230">
        <f t="shared" si="62"/>
        <v>684</v>
      </c>
      <c r="L177" s="230">
        <f t="shared" si="63"/>
        <v>171</v>
      </c>
      <c r="M177" s="236">
        <f t="shared" si="64"/>
        <v>38</v>
      </c>
      <c r="N177" s="26"/>
      <c r="O177" s="26">
        <f t="shared" si="65"/>
        <v>30074</v>
      </c>
      <c r="P177" s="26">
        <f t="shared" si="66"/>
        <v>0</v>
      </c>
      <c r="Q177" s="26">
        <f t="shared" si="67"/>
        <v>30739</v>
      </c>
      <c r="R177" s="26">
        <f t="shared" si="68"/>
        <v>31081</v>
      </c>
      <c r="S177" s="26">
        <f t="shared" si="69"/>
        <v>31214</v>
      </c>
      <c r="T177" s="314"/>
      <c r="U177" s="67">
        <f>IF(B177=C177,0,IF(S177&lt;&gt;"-",(S177)/Přehled!$A$1,0))</f>
        <v>74.319047619047623</v>
      </c>
    </row>
    <row r="178" spans="1:21" x14ac:dyDescent="0.25">
      <c r="A178" s="233">
        <v>176</v>
      </c>
      <c r="B178" s="235">
        <v>39181</v>
      </c>
      <c r="C178" s="236"/>
      <c r="D178" s="235">
        <v>2160</v>
      </c>
      <c r="E178" s="230">
        <f t="shared" si="56"/>
        <v>1080</v>
      </c>
      <c r="F178" s="230">
        <f t="shared" si="57"/>
        <v>360</v>
      </c>
      <c r="G178" s="230">
        <f t="shared" si="58"/>
        <v>90</v>
      </c>
      <c r="H178" s="236">
        <f t="shared" si="59"/>
        <v>20</v>
      </c>
      <c r="I178" s="235">
        <f t="shared" si="60"/>
        <v>4104</v>
      </c>
      <c r="J178" s="230">
        <f t="shared" si="61"/>
        <v>2052</v>
      </c>
      <c r="K178" s="230">
        <f t="shared" si="62"/>
        <v>684</v>
      </c>
      <c r="L178" s="230">
        <f t="shared" si="63"/>
        <v>171</v>
      </c>
      <c r="M178" s="236">
        <f t="shared" si="64"/>
        <v>38</v>
      </c>
      <c r="N178" s="26"/>
      <c r="O178" s="26">
        <f t="shared" si="65"/>
        <v>30973</v>
      </c>
      <c r="P178" s="26">
        <f t="shared" si="66"/>
        <v>0</v>
      </c>
      <c r="Q178" s="26">
        <f t="shared" si="67"/>
        <v>31657</v>
      </c>
      <c r="R178" s="26">
        <f t="shared" si="68"/>
        <v>31999</v>
      </c>
      <c r="S178" s="26">
        <f t="shared" si="69"/>
        <v>32132</v>
      </c>
      <c r="T178" s="314"/>
      <c r="U178" s="67">
        <f>IF(B178=C178,0,IF(S178&lt;&gt;"-",(S178)/Přehled!$A$1,0))</f>
        <v>76.504761904761907</v>
      </c>
    </row>
    <row r="179" spans="1:21" x14ac:dyDescent="0.25">
      <c r="A179" s="233">
        <v>177</v>
      </c>
      <c r="B179" s="235">
        <v>40161</v>
      </c>
      <c r="C179" s="236"/>
      <c r="D179" s="235">
        <v>2175</v>
      </c>
      <c r="E179" s="230">
        <f t="shared" si="56"/>
        <v>1090</v>
      </c>
      <c r="F179" s="230">
        <f t="shared" si="57"/>
        <v>365</v>
      </c>
      <c r="G179" s="230">
        <f t="shared" si="58"/>
        <v>90</v>
      </c>
      <c r="H179" s="236">
        <f t="shared" si="59"/>
        <v>20</v>
      </c>
      <c r="I179" s="235">
        <f t="shared" si="60"/>
        <v>4133</v>
      </c>
      <c r="J179" s="230">
        <f t="shared" si="61"/>
        <v>2071</v>
      </c>
      <c r="K179" s="230">
        <f t="shared" si="62"/>
        <v>694</v>
      </c>
      <c r="L179" s="230">
        <f t="shared" si="63"/>
        <v>171</v>
      </c>
      <c r="M179" s="236">
        <f t="shared" si="64"/>
        <v>38</v>
      </c>
      <c r="N179" s="26"/>
      <c r="O179" s="26">
        <f t="shared" si="65"/>
        <v>31895</v>
      </c>
      <c r="P179" s="26">
        <f t="shared" si="66"/>
        <v>0</v>
      </c>
      <c r="Q179" s="26">
        <f t="shared" si="67"/>
        <v>32569</v>
      </c>
      <c r="R179" s="26">
        <f t="shared" si="68"/>
        <v>32921</v>
      </c>
      <c r="S179" s="26">
        <f t="shared" si="69"/>
        <v>33054</v>
      </c>
      <c r="T179" s="314"/>
      <c r="U179" s="67">
        <f>IF(B179=C179,0,IF(S179&lt;&gt;"-",(S179)/Přehled!$A$1,0))</f>
        <v>78.7</v>
      </c>
    </row>
    <row r="180" spans="1:21" x14ac:dyDescent="0.25">
      <c r="A180" s="233">
        <v>178</v>
      </c>
      <c r="B180" s="235">
        <v>41165</v>
      </c>
      <c r="C180" s="236"/>
      <c r="D180" s="235">
        <v>2190</v>
      </c>
      <c r="E180" s="230">
        <f t="shared" si="56"/>
        <v>1095</v>
      </c>
      <c r="F180" s="230">
        <f t="shared" si="57"/>
        <v>365</v>
      </c>
      <c r="G180" s="230">
        <f t="shared" si="58"/>
        <v>90</v>
      </c>
      <c r="H180" s="236">
        <f t="shared" si="59"/>
        <v>20</v>
      </c>
      <c r="I180" s="235">
        <f t="shared" si="60"/>
        <v>4161</v>
      </c>
      <c r="J180" s="230">
        <f t="shared" si="61"/>
        <v>2081</v>
      </c>
      <c r="K180" s="230">
        <f t="shared" si="62"/>
        <v>694</v>
      </c>
      <c r="L180" s="230">
        <f t="shared" si="63"/>
        <v>171</v>
      </c>
      <c r="M180" s="236">
        <f t="shared" si="64"/>
        <v>38</v>
      </c>
      <c r="N180" s="26"/>
      <c r="O180" s="26">
        <f t="shared" si="65"/>
        <v>32843</v>
      </c>
      <c r="P180" s="26">
        <f t="shared" si="66"/>
        <v>0</v>
      </c>
      <c r="Q180" s="26">
        <f t="shared" si="67"/>
        <v>33535</v>
      </c>
      <c r="R180" s="26">
        <f t="shared" si="68"/>
        <v>33887</v>
      </c>
      <c r="S180" s="26">
        <f t="shared" si="69"/>
        <v>34020</v>
      </c>
      <c r="T180" s="314"/>
      <c r="U180" s="67">
        <f>IF(B180=C180,0,IF(S180&lt;&gt;"-",(S180)/Přehled!$A$1,0))</f>
        <v>81</v>
      </c>
    </row>
    <row r="181" spans="1:21" x14ac:dyDescent="0.25">
      <c r="A181" s="233">
        <v>179</v>
      </c>
      <c r="B181" s="235">
        <v>42194</v>
      </c>
      <c r="C181" s="236"/>
      <c r="D181" s="235">
        <v>2205</v>
      </c>
      <c r="E181" s="230">
        <f t="shared" si="56"/>
        <v>1105</v>
      </c>
      <c r="F181" s="230">
        <f t="shared" si="57"/>
        <v>370</v>
      </c>
      <c r="G181" s="230">
        <f t="shared" si="58"/>
        <v>95</v>
      </c>
      <c r="H181" s="236">
        <f t="shared" si="59"/>
        <v>20</v>
      </c>
      <c r="I181" s="235">
        <f t="shared" si="60"/>
        <v>4190</v>
      </c>
      <c r="J181" s="230">
        <f t="shared" si="61"/>
        <v>2100</v>
      </c>
      <c r="K181" s="230">
        <f t="shared" si="62"/>
        <v>703</v>
      </c>
      <c r="L181" s="230">
        <f t="shared" si="63"/>
        <v>181</v>
      </c>
      <c r="M181" s="236">
        <f t="shared" si="64"/>
        <v>38</v>
      </c>
      <c r="N181" s="26"/>
      <c r="O181" s="26">
        <f t="shared" si="65"/>
        <v>33814</v>
      </c>
      <c r="P181" s="26">
        <f t="shared" si="66"/>
        <v>0</v>
      </c>
      <c r="Q181" s="26">
        <f t="shared" si="67"/>
        <v>34498</v>
      </c>
      <c r="R181" s="26">
        <f t="shared" si="68"/>
        <v>34839</v>
      </c>
      <c r="S181" s="26">
        <f t="shared" si="69"/>
        <v>34982</v>
      </c>
      <c r="T181" s="314"/>
      <c r="U181" s="67">
        <f>IF(B181=C181,0,IF(S181&lt;&gt;"-",(S181)/Přehled!$A$1,0))</f>
        <v>83.290476190476184</v>
      </c>
    </row>
    <row r="182" spans="1:21" x14ac:dyDescent="0.25">
      <c r="A182" s="233">
        <v>180</v>
      </c>
      <c r="B182" s="235">
        <v>43249</v>
      </c>
      <c r="C182" s="236"/>
      <c r="D182" s="235">
        <v>2220</v>
      </c>
      <c r="E182" s="230">
        <f t="shared" si="56"/>
        <v>1110</v>
      </c>
      <c r="F182" s="230">
        <f t="shared" si="57"/>
        <v>370</v>
      </c>
      <c r="G182" s="230">
        <f t="shared" si="58"/>
        <v>95</v>
      </c>
      <c r="H182" s="236">
        <f t="shared" si="59"/>
        <v>20</v>
      </c>
      <c r="I182" s="235">
        <f t="shared" si="60"/>
        <v>4218</v>
      </c>
      <c r="J182" s="230">
        <f t="shared" si="61"/>
        <v>2109</v>
      </c>
      <c r="K182" s="230">
        <f t="shared" si="62"/>
        <v>703</v>
      </c>
      <c r="L182" s="230">
        <f t="shared" si="63"/>
        <v>181</v>
      </c>
      <c r="M182" s="236">
        <f t="shared" si="64"/>
        <v>38</v>
      </c>
      <c r="N182" s="26"/>
      <c r="O182" s="26">
        <f t="shared" si="65"/>
        <v>34813</v>
      </c>
      <c r="P182" s="26">
        <f t="shared" si="66"/>
        <v>0</v>
      </c>
      <c r="Q182" s="26">
        <f t="shared" si="67"/>
        <v>35516</v>
      </c>
      <c r="R182" s="26">
        <f t="shared" si="68"/>
        <v>35857</v>
      </c>
      <c r="S182" s="26">
        <f t="shared" si="69"/>
        <v>36000</v>
      </c>
      <c r="T182" s="314"/>
      <c r="U182" s="67">
        <f>IF(B182=C182,0,IF(S182&lt;&gt;"-",(S182)/Přehled!$A$1,0))</f>
        <v>85.714285714285708</v>
      </c>
    </row>
    <row r="183" spans="1:21" x14ac:dyDescent="0.25">
      <c r="A183" s="233">
        <v>181</v>
      </c>
      <c r="B183" s="235">
        <v>44330</v>
      </c>
      <c r="C183" s="236"/>
      <c r="D183" s="235">
        <v>2235</v>
      </c>
      <c r="E183" s="230">
        <f t="shared" si="56"/>
        <v>1120</v>
      </c>
      <c r="F183" s="230">
        <f t="shared" si="57"/>
        <v>375</v>
      </c>
      <c r="G183" s="230">
        <f t="shared" si="58"/>
        <v>95</v>
      </c>
      <c r="H183" s="236">
        <f t="shared" si="59"/>
        <v>20</v>
      </c>
      <c r="I183" s="235">
        <f t="shared" si="60"/>
        <v>4247</v>
      </c>
      <c r="J183" s="230">
        <f t="shared" si="61"/>
        <v>2128</v>
      </c>
      <c r="K183" s="230">
        <f t="shared" si="62"/>
        <v>713</v>
      </c>
      <c r="L183" s="230">
        <f t="shared" si="63"/>
        <v>181</v>
      </c>
      <c r="M183" s="236">
        <f t="shared" si="64"/>
        <v>38</v>
      </c>
      <c r="N183" s="26"/>
      <c r="O183" s="26">
        <f t="shared" si="65"/>
        <v>35836</v>
      </c>
      <c r="P183" s="26">
        <f t="shared" si="66"/>
        <v>0</v>
      </c>
      <c r="Q183" s="26">
        <f t="shared" si="67"/>
        <v>36529</v>
      </c>
      <c r="R183" s="26">
        <f t="shared" si="68"/>
        <v>36880</v>
      </c>
      <c r="S183" s="26">
        <f t="shared" si="69"/>
        <v>37023</v>
      </c>
      <c r="T183" s="314"/>
      <c r="U183" s="67">
        <f>IF(B183=C183,0,IF(S183&lt;&gt;"-",(S183)/Přehled!$A$1,0))</f>
        <v>88.15</v>
      </c>
    </row>
    <row r="184" spans="1:21" x14ac:dyDescent="0.25">
      <c r="A184" s="233">
        <v>182</v>
      </c>
      <c r="B184" s="235">
        <v>45438</v>
      </c>
      <c r="C184" s="236"/>
      <c r="D184" s="235">
        <v>2250</v>
      </c>
      <c r="E184" s="230">
        <f t="shared" si="56"/>
        <v>1125</v>
      </c>
      <c r="F184" s="230">
        <f t="shared" si="57"/>
        <v>375</v>
      </c>
      <c r="G184" s="230">
        <f t="shared" si="58"/>
        <v>95</v>
      </c>
      <c r="H184" s="236">
        <f t="shared" si="59"/>
        <v>20</v>
      </c>
      <c r="I184" s="235">
        <f t="shared" si="60"/>
        <v>4275</v>
      </c>
      <c r="J184" s="230">
        <f t="shared" si="61"/>
        <v>2138</v>
      </c>
      <c r="K184" s="230">
        <f t="shared" si="62"/>
        <v>713</v>
      </c>
      <c r="L184" s="230">
        <f t="shared" si="63"/>
        <v>181</v>
      </c>
      <c r="M184" s="236">
        <f t="shared" si="64"/>
        <v>38</v>
      </c>
      <c r="N184" s="26"/>
      <c r="O184" s="26">
        <f t="shared" si="65"/>
        <v>36888</v>
      </c>
      <c r="P184" s="26">
        <f t="shared" si="66"/>
        <v>0</v>
      </c>
      <c r="Q184" s="26">
        <f t="shared" si="67"/>
        <v>37599</v>
      </c>
      <c r="R184" s="26">
        <f t="shared" si="68"/>
        <v>37950</v>
      </c>
      <c r="S184" s="26">
        <f t="shared" si="69"/>
        <v>38093</v>
      </c>
      <c r="T184" s="314"/>
      <c r="U184" s="67">
        <f>IF(B184=C184,0,IF(S184&lt;&gt;"-",(S184)/Přehled!$A$1,0))</f>
        <v>90.697619047619042</v>
      </c>
    </row>
    <row r="185" spans="1:21" x14ac:dyDescent="0.25">
      <c r="A185" s="233">
        <v>183</v>
      </c>
      <c r="B185" s="235">
        <v>46574</v>
      </c>
      <c r="C185" s="236"/>
      <c r="D185" s="235">
        <v>2265</v>
      </c>
      <c r="E185" s="230">
        <f t="shared" si="56"/>
        <v>1135</v>
      </c>
      <c r="F185" s="230">
        <f t="shared" si="57"/>
        <v>380</v>
      </c>
      <c r="G185" s="230">
        <f t="shared" si="58"/>
        <v>95</v>
      </c>
      <c r="H185" s="236">
        <f t="shared" si="59"/>
        <v>20</v>
      </c>
      <c r="I185" s="235">
        <f t="shared" si="60"/>
        <v>4304</v>
      </c>
      <c r="J185" s="230">
        <f t="shared" si="61"/>
        <v>2157</v>
      </c>
      <c r="K185" s="230">
        <f t="shared" si="62"/>
        <v>722</v>
      </c>
      <c r="L185" s="230">
        <f t="shared" si="63"/>
        <v>181</v>
      </c>
      <c r="M185" s="236">
        <f t="shared" si="64"/>
        <v>38</v>
      </c>
      <c r="N185" s="26"/>
      <c r="O185" s="26">
        <f t="shared" si="65"/>
        <v>37966</v>
      </c>
      <c r="P185" s="26">
        <f t="shared" si="66"/>
        <v>0</v>
      </c>
      <c r="Q185" s="26">
        <f t="shared" si="67"/>
        <v>38669</v>
      </c>
      <c r="R185" s="26">
        <f t="shared" si="68"/>
        <v>39029</v>
      </c>
      <c r="S185" s="26">
        <f t="shared" si="69"/>
        <v>39172</v>
      </c>
      <c r="T185" s="314"/>
      <c r="U185" s="67">
        <f>IF(B185=C185,0,IF(S185&lt;&gt;"-",(S185)/Přehled!$A$1,0))</f>
        <v>93.266666666666666</v>
      </c>
    </row>
    <row r="186" spans="1:21" s="49" customFormat="1" x14ac:dyDescent="0.25">
      <c r="A186" s="98">
        <v>184</v>
      </c>
      <c r="B186" s="34">
        <v>47739</v>
      </c>
      <c r="C186" s="7"/>
      <c r="D186" s="34">
        <v>2280</v>
      </c>
      <c r="E186" s="41">
        <f t="shared" si="56"/>
        <v>1140</v>
      </c>
      <c r="F186" s="41">
        <f t="shared" si="57"/>
        <v>380</v>
      </c>
      <c r="G186" s="41">
        <f t="shared" si="58"/>
        <v>95</v>
      </c>
      <c r="H186" s="7">
        <f t="shared" si="59"/>
        <v>20</v>
      </c>
      <c r="I186" s="34">
        <f t="shared" si="60"/>
        <v>4332</v>
      </c>
      <c r="J186" s="41">
        <f t="shared" si="61"/>
        <v>2166</v>
      </c>
      <c r="K186" s="41">
        <f t="shared" si="62"/>
        <v>722</v>
      </c>
      <c r="L186" s="41">
        <f t="shared" si="63"/>
        <v>181</v>
      </c>
      <c r="M186" s="7">
        <f t="shared" si="64"/>
        <v>38</v>
      </c>
      <c r="N186" s="257"/>
      <c r="O186" s="35">
        <f t="shared" si="65"/>
        <v>39075</v>
      </c>
      <c r="P186" s="35">
        <f t="shared" si="66"/>
        <v>0</v>
      </c>
      <c r="Q186" s="35">
        <f t="shared" si="67"/>
        <v>39797</v>
      </c>
      <c r="R186" s="35">
        <f t="shared" si="68"/>
        <v>40157</v>
      </c>
      <c r="S186" s="35">
        <f t="shared" si="69"/>
        <v>40300</v>
      </c>
      <c r="T186" s="322"/>
      <c r="U186" s="67">
        <f>IF(B186=C186,0,IF(S186&lt;&gt;"-",(S186)/Přehled!$A$1,0))</f>
        <v>95.952380952380949</v>
      </c>
    </row>
    <row r="187" spans="1:21" s="49" customFormat="1" x14ac:dyDescent="0.25">
      <c r="A187" s="98">
        <v>185</v>
      </c>
      <c r="B187" s="34">
        <v>48932</v>
      </c>
      <c r="C187" s="7"/>
      <c r="D187" s="34">
        <v>2295</v>
      </c>
      <c r="E187" s="41">
        <f t="shared" si="56"/>
        <v>1150</v>
      </c>
      <c r="F187" s="41">
        <f t="shared" si="57"/>
        <v>385</v>
      </c>
      <c r="G187" s="41">
        <f t="shared" si="58"/>
        <v>95</v>
      </c>
      <c r="H187" s="7">
        <f t="shared" si="59"/>
        <v>20</v>
      </c>
      <c r="I187" s="34">
        <f t="shared" si="60"/>
        <v>4361</v>
      </c>
      <c r="J187" s="41">
        <f t="shared" si="61"/>
        <v>2185</v>
      </c>
      <c r="K187" s="41">
        <f t="shared" si="62"/>
        <v>732</v>
      </c>
      <c r="L187" s="41">
        <f t="shared" si="63"/>
        <v>181</v>
      </c>
      <c r="M187" s="7">
        <f t="shared" si="64"/>
        <v>38</v>
      </c>
      <c r="N187" s="257"/>
      <c r="O187" s="35">
        <f t="shared" si="65"/>
        <v>40210</v>
      </c>
      <c r="P187" s="35">
        <f t="shared" si="66"/>
        <v>0</v>
      </c>
      <c r="Q187" s="35">
        <f t="shared" si="67"/>
        <v>40922</v>
      </c>
      <c r="R187" s="35">
        <f t="shared" si="68"/>
        <v>41292</v>
      </c>
      <c r="S187" s="35">
        <f t="shared" si="69"/>
        <v>41435</v>
      </c>
      <c r="T187" s="322"/>
      <c r="U187" s="67">
        <f>IF(B187=C187,0,IF(S187&lt;&gt;"-",(S187)/Přehled!$A$1,0))</f>
        <v>98.654761904761898</v>
      </c>
    </row>
    <row r="188" spans="1:21" s="49" customFormat="1" x14ac:dyDescent="0.25">
      <c r="A188" s="98">
        <v>186</v>
      </c>
      <c r="B188" s="34">
        <v>50155</v>
      </c>
      <c r="C188" s="7"/>
      <c r="D188" s="34">
        <v>2310</v>
      </c>
      <c r="E188" s="41">
        <f t="shared" si="56"/>
        <v>1155</v>
      </c>
      <c r="F188" s="41">
        <f t="shared" si="57"/>
        <v>385</v>
      </c>
      <c r="G188" s="41">
        <f t="shared" si="58"/>
        <v>95</v>
      </c>
      <c r="H188" s="7">
        <f t="shared" si="59"/>
        <v>20</v>
      </c>
      <c r="I188" s="34">
        <f t="shared" si="60"/>
        <v>4389</v>
      </c>
      <c r="J188" s="41">
        <f t="shared" si="61"/>
        <v>2195</v>
      </c>
      <c r="K188" s="41">
        <f t="shared" si="62"/>
        <v>732</v>
      </c>
      <c r="L188" s="41">
        <f t="shared" si="63"/>
        <v>181</v>
      </c>
      <c r="M188" s="7">
        <f t="shared" si="64"/>
        <v>38</v>
      </c>
      <c r="N188" s="257"/>
      <c r="O188" s="35">
        <f t="shared" si="65"/>
        <v>41377</v>
      </c>
      <c r="P188" s="35">
        <f t="shared" si="66"/>
        <v>0</v>
      </c>
      <c r="Q188" s="35">
        <f t="shared" si="67"/>
        <v>42107</v>
      </c>
      <c r="R188" s="35">
        <f t="shared" si="68"/>
        <v>42477</v>
      </c>
      <c r="S188" s="35">
        <f t="shared" si="69"/>
        <v>42620</v>
      </c>
      <c r="T188" s="322"/>
      <c r="U188" s="67">
        <f>IF(B188=C188,0,IF(S188&lt;&gt;"-",(S188)/Přehled!$A$1,0))</f>
        <v>101.47619047619048</v>
      </c>
    </row>
    <row r="189" spans="1:21" s="49" customFormat="1" ht="15.75" thickBot="1" x14ac:dyDescent="0.3">
      <c r="A189" s="310">
        <v>187</v>
      </c>
      <c r="B189" s="311">
        <v>51409</v>
      </c>
      <c r="C189" s="312"/>
      <c r="D189" s="311">
        <v>2325</v>
      </c>
      <c r="E189" s="313">
        <f t="shared" si="56"/>
        <v>1165</v>
      </c>
      <c r="F189" s="313">
        <f t="shared" si="57"/>
        <v>390</v>
      </c>
      <c r="G189" s="313">
        <f t="shared" si="58"/>
        <v>100</v>
      </c>
      <c r="H189" s="312">
        <f t="shared" si="59"/>
        <v>20</v>
      </c>
      <c r="I189" s="311">
        <f t="shared" si="60"/>
        <v>4418</v>
      </c>
      <c r="J189" s="313">
        <f t="shared" si="61"/>
        <v>2214</v>
      </c>
      <c r="K189" s="313">
        <f t="shared" si="62"/>
        <v>741</v>
      </c>
      <c r="L189" s="313">
        <f t="shared" si="63"/>
        <v>190</v>
      </c>
      <c r="M189" s="312">
        <f t="shared" si="64"/>
        <v>38</v>
      </c>
      <c r="N189" s="257"/>
      <c r="O189" s="35">
        <f t="shared" si="65"/>
        <v>42573</v>
      </c>
      <c r="P189" s="35">
        <f t="shared" si="66"/>
        <v>0</v>
      </c>
      <c r="Q189" s="35">
        <f t="shared" si="67"/>
        <v>43295</v>
      </c>
      <c r="R189" s="35">
        <f t="shared" si="68"/>
        <v>43656</v>
      </c>
      <c r="S189" s="35">
        <f t="shared" si="69"/>
        <v>43808</v>
      </c>
      <c r="T189" s="322"/>
      <c r="U189" s="67">
        <f>IF(B189=C189,0,IF(S189&lt;&gt;"-",(S189)/Přehled!$A$1,0))</f>
        <v>104.3047619047619</v>
      </c>
    </row>
  </sheetData>
  <mergeCells count="11">
    <mergeCell ref="A1:A2"/>
    <mergeCell ref="B1:B2"/>
    <mergeCell ref="D1:H1"/>
    <mergeCell ref="I1:M1"/>
    <mergeCell ref="O1:O2"/>
    <mergeCell ref="C1:C2"/>
    <mergeCell ref="U1:U2"/>
    <mergeCell ref="Q1:Q2"/>
    <mergeCell ref="R1:R2"/>
    <mergeCell ref="S1:S2"/>
    <mergeCell ref="P1:P2"/>
  </mergeCell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9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customWidth="1"/>
    <col min="21" max="21" width="17.7109375" customWidth="1"/>
    <col min="24" max="24" width="10.85546875" bestFit="1" customWidth="1"/>
  </cols>
  <sheetData>
    <row r="1" spans="1:21" ht="15" customHeight="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50</v>
      </c>
      <c r="C3" s="64"/>
      <c r="D3" s="12">
        <v>5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:M3" si="4">ROUNDUP(D3*1.9,0)</f>
        <v>10</v>
      </c>
      <c r="J3" s="65">
        <f t="shared" si="4"/>
        <v>10</v>
      </c>
      <c r="K3" s="65">
        <f t="shared" si="4"/>
        <v>0</v>
      </c>
      <c r="L3" s="65">
        <f t="shared" si="4"/>
        <v>0</v>
      </c>
      <c r="M3" s="39">
        <f t="shared" si="4"/>
        <v>0</v>
      </c>
      <c r="N3" s="22"/>
      <c r="O3" s="66">
        <f t="shared" ref="O3" si="5">IF((B3-I3)-I3&lt;=0,0,(B3-I3)-I3)</f>
        <v>30</v>
      </c>
      <c r="P3" s="66">
        <f t="shared" ref="P3" si="6">IF((B3-I3-J3)-J3&lt;=O3,0,IF((B3-I3-J3)-J3&lt;=0,0,(B3-I3-J3)-J3))</f>
        <v>0</v>
      </c>
      <c r="Q3" s="66">
        <f t="shared" ref="Q3" si="7">IF((B3-I3-J3-K3)-K3&lt;=0,0,(B3-I3-J3-K3)-K3)</f>
        <v>30</v>
      </c>
      <c r="R3" s="66">
        <f t="shared" ref="R3" si="8">IF((B3-I3-J3-K3-L3)-L3&lt;=0,0,(B3-I3-J3-K3-L3)-L3)</f>
        <v>30</v>
      </c>
      <c r="S3" s="66">
        <f t="shared" ref="S3" si="9">IF(H3=0,IF((B3-I3-J3-K3-L3-M3)-M3&lt;=0,0,(B3-I3-J3-K3-L3-M3)-M3),IF((B3-I3-J3-K3-L3-M3)-M3&lt;=0,"-",(B3-I3-J3-K3-L3-M3)-M3+M3))</f>
        <v>30</v>
      </c>
      <c r="T3" s="22"/>
      <c r="U3" s="67">
        <f>IF(B3=C3,0,IF(S3&lt;&gt;"-",(S3)/Přehled!$A$1,0))</f>
        <v>7.1428571428571425E-2</v>
      </c>
    </row>
    <row r="4" spans="1:21" x14ac:dyDescent="0.25">
      <c r="A4" s="68">
        <v>2</v>
      </c>
      <c r="B4" s="69">
        <v>70</v>
      </c>
      <c r="C4" s="70"/>
      <c r="D4" s="11">
        <v>10</v>
      </c>
      <c r="E4" s="6">
        <f t="shared" ref="E4:E67" si="10">ROUND((D4/2)/5,0)*5</f>
        <v>5</v>
      </c>
      <c r="F4" s="6">
        <f t="shared" ref="F4:F67" si="11">ROUND((E4/3)/5,0)*5</f>
        <v>0</v>
      </c>
      <c r="G4" s="6">
        <f t="shared" ref="G4:G67" si="12">ROUND((F4/4)/5,0)*5</f>
        <v>0</v>
      </c>
      <c r="H4" s="31">
        <f t="shared" ref="H4:H67" si="13">ROUND((G4/5)/5,0)*5</f>
        <v>0</v>
      </c>
      <c r="I4" s="11">
        <f t="shared" ref="I4:M54" si="14">ROUNDUP(D4*1.9,0)</f>
        <v>19</v>
      </c>
      <c r="J4" s="6">
        <f t="shared" si="14"/>
        <v>10</v>
      </c>
      <c r="K4" s="6">
        <f t="shared" si="14"/>
        <v>0</v>
      </c>
      <c r="L4" s="6">
        <f t="shared" si="14"/>
        <v>0</v>
      </c>
      <c r="M4" s="31">
        <f t="shared" si="14"/>
        <v>0</v>
      </c>
      <c r="N4" s="22"/>
      <c r="O4" s="66">
        <f t="shared" ref="O4:O67" si="15">IF((B4-I4)-I4&lt;=0,0,(B4-I4)-I4)</f>
        <v>32</v>
      </c>
      <c r="P4" s="66">
        <f t="shared" ref="P4:P67" si="16">IF((B4-I4-J4)-J4&lt;=O4,0,IF((B4-I4-J4)-J4&lt;=0,0,(B4-I4-J4)-J4))</f>
        <v>0</v>
      </c>
      <c r="Q4" s="66">
        <f t="shared" ref="Q4:Q67" si="17">IF((B4-I4-J4-K4)-K4&lt;=0,0,(B4-I4-J4-K4)-K4)</f>
        <v>41</v>
      </c>
      <c r="R4" s="66">
        <f t="shared" ref="R4:R67" si="18">IF((B4-I4-J4-K4-L4)-L4&lt;=0,0,(B4-I4-J4-K4-L4)-L4)</f>
        <v>41</v>
      </c>
      <c r="S4" s="66">
        <f t="shared" ref="S4:S67" si="19">IF(H4=0,IF((B4-I4-J4-K4-L4-M4)-M4&lt;=0,0,(B4-I4-J4-K4-L4-M4)-M4),IF((B4-I4-J4-K4-L4-M4)-M4&lt;=0,"-",(B4-I4-J4-K4-L4-M4)-M4+M4))</f>
        <v>41</v>
      </c>
      <c r="T4" s="22"/>
      <c r="U4" s="67">
        <f>IF(B4=C4,0,IF(S4&lt;&gt;"-",(S4)/Přehled!$A$1,0))</f>
        <v>9.7619047619047619E-2</v>
      </c>
    </row>
    <row r="5" spans="1:21" x14ac:dyDescent="0.25">
      <c r="A5" s="68">
        <v>3</v>
      </c>
      <c r="B5" s="69">
        <v>130</v>
      </c>
      <c r="C5" s="70"/>
      <c r="D5" s="11">
        <v>15</v>
      </c>
      <c r="E5" s="6">
        <f t="shared" si="10"/>
        <v>10</v>
      </c>
      <c r="F5" s="6">
        <f t="shared" si="11"/>
        <v>5</v>
      </c>
      <c r="G5" s="6">
        <f t="shared" si="12"/>
        <v>0</v>
      </c>
      <c r="H5" s="31">
        <f t="shared" si="13"/>
        <v>0</v>
      </c>
      <c r="I5" s="11">
        <f t="shared" si="14"/>
        <v>29</v>
      </c>
      <c r="J5" s="6">
        <f t="shared" si="14"/>
        <v>19</v>
      </c>
      <c r="K5" s="6">
        <f t="shared" si="14"/>
        <v>10</v>
      </c>
      <c r="L5" s="6">
        <f t="shared" si="14"/>
        <v>0</v>
      </c>
      <c r="M5" s="31">
        <f t="shared" si="14"/>
        <v>0</v>
      </c>
      <c r="N5" s="22"/>
      <c r="O5" s="66">
        <f t="shared" si="15"/>
        <v>72</v>
      </c>
      <c r="P5" s="66">
        <f t="shared" si="16"/>
        <v>0</v>
      </c>
      <c r="Q5" s="66">
        <f t="shared" si="17"/>
        <v>62</v>
      </c>
      <c r="R5" s="66">
        <f t="shared" si="18"/>
        <v>72</v>
      </c>
      <c r="S5" s="66">
        <f t="shared" si="19"/>
        <v>72</v>
      </c>
      <c r="T5" s="22"/>
      <c r="U5" s="67">
        <f>IF(B5=C5,0,IF(S5&lt;&gt;"-",(S5)/Přehled!$A$1,0))</f>
        <v>0.17142857142857143</v>
      </c>
    </row>
    <row r="6" spans="1:21" x14ac:dyDescent="0.25">
      <c r="A6" s="68">
        <v>4</v>
      </c>
      <c r="B6" s="69">
        <v>200</v>
      </c>
      <c r="C6" s="70"/>
      <c r="D6" s="11">
        <v>20</v>
      </c>
      <c r="E6" s="6">
        <f t="shared" si="10"/>
        <v>10</v>
      </c>
      <c r="F6" s="6">
        <f t="shared" si="11"/>
        <v>5</v>
      </c>
      <c r="G6" s="6">
        <f t="shared" si="12"/>
        <v>0</v>
      </c>
      <c r="H6" s="31">
        <f t="shared" si="13"/>
        <v>0</v>
      </c>
      <c r="I6" s="11">
        <f t="shared" si="14"/>
        <v>38</v>
      </c>
      <c r="J6" s="6">
        <f t="shared" si="14"/>
        <v>19</v>
      </c>
      <c r="K6" s="6">
        <f t="shared" si="14"/>
        <v>10</v>
      </c>
      <c r="L6" s="6">
        <f t="shared" si="14"/>
        <v>0</v>
      </c>
      <c r="M6" s="31">
        <f t="shared" si="14"/>
        <v>0</v>
      </c>
      <c r="N6" s="22"/>
      <c r="O6" s="66">
        <f t="shared" si="15"/>
        <v>124</v>
      </c>
      <c r="P6" s="66">
        <f t="shared" si="16"/>
        <v>0</v>
      </c>
      <c r="Q6" s="66">
        <f t="shared" si="17"/>
        <v>123</v>
      </c>
      <c r="R6" s="66">
        <f t="shared" si="18"/>
        <v>133</v>
      </c>
      <c r="S6" s="66">
        <f t="shared" si="19"/>
        <v>133</v>
      </c>
      <c r="T6" s="22"/>
      <c r="U6" s="67">
        <f>IF(B6=C6,0,IF(S6&lt;&gt;"-",(S6)/Přehled!$A$1,0))</f>
        <v>0.31666666666666665</v>
      </c>
    </row>
    <row r="7" spans="1:21" x14ac:dyDescent="0.25">
      <c r="A7" s="68">
        <v>5</v>
      </c>
      <c r="B7" s="69">
        <v>270</v>
      </c>
      <c r="C7" s="70"/>
      <c r="D7" s="11">
        <v>30</v>
      </c>
      <c r="E7" s="6">
        <f t="shared" si="10"/>
        <v>15</v>
      </c>
      <c r="F7" s="6">
        <f t="shared" si="11"/>
        <v>5</v>
      </c>
      <c r="G7" s="6">
        <f t="shared" si="12"/>
        <v>0</v>
      </c>
      <c r="H7" s="31">
        <f t="shared" si="13"/>
        <v>0</v>
      </c>
      <c r="I7" s="11">
        <f t="shared" si="14"/>
        <v>57</v>
      </c>
      <c r="J7" s="6">
        <f t="shared" si="14"/>
        <v>29</v>
      </c>
      <c r="K7" s="6">
        <f t="shared" si="14"/>
        <v>10</v>
      </c>
      <c r="L7" s="6">
        <f t="shared" si="14"/>
        <v>0</v>
      </c>
      <c r="M7" s="31">
        <f t="shared" si="14"/>
        <v>0</v>
      </c>
      <c r="N7" s="22"/>
      <c r="O7" s="66">
        <f t="shared" si="15"/>
        <v>156</v>
      </c>
      <c r="P7" s="66">
        <f t="shared" si="16"/>
        <v>0</v>
      </c>
      <c r="Q7" s="66">
        <f t="shared" si="17"/>
        <v>164</v>
      </c>
      <c r="R7" s="66">
        <f t="shared" si="18"/>
        <v>174</v>
      </c>
      <c r="S7" s="66">
        <f t="shared" si="19"/>
        <v>174</v>
      </c>
      <c r="T7" s="22"/>
      <c r="U7" s="67">
        <f>IF(B7=C7,0,IF(S7&lt;&gt;"-",(S7)/Přehled!$A$1,0))</f>
        <v>0.41428571428571431</v>
      </c>
    </row>
    <row r="8" spans="1:21" x14ac:dyDescent="0.25">
      <c r="A8" s="68">
        <v>6</v>
      </c>
      <c r="B8" s="69">
        <v>330</v>
      </c>
      <c r="C8" s="70"/>
      <c r="D8" s="11">
        <v>35</v>
      </c>
      <c r="E8" s="6">
        <f t="shared" si="10"/>
        <v>20</v>
      </c>
      <c r="F8" s="6">
        <f t="shared" si="11"/>
        <v>5</v>
      </c>
      <c r="G8" s="6">
        <f t="shared" si="12"/>
        <v>0</v>
      </c>
      <c r="H8" s="31">
        <f t="shared" si="13"/>
        <v>0</v>
      </c>
      <c r="I8" s="11">
        <f t="shared" si="14"/>
        <v>67</v>
      </c>
      <c r="J8" s="6">
        <f t="shared" si="14"/>
        <v>38</v>
      </c>
      <c r="K8" s="6">
        <f t="shared" si="14"/>
        <v>10</v>
      </c>
      <c r="L8" s="6">
        <f t="shared" si="14"/>
        <v>0</v>
      </c>
      <c r="M8" s="31">
        <f t="shared" si="14"/>
        <v>0</v>
      </c>
      <c r="N8" s="22"/>
      <c r="O8" s="66">
        <f t="shared" si="15"/>
        <v>196</v>
      </c>
      <c r="P8" s="66">
        <f t="shared" si="16"/>
        <v>0</v>
      </c>
      <c r="Q8" s="66">
        <f t="shared" si="17"/>
        <v>205</v>
      </c>
      <c r="R8" s="66">
        <f t="shared" si="18"/>
        <v>215</v>
      </c>
      <c r="S8" s="66">
        <f t="shared" si="19"/>
        <v>215</v>
      </c>
      <c r="T8" s="22"/>
      <c r="U8" s="67">
        <f>IF(B8=C8,0,IF(S8&lt;&gt;"-",(S8)/Přehled!$A$1,0))</f>
        <v>0.51190476190476186</v>
      </c>
    </row>
    <row r="9" spans="1:21" x14ac:dyDescent="0.25">
      <c r="A9" s="68">
        <v>7</v>
      </c>
      <c r="B9" s="69">
        <v>420</v>
      </c>
      <c r="C9" s="70"/>
      <c r="D9" s="11">
        <v>45</v>
      </c>
      <c r="E9" s="6">
        <f t="shared" si="10"/>
        <v>25</v>
      </c>
      <c r="F9" s="6">
        <f t="shared" si="11"/>
        <v>10</v>
      </c>
      <c r="G9" s="6">
        <f t="shared" si="12"/>
        <v>5</v>
      </c>
      <c r="H9" s="31">
        <f t="shared" si="13"/>
        <v>0</v>
      </c>
      <c r="I9" s="11">
        <f t="shared" si="14"/>
        <v>86</v>
      </c>
      <c r="J9" s="6">
        <f t="shared" si="14"/>
        <v>48</v>
      </c>
      <c r="K9" s="6">
        <f t="shared" si="14"/>
        <v>19</v>
      </c>
      <c r="L9" s="6">
        <f t="shared" si="14"/>
        <v>10</v>
      </c>
      <c r="M9" s="31">
        <f t="shared" si="14"/>
        <v>0</v>
      </c>
      <c r="N9" s="22"/>
      <c r="O9" s="66">
        <f t="shared" si="15"/>
        <v>248</v>
      </c>
      <c r="P9" s="66">
        <f t="shared" si="16"/>
        <v>0</v>
      </c>
      <c r="Q9" s="66">
        <f t="shared" si="17"/>
        <v>248</v>
      </c>
      <c r="R9" s="66">
        <f t="shared" si="18"/>
        <v>247</v>
      </c>
      <c r="S9" s="66">
        <f t="shared" si="19"/>
        <v>257</v>
      </c>
      <c r="T9" s="22"/>
      <c r="U9" s="67">
        <f>IF(B9=C9,0,IF(S9&lt;&gt;"-",(S9)/Přehled!$A$1,0))</f>
        <v>0.61190476190476195</v>
      </c>
    </row>
    <row r="10" spans="1:21" x14ac:dyDescent="0.25">
      <c r="A10" s="68">
        <v>8</v>
      </c>
      <c r="B10" s="69">
        <v>490</v>
      </c>
      <c r="C10" s="70"/>
      <c r="D10" s="11">
        <v>50</v>
      </c>
      <c r="E10" s="6">
        <f t="shared" si="10"/>
        <v>25</v>
      </c>
      <c r="F10" s="6">
        <f t="shared" si="11"/>
        <v>10</v>
      </c>
      <c r="G10" s="6">
        <f t="shared" si="12"/>
        <v>5</v>
      </c>
      <c r="H10" s="31">
        <f t="shared" si="13"/>
        <v>0</v>
      </c>
      <c r="I10" s="11">
        <f t="shared" si="14"/>
        <v>95</v>
      </c>
      <c r="J10" s="6">
        <f t="shared" si="14"/>
        <v>48</v>
      </c>
      <c r="K10" s="6">
        <f t="shared" si="14"/>
        <v>19</v>
      </c>
      <c r="L10" s="6">
        <f t="shared" si="14"/>
        <v>10</v>
      </c>
      <c r="M10" s="31">
        <f t="shared" si="14"/>
        <v>0</v>
      </c>
      <c r="N10" s="22"/>
      <c r="O10" s="66">
        <f t="shared" si="15"/>
        <v>300</v>
      </c>
      <c r="P10" s="66">
        <f t="shared" si="16"/>
        <v>0</v>
      </c>
      <c r="Q10" s="66">
        <f t="shared" si="17"/>
        <v>309</v>
      </c>
      <c r="R10" s="66">
        <f t="shared" si="18"/>
        <v>308</v>
      </c>
      <c r="S10" s="66">
        <f t="shared" si="19"/>
        <v>318</v>
      </c>
      <c r="T10" s="22"/>
      <c r="U10" s="67">
        <f>IF(B10=C10,0,IF(S10&lt;&gt;"-",(S10)/Přehled!$A$1,0))</f>
        <v>0.75714285714285712</v>
      </c>
    </row>
    <row r="11" spans="1:21" x14ac:dyDescent="0.25">
      <c r="A11" s="68">
        <v>9</v>
      </c>
      <c r="B11" s="69">
        <v>570</v>
      </c>
      <c r="C11" s="70"/>
      <c r="D11" s="11">
        <v>60</v>
      </c>
      <c r="E11" s="6">
        <f t="shared" si="10"/>
        <v>30</v>
      </c>
      <c r="F11" s="6">
        <f t="shared" si="11"/>
        <v>10</v>
      </c>
      <c r="G11" s="6">
        <f t="shared" si="12"/>
        <v>5</v>
      </c>
      <c r="H11" s="31">
        <f t="shared" si="13"/>
        <v>0</v>
      </c>
      <c r="I11" s="11">
        <f t="shared" si="14"/>
        <v>114</v>
      </c>
      <c r="J11" s="6">
        <f t="shared" si="14"/>
        <v>57</v>
      </c>
      <c r="K11" s="6">
        <f t="shared" si="14"/>
        <v>19</v>
      </c>
      <c r="L11" s="6">
        <f t="shared" si="14"/>
        <v>10</v>
      </c>
      <c r="M11" s="31">
        <f t="shared" si="14"/>
        <v>0</v>
      </c>
      <c r="N11" s="22"/>
      <c r="O11" s="66">
        <f t="shared" si="15"/>
        <v>342</v>
      </c>
      <c r="P11" s="66">
        <f t="shared" si="16"/>
        <v>0</v>
      </c>
      <c r="Q11" s="66">
        <f t="shared" si="17"/>
        <v>361</v>
      </c>
      <c r="R11" s="66">
        <f t="shared" si="18"/>
        <v>360</v>
      </c>
      <c r="S11" s="66">
        <f t="shared" si="19"/>
        <v>370</v>
      </c>
      <c r="T11" s="22"/>
      <c r="U11" s="67">
        <f>IF(B11=C11,0,IF(S11&lt;&gt;"-",(S11)/Přehled!$A$1,0))</f>
        <v>0.88095238095238093</v>
      </c>
    </row>
    <row r="12" spans="1:21" x14ac:dyDescent="0.25">
      <c r="A12" s="68">
        <v>10</v>
      </c>
      <c r="B12" s="69">
        <v>650</v>
      </c>
      <c r="C12" s="70"/>
      <c r="D12" s="11">
        <v>65</v>
      </c>
      <c r="E12" s="6">
        <f t="shared" si="10"/>
        <v>35</v>
      </c>
      <c r="F12" s="6">
        <f t="shared" si="11"/>
        <v>10</v>
      </c>
      <c r="G12" s="6">
        <f t="shared" si="12"/>
        <v>5</v>
      </c>
      <c r="H12" s="31">
        <f t="shared" si="13"/>
        <v>0</v>
      </c>
      <c r="I12" s="11">
        <f t="shared" si="14"/>
        <v>124</v>
      </c>
      <c r="J12" s="6">
        <f t="shared" si="14"/>
        <v>67</v>
      </c>
      <c r="K12" s="6">
        <f t="shared" si="14"/>
        <v>19</v>
      </c>
      <c r="L12" s="6">
        <f t="shared" si="14"/>
        <v>10</v>
      </c>
      <c r="M12" s="31">
        <f t="shared" si="14"/>
        <v>0</v>
      </c>
      <c r="N12" s="22"/>
      <c r="O12" s="66">
        <f t="shared" si="15"/>
        <v>402</v>
      </c>
      <c r="P12" s="66">
        <f t="shared" si="16"/>
        <v>0</v>
      </c>
      <c r="Q12" s="66">
        <f t="shared" si="17"/>
        <v>421</v>
      </c>
      <c r="R12" s="66">
        <f t="shared" si="18"/>
        <v>420</v>
      </c>
      <c r="S12" s="66">
        <f t="shared" si="19"/>
        <v>430</v>
      </c>
      <c r="T12" s="22"/>
      <c r="U12" s="67">
        <f>IF(B12=C12,0,IF(S12&lt;&gt;"-",(S12)/Přehled!$A$1,0))</f>
        <v>1.0238095238095237</v>
      </c>
    </row>
    <row r="13" spans="1:21" x14ac:dyDescent="0.25">
      <c r="A13" s="68">
        <v>11</v>
      </c>
      <c r="B13" s="69">
        <v>667</v>
      </c>
      <c r="C13" s="70"/>
      <c r="D13" s="11">
        <v>75</v>
      </c>
      <c r="E13" s="6">
        <f t="shared" si="10"/>
        <v>40</v>
      </c>
      <c r="F13" s="6">
        <f t="shared" si="11"/>
        <v>15</v>
      </c>
      <c r="G13" s="6">
        <f t="shared" si="12"/>
        <v>5</v>
      </c>
      <c r="H13" s="31">
        <f t="shared" si="13"/>
        <v>0</v>
      </c>
      <c r="I13" s="11">
        <f t="shared" si="14"/>
        <v>143</v>
      </c>
      <c r="J13" s="6">
        <f t="shared" si="14"/>
        <v>76</v>
      </c>
      <c r="K13" s="6">
        <f t="shared" si="14"/>
        <v>29</v>
      </c>
      <c r="L13" s="6">
        <f t="shared" si="14"/>
        <v>10</v>
      </c>
      <c r="M13" s="31">
        <f t="shared" si="14"/>
        <v>0</v>
      </c>
      <c r="N13" s="22"/>
      <c r="O13" s="66">
        <f t="shared" si="15"/>
        <v>381</v>
      </c>
      <c r="P13" s="66">
        <f t="shared" si="16"/>
        <v>0</v>
      </c>
      <c r="Q13" s="66">
        <f t="shared" si="17"/>
        <v>390</v>
      </c>
      <c r="R13" s="66">
        <f t="shared" si="18"/>
        <v>399</v>
      </c>
      <c r="S13" s="66">
        <f t="shared" si="19"/>
        <v>409</v>
      </c>
      <c r="T13" s="22"/>
      <c r="U13" s="67">
        <f>IF(B13=C13,0,IF(S13&lt;&gt;"-",(S13)/Přehled!$A$1,0))</f>
        <v>0.97380952380952379</v>
      </c>
    </row>
    <row r="14" spans="1:21" x14ac:dyDescent="0.25">
      <c r="A14" s="68">
        <v>12</v>
      </c>
      <c r="B14" s="69">
        <v>683</v>
      </c>
      <c r="C14" s="70"/>
      <c r="D14" s="11">
        <v>85</v>
      </c>
      <c r="E14" s="6">
        <f t="shared" si="10"/>
        <v>45</v>
      </c>
      <c r="F14" s="6">
        <f t="shared" si="11"/>
        <v>15</v>
      </c>
      <c r="G14" s="6">
        <f t="shared" si="12"/>
        <v>5</v>
      </c>
      <c r="H14" s="31">
        <f t="shared" si="13"/>
        <v>0</v>
      </c>
      <c r="I14" s="11">
        <f t="shared" si="14"/>
        <v>162</v>
      </c>
      <c r="J14" s="6">
        <f t="shared" si="14"/>
        <v>86</v>
      </c>
      <c r="K14" s="6">
        <f t="shared" si="14"/>
        <v>29</v>
      </c>
      <c r="L14" s="6">
        <f t="shared" si="14"/>
        <v>10</v>
      </c>
      <c r="M14" s="31">
        <f t="shared" si="14"/>
        <v>0</v>
      </c>
      <c r="N14" s="22"/>
      <c r="O14" s="66">
        <f t="shared" si="15"/>
        <v>359</v>
      </c>
      <c r="P14" s="66">
        <f t="shared" si="16"/>
        <v>0</v>
      </c>
      <c r="Q14" s="66">
        <f t="shared" si="17"/>
        <v>377</v>
      </c>
      <c r="R14" s="66">
        <f t="shared" si="18"/>
        <v>386</v>
      </c>
      <c r="S14" s="66">
        <f t="shared" si="19"/>
        <v>396</v>
      </c>
      <c r="T14" s="22"/>
      <c r="U14" s="67">
        <f>IF(B14=C14,0,IF(S14&lt;&gt;"-",(S14)/Přehled!$A$1,0))</f>
        <v>0.94285714285714284</v>
      </c>
    </row>
    <row r="15" spans="1:21" x14ac:dyDescent="0.25">
      <c r="A15" s="71">
        <v>13</v>
      </c>
      <c r="B15" s="11">
        <v>700</v>
      </c>
      <c r="C15" s="31"/>
      <c r="D15" s="11">
        <v>95</v>
      </c>
      <c r="E15" s="6">
        <f t="shared" si="10"/>
        <v>50</v>
      </c>
      <c r="F15" s="6">
        <f t="shared" si="11"/>
        <v>15</v>
      </c>
      <c r="G15" s="6">
        <f t="shared" si="12"/>
        <v>5</v>
      </c>
      <c r="H15" s="31">
        <f t="shared" si="13"/>
        <v>0</v>
      </c>
      <c r="I15" s="11">
        <f t="shared" si="14"/>
        <v>181</v>
      </c>
      <c r="J15" s="6">
        <f t="shared" si="14"/>
        <v>95</v>
      </c>
      <c r="K15" s="6">
        <f t="shared" si="14"/>
        <v>29</v>
      </c>
      <c r="L15" s="6">
        <f t="shared" si="14"/>
        <v>10</v>
      </c>
      <c r="M15" s="31">
        <f t="shared" si="14"/>
        <v>0</v>
      </c>
      <c r="N15" s="36"/>
      <c r="O15" s="72">
        <f t="shared" si="15"/>
        <v>338</v>
      </c>
      <c r="P15" s="72">
        <f t="shared" si="16"/>
        <v>0</v>
      </c>
      <c r="Q15" s="72">
        <f t="shared" si="17"/>
        <v>366</v>
      </c>
      <c r="R15" s="72">
        <f t="shared" si="18"/>
        <v>375</v>
      </c>
      <c r="S15" s="72">
        <f t="shared" si="19"/>
        <v>385</v>
      </c>
      <c r="T15" s="73"/>
      <c r="U15" s="67">
        <f>IF(B15=C15,0,IF(S15&lt;&gt;"-",(S15)/Přehled!$A$1,0))</f>
        <v>0.91666666666666663</v>
      </c>
    </row>
    <row r="16" spans="1:21" x14ac:dyDescent="0.25">
      <c r="A16" s="75">
        <v>14</v>
      </c>
      <c r="B16" s="76">
        <v>718</v>
      </c>
      <c r="C16" s="77"/>
      <c r="D16" s="78">
        <v>100</v>
      </c>
      <c r="E16" s="79">
        <f t="shared" si="10"/>
        <v>50</v>
      </c>
      <c r="F16" s="79">
        <f t="shared" si="11"/>
        <v>15</v>
      </c>
      <c r="G16" s="79">
        <f t="shared" si="12"/>
        <v>5</v>
      </c>
      <c r="H16" s="77">
        <f t="shared" si="13"/>
        <v>0</v>
      </c>
      <c r="I16" s="76">
        <f t="shared" si="14"/>
        <v>190</v>
      </c>
      <c r="J16" s="79">
        <f t="shared" si="14"/>
        <v>95</v>
      </c>
      <c r="K16" s="79">
        <f t="shared" si="14"/>
        <v>29</v>
      </c>
      <c r="L16" s="79">
        <f t="shared" si="14"/>
        <v>10</v>
      </c>
      <c r="M16" s="77">
        <f t="shared" si="14"/>
        <v>0</v>
      </c>
      <c r="N16" s="36"/>
      <c r="O16" s="80">
        <f t="shared" si="15"/>
        <v>338</v>
      </c>
      <c r="P16" s="80">
        <f t="shared" si="16"/>
        <v>0</v>
      </c>
      <c r="Q16" s="80">
        <f t="shared" si="17"/>
        <v>375</v>
      </c>
      <c r="R16" s="80">
        <f t="shared" si="18"/>
        <v>384</v>
      </c>
      <c r="S16" s="80">
        <f t="shared" si="19"/>
        <v>394</v>
      </c>
      <c r="T16" s="22"/>
      <c r="U16" s="67">
        <f>IF(B16=C16,0,IF(S16&lt;&gt;"-",(S16)/Přehled!$A$1,0))</f>
        <v>0.93809523809523809</v>
      </c>
    </row>
    <row r="17" spans="1:21" x14ac:dyDescent="0.25">
      <c r="A17" s="81">
        <v>15</v>
      </c>
      <c r="B17" s="11">
        <v>736</v>
      </c>
      <c r="C17" s="31"/>
      <c r="D17" s="82">
        <v>110</v>
      </c>
      <c r="E17" s="6">
        <f t="shared" si="10"/>
        <v>55</v>
      </c>
      <c r="F17" s="6">
        <f t="shared" si="11"/>
        <v>20</v>
      </c>
      <c r="G17" s="6">
        <f t="shared" si="12"/>
        <v>5</v>
      </c>
      <c r="H17" s="31">
        <f t="shared" si="13"/>
        <v>0</v>
      </c>
      <c r="I17" s="11">
        <f t="shared" si="14"/>
        <v>209</v>
      </c>
      <c r="J17" s="6">
        <f t="shared" si="14"/>
        <v>105</v>
      </c>
      <c r="K17" s="6">
        <f t="shared" si="14"/>
        <v>38</v>
      </c>
      <c r="L17" s="6">
        <f t="shared" si="14"/>
        <v>10</v>
      </c>
      <c r="M17" s="31">
        <f t="shared" si="14"/>
        <v>0</v>
      </c>
      <c r="N17" s="36"/>
      <c r="O17" s="80">
        <f t="shared" si="15"/>
        <v>318</v>
      </c>
      <c r="P17" s="80">
        <f t="shared" si="16"/>
        <v>0</v>
      </c>
      <c r="Q17" s="80">
        <f t="shared" si="17"/>
        <v>346</v>
      </c>
      <c r="R17" s="80">
        <f t="shared" si="18"/>
        <v>364</v>
      </c>
      <c r="S17" s="80">
        <f t="shared" si="19"/>
        <v>374</v>
      </c>
      <c r="T17" s="22"/>
      <c r="U17" s="67">
        <f>IF(B17=C17,0,IF(S17&lt;&gt;"-",(S17)/Přehled!$A$1,0))</f>
        <v>0.89047619047619042</v>
      </c>
    </row>
    <row r="18" spans="1:21" x14ac:dyDescent="0.25">
      <c r="A18" s="81">
        <v>16</v>
      </c>
      <c r="B18" s="11">
        <v>754</v>
      </c>
      <c r="C18" s="31"/>
      <c r="D18" s="82">
        <v>120</v>
      </c>
      <c r="E18" s="6">
        <f t="shared" si="10"/>
        <v>60</v>
      </c>
      <c r="F18" s="6">
        <f t="shared" si="11"/>
        <v>20</v>
      </c>
      <c r="G18" s="6">
        <f t="shared" si="12"/>
        <v>5</v>
      </c>
      <c r="H18" s="31">
        <f t="shared" si="13"/>
        <v>0</v>
      </c>
      <c r="I18" s="11">
        <f t="shared" si="14"/>
        <v>228</v>
      </c>
      <c r="J18" s="6">
        <f t="shared" si="14"/>
        <v>114</v>
      </c>
      <c r="K18" s="6">
        <f t="shared" si="14"/>
        <v>38</v>
      </c>
      <c r="L18" s="6">
        <f t="shared" si="14"/>
        <v>10</v>
      </c>
      <c r="M18" s="31">
        <f t="shared" si="14"/>
        <v>0</v>
      </c>
      <c r="N18" s="36"/>
      <c r="O18" s="80">
        <f t="shared" si="15"/>
        <v>298</v>
      </c>
      <c r="P18" s="80">
        <f t="shared" si="16"/>
        <v>0</v>
      </c>
      <c r="Q18" s="80">
        <f t="shared" si="17"/>
        <v>336</v>
      </c>
      <c r="R18" s="80">
        <f t="shared" si="18"/>
        <v>354</v>
      </c>
      <c r="S18" s="80">
        <f t="shared" si="19"/>
        <v>364</v>
      </c>
      <c r="T18" s="22"/>
      <c r="U18" s="67">
        <f>IF(B18=C18,0,IF(S18&lt;&gt;"-",(S18)/Přehled!$A$1,0))</f>
        <v>0.8666666666666667</v>
      </c>
    </row>
    <row r="19" spans="1:21" x14ac:dyDescent="0.25">
      <c r="A19" s="81">
        <v>17</v>
      </c>
      <c r="B19" s="11">
        <v>773</v>
      </c>
      <c r="C19" s="31"/>
      <c r="D19" s="82">
        <v>130</v>
      </c>
      <c r="E19" s="6">
        <f t="shared" si="10"/>
        <v>65</v>
      </c>
      <c r="F19" s="6">
        <f t="shared" si="11"/>
        <v>20</v>
      </c>
      <c r="G19" s="6">
        <f t="shared" si="12"/>
        <v>5</v>
      </c>
      <c r="H19" s="31">
        <f t="shared" si="13"/>
        <v>0</v>
      </c>
      <c r="I19" s="11">
        <f t="shared" si="14"/>
        <v>247</v>
      </c>
      <c r="J19" s="6">
        <f t="shared" si="14"/>
        <v>124</v>
      </c>
      <c r="K19" s="6">
        <f t="shared" si="14"/>
        <v>38</v>
      </c>
      <c r="L19" s="6">
        <f t="shared" si="14"/>
        <v>10</v>
      </c>
      <c r="M19" s="31">
        <f t="shared" si="14"/>
        <v>0</v>
      </c>
      <c r="N19" s="36"/>
      <c r="O19" s="80">
        <f t="shared" si="15"/>
        <v>279</v>
      </c>
      <c r="P19" s="80">
        <f t="shared" si="16"/>
        <v>0</v>
      </c>
      <c r="Q19" s="80">
        <f t="shared" si="17"/>
        <v>326</v>
      </c>
      <c r="R19" s="80">
        <f t="shared" si="18"/>
        <v>344</v>
      </c>
      <c r="S19" s="80">
        <f t="shared" si="19"/>
        <v>354</v>
      </c>
      <c r="T19" s="22"/>
      <c r="U19" s="67">
        <f>IF(B19=C19,0,IF(S19&lt;&gt;"-",(S19)/Přehled!$A$1,0))</f>
        <v>0.84285714285714286</v>
      </c>
    </row>
    <row r="20" spans="1:21" x14ac:dyDescent="0.25">
      <c r="A20" s="81">
        <v>18</v>
      </c>
      <c r="B20" s="11">
        <v>792</v>
      </c>
      <c r="C20" s="31"/>
      <c r="D20" s="82">
        <v>140</v>
      </c>
      <c r="E20" s="6">
        <f t="shared" si="10"/>
        <v>70</v>
      </c>
      <c r="F20" s="6">
        <f t="shared" si="11"/>
        <v>25</v>
      </c>
      <c r="G20" s="6">
        <f t="shared" si="12"/>
        <v>5</v>
      </c>
      <c r="H20" s="31">
        <f t="shared" si="13"/>
        <v>0</v>
      </c>
      <c r="I20" s="11">
        <f t="shared" si="14"/>
        <v>266</v>
      </c>
      <c r="J20" s="6">
        <f t="shared" si="14"/>
        <v>133</v>
      </c>
      <c r="K20" s="6">
        <f t="shared" si="14"/>
        <v>48</v>
      </c>
      <c r="L20" s="6">
        <f t="shared" si="14"/>
        <v>10</v>
      </c>
      <c r="M20" s="31">
        <f t="shared" si="14"/>
        <v>0</v>
      </c>
      <c r="N20" s="36"/>
      <c r="O20" s="80">
        <f t="shared" si="15"/>
        <v>260</v>
      </c>
      <c r="P20" s="80">
        <f t="shared" si="16"/>
        <v>0</v>
      </c>
      <c r="Q20" s="80">
        <f t="shared" si="17"/>
        <v>297</v>
      </c>
      <c r="R20" s="80">
        <f t="shared" si="18"/>
        <v>325</v>
      </c>
      <c r="S20" s="80">
        <f t="shared" si="19"/>
        <v>335</v>
      </c>
      <c r="T20" s="22"/>
      <c r="U20" s="67">
        <f>IF(B20=C20,0,IF(S20&lt;&gt;"-",(S20)/Přehled!$A$1,0))</f>
        <v>0.79761904761904767</v>
      </c>
    </row>
    <row r="21" spans="1:21" x14ac:dyDescent="0.25">
      <c r="A21" s="81">
        <v>19</v>
      </c>
      <c r="B21" s="11">
        <v>812</v>
      </c>
      <c r="C21" s="31"/>
      <c r="D21" s="82">
        <v>150</v>
      </c>
      <c r="E21" s="6">
        <f t="shared" si="10"/>
        <v>75</v>
      </c>
      <c r="F21" s="6">
        <f t="shared" si="11"/>
        <v>25</v>
      </c>
      <c r="G21" s="6">
        <f t="shared" si="12"/>
        <v>5</v>
      </c>
      <c r="H21" s="31">
        <f t="shared" si="13"/>
        <v>0</v>
      </c>
      <c r="I21" s="11">
        <f t="shared" si="14"/>
        <v>285</v>
      </c>
      <c r="J21" s="6">
        <f t="shared" si="14"/>
        <v>143</v>
      </c>
      <c r="K21" s="6">
        <f t="shared" si="14"/>
        <v>48</v>
      </c>
      <c r="L21" s="6">
        <f t="shared" si="14"/>
        <v>10</v>
      </c>
      <c r="M21" s="31">
        <f t="shared" si="14"/>
        <v>0</v>
      </c>
      <c r="N21" s="36"/>
      <c r="O21" s="80">
        <f t="shared" si="15"/>
        <v>242</v>
      </c>
      <c r="P21" s="80">
        <f t="shared" si="16"/>
        <v>0</v>
      </c>
      <c r="Q21" s="80">
        <f t="shared" si="17"/>
        <v>288</v>
      </c>
      <c r="R21" s="80">
        <f t="shared" si="18"/>
        <v>316</v>
      </c>
      <c r="S21" s="80">
        <f t="shared" si="19"/>
        <v>326</v>
      </c>
      <c r="T21" s="22"/>
      <c r="U21" s="67">
        <f>IF(B21=C21,0,IF(S21&lt;&gt;"-",(S21)/Přehled!$A$1,0))</f>
        <v>0.77619047619047621</v>
      </c>
    </row>
    <row r="22" spans="1:21" x14ac:dyDescent="0.25">
      <c r="A22" s="81">
        <v>20</v>
      </c>
      <c r="B22" s="11">
        <v>833</v>
      </c>
      <c r="C22" s="31"/>
      <c r="D22" s="82">
        <v>155</v>
      </c>
      <c r="E22" s="6">
        <f t="shared" si="10"/>
        <v>80</v>
      </c>
      <c r="F22" s="6">
        <f t="shared" si="11"/>
        <v>25</v>
      </c>
      <c r="G22" s="6">
        <f t="shared" si="12"/>
        <v>5</v>
      </c>
      <c r="H22" s="31">
        <f t="shared" si="13"/>
        <v>0</v>
      </c>
      <c r="I22" s="11">
        <f t="shared" si="14"/>
        <v>295</v>
      </c>
      <c r="J22" s="6">
        <f t="shared" si="14"/>
        <v>152</v>
      </c>
      <c r="K22" s="6">
        <f t="shared" si="14"/>
        <v>48</v>
      </c>
      <c r="L22" s="6">
        <f t="shared" si="14"/>
        <v>10</v>
      </c>
      <c r="M22" s="31">
        <f t="shared" si="14"/>
        <v>0</v>
      </c>
      <c r="N22" s="36"/>
      <c r="O22" s="72">
        <f t="shared" si="15"/>
        <v>243</v>
      </c>
      <c r="P22" s="72">
        <f t="shared" si="16"/>
        <v>0</v>
      </c>
      <c r="Q22" s="72">
        <f t="shared" si="17"/>
        <v>290</v>
      </c>
      <c r="R22" s="72">
        <f t="shared" si="18"/>
        <v>318</v>
      </c>
      <c r="S22" s="72">
        <f t="shared" si="19"/>
        <v>328</v>
      </c>
      <c r="T22" s="73"/>
      <c r="U22" s="67">
        <f>IF(B22=C22,0,IF(S22&lt;&gt;"-",(S22)/Přehled!$A$1,0))</f>
        <v>0.78095238095238095</v>
      </c>
    </row>
    <row r="23" spans="1:21" x14ac:dyDescent="0.25">
      <c r="A23" s="50">
        <v>21</v>
      </c>
      <c r="B23" s="51">
        <v>853</v>
      </c>
      <c r="C23" s="52"/>
      <c r="D23" s="53">
        <v>165</v>
      </c>
      <c r="E23" s="54">
        <f t="shared" si="10"/>
        <v>85</v>
      </c>
      <c r="F23" s="54">
        <f t="shared" si="11"/>
        <v>30</v>
      </c>
      <c r="G23" s="54">
        <f t="shared" si="12"/>
        <v>10</v>
      </c>
      <c r="H23" s="52">
        <f t="shared" si="13"/>
        <v>0</v>
      </c>
      <c r="I23" s="51">
        <f t="shared" si="14"/>
        <v>314</v>
      </c>
      <c r="J23" s="54">
        <f t="shared" si="14"/>
        <v>162</v>
      </c>
      <c r="K23" s="54">
        <f t="shared" si="14"/>
        <v>57</v>
      </c>
      <c r="L23" s="54">
        <f t="shared" si="14"/>
        <v>19</v>
      </c>
      <c r="M23" s="52">
        <f t="shared" si="14"/>
        <v>0</v>
      </c>
      <c r="N23" s="36"/>
      <c r="O23" s="83">
        <f t="shared" si="15"/>
        <v>225</v>
      </c>
      <c r="P23" s="83">
        <f t="shared" si="16"/>
        <v>0</v>
      </c>
      <c r="Q23" s="83">
        <f t="shared" si="17"/>
        <v>263</v>
      </c>
      <c r="R23" s="83">
        <f t="shared" si="18"/>
        <v>282</v>
      </c>
      <c r="S23" s="83">
        <f t="shared" si="19"/>
        <v>301</v>
      </c>
      <c r="T23" s="73"/>
      <c r="U23" s="67">
        <f>IF(B23=C23,0,IF(S23&lt;&gt;"-",(S23)/Přehled!$A$1,0))</f>
        <v>0.71666666666666667</v>
      </c>
    </row>
    <row r="24" spans="1:21" x14ac:dyDescent="0.25">
      <c r="A24" s="55">
        <v>22</v>
      </c>
      <c r="B24" s="34">
        <v>875</v>
      </c>
      <c r="C24" s="7"/>
      <c r="D24" s="56">
        <v>175</v>
      </c>
      <c r="E24" s="41">
        <f t="shared" si="10"/>
        <v>90</v>
      </c>
      <c r="F24" s="41">
        <f t="shared" si="11"/>
        <v>30</v>
      </c>
      <c r="G24" s="41">
        <f t="shared" si="12"/>
        <v>10</v>
      </c>
      <c r="H24" s="7">
        <f t="shared" si="13"/>
        <v>0</v>
      </c>
      <c r="I24" s="34">
        <f t="shared" si="14"/>
        <v>333</v>
      </c>
      <c r="J24" s="41">
        <f t="shared" si="14"/>
        <v>171</v>
      </c>
      <c r="K24" s="41">
        <f t="shared" si="14"/>
        <v>57</v>
      </c>
      <c r="L24" s="41">
        <f t="shared" si="14"/>
        <v>19</v>
      </c>
      <c r="M24" s="7">
        <f t="shared" si="14"/>
        <v>0</v>
      </c>
      <c r="N24" s="36"/>
      <c r="O24" s="83">
        <f t="shared" si="15"/>
        <v>209</v>
      </c>
      <c r="P24" s="83">
        <f t="shared" si="16"/>
        <v>0</v>
      </c>
      <c r="Q24" s="83">
        <f t="shared" si="17"/>
        <v>257</v>
      </c>
      <c r="R24" s="83">
        <f t="shared" si="18"/>
        <v>276</v>
      </c>
      <c r="S24" s="83">
        <f t="shared" si="19"/>
        <v>295</v>
      </c>
      <c r="T24" s="73"/>
      <c r="U24" s="67">
        <f>IF(B24=C24,0,IF(S24&lt;&gt;"-",(S24)/Přehled!$A$1,0))</f>
        <v>0.70238095238095233</v>
      </c>
    </row>
    <row r="25" spans="1:21" x14ac:dyDescent="0.25">
      <c r="A25" s="55">
        <v>23</v>
      </c>
      <c r="B25" s="34">
        <v>897</v>
      </c>
      <c r="C25" s="7"/>
      <c r="D25" s="56">
        <v>185</v>
      </c>
      <c r="E25" s="41">
        <f t="shared" si="10"/>
        <v>95</v>
      </c>
      <c r="F25" s="41">
        <f t="shared" si="11"/>
        <v>30</v>
      </c>
      <c r="G25" s="41">
        <f t="shared" si="12"/>
        <v>10</v>
      </c>
      <c r="H25" s="7">
        <f t="shared" si="13"/>
        <v>0</v>
      </c>
      <c r="I25" s="34">
        <f t="shared" si="14"/>
        <v>352</v>
      </c>
      <c r="J25" s="41">
        <f t="shared" si="14"/>
        <v>181</v>
      </c>
      <c r="K25" s="41">
        <f t="shared" si="14"/>
        <v>57</v>
      </c>
      <c r="L25" s="41">
        <f t="shared" si="14"/>
        <v>19</v>
      </c>
      <c r="M25" s="7">
        <f t="shared" si="14"/>
        <v>0</v>
      </c>
      <c r="N25" s="36"/>
      <c r="O25" s="83">
        <f t="shared" si="15"/>
        <v>193</v>
      </c>
      <c r="P25" s="83">
        <f t="shared" si="16"/>
        <v>0</v>
      </c>
      <c r="Q25" s="83">
        <f t="shared" si="17"/>
        <v>250</v>
      </c>
      <c r="R25" s="83">
        <f t="shared" si="18"/>
        <v>269</v>
      </c>
      <c r="S25" s="83">
        <f t="shared" si="19"/>
        <v>288</v>
      </c>
      <c r="T25" s="73"/>
      <c r="U25" s="67">
        <f>IF(B25=C25,0,IF(S25&lt;&gt;"-",(S25)/Přehled!$A$1,0))</f>
        <v>0.68571428571428572</v>
      </c>
    </row>
    <row r="26" spans="1:21" x14ac:dyDescent="0.25">
      <c r="A26" s="55">
        <v>24</v>
      </c>
      <c r="B26" s="34">
        <v>919</v>
      </c>
      <c r="C26" s="7"/>
      <c r="D26" s="56">
        <v>195</v>
      </c>
      <c r="E26" s="41">
        <f t="shared" si="10"/>
        <v>100</v>
      </c>
      <c r="F26" s="41">
        <f t="shared" si="11"/>
        <v>35</v>
      </c>
      <c r="G26" s="41">
        <f t="shared" si="12"/>
        <v>10</v>
      </c>
      <c r="H26" s="7">
        <f t="shared" si="13"/>
        <v>0</v>
      </c>
      <c r="I26" s="34">
        <f t="shared" si="14"/>
        <v>371</v>
      </c>
      <c r="J26" s="41">
        <f t="shared" si="14"/>
        <v>190</v>
      </c>
      <c r="K26" s="41">
        <f t="shared" si="14"/>
        <v>67</v>
      </c>
      <c r="L26" s="41">
        <f t="shared" si="14"/>
        <v>19</v>
      </c>
      <c r="M26" s="7">
        <f t="shared" si="14"/>
        <v>0</v>
      </c>
      <c r="N26" s="36"/>
      <c r="O26" s="83">
        <f t="shared" si="15"/>
        <v>177</v>
      </c>
      <c r="P26" s="83">
        <f t="shared" si="16"/>
        <v>0</v>
      </c>
      <c r="Q26" s="83">
        <f t="shared" si="17"/>
        <v>224</v>
      </c>
      <c r="R26" s="83">
        <f t="shared" si="18"/>
        <v>253</v>
      </c>
      <c r="S26" s="83">
        <f t="shared" si="19"/>
        <v>272</v>
      </c>
      <c r="T26" s="73"/>
      <c r="U26" s="67">
        <f>IF(B26=C26,0,IF(S26&lt;&gt;"-",(S26)/Přehled!$A$1,0))</f>
        <v>0.64761904761904765</v>
      </c>
    </row>
    <row r="27" spans="1:21" x14ac:dyDescent="0.25">
      <c r="A27" s="55">
        <v>25</v>
      </c>
      <c r="B27" s="34">
        <v>942</v>
      </c>
      <c r="C27" s="7"/>
      <c r="D27" s="56">
        <v>205</v>
      </c>
      <c r="E27" s="41">
        <f t="shared" si="10"/>
        <v>105</v>
      </c>
      <c r="F27" s="41">
        <f t="shared" si="11"/>
        <v>35</v>
      </c>
      <c r="G27" s="41">
        <f t="shared" si="12"/>
        <v>10</v>
      </c>
      <c r="H27" s="7">
        <f t="shared" si="13"/>
        <v>0</v>
      </c>
      <c r="I27" s="34">
        <f t="shared" si="14"/>
        <v>390</v>
      </c>
      <c r="J27" s="41">
        <f t="shared" si="14"/>
        <v>200</v>
      </c>
      <c r="K27" s="41">
        <f t="shared" si="14"/>
        <v>67</v>
      </c>
      <c r="L27" s="41">
        <f t="shared" si="14"/>
        <v>19</v>
      </c>
      <c r="M27" s="7">
        <f t="shared" si="14"/>
        <v>0</v>
      </c>
      <c r="N27" s="36"/>
      <c r="O27" s="83">
        <f t="shared" si="15"/>
        <v>162</v>
      </c>
      <c r="P27" s="83">
        <f t="shared" si="16"/>
        <v>0</v>
      </c>
      <c r="Q27" s="83">
        <f t="shared" si="17"/>
        <v>218</v>
      </c>
      <c r="R27" s="83">
        <f t="shared" si="18"/>
        <v>247</v>
      </c>
      <c r="S27" s="83">
        <f t="shared" si="19"/>
        <v>266</v>
      </c>
      <c r="T27" s="73"/>
      <c r="U27" s="67">
        <f>IF(B27=C27,0,IF(S27&lt;&gt;"-",(S27)/Přehled!$A$1,0))</f>
        <v>0.6333333333333333</v>
      </c>
    </row>
    <row r="28" spans="1:21" x14ac:dyDescent="0.25">
      <c r="A28" s="55">
        <v>26</v>
      </c>
      <c r="B28" s="34">
        <v>965</v>
      </c>
      <c r="C28" s="7"/>
      <c r="D28" s="56">
        <v>215</v>
      </c>
      <c r="E28" s="41">
        <f t="shared" si="10"/>
        <v>110</v>
      </c>
      <c r="F28" s="41">
        <f t="shared" si="11"/>
        <v>35</v>
      </c>
      <c r="G28" s="41">
        <f t="shared" si="12"/>
        <v>10</v>
      </c>
      <c r="H28" s="7">
        <f t="shared" si="13"/>
        <v>0</v>
      </c>
      <c r="I28" s="34">
        <f t="shared" si="14"/>
        <v>409</v>
      </c>
      <c r="J28" s="41">
        <f t="shared" si="14"/>
        <v>209</v>
      </c>
      <c r="K28" s="41">
        <f t="shared" si="14"/>
        <v>67</v>
      </c>
      <c r="L28" s="41">
        <f t="shared" si="14"/>
        <v>19</v>
      </c>
      <c r="M28" s="7">
        <f t="shared" si="14"/>
        <v>0</v>
      </c>
      <c r="N28" s="36"/>
      <c r="O28" s="83">
        <f t="shared" si="15"/>
        <v>147</v>
      </c>
      <c r="P28" s="83">
        <f t="shared" si="16"/>
        <v>0</v>
      </c>
      <c r="Q28" s="83">
        <f t="shared" si="17"/>
        <v>213</v>
      </c>
      <c r="R28" s="83">
        <f t="shared" si="18"/>
        <v>242</v>
      </c>
      <c r="S28" s="83">
        <f t="shared" si="19"/>
        <v>261</v>
      </c>
      <c r="T28" s="73"/>
      <c r="U28" s="67">
        <f>IF(B28=C28,0,IF(S28&lt;&gt;"-",(S28)/Přehled!$A$1,0))</f>
        <v>0.62142857142857144</v>
      </c>
    </row>
    <row r="29" spans="1:21" x14ac:dyDescent="0.25">
      <c r="A29" s="55">
        <v>27</v>
      </c>
      <c r="B29" s="34">
        <v>990</v>
      </c>
      <c r="C29" s="7"/>
      <c r="D29" s="56">
        <v>225</v>
      </c>
      <c r="E29" s="41">
        <f t="shared" si="10"/>
        <v>115</v>
      </c>
      <c r="F29" s="41">
        <f t="shared" si="11"/>
        <v>40</v>
      </c>
      <c r="G29" s="41">
        <f t="shared" si="12"/>
        <v>10</v>
      </c>
      <c r="H29" s="7">
        <f t="shared" si="13"/>
        <v>0</v>
      </c>
      <c r="I29" s="34">
        <f t="shared" si="14"/>
        <v>428</v>
      </c>
      <c r="J29" s="41">
        <f t="shared" si="14"/>
        <v>219</v>
      </c>
      <c r="K29" s="41">
        <f t="shared" si="14"/>
        <v>76</v>
      </c>
      <c r="L29" s="41">
        <f t="shared" si="14"/>
        <v>19</v>
      </c>
      <c r="M29" s="7">
        <f t="shared" si="14"/>
        <v>0</v>
      </c>
      <c r="N29" s="36"/>
      <c r="O29" s="83">
        <f t="shared" si="15"/>
        <v>134</v>
      </c>
      <c r="P29" s="83">
        <f t="shared" si="16"/>
        <v>0</v>
      </c>
      <c r="Q29" s="83">
        <f t="shared" si="17"/>
        <v>191</v>
      </c>
      <c r="R29" s="83">
        <f t="shared" si="18"/>
        <v>229</v>
      </c>
      <c r="S29" s="83">
        <f t="shared" si="19"/>
        <v>248</v>
      </c>
      <c r="T29" s="73"/>
      <c r="U29" s="67">
        <f>IF(B29=C29,0,IF(S29&lt;&gt;"-",(S29)/Přehled!$A$1,0))</f>
        <v>0.59047619047619049</v>
      </c>
    </row>
    <row r="30" spans="1:21" x14ac:dyDescent="0.25">
      <c r="A30" s="55">
        <v>28</v>
      </c>
      <c r="B30" s="34">
        <v>1014</v>
      </c>
      <c r="C30" s="7"/>
      <c r="D30" s="56">
        <v>235</v>
      </c>
      <c r="E30" s="41">
        <f t="shared" si="10"/>
        <v>120</v>
      </c>
      <c r="F30" s="41">
        <f t="shared" si="11"/>
        <v>40</v>
      </c>
      <c r="G30" s="41">
        <f t="shared" si="12"/>
        <v>10</v>
      </c>
      <c r="H30" s="7">
        <f t="shared" si="13"/>
        <v>0</v>
      </c>
      <c r="I30" s="34">
        <f t="shared" si="14"/>
        <v>447</v>
      </c>
      <c r="J30" s="41">
        <f t="shared" si="14"/>
        <v>228</v>
      </c>
      <c r="K30" s="41">
        <f t="shared" si="14"/>
        <v>76</v>
      </c>
      <c r="L30" s="41">
        <f t="shared" si="14"/>
        <v>19</v>
      </c>
      <c r="M30" s="7">
        <f t="shared" si="14"/>
        <v>0</v>
      </c>
      <c r="N30" s="36"/>
      <c r="O30" s="83">
        <f t="shared" si="15"/>
        <v>120</v>
      </c>
      <c r="P30" s="83">
        <f t="shared" si="16"/>
        <v>0</v>
      </c>
      <c r="Q30" s="83">
        <f t="shared" si="17"/>
        <v>187</v>
      </c>
      <c r="R30" s="83">
        <f t="shared" si="18"/>
        <v>225</v>
      </c>
      <c r="S30" s="83">
        <f t="shared" si="19"/>
        <v>244</v>
      </c>
      <c r="T30" s="73"/>
      <c r="U30" s="67">
        <f>IF(B30=C30,0,IF(S30&lt;&gt;"-",(S30)/Přehled!$A$1,0))</f>
        <v>0.580952380952381</v>
      </c>
    </row>
    <row r="31" spans="1:21" x14ac:dyDescent="0.25">
      <c r="A31" s="55">
        <v>29</v>
      </c>
      <c r="B31" s="34">
        <v>1040</v>
      </c>
      <c r="C31" s="7"/>
      <c r="D31" s="56">
        <v>245</v>
      </c>
      <c r="E31" s="41">
        <f t="shared" si="10"/>
        <v>125</v>
      </c>
      <c r="F31" s="41">
        <f t="shared" si="11"/>
        <v>40</v>
      </c>
      <c r="G31" s="41">
        <f t="shared" si="12"/>
        <v>10</v>
      </c>
      <c r="H31" s="7">
        <f t="shared" si="13"/>
        <v>0</v>
      </c>
      <c r="I31" s="34">
        <f t="shared" si="14"/>
        <v>466</v>
      </c>
      <c r="J31" s="41">
        <f t="shared" si="14"/>
        <v>238</v>
      </c>
      <c r="K31" s="41">
        <f t="shared" si="14"/>
        <v>76</v>
      </c>
      <c r="L31" s="41">
        <f t="shared" si="14"/>
        <v>19</v>
      </c>
      <c r="M31" s="7">
        <f t="shared" si="14"/>
        <v>0</v>
      </c>
      <c r="N31" s="36"/>
      <c r="O31" s="83">
        <f t="shared" si="15"/>
        <v>108</v>
      </c>
      <c r="P31" s="83">
        <f t="shared" si="16"/>
        <v>0</v>
      </c>
      <c r="Q31" s="83">
        <f t="shared" si="17"/>
        <v>184</v>
      </c>
      <c r="R31" s="83">
        <f t="shared" si="18"/>
        <v>222</v>
      </c>
      <c r="S31" s="83">
        <f t="shared" si="19"/>
        <v>241</v>
      </c>
      <c r="T31" s="73"/>
      <c r="U31" s="67">
        <f>IF(B31=C31,0,IF(S31&lt;&gt;"-",(S31)/Přehled!$A$1,0))</f>
        <v>0.57380952380952377</v>
      </c>
    </row>
    <row r="32" spans="1:21" x14ac:dyDescent="0.25">
      <c r="A32" s="55">
        <v>30</v>
      </c>
      <c r="B32" s="34">
        <v>1066</v>
      </c>
      <c r="C32" s="7"/>
      <c r="D32" s="56">
        <v>255</v>
      </c>
      <c r="E32" s="41">
        <f t="shared" si="10"/>
        <v>130</v>
      </c>
      <c r="F32" s="41">
        <f t="shared" si="11"/>
        <v>45</v>
      </c>
      <c r="G32" s="41">
        <f t="shared" si="12"/>
        <v>10</v>
      </c>
      <c r="H32" s="7">
        <f t="shared" si="13"/>
        <v>0</v>
      </c>
      <c r="I32" s="34">
        <f t="shared" si="14"/>
        <v>485</v>
      </c>
      <c r="J32" s="41">
        <f t="shared" si="14"/>
        <v>247</v>
      </c>
      <c r="K32" s="41">
        <f t="shared" si="14"/>
        <v>86</v>
      </c>
      <c r="L32" s="41">
        <f t="shared" si="14"/>
        <v>19</v>
      </c>
      <c r="M32" s="7">
        <f t="shared" si="14"/>
        <v>0</v>
      </c>
      <c r="N32" s="36"/>
      <c r="O32" s="83">
        <f t="shared" si="15"/>
        <v>96</v>
      </c>
      <c r="P32" s="83">
        <f t="shared" si="16"/>
        <v>0</v>
      </c>
      <c r="Q32" s="83">
        <f t="shared" si="17"/>
        <v>162</v>
      </c>
      <c r="R32" s="83">
        <f t="shared" si="18"/>
        <v>210</v>
      </c>
      <c r="S32" s="83">
        <f t="shared" si="19"/>
        <v>229</v>
      </c>
      <c r="T32" s="73"/>
      <c r="U32" s="67">
        <f>IF(B32=C32,0,IF(S32&lt;&gt;"-",(S32)/Přehled!$A$1,0))</f>
        <v>0.54523809523809519</v>
      </c>
    </row>
    <row r="33" spans="1:21" x14ac:dyDescent="0.25">
      <c r="A33" s="50">
        <v>31</v>
      </c>
      <c r="B33" s="51">
        <v>1092</v>
      </c>
      <c r="C33" s="52"/>
      <c r="D33" s="53">
        <v>265</v>
      </c>
      <c r="E33" s="54">
        <f t="shared" si="10"/>
        <v>135</v>
      </c>
      <c r="F33" s="54">
        <f t="shared" si="11"/>
        <v>45</v>
      </c>
      <c r="G33" s="54">
        <f t="shared" si="12"/>
        <v>10</v>
      </c>
      <c r="H33" s="52">
        <f t="shared" si="13"/>
        <v>0</v>
      </c>
      <c r="I33" s="51">
        <f t="shared" si="14"/>
        <v>504</v>
      </c>
      <c r="J33" s="54">
        <f t="shared" si="14"/>
        <v>257</v>
      </c>
      <c r="K33" s="54">
        <f t="shared" si="14"/>
        <v>86</v>
      </c>
      <c r="L33" s="54">
        <f t="shared" si="14"/>
        <v>19</v>
      </c>
      <c r="M33" s="52">
        <f t="shared" si="14"/>
        <v>0</v>
      </c>
      <c r="N33" s="36"/>
      <c r="O33" s="83">
        <f t="shared" si="15"/>
        <v>84</v>
      </c>
      <c r="P33" s="83">
        <f t="shared" si="16"/>
        <v>0</v>
      </c>
      <c r="Q33" s="83">
        <f t="shared" si="17"/>
        <v>159</v>
      </c>
      <c r="R33" s="83">
        <f t="shared" si="18"/>
        <v>207</v>
      </c>
      <c r="S33" s="83">
        <f t="shared" si="19"/>
        <v>226</v>
      </c>
      <c r="T33" s="73"/>
      <c r="U33" s="67">
        <f>IF(B33=C33,0,IF(S33&lt;&gt;"-",(S33)/Přehled!$A$1,0))</f>
        <v>0.53809523809523807</v>
      </c>
    </row>
    <row r="34" spans="1:21" x14ac:dyDescent="0.25">
      <c r="A34" s="55">
        <v>32</v>
      </c>
      <c r="B34" s="34">
        <v>1120</v>
      </c>
      <c r="C34" s="7"/>
      <c r="D34" s="56">
        <v>275</v>
      </c>
      <c r="E34" s="41">
        <f t="shared" si="10"/>
        <v>140</v>
      </c>
      <c r="F34" s="41">
        <f t="shared" si="11"/>
        <v>45</v>
      </c>
      <c r="G34" s="41">
        <f t="shared" si="12"/>
        <v>10</v>
      </c>
      <c r="H34" s="7">
        <f t="shared" si="13"/>
        <v>0</v>
      </c>
      <c r="I34" s="34">
        <f t="shared" si="14"/>
        <v>523</v>
      </c>
      <c r="J34" s="41">
        <f t="shared" si="14"/>
        <v>266</v>
      </c>
      <c r="K34" s="41">
        <f t="shared" si="14"/>
        <v>86</v>
      </c>
      <c r="L34" s="41">
        <f t="shared" si="14"/>
        <v>19</v>
      </c>
      <c r="M34" s="7">
        <f t="shared" si="14"/>
        <v>0</v>
      </c>
      <c r="N34" s="36"/>
      <c r="O34" s="83">
        <f t="shared" si="15"/>
        <v>74</v>
      </c>
      <c r="P34" s="83">
        <f t="shared" si="16"/>
        <v>0</v>
      </c>
      <c r="Q34" s="83">
        <f t="shared" si="17"/>
        <v>159</v>
      </c>
      <c r="R34" s="83">
        <f t="shared" si="18"/>
        <v>207</v>
      </c>
      <c r="S34" s="83">
        <f t="shared" si="19"/>
        <v>226</v>
      </c>
      <c r="T34" s="73"/>
      <c r="U34" s="67">
        <f>IF(B34=C34,0,IF(S34&lt;&gt;"-",(S34)/Přehled!$A$1,0))</f>
        <v>0.53809523809523807</v>
      </c>
    </row>
    <row r="35" spans="1:21" x14ac:dyDescent="0.25">
      <c r="A35" s="55">
        <v>33</v>
      </c>
      <c r="B35" s="34">
        <v>1147</v>
      </c>
      <c r="C35" s="7"/>
      <c r="D35" s="56">
        <v>285</v>
      </c>
      <c r="E35" s="41">
        <f t="shared" si="10"/>
        <v>145</v>
      </c>
      <c r="F35" s="41">
        <f t="shared" si="11"/>
        <v>50</v>
      </c>
      <c r="G35" s="41">
        <f t="shared" si="12"/>
        <v>15</v>
      </c>
      <c r="H35" s="7">
        <f t="shared" si="13"/>
        <v>5</v>
      </c>
      <c r="I35" s="34">
        <f t="shared" si="14"/>
        <v>542</v>
      </c>
      <c r="J35" s="41">
        <f t="shared" si="14"/>
        <v>276</v>
      </c>
      <c r="K35" s="41">
        <f t="shared" si="14"/>
        <v>95</v>
      </c>
      <c r="L35" s="41">
        <f t="shared" si="14"/>
        <v>29</v>
      </c>
      <c r="M35" s="7">
        <f t="shared" si="14"/>
        <v>10</v>
      </c>
      <c r="N35" s="36"/>
      <c r="O35" s="35">
        <f t="shared" si="15"/>
        <v>63</v>
      </c>
      <c r="P35" s="35">
        <f t="shared" si="16"/>
        <v>0</v>
      </c>
      <c r="Q35" s="35">
        <f t="shared" si="17"/>
        <v>139</v>
      </c>
      <c r="R35" s="35">
        <f t="shared" si="18"/>
        <v>176</v>
      </c>
      <c r="S35" s="35">
        <f t="shared" si="19"/>
        <v>195</v>
      </c>
      <c r="T35" s="22"/>
      <c r="U35" s="67">
        <f>IF(B35=C35,0,IF(S35&lt;&gt;"-",(S35)/Přehled!$A$1,0))</f>
        <v>0.4642857142857143</v>
      </c>
    </row>
    <row r="36" spans="1:21" x14ac:dyDescent="0.25">
      <c r="A36" s="55">
        <v>34</v>
      </c>
      <c r="B36" s="34">
        <v>1176</v>
      </c>
      <c r="C36" s="7"/>
      <c r="D36" s="56">
        <v>300</v>
      </c>
      <c r="E36" s="41">
        <f t="shared" si="10"/>
        <v>150</v>
      </c>
      <c r="F36" s="41">
        <f t="shared" si="11"/>
        <v>50</v>
      </c>
      <c r="G36" s="41">
        <f t="shared" si="12"/>
        <v>15</v>
      </c>
      <c r="H36" s="7">
        <f t="shared" si="13"/>
        <v>5</v>
      </c>
      <c r="I36" s="34">
        <f t="shared" si="14"/>
        <v>570</v>
      </c>
      <c r="J36" s="41">
        <f t="shared" si="14"/>
        <v>285</v>
      </c>
      <c r="K36" s="41">
        <f t="shared" si="14"/>
        <v>95</v>
      </c>
      <c r="L36" s="41">
        <f t="shared" si="14"/>
        <v>29</v>
      </c>
      <c r="M36" s="7">
        <f t="shared" si="14"/>
        <v>10</v>
      </c>
      <c r="N36" s="36"/>
      <c r="O36" s="35">
        <f t="shared" si="15"/>
        <v>36</v>
      </c>
      <c r="P36" s="35">
        <f t="shared" si="16"/>
        <v>0</v>
      </c>
      <c r="Q36" s="35">
        <f t="shared" si="17"/>
        <v>131</v>
      </c>
      <c r="R36" s="35">
        <f t="shared" si="18"/>
        <v>168</v>
      </c>
      <c r="S36" s="35">
        <f t="shared" si="19"/>
        <v>187</v>
      </c>
      <c r="T36" s="22"/>
      <c r="U36" s="67">
        <f>IF(B36=C36,0,IF(S36&lt;&gt;"-",(S36)/Přehled!$A$1,0))</f>
        <v>0.44523809523809521</v>
      </c>
    </row>
    <row r="37" spans="1:21" x14ac:dyDescent="0.25">
      <c r="A37" s="55">
        <v>35</v>
      </c>
      <c r="B37" s="34">
        <v>1206</v>
      </c>
      <c r="C37" s="7"/>
      <c r="D37" s="56">
        <v>310</v>
      </c>
      <c r="E37" s="41">
        <f t="shared" si="10"/>
        <v>155</v>
      </c>
      <c r="F37" s="41">
        <f t="shared" si="11"/>
        <v>50</v>
      </c>
      <c r="G37" s="41">
        <f t="shared" si="12"/>
        <v>15</v>
      </c>
      <c r="H37" s="7">
        <f t="shared" si="13"/>
        <v>5</v>
      </c>
      <c r="I37" s="34">
        <f t="shared" si="14"/>
        <v>589</v>
      </c>
      <c r="J37" s="41">
        <f t="shared" si="14"/>
        <v>295</v>
      </c>
      <c r="K37" s="41">
        <f t="shared" si="14"/>
        <v>95</v>
      </c>
      <c r="L37" s="41">
        <f t="shared" si="14"/>
        <v>29</v>
      </c>
      <c r="M37" s="7">
        <f t="shared" si="14"/>
        <v>10</v>
      </c>
      <c r="N37" s="36"/>
      <c r="O37" s="35">
        <f t="shared" si="15"/>
        <v>28</v>
      </c>
      <c r="P37" s="35">
        <f t="shared" si="16"/>
        <v>0</v>
      </c>
      <c r="Q37" s="35">
        <f t="shared" si="17"/>
        <v>132</v>
      </c>
      <c r="R37" s="35">
        <f t="shared" si="18"/>
        <v>169</v>
      </c>
      <c r="S37" s="35">
        <f t="shared" si="19"/>
        <v>188</v>
      </c>
      <c r="T37" s="22"/>
      <c r="U37" s="67">
        <f>IF(B37=C37,0,IF(S37&lt;&gt;"-",(S37)/Přehled!$A$1,0))</f>
        <v>0.44761904761904764</v>
      </c>
    </row>
    <row r="38" spans="1:21" x14ac:dyDescent="0.25">
      <c r="A38" s="55">
        <v>36</v>
      </c>
      <c r="B38" s="34">
        <v>1236</v>
      </c>
      <c r="C38" s="7"/>
      <c r="D38" s="56">
        <v>320</v>
      </c>
      <c r="E38" s="41">
        <f t="shared" si="10"/>
        <v>160</v>
      </c>
      <c r="F38" s="41">
        <f t="shared" si="11"/>
        <v>55</v>
      </c>
      <c r="G38" s="41">
        <f t="shared" si="12"/>
        <v>15</v>
      </c>
      <c r="H38" s="7">
        <f t="shared" si="13"/>
        <v>5</v>
      </c>
      <c r="I38" s="34">
        <f t="shared" si="14"/>
        <v>608</v>
      </c>
      <c r="J38" s="41">
        <f t="shared" si="14"/>
        <v>304</v>
      </c>
      <c r="K38" s="41">
        <f t="shared" si="14"/>
        <v>105</v>
      </c>
      <c r="L38" s="41">
        <f t="shared" si="14"/>
        <v>29</v>
      </c>
      <c r="M38" s="7">
        <f t="shared" si="14"/>
        <v>10</v>
      </c>
      <c r="N38" s="36"/>
      <c r="O38" s="35">
        <f t="shared" si="15"/>
        <v>20</v>
      </c>
      <c r="P38" s="35">
        <f t="shared" si="16"/>
        <v>0</v>
      </c>
      <c r="Q38" s="35">
        <f t="shared" si="17"/>
        <v>114</v>
      </c>
      <c r="R38" s="35">
        <f t="shared" si="18"/>
        <v>161</v>
      </c>
      <c r="S38" s="35">
        <f t="shared" si="19"/>
        <v>180</v>
      </c>
      <c r="T38" s="22"/>
      <c r="U38" s="67">
        <f>IF(B38=C38,0,IF(S38&lt;&gt;"-",(S38)/Přehled!$A$1,0))</f>
        <v>0.42857142857142855</v>
      </c>
    </row>
    <row r="39" spans="1:21" x14ac:dyDescent="0.25">
      <c r="A39" s="55">
        <v>37</v>
      </c>
      <c r="B39" s="34">
        <v>1267</v>
      </c>
      <c r="C39" s="7"/>
      <c r="D39" s="56">
        <v>330</v>
      </c>
      <c r="E39" s="41">
        <f t="shared" si="10"/>
        <v>165</v>
      </c>
      <c r="F39" s="41">
        <f t="shared" si="11"/>
        <v>55</v>
      </c>
      <c r="G39" s="41">
        <f t="shared" si="12"/>
        <v>15</v>
      </c>
      <c r="H39" s="7">
        <f t="shared" si="13"/>
        <v>5</v>
      </c>
      <c r="I39" s="34">
        <f t="shared" si="14"/>
        <v>627</v>
      </c>
      <c r="J39" s="41">
        <f t="shared" si="14"/>
        <v>314</v>
      </c>
      <c r="K39" s="41">
        <f t="shared" si="14"/>
        <v>105</v>
      </c>
      <c r="L39" s="41">
        <f t="shared" si="14"/>
        <v>29</v>
      </c>
      <c r="M39" s="7">
        <f t="shared" si="14"/>
        <v>10</v>
      </c>
      <c r="N39" s="36"/>
      <c r="O39" s="35">
        <f t="shared" si="15"/>
        <v>13</v>
      </c>
      <c r="P39" s="35">
        <f t="shared" si="16"/>
        <v>0</v>
      </c>
      <c r="Q39" s="35">
        <f t="shared" si="17"/>
        <v>116</v>
      </c>
      <c r="R39" s="35">
        <f t="shared" si="18"/>
        <v>163</v>
      </c>
      <c r="S39" s="35">
        <f t="shared" si="19"/>
        <v>182</v>
      </c>
      <c r="T39" s="22"/>
      <c r="U39" s="67">
        <f>IF(B39=C39,0,IF(S39&lt;&gt;"-",(S39)/Přehled!$A$1,0))</f>
        <v>0.43333333333333335</v>
      </c>
    </row>
    <row r="40" spans="1:21" x14ac:dyDescent="0.25">
      <c r="A40" s="55">
        <v>38</v>
      </c>
      <c r="B40" s="34">
        <v>1298</v>
      </c>
      <c r="C40" s="7"/>
      <c r="D40" s="56">
        <v>340</v>
      </c>
      <c r="E40" s="41">
        <f t="shared" si="10"/>
        <v>170</v>
      </c>
      <c r="F40" s="41">
        <f t="shared" si="11"/>
        <v>55</v>
      </c>
      <c r="G40" s="41">
        <f t="shared" si="12"/>
        <v>15</v>
      </c>
      <c r="H40" s="7">
        <f t="shared" si="13"/>
        <v>5</v>
      </c>
      <c r="I40" s="34">
        <f t="shared" si="14"/>
        <v>646</v>
      </c>
      <c r="J40" s="41">
        <f t="shared" si="14"/>
        <v>323</v>
      </c>
      <c r="K40" s="41">
        <f t="shared" si="14"/>
        <v>105</v>
      </c>
      <c r="L40" s="41">
        <f t="shared" si="14"/>
        <v>29</v>
      </c>
      <c r="M40" s="7">
        <f t="shared" si="14"/>
        <v>10</v>
      </c>
      <c r="N40" s="36"/>
      <c r="O40" s="35">
        <f t="shared" si="15"/>
        <v>6</v>
      </c>
      <c r="P40" s="35">
        <f t="shared" si="16"/>
        <v>0</v>
      </c>
      <c r="Q40" s="35">
        <f t="shared" si="17"/>
        <v>119</v>
      </c>
      <c r="R40" s="35">
        <f t="shared" si="18"/>
        <v>166</v>
      </c>
      <c r="S40" s="35">
        <f t="shared" si="19"/>
        <v>185</v>
      </c>
      <c r="T40" s="22"/>
      <c r="U40" s="67">
        <f>IF(B40=C40,0,IF(S40&lt;&gt;"-",(S40)/Přehled!$A$1,0))</f>
        <v>0.44047619047619047</v>
      </c>
    </row>
    <row r="41" spans="1:21" x14ac:dyDescent="0.25">
      <c r="A41" s="55">
        <v>39</v>
      </c>
      <c r="B41" s="34">
        <v>1331</v>
      </c>
      <c r="C41" s="7"/>
      <c r="D41" s="56">
        <v>350</v>
      </c>
      <c r="E41" s="41">
        <f t="shared" si="10"/>
        <v>175</v>
      </c>
      <c r="F41" s="41">
        <f t="shared" si="11"/>
        <v>60</v>
      </c>
      <c r="G41" s="41">
        <f t="shared" si="12"/>
        <v>15</v>
      </c>
      <c r="H41" s="7">
        <f t="shared" si="13"/>
        <v>5</v>
      </c>
      <c r="I41" s="34">
        <f t="shared" si="14"/>
        <v>665</v>
      </c>
      <c r="J41" s="41">
        <f t="shared" si="14"/>
        <v>333</v>
      </c>
      <c r="K41" s="41">
        <f t="shared" si="14"/>
        <v>114</v>
      </c>
      <c r="L41" s="41">
        <f t="shared" si="14"/>
        <v>29</v>
      </c>
      <c r="M41" s="7">
        <f t="shared" si="14"/>
        <v>10</v>
      </c>
      <c r="N41" s="36"/>
      <c r="O41" s="35">
        <f t="shared" si="15"/>
        <v>1</v>
      </c>
      <c r="P41" s="35">
        <f t="shared" si="16"/>
        <v>0</v>
      </c>
      <c r="Q41" s="35">
        <f t="shared" si="17"/>
        <v>105</v>
      </c>
      <c r="R41" s="35">
        <f t="shared" si="18"/>
        <v>161</v>
      </c>
      <c r="S41" s="35">
        <f t="shared" si="19"/>
        <v>180</v>
      </c>
      <c r="T41" s="22"/>
      <c r="U41" s="67">
        <f>IF(B41=C41,0,IF(S41&lt;&gt;"-",(S41)/Přehled!$A$1,0))</f>
        <v>0.42857142857142855</v>
      </c>
    </row>
    <row r="42" spans="1:21" x14ac:dyDescent="0.25">
      <c r="A42" s="55">
        <v>40</v>
      </c>
      <c r="B42" s="34">
        <v>1364</v>
      </c>
      <c r="C42" s="7"/>
      <c r="D42" s="56">
        <v>365</v>
      </c>
      <c r="E42" s="41">
        <f t="shared" si="10"/>
        <v>185</v>
      </c>
      <c r="F42" s="41">
        <f t="shared" si="11"/>
        <v>60</v>
      </c>
      <c r="G42" s="41">
        <f t="shared" si="12"/>
        <v>15</v>
      </c>
      <c r="H42" s="7">
        <f t="shared" si="13"/>
        <v>5</v>
      </c>
      <c r="I42" s="34">
        <f t="shared" si="14"/>
        <v>694</v>
      </c>
      <c r="J42" s="41">
        <f t="shared" si="14"/>
        <v>352</v>
      </c>
      <c r="K42" s="41">
        <f t="shared" si="14"/>
        <v>114</v>
      </c>
      <c r="L42" s="41">
        <f t="shared" si="14"/>
        <v>29</v>
      </c>
      <c r="M42" s="7">
        <f t="shared" si="14"/>
        <v>10</v>
      </c>
      <c r="N42" s="36"/>
      <c r="O42" s="35">
        <f t="shared" si="15"/>
        <v>0</v>
      </c>
      <c r="P42" s="35">
        <f t="shared" si="16"/>
        <v>0</v>
      </c>
      <c r="Q42" s="35">
        <f t="shared" si="17"/>
        <v>90</v>
      </c>
      <c r="R42" s="35">
        <f t="shared" si="18"/>
        <v>146</v>
      </c>
      <c r="S42" s="35">
        <f t="shared" si="19"/>
        <v>165</v>
      </c>
      <c r="T42" s="22"/>
      <c r="U42" s="67">
        <f>IF(B42=C42,0,IF(S42&lt;&gt;"-",(S42)/Přehled!$A$1,0))</f>
        <v>0.39285714285714285</v>
      </c>
    </row>
    <row r="43" spans="1:21" x14ac:dyDescent="0.25">
      <c r="A43" s="55">
        <v>41</v>
      </c>
      <c r="B43" s="34">
        <v>1398</v>
      </c>
      <c r="C43" s="7"/>
      <c r="D43" s="56">
        <v>375</v>
      </c>
      <c r="E43" s="41">
        <f t="shared" si="10"/>
        <v>190</v>
      </c>
      <c r="F43" s="41">
        <f t="shared" si="11"/>
        <v>65</v>
      </c>
      <c r="G43" s="41">
        <f t="shared" si="12"/>
        <v>15</v>
      </c>
      <c r="H43" s="7">
        <f t="shared" si="13"/>
        <v>5</v>
      </c>
      <c r="I43" s="34">
        <f t="shared" si="14"/>
        <v>713</v>
      </c>
      <c r="J43" s="41">
        <f t="shared" si="14"/>
        <v>361</v>
      </c>
      <c r="K43" s="41">
        <f t="shared" si="14"/>
        <v>124</v>
      </c>
      <c r="L43" s="41">
        <f t="shared" si="14"/>
        <v>29</v>
      </c>
      <c r="M43" s="7">
        <f t="shared" si="14"/>
        <v>10</v>
      </c>
      <c r="N43" s="36"/>
      <c r="O43" s="35">
        <f t="shared" si="15"/>
        <v>0</v>
      </c>
      <c r="P43" s="35">
        <f t="shared" si="16"/>
        <v>0</v>
      </c>
      <c r="Q43" s="35">
        <f t="shared" si="17"/>
        <v>76</v>
      </c>
      <c r="R43" s="35">
        <f t="shared" si="18"/>
        <v>142</v>
      </c>
      <c r="S43" s="35">
        <f t="shared" si="19"/>
        <v>161</v>
      </c>
      <c r="T43" s="22"/>
      <c r="U43" s="67">
        <f>IF(B43=C43,0,IF(S43&lt;&gt;"-",(S43)/Přehled!$A$1,0))</f>
        <v>0.38333333333333336</v>
      </c>
    </row>
    <row r="44" spans="1:21" x14ac:dyDescent="0.25">
      <c r="A44" s="55">
        <v>42</v>
      </c>
      <c r="B44" s="34">
        <v>1433</v>
      </c>
      <c r="C44" s="7"/>
      <c r="D44" s="56">
        <v>385</v>
      </c>
      <c r="E44" s="41">
        <f t="shared" si="10"/>
        <v>195</v>
      </c>
      <c r="F44" s="41">
        <f t="shared" si="11"/>
        <v>65</v>
      </c>
      <c r="G44" s="41">
        <f t="shared" si="12"/>
        <v>15</v>
      </c>
      <c r="H44" s="7">
        <f t="shared" si="13"/>
        <v>5</v>
      </c>
      <c r="I44" s="34">
        <f t="shared" si="14"/>
        <v>732</v>
      </c>
      <c r="J44" s="41">
        <f t="shared" si="14"/>
        <v>371</v>
      </c>
      <c r="K44" s="41">
        <f t="shared" si="14"/>
        <v>124</v>
      </c>
      <c r="L44" s="41">
        <f t="shared" si="14"/>
        <v>29</v>
      </c>
      <c r="M44" s="7">
        <f t="shared" si="14"/>
        <v>10</v>
      </c>
      <c r="N44" s="36"/>
      <c r="O44" s="35">
        <f t="shared" si="15"/>
        <v>0</v>
      </c>
      <c r="P44" s="35">
        <f t="shared" si="16"/>
        <v>0</v>
      </c>
      <c r="Q44" s="35">
        <f t="shared" si="17"/>
        <v>82</v>
      </c>
      <c r="R44" s="35">
        <f t="shared" si="18"/>
        <v>148</v>
      </c>
      <c r="S44" s="35">
        <f t="shared" si="19"/>
        <v>167</v>
      </c>
      <c r="T44" s="22"/>
      <c r="U44" s="67">
        <f>IF(B44=C44,0,IF(S44&lt;&gt;"-",(S44)/Přehled!$A$1,0))</f>
        <v>0.39761904761904759</v>
      </c>
    </row>
    <row r="45" spans="1:21" x14ac:dyDescent="0.25">
      <c r="A45" s="55">
        <v>43</v>
      </c>
      <c r="B45" s="34">
        <v>1469</v>
      </c>
      <c r="C45" s="7"/>
      <c r="D45" s="56">
        <v>395</v>
      </c>
      <c r="E45" s="41">
        <f t="shared" si="10"/>
        <v>200</v>
      </c>
      <c r="F45" s="41">
        <f t="shared" si="11"/>
        <v>65</v>
      </c>
      <c r="G45" s="41">
        <f t="shared" si="12"/>
        <v>15</v>
      </c>
      <c r="H45" s="7">
        <f t="shared" si="13"/>
        <v>5</v>
      </c>
      <c r="I45" s="34">
        <f t="shared" si="14"/>
        <v>751</v>
      </c>
      <c r="J45" s="41">
        <f t="shared" si="14"/>
        <v>380</v>
      </c>
      <c r="K45" s="41">
        <f t="shared" si="14"/>
        <v>124</v>
      </c>
      <c r="L45" s="41">
        <f t="shared" si="14"/>
        <v>29</v>
      </c>
      <c r="M45" s="7">
        <f t="shared" si="14"/>
        <v>10</v>
      </c>
      <c r="N45" s="36"/>
      <c r="O45" s="35">
        <f t="shared" si="15"/>
        <v>0</v>
      </c>
      <c r="P45" s="35">
        <f t="shared" si="16"/>
        <v>0</v>
      </c>
      <c r="Q45" s="35">
        <f t="shared" si="17"/>
        <v>90</v>
      </c>
      <c r="R45" s="35">
        <f t="shared" si="18"/>
        <v>156</v>
      </c>
      <c r="S45" s="35">
        <f t="shared" si="19"/>
        <v>175</v>
      </c>
      <c r="T45" s="22"/>
      <c r="U45" s="67">
        <f>IF(B45=C45,0,IF(S45&lt;&gt;"-",(S45)/Přehled!$A$1,0))</f>
        <v>0.41666666666666669</v>
      </c>
    </row>
    <row r="46" spans="1:21" x14ac:dyDescent="0.25">
      <c r="A46" s="55">
        <v>44</v>
      </c>
      <c r="B46" s="34">
        <v>1505</v>
      </c>
      <c r="C46" s="7"/>
      <c r="D46" s="56">
        <v>405</v>
      </c>
      <c r="E46" s="41">
        <f t="shared" si="10"/>
        <v>205</v>
      </c>
      <c r="F46" s="41">
        <f t="shared" si="11"/>
        <v>70</v>
      </c>
      <c r="G46" s="41">
        <f t="shared" si="12"/>
        <v>20</v>
      </c>
      <c r="H46" s="7">
        <f t="shared" si="13"/>
        <v>5</v>
      </c>
      <c r="I46" s="34">
        <f t="shared" si="14"/>
        <v>770</v>
      </c>
      <c r="J46" s="41">
        <f t="shared" si="14"/>
        <v>390</v>
      </c>
      <c r="K46" s="41">
        <f t="shared" si="14"/>
        <v>133</v>
      </c>
      <c r="L46" s="41">
        <f t="shared" si="14"/>
        <v>38</v>
      </c>
      <c r="M46" s="7">
        <f t="shared" si="14"/>
        <v>10</v>
      </c>
      <c r="N46" s="36"/>
      <c r="O46" s="35">
        <f t="shared" si="15"/>
        <v>0</v>
      </c>
      <c r="P46" s="35">
        <f t="shared" si="16"/>
        <v>0</v>
      </c>
      <c r="Q46" s="35">
        <f t="shared" si="17"/>
        <v>79</v>
      </c>
      <c r="R46" s="35">
        <f t="shared" si="18"/>
        <v>136</v>
      </c>
      <c r="S46" s="35">
        <f t="shared" si="19"/>
        <v>164</v>
      </c>
      <c r="T46" s="22"/>
      <c r="U46" s="67">
        <f>IF(B46=C46,0,IF(S46&lt;&gt;"-",(S46)/Přehled!$A$1,0))</f>
        <v>0.39047619047619048</v>
      </c>
    </row>
    <row r="47" spans="1:21" x14ac:dyDescent="0.25">
      <c r="A47" s="55">
        <v>45</v>
      </c>
      <c r="B47" s="34">
        <v>1543</v>
      </c>
      <c r="C47" s="7"/>
      <c r="D47" s="56">
        <v>420</v>
      </c>
      <c r="E47" s="41">
        <f t="shared" si="10"/>
        <v>210</v>
      </c>
      <c r="F47" s="41">
        <f t="shared" si="11"/>
        <v>70</v>
      </c>
      <c r="G47" s="41">
        <f t="shared" si="12"/>
        <v>20</v>
      </c>
      <c r="H47" s="7">
        <f t="shared" si="13"/>
        <v>5</v>
      </c>
      <c r="I47" s="34">
        <f t="shared" si="14"/>
        <v>798</v>
      </c>
      <c r="J47" s="41">
        <f t="shared" si="14"/>
        <v>399</v>
      </c>
      <c r="K47" s="41">
        <f t="shared" si="14"/>
        <v>133</v>
      </c>
      <c r="L47" s="41">
        <f t="shared" si="14"/>
        <v>38</v>
      </c>
      <c r="M47" s="7">
        <f t="shared" si="14"/>
        <v>10</v>
      </c>
      <c r="N47" s="36"/>
      <c r="O47" s="35">
        <f t="shared" si="15"/>
        <v>0</v>
      </c>
      <c r="P47" s="35">
        <f t="shared" si="16"/>
        <v>0</v>
      </c>
      <c r="Q47" s="35">
        <f t="shared" si="17"/>
        <v>80</v>
      </c>
      <c r="R47" s="35">
        <f t="shared" si="18"/>
        <v>137</v>
      </c>
      <c r="S47" s="35">
        <f t="shared" si="19"/>
        <v>165</v>
      </c>
      <c r="T47" s="22"/>
      <c r="U47" s="67">
        <f>IF(B47=C47,0,IF(S47&lt;&gt;"-",(S47)/Přehled!$A$1,0))</f>
        <v>0.39285714285714285</v>
      </c>
    </row>
    <row r="48" spans="1:21" x14ac:dyDescent="0.25">
      <c r="A48" s="55">
        <v>46</v>
      </c>
      <c r="B48" s="34">
        <v>1582</v>
      </c>
      <c r="C48" s="7"/>
      <c r="D48" s="56">
        <v>430</v>
      </c>
      <c r="E48" s="41">
        <f t="shared" si="10"/>
        <v>215</v>
      </c>
      <c r="F48" s="41">
        <f t="shared" si="11"/>
        <v>70</v>
      </c>
      <c r="G48" s="41">
        <f t="shared" si="12"/>
        <v>20</v>
      </c>
      <c r="H48" s="7">
        <f t="shared" si="13"/>
        <v>5</v>
      </c>
      <c r="I48" s="34">
        <f t="shared" si="14"/>
        <v>817</v>
      </c>
      <c r="J48" s="41">
        <f t="shared" si="14"/>
        <v>409</v>
      </c>
      <c r="K48" s="41">
        <f t="shared" si="14"/>
        <v>133</v>
      </c>
      <c r="L48" s="41">
        <f t="shared" si="14"/>
        <v>38</v>
      </c>
      <c r="M48" s="7">
        <f t="shared" si="14"/>
        <v>10</v>
      </c>
      <c r="N48" s="36"/>
      <c r="O48" s="35">
        <f t="shared" si="15"/>
        <v>0</v>
      </c>
      <c r="P48" s="35">
        <f t="shared" si="16"/>
        <v>0</v>
      </c>
      <c r="Q48" s="35">
        <f t="shared" si="17"/>
        <v>90</v>
      </c>
      <c r="R48" s="35">
        <f t="shared" si="18"/>
        <v>147</v>
      </c>
      <c r="S48" s="35">
        <f t="shared" si="19"/>
        <v>175</v>
      </c>
      <c r="T48" s="22"/>
      <c r="U48" s="67">
        <f>IF(B48=C48,0,IF(S48&lt;&gt;"-",(S48)/Přehled!$A$1,0))</f>
        <v>0.41666666666666669</v>
      </c>
    </row>
    <row r="49" spans="1:21" x14ac:dyDescent="0.25">
      <c r="A49" s="55">
        <v>47</v>
      </c>
      <c r="B49" s="34">
        <v>1621</v>
      </c>
      <c r="C49" s="7"/>
      <c r="D49" s="56">
        <v>440</v>
      </c>
      <c r="E49" s="41">
        <f t="shared" si="10"/>
        <v>220</v>
      </c>
      <c r="F49" s="41">
        <f t="shared" si="11"/>
        <v>75</v>
      </c>
      <c r="G49" s="41">
        <f t="shared" si="12"/>
        <v>20</v>
      </c>
      <c r="H49" s="7">
        <f t="shared" si="13"/>
        <v>5</v>
      </c>
      <c r="I49" s="34">
        <f t="shared" si="14"/>
        <v>836</v>
      </c>
      <c r="J49" s="41">
        <f t="shared" si="14"/>
        <v>418</v>
      </c>
      <c r="K49" s="41">
        <f t="shared" si="14"/>
        <v>143</v>
      </c>
      <c r="L49" s="41">
        <f t="shared" si="14"/>
        <v>38</v>
      </c>
      <c r="M49" s="7">
        <f t="shared" si="14"/>
        <v>10</v>
      </c>
      <c r="N49" s="36"/>
      <c r="O49" s="35">
        <f t="shared" si="15"/>
        <v>0</v>
      </c>
      <c r="P49" s="35">
        <f t="shared" si="16"/>
        <v>0</v>
      </c>
      <c r="Q49" s="35">
        <f t="shared" si="17"/>
        <v>81</v>
      </c>
      <c r="R49" s="35">
        <f t="shared" si="18"/>
        <v>148</v>
      </c>
      <c r="S49" s="35">
        <f t="shared" si="19"/>
        <v>176</v>
      </c>
      <c r="T49" s="22"/>
      <c r="U49" s="67">
        <f>IF(B49=C49,0,IF(S49&lt;&gt;"-",(S49)/Přehled!$A$1,0))</f>
        <v>0.41904761904761906</v>
      </c>
    </row>
    <row r="50" spans="1:21" x14ac:dyDescent="0.25">
      <c r="A50" s="55">
        <v>48</v>
      </c>
      <c r="B50" s="34">
        <v>1662</v>
      </c>
      <c r="C50" s="7"/>
      <c r="D50" s="56">
        <v>450</v>
      </c>
      <c r="E50" s="41">
        <f t="shared" si="10"/>
        <v>225</v>
      </c>
      <c r="F50" s="41">
        <f t="shared" si="11"/>
        <v>75</v>
      </c>
      <c r="G50" s="41">
        <f t="shared" si="12"/>
        <v>20</v>
      </c>
      <c r="H50" s="7">
        <f t="shared" si="13"/>
        <v>5</v>
      </c>
      <c r="I50" s="34">
        <f t="shared" si="14"/>
        <v>855</v>
      </c>
      <c r="J50" s="41">
        <f t="shared" si="14"/>
        <v>428</v>
      </c>
      <c r="K50" s="41">
        <f t="shared" si="14"/>
        <v>143</v>
      </c>
      <c r="L50" s="41">
        <f t="shared" si="14"/>
        <v>38</v>
      </c>
      <c r="M50" s="7">
        <f t="shared" si="14"/>
        <v>10</v>
      </c>
      <c r="N50" s="36"/>
      <c r="O50" s="35">
        <f t="shared" si="15"/>
        <v>0</v>
      </c>
      <c r="P50" s="35">
        <f t="shared" si="16"/>
        <v>0</v>
      </c>
      <c r="Q50" s="35">
        <f t="shared" si="17"/>
        <v>93</v>
      </c>
      <c r="R50" s="35">
        <f t="shared" si="18"/>
        <v>160</v>
      </c>
      <c r="S50" s="35">
        <f t="shared" si="19"/>
        <v>188</v>
      </c>
      <c r="T50" s="22"/>
      <c r="U50" s="67">
        <f>IF(B50=C50,0,IF(S50&lt;&gt;"-",(S50)/Přehled!$A$1,0))</f>
        <v>0.44761904761904764</v>
      </c>
    </row>
    <row r="51" spans="1:21" x14ac:dyDescent="0.25">
      <c r="A51" s="55">
        <v>49</v>
      </c>
      <c r="B51" s="34">
        <v>1703</v>
      </c>
      <c r="C51" s="7"/>
      <c r="D51" s="56">
        <v>465</v>
      </c>
      <c r="E51" s="41">
        <f t="shared" si="10"/>
        <v>235</v>
      </c>
      <c r="F51" s="41">
        <f t="shared" si="11"/>
        <v>80</v>
      </c>
      <c r="G51" s="41">
        <f t="shared" si="12"/>
        <v>20</v>
      </c>
      <c r="H51" s="7">
        <f t="shared" si="13"/>
        <v>5</v>
      </c>
      <c r="I51" s="34">
        <f t="shared" si="14"/>
        <v>884</v>
      </c>
      <c r="J51" s="41">
        <f t="shared" si="14"/>
        <v>447</v>
      </c>
      <c r="K51" s="41">
        <f t="shared" si="14"/>
        <v>152</v>
      </c>
      <c r="L51" s="41">
        <f t="shared" si="14"/>
        <v>38</v>
      </c>
      <c r="M51" s="7">
        <f t="shared" si="14"/>
        <v>10</v>
      </c>
      <c r="N51" s="36"/>
      <c r="O51" s="35">
        <f t="shared" si="15"/>
        <v>0</v>
      </c>
      <c r="P51" s="35">
        <f t="shared" si="16"/>
        <v>0</v>
      </c>
      <c r="Q51" s="35">
        <f t="shared" si="17"/>
        <v>68</v>
      </c>
      <c r="R51" s="35">
        <f t="shared" si="18"/>
        <v>144</v>
      </c>
      <c r="S51" s="35">
        <f t="shared" si="19"/>
        <v>172</v>
      </c>
      <c r="T51" s="22"/>
      <c r="U51" s="67">
        <f>IF(B51=C51,0,IF(S51&lt;&gt;"-",(S51)/Přehled!$A$1,0))</f>
        <v>0.40952380952380951</v>
      </c>
    </row>
    <row r="52" spans="1:21" x14ac:dyDescent="0.25">
      <c r="A52" s="55">
        <v>50</v>
      </c>
      <c r="B52" s="34">
        <v>1746</v>
      </c>
      <c r="C52" s="7"/>
      <c r="D52" s="56">
        <v>475</v>
      </c>
      <c r="E52" s="41">
        <f t="shared" si="10"/>
        <v>240</v>
      </c>
      <c r="F52" s="41">
        <f t="shared" si="11"/>
        <v>80</v>
      </c>
      <c r="G52" s="41">
        <f t="shared" si="12"/>
        <v>20</v>
      </c>
      <c r="H52" s="7">
        <f t="shared" si="13"/>
        <v>5</v>
      </c>
      <c r="I52" s="34">
        <f t="shared" si="14"/>
        <v>903</v>
      </c>
      <c r="J52" s="41">
        <f t="shared" si="14"/>
        <v>456</v>
      </c>
      <c r="K52" s="41">
        <f t="shared" si="14"/>
        <v>152</v>
      </c>
      <c r="L52" s="41">
        <f t="shared" si="14"/>
        <v>38</v>
      </c>
      <c r="M52" s="7">
        <f t="shared" si="14"/>
        <v>10</v>
      </c>
      <c r="N52" s="36"/>
      <c r="O52" s="35">
        <f t="shared" si="15"/>
        <v>0</v>
      </c>
      <c r="P52" s="35">
        <f t="shared" si="16"/>
        <v>0</v>
      </c>
      <c r="Q52" s="35">
        <f t="shared" si="17"/>
        <v>83</v>
      </c>
      <c r="R52" s="35">
        <f t="shared" si="18"/>
        <v>159</v>
      </c>
      <c r="S52" s="35">
        <f t="shared" si="19"/>
        <v>187</v>
      </c>
      <c r="T52" s="22"/>
      <c r="U52" s="67">
        <f>IF(B52=C52,0,IF(S52&lt;&gt;"-",(S52)/Přehled!$A$1,0))</f>
        <v>0.44523809523809521</v>
      </c>
    </row>
    <row r="53" spans="1:21" x14ac:dyDescent="0.25">
      <c r="A53" s="55">
        <v>51</v>
      </c>
      <c r="B53" s="34">
        <v>1789</v>
      </c>
      <c r="C53" s="7"/>
      <c r="D53" s="56">
        <v>485</v>
      </c>
      <c r="E53" s="41">
        <f t="shared" si="10"/>
        <v>245</v>
      </c>
      <c r="F53" s="41">
        <f t="shared" si="11"/>
        <v>80</v>
      </c>
      <c r="G53" s="41">
        <f t="shared" si="12"/>
        <v>20</v>
      </c>
      <c r="H53" s="7">
        <f t="shared" si="13"/>
        <v>5</v>
      </c>
      <c r="I53" s="34">
        <f t="shared" si="14"/>
        <v>922</v>
      </c>
      <c r="J53" s="41">
        <f t="shared" si="14"/>
        <v>466</v>
      </c>
      <c r="K53" s="41">
        <f t="shared" si="14"/>
        <v>152</v>
      </c>
      <c r="L53" s="41">
        <f t="shared" si="14"/>
        <v>38</v>
      </c>
      <c r="M53" s="7">
        <f t="shared" si="14"/>
        <v>10</v>
      </c>
      <c r="N53" s="36"/>
      <c r="O53" s="35">
        <f t="shared" si="15"/>
        <v>0</v>
      </c>
      <c r="P53" s="35">
        <f t="shared" si="16"/>
        <v>0</v>
      </c>
      <c r="Q53" s="35">
        <f t="shared" si="17"/>
        <v>97</v>
      </c>
      <c r="R53" s="35">
        <f t="shared" si="18"/>
        <v>173</v>
      </c>
      <c r="S53" s="35">
        <f t="shared" si="19"/>
        <v>201</v>
      </c>
      <c r="T53" s="22"/>
      <c r="U53" s="67">
        <f>IF(B53=C53,0,IF(S53&lt;&gt;"-",(S53)/Přehled!$A$1,0))</f>
        <v>0.47857142857142859</v>
      </c>
    </row>
    <row r="54" spans="1:21" x14ac:dyDescent="0.25">
      <c r="A54" s="55">
        <v>52</v>
      </c>
      <c r="B54" s="34">
        <v>1834</v>
      </c>
      <c r="C54" s="7"/>
      <c r="D54" s="56">
        <v>500</v>
      </c>
      <c r="E54" s="41">
        <f t="shared" si="10"/>
        <v>250</v>
      </c>
      <c r="F54" s="41">
        <f t="shared" si="11"/>
        <v>85</v>
      </c>
      <c r="G54" s="41">
        <f t="shared" si="12"/>
        <v>20</v>
      </c>
      <c r="H54" s="7">
        <f t="shared" si="13"/>
        <v>5</v>
      </c>
      <c r="I54" s="34">
        <f t="shared" si="14"/>
        <v>950</v>
      </c>
      <c r="J54" s="41">
        <f t="shared" si="14"/>
        <v>475</v>
      </c>
      <c r="K54" s="41">
        <f t="shared" si="14"/>
        <v>162</v>
      </c>
      <c r="L54" s="41">
        <f t="shared" si="14"/>
        <v>38</v>
      </c>
      <c r="M54" s="7">
        <f t="shared" si="14"/>
        <v>10</v>
      </c>
      <c r="N54" s="36"/>
      <c r="O54" s="35">
        <f t="shared" si="15"/>
        <v>0</v>
      </c>
      <c r="P54" s="35">
        <f t="shared" si="16"/>
        <v>0</v>
      </c>
      <c r="Q54" s="35">
        <f t="shared" si="17"/>
        <v>85</v>
      </c>
      <c r="R54" s="35">
        <f t="shared" si="18"/>
        <v>171</v>
      </c>
      <c r="S54" s="35">
        <f t="shared" si="19"/>
        <v>199</v>
      </c>
      <c r="T54" s="22"/>
      <c r="U54" s="67">
        <f>IF(B54=C54,0,IF(S54&lt;&gt;"-",(S54)/Přehled!$A$1,0))</f>
        <v>0.47380952380952379</v>
      </c>
    </row>
    <row r="55" spans="1:21" x14ac:dyDescent="0.25">
      <c r="A55" s="55">
        <v>53</v>
      </c>
      <c r="B55" s="34">
        <v>1880</v>
      </c>
      <c r="C55" s="7"/>
      <c r="D55" s="56">
        <v>510</v>
      </c>
      <c r="E55" s="41">
        <f t="shared" si="10"/>
        <v>255</v>
      </c>
      <c r="F55" s="41">
        <f t="shared" si="11"/>
        <v>85</v>
      </c>
      <c r="G55" s="41">
        <f t="shared" si="12"/>
        <v>20</v>
      </c>
      <c r="H55" s="7">
        <f t="shared" si="13"/>
        <v>5</v>
      </c>
      <c r="I55" s="34">
        <f t="shared" ref="I55:M105" si="20">ROUNDUP(D55*1.9,0)</f>
        <v>969</v>
      </c>
      <c r="J55" s="41">
        <f t="shared" si="20"/>
        <v>485</v>
      </c>
      <c r="K55" s="41">
        <f t="shared" si="20"/>
        <v>162</v>
      </c>
      <c r="L55" s="41">
        <f t="shared" si="20"/>
        <v>38</v>
      </c>
      <c r="M55" s="7">
        <f t="shared" si="20"/>
        <v>10</v>
      </c>
      <c r="N55" s="36"/>
      <c r="O55" s="35">
        <f t="shared" si="15"/>
        <v>0</v>
      </c>
      <c r="P55" s="35">
        <f t="shared" si="16"/>
        <v>0</v>
      </c>
      <c r="Q55" s="35">
        <f t="shared" si="17"/>
        <v>102</v>
      </c>
      <c r="R55" s="35">
        <f t="shared" si="18"/>
        <v>188</v>
      </c>
      <c r="S55" s="35">
        <f t="shared" si="19"/>
        <v>216</v>
      </c>
      <c r="T55" s="22"/>
      <c r="U55" s="67">
        <f>IF(B55=C55,0,IF(S55&lt;&gt;"-",(S55)/Přehled!$A$1,0))</f>
        <v>0.51428571428571423</v>
      </c>
    </row>
    <row r="56" spans="1:21" x14ac:dyDescent="0.25">
      <c r="A56" s="55">
        <v>54</v>
      </c>
      <c r="B56" s="34">
        <v>1927</v>
      </c>
      <c r="C56" s="7"/>
      <c r="D56" s="56">
        <v>520</v>
      </c>
      <c r="E56" s="41">
        <f t="shared" si="10"/>
        <v>260</v>
      </c>
      <c r="F56" s="41">
        <f t="shared" si="11"/>
        <v>85</v>
      </c>
      <c r="G56" s="41">
        <f t="shared" si="12"/>
        <v>20</v>
      </c>
      <c r="H56" s="7">
        <f t="shared" si="13"/>
        <v>5</v>
      </c>
      <c r="I56" s="34">
        <f t="shared" si="20"/>
        <v>988</v>
      </c>
      <c r="J56" s="41">
        <f t="shared" si="20"/>
        <v>494</v>
      </c>
      <c r="K56" s="41">
        <f t="shared" si="20"/>
        <v>162</v>
      </c>
      <c r="L56" s="41">
        <f t="shared" si="20"/>
        <v>38</v>
      </c>
      <c r="M56" s="7">
        <f t="shared" si="20"/>
        <v>10</v>
      </c>
      <c r="N56" s="36"/>
      <c r="O56" s="35">
        <f t="shared" si="15"/>
        <v>0</v>
      </c>
      <c r="P56" s="35">
        <f t="shared" si="16"/>
        <v>0</v>
      </c>
      <c r="Q56" s="35">
        <f t="shared" si="17"/>
        <v>121</v>
      </c>
      <c r="R56" s="35">
        <f t="shared" si="18"/>
        <v>207</v>
      </c>
      <c r="S56" s="35">
        <f t="shared" si="19"/>
        <v>235</v>
      </c>
      <c r="T56" s="22"/>
      <c r="U56" s="67">
        <f>IF(B56=C56,0,IF(S56&lt;&gt;"-",(S56)/Přehled!$A$1,0))</f>
        <v>0.55952380952380953</v>
      </c>
    </row>
    <row r="57" spans="1:21" x14ac:dyDescent="0.25">
      <c r="A57" s="55">
        <v>55</v>
      </c>
      <c r="B57" s="34">
        <v>1975</v>
      </c>
      <c r="C57" s="7"/>
      <c r="D57" s="56">
        <v>535</v>
      </c>
      <c r="E57" s="41">
        <f t="shared" si="10"/>
        <v>270</v>
      </c>
      <c r="F57" s="41">
        <f t="shared" si="11"/>
        <v>90</v>
      </c>
      <c r="G57" s="41">
        <f t="shared" si="12"/>
        <v>25</v>
      </c>
      <c r="H57" s="7">
        <f t="shared" si="13"/>
        <v>5</v>
      </c>
      <c r="I57" s="34">
        <f t="shared" si="20"/>
        <v>1017</v>
      </c>
      <c r="J57" s="41">
        <f t="shared" si="20"/>
        <v>513</v>
      </c>
      <c r="K57" s="41">
        <f t="shared" si="20"/>
        <v>171</v>
      </c>
      <c r="L57" s="41">
        <f t="shared" si="20"/>
        <v>48</v>
      </c>
      <c r="M57" s="7">
        <f t="shared" si="20"/>
        <v>10</v>
      </c>
      <c r="N57" s="36"/>
      <c r="O57" s="35">
        <f t="shared" si="15"/>
        <v>0</v>
      </c>
      <c r="P57" s="35">
        <f t="shared" si="16"/>
        <v>0</v>
      </c>
      <c r="Q57" s="35">
        <f t="shared" si="17"/>
        <v>103</v>
      </c>
      <c r="R57" s="35">
        <f t="shared" si="18"/>
        <v>178</v>
      </c>
      <c r="S57" s="35">
        <f t="shared" si="19"/>
        <v>216</v>
      </c>
      <c r="T57" s="22"/>
      <c r="U57" s="67">
        <f>IF(B57=C57,0,IF(S57&lt;&gt;"-",(S57)/Přehled!$A$1,0))</f>
        <v>0.51428571428571423</v>
      </c>
    </row>
    <row r="58" spans="1:21" x14ac:dyDescent="0.25">
      <c r="A58" s="55">
        <v>56</v>
      </c>
      <c r="B58" s="34">
        <v>2025</v>
      </c>
      <c r="C58" s="7"/>
      <c r="D58" s="56">
        <v>545</v>
      </c>
      <c r="E58" s="41">
        <f t="shared" si="10"/>
        <v>275</v>
      </c>
      <c r="F58" s="41">
        <f t="shared" si="11"/>
        <v>90</v>
      </c>
      <c r="G58" s="41">
        <f t="shared" si="12"/>
        <v>25</v>
      </c>
      <c r="H58" s="7">
        <f t="shared" si="13"/>
        <v>5</v>
      </c>
      <c r="I58" s="34">
        <f t="shared" si="20"/>
        <v>1036</v>
      </c>
      <c r="J58" s="41">
        <f t="shared" si="20"/>
        <v>523</v>
      </c>
      <c r="K58" s="41">
        <f t="shared" si="20"/>
        <v>171</v>
      </c>
      <c r="L58" s="41">
        <f t="shared" si="20"/>
        <v>48</v>
      </c>
      <c r="M58" s="7">
        <f t="shared" si="20"/>
        <v>10</v>
      </c>
      <c r="N58" s="36"/>
      <c r="O58" s="35">
        <f t="shared" si="15"/>
        <v>0</v>
      </c>
      <c r="P58" s="35">
        <f t="shared" si="16"/>
        <v>0</v>
      </c>
      <c r="Q58" s="35">
        <f t="shared" si="17"/>
        <v>124</v>
      </c>
      <c r="R58" s="35">
        <f t="shared" si="18"/>
        <v>199</v>
      </c>
      <c r="S58" s="35">
        <f t="shared" si="19"/>
        <v>237</v>
      </c>
      <c r="T58" s="22"/>
      <c r="U58" s="67">
        <f>IF(B58=C58,0,IF(S58&lt;&gt;"-",(S58)/Přehled!$A$1,0))</f>
        <v>0.56428571428571428</v>
      </c>
    </row>
    <row r="59" spans="1:21" x14ac:dyDescent="0.25">
      <c r="A59" s="55">
        <v>57</v>
      </c>
      <c r="B59" s="34">
        <v>2075</v>
      </c>
      <c r="C59" s="7"/>
      <c r="D59" s="56">
        <v>555</v>
      </c>
      <c r="E59" s="41">
        <f t="shared" si="10"/>
        <v>280</v>
      </c>
      <c r="F59" s="41">
        <f t="shared" si="11"/>
        <v>95</v>
      </c>
      <c r="G59" s="41">
        <f t="shared" si="12"/>
        <v>25</v>
      </c>
      <c r="H59" s="7">
        <f t="shared" si="13"/>
        <v>5</v>
      </c>
      <c r="I59" s="34">
        <f t="shared" si="20"/>
        <v>1055</v>
      </c>
      <c r="J59" s="41">
        <f t="shared" si="20"/>
        <v>532</v>
      </c>
      <c r="K59" s="41">
        <f t="shared" si="20"/>
        <v>181</v>
      </c>
      <c r="L59" s="41">
        <f t="shared" si="20"/>
        <v>48</v>
      </c>
      <c r="M59" s="7">
        <f t="shared" si="20"/>
        <v>10</v>
      </c>
      <c r="N59" s="36"/>
      <c r="O59" s="35">
        <f t="shared" si="15"/>
        <v>0</v>
      </c>
      <c r="P59" s="35">
        <f t="shared" si="16"/>
        <v>0</v>
      </c>
      <c r="Q59" s="35">
        <f t="shared" si="17"/>
        <v>126</v>
      </c>
      <c r="R59" s="35">
        <f t="shared" si="18"/>
        <v>211</v>
      </c>
      <c r="S59" s="35">
        <f t="shared" si="19"/>
        <v>249</v>
      </c>
      <c r="T59" s="22"/>
      <c r="U59" s="67">
        <f>IF(B59=C59,0,IF(S59&lt;&gt;"-",(S59)/Přehled!$A$1,0))</f>
        <v>0.59285714285714286</v>
      </c>
    </row>
    <row r="60" spans="1:21" x14ac:dyDescent="0.25">
      <c r="A60" s="55">
        <v>58</v>
      </c>
      <c r="B60" s="34">
        <v>2127</v>
      </c>
      <c r="C60" s="7"/>
      <c r="D60" s="56">
        <v>570</v>
      </c>
      <c r="E60" s="41">
        <f t="shared" si="10"/>
        <v>285</v>
      </c>
      <c r="F60" s="41">
        <f t="shared" si="11"/>
        <v>95</v>
      </c>
      <c r="G60" s="41">
        <f t="shared" si="12"/>
        <v>25</v>
      </c>
      <c r="H60" s="7">
        <f t="shared" si="13"/>
        <v>5</v>
      </c>
      <c r="I60" s="34">
        <f t="shared" si="20"/>
        <v>1083</v>
      </c>
      <c r="J60" s="41">
        <f t="shared" si="20"/>
        <v>542</v>
      </c>
      <c r="K60" s="41">
        <f t="shared" si="20"/>
        <v>181</v>
      </c>
      <c r="L60" s="41">
        <f t="shared" si="20"/>
        <v>48</v>
      </c>
      <c r="M60" s="7">
        <f t="shared" si="20"/>
        <v>10</v>
      </c>
      <c r="N60" s="36"/>
      <c r="O60" s="35">
        <f t="shared" si="15"/>
        <v>0</v>
      </c>
      <c r="P60" s="35">
        <f t="shared" si="16"/>
        <v>0</v>
      </c>
      <c r="Q60" s="35">
        <f t="shared" si="17"/>
        <v>140</v>
      </c>
      <c r="R60" s="35">
        <f t="shared" si="18"/>
        <v>225</v>
      </c>
      <c r="S60" s="35">
        <f t="shared" si="19"/>
        <v>263</v>
      </c>
      <c r="T60" s="22"/>
      <c r="U60" s="67">
        <f>IF(B60=C60,0,IF(S60&lt;&gt;"-",(S60)/Přehled!$A$1,0))</f>
        <v>0.62619047619047619</v>
      </c>
    </row>
    <row r="61" spans="1:21" x14ac:dyDescent="0.25">
      <c r="A61" s="55">
        <v>59</v>
      </c>
      <c r="B61" s="34">
        <v>2180</v>
      </c>
      <c r="C61" s="7"/>
      <c r="D61" s="56">
        <v>580</v>
      </c>
      <c r="E61" s="41">
        <f t="shared" si="10"/>
        <v>290</v>
      </c>
      <c r="F61" s="41">
        <f t="shared" si="11"/>
        <v>95</v>
      </c>
      <c r="G61" s="41">
        <f t="shared" si="12"/>
        <v>25</v>
      </c>
      <c r="H61" s="7">
        <f t="shared" si="13"/>
        <v>5</v>
      </c>
      <c r="I61" s="34">
        <f t="shared" si="20"/>
        <v>1102</v>
      </c>
      <c r="J61" s="41">
        <f t="shared" si="20"/>
        <v>551</v>
      </c>
      <c r="K61" s="41">
        <f t="shared" si="20"/>
        <v>181</v>
      </c>
      <c r="L61" s="41">
        <f t="shared" si="20"/>
        <v>48</v>
      </c>
      <c r="M61" s="7">
        <f t="shared" si="20"/>
        <v>10</v>
      </c>
      <c r="N61" s="36"/>
      <c r="O61" s="35">
        <f t="shared" si="15"/>
        <v>0</v>
      </c>
      <c r="P61" s="35">
        <f t="shared" si="16"/>
        <v>0</v>
      </c>
      <c r="Q61" s="35">
        <f t="shared" si="17"/>
        <v>165</v>
      </c>
      <c r="R61" s="35">
        <f t="shared" si="18"/>
        <v>250</v>
      </c>
      <c r="S61" s="35">
        <f t="shared" si="19"/>
        <v>288</v>
      </c>
      <c r="T61" s="22"/>
      <c r="U61" s="67">
        <f>IF(B61=C61,0,IF(S61&lt;&gt;"-",(S61)/Přehled!$A$1,0))</f>
        <v>0.68571428571428572</v>
      </c>
    </row>
    <row r="62" spans="1:21" x14ac:dyDescent="0.25">
      <c r="A62" s="55">
        <v>60</v>
      </c>
      <c r="B62" s="34">
        <v>2235</v>
      </c>
      <c r="C62" s="7"/>
      <c r="D62" s="56">
        <v>590</v>
      </c>
      <c r="E62" s="41">
        <f t="shared" si="10"/>
        <v>295</v>
      </c>
      <c r="F62" s="41">
        <f t="shared" si="11"/>
        <v>100</v>
      </c>
      <c r="G62" s="41">
        <f t="shared" si="12"/>
        <v>25</v>
      </c>
      <c r="H62" s="7">
        <f t="shared" si="13"/>
        <v>5</v>
      </c>
      <c r="I62" s="34">
        <f t="shared" si="20"/>
        <v>1121</v>
      </c>
      <c r="J62" s="41">
        <f t="shared" si="20"/>
        <v>561</v>
      </c>
      <c r="K62" s="41">
        <f t="shared" si="20"/>
        <v>190</v>
      </c>
      <c r="L62" s="41">
        <f t="shared" si="20"/>
        <v>48</v>
      </c>
      <c r="M62" s="7">
        <f t="shared" si="20"/>
        <v>10</v>
      </c>
      <c r="N62" s="36"/>
      <c r="O62" s="35">
        <f t="shared" si="15"/>
        <v>0</v>
      </c>
      <c r="P62" s="35">
        <f t="shared" si="16"/>
        <v>0</v>
      </c>
      <c r="Q62" s="35">
        <f t="shared" si="17"/>
        <v>173</v>
      </c>
      <c r="R62" s="35">
        <f t="shared" si="18"/>
        <v>267</v>
      </c>
      <c r="S62" s="35">
        <f t="shared" si="19"/>
        <v>305</v>
      </c>
      <c r="T62" s="22"/>
      <c r="U62" s="67">
        <f>IF(B62=C62,0,IF(S62&lt;&gt;"-",(S62)/Přehled!$A$1,0))</f>
        <v>0.72619047619047616</v>
      </c>
    </row>
    <row r="63" spans="1:21" x14ac:dyDescent="0.25">
      <c r="A63" s="55">
        <v>61</v>
      </c>
      <c r="B63" s="34">
        <v>2290</v>
      </c>
      <c r="C63" s="7"/>
      <c r="D63" s="56">
        <v>605</v>
      </c>
      <c r="E63" s="41">
        <f t="shared" si="10"/>
        <v>305</v>
      </c>
      <c r="F63" s="41">
        <f t="shared" si="11"/>
        <v>100</v>
      </c>
      <c r="G63" s="41">
        <f t="shared" si="12"/>
        <v>25</v>
      </c>
      <c r="H63" s="7">
        <f t="shared" si="13"/>
        <v>5</v>
      </c>
      <c r="I63" s="34">
        <f t="shared" si="20"/>
        <v>1150</v>
      </c>
      <c r="J63" s="41">
        <f t="shared" si="20"/>
        <v>580</v>
      </c>
      <c r="K63" s="41">
        <f t="shared" si="20"/>
        <v>190</v>
      </c>
      <c r="L63" s="41">
        <f t="shared" si="20"/>
        <v>48</v>
      </c>
      <c r="M63" s="7">
        <f t="shared" si="20"/>
        <v>10</v>
      </c>
      <c r="N63" s="36"/>
      <c r="O63" s="35">
        <f t="shared" si="15"/>
        <v>0</v>
      </c>
      <c r="P63" s="35">
        <f t="shared" si="16"/>
        <v>0</v>
      </c>
      <c r="Q63" s="35">
        <f t="shared" si="17"/>
        <v>180</v>
      </c>
      <c r="R63" s="35">
        <f t="shared" si="18"/>
        <v>274</v>
      </c>
      <c r="S63" s="35">
        <f t="shared" si="19"/>
        <v>312</v>
      </c>
      <c r="T63" s="22"/>
      <c r="U63" s="67">
        <f>IF(B63=C63,0,IF(S63&lt;&gt;"-",(S63)/Přehled!$A$1,0))</f>
        <v>0.74285714285714288</v>
      </c>
    </row>
    <row r="64" spans="1:21" x14ac:dyDescent="0.25">
      <c r="A64" s="55">
        <v>62</v>
      </c>
      <c r="B64" s="34">
        <v>2348</v>
      </c>
      <c r="C64" s="7"/>
      <c r="D64" s="56">
        <v>615</v>
      </c>
      <c r="E64" s="41">
        <f t="shared" si="10"/>
        <v>310</v>
      </c>
      <c r="F64" s="41">
        <f t="shared" si="11"/>
        <v>105</v>
      </c>
      <c r="G64" s="41">
        <f t="shared" si="12"/>
        <v>25</v>
      </c>
      <c r="H64" s="7">
        <f t="shared" si="13"/>
        <v>5</v>
      </c>
      <c r="I64" s="34">
        <f t="shared" si="20"/>
        <v>1169</v>
      </c>
      <c r="J64" s="41">
        <f t="shared" si="20"/>
        <v>589</v>
      </c>
      <c r="K64" s="41">
        <f t="shared" si="20"/>
        <v>200</v>
      </c>
      <c r="L64" s="41">
        <f t="shared" si="20"/>
        <v>48</v>
      </c>
      <c r="M64" s="7">
        <f t="shared" si="20"/>
        <v>10</v>
      </c>
      <c r="N64" s="36"/>
      <c r="O64" s="35">
        <f t="shared" si="15"/>
        <v>10</v>
      </c>
      <c r="P64" s="35">
        <f t="shared" si="16"/>
        <v>0</v>
      </c>
      <c r="Q64" s="35">
        <f t="shared" si="17"/>
        <v>190</v>
      </c>
      <c r="R64" s="35">
        <f t="shared" si="18"/>
        <v>294</v>
      </c>
      <c r="S64" s="35">
        <f t="shared" si="19"/>
        <v>332</v>
      </c>
      <c r="T64" s="22"/>
      <c r="U64" s="67">
        <f>IF(B64=C64,0,IF(S64&lt;&gt;"-",(S64)/Přehled!$A$1,0))</f>
        <v>0.79047619047619044</v>
      </c>
    </row>
    <row r="65" spans="1:21" x14ac:dyDescent="0.25">
      <c r="A65" s="55">
        <v>63</v>
      </c>
      <c r="B65" s="34">
        <v>2406</v>
      </c>
      <c r="C65" s="7"/>
      <c r="D65" s="56">
        <v>630</v>
      </c>
      <c r="E65" s="41">
        <f t="shared" si="10"/>
        <v>315</v>
      </c>
      <c r="F65" s="41">
        <f t="shared" si="11"/>
        <v>105</v>
      </c>
      <c r="G65" s="41">
        <f t="shared" si="12"/>
        <v>25</v>
      </c>
      <c r="H65" s="7">
        <f t="shared" si="13"/>
        <v>5</v>
      </c>
      <c r="I65" s="34">
        <f t="shared" si="20"/>
        <v>1197</v>
      </c>
      <c r="J65" s="41">
        <f t="shared" si="20"/>
        <v>599</v>
      </c>
      <c r="K65" s="41">
        <f t="shared" si="20"/>
        <v>200</v>
      </c>
      <c r="L65" s="41">
        <f t="shared" si="20"/>
        <v>48</v>
      </c>
      <c r="M65" s="7">
        <f t="shared" si="20"/>
        <v>10</v>
      </c>
      <c r="N65" s="36"/>
      <c r="O65" s="35">
        <f t="shared" si="15"/>
        <v>12</v>
      </c>
      <c r="P65" s="35">
        <f t="shared" si="16"/>
        <v>0</v>
      </c>
      <c r="Q65" s="35">
        <f t="shared" si="17"/>
        <v>210</v>
      </c>
      <c r="R65" s="35">
        <f t="shared" si="18"/>
        <v>314</v>
      </c>
      <c r="S65" s="35">
        <f t="shared" si="19"/>
        <v>352</v>
      </c>
      <c r="T65" s="22"/>
      <c r="U65" s="67">
        <f>IF(B65=C65,0,IF(S65&lt;&gt;"-",(S65)/Přehled!$A$1,0))</f>
        <v>0.83809523809523812</v>
      </c>
    </row>
    <row r="66" spans="1:21" x14ac:dyDescent="0.25">
      <c r="A66" s="55">
        <v>64</v>
      </c>
      <c r="B66" s="34">
        <v>2467</v>
      </c>
      <c r="C66" s="7"/>
      <c r="D66" s="56">
        <v>640</v>
      </c>
      <c r="E66" s="41">
        <f t="shared" si="10"/>
        <v>320</v>
      </c>
      <c r="F66" s="41">
        <f t="shared" si="11"/>
        <v>105</v>
      </c>
      <c r="G66" s="41">
        <f t="shared" si="12"/>
        <v>25</v>
      </c>
      <c r="H66" s="7">
        <f t="shared" si="13"/>
        <v>5</v>
      </c>
      <c r="I66" s="34">
        <f t="shared" si="20"/>
        <v>1216</v>
      </c>
      <c r="J66" s="41">
        <f t="shared" si="20"/>
        <v>608</v>
      </c>
      <c r="K66" s="41">
        <f t="shared" si="20"/>
        <v>200</v>
      </c>
      <c r="L66" s="41">
        <f t="shared" si="20"/>
        <v>48</v>
      </c>
      <c r="M66" s="7">
        <f t="shared" si="20"/>
        <v>10</v>
      </c>
      <c r="N66" s="36"/>
      <c r="O66" s="35">
        <f t="shared" si="15"/>
        <v>35</v>
      </c>
      <c r="P66" s="35">
        <f t="shared" si="16"/>
        <v>0</v>
      </c>
      <c r="Q66" s="35">
        <f t="shared" si="17"/>
        <v>243</v>
      </c>
      <c r="R66" s="35">
        <f t="shared" si="18"/>
        <v>347</v>
      </c>
      <c r="S66" s="35">
        <f t="shared" si="19"/>
        <v>385</v>
      </c>
      <c r="T66" s="22"/>
      <c r="U66" s="67">
        <f>IF(B66=C66,0,IF(S66&lt;&gt;"-",(S66)/Přehled!$A$1,0))</f>
        <v>0.91666666666666663</v>
      </c>
    </row>
    <row r="67" spans="1:21" x14ac:dyDescent="0.25">
      <c r="A67" s="55">
        <v>65</v>
      </c>
      <c r="B67" s="34">
        <v>2528</v>
      </c>
      <c r="C67" s="7"/>
      <c r="D67" s="56">
        <v>650</v>
      </c>
      <c r="E67" s="41">
        <f t="shared" si="10"/>
        <v>325</v>
      </c>
      <c r="F67" s="41">
        <f t="shared" si="11"/>
        <v>110</v>
      </c>
      <c r="G67" s="41">
        <f t="shared" si="12"/>
        <v>30</v>
      </c>
      <c r="H67" s="7">
        <f t="shared" si="13"/>
        <v>5</v>
      </c>
      <c r="I67" s="34">
        <f t="shared" si="20"/>
        <v>1235</v>
      </c>
      <c r="J67" s="41">
        <f t="shared" si="20"/>
        <v>618</v>
      </c>
      <c r="K67" s="41">
        <f t="shared" si="20"/>
        <v>209</v>
      </c>
      <c r="L67" s="41">
        <f t="shared" si="20"/>
        <v>57</v>
      </c>
      <c r="M67" s="7">
        <f t="shared" si="20"/>
        <v>10</v>
      </c>
      <c r="N67" s="36"/>
      <c r="O67" s="35">
        <f t="shared" si="15"/>
        <v>58</v>
      </c>
      <c r="P67" s="35">
        <f t="shared" si="16"/>
        <v>0</v>
      </c>
      <c r="Q67" s="35">
        <f t="shared" si="17"/>
        <v>257</v>
      </c>
      <c r="R67" s="35">
        <f t="shared" si="18"/>
        <v>352</v>
      </c>
      <c r="S67" s="35">
        <f t="shared" si="19"/>
        <v>399</v>
      </c>
      <c r="T67" s="22"/>
      <c r="U67" s="67">
        <f>IF(B67=C67,0,IF(S67&lt;&gt;"-",(S67)/Přehled!$A$1,0))</f>
        <v>0.95</v>
      </c>
    </row>
    <row r="68" spans="1:21" x14ac:dyDescent="0.25">
      <c r="A68" s="55">
        <v>66</v>
      </c>
      <c r="B68" s="34">
        <v>2591</v>
      </c>
      <c r="C68" s="7"/>
      <c r="D68" s="56">
        <v>665</v>
      </c>
      <c r="E68" s="41">
        <f t="shared" ref="E68:E131" si="21">ROUND((D68/2)/5,0)*5</f>
        <v>335</v>
      </c>
      <c r="F68" s="41">
        <f t="shared" ref="F68:F131" si="22">ROUND((E68/3)/5,0)*5</f>
        <v>110</v>
      </c>
      <c r="G68" s="41">
        <f t="shared" ref="G68:G131" si="23">ROUND((F68/4)/5,0)*5</f>
        <v>30</v>
      </c>
      <c r="H68" s="7">
        <f t="shared" ref="H68:H131" si="24">ROUND((G68/5)/5,0)*5</f>
        <v>5</v>
      </c>
      <c r="I68" s="34">
        <f t="shared" si="20"/>
        <v>1264</v>
      </c>
      <c r="J68" s="41">
        <f t="shared" si="20"/>
        <v>637</v>
      </c>
      <c r="K68" s="41">
        <f t="shared" si="20"/>
        <v>209</v>
      </c>
      <c r="L68" s="41">
        <f t="shared" si="20"/>
        <v>57</v>
      </c>
      <c r="M68" s="7">
        <f t="shared" si="20"/>
        <v>10</v>
      </c>
      <c r="N68" s="36"/>
      <c r="O68" s="35">
        <f t="shared" ref="O68:O131" si="25">IF((B68-I68)-I68&lt;=0,0,(B68-I68)-I68)</f>
        <v>63</v>
      </c>
      <c r="P68" s="35">
        <f t="shared" ref="P68:P131" si="26">IF((B68-I68-J68)-J68&lt;=O68,0,IF((B68-I68-J68)-J68&lt;=0,0,(B68-I68-J68)-J68))</f>
        <v>0</v>
      </c>
      <c r="Q68" s="35">
        <f t="shared" ref="Q68:Q131" si="27">IF((B68-I68-J68-K68)-K68&lt;=0,0,(B68-I68-J68-K68)-K68)</f>
        <v>272</v>
      </c>
      <c r="R68" s="35">
        <f t="shared" ref="R68:R131" si="28">IF((B68-I68-J68-K68-L68)-L68&lt;=0,0,(B68-I68-J68-K68-L68)-L68)</f>
        <v>367</v>
      </c>
      <c r="S68" s="35">
        <f t="shared" ref="S68:S131" si="29">IF(H68=0,IF((B68-I68-J68-K68-L68-M68)-M68&lt;=0,0,(B68-I68-J68-K68-L68-M68)-M68),IF((B68-I68-J68-K68-L68-M68)-M68&lt;=0,"-",(B68-I68-J68-K68-L68-M68)-M68+M68))</f>
        <v>414</v>
      </c>
      <c r="T68" s="22"/>
      <c r="U68" s="67">
        <f>IF(B68=C68,0,IF(S68&lt;&gt;"-",(S68)/Přehled!$A$1,0))</f>
        <v>0.98571428571428577</v>
      </c>
    </row>
    <row r="69" spans="1:21" x14ac:dyDescent="0.25">
      <c r="A69" s="55">
        <v>67</v>
      </c>
      <c r="B69" s="34">
        <v>2656</v>
      </c>
      <c r="C69" s="7"/>
      <c r="D69" s="56">
        <v>675</v>
      </c>
      <c r="E69" s="41">
        <f t="shared" si="21"/>
        <v>340</v>
      </c>
      <c r="F69" s="41">
        <f t="shared" si="22"/>
        <v>115</v>
      </c>
      <c r="G69" s="41">
        <f t="shared" si="23"/>
        <v>30</v>
      </c>
      <c r="H69" s="7">
        <f t="shared" si="24"/>
        <v>5</v>
      </c>
      <c r="I69" s="34">
        <f t="shared" si="20"/>
        <v>1283</v>
      </c>
      <c r="J69" s="41">
        <f t="shared" si="20"/>
        <v>646</v>
      </c>
      <c r="K69" s="41">
        <f t="shared" si="20"/>
        <v>219</v>
      </c>
      <c r="L69" s="41">
        <f t="shared" si="20"/>
        <v>57</v>
      </c>
      <c r="M69" s="7">
        <f t="shared" si="20"/>
        <v>10</v>
      </c>
      <c r="N69" s="36"/>
      <c r="O69" s="35">
        <f t="shared" si="25"/>
        <v>90</v>
      </c>
      <c r="P69" s="35">
        <f t="shared" si="26"/>
        <v>0</v>
      </c>
      <c r="Q69" s="35">
        <f t="shared" si="27"/>
        <v>289</v>
      </c>
      <c r="R69" s="35">
        <f t="shared" si="28"/>
        <v>394</v>
      </c>
      <c r="S69" s="35">
        <f t="shared" si="29"/>
        <v>441</v>
      </c>
      <c r="T69" s="22"/>
      <c r="U69" s="67">
        <f>IF(B69=C69,0,IF(S69&lt;&gt;"-",(S69)/Přehled!$A$1,0))</f>
        <v>1.05</v>
      </c>
    </row>
    <row r="70" spans="1:21" x14ac:dyDescent="0.25">
      <c r="A70" s="55">
        <v>68</v>
      </c>
      <c r="B70" s="34">
        <v>2723</v>
      </c>
      <c r="C70" s="7"/>
      <c r="D70" s="56">
        <v>690</v>
      </c>
      <c r="E70" s="41">
        <f t="shared" si="21"/>
        <v>345</v>
      </c>
      <c r="F70" s="41">
        <f t="shared" si="22"/>
        <v>115</v>
      </c>
      <c r="G70" s="41">
        <f t="shared" si="23"/>
        <v>30</v>
      </c>
      <c r="H70" s="7">
        <f t="shared" si="24"/>
        <v>5</v>
      </c>
      <c r="I70" s="34">
        <f t="shared" si="20"/>
        <v>1311</v>
      </c>
      <c r="J70" s="41">
        <f t="shared" si="20"/>
        <v>656</v>
      </c>
      <c r="K70" s="41">
        <f t="shared" si="20"/>
        <v>219</v>
      </c>
      <c r="L70" s="41">
        <f t="shared" si="20"/>
        <v>57</v>
      </c>
      <c r="M70" s="7">
        <f t="shared" si="20"/>
        <v>10</v>
      </c>
      <c r="N70" s="36"/>
      <c r="O70" s="35">
        <f t="shared" si="25"/>
        <v>101</v>
      </c>
      <c r="P70" s="35">
        <f t="shared" si="26"/>
        <v>0</v>
      </c>
      <c r="Q70" s="35">
        <f t="shared" si="27"/>
        <v>318</v>
      </c>
      <c r="R70" s="35">
        <f t="shared" si="28"/>
        <v>423</v>
      </c>
      <c r="S70" s="35">
        <f t="shared" si="29"/>
        <v>470</v>
      </c>
      <c r="T70" s="22"/>
      <c r="U70" s="67">
        <f>IF(B70=C70,0,IF(S70&lt;&gt;"-",(S70)/Přehled!$A$1,0))</f>
        <v>1.1190476190476191</v>
      </c>
    </row>
    <row r="71" spans="1:21" x14ac:dyDescent="0.25">
      <c r="A71" s="55">
        <v>69</v>
      </c>
      <c r="B71" s="34">
        <v>2791</v>
      </c>
      <c r="C71" s="7"/>
      <c r="D71" s="56">
        <v>700</v>
      </c>
      <c r="E71" s="41">
        <f t="shared" si="21"/>
        <v>350</v>
      </c>
      <c r="F71" s="41">
        <f t="shared" si="22"/>
        <v>115</v>
      </c>
      <c r="G71" s="41">
        <f t="shared" si="23"/>
        <v>30</v>
      </c>
      <c r="H71" s="7">
        <f t="shared" si="24"/>
        <v>5</v>
      </c>
      <c r="I71" s="34">
        <f t="shared" si="20"/>
        <v>1330</v>
      </c>
      <c r="J71" s="41">
        <f t="shared" si="20"/>
        <v>665</v>
      </c>
      <c r="K71" s="41">
        <f t="shared" si="20"/>
        <v>219</v>
      </c>
      <c r="L71" s="41">
        <f t="shared" si="20"/>
        <v>57</v>
      </c>
      <c r="M71" s="7">
        <f t="shared" si="20"/>
        <v>10</v>
      </c>
      <c r="N71" s="36"/>
      <c r="O71" s="35">
        <f t="shared" si="25"/>
        <v>131</v>
      </c>
      <c r="P71" s="35">
        <f t="shared" si="26"/>
        <v>0</v>
      </c>
      <c r="Q71" s="35">
        <f t="shared" si="27"/>
        <v>358</v>
      </c>
      <c r="R71" s="35">
        <f t="shared" si="28"/>
        <v>463</v>
      </c>
      <c r="S71" s="35">
        <f t="shared" si="29"/>
        <v>510</v>
      </c>
      <c r="T71" s="22"/>
      <c r="U71" s="67">
        <f>IF(B71=C71,0,IF(S71&lt;&gt;"-",(S71)/Přehled!$A$1,0))</f>
        <v>1.2142857142857142</v>
      </c>
    </row>
    <row r="72" spans="1:21" x14ac:dyDescent="0.25">
      <c r="A72" s="55">
        <v>70</v>
      </c>
      <c r="B72" s="34">
        <v>2860</v>
      </c>
      <c r="C72" s="7"/>
      <c r="D72" s="56">
        <v>715</v>
      </c>
      <c r="E72" s="41">
        <f t="shared" si="21"/>
        <v>360</v>
      </c>
      <c r="F72" s="41">
        <f t="shared" si="22"/>
        <v>120</v>
      </c>
      <c r="G72" s="41">
        <f t="shared" si="23"/>
        <v>30</v>
      </c>
      <c r="H72" s="7">
        <f t="shared" si="24"/>
        <v>5</v>
      </c>
      <c r="I72" s="34">
        <f t="shared" si="20"/>
        <v>1359</v>
      </c>
      <c r="J72" s="41">
        <f t="shared" si="20"/>
        <v>684</v>
      </c>
      <c r="K72" s="41">
        <f t="shared" si="20"/>
        <v>228</v>
      </c>
      <c r="L72" s="41">
        <f t="shared" si="20"/>
        <v>57</v>
      </c>
      <c r="M72" s="7">
        <f t="shared" si="20"/>
        <v>10</v>
      </c>
      <c r="N72" s="36"/>
      <c r="O72" s="35">
        <f t="shared" si="25"/>
        <v>142</v>
      </c>
      <c r="P72" s="35">
        <f t="shared" si="26"/>
        <v>0</v>
      </c>
      <c r="Q72" s="35">
        <f t="shared" si="27"/>
        <v>361</v>
      </c>
      <c r="R72" s="35">
        <f t="shared" si="28"/>
        <v>475</v>
      </c>
      <c r="S72" s="35">
        <f t="shared" si="29"/>
        <v>522</v>
      </c>
      <c r="T72" s="22"/>
      <c r="U72" s="67">
        <f>IF(B72=C72,0,IF(S72&lt;&gt;"-",(S72)/Přehled!$A$1,0))</f>
        <v>1.2428571428571429</v>
      </c>
    </row>
    <row r="73" spans="1:21" x14ac:dyDescent="0.25">
      <c r="A73" s="55">
        <v>71</v>
      </c>
      <c r="B73" s="34">
        <v>2932</v>
      </c>
      <c r="C73" s="7"/>
      <c r="D73" s="56">
        <v>725</v>
      </c>
      <c r="E73" s="41">
        <f t="shared" si="21"/>
        <v>365</v>
      </c>
      <c r="F73" s="41">
        <f t="shared" si="22"/>
        <v>120</v>
      </c>
      <c r="G73" s="41">
        <f t="shared" si="23"/>
        <v>30</v>
      </c>
      <c r="H73" s="7">
        <f t="shared" si="24"/>
        <v>5</v>
      </c>
      <c r="I73" s="34">
        <f t="shared" si="20"/>
        <v>1378</v>
      </c>
      <c r="J73" s="41">
        <f t="shared" si="20"/>
        <v>694</v>
      </c>
      <c r="K73" s="41">
        <f t="shared" si="20"/>
        <v>228</v>
      </c>
      <c r="L73" s="41">
        <f t="shared" si="20"/>
        <v>57</v>
      </c>
      <c r="M73" s="7">
        <f t="shared" si="20"/>
        <v>10</v>
      </c>
      <c r="N73" s="36"/>
      <c r="O73" s="35">
        <f t="shared" si="25"/>
        <v>176</v>
      </c>
      <c r="P73" s="35">
        <f t="shared" si="26"/>
        <v>0</v>
      </c>
      <c r="Q73" s="35">
        <f t="shared" si="27"/>
        <v>404</v>
      </c>
      <c r="R73" s="35">
        <f t="shared" si="28"/>
        <v>518</v>
      </c>
      <c r="S73" s="35">
        <f t="shared" si="29"/>
        <v>565</v>
      </c>
      <c r="T73" s="22"/>
      <c r="U73" s="67">
        <f>IF(B73=C73,0,IF(S73&lt;&gt;"-",(S73)/Přehled!$A$1,0))</f>
        <v>1.3452380952380953</v>
      </c>
    </row>
    <row r="74" spans="1:21" x14ac:dyDescent="0.25">
      <c r="A74" s="55">
        <v>72</v>
      </c>
      <c r="B74" s="34">
        <v>3005</v>
      </c>
      <c r="C74" s="7"/>
      <c r="D74" s="56">
        <v>735</v>
      </c>
      <c r="E74" s="41">
        <f t="shared" si="21"/>
        <v>370</v>
      </c>
      <c r="F74" s="41">
        <f t="shared" si="22"/>
        <v>125</v>
      </c>
      <c r="G74" s="41">
        <f t="shared" si="23"/>
        <v>30</v>
      </c>
      <c r="H74" s="7">
        <f t="shared" si="24"/>
        <v>5</v>
      </c>
      <c r="I74" s="34">
        <f t="shared" si="20"/>
        <v>1397</v>
      </c>
      <c r="J74" s="41">
        <f t="shared" si="20"/>
        <v>703</v>
      </c>
      <c r="K74" s="41">
        <f t="shared" si="20"/>
        <v>238</v>
      </c>
      <c r="L74" s="41">
        <f t="shared" si="20"/>
        <v>57</v>
      </c>
      <c r="M74" s="7">
        <f t="shared" si="20"/>
        <v>10</v>
      </c>
      <c r="N74" s="36"/>
      <c r="O74" s="35">
        <f t="shared" si="25"/>
        <v>211</v>
      </c>
      <c r="P74" s="35">
        <f t="shared" si="26"/>
        <v>0</v>
      </c>
      <c r="Q74" s="35">
        <f t="shared" si="27"/>
        <v>429</v>
      </c>
      <c r="R74" s="35">
        <f t="shared" si="28"/>
        <v>553</v>
      </c>
      <c r="S74" s="35">
        <f t="shared" si="29"/>
        <v>600</v>
      </c>
      <c r="T74" s="22"/>
      <c r="U74" s="67">
        <f>IF(B74=C74,0,IF(S74&lt;&gt;"-",(S74)/Přehled!$A$1,0))</f>
        <v>1.4285714285714286</v>
      </c>
    </row>
    <row r="75" spans="1:21" x14ac:dyDescent="0.25">
      <c r="A75" s="55">
        <v>73</v>
      </c>
      <c r="B75" s="34">
        <v>3080</v>
      </c>
      <c r="C75" s="7"/>
      <c r="D75" s="56">
        <v>750</v>
      </c>
      <c r="E75" s="41">
        <f t="shared" si="21"/>
        <v>375</v>
      </c>
      <c r="F75" s="41">
        <f t="shared" si="22"/>
        <v>125</v>
      </c>
      <c r="G75" s="41">
        <f t="shared" si="23"/>
        <v>30</v>
      </c>
      <c r="H75" s="7">
        <f t="shared" si="24"/>
        <v>5</v>
      </c>
      <c r="I75" s="34">
        <f t="shared" si="20"/>
        <v>1425</v>
      </c>
      <c r="J75" s="41">
        <f t="shared" si="20"/>
        <v>713</v>
      </c>
      <c r="K75" s="41">
        <f t="shared" si="20"/>
        <v>238</v>
      </c>
      <c r="L75" s="41">
        <f t="shared" si="20"/>
        <v>57</v>
      </c>
      <c r="M75" s="7">
        <f t="shared" si="20"/>
        <v>10</v>
      </c>
      <c r="N75" s="36"/>
      <c r="O75" s="35">
        <f t="shared" si="25"/>
        <v>230</v>
      </c>
      <c r="P75" s="35">
        <f t="shared" si="26"/>
        <v>0</v>
      </c>
      <c r="Q75" s="35">
        <f t="shared" si="27"/>
        <v>466</v>
      </c>
      <c r="R75" s="35">
        <f t="shared" si="28"/>
        <v>590</v>
      </c>
      <c r="S75" s="35">
        <f t="shared" si="29"/>
        <v>637</v>
      </c>
      <c r="T75" s="22"/>
      <c r="U75" s="67">
        <f>IF(B75=C75,0,IF(S75&lt;&gt;"-",(S75)/Přehled!$A$1,0))</f>
        <v>1.5166666666666666</v>
      </c>
    </row>
    <row r="76" spans="1:21" x14ac:dyDescent="0.25">
      <c r="A76" s="55">
        <v>74</v>
      </c>
      <c r="B76" s="34">
        <v>3157</v>
      </c>
      <c r="C76" s="7"/>
      <c r="D76" s="56">
        <v>760</v>
      </c>
      <c r="E76" s="41">
        <f t="shared" si="21"/>
        <v>380</v>
      </c>
      <c r="F76" s="41">
        <f t="shared" si="22"/>
        <v>125</v>
      </c>
      <c r="G76" s="41">
        <f t="shared" si="23"/>
        <v>30</v>
      </c>
      <c r="H76" s="7">
        <f t="shared" si="24"/>
        <v>5</v>
      </c>
      <c r="I76" s="34">
        <f t="shared" si="20"/>
        <v>1444</v>
      </c>
      <c r="J76" s="41">
        <f t="shared" si="20"/>
        <v>722</v>
      </c>
      <c r="K76" s="41">
        <f t="shared" si="20"/>
        <v>238</v>
      </c>
      <c r="L76" s="41">
        <f t="shared" si="20"/>
        <v>57</v>
      </c>
      <c r="M76" s="7">
        <f t="shared" si="20"/>
        <v>10</v>
      </c>
      <c r="N76" s="36"/>
      <c r="O76" s="35">
        <f t="shared" si="25"/>
        <v>269</v>
      </c>
      <c r="P76" s="35">
        <f t="shared" si="26"/>
        <v>0</v>
      </c>
      <c r="Q76" s="35">
        <f t="shared" si="27"/>
        <v>515</v>
      </c>
      <c r="R76" s="35">
        <f t="shared" si="28"/>
        <v>639</v>
      </c>
      <c r="S76" s="35">
        <f t="shared" si="29"/>
        <v>686</v>
      </c>
      <c r="T76" s="22"/>
      <c r="U76" s="67">
        <f>IF(B76=C76,0,IF(S76&lt;&gt;"-",(S76)/Přehled!$A$1,0))</f>
        <v>1.6333333333333333</v>
      </c>
    </row>
    <row r="77" spans="1:21" x14ac:dyDescent="0.25">
      <c r="A77" s="55">
        <v>75</v>
      </c>
      <c r="B77" s="34">
        <v>3236</v>
      </c>
      <c r="C77" s="7"/>
      <c r="D77" s="56">
        <v>775</v>
      </c>
      <c r="E77" s="41">
        <f t="shared" si="21"/>
        <v>390</v>
      </c>
      <c r="F77" s="41">
        <f t="shared" si="22"/>
        <v>130</v>
      </c>
      <c r="G77" s="41">
        <f t="shared" si="23"/>
        <v>35</v>
      </c>
      <c r="H77" s="7">
        <f t="shared" si="24"/>
        <v>5</v>
      </c>
      <c r="I77" s="34">
        <f t="shared" si="20"/>
        <v>1473</v>
      </c>
      <c r="J77" s="41">
        <f t="shared" si="20"/>
        <v>741</v>
      </c>
      <c r="K77" s="41">
        <f t="shared" si="20"/>
        <v>247</v>
      </c>
      <c r="L77" s="41">
        <f t="shared" si="20"/>
        <v>67</v>
      </c>
      <c r="M77" s="7">
        <f t="shared" si="20"/>
        <v>10</v>
      </c>
      <c r="N77" s="36"/>
      <c r="O77" s="35">
        <f t="shared" si="25"/>
        <v>290</v>
      </c>
      <c r="P77" s="35">
        <f t="shared" si="26"/>
        <v>0</v>
      </c>
      <c r="Q77" s="35">
        <f t="shared" si="27"/>
        <v>528</v>
      </c>
      <c r="R77" s="35">
        <f t="shared" si="28"/>
        <v>641</v>
      </c>
      <c r="S77" s="35">
        <f t="shared" si="29"/>
        <v>698</v>
      </c>
      <c r="T77" s="22"/>
      <c r="U77" s="67">
        <f>IF(B77=C77,0,IF(S77&lt;&gt;"-",(S77)/Přehled!$A$1,0))</f>
        <v>1.661904761904762</v>
      </c>
    </row>
    <row r="78" spans="1:21" x14ac:dyDescent="0.25">
      <c r="A78" s="55">
        <v>76</v>
      </c>
      <c r="B78" s="34">
        <v>3317</v>
      </c>
      <c r="C78" s="7"/>
      <c r="D78" s="56">
        <v>785</v>
      </c>
      <c r="E78" s="41">
        <f t="shared" si="21"/>
        <v>395</v>
      </c>
      <c r="F78" s="41">
        <f t="shared" si="22"/>
        <v>130</v>
      </c>
      <c r="G78" s="41">
        <f t="shared" si="23"/>
        <v>35</v>
      </c>
      <c r="H78" s="7">
        <f t="shared" si="24"/>
        <v>5</v>
      </c>
      <c r="I78" s="34">
        <f t="shared" si="20"/>
        <v>1492</v>
      </c>
      <c r="J78" s="41">
        <f t="shared" si="20"/>
        <v>751</v>
      </c>
      <c r="K78" s="41">
        <f t="shared" si="20"/>
        <v>247</v>
      </c>
      <c r="L78" s="41">
        <f t="shared" si="20"/>
        <v>67</v>
      </c>
      <c r="M78" s="7">
        <f t="shared" si="20"/>
        <v>10</v>
      </c>
      <c r="N78" s="36"/>
      <c r="O78" s="35">
        <f t="shared" si="25"/>
        <v>333</v>
      </c>
      <c r="P78" s="35">
        <f t="shared" si="26"/>
        <v>0</v>
      </c>
      <c r="Q78" s="35">
        <f t="shared" si="27"/>
        <v>580</v>
      </c>
      <c r="R78" s="35">
        <f t="shared" si="28"/>
        <v>693</v>
      </c>
      <c r="S78" s="35">
        <f t="shared" si="29"/>
        <v>750</v>
      </c>
      <c r="T78" s="22"/>
      <c r="U78" s="67">
        <f>IF(B78=C78,0,IF(S78&lt;&gt;"-",(S78)/Přehled!$A$1,0))</f>
        <v>1.7857142857142858</v>
      </c>
    </row>
    <row r="79" spans="1:21" x14ac:dyDescent="0.25">
      <c r="A79" s="55">
        <v>77</v>
      </c>
      <c r="B79" s="34">
        <v>3400</v>
      </c>
      <c r="C79" s="7"/>
      <c r="D79" s="56">
        <v>800</v>
      </c>
      <c r="E79" s="41">
        <f t="shared" si="21"/>
        <v>400</v>
      </c>
      <c r="F79" s="41">
        <f t="shared" si="22"/>
        <v>135</v>
      </c>
      <c r="G79" s="41">
        <f t="shared" si="23"/>
        <v>35</v>
      </c>
      <c r="H79" s="7">
        <f t="shared" si="24"/>
        <v>5</v>
      </c>
      <c r="I79" s="34">
        <f t="shared" si="20"/>
        <v>1520</v>
      </c>
      <c r="J79" s="41">
        <f t="shared" si="20"/>
        <v>760</v>
      </c>
      <c r="K79" s="41">
        <f t="shared" si="20"/>
        <v>257</v>
      </c>
      <c r="L79" s="41">
        <f t="shared" si="20"/>
        <v>67</v>
      </c>
      <c r="M79" s="7">
        <f t="shared" si="20"/>
        <v>10</v>
      </c>
      <c r="N79" s="36"/>
      <c r="O79" s="35">
        <f t="shared" si="25"/>
        <v>360</v>
      </c>
      <c r="P79" s="35">
        <f t="shared" si="26"/>
        <v>0</v>
      </c>
      <c r="Q79" s="35">
        <f t="shared" si="27"/>
        <v>606</v>
      </c>
      <c r="R79" s="35">
        <f t="shared" si="28"/>
        <v>729</v>
      </c>
      <c r="S79" s="35">
        <f t="shared" si="29"/>
        <v>786</v>
      </c>
      <c r="T79" s="22"/>
      <c r="U79" s="67">
        <f>IF(B79=C79,0,IF(S79&lt;&gt;"-",(S79)/Přehled!$A$1,0))</f>
        <v>1.8714285714285714</v>
      </c>
    </row>
    <row r="80" spans="1:21" x14ac:dyDescent="0.25">
      <c r="A80" s="55">
        <v>78</v>
      </c>
      <c r="B80" s="34">
        <v>3485</v>
      </c>
      <c r="C80" s="7"/>
      <c r="D80" s="56">
        <v>810</v>
      </c>
      <c r="E80" s="41">
        <f t="shared" si="21"/>
        <v>405</v>
      </c>
      <c r="F80" s="41">
        <f t="shared" si="22"/>
        <v>135</v>
      </c>
      <c r="G80" s="41">
        <f t="shared" si="23"/>
        <v>35</v>
      </c>
      <c r="H80" s="7">
        <f t="shared" si="24"/>
        <v>5</v>
      </c>
      <c r="I80" s="34">
        <f t="shared" si="20"/>
        <v>1539</v>
      </c>
      <c r="J80" s="41">
        <f t="shared" si="20"/>
        <v>770</v>
      </c>
      <c r="K80" s="41">
        <f t="shared" si="20"/>
        <v>257</v>
      </c>
      <c r="L80" s="41">
        <f t="shared" si="20"/>
        <v>67</v>
      </c>
      <c r="M80" s="7">
        <f t="shared" si="20"/>
        <v>10</v>
      </c>
      <c r="N80" s="36"/>
      <c r="O80" s="35">
        <f t="shared" si="25"/>
        <v>407</v>
      </c>
      <c r="P80" s="35">
        <f t="shared" si="26"/>
        <v>0</v>
      </c>
      <c r="Q80" s="35">
        <f t="shared" si="27"/>
        <v>662</v>
      </c>
      <c r="R80" s="35">
        <f t="shared" si="28"/>
        <v>785</v>
      </c>
      <c r="S80" s="35">
        <f t="shared" si="29"/>
        <v>842</v>
      </c>
      <c r="T80" s="22"/>
      <c r="U80" s="67">
        <f>IF(B80=C80,0,IF(S80&lt;&gt;"-",(S80)/Přehled!$A$1,0))</f>
        <v>2.0047619047619047</v>
      </c>
    </row>
    <row r="81" spans="1:21" x14ac:dyDescent="0.25">
      <c r="A81" s="55">
        <v>79</v>
      </c>
      <c r="B81" s="34">
        <v>3572</v>
      </c>
      <c r="C81" s="7"/>
      <c r="D81" s="56">
        <v>825</v>
      </c>
      <c r="E81" s="41">
        <f t="shared" si="21"/>
        <v>415</v>
      </c>
      <c r="F81" s="41">
        <f t="shared" si="22"/>
        <v>140</v>
      </c>
      <c r="G81" s="41">
        <f t="shared" si="23"/>
        <v>35</v>
      </c>
      <c r="H81" s="7">
        <f t="shared" si="24"/>
        <v>5</v>
      </c>
      <c r="I81" s="34">
        <f t="shared" si="20"/>
        <v>1568</v>
      </c>
      <c r="J81" s="41">
        <f t="shared" si="20"/>
        <v>789</v>
      </c>
      <c r="K81" s="41">
        <f t="shared" si="20"/>
        <v>266</v>
      </c>
      <c r="L81" s="41">
        <f t="shared" si="20"/>
        <v>67</v>
      </c>
      <c r="M81" s="7">
        <f t="shared" si="20"/>
        <v>10</v>
      </c>
      <c r="N81" s="36"/>
      <c r="O81" s="35">
        <f t="shared" si="25"/>
        <v>436</v>
      </c>
      <c r="P81" s="35">
        <f t="shared" si="26"/>
        <v>0</v>
      </c>
      <c r="Q81" s="35">
        <f t="shared" si="27"/>
        <v>683</v>
      </c>
      <c r="R81" s="35">
        <f t="shared" si="28"/>
        <v>815</v>
      </c>
      <c r="S81" s="35">
        <f t="shared" si="29"/>
        <v>872</v>
      </c>
      <c r="T81" s="22"/>
      <c r="U81" s="67">
        <f>IF(B81=C81,0,IF(S81&lt;&gt;"-",(S81)/Přehled!$A$1,0))</f>
        <v>2.0761904761904764</v>
      </c>
    </row>
    <row r="82" spans="1:21" x14ac:dyDescent="0.25">
      <c r="A82" s="55">
        <v>80</v>
      </c>
      <c r="B82" s="34">
        <v>3661</v>
      </c>
      <c r="C82" s="7"/>
      <c r="D82" s="56">
        <v>835</v>
      </c>
      <c r="E82" s="41">
        <f t="shared" si="21"/>
        <v>420</v>
      </c>
      <c r="F82" s="41">
        <f t="shared" si="22"/>
        <v>140</v>
      </c>
      <c r="G82" s="41">
        <f t="shared" si="23"/>
        <v>35</v>
      </c>
      <c r="H82" s="7">
        <f t="shared" si="24"/>
        <v>5</v>
      </c>
      <c r="I82" s="34">
        <f t="shared" si="20"/>
        <v>1587</v>
      </c>
      <c r="J82" s="41">
        <f t="shared" si="20"/>
        <v>798</v>
      </c>
      <c r="K82" s="41">
        <f t="shared" si="20"/>
        <v>266</v>
      </c>
      <c r="L82" s="41">
        <f t="shared" si="20"/>
        <v>67</v>
      </c>
      <c r="M82" s="7">
        <f t="shared" si="20"/>
        <v>10</v>
      </c>
      <c r="N82" s="36"/>
      <c r="O82" s="35">
        <f t="shared" si="25"/>
        <v>487</v>
      </c>
      <c r="P82" s="35">
        <f t="shared" si="26"/>
        <v>0</v>
      </c>
      <c r="Q82" s="35">
        <f t="shared" si="27"/>
        <v>744</v>
      </c>
      <c r="R82" s="35">
        <f t="shared" si="28"/>
        <v>876</v>
      </c>
      <c r="S82" s="35">
        <f t="shared" si="29"/>
        <v>933</v>
      </c>
      <c r="T82" s="22"/>
      <c r="U82" s="67">
        <f>IF(B82=C82,0,IF(S82&lt;&gt;"-",(S82)/Přehled!$A$1,0))</f>
        <v>2.2214285714285715</v>
      </c>
    </row>
    <row r="83" spans="1:21" x14ac:dyDescent="0.25">
      <c r="A83" s="50">
        <v>81</v>
      </c>
      <c r="B83" s="51">
        <v>3753</v>
      </c>
      <c r="C83" s="52"/>
      <c r="D83" s="53">
        <v>850</v>
      </c>
      <c r="E83" s="54">
        <f t="shared" si="21"/>
        <v>425</v>
      </c>
      <c r="F83" s="54">
        <f t="shared" si="22"/>
        <v>140</v>
      </c>
      <c r="G83" s="54">
        <f t="shared" si="23"/>
        <v>35</v>
      </c>
      <c r="H83" s="52">
        <f t="shared" si="24"/>
        <v>5</v>
      </c>
      <c r="I83" s="51">
        <f t="shared" si="20"/>
        <v>1615</v>
      </c>
      <c r="J83" s="54">
        <f t="shared" si="20"/>
        <v>808</v>
      </c>
      <c r="K83" s="54">
        <f t="shared" si="20"/>
        <v>266</v>
      </c>
      <c r="L83" s="54">
        <f t="shared" si="20"/>
        <v>67</v>
      </c>
      <c r="M83" s="52">
        <f t="shared" si="20"/>
        <v>10</v>
      </c>
      <c r="N83" s="36"/>
      <c r="O83" s="35">
        <f t="shared" si="25"/>
        <v>523</v>
      </c>
      <c r="P83" s="35">
        <f t="shared" si="26"/>
        <v>0</v>
      </c>
      <c r="Q83" s="35">
        <f t="shared" si="27"/>
        <v>798</v>
      </c>
      <c r="R83" s="35">
        <f t="shared" si="28"/>
        <v>930</v>
      </c>
      <c r="S83" s="35">
        <f t="shared" si="29"/>
        <v>987</v>
      </c>
      <c r="T83" s="22"/>
      <c r="U83" s="67">
        <f>IF(B83=C83,0,IF(S83&lt;&gt;"-",(S83)/Přehled!$A$1,0))</f>
        <v>2.35</v>
      </c>
    </row>
    <row r="84" spans="1:21" x14ac:dyDescent="0.25">
      <c r="A84" s="55">
        <v>82</v>
      </c>
      <c r="B84" s="34">
        <v>3847</v>
      </c>
      <c r="C84" s="7"/>
      <c r="D84" s="56">
        <v>860</v>
      </c>
      <c r="E84" s="41">
        <f t="shared" si="21"/>
        <v>430</v>
      </c>
      <c r="F84" s="41">
        <f t="shared" si="22"/>
        <v>145</v>
      </c>
      <c r="G84" s="41">
        <f t="shared" si="23"/>
        <v>35</v>
      </c>
      <c r="H84" s="7">
        <f t="shared" si="24"/>
        <v>5</v>
      </c>
      <c r="I84" s="34">
        <f t="shared" si="20"/>
        <v>1634</v>
      </c>
      <c r="J84" s="41">
        <f t="shared" si="20"/>
        <v>817</v>
      </c>
      <c r="K84" s="41">
        <f t="shared" si="20"/>
        <v>276</v>
      </c>
      <c r="L84" s="41">
        <f t="shared" si="20"/>
        <v>67</v>
      </c>
      <c r="M84" s="7">
        <f t="shared" si="20"/>
        <v>10</v>
      </c>
      <c r="N84" s="36"/>
      <c r="O84" s="35">
        <f t="shared" si="25"/>
        <v>579</v>
      </c>
      <c r="P84" s="35">
        <f t="shared" si="26"/>
        <v>0</v>
      </c>
      <c r="Q84" s="35">
        <f t="shared" si="27"/>
        <v>844</v>
      </c>
      <c r="R84" s="35">
        <f t="shared" si="28"/>
        <v>986</v>
      </c>
      <c r="S84" s="35">
        <f t="shared" si="29"/>
        <v>1043</v>
      </c>
      <c r="T84" s="22"/>
      <c r="U84" s="67">
        <f>IF(B84=C84,0,IF(S84&lt;&gt;"-",(S84)/Přehled!$A$1,0))</f>
        <v>2.4833333333333334</v>
      </c>
    </row>
    <row r="85" spans="1:21" x14ac:dyDescent="0.25">
      <c r="A85" s="55">
        <v>83</v>
      </c>
      <c r="B85" s="34">
        <v>3943</v>
      </c>
      <c r="C85" s="7"/>
      <c r="D85" s="56">
        <v>875</v>
      </c>
      <c r="E85" s="41">
        <f t="shared" si="21"/>
        <v>440</v>
      </c>
      <c r="F85" s="41">
        <f t="shared" si="22"/>
        <v>145</v>
      </c>
      <c r="G85" s="41">
        <f t="shared" si="23"/>
        <v>35</v>
      </c>
      <c r="H85" s="7">
        <f t="shared" si="24"/>
        <v>5</v>
      </c>
      <c r="I85" s="34">
        <f t="shared" si="20"/>
        <v>1663</v>
      </c>
      <c r="J85" s="41">
        <f t="shared" si="20"/>
        <v>836</v>
      </c>
      <c r="K85" s="41">
        <f t="shared" si="20"/>
        <v>276</v>
      </c>
      <c r="L85" s="41">
        <f t="shared" si="20"/>
        <v>67</v>
      </c>
      <c r="M85" s="7">
        <f t="shared" si="20"/>
        <v>10</v>
      </c>
      <c r="N85" s="36"/>
      <c r="O85" s="35">
        <f t="shared" si="25"/>
        <v>617</v>
      </c>
      <c r="P85" s="35">
        <f t="shared" si="26"/>
        <v>0</v>
      </c>
      <c r="Q85" s="35">
        <f t="shared" si="27"/>
        <v>892</v>
      </c>
      <c r="R85" s="35">
        <f t="shared" si="28"/>
        <v>1034</v>
      </c>
      <c r="S85" s="35">
        <f t="shared" si="29"/>
        <v>1091</v>
      </c>
      <c r="T85" s="22"/>
      <c r="U85" s="67">
        <f>IF(B85=C85,0,IF(S85&lt;&gt;"-",(S85)/Přehled!$A$1,0))</f>
        <v>2.5976190476190477</v>
      </c>
    </row>
    <row r="86" spans="1:21" x14ac:dyDescent="0.25">
      <c r="A86" s="55">
        <v>84</v>
      </c>
      <c r="B86" s="34">
        <v>4041</v>
      </c>
      <c r="C86" s="7"/>
      <c r="D86" s="56">
        <v>890</v>
      </c>
      <c r="E86" s="41">
        <f t="shared" si="21"/>
        <v>445</v>
      </c>
      <c r="F86" s="41">
        <f t="shared" si="22"/>
        <v>150</v>
      </c>
      <c r="G86" s="41">
        <f t="shared" si="23"/>
        <v>40</v>
      </c>
      <c r="H86" s="7">
        <f t="shared" si="24"/>
        <v>10</v>
      </c>
      <c r="I86" s="34">
        <f t="shared" si="20"/>
        <v>1691</v>
      </c>
      <c r="J86" s="41">
        <f t="shared" si="20"/>
        <v>846</v>
      </c>
      <c r="K86" s="41">
        <f t="shared" si="20"/>
        <v>285</v>
      </c>
      <c r="L86" s="41">
        <f t="shared" si="20"/>
        <v>76</v>
      </c>
      <c r="M86" s="7">
        <f t="shared" si="20"/>
        <v>19</v>
      </c>
      <c r="N86" s="36"/>
      <c r="O86" s="35">
        <f t="shared" si="25"/>
        <v>659</v>
      </c>
      <c r="P86" s="35">
        <f t="shared" si="26"/>
        <v>0</v>
      </c>
      <c r="Q86" s="35">
        <f t="shared" si="27"/>
        <v>934</v>
      </c>
      <c r="R86" s="35">
        <f t="shared" si="28"/>
        <v>1067</v>
      </c>
      <c r="S86" s="35">
        <f t="shared" si="29"/>
        <v>1124</v>
      </c>
      <c r="T86" s="22"/>
      <c r="U86" s="67">
        <f>IF(B86=C86,0,IF(S86&lt;&gt;"-",(S86)/Přehled!$A$1,0))</f>
        <v>2.676190476190476</v>
      </c>
    </row>
    <row r="87" spans="1:21" x14ac:dyDescent="0.25">
      <c r="A87" s="55">
        <v>85</v>
      </c>
      <c r="B87" s="34">
        <v>4142</v>
      </c>
      <c r="C87" s="7"/>
      <c r="D87" s="56">
        <v>900</v>
      </c>
      <c r="E87" s="41">
        <f t="shared" si="21"/>
        <v>450</v>
      </c>
      <c r="F87" s="41">
        <f t="shared" si="22"/>
        <v>150</v>
      </c>
      <c r="G87" s="41">
        <f t="shared" si="23"/>
        <v>40</v>
      </c>
      <c r="H87" s="7">
        <f t="shared" si="24"/>
        <v>10</v>
      </c>
      <c r="I87" s="34">
        <f t="shared" si="20"/>
        <v>1710</v>
      </c>
      <c r="J87" s="41">
        <f t="shared" si="20"/>
        <v>855</v>
      </c>
      <c r="K87" s="41">
        <f t="shared" si="20"/>
        <v>285</v>
      </c>
      <c r="L87" s="41">
        <f t="shared" si="20"/>
        <v>76</v>
      </c>
      <c r="M87" s="7">
        <f t="shared" si="20"/>
        <v>19</v>
      </c>
      <c r="N87" s="36"/>
      <c r="O87" s="35">
        <f t="shared" si="25"/>
        <v>722</v>
      </c>
      <c r="P87" s="35">
        <f t="shared" si="26"/>
        <v>0</v>
      </c>
      <c r="Q87" s="35">
        <f t="shared" si="27"/>
        <v>1007</v>
      </c>
      <c r="R87" s="35">
        <f t="shared" si="28"/>
        <v>1140</v>
      </c>
      <c r="S87" s="35">
        <f t="shared" si="29"/>
        <v>1197</v>
      </c>
      <c r="T87" s="22"/>
      <c r="U87" s="67">
        <f>IF(B87=C87,0,IF(S87&lt;&gt;"-",(S87)/Přehled!$A$1,0))</f>
        <v>2.85</v>
      </c>
    </row>
    <row r="88" spans="1:21" x14ac:dyDescent="0.25">
      <c r="A88" s="55">
        <v>86</v>
      </c>
      <c r="B88" s="34">
        <v>4246</v>
      </c>
      <c r="C88" s="7"/>
      <c r="D88" s="56">
        <v>915</v>
      </c>
      <c r="E88" s="41">
        <f t="shared" si="21"/>
        <v>460</v>
      </c>
      <c r="F88" s="41">
        <f t="shared" si="22"/>
        <v>155</v>
      </c>
      <c r="G88" s="41">
        <f t="shared" si="23"/>
        <v>40</v>
      </c>
      <c r="H88" s="7">
        <f t="shared" si="24"/>
        <v>10</v>
      </c>
      <c r="I88" s="34">
        <f t="shared" si="20"/>
        <v>1739</v>
      </c>
      <c r="J88" s="41">
        <f t="shared" si="20"/>
        <v>874</v>
      </c>
      <c r="K88" s="41">
        <f t="shared" si="20"/>
        <v>295</v>
      </c>
      <c r="L88" s="41">
        <f t="shared" si="20"/>
        <v>76</v>
      </c>
      <c r="M88" s="7">
        <f t="shared" si="20"/>
        <v>19</v>
      </c>
      <c r="N88" s="36"/>
      <c r="O88" s="35">
        <f t="shared" si="25"/>
        <v>768</v>
      </c>
      <c r="P88" s="35">
        <f t="shared" si="26"/>
        <v>0</v>
      </c>
      <c r="Q88" s="35">
        <f t="shared" si="27"/>
        <v>1043</v>
      </c>
      <c r="R88" s="35">
        <f t="shared" si="28"/>
        <v>1186</v>
      </c>
      <c r="S88" s="35">
        <f t="shared" si="29"/>
        <v>1243</v>
      </c>
      <c r="T88" s="22"/>
      <c r="U88" s="67">
        <f>IF(B88=C88,0,IF(S88&lt;&gt;"-",(S88)/Přehled!$A$1,0))</f>
        <v>2.9595238095238097</v>
      </c>
    </row>
    <row r="89" spans="1:21" x14ac:dyDescent="0.25">
      <c r="A89" s="55">
        <v>87</v>
      </c>
      <c r="B89" s="34">
        <v>4352</v>
      </c>
      <c r="C89" s="7"/>
      <c r="D89" s="56">
        <v>925</v>
      </c>
      <c r="E89" s="41">
        <f t="shared" si="21"/>
        <v>465</v>
      </c>
      <c r="F89" s="41">
        <f t="shared" si="22"/>
        <v>155</v>
      </c>
      <c r="G89" s="41">
        <f t="shared" si="23"/>
        <v>40</v>
      </c>
      <c r="H89" s="7">
        <f t="shared" si="24"/>
        <v>10</v>
      </c>
      <c r="I89" s="34">
        <f t="shared" si="20"/>
        <v>1758</v>
      </c>
      <c r="J89" s="41">
        <f t="shared" si="20"/>
        <v>884</v>
      </c>
      <c r="K89" s="41">
        <f t="shared" si="20"/>
        <v>295</v>
      </c>
      <c r="L89" s="41">
        <f t="shared" si="20"/>
        <v>76</v>
      </c>
      <c r="M89" s="7">
        <f t="shared" si="20"/>
        <v>19</v>
      </c>
      <c r="N89" s="36"/>
      <c r="O89" s="35">
        <f t="shared" si="25"/>
        <v>836</v>
      </c>
      <c r="P89" s="35">
        <f t="shared" si="26"/>
        <v>0</v>
      </c>
      <c r="Q89" s="35">
        <f t="shared" si="27"/>
        <v>1120</v>
      </c>
      <c r="R89" s="35">
        <f t="shared" si="28"/>
        <v>1263</v>
      </c>
      <c r="S89" s="35">
        <f t="shared" si="29"/>
        <v>1320</v>
      </c>
      <c r="T89" s="22"/>
      <c r="U89" s="67">
        <f>IF(B89=C89,0,IF(S89&lt;&gt;"-",(S89)/Přehled!$A$1,0))</f>
        <v>3.1428571428571428</v>
      </c>
    </row>
    <row r="90" spans="1:21" x14ac:dyDescent="0.25">
      <c r="A90" s="55">
        <v>88</v>
      </c>
      <c r="B90" s="34">
        <v>4461</v>
      </c>
      <c r="C90" s="7"/>
      <c r="D90" s="56">
        <v>940</v>
      </c>
      <c r="E90" s="41">
        <f t="shared" si="21"/>
        <v>470</v>
      </c>
      <c r="F90" s="41">
        <f t="shared" si="22"/>
        <v>155</v>
      </c>
      <c r="G90" s="41">
        <f t="shared" si="23"/>
        <v>40</v>
      </c>
      <c r="H90" s="7">
        <f t="shared" si="24"/>
        <v>10</v>
      </c>
      <c r="I90" s="34">
        <f t="shared" si="20"/>
        <v>1786</v>
      </c>
      <c r="J90" s="41">
        <f t="shared" si="20"/>
        <v>893</v>
      </c>
      <c r="K90" s="41">
        <f t="shared" si="20"/>
        <v>295</v>
      </c>
      <c r="L90" s="41">
        <f t="shared" si="20"/>
        <v>76</v>
      </c>
      <c r="M90" s="7">
        <f t="shared" si="20"/>
        <v>19</v>
      </c>
      <c r="N90" s="36"/>
      <c r="O90" s="35">
        <f t="shared" si="25"/>
        <v>889</v>
      </c>
      <c r="P90" s="35">
        <f t="shared" si="26"/>
        <v>0</v>
      </c>
      <c r="Q90" s="35">
        <f t="shared" si="27"/>
        <v>1192</v>
      </c>
      <c r="R90" s="35">
        <f t="shared" si="28"/>
        <v>1335</v>
      </c>
      <c r="S90" s="35">
        <f t="shared" si="29"/>
        <v>1392</v>
      </c>
      <c r="T90" s="22"/>
      <c r="U90" s="67">
        <f>IF(B90=C90,0,IF(S90&lt;&gt;"-",(S90)/Přehled!$A$1,0))</f>
        <v>3.3142857142857145</v>
      </c>
    </row>
    <row r="91" spans="1:21" x14ac:dyDescent="0.25">
      <c r="A91" s="55">
        <v>89</v>
      </c>
      <c r="B91" s="34">
        <v>4572</v>
      </c>
      <c r="C91" s="7"/>
      <c r="D91" s="56">
        <v>950</v>
      </c>
      <c r="E91" s="41">
        <f t="shared" si="21"/>
        <v>475</v>
      </c>
      <c r="F91" s="41">
        <f t="shared" si="22"/>
        <v>160</v>
      </c>
      <c r="G91" s="41">
        <f t="shared" si="23"/>
        <v>40</v>
      </c>
      <c r="H91" s="7">
        <f t="shared" si="24"/>
        <v>10</v>
      </c>
      <c r="I91" s="34">
        <f t="shared" si="20"/>
        <v>1805</v>
      </c>
      <c r="J91" s="41">
        <f t="shared" si="20"/>
        <v>903</v>
      </c>
      <c r="K91" s="41">
        <f t="shared" si="20"/>
        <v>304</v>
      </c>
      <c r="L91" s="41">
        <f t="shared" si="20"/>
        <v>76</v>
      </c>
      <c r="M91" s="7">
        <f t="shared" si="20"/>
        <v>19</v>
      </c>
      <c r="N91" s="36"/>
      <c r="O91" s="35">
        <f t="shared" si="25"/>
        <v>962</v>
      </c>
      <c r="P91" s="35">
        <f t="shared" si="26"/>
        <v>0</v>
      </c>
      <c r="Q91" s="35">
        <f t="shared" si="27"/>
        <v>1256</v>
      </c>
      <c r="R91" s="35">
        <f t="shared" si="28"/>
        <v>1408</v>
      </c>
      <c r="S91" s="35">
        <f t="shared" si="29"/>
        <v>1465</v>
      </c>
      <c r="T91" s="22"/>
      <c r="U91" s="67">
        <f>IF(B91=C91,0,IF(S91&lt;&gt;"-",(S91)/Přehled!$A$1,0))</f>
        <v>3.4880952380952381</v>
      </c>
    </row>
    <row r="92" spans="1:21" x14ac:dyDescent="0.25">
      <c r="A92" s="55">
        <v>90</v>
      </c>
      <c r="B92" s="34">
        <v>4687</v>
      </c>
      <c r="C92" s="7"/>
      <c r="D92" s="56">
        <v>965</v>
      </c>
      <c r="E92" s="41">
        <f t="shared" si="21"/>
        <v>485</v>
      </c>
      <c r="F92" s="41">
        <f t="shared" si="22"/>
        <v>160</v>
      </c>
      <c r="G92" s="41">
        <f t="shared" si="23"/>
        <v>40</v>
      </c>
      <c r="H92" s="7">
        <f t="shared" si="24"/>
        <v>10</v>
      </c>
      <c r="I92" s="34">
        <f t="shared" si="20"/>
        <v>1834</v>
      </c>
      <c r="J92" s="41">
        <f t="shared" si="20"/>
        <v>922</v>
      </c>
      <c r="K92" s="41">
        <f t="shared" si="20"/>
        <v>304</v>
      </c>
      <c r="L92" s="41">
        <f t="shared" si="20"/>
        <v>76</v>
      </c>
      <c r="M92" s="7">
        <f t="shared" si="20"/>
        <v>19</v>
      </c>
      <c r="N92" s="36"/>
      <c r="O92" s="35">
        <f t="shared" si="25"/>
        <v>1019</v>
      </c>
      <c r="P92" s="35">
        <f t="shared" si="26"/>
        <v>0</v>
      </c>
      <c r="Q92" s="35">
        <f t="shared" si="27"/>
        <v>1323</v>
      </c>
      <c r="R92" s="35">
        <f t="shared" si="28"/>
        <v>1475</v>
      </c>
      <c r="S92" s="35">
        <f t="shared" si="29"/>
        <v>1532</v>
      </c>
      <c r="T92" s="22"/>
      <c r="U92" s="67">
        <f>IF(B92=C92,0,IF(S92&lt;&gt;"-",(S92)/Přehled!$A$1,0))</f>
        <v>3.6476190476190475</v>
      </c>
    </row>
    <row r="93" spans="1:21" x14ac:dyDescent="0.25">
      <c r="A93" s="55">
        <v>91</v>
      </c>
      <c r="B93" s="34">
        <v>4804</v>
      </c>
      <c r="C93" s="7"/>
      <c r="D93" s="56">
        <v>975</v>
      </c>
      <c r="E93" s="41">
        <f t="shared" si="21"/>
        <v>490</v>
      </c>
      <c r="F93" s="41">
        <f t="shared" si="22"/>
        <v>165</v>
      </c>
      <c r="G93" s="41">
        <f t="shared" si="23"/>
        <v>40</v>
      </c>
      <c r="H93" s="7">
        <f t="shared" si="24"/>
        <v>10</v>
      </c>
      <c r="I93" s="34">
        <f t="shared" si="20"/>
        <v>1853</v>
      </c>
      <c r="J93" s="41">
        <f t="shared" si="20"/>
        <v>931</v>
      </c>
      <c r="K93" s="41">
        <f t="shared" si="20"/>
        <v>314</v>
      </c>
      <c r="L93" s="41">
        <f t="shared" si="20"/>
        <v>76</v>
      </c>
      <c r="M93" s="7">
        <f t="shared" si="20"/>
        <v>19</v>
      </c>
      <c r="N93" s="36"/>
      <c r="O93" s="35">
        <f t="shared" si="25"/>
        <v>1098</v>
      </c>
      <c r="P93" s="35">
        <f t="shared" si="26"/>
        <v>0</v>
      </c>
      <c r="Q93" s="35">
        <f t="shared" si="27"/>
        <v>1392</v>
      </c>
      <c r="R93" s="35">
        <f t="shared" si="28"/>
        <v>1554</v>
      </c>
      <c r="S93" s="35">
        <f t="shared" si="29"/>
        <v>1611</v>
      </c>
      <c r="T93" s="22"/>
      <c r="U93" s="67">
        <f>IF(B93=C93,0,IF(S93&lt;&gt;"-",(S93)/Přehled!$A$1,0))</f>
        <v>3.8357142857142859</v>
      </c>
    </row>
    <row r="94" spans="1:21" x14ac:dyDescent="0.25">
      <c r="A94" s="55">
        <v>92</v>
      </c>
      <c r="B94" s="34">
        <v>4924</v>
      </c>
      <c r="C94" s="7"/>
      <c r="D94" s="56">
        <v>990</v>
      </c>
      <c r="E94" s="41">
        <f t="shared" si="21"/>
        <v>495</v>
      </c>
      <c r="F94" s="41">
        <f t="shared" si="22"/>
        <v>165</v>
      </c>
      <c r="G94" s="41">
        <f t="shared" si="23"/>
        <v>40</v>
      </c>
      <c r="H94" s="7">
        <f t="shared" si="24"/>
        <v>10</v>
      </c>
      <c r="I94" s="34">
        <f t="shared" si="20"/>
        <v>1881</v>
      </c>
      <c r="J94" s="41">
        <f t="shared" si="20"/>
        <v>941</v>
      </c>
      <c r="K94" s="41">
        <f t="shared" si="20"/>
        <v>314</v>
      </c>
      <c r="L94" s="41">
        <f t="shared" si="20"/>
        <v>76</v>
      </c>
      <c r="M94" s="7">
        <f t="shared" si="20"/>
        <v>19</v>
      </c>
      <c r="N94" s="36"/>
      <c r="O94" s="35">
        <f t="shared" si="25"/>
        <v>1162</v>
      </c>
      <c r="P94" s="35">
        <f t="shared" si="26"/>
        <v>0</v>
      </c>
      <c r="Q94" s="35">
        <f t="shared" si="27"/>
        <v>1474</v>
      </c>
      <c r="R94" s="35">
        <f t="shared" si="28"/>
        <v>1636</v>
      </c>
      <c r="S94" s="35">
        <f t="shared" si="29"/>
        <v>1693</v>
      </c>
      <c r="T94" s="22"/>
      <c r="U94" s="67">
        <f>IF(B94=C94,0,IF(S94&lt;&gt;"-",(S94)/Přehled!$A$1,0))</f>
        <v>4.0309523809523808</v>
      </c>
    </row>
    <row r="95" spans="1:21" x14ac:dyDescent="0.25">
      <c r="A95" s="55">
        <v>93</v>
      </c>
      <c r="B95" s="34">
        <v>5047</v>
      </c>
      <c r="C95" s="7"/>
      <c r="D95" s="56">
        <v>1005</v>
      </c>
      <c r="E95" s="41">
        <f t="shared" si="21"/>
        <v>505</v>
      </c>
      <c r="F95" s="41">
        <f t="shared" si="22"/>
        <v>170</v>
      </c>
      <c r="G95" s="41">
        <f t="shared" si="23"/>
        <v>45</v>
      </c>
      <c r="H95" s="7">
        <f t="shared" si="24"/>
        <v>10</v>
      </c>
      <c r="I95" s="34">
        <f t="shared" si="20"/>
        <v>1910</v>
      </c>
      <c r="J95" s="41">
        <f t="shared" si="20"/>
        <v>960</v>
      </c>
      <c r="K95" s="41">
        <f t="shared" si="20"/>
        <v>323</v>
      </c>
      <c r="L95" s="41">
        <f t="shared" si="20"/>
        <v>86</v>
      </c>
      <c r="M95" s="7">
        <f t="shared" si="20"/>
        <v>19</v>
      </c>
      <c r="N95" s="36"/>
      <c r="O95" s="35">
        <f t="shared" si="25"/>
        <v>1227</v>
      </c>
      <c r="P95" s="35">
        <f t="shared" si="26"/>
        <v>0</v>
      </c>
      <c r="Q95" s="35">
        <f t="shared" si="27"/>
        <v>1531</v>
      </c>
      <c r="R95" s="35">
        <f t="shared" si="28"/>
        <v>1682</v>
      </c>
      <c r="S95" s="35">
        <f t="shared" si="29"/>
        <v>1749</v>
      </c>
      <c r="T95" s="22"/>
      <c r="U95" s="67">
        <f>IF(B95=C95,0,IF(S95&lt;&gt;"-",(S95)/Přehled!$A$1,0))</f>
        <v>4.1642857142857146</v>
      </c>
    </row>
    <row r="96" spans="1:21" x14ac:dyDescent="0.25">
      <c r="A96" s="55">
        <v>94</v>
      </c>
      <c r="B96" s="34">
        <v>5173</v>
      </c>
      <c r="C96" s="7"/>
      <c r="D96" s="56">
        <v>1015</v>
      </c>
      <c r="E96" s="41">
        <f t="shared" si="21"/>
        <v>510</v>
      </c>
      <c r="F96" s="41">
        <f t="shared" si="22"/>
        <v>170</v>
      </c>
      <c r="G96" s="41">
        <f t="shared" si="23"/>
        <v>45</v>
      </c>
      <c r="H96" s="7">
        <f t="shared" si="24"/>
        <v>10</v>
      </c>
      <c r="I96" s="34">
        <f t="shared" si="20"/>
        <v>1929</v>
      </c>
      <c r="J96" s="41">
        <f t="shared" si="20"/>
        <v>969</v>
      </c>
      <c r="K96" s="41">
        <f t="shared" si="20"/>
        <v>323</v>
      </c>
      <c r="L96" s="41">
        <f t="shared" si="20"/>
        <v>86</v>
      </c>
      <c r="M96" s="7">
        <f t="shared" si="20"/>
        <v>19</v>
      </c>
      <c r="N96" s="36"/>
      <c r="O96" s="35">
        <f t="shared" si="25"/>
        <v>1315</v>
      </c>
      <c r="P96" s="35">
        <f t="shared" si="26"/>
        <v>0</v>
      </c>
      <c r="Q96" s="35">
        <f t="shared" si="27"/>
        <v>1629</v>
      </c>
      <c r="R96" s="35">
        <f t="shared" si="28"/>
        <v>1780</v>
      </c>
      <c r="S96" s="35">
        <f t="shared" si="29"/>
        <v>1847</v>
      </c>
      <c r="T96" s="22"/>
      <c r="U96" s="67">
        <f>IF(B96=C96,0,IF(S96&lt;&gt;"-",(S96)/Přehled!$A$1,0))</f>
        <v>4.397619047619048</v>
      </c>
    </row>
    <row r="97" spans="1:21" x14ac:dyDescent="0.25">
      <c r="A97" s="55">
        <v>95</v>
      </c>
      <c r="B97" s="34">
        <v>5303</v>
      </c>
      <c r="C97" s="7"/>
      <c r="D97" s="56">
        <v>1030</v>
      </c>
      <c r="E97" s="41">
        <f t="shared" si="21"/>
        <v>515</v>
      </c>
      <c r="F97" s="41">
        <f t="shared" si="22"/>
        <v>170</v>
      </c>
      <c r="G97" s="41">
        <f t="shared" si="23"/>
        <v>45</v>
      </c>
      <c r="H97" s="7">
        <f t="shared" si="24"/>
        <v>10</v>
      </c>
      <c r="I97" s="34">
        <f t="shared" si="20"/>
        <v>1957</v>
      </c>
      <c r="J97" s="41">
        <f t="shared" si="20"/>
        <v>979</v>
      </c>
      <c r="K97" s="41">
        <f t="shared" si="20"/>
        <v>323</v>
      </c>
      <c r="L97" s="41">
        <f t="shared" si="20"/>
        <v>86</v>
      </c>
      <c r="M97" s="7">
        <f t="shared" si="20"/>
        <v>19</v>
      </c>
      <c r="N97" s="36"/>
      <c r="O97" s="35">
        <f t="shared" si="25"/>
        <v>1389</v>
      </c>
      <c r="P97" s="35">
        <f t="shared" si="26"/>
        <v>0</v>
      </c>
      <c r="Q97" s="35">
        <f t="shared" si="27"/>
        <v>1721</v>
      </c>
      <c r="R97" s="35">
        <f t="shared" si="28"/>
        <v>1872</v>
      </c>
      <c r="S97" s="35">
        <f t="shared" si="29"/>
        <v>1939</v>
      </c>
      <c r="T97" s="22"/>
      <c r="U97" s="67">
        <f>IF(B97=C97,0,IF(S97&lt;&gt;"-",(S97)/Přehled!$A$1,0))</f>
        <v>4.6166666666666663</v>
      </c>
    </row>
    <row r="98" spans="1:21" x14ac:dyDescent="0.25">
      <c r="A98" s="55">
        <v>96</v>
      </c>
      <c r="B98" s="34">
        <v>5435</v>
      </c>
      <c r="C98" s="7"/>
      <c r="D98" s="56">
        <v>1040</v>
      </c>
      <c r="E98" s="41">
        <f t="shared" si="21"/>
        <v>520</v>
      </c>
      <c r="F98" s="41">
        <f t="shared" si="22"/>
        <v>175</v>
      </c>
      <c r="G98" s="41">
        <f t="shared" si="23"/>
        <v>45</v>
      </c>
      <c r="H98" s="7">
        <f t="shared" si="24"/>
        <v>10</v>
      </c>
      <c r="I98" s="34">
        <f t="shared" si="20"/>
        <v>1976</v>
      </c>
      <c r="J98" s="41">
        <f t="shared" si="20"/>
        <v>988</v>
      </c>
      <c r="K98" s="41">
        <f t="shared" si="20"/>
        <v>333</v>
      </c>
      <c r="L98" s="41">
        <f t="shared" si="20"/>
        <v>86</v>
      </c>
      <c r="M98" s="7">
        <f t="shared" si="20"/>
        <v>19</v>
      </c>
      <c r="N98" s="36"/>
      <c r="O98" s="35">
        <f t="shared" si="25"/>
        <v>1483</v>
      </c>
      <c r="P98" s="35">
        <f t="shared" si="26"/>
        <v>0</v>
      </c>
      <c r="Q98" s="35">
        <f t="shared" si="27"/>
        <v>1805</v>
      </c>
      <c r="R98" s="35">
        <f t="shared" si="28"/>
        <v>1966</v>
      </c>
      <c r="S98" s="35">
        <f t="shared" si="29"/>
        <v>2033</v>
      </c>
      <c r="T98" s="22"/>
      <c r="U98" s="67">
        <f>IF(B98=C98,0,IF(S98&lt;&gt;"-",(S98)/Přehled!$A$1,0))</f>
        <v>4.8404761904761902</v>
      </c>
    </row>
    <row r="99" spans="1:21" x14ac:dyDescent="0.25">
      <c r="A99" s="55">
        <v>97</v>
      </c>
      <c r="B99" s="34">
        <v>5571</v>
      </c>
      <c r="C99" s="7"/>
      <c r="D99" s="56">
        <v>1055</v>
      </c>
      <c r="E99" s="41">
        <f t="shared" si="21"/>
        <v>530</v>
      </c>
      <c r="F99" s="41">
        <f t="shared" si="22"/>
        <v>175</v>
      </c>
      <c r="G99" s="41">
        <f t="shared" si="23"/>
        <v>45</v>
      </c>
      <c r="H99" s="7">
        <f t="shared" si="24"/>
        <v>10</v>
      </c>
      <c r="I99" s="34">
        <f t="shared" si="20"/>
        <v>2005</v>
      </c>
      <c r="J99" s="41">
        <f t="shared" si="20"/>
        <v>1007</v>
      </c>
      <c r="K99" s="41">
        <f t="shared" si="20"/>
        <v>333</v>
      </c>
      <c r="L99" s="41">
        <f t="shared" si="20"/>
        <v>86</v>
      </c>
      <c r="M99" s="7">
        <f t="shared" si="20"/>
        <v>19</v>
      </c>
      <c r="N99" s="36"/>
      <c r="O99" s="35">
        <f t="shared" si="25"/>
        <v>1561</v>
      </c>
      <c r="P99" s="35">
        <f t="shared" si="26"/>
        <v>0</v>
      </c>
      <c r="Q99" s="35">
        <f t="shared" si="27"/>
        <v>1893</v>
      </c>
      <c r="R99" s="35">
        <f t="shared" si="28"/>
        <v>2054</v>
      </c>
      <c r="S99" s="35">
        <f t="shared" si="29"/>
        <v>2121</v>
      </c>
      <c r="T99" s="22"/>
      <c r="U99" s="67">
        <f>IF(B99=C99,0,IF(S99&lt;&gt;"-",(S99)/Přehled!$A$1,0))</f>
        <v>5.05</v>
      </c>
    </row>
    <row r="100" spans="1:21" x14ac:dyDescent="0.25">
      <c r="A100" s="55">
        <v>98</v>
      </c>
      <c r="B100" s="34">
        <v>5710</v>
      </c>
      <c r="C100" s="7"/>
      <c r="D100" s="56">
        <v>1070</v>
      </c>
      <c r="E100" s="41">
        <f t="shared" si="21"/>
        <v>535</v>
      </c>
      <c r="F100" s="41">
        <f t="shared" si="22"/>
        <v>180</v>
      </c>
      <c r="G100" s="41">
        <f t="shared" si="23"/>
        <v>45</v>
      </c>
      <c r="H100" s="7">
        <f t="shared" si="24"/>
        <v>10</v>
      </c>
      <c r="I100" s="34">
        <f t="shared" si="20"/>
        <v>2033</v>
      </c>
      <c r="J100" s="41">
        <f t="shared" si="20"/>
        <v>1017</v>
      </c>
      <c r="K100" s="41">
        <f t="shared" si="20"/>
        <v>342</v>
      </c>
      <c r="L100" s="41">
        <f t="shared" si="20"/>
        <v>86</v>
      </c>
      <c r="M100" s="7">
        <f t="shared" si="20"/>
        <v>19</v>
      </c>
      <c r="N100" s="36"/>
      <c r="O100" s="35">
        <f t="shared" si="25"/>
        <v>1644</v>
      </c>
      <c r="P100" s="35">
        <f t="shared" si="26"/>
        <v>0</v>
      </c>
      <c r="Q100" s="35">
        <f t="shared" si="27"/>
        <v>1976</v>
      </c>
      <c r="R100" s="35">
        <f t="shared" si="28"/>
        <v>2146</v>
      </c>
      <c r="S100" s="35">
        <f t="shared" si="29"/>
        <v>2213</v>
      </c>
      <c r="T100" s="22"/>
      <c r="U100" s="67">
        <f>IF(B100=C100,0,IF(S100&lt;&gt;"-",(S100)/Přehled!$A$1,0))</f>
        <v>5.269047619047619</v>
      </c>
    </row>
    <row r="101" spans="1:21" x14ac:dyDescent="0.25">
      <c r="A101" s="55">
        <v>99</v>
      </c>
      <c r="B101" s="34">
        <v>5853</v>
      </c>
      <c r="C101" s="7"/>
      <c r="D101" s="56">
        <v>1080</v>
      </c>
      <c r="E101" s="41">
        <f t="shared" si="21"/>
        <v>540</v>
      </c>
      <c r="F101" s="41">
        <f t="shared" si="22"/>
        <v>180</v>
      </c>
      <c r="G101" s="41">
        <f t="shared" si="23"/>
        <v>45</v>
      </c>
      <c r="H101" s="7">
        <f t="shared" si="24"/>
        <v>10</v>
      </c>
      <c r="I101" s="34">
        <f t="shared" si="20"/>
        <v>2052</v>
      </c>
      <c r="J101" s="41">
        <f t="shared" si="20"/>
        <v>1026</v>
      </c>
      <c r="K101" s="41">
        <f t="shared" si="20"/>
        <v>342</v>
      </c>
      <c r="L101" s="41">
        <f t="shared" si="20"/>
        <v>86</v>
      </c>
      <c r="M101" s="7">
        <f t="shared" si="20"/>
        <v>19</v>
      </c>
      <c r="N101" s="36"/>
      <c r="O101" s="35">
        <f t="shared" si="25"/>
        <v>1749</v>
      </c>
      <c r="P101" s="35">
        <f t="shared" si="26"/>
        <v>0</v>
      </c>
      <c r="Q101" s="35">
        <f t="shared" si="27"/>
        <v>2091</v>
      </c>
      <c r="R101" s="35">
        <f t="shared" si="28"/>
        <v>2261</v>
      </c>
      <c r="S101" s="35">
        <f t="shared" si="29"/>
        <v>2328</v>
      </c>
      <c r="T101" s="22"/>
      <c r="U101" s="67">
        <f>IF(B101=C101,0,IF(S101&lt;&gt;"-",(S101)/Přehled!$A$1,0))</f>
        <v>5.5428571428571427</v>
      </c>
    </row>
    <row r="102" spans="1:21" x14ac:dyDescent="0.25">
      <c r="A102" s="55">
        <v>100</v>
      </c>
      <c r="B102" s="34">
        <v>5999</v>
      </c>
      <c r="C102" s="7"/>
      <c r="D102" s="56">
        <v>1095</v>
      </c>
      <c r="E102" s="41">
        <f t="shared" si="21"/>
        <v>550</v>
      </c>
      <c r="F102" s="41">
        <f t="shared" si="22"/>
        <v>185</v>
      </c>
      <c r="G102" s="41">
        <f t="shared" si="23"/>
        <v>45</v>
      </c>
      <c r="H102" s="7">
        <f t="shared" si="24"/>
        <v>10</v>
      </c>
      <c r="I102" s="34">
        <f t="shared" si="20"/>
        <v>2081</v>
      </c>
      <c r="J102" s="41">
        <f t="shared" si="20"/>
        <v>1045</v>
      </c>
      <c r="K102" s="41">
        <f t="shared" si="20"/>
        <v>352</v>
      </c>
      <c r="L102" s="41">
        <f t="shared" si="20"/>
        <v>86</v>
      </c>
      <c r="M102" s="7">
        <f t="shared" si="20"/>
        <v>19</v>
      </c>
      <c r="N102" s="36"/>
      <c r="O102" s="35">
        <f t="shared" si="25"/>
        <v>1837</v>
      </c>
      <c r="P102" s="35">
        <f t="shared" si="26"/>
        <v>0</v>
      </c>
      <c r="Q102" s="35">
        <f t="shared" si="27"/>
        <v>2169</v>
      </c>
      <c r="R102" s="35">
        <f t="shared" si="28"/>
        <v>2349</v>
      </c>
      <c r="S102" s="35">
        <f t="shared" si="29"/>
        <v>2416</v>
      </c>
      <c r="T102" s="22"/>
      <c r="U102" s="67">
        <f>IF(B102=C102,0,IF(S102&lt;&gt;"-",(S102)/Přehled!$A$1,0))</f>
        <v>5.7523809523809524</v>
      </c>
    </row>
    <row r="103" spans="1:21" x14ac:dyDescent="0.25">
      <c r="A103" s="55">
        <v>101</v>
      </c>
      <c r="B103" s="34">
        <v>6149</v>
      </c>
      <c r="C103" s="7"/>
      <c r="D103" s="56">
        <v>1110</v>
      </c>
      <c r="E103" s="41">
        <f t="shared" si="21"/>
        <v>555</v>
      </c>
      <c r="F103" s="41">
        <f t="shared" si="22"/>
        <v>185</v>
      </c>
      <c r="G103" s="41">
        <f t="shared" si="23"/>
        <v>45</v>
      </c>
      <c r="H103" s="7">
        <f t="shared" si="24"/>
        <v>10</v>
      </c>
      <c r="I103" s="34">
        <f t="shared" si="20"/>
        <v>2109</v>
      </c>
      <c r="J103" s="41">
        <f t="shared" si="20"/>
        <v>1055</v>
      </c>
      <c r="K103" s="41">
        <f t="shared" si="20"/>
        <v>352</v>
      </c>
      <c r="L103" s="41">
        <f t="shared" si="20"/>
        <v>86</v>
      </c>
      <c r="M103" s="7">
        <f t="shared" si="20"/>
        <v>19</v>
      </c>
      <c r="N103" s="36"/>
      <c r="O103" s="35">
        <f t="shared" si="25"/>
        <v>1931</v>
      </c>
      <c r="P103" s="35">
        <f t="shared" si="26"/>
        <v>0</v>
      </c>
      <c r="Q103" s="35">
        <f t="shared" si="27"/>
        <v>2281</v>
      </c>
      <c r="R103" s="35">
        <f t="shared" si="28"/>
        <v>2461</v>
      </c>
      <c r="S103" s="35">
        <f t="shared" si="29"/>
        <v>2528</v>
      </c>
      <c r="T103" s="22"/>
      <c r="U103" s="67">
        <f>IF(B103=C103,0,IF(S103&lt;&gt;"-",(S103)/Přehled!$A$1,0))</f>
        <v>6.019047619047619</v>
      </c>
    </row>
    <row r="104" spans="1:21" x14ac:dyDescent="0.25">
      <c r="A104" s="55">
        <v>102</v>
      </c>
      <c r="B104" s="34">
        <v>6303</v>
      </c>
      <c r="C104" s="7"/>
      <c r="D104" s="56">
        <v>1120</v>
      </c>
      <c r="E104" s="41">
        <f t="shared" si="21"/>
        <v>560</v>
      </c>
      <c r="F104" s="41">
        <f t="shared" si="22"/>
        <v>185</v>
      </c>
      <c r="G104" s="41">
        <f t="shared" si="23"/>
        <v>45</v>
      </c>
      <c r="H104" s="7">
        <f t="shared" si="24"/>
        <v>10</v>
      </c>
      <c r="I104" s="34">
        <f t="shared" si="20"/>
        <v>2128</v>
      </c>
      <c r="J104" s="41">
        <f t="shared" si="20"/>
        <v>1064</v>
      </c>
      <c r="K104" s="41">
        <f t="shared" si="20"/>
        <v>352</v>
      </c>
      <c r="L104" s="41">
        <f t="shared" si="20"/>
        <v>86</v>
      </c>
      <c r="M104" s="7">
        <f t="shared" si="20"/>
        <v>19</v>
      </c>
      <c r="N104" s="36"/>
      <c r="O104" s="35">
        <f t="shared" si="25"/>
        <v>2047</v>
      </c>
      <c r="P104" s="35">
        <f t="shared" si="26"/>
        <v>0</v>
      </c>
      <c r="Q104" s="35">
        <f t="shared" si="27"/>
        <v>2407</v>
      </c>
      <c r="R104" s="35">
        <f t="shared" si="28"/>
        <v>2587</v>
      </c>
      <c r="S104" s="35">
        <f t="shared" si="29"/>
        <v>2654</v>
      </c>
      <c r="T104" s="22"/>
      <c r="U104" s="67">
        <f>IF(B104=C104,0,IF(S104&lt;&gt;"-",(S104)/Přehled!$A$1,0))</f>
        <v>6.3190476190476188</v>
      </c>
    </row>
    <row r="105" spans="1:21" x14ac:dyDescent="0.25">
      <c r="A105" s="55">
        <v>103</v>
      </c>
      <c r="B105" s="34">
        <v>6461</v>
      </c>
      <c r="C105" s="7"/>
      <c r="D105" s="56">
        <v>1135</v>
      </c>
      <c r="E105" s="41">
        <f t="shared" si="21"/>
        <v>570</v>
      </c>
      <c r="F105" s="41">
        <f t="shared" si="22"/>
        <v>190</v>
      </c>
      <c r="G105" s="41">
        <f t="shared" si="23"/>
        <v>50</v>
      </c>
      <c r="H105" s="7">
        <f t="shared" si="24"/>
        <v>10</v>
      </c>
      <c r="I105" s="34">
        <f t="shared" si="20"/>
        <v>2157</v>
      </c>
      <c r="J105" s="41">
        <f t="shared" si="20"/>
        <v>1083</v>
      </c>
      <c r="K105" s="41">
        <f t="shared" si="20"/>
        <v>361</v>
      </c>
      <c r="L105" s="41">
        <f t="shared" si="20"/>
        <v>95</v>
      </c>
      <c r="M105" s="7">
        <f t="shared" si="20"/>
        <v>19</v>
      </c>
      <c r="N105" s="36"/>
      <c r="O105" s="35">
        <f t="shared" si="25"/>
        <v>2147</v>
      </c>
      <c r="P105" s="35">
        <f t="shared" si="26"/>
        <v>0</v>
      </c>
      <c r="Q105" s="35">
        <f t="shared" si="27"/>
        <v>2499</v>
      </c>
      <c r="R105" s="35">
        <f t="shared" si="28"/>
        <v>2670</v>
      </c>
      <c r="S105" s="35">
        <f t="shared" si="29"/>
        <v>2746</v>
      </c>
      <c r="T105" s="22"/>
      <c r="U105" s="67">
        <f>IF(B105=C105,0,IF(S105&lt;&gt;"-",(S105)/Přehled!$A$1,0))</f>
        <v>6.538095238095238</v>
      </c>
    </row>
    <row r="106" spans="1:21" x14ac:dyDescent="0.25">
      <c r="A106" s="55">
        <v>104</v>
      </c>
      <c r="B106" s="34">
        <v>6622</v>
      </c>
      <c r="C106" s="7"/>
      <c r="D106" s="56">
        <v>1150</v>
      </c>
      <c r="E106" s="41">
        <f t="shared" si="21"/>
        <v>575</v>
      </c>
      <c r="F106" s="41">
        <f t="shared" si="22"/>
        <v>190</v>
      </c>
      <c r="G106" s="41">
        <f t="shared" si="23"/>
        <v>50</v>
      </c>
      <c r="H106" s="7">
        <f t="shared" si="24"/>
        <v>10</v>
      </c>
      <c r="I106" s="34">
        <f t="shared" ref="I106:M137" si="30">ROUNDUP(D106*1.9,0)</f>
        <v>2185</v>
      </c>
      <c r="J106" s="41">
        <f t="shared" si="30"/>
        <v>1093</v>
      </c>
      <c r="K106" s="41">
        <f t="shared" si="30"/>
        <v>361</v>
      </c>
      <c r="L106" s="41">
        <f t="shared" si="30"/>
        <v>95</v>
      </c>
      <c r="M106" s="7">
        <f t="shared" si="30"/>
        <v>19</v>
      </c>
      <c r="N106" s="36"/>
      <c r="O106" s="35">
        <f t="shared" si="25"/>
        <v>2252</v>
      </c>
      <c r="P106" s="35">
        <f t="shared" si="26"/>
        <v>0</v>
      </c>
      <c r="Q106" s="35">
        <f t="shared" si="27"/>
        <v>2622</v>
      </c>
      <c r="R106" s="35">
        <f t="shared" si="28"/>
        <v>2793</v>
      </c>
      <c r="S106" s="35">
        <f t="shared" si="29"/>
        <v>2869</v>
      </c>
      <c r="T106" s="22"/>
      <c r="U106" s="67">
        <f>IF(B106=C106,0,IF(S106&lt;&gt;"-",(S106)/Přehled!$A$1,0))</f>
        <v>6.8309523809523807</v>
      </c>
    </row>
    <row r="107" spans="1:21" x14ac:dyDescent="0.25">
      <c r="A107" s="55">
        <v>105</v>
      </c>
      <c r="B107" s="34">
        <v>6788</v>
      </c>
      <c r="C107" s="7"/>
      <c r="D107" s="56">
        <v>1160</v>
      </c>
      <c r="E107" s="41">
        <f t="shared" si="21"/>
        <v>580</v>
      </c>
      <c r="F107" s="41">
        <f t="shared" si="22"/>
        <v>195</v>
      </c>
      <c r="G107" s="41">
        <f t="shared" si="23"/>
        <v>50</v>
      </c>
      <c r="H107" s="7">
        <f t="shared" si="24"/>
        <v>10</v>
      </c>
      <c r="I107" s="34">
        <f t="shared" si="30"/>
        <v>2204</v>
      </c>
      <c r="J107" s="41">
        <f t="shared" si="30"/>
        <v>1102</v>
      </c>
      <c r="K107" s="41">
        <f t="shared" si="30"/>
        <v>371</v>
      </c>
      <c r="L107" s="41">
        <f t="shared" si="30"/>
        <v>95</v>
      </c>
      <c r="M107" s="7">
        <f t="shared" si="30"/>
        <v>19</v>
      </c>
      <c r="N107" s="36"/>
      <c r="O107" s="35">
        <f t="shared" si="25"/>
        <v>2380</v>
      </c>
      <c r="P107" s="35">
        <f t="shared" si="26"/>
        <v>0</v>
      </c>
      <c r="Q107" s="35">
        <f t="shared" si="27"/>
        <v>2740</v>
      </c>
      <c r="R107" s="35">
        <f t="shared" si="28"/>
        <v>2921</v>
      </c>
      <c r="S107" s="35">
        <f t="shared" si="29"/>
        <v>2997</v>
      </c>
      <c r="T107" s="22"/>
      <c r="U107" s="67">
        <f>IF(B107=C107,0,IF(S107&lt;&gt;"-",(S107)/Přehled!$A$1,0))</f>
        <v>7.1357142857142861</v>
      </c>
    </row>
    <row r="108" spans="1:21" x14ac:dyDescent="0.25">
      <c r="A108" s="55">
        <v>106</v>
      </c>
      <c r="B108" s="34">
        <v>6957</v>
      </c>
      <c r="C108" s="7"/>
      <c r="D108" s="56">
        <v>1175</v>
      </c>
      <c r="E108" s="41">
        <f t="shared" si="21"/>
        <v>590</v>
      </c>
      <c r="F108" s="41">
        <f t="shared" si="22"/>
        <v>195</v>
      </c>
      <c r="G108" s="41">
        <f t="shared" si="23"/>
        <v>50</v>
      </c>
      <c r="H108" s="7">
        <f t="shared" si="24"/>
        <v>10</v>
      </c>
      <c r="I108" s="34">
        <f t="shared" si="30"/>
        <v>2233</v>
      </c>
      <c r="J108" s="41">
        <f t="shared" si="30"/>
        <v>1121</v>
      </c>
      <c r="K108" s="41">
        <f t="shared" si="30"/>
        <v>371</v>
      </c>
      <c r="L108" s="41">
        <f t="shared" si="30"/>
        <v>95</v>
      </c>
      <c r="M108" s="7">
        <f t="shared" si="30"/>
        <v>19</v>
      </c>
      <c r="N108" s="36"/>
      <c r="O108" s="35">
        <f t="shared" si="25"/>
        <v>2491</v>
      </c>
      <c r="P108" s="35">
        <f t="shared" si="26"/>
        <v>0</v>
      </c>
      <c r="Q108" s="35">
        <f t="shared" si="27"/>
        <v>2861</v>
      </c>
      <c r="R108" s="35">
        <f t="shared" si="28"/>
        <v>3042</v>
      </c>
      <c r="S108" s="35">
        <f t="shared" si="29"/>
        <v>3118</v>
      </c>
      <c r="T108" s="22"/>
      <c r="U108" s="67">
        <f>IF(B108=C108,0,IF(S108&lt;&gt;"-",(S108)/Přehled!$A$1,0))</f>
        <v>7.4238095238095241</v>
      </c>
    </row>
    <row r="109" spans="1:21" x14ac:dyDescent="0.25">
      <c r="A109" s="55">
        <v>107</v>
      </c>
      <c r="B109" s="34">
        <v>7131</v>
      </c>
      <c r="C109" s="7"/>
      <c r="D109" s="56">
        <v>1190</v>
      </c>
      <c r="E109" s="41">
        <f t="shared" si="21"/>
        <v>595</v>
      </c>
      <c r="F109" s="41">
        <f t="shared" si="22"/>
        <v>200</v>
      </c>
      <c r="G109" s="41">
        <f t="shared" si="23"/>
        <v>50</v>
      </c>
      <c r="H109" s="7">
        <f t="shared" si="24"/>
        <v>10</v>
      </c>
      <c r="I109" s="34">
        <f t="shared" si="30"/>
        <v>2261</v>
      </c>
      <c r="J109" s="41">
        <f t="shared" si="30"/>
        <v>1131</v>
      </c>
      <c r="K109" s="41">
        <f t="shared" si="30"/>
        <v>380</v>
      </c>
      <c r="L109" s="41">
        <f t="shared" si="30"/>
        <v>95</v>
      </c>
      <c r="M109" s="7">
        <f t="shared" si="30"/>
        <v>19</v>
      </c>
      <c r="N109" s="36"/>
      <c r="O109" s="35">
        <f t="shared" si="25"/>
        <v>2609</v>
      </c>
      <c r="P109" s="35">
        <f t="shared" si="26"/>
        <v>0</v>
      </c>
      <c r="Q109" s="35">
        <f t="shared" si="27"/>
        <v>2979</v>
      </c>
      <c r="R109" s="35">
        <f t="shared" si="28"/>
        <v>3169</v>
      </c>
      <c r="S109" s="35">
        <f t="shared" si="29"/>
        <v>3245</v>
      </c>
      <c r="T109" s="22"/>
      <c r="U109" s="67">
        <f>IF(B109=C109,0,IF(S109&lt;&gt;"-",(S109)/Přehled!$A$1,0))</f>
        <v>7.7261904761904763</v>
      </c>
    </row>
    <row r="110" spans="1:21" x14ac:dyDescent="0.25">
      <c r="A110" s="243">
        <v>108</v>
      </c>
      <c r="B110" s="244">
        <v>7309</v>
      </c>
      <c r="C110" s="245"/>
      <c r="D110" s="244">
        <v>1200</v>
      </c>
      <c r="E110" s="248">
        <f t="shared" si="21"/>
        <v>600</v>
      </c>
      <c r="F110" s="248">
        <f t="shared" si="22"/>
        <v>200</v>
      </c>
      <c r="G110" s="248">
        <f t="shared" si="23"/>
        <v>50</v>
      </c>
      <c r="H110" s="245">
        <f t="shared" si="24"/>
        <v>10</v>
      </c>
      <c r="I110" s="244">
        <f t="shared" si="30"/>
        <v>2280</v>
      </c>
      <c r="J110" s="248">
        <f t="shared" si="30"/>
        <v>1140</v>
      </c>
      <c r="K110" s="248">
        <f t="shared" si="30"/>
        <v>380</v>
      </c>
      <c r="L110" s="248">
        <f t="shared" si="30"/>
        <v>95</v>
      </c>
      <c r="M110" s="245">
        <f t="shared" si="30"/>
        <v>19</v>
      </c>
      <c r="N110" s="26"/>
      <c r="O110" s="26">
        <f t="shared" si="25"/>
        <v>2749</v>
      </c>
      <c r="P110" s="26">
        <f t="shared" si="26"/>
        <v>0</v>
      </c>
      <c r="Q110" s="26">
        <f t="shared" si="27"/>
        <v>3129</v>
      </c>
      <c r="R110" s="26">
        <f t="shared" si="28"/>
        <v>3319</v>
      </c>
      <c r="S110" s="26">
        <f t="shared" si="29"/>
        <v>3395</v>
      </c>
      <c r="T110" s="1"/>
      <c r="U110" s="67">
        <f>IF(B110=C110,0,IF(S110&lt;&gt;"-",(S110)/Přehled!$A$1,0))</f>
        <v>8.0833333333333339</v>
      </c>
    </row>
    <row r="111" spans="1:21" x14ac:dyDescent="0.25">
      <c r="A111" s="233">
        <v>109</v>
      </c>
      <c r="B111" s="235">
        <v>7492</v>
      </c>
      <c r="C111" s="236"/>
      <c r="D111" s="235">
        <v>1215</v>
      </c>
      <c r="E111" s="230">
        <f t="shared" si="21"/>
        <v>610</v>
      </c>
      <c r="F111" s="230">
        <f t="shared" si="22"/>
        <v>205</v>
      </c>
      <c r="G111" s="230">
        <f t="shared" si="23"/>
        <v>50</v>
      </c>
      <c r="H111" s="236">
        <f t="shared" si="24"/>
        <v>10</v>
      </c>
      <c r="I111" s="235">
        <f t="shared" si="30"/>
        <v>2309</v>
      </c>
      <c r="J111" s="230">
        <f t="shared" si="30"/>
        <v>1159</v>
      </c>
      <c r="K111" s="230">
        <f t="shared" si="30"/>
        <v>390</v>
      </c>
      <c r="L111" s="230">
        <f t="shared" si="30"/>
        <v>95</v>
      </c>
      <c r="M111" s="236">
        <f t="shared" si="30"/>
        <v>19</v>
      </c>
      <c r="N111" s="26"/>
      <c r="O111" s="26">
        <f t="shared" si="25"/>
        <v>2874</v>
      </c>
      <c r="P111" s="26">
        <f t="shared" si="26"/>
        <v>0</v>
      </c>
      <c r="Q111" s="26">
        <f t="shared" si="27"/>
        <v>3244</v>
      </c>
      <c r="R111" s="26">
        <f t="shared" si="28"/>
        <v>3444</v>
      </c>
      <c r="S111" s="26">
        <f t="shared" si="29"/>
        <v>3520</v>
      </c>
      <c r="T111" s="1"/>
      <c r="U111" s="67">
        <f>IF(B111=C111,0,IF(S111&lt;&gt;"-",(S111)/Přehled!$A$1,0))</f>
        <v>8.3809523809523814</v>
      </c>
    </row>
    <row r="112" spans="1:21" x14ac:dyDescent="0.25">
      <c r="A112" s="233">
        <v>110</v>
      </c>
      <c r="B112" s="235">
        <v>7679</v>
      </c>
      <c r="C112" s="236"/>
      <c r="D112" s="235">
        <v>1230</v>
      </c>
      <c r="E112" s="230">
        <f t="shared" si="21"/>
        <v>615</v>
      </c>
      <c r="F112" s="230">
        <f t="shared" si="22"/>
        <v>205</v>
      </c>
      <c r="G112" s="230">
        <f t="shared" si="23"/>
        <v>50</v>
      </c>
      <c r="H112" s="236">
        <f t="shared" si="24"/>
        <v>10</v>
      </c>
      <c r="I112" s="235">
        <f t="shared" si="30"/>
        <v>2337</v>
      </c>
      <c r="J112" s="230">
        <f t="shared" si="30"/>
        <v>1169</v>
      </c>
      <c r="K112" s="230">
        <f t="shared" si="30"/>
        <v>390</v>
      </c>
      <c r="L112" s="230">
        <f t="shared" si="30"/>
        <v>95</v>
      </c>
      <c r="M112" s="236">
        <f t="shared" si="30"/>
        <v>19</v>
      </c>
      <c r="N112" s="26"/>
      <c r="O112" s="26">
        <f t="shared" si="25"/>
        <v>3005</v>
      </c>
      <c r="P112" s="26">
        <f t="shared" si="26"/>
        <v>0</v>
      </c>
      <c r="Q112" s="26">
        <f t="shared" si="27"/>
        <v>3393</v>
      </c>
      <c r="R112" s="26">
        <f t="shared" si="28"/>
        <v>3593</v>
      </c>
      <c r="S112" s="26">
        <f t="shared" si="29"/>
        <v>3669</v>
      </c>
      <c r="T112" s="1"/>
      <c r="U112" s="67">
        <f>IF(B112=C112,0,IF(S112&lt;&gt;"-",(S112)/Přehled!$A$1,0))</f>
        <v>8.7357142857142858</v>
      </c>
    </row>
    <row r="113" spans="1:21" x14ac:dyDescent="0.25">
      <c r="A113" s="233">
        <v>111</v>
      </c>
      <c r="B113" s="235">
        <v>7871</v>
      </c>
      <c r="C113" s="236"/>
      <c r="D113" s="235">
        <v>1240</v>
      </c>
      <c r="E113" s="230">
        <f t="shared" si="21"/>
        <v>620</v>
      </c>
      <c r="F113" s="230">
        <f t="shared" si="22"/>
        <v>205</v>
      </c>
      <c r="G113" s="230">
        <f t="shared" si="23"/>
        <v>50</v>
      </c>
      <c r="H113" s="236">
        <f t="shared" si="24"/>
        <v>10</v>
      </c>
      <c r="I113" s="235">
        <f t="shared" si="30"/>
        <v>2356</v>
      </c>
      <c r="J113" s="230">
        <f t="shared" si="30"/>
        <v>1178</v>
      </c>
      <c r="K113" s="230">
        <f t="shared" si="30"/>
        <v>390</v>
      </c>
      <c r="L113" s="230">
        <f t="shared" si="30"/>
        <v>95</v>
      </c>
      <c r="M113" s="236">
        <f t="shared" si="30"/>
        <v>19</v>
      </c>
      <c r="N113" s="26"/>
      <c r="O113" s="26">
        <f t="shared" si="25"/>
        <v>3159</v>
      </c>
      <c r="P113" s="26">
        <f t="shared" si="26"/>
        <v>0</v>
      </c>
      <c r="Q113" s="26">
        <f t="shared" si="27"/>
        <v>3557</v>
      </c>
      <c r="R113" s="26">
        <f t="shared" si="28"/>
        <v>3757</v>
      </c>
      <c r="S113" s="26">
        <f t="shared" si="29"/>
        <v>3833</v>
      </c>
      <c r="T113" s="1"/>
      <c r="U113" s="67">
        <f>IF(B113=C113,0,IF(S113&lt;&gt;"-",(S113)/Přehled!$A$1,0))</f>
        <v>9.1261904761904766</v>
      </c>
    </row>
    <row r="114" spans="1:21" x14ac:dyDescent="0.25">
      <c r="A114" s="233">
        <v>112</v>
      </c>
      <c r="B114" s="235">
        <v>8068</v>
      </c>
      <c r="C114" s="236"/>
      <c r="D114" s="235">
        <v>1255</v>
      </c>
      <c r="E114" s="230">
        <f t="shared" si="21"/>
        <v>630</v>
      </c>
      <c r="F114" s="230">
        <f t="shared" si="22"/>
        <v>210</v>
      </c>
      <c r="G114" s="230">
        <f t="shared" si="23"/>
        <v>55</v>
      </c>
      <c r="H114" s="236">
        <f t="shared" si="24"/>
        <v>10</v>
      </c>
      <c r="I114" s="235">
        <f t="shared" si="30"/>
        <v>2385</v>
      </c>
      <c r="J114" s="230">
        <f t="shared" si="30"/>
        <v>1197</v>
      </c>
      <c r="K114" s="230">
        <f t="shared" si="30"/>
        <v>399</v>
      </c>
      <c r="L114" s="230">
        <f t="shared" si="30"/>
        <v>105</v>
      </c>
      <c r="M114" s="236">
        <f t="shared" si="30"/>
        <v>19</v>
      </c>
      <c r="N114" s="26"/>
      <c r="O114" s="26">
        <f t="shared" si="25"/>
        <v>3298</v>
      </c>
      <c r="P114" s="26">
        <f t="shared" si="26"/>
        <v>0</v>
      </c>
      <c r="Q114" s="26">
        <f t="shared" si="27"/>
        <v>3688</v>
      </c>
      <c r="R114" s="26">
        <f t="shared" si="28"/>
        <v>3877</v>
      </c>
      <c r="S114" s="26">
        <f t="shared" si="29"/>
        <v>3963</v>
      </c>
      <c r="T114" s="1"/>
      <c r="U114" s="67">
        <f>IF(B114=C114,0,IF(S114&lt;&gt;"-",(S114)/Přehled!$A$1,0))</f>
        <v>9.4357142857142851</v>
      </c>
    </row>
    <row r="115" spans="1:21" x14ac:dyDescent="0.25">
      <c r="A115" s="233">
        <v>113</v>
      </c>
      <c r="B115" s="235">
        <v>8270</v>
      </c>
      <c r="C115" s="236"/>
      <c r="D115" s="235">
        <v>1270</v>
      </c>
      <c r="E115" s="230">
        <f t="shared" si="21"/>
        <v>635</v>
      </c>
      <c r="F115" s="230">
        <f t="shared" si="22"/>
        <v>210</v>
      </c>
      <c r="G115" s="230">
        <f t="shared" si="23"/>
        <v>55</v>
      </c>
      <c r="H115" s="236">
        <f t="shared" si="24"/>
        <v>10</v>
      </c>
      <c r="I115" s="235">
        <f t="shared" si="30"/>
        <v>2413</v>
      </c>
      <c r="J115" s="230">
        <f t="shared" si="30"/>
        <v>1207</v>
      </c>
      <c r="K115" s="230">
        <f t="shared" si="30"/>
        <v>399</v>
      </c>
      <c r="L115" s="230">
        <f t="shared" si="30"/>
        <v>105</v>
      </c>
      <c r="M115" s="236">
        <f t="shared" si="30"/>
        <v>19</v>
      </c>
      <c r="N115" s="26"/>
      <c r="O115" s="26">
        <f t="shared" si="25"/>
        <v>3444</v>
      </c>
      <c r="P115" s="26">
        <f t="shared" si="26"/>
        <v>0</v>
      </c>
      <c r="Q115" s="26">
        <f t="shared" si="27"/>
        <v>3852</v>
      </c>
      <c r="R115" s="26">
        <f t="shared" si="28"/>
        <v>4041</v>
      </c>
      <c r="S115" s="26">
        <f t="shared" si="29"/>
        <v>4127</v>
      </c>
      <c r="T115" s="1"/>
      <c r="U115" s="67">
        <f>IF(B115=C115,0,IF(S115&lt;&gt;"-",(S115)/Přehled!$A$1,0))</f>
        <v>9.8261904761904759</v>
      </c>
    </row>
    <row r="116" spans="1:21" x14ac:dyDescent="0.25">
      <c r="A116" s="233">
        <v>114</v>
      </c>
      <c r="B116" s="235">
        <v>8477</v>
      </c>
      <c r="C116" s="236"/>
      <c r="D116" s="235">
        <v>1280</v>
      </c>
      <c r="E116" s="230">
        <f t="shared" si="21"/>
        <v>640</v>
      </c>
      <c r="F116" s="230">
        <f t="shared" si="22"/>
        <v>215</v>
      </c>
      <c r="G116" s="230">
        <f t="shared" si="23"/>
        <v>55</v>
      </c>
      <c r="H116" s="236">
        <f t="shared" si="24"/>
        <v>10</v>
      </c>
      <c r="I116" s="235">
        <f t="shared" si="30"/>
        <v>2432</v>
      </c>
      <c r="J116" s="230">
        <f t="shared" si="30"/>
        <v>1216</v>
      </c>
      <c r="K116" s="230">
        <f t="shared" si="30"/>
        <v>409</v>
      </c>
      <c r="L116" s="230">
        <f t="shared" si="30"/>
        <v>105</v>
      </c>
      <c r="M116" s="236">
        <f t="shared" si="30"/>
        <v>19</v>
      </c>
      <c r="N116" s="26"/>
      <c r="O116" s="26">
        <f t="shared" si="25"/>
        <v>3613</v>
      </c>
      <c r="P116" s="26">
        <f t="shared" si="26"/>
        <v>0</v>
      </c>
      <c r="Q116" s="26">
        <f t="shared" si="27"/>
        <v>4011</v>
      </c>
      <c r="R116" s="26">
        <f t="shared" si="28"/>
        <v>4210</v>
      </c>
      <c r="S116" s="26">
        <f t="shared" si="29"/>
        <v>4296</v>
      </c>
      <c r="T116" s="1"/>
      <c r="U116" s="67">
        <f>IF(B116=C116,0,IF(S116&lt;&gt;"-",(S116)/Přehled!$A$1,0))</f>
        <v>10.228571428571428</v>
      </c>
    </row>
    <row r="117" spans="1:21" x14ac:dyDescent="0.25">
      <c r="A117" s="233">
        <v>115</v>
      </c>
      <c r="B117" s="235">
        <v>8688</v>
      </c>
      <c r="C117" s="236"/>
      <c r="D117" s="235">
        <v>1295</v>
      </c>
      <c r="E117" s="230">
        <f t="shared" si="21"/>
        <v>650</v>
      </c>
      <c r="F117" s="230">
        <f t="shared" si="22"/>
        <v>215</v>
      </c>
      <c r="G117" s="230">
        <f t="shared" si="23"/>
        <v>55</v>
      </c>
      <c r="H117" s="236">
        <f t="shared" si="24"/>
        <v>10</v>
      </c>
      <c r="I117" s="235">
        <f t="shared" si="30"/>
        <v>2461</v>
      </c>
      <c r="J117" s="230">
        <f t="shared" si="30"/>
        <v>1235</v>
      </c>
      <c r="K117" s="230">
        <f t="shared" si="30"/>
        <v>409</v>
      </c>
      <c r="L117" s="230">
        <f t="shared" si="30"/>
        <v>105</v>
      </c>
      <c r="M117" s="236">
        <f t="shared" si="30"/>
        <v>19</v>
      </c>
      <c r="N117" s="26"/>
      <c r="O117" s="26">
        <f t="shared" si="25"/>
        <v>3766</v>
      </c>
      <c r="P117" s="26">
        <f t="shared" si="26"/>
        <v>0</v>
      </c>
      <c r="Q117" s="26">
        <f t="shared" si="27"/>
        <v>4174</v>
      </c>
      <c r="R117" s="26">
        <f t="shared" si="28"/>
        <v>4373</v>
      </c>
      <c r="S117" s="26">
        <f t="shared" si="29"/>
        <v>4459</v>
      </c>
      <c r="T117" s="1"/>
      <c r="U117" s="67">
        <f>IF(B117=C117,0,IF(S117&lt;&gt;"-",(S117)/Přehled!$A$1,0))</f>
        <v>10.616666666666667</v>
      </c>
    </row>
    <row r="118" spans="1:21" x14ac:dyDescent="0.25">
      <c r="A118" s="233">
        <v>116</v>
      </c>
      <c r="B118" s="235">
        <v>8906</v>
      </c>
      <c r="C118" s="236"/>
      <c r="D118" s="235">
        <v>1310</v>
      </c>
      <c r="E118" s="230">
        <f t="shared" si="21"/>
        <v>655</v>
      </c>
      <c r="F118" s="230">
        <f t="shared" si="22"/>
        <v>220</v>
      </c>
      <c r="G118" s="230">
        <f t="shared" si="23"/>
        <v>55</v>
      </c>
      <c r="H118" s="236">
        <f t="shared" si="24"/>
        <v>10</v>
      </c>
      <c r="I118" s="235">
        <f t="shared" si="30"/>
        <v>2489</v>
      </c>
      <c r="J118" s="230">
        <f t="shared" si="30"/>
        <v>1245</v>
      </c>
      <c r="K118" s="230">
        <f t="shared" si="30"/>
        <v>418</v>
      </c>
      <c r="L118" s="230">
        <f t="shared" si="30"/>
        <v>105</v>
      </c>
      <c r="M118" s="236">
        <f t="shared" si="30"/>
        <v>19</v>
      </c>
      <c r="N118" s="26"/>
      <c r="O118" s="26">
        <f t="shared" si="25"/>
        <v>3928</v>
      </c>
      <c r="P118" s="26">
        <f t="shared" si="26"/>
        <v>0</v>
      </c>
      <c r="Q118" s="26">
        <f t="shared" si="27"/>
        <v>4336</v>
      </c>
      <c r="R118" s="26">
        <f t="shared" si="28"/>
        <v>4544</v>
      </c>
      <c r="S118" s="26">
        <f t="shared" si="29"/>
        <v>4630</v>
      </c>
      <c r="T118" s="1"/>
      <c r="U118" s="67">
        <f>IF(B118=C118,0,IF(S118&lt;&gt;"-",(S118)/Přehled!$A$1,0))</f>
        <v>11.023809523809524</v>
      </c>
    </row>
    <row r="119" spans="1:21" x14ac:dyDescent="0.25">
      <c r="A119" s="233">
        <v>117</v>
      </c>
      <c r="B119" s="235">
        <v>9128</v>
      </c>
      <c r="C119" s="236"/>
      <c r="D119" s="235">
        <v>1325</v>
      </c>
      <c r="E119" s="230">
        <f t="shared" si="21"/>
        <v>665</v>
      </c>
      <c r="F119" s="230">
        <f t="shared" si="22"/>
        <v>220</v>
      </c>
      <c r="G119" s="230">
        <f t="shared" si="23"/>
        <v>55</v>
      </c>
      <c r="H119" s="236">
        <f t="shared" si="24"/>
        <v>10</v>
      </c>
      <c r="I119" s="235">
        <f t="shared" si="30"/>
        <v>2518</v>
      </c>
      <c r="J119" s="230">
        <f t="shared" si="30"/>
        <v>1264</v>
      </c>
      <c r="K119" s="230">
        <f t="shared" si="30"/>
        <v>418</v>
      </c>
      <c r="L119" s="230">
        <f t="shared" si="30"/>
        <v>105</v>
      </c>
      <c r="M119" s="236">
        <f t="shared" si="30"/>
        <v>19</v>
      </c>
      <c r="N119" s="26"/>
      <c r="O119" s="26">
        <f t="shared" si="25"/>
        <v>4092</v>
      </c>
      <c r="P119" s="26">
        <f t="shared" si="26"/>
        <v>0</v>
      </c>
      <c r="Q119" s="26">
        <f t="shared" si="27"/>
        <v>4510</v>
      </c>
      <c r="R119" s="26">
        <f t="shared" si="28"/>
        <v>4718</v>
      </c>
      <c r="S119" s="26">
        <f t="shared" si="29"/>
        <v>4804</v>
      </c>
      <c r="T119" s="1"/>
      <c r="U119" s="67">
        <f>IF(B119=C119,0,IF(S119&lt;&gt;"-",(S119)/Přehled!$A$1,0))</f>
        <v>11.438095238095238</v>
      </c>
    </row>
    <row r="120" spans="1:21" x14ac:dyDescent="0.25">
      <c r="A120" s="233">
        <v>118</v>
      </c>
      <c r="B120" s="235">
        <v>9357</v>
      </c>
      <c r="C120" s="236"/>
      <c r="D120" s="235">
        <v>1335</v>
      </c>
      <c r="E120" s="230">
        <f t="shared" si="21"/>
        <v>670</v>
      </c>
      <c r="F120" s="230">
        <f t="shared" si="22"/>
        <v>225</v>
      </c>
      <c r="G120" s="230">
        <f t="shared" si="23"/>
        <v>55</v>
      </c>
      <c r="H120" s="236">
        <f t="shared" si="24"/>
        <v>10</v>
      </c>
      <c r="I120" s="235">
        <f t="shared" si="30"/>
        <v>2537</v>
      </c>
      <c r="J120" s="230">
        <f t="shared" si="30"/>
        <v>1273</v>
      </c>
      <c r="K120" s="230">
        <f t="shared" si="30"/>
        <v>428</v>
      </c>
      <c r="L120" s="230">
        <f t="shared" si="30"/>
        <v>105</v>
      </c>
      <c r="M120" s="236">
        <f t="shared" si="30"/>
        <v>19</v>
      </c>
      <c r="N120" s="26"/>
      <c r="O120" s="26">
        <f t="shared" si="25"/>
        <v>4283</v>
      </c>
      <c r="P120" s="26">
        <f t="shared" si="26"/>
        <v>0</v>
      </c>
      <c r="Q120" s="26">
        <f t="shared" si="27"/>
        <v>4691</v>
      </c>
      <c r="R120" s="26">
        <f t="shared" si="28"/>
        <v>4909</v>
      </c>
      <c r="S120" s="26">
        <f t="shared" si="29"/>
        <v>4995</v>
      </c>
      <c r="T120" s="1"/>
      <c r="U120" s="67">
        <f>IF(B120=C120,0,IF(S120&lt;&gt;"-",(S120)/Přehled!$A$1,0))</f>
        <v>11.892857142857142</v>
      </c>
    </row>
    <row r="121" spans="1:21" x14ac:dyDescent="0.25">
      <c r="A121" s="233">
        <v>119</v>
      </c>
      <c r="B121" s="235">
        <v>9590</v>
      </c>
      <c r="C121" s="236"/>
      <c r="D121" s="235">
        <v>1350</v>
      </c>
      <c r="E121" s="230">
        <f t="shared" si="21"/>
        <v>675</v>
      </c>
      <c r="F121" s="230">
        <f t="shared" si="22"/>
        <v>225</v>
      </c>
      <c r="G121" s="230">
        <f t="shared" si="23"/>
        <v>55</v>
      </c>
      <c r="H121" s="236">
        <f t="shared" si="24"/>
        <v>10</v>
      </c>
      <c r="I121" s="235">
        <f t="shared" si="30"/>
        <v>2565</v>
      </c>
      <c r="J121" s="230">
        <f t="shared" si="30"/>
        <v>1283</v>
      </c>
      <c r="K121" s="230">
        <f t="shared" si="30"/>
        <v>428</v>
      </c>
      <c r="L121" s="230">
        <f t="shared" si="30"/>
        <v>105</v>
      </c>
      <c r="M121" s="236">
        <f t="shared" si="30"/>
        <v>19</v>
      </c>
      <c r="N121" s="26"/>
      <c r="O121" s="26">
        <f t="shared" si="25"/>
        <v>4460</v>
      </c>
      <c r="P121" s="26">
        <f t="shared" si="26"/>
        <v>0</v>
      </c>
      <c r="Q121" s="26">
        <f t="shared" si="27"/>
        <v>4886</v>
      </c>
      <c r="R121" s="26">
        <f t="shared" si="28"/>
        <v>5104</v>
      </c>
      <c r="S121" s="26">
        <f t="shared" si="29"/>
        <v>5190</v>
      </c>
      <c r="T121" s="1"/>
      <c r="U121" s="67">
        <f>IF(B121=C121,0,IF(S121&lt;&gt;"-",(S121)/Přehled!$A$1,0))</f>
        <v>12.357142857142858</v>
      </c>
    </row>
    <row r="122" spans="1:21" x14ac:dyDescent="0.25">
      <c r="A122" s="233">
        <v>120</v>
      </c>
      <c r="B122" s="235">
        <v>9830</v>
      </c>
      <c r="C122" s="236"/>
      <c r="D122" s="235">
        <v>1365</v>
      </c>
      <c r="E122" s="230">
        <f t="shared" si="21"/>
        <v>685</v>
      </c>
      <c r="F122" s="230">
        <f t="shared" si="22"/>
        <v>230</v>
      </c>
      <c r="G122" s="230">
        <f t="shared" si="23"/>
        <v>60</v>
      </c>
      <c r="H122" s="236">
        <f t="shared" si="24"/>
        <v>10</v>
      </c>
      <c r="I122" s="235">
        <f t="shared" si="30"/>
        <v>2594</v>
      </c>
      <c r="J122" s="230">
        <f t="shared" si="30"/>
        <v>1302</v>
      </c>
      <c r="K122" s="230">
        <f t="shared" si="30"/>
        <v>437</v>
      </c>
      <c r="L122" s="230">
        <f t="shared" si="30"/>
        <v>114</v>
      </c>
      <c r="M122" s="236">
        <f t="shared" si="30"/>
        <v>19</v>
      </c>
      <c r="N122" s="26"/>
      <c r="O122" s="26">
        <f t="shared" si="25"/>
        <v>4642</v>
      </c>
      <c r="P122" s="26">
        <f t="shared" si="26"/>
        <v>0</v>
      </c>
      <c r="Q122" s="26">
        <f t="shared" si="27"/>
        <v>5060</v>
      </c>
      <c r="R122" s="26">
        <f t="shared" si="28"/>
        <v>5269</v>
      </c>
      <c r="S122" s="26">
        <f t="shared" si="29"/>
        <v>5364</v>
      </c>
      <c r="T122" s="1"/>
      <c r="U122" s="67">
        <f>IF(B122=C122,0,IF(S122&lt;&gt;"-",(S122)/Přehled!$A$1,0))</f>
        <v>12.771428571428572</v>
      </c>
    </row>
    <row r="123" spans="1:21" x14ac:dyDescent="0.25">
      <c r="A123" s="233">
        <v>121</v>
      </c>
      <c r="B123" s="235">
        <v>10076</v>
      </c>
      <c r="C123" s="236"/>
      <c r="D123" s="235">
        <v>1380</v>
      </c>
      <c r="E123" s="230">
        <f t="shared" si="21"/>
        <v>690</v>
      </c>
      <c r="F123" s="230">
        <f t="shared" si="22"/>
        <v>230</v>
      </c>
      <c r="G123" s="230">
        <f t="shared" si="23"/>
        <v>60</v>
      </c>
      <c r="H123" s="236">
        <f t="shared" si="24"/>
        <v>10</v>
      </c>
      <c r="I123" s="235">
        <f t="shared" si="30"/>
        <v>2622</v>
      </c>
      <c r="J123" s="230">
        <f t="shared" si="30"/>
        <v>1311</v>
      </c>
      <c r="K123" s="230">
        <f t="shared" si="30"/>
        <v>437</v>
      </c>
      <c r="L123" s="230">
        <f t="shared" si="30"/>
        <v>114</v>
      </c>
      <c r="M123" s="236">
        <f t="shared" si="30"/>
        <v>19</v>
      </c>
      <c r="N123" s="26"/>
      <c r="O123" s="26">
        <f t="shared" si="25"/>
        <v>4832</v>
      </c>
      <c r="P123" s="26">
        <f t="shared" si="26"/>
        <v>0</v>
      </c>
      <c r="Q123" s="26">
        <f t="shared" si="27"/>
        <v>5269</v>
      </c>
      <c r="R123" s="26">
        <f t="shared" si="28"/>
        <v>5478</v>
      </c>
      <c r="S123" s="26">
        <f t="shared" si="29"/>
        <v>5573</v>
      </c>
      <c r="T123" s="1"/>
      <c r="U123" s="67">
        <f>IF(B123=C123,0,IF(S123&lt;&gt;"-",(S123)/Přehled!$A$1,0))</f>
        <v>13.269047619047619</v>
      </c>
    </row>
    <row r="124" spans="1:21" x14ac:dyDescent="0.25">
      <c r="A124" s="233">
        <v>122</v>
      </c>
      <c r="B124" s="235">
        <v>10328</v>
      </c>
      <c r="C124" s="236"/>
      <c r="D124" s="235">
        <v>1390</v>
      </c>
      <c r="E124" s="230">
        <f t="shared" si="21"/>
        <v>695</v>
      </c>
      <c r="F124" s="230">
        <f t="shared" si="22"/>
        <v>230</v>
      </c>
      <c r="G124" s="230">
        <f t="shared" si="23"/>
        <v>60</v>
      </c>
      <c r="H124" s="236">
        <f t="shared" si="24"/>
        <v>10</v>
      </c>
      <c r="I124" s="235">
        <f t="shared" si="30"/>
        <v>2641</v>
      </c>
      <c r="J124" s="230">
        <f t="shared" si="30"/>
        <v>1321</v>
      </c>
      <c r="K124" s="230">
        <f t="shared" si="30"/>
        <v>437</v>
      </c>
      <c r="L124" s="230">
        <f t="shared" si="30"/>
        <v>114</v>
      </c>
      <c r="M124" s="236">
        <f t="shared" si="30"/>
        <v>19</v>
      </c>
      <c r="N124" s="26"/>
      <c r="O124" s="26">
        <f t="shared" si="25"/>
        <v>5046</v>
      </c>
      <c r="P124" s="26">
        <f t="shared" si="26"/>
        <v>0</v>
      </c>
      <c r="Q124" s="26">
        <f t="shared" si="27"/>
        <v>5492</v>
      </c>
      <c r="R124" s="26">
        <f t="shared" si="28"/>
        <v>5701</v>
      </c>
      <c r="S124" s="26">
        <f t="shared" si="29"/>
        <v>5796</v>
      </c>
      <c r="T124" s="1"/>
      <c r="U124" s="67">
        <f>IF(B124=C124,0,IF(S124&lt;&gt;"-",(S124)/Přehled!$A$1,0))</f>
        <v>13.8</v>
      </c>
    </row>
    <row r="125" spans="1:21" x14ac:dyDescent="0.25">
      <c r="A125" s="233">
        <v>123</v>
      </c>
      <c r="B125" s="235">
        <v>10586</v>
      </c>
      <c r="C125" s="236"/>
      <c r="D125" s="235">
        <v>1405</v>
      </c>
      <c r="E125" s="230">
        <f t="shared" si="21"/>
        <v>705</v>
      </c>
      <c r="F125" s="230">
        <f t="shared" si="22"/>
        <v>235</v>
      </c>
      <c r="G125" s="230">
        <f t="shared" si="23"/>
        <v>60</v>
      </c>
      <c r="H125" s="236">
        <f t="shared" si="24"/>
        <v>10</v>
      </c>
      <c r="I125" s="235">
        <f t="shared" si="30"/>
        <v>2670</v>
      </c>
      <c r="J125" s="230">
        <f t="shared" si="30"/>
        <v>1340</v>
      </c>
      <c r="K125" s="230">
        <f t="shared" si="30"/>
        <v>447</v>
      </c>
      <c r="L125" s="230">
        <f t="shared" si="30"/>
        <v>114</v>
      </c>
      <c r="M125" s="236">
        <f t="shared" si="30"/>
        <v>19</v>
      </c>
      <c r="N125" s="26"/>
      <c r="O125" s="26">
        <f t="shared" si="25"/>
        <v>5246</v>
      </c>
      <c r="P125" s="26">
        <f t="shared" si="26"/>
        <v>0</v>
      </c>
      <c r="Q125" s="26">
        <f t="shared" si="27"/>
        <v>5682</v>
      </c>
      <c r="R125" s="26">
        <f t="shared" si="28"/>
        <v>5901</v>
      </c>
      <c r="S125" s="26">
        <f t="shared" si="29"/>
        <v>5996</v>
      </c>
      <c r="T125" s="1"/>
      <c r="U125" s="67">
        <f>IF(B125=C125,0,IF(S125&lt;&gt;"-",(S125)/Přehled!$A$1,0))</f>
        <v>14.276190476190477</v>
      </c>
    </row>
    <row r="126" spans="1:21" x14ac:dyDescent="0.25">
      <c r="A126" s="233">
        <v>124</v>
      </c>
      <c r="B126" s="235">
        <v>10851</v>
      </c>
      <c r="C126" s="236"/>
      <c r="D126" s="235">
        <v>1420</v>
      </c>
      <c r="E126" s="230">
        <f t="shared" si="21"/>
        <v>710</v>
      </c>
      <c r="F126" s="230">
        <f t="shared" si="22"/>
        <v>235</v>
      </c>
      <c r="G126" s="230">
        <f t="shared" si="23"/>
        <v>60</v>
      </c>
      <c r="H126" s="236">
        <f t="shared" si="24"/>
        <v>10</v>
      </c>
      <c r="I126" s="235">
        <f t="shared" si="30"/>
        <v>2698</v>
      </c>
      <c r="J126" s="230">
        <f t="shared" si="30"/>
        <v>1349</v>
      </c>
      <c r="K126" s="230">
        <f t="shared" si="30"/>
        <v>447</v>
      </c>
      <c r="L126" s="230">
        <f t="shared" si="30"/>
        <v>114</v>
      </c>
      <c r="M126" s="236">
        <f t="shared" si="30"/>
        <v>19</v>
      </c>
      <c r="N126" s="26"/>
      <c r="O126" s="26">
        <f t="shared" si="25"/>
        <v>5455</v>
      </c>
      <c r="P126" s="26">
        <f t="shared" si="26"/>
        <v>0</v>
      </c>
      <c r="Q126" s="26">
        <f t="shared" si="27"/>
        <v>5910</v>
      </c>
      <c r="R126" s="26">
        <f t="shared" si="28"/>
        <v>6129</v>
      </c>
      <c r="S126" s="26">
        <f t="shared" si="29"/>
        <v>6224</v>
      </c>
      <c r="T126" s="1"/>
      <c r="U126" s="67">
        <f>IF(B126=C126,0,IF(S126&lt;&gt;"-",(S126)/Přehled!$A$1,0))</f>
        <v>14.81904761904762</v>
      </c>
    </row>
    <row r="127" spans="1:21" x14ac:dyDescent="0.25">
      <c r="A127" s="233">
        <v>125</v>
      </c>
      <c r="B127" s="235">
        <v>11122</v>
      </c>
      <c r="C127" s="236"/>
      <c r="D127" s="235">
        <v>1430</v>
      </c>
      <c r="E127" s="230">
        <f t="shared" si="21"/>
        <v>715</v>
      </c>
      <c r="F127" s="230">
        <f t="shared" si="22"/>
        <v>240</v>
      </c>
      <c r="G127" s="230">
        <f t="shared" si="23"/>
        <v>60</v>
      </c>
      <c r="H127" s="236">
        <f t="shared" si="24"/>
        <v>10</v>
      </c>
      <c r="I127" s="235">
        <f t="shared" si="30"/>
        <v>2717</v>
      </c>
      <c r="J127" s="230">
        <f t="shared" si="30"/>
        <v>1359</v>
      </c>
      <c r="K127" s="230">
        <f t="shared" si="30"/>
        <v>456</v>
      </c>
      <c r="L127" s="230">
        <f t="shared" si="30"/>
        <v>114</v>
      </c>
      <c r="M127" s="236">
        <f t="shared" si="30"/>
        <v>19</v>
      </c>
      <c r="N127" s="26"/>
      <c r="O127" s="26">
        <f t="shared" si="25"/>
        <v>5688</v>
      </c>
      <c r="P127" s="26">
        <f t="shared" si="26"/>
        <v>0</v>
      </c>
      <c r="Q127" s="26">
        <f t="shared" si="27"/>
        <v>6134</v>
      </c>
      <c r="R127" s="26">
        <f t="shared" si="28"/>
        <v>6362</v>
      </c>
      <c r="S127" s="26">
        <f t="shared" si="29"/>
        <v>6457</v>
      </c>
      <c r="T127" s="1"/>
      <c r="U127" s="67">
        <f>IF(B127=C127,0,IF(S127&lt;&gt;"-",(S127)/Přehled!$A$1,0))</f>
        <v>15.373809523809523</v>
      </c>
    </row>
    <row r="128" spans="1:21" x14ac:dyDescent="0.25">
      <c r="A128" s="233">
        <v>126</v>
      </c>
      <c r="B128" s="235">
        <v>11400</v>
      </c>
      <c r="C128" s="236"/>
      <c r="D128" s="235">
        <v>1445</v>
      </c>
      <c r="E128" s="230">
        <f t="shared" si="21"/>
        <v>725</v>
      </c>
      <c r="F128" s="230">
        <f t="shared" si="22"/>
        <v>240</v>
      </c>
      <c r="G128" s="230">
        <f t="shared" si="23"/>
        <v>60</v>
      </c>
      <c r="H128" s="236">
        <f t="shared" si="24"/>
        <v>10</v>
      </c>
      <c r="I128" s="235">
        <f t="shared" si="30"/>
        <v>2746</v>
      </c>
      <c r="J128" s="230">
        <f t="shared" si="30"/>
        <v>1378</v>
      </c>
      <c r="K128" s="230">
        <f t="shared" si="30"/>
        <v>456</v>
      </c>
      <c r="L128" s="230">
        <f t="shared" si="30"/>
        <v>114</v>
      </c>
      <c r="M128" s="236">
        <f t="shared" si="30"/>
        <v>19</v>
      </c>
      <c r="N128" s="26"/>
      <c r="O128" s="26">
        <f t="shared" si="25"/>
        <v>5908</v>
      </c>
      <c r="P128" s="26">
        <f t="shared" si="26"/>
        <v>0</v>
      </c>
      <c r="Q128" s="26">
        <f t="shared" si="27"/>
        <v>6364</v>
      </c>
      <c r="R128" s="26">
        <f t="shared" si="28"/>
        <v>6592</v>
      </c>
      <c r="S128" s="26">
        <f t="shared" si="29"/>
        <v>6687</v>
      </c>
      <c r="T128" s="1"/>
      <c r="U128" s="67">
        <f>IF(B128=C128,0,IF(S128&lt;&gt;"-",(S128)/Přehled!$A$1,0))</f>
        <v>15.921428571428571</v>
      </c>
    </row>
    <row r="129" spans="1:21" x14ac:dyDescent="0.25">
      <c r="A129" s="233">
        <v>127</v>
      </c>
      <c r="B129" s="235">
        <v>11685</v>
      </c>
      <c r="C129" s="236"/>
      <c r="D129" s="235">
        <v>1460</v>
      </c>
      <c r="E129" s="230">
        <f t="shared" si="21"/>
        <v>730</v>
      </c>
      <c r="F129" s="230">
        <f t="shared" si="22"/>
        <v>245</v>
      </c>
      <c r="G129" s="230">
        <f t="shared" si="23"/>
        <v>60</v>
      </c>
      <c r="H129" s="236">
        <f t="shared" si="24"/>
        <v>10</v>
      </c>
      <c r="I129" s="235">
        <f t="shared" si="30"/>
        <v>2774</v>
      </c>
      <c r="J129" s="230">
        <f t="shared" si="30"/>
        <v>1387</v>
      </c>
      <c r="K129" s="230">
        <f t="shared" si="30"/>
        <v>466</v>
      </c>
      <c r="L129" s="230">
        <f t="shared" si="30"/>
        <v>114</v>
      </c>
      <c r="M129" s="236">
        <f t="shared" si="30"/>
        <v>19</v>
      </c>
      <c r="N129" s="26"/>
      <c r="O129" s="26">
        <f t="shared" si="25"/>
        <v>6137</v>
      </c>
      <c r="P129" s="26">
        <f t="shared" si="26"/>
        <v>0</v>
      </c>
      <c r="Q129" s="26">
        <f t="shared" si="27"/>
        <v>6592</v>
      </c>
      <c r="R129" s="26">
        <f t="shared" si="28"/>
        <v>6830</v>
      </c>
      <c r="S129" s="26">
        <f t="shared" si="29"/>
        <v>6925</v>
      </c>
      <c r="T129" s="1"/>
      <c r="U129" s="67">
        <f>IF(B129=C129,0,IF(S129&lt;&gt;"-",(S129)/Přehled!$A$1,0))</f>
        <v>16.488095238095237</v>
      </c>
    </row>
    <row r="130" spans="1:21" x14ac:dyDescent="0.25">
      <c r="A130" s="233">
        <v>128</v>
      </c>
      <c r="B130" s="235">
        <v>11977</v>
      </c>
      <c r="C130" s="236"/>
      <c r="D130" s="235">
        <v>1475</v>
      </c>
      <c r="E130" s="230">
        <f t="shared" si="21"/>
        <v>740</v>
      </c>
      <c r="F130" s="230">
        <f t="shared" si="22"/>
        <v>245</v>
      </c>
      <c r="G130" s="230">
        <f t="shared" si="23"/>
        <v>60</v>
      </c>
      <c r="H130" s="236">
        <f t="shared" si="24"/>
        <v>10</v>
      </c>
      <c r="I130" s="235">
        <f t="shared" si="30"/>
        <v>2803</v>
      </c>
      <c r="J130" s="230">
        <f t="shared" si="30"/>
        <v>1406</v>
      </c>
      <c r="K130" s="230">
        <f t="shared" si="30"/>
        <v>466</v>
      </c>
      <c r="L130" s="230">
        <f t="shared" si="30"/>
        <v>114</v>
      </c>
      <c r="M130" s="236">
        <f t="shared" si="30"/>
        <v>19</v>
      </c>
      <c r="N130" s="26"/>
      <c r="O130" s="26">
        <f t="shared" si="25"/>
        <v>6371</v>
      </c>
      <c r="P130" s="26">
        <f t="shared" si="26"/>
        <v>0</v>
      </c>
      <c r="Q130" s="26">
        <f t="shared" si="27"/>
        <v>6836</v>
      </c>
      <c r="R130" s="26">
        <f t="shared" si="28"/>
        <v>7074</v>
      </c>
      <c r="S130" s="26">
        <f t="shared" si="29"/>
        <v>7169</v>
      </c>
      <c r="T130" s="1"/>
      <c r="U130" s="67">
        <f>IF(B130=C130,0,IF(S130&lt;&gt;"-",(S130)/Přehled!$A$1,0))</f>
        <v>17.06904761904762</v>
      </c>
    </row>
    <row r="131" spans="1:21" x14ac:dyDescent="0.25">
      <c r="A131" s="233">
        <v>129</v>
      </c>
      <c r="B131" s="235">
        <v>12276</v>
      </c>
      <c r="C131" s="236"/>
      <c r="D131" s="235">
        <v>1490</v>
      </c>
      <c r="E131" s="230">
        <f t="shared" si="21"/>
        <v>745</v>
      </c>
      <c r="F131" s="230">
        <f t="shared" si="22"/>
        <v>250</v>
      </c>
      <c r="G131" s="230">
        <f t="shared" si="23"/>
        <v>65</v>
      </c>
      <c r="H131" s="236">
        <f t="shared" si="24"/>
        <v>15</v>
      </c>
      <c r="I131" s="235">
        <f t="shared" si="30"/>
        <v>2831</v>
      </c>
      <c r="J131" s="230">
        <f t="shared" si="30"/>
        <v>1416</v>
      </c>
      <c r="K131" s="230">
        <f t="shared" si="30"/>
        <v>475</v>
      </c>
      <c r="L131" s="230">
        <f t="shared" si="30"/>
        <v>124</v>
      </c>
      <c r="M131" s="236">
        <f t="shared" si="30"/>
        <v>29</v>
      </c>
      <c r="N131" s="26"/>
      <c r="O131" s="26">
        <f t="shared" si="25"/>
        <v>6614</v>
      </c>
      <c r="P131" s="26">
        <f t="shared" si="26"/>
        <v>0</v>
      </c>
      <c r="Q131" s="26">
        <f t="shared" si="27"/>
        <v>7079</v>
      </c>
      <c r="R131" s="26">
        <f t="shared" si="28"/>
        <v>7306</v>
      </c>
      <c r="S131" s="26">
        <f t="shared" si="29"/>
        <v>7401</v>
      </c>
      <c r="T131" s="1"/>
      <c r="U131" s="67">
        <f>IF(B131=C131,0,IF(S131&lt;&gt;"-",(S131)/Přehled!$A$1,0))</f>
        <v>17.62142857142857</v>
      </c>
    </row>
    <row r="132" spans="1:21" x14ac:dyDescent="0.25">
      <c r="A132" s="233">
        <v>130</v>
      </c>
      <c r="B132" s="235">
        <v>12583</v>
      </c>
      <c r="C132" s="236"/>
      <c r="D132" s="235">
        <v>1500</v>
      </c>
      <c r="E132" s="230">
        <f t="shared" ref="E132:E137" si="31">ROUND((D132/2)/5,0)*5</f>
        <v>750</v>
      </c>
      <c r="F132" s="230">
        <f t="shared" ref="F132:F137" si="32">ROUND((E132/3)/5,0)*5</f>
        <v>250</v>
      </c>
      <c r="G132" s="230">
        <f t="shared" ref="G132:G137" si="33">ROUND((F132/4)/5,0)*5</f>
        <v>65</v>
      </c>
      <c r="H132" s="236">
        <f t="shared" ref="H132:H137" si="34">ROUND((G132/5)/5,0)*5</f>
        <v>15</v>
      </c>
      <c r="I132" s="235">
        <f t="shared" si="30"/>
        <v>2850</v>
      </c>
      <c r="J132" s="230">
        <f t="shared" si="30"/>
        <v>1425</v>
      </c>
      <c r="K132" s="230">
        <f t="shared" si="30"/>
        <v>475</v>
      </c>
      <c r="L132" s="230">
        <f t="shared" si="30"/>
        <v>124</v>
      </c>
      <c r="M132" s="236">
        <f t="shared" si="30"/>
        <v>29</v>
      </c>
      <c r="N132" s="26"/>
      <c r="O132" s="26">
        <f t="shared" ref="O132:O137" si="35">IF((B132-I132)-I132&lt;=0,0,(B132-I132)-I132)</f>
        <v>6883</v>
      </c>
      <c r="P132" s="26">
        <f t="shared" ref="P132:P137" si="36">IF((B132-I132-J132)-J132&lt;=O132,0,IF((B132-I132-J132)-J132&lt;=0,0,(B132-I132-J132)-J132))</f>
        <v>0</v>
      </c>
      <c r="Q132" s="26">
        <f t="shared" ref="Q132:Q137" si="37">IF((B132-I132-J132-K132)-K132&lt;=0,0,(B132-I132-J132-K132)-K132)</f>
        <v>7358</v>
      </c>
      <c r="R132" s="26">
        <f t="shared" ref="R132:R137" si="38">IF((B132-I132-J132-K132-L132)-L132&lt;=0,0,(B132-I132-J132-K132-L132)-L132)</f>
        <v>7585</v>
      </c>
      <c r="S132" s="26">
        <f t="shared" ref="S132:S137" si="39">IF(H132=0,IF((B132-I132-J132-K132-L132-M132)-M132&lt;=0,0,(B132-I132-J132-K132-L132-M132)-M132),IF((B132-I132-J132-K132-L132-M132)-M132&lt;=0,"-",(B132-I132-J132-K132-L132-M132)-M132+M132))</f>
        <v>7680</v>
      </c>
      <c r="T132" s="1"/>
      <c r="U132" s="67">
        <f>IF(B132=C132,0,IF(S132&lt;&gt;"-",(S132)/Přehled!$A$1,0))</f>
        <v>18.285714285714285</v>
      </c>
    </row>
    <row r="133" spans="1:21" x14ac:dyDescent="0.25">
      <c r="A133" s="233">
        <v>131</v>
      </c>
      <c r="B133" s="235">
        <v>12898</v>
      </c>
      <c r="C133" s="236"/>
      <c r="D133" s="235">
        <v>1515</v>
      </c>
      <c r="E133" s="230">
        <f t="shared" si="31"/>
        <v>760</v>
      </c>
      <c r="F133" s="230">
        <f t="shared" si="32"/>
        <v>255</v>
      </c>
      <c r="G133" s="230">
        <f t="shared" si="33"/>
        <v>65</v>
      </c>
      <c r="H133" s="236">
        <f t="shared" si="34"/>
        <v>15</v>
      </c>
      <c r="I133" s="235">
        <f t="shared" si="30"/>
        <v>2879</v>
      </c>
      <c r="J133" s="230">
        <f t="shared" si="30"/>
        <v>1444</v>
      </c>
      <c r="K133" s="230">
        <f t="shared" si="30"/>
        <v>485</v>
      </c>
      <c r="L133" s="230">
        <f t="shared" si="30"/>
        <v>124</v>
      </c>
      <c r="M133" s="236">
        <f t="shared" si="30"/>
        <v>29</v>
      </c>
      <c r="N133" s="26"/>
      <c r="O133" s="26">
        <f t="shared" si="35"/>
        <v>7140</v>
      </c>
      <c r="P133" s="26">
        <f t="shared" si="36"/>
        <v>0</v>
      </c>
      <c r="Q133" s="26">
        <f t="shared" si="37"/>
        <v>7605</v>
      </c>
      <c r="R133" s="26">
        <f t="shared" si="38"/>
        <v>7842</v>
      </c>
      <c r="S133" s="26">
        <f t="shared" si="39"/>
        <v>7937</v>
      </c>
      <c r="T133" s="1"/>
      <c r="U133" s="67">
        <f>IF(B133=C133,0,IF(S133&lt;&gt;"-",(S133)/Přehled!$A$1,0))</f>
        <v>18.897619047619049</v>
      </c>
    </row>
    <row r="134" spans="1:21" x14ac:dyDescent="0.25">
      <c r="A134" s="233">
        <v>132</v>
      </c>
      <c r="B134" s="235">
        <v>13220</v>
      </c>
      <c r="C134" s="236"/>
      <c r="D134" s="235">
        <v>1530</v>
      </c>
      <c r="E134" s="230">
        <f t="shared" si="31"/>
        <v>765</v>
      </c>
      <c r="F134" s="230">
        <f t="shared" si="32"/>
        <v>255</v>
      </c>
      <c r="G134" s="230">
        <f t="shared" si="33"/>
        <v>65</v>
      </c>
      <c r="H134" s="236">
        <f t="shared" si="34"/>
        <v>15</v>
      </c>
      <c r="I134" s="235">
        <f t="shared" si="30"/>
        <v>2907</v>
      </c>
      <c r="J134" s="230">
        <f t="shared" si="30"/>
        <v>1454</v>
      </c>
      <c r="K134" s="230">
        <f t="shared" si="30"/>
        <v>485</v>
      </c>
      <c r="L134" s="230">
        <f t="shared" si="30"/>
        <v>124</v>
      </c>
      <c r="M134" s="236">
        <f t="shared" si="30"/>
        <v>29</v>
      </c>
      <c r="N134" s="26"/>
      <c r="O134" s="26">
        <f t="shared" si="35"/>
        <v>7406</v>
      </c>
      <c r="P134" s="26">
        <f t="shared" si="36"/>
        <v>0</v>
      </c>
      <c r="Q134" s="26">
        <f t="shared" si="37"/>
        <v>7889</v>
      </c>
      <c r="R134" s="26">
        <f t="shared" si="38"/>
        <v>8126</v>
      </c>
      <c r="S134" s="26">
        <f t="shared" si="39"/>
        <v>8221</v>
      </c>
      <c r="T134" s="1"/>
      <c r="U134" s="67">
        <f>IF(B134=C134,0,IF(S134&lt;&gt;"-",(S134)/Přehled!$A$1,0))</f>
        <v>19.573809523809523</v>
      </c>
    </row>
    <row r="135" spans="1:21" x14ac:dyDescent="0.25">
      <c r="A135" s="233">
        <v>133</v>
      </c>
      <c r="B135" s="235">
        <v>13551</v>
      </c>
      <c r="C135" s="236"/>
      <c r="D135" s="235">
        <v>1545</v>
      </c>
      <c r="E135" s="230">
        <f t="shared" si="31"/>
        <v>775</v>
      </c>
      <c r="F135" s="230">
        <f t="shared" si="32"/>
        <v>260</v>
      </c>
      <c r="G135" s="230">
        <f t="shared" si="33"/>
        <v>65</v>
      </c>
      <c r="H135" s="236">
        <f t="shared" si="34"/>
        <v>15</v>
      </c>
      <c r="I135" s="235">
        <f t="shared" si="30"/>
        <v>2936</v>
      </c>
      <c r="J135" s="230">
        <f t="shared" si="30"/>
        <v>1473</v>
      </c>
      <c r="K135" s="230">
        <f t="shared" si="30"/>
        <v>494</v>
      </c>
      <c r="L135" s="230">
        <f t="shared" si="30"/>
        <v>124</v>
      </c>
      <c r="M135" s="236">
        <f t="shared" si="30"/>
        <v>29</v>
      </c>
      <c r="N135" s="26"/>
      <c r="O135" s="26">
        <f t="shared" si="35"/>
        <v>7679</v>
      </c>
      <c r="P135" s="26">
        <f t="shared" si="36"/>
        <v>0</v>
      </c>
      <c r="Q135" s="26">
        <f t="shared" si="37"/>
        <v>8154</v>
      </c>
      <c r="R135" s="26">
        <f t="shared" si="38"/>
        <v>8400</v>
      </c>
      <c r="S135" s="26">
        <f t="shared" si="39"/>
        <v>8495</v>
      </c>
      <c r="T135" s="1"/>
      <c r="U135" s="67">
        <f>IF(B135=C135,0,IF(S135&lt;&gt;"-",(S135)/Přehled!$A$1,0))</f>
        <v>20.226190476190474</v>
      </c>
    </row>
    <row r="136" spans="1:21" x14ac:dyDescent="0.25">
      <c r="A136" s="233">
        <v>134</v>
      </c>
      <c r="B136" s="235">
        <v>13890</v>
      </c>
      <c r="C136" s="236"/>
      <c r="D136" s="235">
        <v>1555</v>
      </c>
      <c r="E136" s="230">
        <f t="shared" si="31"/>
        <v>780</v>
      </c>
      <c r="F136" s="230">
        <f t="shared" si="32"/>
        <v>260</v>
      </c>
      <c r="G136" s="230">
        <f t="shared" si="33"/>
        <v>65</v>
      </c>
      <c r="H136" s="236">
        <f t="shared" si="34"/>
        <v>15</v>
      </c>
      <c r="I136" s="235">
        <f t="shared" si="30"/>
        <v>2955</v>
      </c>
      <c r="J136" s="230">
        <f t="shared" si="30"/>
        <v>1482</v>
      </c>
      <c r="K136" s="230">
        <f t="shared" si="30"/>
        <v>494</v>
      </c>
      <c r="L136" s="230">
        <f t="shared" si="30"/>
        <v>124</v>
      </c>
      <c r="M136" s="236">
        <f t="shared" si="30"/>
        <v>29</v>
      </c>
      <c r="N136" s="26"/>
      <c r="O136" s="26">
        <f t="shared" si="35"/>
        <v>7980</v>
      </c>
      <c r="P136" s="26">
        <f t="shared" si="36"/>
        <v>0</v>
      </c>
      <c r="Q136" s="26">
        <f t="shared" si="37"/>
        <v>8465</v>
      </c>
      <c r="R136" s="26">
        <f t="shared" si="38"/>
        <v>8711</v>
      </c>
      <c r="S136" s="26">
        <f t="shared" si="39"/>
        <v>8806</v>
      </c>
      <c r="T136" s="1"/>
      <c r="U136" s="67">
        <f>IF(B136=C136,0,IF(S136&lt;&gt;"-",(S136)/Přehled!$A$1,0))</f>
        <v>20.966666666666665</v>
      </c>
    </row>
    <row r="137" spans="1:21" x14ac:dyDescent="0.25">
      <c r="A137" s="233">
        <v>135</v>
      </c>
      <c r="B137" s="235">
        <v>14237</v>
      </c>
      <c r="C137" s="236"/>
      <c r="D137" s="235">
        <v>1570</v>
      </c>
      <c r="E137" s="230">
        <f t="shared" si="31"/>
        <v>785</v>
      </c>
      <c r="F137" s="230">
        <f t="shared" si="32"/>
        <v>260</v>
      </c>
      <c r="G137" s="230">
        <f t="shared" si="33"/>
        <v>65</v>
      </c>
      <c r="H137" s="236">
        <f t="shared" si="34"/>
        <v>15</v>
      </c>
      <c r="I137" s="235">
        <f t="shared" si="30"/>
        <v>2983</v>
      </c>
      <c r="J137" s="230">
        <f t="shared" si="30"/>
        <v>1492</v>
      </c>
      <c r="K137" s="230">
        <f t="shared" si="30"/>
        <v>494</v>
      </c>
      <c r="L137" s="230">
        <f t="shared" si="30"/>
        <v>124</v>
      </c>
      <c r="M137" s="236">
        <f t="shared" si="30"/>
        <v>29</v>
      </c>
      <c r="N137" s="26"/>
      <c r="O137" s="26">
        <f t="shared" si="35"/>
        <v>8271</v>
      </c>
      <c r="P137" s="26">
        <f t="shared" si="36"/>
        <v>0</v>
      </c>
      <c r="Q137" s="26">
        <f t="shared" si="37"/>
        <v>8774</v>
      </c>
      <c r="R137" s="26">
        <f t="shared" si="38"/>
        <v>9020</v>
      </c>
      <c r="S137" s="26">
        <f t="shared" si="39"/>
        <v>9115</v>
      </c>
      <c r="T137" s="1"/>
      <c r="U137" s="67">
        <f>IF(B137=C137,0,IF(S137&lt;&gt;"-",(S137)/Přehled!$A$1,0))</f>
        <v>21.702380952380953</v>
      </c>
    </row>
    <row r="138" spans="1:21" x14ac:dyDescent="0.25">
      <c r="A138" s="233">
        <v>136</v>
      </c>
      <c r="B138" s="235">
        <v>14593</v>
      </c>
      <c r="C138" s="236"/>
      <c r="D138" s="235">
        <v>1585</v>
      </c>
      <c r="E138" s="230">
        <f t="shared" ref="E138:E189" si="40">ROUND((D138/2)/5,0)*5</f>
        <v>795</v>
      </c>
      <c r="F138" s="230">
        <f t="shared" ref="F138:F189" si="41">ROUND((E138/3)/5,0)*5</f>
        <v>265</v>
      </c>
      <c r="G138" s="230">
        <f t="shared" ref="G138:G189" si="42">ROUND((F138/4)/5,0)*5</f>
        <v>65</v>
      </c>
      <c r="H138" s="236">
        <f t="shared" ref="H138:H189" si="43">ROUND((G138/5)/5,0)*5</f>
        <v>15</v>
      </c>
      <c r="I138" s="235">
        <f t="shared" ref="I138:I189" si="44">ROUNDUP(D138*1.9,0)</f>
        <v>3012</v>
      </c>
      <c r="J138" s="230">
        <f t="shared" ref="J138:J189" si="45">ROUNDUP(E138*1.9,0)</f>
        <v>1511</v>
      </c>
      <c r="K138" s="230">
        <f t="shared" ref="K138:K189" si="46">ROUNDUP(F138*1.9,0)</f>
        <v>504</v>
      </c>
      <c r="L138" s="230">
        <f t="shared" ref="L138:L189" si="47">ROUNDUP(G138*1.9,0)</f>
        <v>124</v>
      </c>
      <c r="M138" s="236">
        <f t="shared" ref="M138:M189" si="48">ROUNDUP(H138*1.9,0)</f>
        <v>29</v>
      </c>
      <c r="N138" s="26"/>
      <c r="O138" s="26">
        <f t="shared" ref="O138:O189" si="49">IF((B138-I138)-I138&lt;=0,0,(B138-I138)-I138)</f>
        <v>8569</v>
      </c>
      <c r="P138" s="26">
        <f t="shared" ref="P138:P189" si="50">IF((B138-I138-J138)-J138&lt;=O138,0,IF((B138-I138-J138)-J138&lt;=0,0,(B138-I138-J138)-J138))</f>
        <v>0</v>
      </c>
      <c r="Q138" s="26">
        <f t="shared" ref="Q138:Q189" si="51">IF((B138-I138-J138-K138)-K138&lt;=0,0,(B138-I138-J138-K138)-K138)</f>
        <v>9062</v>
      </c>
      <c r="R138" s="26">
        <f t="shared" ref="R138:R189" si="52">IF((B138-I138-J138-K138-L138)-L138&lt;=0,0,(B138-I138-J138-K138-L138)-L138)</f>
        <v>9318</v>
      </c>
      <c r="S138" s="26">
        <f t="shared" ref="S138:S189" si="53">IF(H138=0,IF((B138-I138-J138-K138-L138-M138)-M138&lt;=0,0,(B138-I138-J138-K138-L138-M138)-M138),IF((B138-I138-J138-K138-L138-M138)-M138&lt;=0,"-",(B138-I138-J138-K138-L138-M138)-M138+M138))</f>
        <v>9413</v>
      </c>
      <c r="T138" s="1"/>
      <c r="U138" s="67">
        <f>IF(B138=C138,0,IF(S138&lt;&gt;"-",(S138)/Přehled!$A$1,0))</f>
        <v>22.411904761904761</v>
      </c>
    </row>
    <row r="139" spans="1:21" x14ac:dyDescent="0.25">
      <c r="A139" s="233">
        <v>137</v>
      </c>
      <c r="B139" s="235">
        <v>14957</v>
      </c>
      <c r="C139" s="236"/>
      <c r="D139" s="235">
        <v>1600</v>
      </c>
      <c r="E139" s="230">
        <f t="shared" si="40"/>
        <v>800</v>
      </c>
      <c r="F139" s="230">
        <f t="shared" si="41"/>
        <v>265</v>
      </c>
      <c r="G139" s="230">
        <f t="shared" si="42"/>
        <v>65</v>
      </c>
      <c r="H139" s="236">
        <f t="shared" si="43"/>
        <v>15</v>
      </c>
      <c r="I139" s="235">
        <f t="shared" si="44"/>
        <v>3040</v>
      </c>
      <c r="J139" s="230">
        <f t="shared" si="45"/>
        <v>1520</v>
      </c>
      <c r="K139" s="230">
        <f t="shared" si="46"/>
        <v>504</v>
      </c>
      <c r="L139" s="230">
        <f t="shared" si="47"/>
        <v>124</v>
      </c>
      <c r="M139" s="236">
        <f t="shared" si="48"/>
        <v>29</v>
      </c>
      <c r="N139" s="26"/>
      <c r="O139" s="26">
        <f t="shared" si="49"/>
        <v>8877</v>
      </c>
      <c r="P139" s="26">
        <f t="shared" si="50"/>
        <v>0</v>
      </c>
      <c r="Q139" s="26">
        <f t="shared" si="51"/>
        <v>9389</v>
      </c>
      <c r="R139" s="26">
        <f t="shared" si="52"/>
        <v>9645</v>
      </c>
      <c r="S139" s="26">
        <f t="shared" si="53"/>
        <v>9740</v>
      </c>
      <c r="T139" s="1"/>
      <c r="U139" s="67">
        <f>IF(B139=C139,0,IF(S139&lt;&gt;"-",(S139)/Přehled!$A$1,0))</f>
        <v>23.19047619047619</v>
      </c>
    </row>
    <row r="140" spans="1:21" x14ac:dyDescent="0.25">
      <c r="A140" s="233">
        <v>138</v>
      </c>
      <c r="B140" s="235">
        <v>15331</v>
      </c>
      <c r="C140" s="236"/>
      <c r="D140" s="235">
        <v>1615</v>
      </c>
      <c r="E140" s="230">
        <f t="shared" si="40"/>
        <v>810</v>
      </c>
      <c r="F140" s="230">
        <f t="shared" si="41"/>
        <v>270</v>
      </c>
      <c r="G140" s="230">
        <f t="shared" si="42"/>
        <v>70</v>
      </c>
      <c r="H140" s="236">
        <f t="shared" si="43"/>
        <v>15</v>
      </c>
      <c r="I140" s="235">
        <f t="shared" si="44"/>
        <v>3069</v>
      </c>
      <c r="J140" s="230">
        <f t="shared" si="45"/>
        <v>1539</v>
      </c>
      <c r="K140" s="230">
        <f t="shared" si="46"/>
        <v>513</v>
      </c>
      <c r="L140" s="230">
        <f t="shared" si="47"/>
        <v>133</v>
      </c>
      <c r="M140" s="236">
        <f t="shared" si="48"/>
        <v>29</v>
      </c>
      <c r="N140" s="26"/>
      <c r="O140" s="26">
        <f t="shared" si="49"/>
        <v>9193</v>
      </c>
      <c r="P140" s="26">
        <f t="shared" si="50"/>
        <v>0</v>
      </c>
      <c r="Q140" s="26">
        <f t="shared" si="51"/>
        <v>9697</v>
      </c>
      <c r="R140" s="26">
        <f t="shared" si="52"/>
        <v>9944</v>
      </c>
      <c r="S140" s="26">
        <f t="shared" si="53"/>
        <v>10048</v>
      </c>
      <c r="T140" s="1"/>
      <c r="U140" s="67">
        <f>IF(B140=C140,0,IF(S140&lt;&gt;"-",(S140)/Přehled!$A$1,0))</f>
        <v>23.923809523809524</v>
      </c>
    </row>
    <row r="141" spans="1:21" x14ac:dyDescent="0.25">
      <c r="A141" s="233">
        <v>139</v>
      </c>
      <c r="B141" s="235">
        <v>15715</v>
      </c>
      <c r="C141" s="236"/>
      <c r="D141" s="235">
        <v>1630</v>
      </c>
      <c r="E141" s="230">
        <f t="shared" si="40"/>
        <v>815</v>
      </c>
      <c r="F141" s="230">
        <f t="shared" si="41"/>
        <v>270</v>
      </c>
      <c r="G141" s="230">
        <f t="shared" si="42"/>
        <v>70</v>
      </c>
      <c r="H141" s="236">
        <f t="shared" si="43"/>
        <v>15</v>
      </c>
      <c r="I141" s="235">
        <f t="shared" si="44"/>
        <v>3097</v>
      </c>
      <c r="J141" s="230">
        <f t="shared" si="45"/>
        <v>1549</v>
      </c>
      <c r="K141" s="230">
        <f t="shared" si="46"/>
        <v>513</v>
      </c>
      <c r="L141" s="230">
        <f t="shared" si="47"/>
        <v>133</v>
      </c>
      <c r="M141" s="236">
        <f t="shared" si="48"/>
        <v>29</v>
      </c>
      <c r="N141" s="26"/>
      <c r="O141" s="26">
        <f t="shared" si="49"/>
        <v>9521</v>
      </c>
      <c r="P141" s="26">
        <f t="shared" si="50"/>
        <v>0</v>
      </c>
      <c r="Q141" s="26">
        <f t="shared" si="51"/>
        <v>10043</v>
      </c>
      <c r="R141" s="26">
        <f t="shared" si="52"/>
        <v>10290</v>
      </c>
      <c r="S141" s="26">
        <f t="shared" si="53"/>
        <v>10394</v>
      </c>
      <c r="T141" s="1"/>
      <c r="U141" s="67">
        <f>IF(B141=C141,0,IF(S141&lt;&gt;"-",(S141)/Přehled!$A$1,0))</f>
        <v>24.747619047619047</v>
      </c>
    </row>
    <row r="142" spans="1:21" x14ac:dyDescent="0.25">
      <c r="A142" s="233">
        <v>140</v>
      </c>
      <c r="B142" s="235">
        <v>16108</v>
      </c>
      <c r="C142" s="236"/>
      <c r="D142" s="235">
        <v>1640</v>
      </c>
      <c r="E142" s="230">
        <f t="shared" si="40"/>
        <v>820</v>
      </c>
      <c r="F142" s="230">
        <f t="shared" si="41"/>
        <v>275</v>
      </c>
      <c r="G142" s="230">
        <f t="shared" si="42"/>
        <v>70</v>
      </c>
      <c r="H142" s="236">
        <f t="shared" si="43"/>
        <v>15</v>
      </c>
      <c r="I142" s="235">
        <f t="shared" si="44"/>
        <v>3116</v>
      </c>
      <c r="J142" s="230">
        <f t="shared" si="45"/>
        <v>1558</v>
      </c>
      <c r="K142" s="230">
        <f t="shared" si="46"/>
        <v>523</v>
      </c>
      <c r="L142" s="230">
        <f t="shared" si="47"/>
        <v>133</v>
      </c>
      <c r="M142" s="236">
        <f t="shared" si="48"/>
        <v>29</v>
      </c>
      <c r="N142" s="26"/>
      <c r="O142" s="26">
        <f t="shared" si="49"/>
        <v>9876</v>
      </c>
      <c r="P142" s="26">
        <f t="shared" si="50"/>
        <v>0</v>
      </c>
      <c r="Q142" s="26">
        <f t="shared" si="51"/>
        <v>10388</v>
      </c>
      <c r="R142" s="26">
        <f t="shared" si="52"/>
        <v>10645</v>
      </c>
      <c r="S142" s="26">
        <f t="shared" si="53"/>
        <v>10749</v>
      </c>
      <c r="T142" s="1"/>
      <c r="U142" s="67">
        <f>IF(B142=C142,0,IF(S142&lt;&gt;"-",(S142)/Přehled!$A$1,0))</f>
        <v>25.592857142857142</v>
      </c>
    </row>
    <row r="143" spans="1:21" x14ac:dyDescent="0.25">
      <c r="A143" s="233">
        <v>141</v>
      </c>
      <c r="B143" s="235">
        <v>16510</v>
      </c>
      <c r="C143" s="236"/>
      <c r="D143" s="235">
        <v>1655</v>
      </c>
      <c r="E143" s="230">
        <f t="shared" si="40"/>
        <v>830</v>
      </c>
      <c r="F143" s="230">
        <f t="shared" si="41"/>
        <v>275</v>
      </c>
      <c r="G143" s="230">
        <f t="shared" si="42"/>
        <v>70</v>
      </c>
      <c r="H143" s="236">
        <f t="shared" si="43"/>
        <v>15</v>
      </c>
      <c r="I143" s="235">
        <f t="shared" si="44"/>
        <v>3145</v>
      </c>
      <c r="J143" s="230">
        <f t="shared" si="45"/>
        <v>1577</v>
      </c>
      <c r="K143" s="230">
        <f t="shared" si="46"/>
        <v>523</v>
      </c>
      <c r="L143" s="230">
        <f t="shared" si="47"/>
        <v>133</v>
      </c>
      <c r="M143" s="236">
        <f t="shared" si="48"/>
        <v>29</v>
      </c>
      <c r="N143" s="26"/>
      <c r="O143" s="26">
        <f t="shared" si="49"/>
        <v>10220</v>
      </c>
      <c r="P143" s="26">
        <f t="shared" si="50"/>
        <v>0</v>
      </c>
      <c r="Q143" s="26">
        <f t="shared" si="51"/>
        <v>10742</v>
      </c>
      <c r="R143" s="26">
        <f t="shared" si="52"/>
        <v>10999</v>
      </c>
      <c r="S143" s="26">
        <f t="shared" si="53"/>
        <v>11103</v>
      </c>
      <c r="T143" s="1"/>
      <c r="U143" s="67">
        <f>IF(B143=C143,0,IF(S143&lt;&gt;"-",(S143)/Přehled!$A$1,0))</f>
        <v>26.435714285714287</v>
      </c>
    </row>
    <row r="144" spans="1:21" x14ac:dyDescent="0.25">
      <c r="A144" s="233">
        <v>142</v>
      </c>
      <c r="B144" s="235">
        <v>16923</v>
      </c>
      <c r="C144" s="236"/>
      <c r="D144" s="235">
        <v>1670</v>
      </c>
      <c r="E144" s="230">
        <f t="shared" si="40"/>
        <v>835</v>
      </c>
      <c r="F144" s="230">
        <f t="shared" si="41"/>
        <v>280</v>
      </c>
      <c r="G144" s="230">
        <f t="shared" si="42"/>
        <v>70</v>
      </c>
      <c r="H144" s="236">
        <f t="shared" si="43"/>
        <v>15</v>
      </c>
      <c r="I144" s="235">
        <f t="shared" si="44"/>
        <v>3173</v>
      </c>
      <c r="J144" s="230">
        <f t="shared" si="45"/>
        <v>1587</v>
      </c>
      <c r="K144" s="230">
        <f t="shared" si="46"/>
        <v>532</v>
      </c>
      <c r="L144" s="230">
        <f t="shared" si="47"/>
        <v>133</v>
      </c>
      <c r="M144" s="236">
        <f t="shared" si="48"/>
        <v>29</v>
      </c>
      <c r="N144" s="26"/>
      <c r="O144" s="26">
        <f t="shared" si="49"/>
        <v>10577</v>
      </c>
      <c r="P144" s="26">
        <f t="shared" si="50"/>
        <v>0</v>
      </c>
      <c r="Q144" s="26">
        <f t="shared" si="51"/>
        <v>11099</v>
      </c>
      <c r="R144" s="26">
        <f t="shared" si="52"/>
        <v>11365</v>
      </c>
      <c r="S144" s="26">
        <f t="shared" si="53"/>
        <v>11469</v>
      </c>
      <c r="T144" s="1"/>
      <c r="U144" s="67">
        <f>IF(B144=C144,0,IF(S144&lt;&gt;"-",(S144)/Přehled!$A$1,0))</f>
        <v>27.307142857142857</v>
      </c>
    </row>
    <row r="145" spans="1:21" x14ac:dyDescent="0.25">
      <c r="A145" s="233">
        <v>143</v>
      </c>
      <c r="B145" s="235">
        <v>17346</v>
      </c>
      <c r="C145" s="236"/>
      <c r="D145" s="235">
        <v>1685</v>
      </c>
      <c r="E145" s="230">
        <f t="shared" si="40"/>
        <v>845</v>
      </c>
      <c r="F145" s="230">
        <f t="shared" si="41"/>
        <v>280</v>
      </c>
      <c r="G145" s="230">
        <f t="shared" si="42"/>
        <v>70</v>
      </c>
      <c r="H145" s="236">
        <f t="shared" si="43"/>
        <v>15</v>
      </c>
      <c r="I145" s="235">
        <f t="shared" si="44"/>
        <v>3202</v>
      </c>
      <c r="J145" s="230">
        <f t="shared" si="45"/>
        <v>1606</v>
      </c>
      <c r="K145" s="230">
        <f t="shared" si="46"/>
        <v>532</v>
      </c>
      <c r="L145" s="230">
        <f t="shared" si="47"/>
        <v>133</v>
      </c>
      <c r="M145" s="236">
        <f t="shared" si="48"/>
        <v>29</v>
      </c>
      <c r="N145" s="26"/>
      <c r="O145" s="26">
        <f t="shared" si="49"/>
        <v>10942</v>
      </c>
      <c r="P145" s="26">
        <f t="shared" si="50"/>
        <v>0</v>
      </c>
      <c r="Q145" s="26">
        <f t="shared" si="51"/>
        <v>11474</v>
      </c>
      <c r="R145" s="26">
        <f t="shared" si="52"/>
        <v>11740</v>
      </c>
      <c r="S145" s="26">
        <f t="shared" si="53"/>
        <v>11844</v>
      </c>
      <c r="T145" s="1"/>
      <c r="U145" s="67">
        <f>IF(B145=C145,0,IF(S145&lt;&gt;"-",(S145)/Přehled!$A$1,0))</f>
        <v>28.2</v>
      </c>
    </row>
    <row r="146" spans="1:21" x14ac:dyDescent="0.25">
      <c r="A146" s="233">
        <v>144</v>
      </c>
      <c r="B146" s="235">
        <v>17780</v>
      </c>
      <c r="C146" s="236"/>
      <c r="D146" s="235">
        <v>1700</v>
      </c>
      <c r="E146" s="230">
        <f t="shared" si="40"/>
        <v>850</v>
      </c>
      <c r="F146" s="230">
        <f t="shared" si="41"/>
        <v>285</v>
      </c>
      <c r="G146" s="230">
        <f t="shared" si="42"/>
        <v>70</v>
      </c>
      <c r="H146" s="236">
        <f t="shared" si="43"/>
        <v>15</v>
      </c>
      <c r="I146" s="235">
        <f t="shared" si="44"/>
        <v>3230</v>
      </c>
      <c r="J146" s="230">
        <f t="shared" si="45"/>
        <v>1615</v>
      </c>
      <c r="K146" s="230">
        <f t="shared" si="46"/>
        <v>542</v>
      </c>
      <c r="L146" s="230">
        <f t="shared" si="47"/>
        <v>133</v>
      </c>
      <c r="M146" s="236">
        <f t="shared" si="48"/>
        <v>29</v>
      </c>
      <c r="N146" s="26"/>
      <c r="O146" s="26">
        <f t="shared" si="49"/>
        <v>11320</v>
      </c>
      <c r="P146" s="26">
        <f t="shared" si="50"/>
        <v>0</v>
      </c>
      <c r="Q146" s="26">
        <f t="shared" si="51"/>
        <v>11851</v>
      </c>
      <c r="R146" s="26">
        <f t="shared" si="52"/>
        <v>12127</v>
      </c>
      <c r="S146" s="26">
        <f t="shared" si="53"/>
        <v>12231</v>
      </c>
      <c r="T146" s="1"/>
      <c r="U146" s="67">
        <f>IF(B146=C146,0,IF(S146&lt;&gt;"-",(S146)/Přehled!$A$1,0))</f>
        <v>29.12142857142857</v>
      </c>
    </row>
    <row r="147" spans="1:21" x14ac:dyDescent="0.25">
      <c r="A147" s="233">
        <v>145</v>
      </c>
      <c r="B147" s="235">
        <v>18224</v>
      </c>
      <c r="C147" s="236"/>
      <c r="D147" s="235">
        <v>1710</v>
      </c>
      <c r="E147" s="230">
        <f t="shared" si="40"/>
        <v>855</v>
      </c>
      <c r="F147" s="230">
        <f t="shared" si="41"/>
        <v>285</v>
      </c>
      <c r="G147" s="230">
        <f t="shared" si="42"/>
        <v>70</v>
      </c>
      <c r="H147" s="236">
        <f t="shared" si="43"/>
        <v>15</v>
      </c>
      <c r="I147" s="235">
        <f t="shared" si="44"/>
        <v>3249</v>
      </c>
      <c r="J147" s="230">
        <f t="shared" si="45"/>
        <v>1625</v>
      </c>
      <c r="K147" s="230">
        <f t="shared" si="46"/>
        <v>542</v>
      </c>
      <c r="L147" s="230">
        <f t="shared" si="47"/>
        <v>133</v>
      </c>
      <c r="M147" s="236">
        <f t="shared" si="48"/>
        <v>29</v>
      </c>
      <c r="N147" s="26"/>
      <c r="O147" s="26">
        <f t="shared" si="49"/>
        <v>11726</v>
      </c>
      <c r="P147" s="26">
        <f t="shared" si="50"/>
        <v>0</v>
      </c>
      <c r="Q147" s="26">
        <f t="shared" si="51"/>
        <v>12266</v>
      </c>
      <c r="R147" s="26">
        <f t="shared" si="52"/>
        <v>12542</v>
      </c>
      <c r="S147" s="26">
        <f t="shared" si="53"/>
        <v>12646</v>
      </c>
      <c r="T147" s="1"/>
      <c r="U147" s="67">
        <f>IF(B147=C147,0,IF(S147&lt;&gt;"-",(S147)/Přehled!$A$1,0))</f>
        <v>30.109523809523811</v>
      </c>
    </row>
    <row r="148" spans="1:21" x14ac:dyDescent="0.25">
      <c r="A148" s="233">
        <v>146</v>
      </c>
      <c r="B148" s="235">
        <v>18680</v>
      </c>
      <c r="C148" s="236"/>
      <c r="D148" s="235">
        <v>1725</v>
      </c>
      <c r="E148" s="230">
        <f t="shared" si="40"/>
        <v>865</v>
      </c>
      <c r="F148" s="230">
        <f t="shared" si="41"/>
        <v>290</v>
      </c>
      <c r="G148" s="230">
        <f t="shared" si="42"/>
        <v>75</v>
      </c>
      <c r="H148" s="236">
        <f t="shared" si="43"/>
        <v>15</v>
      </c>
      <c r="I148" s="235">
        <f t="shared" si="44"/>
        <v>3278</v>
      </c>
      <c r="J148" s="230">
        <f t="shared" si="45"/>
        <v>1644</v>
      </c>
      <c r="K148" s="230">
        <f t="shared" si="46"/>
        <v>551</v>
      </c>
      <c r="L148" s="230">
        <f t="shared" si="47"/>
        <v>143</v>
      </c>
      <c r="M148" s="236">
        <f t="shared" si="48"/>
        <v>29</v>
      </c>
      <c r="N148" s="26"/>
      <c r="O148" s="26">
        <f t="shared" si="49"/>
        <v>12124</v>
      </c>
      <c r="P148" s="26">
        <f t="shared" si="50"/>
        <v>0</v>
      </c>
      <c r="Q148" s="26">
        <f t="shared" si="51"/>
        <v>12656</v>
      </c>
      <c r="R148" s="26">
        <f t="shared" si="52"/>
        <v>12921</v>
      </c>
      <c r="S148" s="26">
        <f t="shared" si="53"/>
        <v>13035</v>
      </c>
      <c r="T148" s="1"/>
      <c r="U148" s="67">
        <f>IF(B148=C148,0,IF(S148&lt;&gt;"-",(S148)/Přehled!$A$1,0))</f>
        <v>31.035714285714285</v>
      </c>
    </row>
    <row r="149" spans="1:21" x14ac:dyDescent="0.25">
      <c r="A149" s="233">
        <v>147</v>
      </c>
      <c r="B149" s="235">
        <v>19147</v>
      </c>
      <c r="C149" s="236"/>
      <c r="D149" s="235">
        <v>1740</v>
      </c>
      <c r="E149" s="230">
        <f t="shared" si="40"/>
        <v>870</v>
      </c>
      <c r="F149" s="230">
        <f t="shared" si="41"/>
        <v>290</v>
      </c>
      <c r="G149" s="230">
        <f t="shared" si="42"/>
        <v>75</v>
      </c>
      <c r="H149" s="236">
        <f t="shared" si="43"/>
        <v>15</v>
      </c>
      <c r="I149" s="235">
        <f t="shared" si="44"/>
        <v>3306</v>
      </c>
      <c r="J149" s="230">
        <f t="shared" si="45"/>
        <v>1653</v>
      </c>
      <c r="K149" s="230">
        <f t="shared" si="46"/>
        <v>551</v>
      </c>
      <c r="L149" s="230">
        <f t="shared" si="47"/>
        <v>143</v>
      </c>
      <c r="M149" s="236">
        <f t="shared" si="48"/>
        <v>29</v>
      </c>
      <c r="N149" s="26"/>
      <c r="O149" s="26">
        <f t="shared" si="49"/>
        <v>12535</v>
      </c>
      <c r="P149" s="26">
        <f t="shared" si="50"/>
        <v>0</v>
      </c>
      <c r="Q149" s="26">
        <f t="shared" si="51"/>
        <v>13086</v>
      </c>
      <c r="R149" s="26">
        <f t="shared" si="52"/>
        <v>13351</v>
      </c>
      <c r="S149" s="26">
        <f t="shared" si="53"/>
        <v>13465</v>
      </c>
      <c r="T149" s="1"/>
      <c r="U149" s="67">
        <f>IF(B149=C149,0,IF(S149&lt;&gt;"-",(S149)/Přehled!$A$1,0))</f>
        <v>32.05952380952381</v>
      </c>
    </row>
    <row r="150" spans="1:21" x14ac:dyDescent="0.25">
      <c r="A150" s="233">
        <v>148</v>
      </c>
      <c r="B150" s="235">
        <v>19625</v>
      </c>
      <c r="C150" s="236"/>
      <c r="D150" s="235">
        <v>1755</v>
      </c>
      <c r="E150" s="230">
        <f t="shared" si="40"/>
        <v>880</v>
      </c>
      <c r="F150" s="230">
        <f t="shared" si="41"/>
        <v>295</v>
      </c>
      <c r="G150" s="230">
        <f t="shared" si="42"/>
        <v>75</v>
      </c>
      <c r="H150" s="236">
        <f t="shared" si="43"/>
        <v>15</v>
      </c>
      <c r="I150" s="235">
        <f t="shared" si="44"/>
        <v>3335</v>
      </c>
      <c r="J150" s="230">
        <f t="shared" si="45"/>
        <v>1672</v>
      </c>
      <c r="K150" s="230">
        <f t="shared" si="46"/>
        <v>561</v>
      </c>
      <c r="L150" s="230">
        <f t="shared" si="47"/>
        <v>143</v>
      </c>
      <c r="M150" s="236">
        <f t="shared" si="48"/>
        <v>29</v>
      </c>
      <c r="N150" s="26"/>
      <c r="O150" s="26">
        <f t="shared" si="49"/>
        <v>12955</v>
      </c>
      <c r="P150" s="26">
        <f t="shared" si="50"/>
        <v>0</v>
      </c>
      <c r="Q150" s="26">
        <f t="shared" si="51"/>
        <v>13496</v>
      </c>
      <c r="R150" s="26">
        <f t="shared" si="52"/>
        <v>13771</v>
      </c>
      <c r="S150" s="26">
        <f t="shared" si="53"/>
        <v>13885</v>
      </c>
      <c r="T150" s="1"/>
      <c r="U150" s="67">
        <f>IF(B150=C150,0,IF(S150&lt;&gt;"-",(S150)/Přehled!$A$1,0))</f>
        <v>33.05952380952381</v>
      </c>
    </row>
    <row r="151" spans="1:21" x14ac:dyDescent="0.25">
      <c r="A151" s="233">
        <v>149</v>
      </c>
      <c r="B151" s="235">
        <v>20116</v>
      </c>
      <c r="C151" s="236"/>
      <c r="D151" s="235">
        <v>1770</v>
      </c>
      <c r="E151" s="230">
        <f t="shared" si="40"/>
        <v>885</v>
      </c>
      <c r="F151" s="230">
        <f t="shared" si="41"/>
        <v>295</v>
      </c>
      <c r="G151" s="230">
        <f t="shared" si="42"/>
        <v>75</v>
      </c>
      <c r="H151" s="236">
        <f t="shared" si="43"/>
        <v>15</v>
      </c>
      <c r="I151" s="235">
        <f t="shared" si="44"/>
        <v>3363</v>
      </c>
      <c r="J151" s="230">
        <f t="shared" si="45"/>
        <v>1682</v>
      </c>
      <c r="K151" s="230">
        <f t="shared" si="46"/>
        <v>561</v>
      </c>
      <c r="L151" s="230">
        <f t="shared" si="47"/>
        <v>143</v>
      </c>
      <c r="M151" s="236">
        <f t="shared" si="48"/>
        <v>29</v>
      </c>
      <c r="N151" s="26"/>
      <c r="O151" s="26">
        <f t="shared" si="49"/>
        <v>13390</v>
      </c>
      <c r="P151" s="26">
        <f t="shared" si="50"/>
        <v>0</v>
      </c>
      <c r="Q151" s="26">
        <f t="shared" si="51"/>
        <v>13949</v>
      </c>
      <c r="R151" s="26">
        <f t="shared" si="52"/>
        <v>14224</v>
      </c>
      <c r="S151" s="26">
        <f t="shared" si="53"/>
        <v>14338</v>
      </c>
      <c r="T151" s="1"/>
      <c r="U151" s="67">
        <f>IF(B151=C151,0,IF(S151&lt;&gt;"-",(S151)/Přehled!$A$1,0))</f>
        <v>34.138095238095239</v>
      </c>
    </row>
    <row r="152" spans="1:21" x14ac:dyDescent="0.25">
      <c r="A152" s="233">
        <v>150</v>
      </c>
      <c r="B152" s="235">
        <v>20619</v>
      </c>
      <c r="C152" s="236"/>
      <c r="D152" s="235">
        <v>1785</v>
      </c>
      <c r="E152" s="230">
        <f t="shared" si="40"/>
        <v>895</v>
      </c>
      <c r="F152" s="230">
        <f t="shared" si="41"/>
        <v>300</v>
      </c>
      <c r="G152" s="230">
        <f t="shared" si="42"/>
        <v>75</v>
      </c>
      <c r="H152" s="236">
        <f t="shared" si="43"/>
        <v>15</v>
      </c>
      <c r="I152" s="235">
        <f t="shared" si="44"/>
        <v>3392</v>
      </c>
      <c r="J152" s="230">
        <f t="shared" si="45"/>
        <v>1701</v>
      </c>
      <c r="K152" s="230">
        <f t="shared" si="46"/>
        <v>570</v>
      </c>
      <c r="L152" s="230">
        <f t="shared" si="47"/>
        <v>143</v>
      </c>
      <c r="M152" s="236">
        <f t="shared" si="48"/>
        <v>29</v>
      </c>
      <c r="N152" s="26"/>
      <c r="O152" s="26">
        <f t="shared" si="49"/>
        <v>13835</v>
      </c>
      <c r="P152" s="26">
        <f t="shared" si="50"/>
        <v>0</v>
      </c>
      <c r="Q152" s="26">
        <f t="shared" si="51"/>
        <v>14386</v>
      </c>
      <c r="R152" s="26">
        <f t="shared" si="52"/>
        <v>14670</v>
      </c>
      <c r="S152" s="26">
        <f t="shared" si="53"/>
        <v>14784</v>
      </c>
      <c r="T152" s="1"/>
      <c r="U152" s="67">
        <f>IF(B152=C152,0,IF(S152&lt;&gt;"-",(S152)/Přehled!$A$1,0))</f>
        <v>35.200000000000003</v>
      </c>
    </row>
    <row r="153" spans="1:21" x14ac:dyDescent="0.25">
      <c r="A153" s="233">
        <v>151</v>
      </c>
      <c r="B153" s="235">
        <v>21134</v>
      </c>
      <c r="C153" s="236"/>
      <c r="D153" s="235">
        <v>1800</v>
      </c>
      <c r="E153" s="230">
        <f t="shared" si="40"/>
        <v>900</v>
      </c>
      <c r="F153" s="230">
        <f t="shared" si="41"/>
        <v>300</v>
      </c>
      <c r="G153" s="230">
        <f t="shared" si="42"/>
        <v>75</v>
      </c>
      <c r="H153" s="236">
        <f t="shared" si="43"/>
        <v>15</v>
      </c>
      <c r="I153" s="235">
        <f t="shared" si="44"/>
        <v>3420</v>
      </c>
      <c r="J153" s="230">
        <f t="shared" si="45"/>
        <v>1710</v>
      </c>
      <c r="K153" s="230">
        <f t="shared" si="46"/>
        <v>570</v>
      </c>
      <c r="L153" s="230">
        <f t="shared" si="47"/>
        <v>143</v>
      </c>
      <c r="M153" s="236">
        <f t="shared" si="48"/>
        <v>29</v>
      </c>
      <c r="N153" s="26"/>
      <c r="O153" s="26">
        <f t="shared" si="49"/>
        <v>14294</v>
      </c>
      <c r="P153" s="26">
        <f t="shared" si="50"/>
        <v>0</v>
      </c>
      <c r="Q153" s="26">
        <f t="shared" si="51"/>
        <v>14864</v>
      </c>
      <c r="R153" s="26">
        <f t="shared" si="52"/>
        <v>15148</v>
      </c>
      <c r="S153" s="26">
        <f t="shared" si="53"/>
        <v>15262</v>
      </c>
      <c r="T153" s="1"/>
      <c r="U153" s="67">
        <f>IF(B153=C153,0,IF(S153&lt;&gt;"-",(S153)/Přehled!$A$1,0))</f>
        <v>36.338095238095235</v>
      </c>
    </row>
    <row r="154" spans="1:21" x14ac:dyDescent="0.25">
      <c r="A154" s="233">
        <v>152</v>
      </c>
      <c r="B154" s="235">
        <v>21663</v>
      </c>
      <c r="C154" s="236"/>
      <c r="D154" s="235">
        <v>1815</v>
      </c>
      <c r="E154" s="230">
        <f t="shared" si="40"/>
        <v>910</v>
      </c>
      <c r="F154" s="230">
        <f t="shared" si="41"/>
        <v>305</v>
      </c>
      <c r="G154" s="230">
        <f t="shared" si="42"/>
        <v>75</v>
      </c>
      <c r="H154" s="236">
        <f t="shared" si="43"/>
        <v>15</v>
      </c>
      <c r="I154" s="235">
        <f t="shared" si="44"/>
        <v>3449</v>
      </c>
      <c r="J154" s="230">
        <f t="shared" si="45"/>
        <v>1729</v>
      </c>
      <c r="K154" s="230">
        <f t="shared" si="46"/>
        <v>580</v>
      </c>
      <c r="L154" s="230">
        <f t="shared" si="47"/>
        <v>143</v>
      </c>
      <c r="M154" s="236">
        <f t="shared" si="48"/>
        <v>29</v>
      </c>
      <c r="N154" s="26"/>
      <c r="O154" s="26">
        <f t="shared" si="49"/>
        <v>14765</v>
      </c>
      <c r="P154" s="26">
        <f t="shared" si="50"/>
        <v>0</v>
      </c>
      <c r="Q154" s="26">
        <f t="shared" si="51"/>
        <v>15325</v>
      </c>
      <c r="R154" s="26">
        <f t="shared" si="52"/>
        <v>15619</v>
      </c>
      <c r="S154" s="26">
        <f t="shared" si="53"/>
        <v>15733</v>
      </c>
      <c r="T154" s="1"/>
      <c r="U154" s="67">
        <f>IF(B154=C154,0,IF(S154&lt;&gt;"-",(S154)/Přehled!$A$1,0))</f>
        <v>37.459523809523809</v>
      </c>
    </row>
    <row r="155" spans="1:21" x14ac:dyDescent="0.25">
      <c r="A155" s="233">
        <v>153</v>
      </c>
      <c r="B155" s="235">
        <v>22204</v>
      </c>
      <c r="C155" s="236"/>
      <c r="D155" s="235">
        <v>1825</v>
      </c>
      <c r="E155" s="230">
        <f t="shared" si="40"/>
        <v>915</v>
      </c>
      <c r="F155" s="230">
        <f t="shared" si="41"/>
        <v>305</v>
      </c>
      <c r="G155" s="230">
        <f t="shared" si="42"/>
        <v>75</v>
      </c>
      <c r="H155" s="236">
        <f t="shared" si="43"/>
        <v>15</v>
      </c>
      <c r="I155" s="235">
        <f t="shared" si="44"/>
        <v>3468</v>
      </c>
      <c r="J155" s="230">
        <f t="shared" si="45"/>
        <v>1739</v>
      </c>
      <c r="K155" s="230">
        <f t="shared" si="46"/>
        <v>580</v>
      </c>
      <c r="L155" s="230">
        <f t="shared" si="47"/>
        <v>143</v>
      </c>
      <c r="M155" s="236">
        <f t="shared" si="48"/>
        <v>29</v>
      </c>
      <c r="N155" s="26"/>
      <c r="O155" s="26">
        <f t="shared" si="49"/>
        <v>15268</v>
      </c>
      <c r="P155" s="26">
        <f t="shared" si="50"/>
        <v>0</v>
      </c>
      <c r="Q155" s="26">
        <f t="shared" si="51"/>
        <v>15837</v>
      </c>
      <c r="R155" s="26">
        <f t="shared" si="52"/>
        <v>16131</v>
      </c>
      <c r="S155" s="26">
        <f t="shared" si="53"/>
        <v>16245</v>
      </c>
      <c r="T155" s="1"/>
      <c r="U155" s="67">
        <f>IF(B155=C155,0,IF(S155&lt;&gt;"-",(S155)/Přehled!$A$1,0))</f>
        <v>38.678571428571431</v>
      </c>
    </row>
    <row r="156" spans="1:21" x14ac:dyDescent="0.25">
      <c r="A156" s="233">
        <v>154</v>
      </c>
      <c r="B156" s="235">
        <v>22759</v>
      </c>
      <c r="C156" s="236"/>
      <c r="D156" s="235">
        <v>1840</v>
      </c>
      <c r="E156" s="230">
        <f t="shared" si="40"/>
        <v>920</v>
      </c>
      <c r="F156" s="230">
        <f t="shared" si="41"/>
        <v>305</v>
      </c>
      <c r="G156" s="230">
        <f t="shared" si="42"/>
        <v>75</v>
      </c>
      <c r="H156" s="236">
        <f t="shared" si="43"/>
        <v>15</v>
      </c>
      <c r="I156" s="235">
        <f t="shared" si="44"/>
        <v>3496</v>
      </c>
      <c r="J156" s="230">
        <f t="shared" si="45"/>
        <v>1748</v>
      </c>
      <c r="K156" s="230">
        <f t="shared" si="46"/>
        <v>580</v>
      </c>
      <c r="L156" s="230">
        <f t="shared" si="47"/>
        <v>143</v>
      </c>
      <c r="M156" s="236">
        <f t="shared" si="48"/>
        <v>29</v>
      </c>
      <c r="N156" s="26"/>
      <c r="O156" s="26">
        <f t="shared" si="49"/>
        <v>15767</v>
      </c>
      <c r="P156" s="26">
        <f t="shared" si="50"/>
        <v>0</v>
      </c>
      <c r="Q156" s="26">
        <f t="shared" si="51"/>
        <v>16355</v>
      </c>
      <c r="R156" s="26">
        <f t="shared" si="52"/>
        <v>16649</v>
      </c>
      <c r="S156" s="26">
        <f t="shared" si="53"/>
        <v>16763</v>
      </c>
      <c r="T156" s="1"/>
      <c r="U156" s="67">
        <f>IF(B156=C156,0,IF(S156&lt;&gt;"-",(S156)/Přehled!$A$1,0))</f>
        <v>39.911904761904765</v>
      </c>
    </row>
    <row r="157" spans="1:21" x14ac:dyDescent="0.25">
      <c r="A157" s="233">
        <v>155</v>
      </c>
      <c r="B157" s="235">
        <v>23328</v>
      </c>
      <c r="C157" s="236"/>
      <c r="D157" s="235">
        <v>1855</v>
      </c>
      <c r="E157" s="230">
        <f t="shared" si="40"/>
        <v>930</v>
      </c>
      <c r="F157" s="230">
        <f t="shared" si="41"/>
        <v>310</v>
      </c>
      <c r="G157" s="230">
        <f t="shared" si="42"/>
        <v>80</v>
      </c>
      <c r="H157" s="236">
        <f t="shared" si="43"/>
        <v>15</v>
      </c>
      <c r="I157" s="235">
        <f t="shared" si="44"/>
        <v>3525</v>
      </c>
      <c r="J157" s="230">
        <f t="shared" si="45"/>
        <v>1767</v>
      </c>
      <c r="K157" s="230">
        <f t="shared" si="46"/>
        <v>589</v>
      </c>
      <c r="L157" s="230">
        <f t="shared" si="47"/>
        <v>152</v>
      </c>
      <c r="M157" s="236">
        <f t="shared" si="48"/>
        <v>29</v>
      </c>
      <c r="N157" s="26"/>
      <c r="O157" s="26">
        <f t="shared" si="49"/>
        <v>16278</v>
      </c>
      <c r="P157" s="26">
        <f t="shared" si="50"/>
        <v>0</v>
      </c>
      <c r="Q157" s="26">
        <f t="shared" si="51"/>
        <v>16858</v>
      </c>
      <c r="R157" s="26">
        <f t="shared" si="52"/>
        <v>17143</v>
      </c>
      <c r="S157" s="26">
        <f t="shared" si="53"/>
        <v>17266</v>
      </c>
      <c r="T157" s="1"/>
      <c r="U157" s="67">
        <f>IF(B157=C157,0,IF(S157&lt;&gt;"-",(S157)/Přehled!$A$1,0))</f>
        <v>41.109523809523807</v>
      </c>
    </row>
    <row r="158" spans="1:21" x14ac:dyDescent="0.25">
      <c r="A158" s="233">
        <v>156</v>
      </c>
      <c r="B158" s="235">
        <v>23911</v>
      </c>
      <c r="C158" s="236"/>
      <c r="D158" s="235">
        <v>1870</v>
      </c>
      <c r="E158" s="230">
        <f t="shared" si="40"/>
        <v>935</v>
      </c>
      <c r="F158" s="230">
        <f t="shared" si="41"/>
        <v>310</v>
      </c>
      <c r="G158" s="230">
        <f t="shared" si="42"/>
        <v>80</v>
      </c>
      <c r="H158" s="236">
        <f t="shared" si="43"/>
        <v>15</v>
      </c>
      <c r="I158" s="235">
        <f t="shared" si="44"/>
        <v>3553</v>
      </c>
      <c r="J158" s="230">
        <f t="shared" si="45"/>
        <v>1777</v>
      </c>
      <c r="K158" s="230">
        <f t="shared" si="46"/>
        <v>589</v>
      </c>
      <c r="L158" s="230">
        <f t="shared" si="47"/>
        <v>152</v>
      </c>
      <c r="M158" s="236">
        <f t="shared" si="48"/>
        <v>29</v>
      </c>
      <c r="N158" s="26"/>
      <c r="O158" s="26">
        <f t="shared" si="49"/>
        <v>16805</v>
      </c>
      <c r="P158" s="26">
        <f t="shared" si="50"/>
        <v>0</v>
      </c>
      <c r="Q158" s="26">
        <f t="shared" si="51"/>
        <v>17403</v>
      </c>
      <c r="R158" s="26">
        <f t="shared" si="52"/>
        <v>17688</v>
      </c>
      <c r="S158" s="26">
        <f t="shared" si="53"/>
        <v>17811</v>
      </c>
      <c r="T158" s="1"/>
      <c r="U158" s="67">
        <f>IF(B158=C158,0,IF(S158&lt;&gt;"-",(S158)/Přehled!$A$1,0))</f>
        <v>42.407142857142858</v>
      </c>
    </row>
    <row r="159" spans="1:21" x14ac:dyDescent="0.25">
      <c r="A159" s="233">
        <v>157</v>
      </c>
      <c r="B159" s="235">
        <v>24509</v>
      </c>
      <c r="C159" s="236"/>
      <c r="D159" s="235">
        <v>1885</v>
      </c>
      <c r="E159" s="230">
        <f t="shared" si="40"/>
        <v>945</v>
      </c>
      <c r="F159" s="230">
        <f t="shared" si="41"/>
        <v>315</v>
      </c>
      <c r="G159" s="230">
        <f t="shared" si="42"/>
        <v>80</v>
      </c>
      <c r="H159" s="236">
        <f t="shared" si="43"/>
        <v>15</v>
      </c>
      <c r="I159" s="235">
        <f t="shared" si="44"/>
        <v>3582</v>
      </c>
      <c r="J159" s="230">
        <f t="shared" si="45"/>
        <v>1796</v>
      </c>
      <c r="K159" s="230">
        <f t="shared" si="46"/>
        <v>599</v>
      </c>
      <c r="L159" s="230">
        <f t="shared" si="47"/>
        <v>152</v>
      </c>
      <c r="M159" s="236">
        <f t="shared" si="48"/>
        <v>29</v>
      </c>
      <c r="N159" s="26"/>
      <c r="O159" s="26">
        <f t="shared" si="49"/>
        <v>17345</v>
      </c>
      <c r="P159" s="26">
        <f t="shared" si="50"/>
        <v>0</v>
      </c>
      <c r="Q159" s="26">
        <f t="shared" si="51"/>
        <v>17933</v>
      </c>
      <c r="R159" s="26">
        <f t="shared" si="52"/>
        <v>18228</v>
      </c>
      <c r="S159" s="26">
        <f t="shared" si="53"/>
        <v>18351</v>
      </c>
      <c r="T159" s="1"/>
      <c r="U159" s="67">
        <f>IF(B159=C159,0,IF(S159&lt;&gt;"-",(S159)/Přehled!$A$1,0))</f>
        <v>43.692857142857143</v>
      </c>
    </row>
    <row r="160" spans="1:21" x14ac:dyDescent="0.25">
      <c r="A160" s="233">
        <v>158</v>
      </c>
      <c r="B160" s="235">
        <v>25122</v>
      </c>
      <c r="C160" s="236"/>
      <c r="D160" s="235">
        <v>1900</v>
      </c>
      <c r="E160" s="230">
        <f t="shared" si="40"/>
        <v>950</v>
      </c>
      <c r="F160" s="230">
        <f t="shared" si="41"/>
        <v>315</v>
      </c>
      <c r="G160" s="230">
        <f t="shared" si="42"/>
        <v>80</v>
      </c>
      <c r="H160" s="236">
        <f t="shared" si="43"/>
        <v>15</v>
      </c>
      <c r="I160" s="235">
        <f t="shared" si="44"/>
        <v>3610</v>
      </c>
      <c r="J160" s="230">
        <f t="shared" si="45"/>
        <v>1805</v>
      </c>
      <c r="K160" s="230">
        <f t="shared" si="46"/>
        <v>599</v>
      </c>
      <c r="L160" s="230">
        <f t="shared" si="47"/>
        <v>152</v>
      </c>
      <c r="M160" s="236">
        <f t="shared" si="48"/>
        <v>29</v>
      </c>
      <c r="N160" s="26"/>
      <c r="O160" s="26">
        <f t="shared" si="49"/>
        <v>17902</v>
      </c>
      <c r="P160" s="26">
        <f t="shared" si="50"/>
        <v>0</v>
      </c>
      <c r="Q160" s="26">
        <f t="shared" si="51"/>
        <v>18509</v>
      </c>
      <c r="R160" s="26">
        <f t="shared" si="52"/>
        <v>18804</v>
      </c>
      <c r="S160" s="26">
        <f t="shared" si="53"/>
        <v>18927</v>
      </c>
      <c r="T160" s="1"/>
      <c r="U160" s="67">
        <f>IF(B160=C160,0,IF(S160&lt;&gt;"-",(S160)/Přehled!$A$1,0))</f>
        <v>45.064285714285717</v>
      </c>
    </row>
    <row r="161" spans="1:21" x14ac:dyDescent="0.25">
      <c r="A161" s="233">
        <v>159</v>
      </c>
      <c r="B161" s="235">
        <v>25750</v>
      </c>
      <c r="C161" s="236"/>
      <c r="D161" s="235">
        <v>1915</v>
      </c>
      <c r="E161" s="230">
        <f t="shared" si="40"/>
        <v>960</v>
      </c>
      <c r="F161" s="230">
        <f t="shared" si="41"/>
        <v>320</v>
      </c>
      <c r="G161" s="230">
        <f t="shared" si="42"/>
        <v>80</v>
      </c>
      <c r="H161" s="236">
        <f t="shared" si="43"/>
        <v>15</v>
      </c>
      <c r="I161" s="235">
        <f t="shared" si="44"/>
        <v>3639</v>
      </c>
      <c r="J161" s="230">
        <f t="shared" si="45"/>
        <v>1824</v>
      </c>
      <c r="K161" s="230">
        <f t="shared" si="46"/>
        <v>608</v>
      </c>
      <c r="L161" s="230">
        <f t="shared" si="47"/>
        <v>152</v>
      </c>
      <c r="M161" s="236">
        <f t="shared" si="48"/>
        <v>29</v>
      </c>
      <c r="N161" s="26"/>
      <c r="O161" s="26">
        <f t="shared" si="49"/>
        <v>18472</v>
      </c>
      <c r="P161" s="26">
        <f t="shared" si="50"/>
        <v>0</v>
      </c>
      <c r="Q161" s="26">
        <f t="shared" si="51"/>
        <v>19071</v>
      </c>
      <c r="R161" s="26">
        <f t="shared" si="52"/>
        <v>19375</v>
      </c>
      <c r="S161" s="26">
        <f t="shared" si="53"/>
        <v>19498</v>
      </c>
      <c r="T161" s="1"/>
      <c r="U161" s="67">
        <f>IF(B161=C161,0,IF(S161&lt;&gt;"-",(S161)/Přehled!$A$1,0))</f>
        <v>46.423809523809524</v>
      </c>
    </row>
    <row r="162" spans="1:21" s="49" customFormat="1" x14ac:dyDescent="0.25">
      <c r="A162" s="98">
        <v>160</v>
      </c>
      <c r="B162" s="34">
        <v>26394</v>
      </c>
      <c r="C162" s="7"/>
      <c r="D162" s="34">
        <v>1930</v>
      </c>
      <c r="E162" s="41">
        <f t="shared" si="40"/>
        <v>965</v>
      </c>
      <c r="F162" s="41">
        <f t="shared" si="41"/>
        <v>320</v>
      </c>
      <c r="G162" s="41">
        <f t="shared" si="42"/>
        <v>80</v>
      </c>
      <c r="H162" s="7">
        <f t="shared" si="43"/>
        <v>15</v>
      </c>
      <c r="I162" s="34">
        <f t="shared" si="44"/>
        <v>3667</v>
      </c>
      <c r="J162" s="41">
        <f t="shared" si="45"/>
        <v>1834</v>
      </c>
      <c r="K162" s="41">
        <f t="shared" si="46"/>
        <v>608</v>
      </c>
      <c r="L162" s="41">
        <f t="shared" si="47"/>
        <v>152</v>
      </c>
      <c r="M162" s="7">
        <f t="shared" si="48"/>
        <v>29</v>
      </c>
      <c r="N162" s="257"/>
      <c r="O162" s="35">
        <f t="shared" si="49"/>
        <v>19060</v>
      </c>
      <c r="P162" s="35">
        <f t="shared" si="50"/>
        <v>0</v>
      </c>
      <c r="Q162" s="35">
        <f t="shared" si="51"/>
        <v>19677</v>
      </c>
      <c r="R162" s="35">
        <f t="shared" si="52"/>
        <v>19981</v>
      </c>
      <c r="S162" s="35">
        <f t="shared" si="53"/>
        <v>20104</v>
      </c>
      <c r="T162" s="257"/>
      <c r="U162" s="67">
        <f>IF(B162=C162,0,IF(S162&lt;&gt;"-",(S162)/Přehled!$A$1,0))</f>
        <v>47.866666666666667</v>
      </c>
    </row>
    <row r="163" spans="1:21" s="49" customFormat="1" x14ac:dyDescent="0.25">
      <c r="A163" s="98">
        <v>161</v>
      </c>
      <c r="B163" s="34">
        <v>27054</v>
      </c>
      <c r="C163" s="7"/>
      <c r="D163" s="34">
        <v>1940</v>
      </c>
      <c r="E163" s="41">
        <f t="shared" si="40"/>
        <v>970</v>
      </c>
      <c r="F163" s="41">
        <f t="shared" si="41"/>
        <v>325</v>
      </c>
      <c r="G163" s="41">
        <f t="shared" si="42"/>
        <v>80</v>
      </c>
      <c r="H163" s="7">
        <f t="shared" si="43"/>
        <v>15</v>
      </c>
      <c r="I163" s="34">
        <f t="shared" si="44"/>
        <v>3686</v>
      </c>
      <c r="J163" s="41">
        <f t="shared" si="45"/>
        <v>1843</v>
      </c>
      <c r="K163" s="41">
        <f t="shared" si="46"/>
        <v>618</v>
      </c>
      <c r="L163" s="41">
        <f t="shared" si="47"/>
        <v>152</v>
      </c>
      <c r="M163" s="7">
        <f t="shared" si="48"/>
        <v>29</v>
      </c>
      <c r="N163" s="257"/>
      <c r="O163" s="35">
        <f t="shared" si="49"/>
        <v>19682</v>
      </c>
      <c r="P163" s="35">
        <f t="shared" si="50"/>
        <v>0</v>
      </c>
      <c r="Q163" s="35">
        <f t="shared" si="51"/>
        <v>20289</v>
      </c>
      <c r="R163" s="35">
        <f t="shared" si="52"/>
        <v>20603</v>
      </c>
      <c r="S163" s="35">
        <f t="shared" si="53"/>
        <v>20726</v>
      </c>
      <c r="T163" s="257"/>
      <c r="U163" s="67">
        <f>IF(B163=C163,0,IF(S163&lt;&gt;"-",(S163)/Přehled!$A$1,0))</f>
        <v>49.347619047619048</v>
      </c>
    </row>
    <row r="164" spans="1:21" s="49" customFormat="1" x14ac:dyDescent="0.25">
      <c r="A164" s="98">
        <v>162</v>
      </c>
      <c r="B164" s="34">
        <v>27730</v>
      </c>
      <c r="C164" s="7"/>
      <c r="D164" s="34">
        <v>1955</v>
      </c>
      <c r="E164" s="41">
        <f t="shared" si="40"/>
        <v>980</v>
      </c>
      <c r="F164" s="41">
        <f t="shared" si="41"/>
        <v>325</v>
      </c>
      <c r="G164" s="41">
        <f t="shared" si="42"/>
        <v>80</v>
      </c>
      <c r="H164" s="7">
        <f t="shared" si="43"/>
        <v>15</v>
      </c>
      <c r="I164" s="34">
        <f t="shared" si="44"/>
        <v>3715</v>
      </c>
      <c r="J164" s="41">
        <f t="shared" si="45"/>
        <v>1862</v>
      </c>
      <c r="K164" s="41">
        <f t="shared" si="46"/>
        <v>618</v>
      </c>
      <c r="L164" s="41">
        <f t="shared" si="47"/>
        <v>152</v>
      </c>
      <c r="M164" s="7">
        <f t="shared" si="48"/>
        <v>29</v>
      </c>
      <c r="N164" s="257"/>
      <c r="O164" s="35">
        <f t="shared" si="49"/>
        <v>20300</v>
      </c>
      <c r="P164" s="35">
        <f t="shared" si="50"/>
        <v>0</v>
      </c>
      <c r="Q164" s="35">
        <f t="shared" si="51"/>
        <v>20917</v>
      </c>
      <c r="R164" s="35">
        <f t="shared" si="52"/>
        <v>21231</v>
      </c>
      <c r="S164" s="35">
        <f t="shared" si="53"/>
        <v>21354</v>
      </c>
      <c r="T164" s="257"/>
      <c r="U164" s="67">
        <f>IF(B164=C164,0,IF(S164&lt;&gt;"-",(S164)/Přehled!$A$1,0))</f>
        <v>50.842857142857142</v>
      </c>
    </row>
    <row r="165" spans="1:21" s="49" customFormat="1" x14ac:dyDescent="0.25">
      <c r="A165" s="98">
        <v>163</v>
      </c>
      <c r="B165" s="34">
        <v>28423</v>
      </c>
      <c r="C165" s="7"/>
      <c r="D165" s="34">
        <v>1970</v>
      </c>
      <c r="E165" s="41">
        <f t="shared" si="40"/>
        <v>985</v>
      </c>
      <c r="F165" s="41">
        <f t="shared" si="41"/>
        <v>330</v>
      </c>
      <c r="G165" s="41">
        <f t="shared" si="42"/>
        <v>85</v>
      </c>
      <c r="H165" s="7">
        <f t="shared" si="43"/>
        <v>15</v>
      </c>
      <c r="I165" s="34">
        <f t="shared" si="44"/>
        <v>3743</v>
      </c>
      <c r="J165" s="41">
        <f t="shared" si="45"/>
        <v>1872</v>
      </c>
      <c r="K165" s="41">
        <f t="shared" si="46"/>
        <v>627</v>
      </c>
      <c r="L165" s="41">
        <f t="shared" si="47"/>
        <v>162</v>
      </c>
      <c r="M165" s="7">
        <f t="shared" si="48"/>
        <v>29</v>
      </c>
      <c r="N165" s="257"/>
      <c r="O165" s="35">
        <f t="shared" si="49"/>
        <v>20937</v>
      </c>
      <c r="P165" s="35">
        <f t="shared" si="50"/>
        <v>0</v>
      </c>
      <c r="Q165" s="35">
        <f t="shared" si="51"/>
        <v>21554</v>
      </c>
      <c r="R165" s="35">
        <f t="shared" si="52"/>
        <v>21857</v>
      </c>
      <c r="S165" s="35">
        <f t="shared" si="53"/>
        <v>21990</v>
      </c>
      <c r="T165" s="257"/>
      <c r="U165" s="67">
        <f>IF(B165=C165,0,IF(S165&lt;&gt;"-",(S165)/Přehled!$A$1,0))</f>
        <v>52.357142857142854</v>
      </c>
    </row>
    <row r="166" spans="1:21" s="49" customFormat="1" x14ac:dyDescent="0.25">
      <c r="A166" s="98">
        <v>164</v>
      </c>
      <c r="B166" s="34">
        <v>29134</v>
      </c>
      <c r="C166" s="7"/>
      <c r="D166" s="34">
        <v>1985</v>
      </c>
      <c r="E166" s="41">
        <f t="shared" si="40"/>
        <v>995</v>
      </c>
      <c r="F166" s="41">
        <f t="shared" si="41"/>
        <v>330</v>
      </c>
      <c r="G166" s="41">
        <f t="shared" si="42"/>
        <v>85</v>
      </c>
      <c r="H166" s="7">
        <f t="shared" si="43"/>
        <v>15</v>
      </c>
      <c r="I166" s="34">
        <f t="shared" si="44"/>
        <v>3772</v>
      </c>
      <c r="J166" s="41">
        <f t="shared" si="45"/>
        <v>1891</v>
      </c>
      <c r="K166" s="41">
        <f t="shared" si="46"/>
        <v>627</v>
      </c>
      <c r="L166" s="41">
        <f t="shared" si="47"/>
        <v>162</v>
      </c>
      <c r="M166" s="7">
        <f t="shared" si="48"/>
        <v>29</v>
      </c>
      <c r="N166" s="257"/>
      <c r="O166" s="35">
        <f t="shared" si="49"/>
        <v>21590</v>
      </c>
      <c r="P166" s="35">
        <f t="shared" si="50"/>
        <v>0</v>
      </c>
      <c r="Q166" s="35">
        <f t="shared" si="51"/>
        <v>22217</v>
      </c>
      <c r="R166" s="35">
        <f t="shared" si="52"/>
        <v>22520</v>
      </c>
      <c r="S166" s="35">
        <f t="shared" si="53"/>
        <v>22653</v>
      </c>
      <c r="T166" s="257"/>
      <c r="U166" s="67">
        <f>IF(B166=C166,0,IF(S166&lt;&gt;"-",(S166)/Přehled!$A$1,0))</f>
        <v>53.935714285714283</v>
      </c>
    </row>
    <row r="167" spans="1:21" s="49" customFormat="1" x14ac:dyDescent="0.25">
      <c r="A167" s="98">
        <v>165</v>
      </c>
      <c r="B167" s="34">
        <v>29862</v>
      </c>
      <c r="C167" s="7"/>
      <c r="D167" s="34">
        <v>2000</v>
      </c>
      <c r="E167" s="41">
        <f t="shared" si="40"/>
        <v>1000</v>
      </c>
      <c r="F167" s="41">
        <f t="shared" si="41"/>
        <v>335</v>
      </c>
      <c r="G167" s="41">
        <f t="shared" si="42"/>
        <v>85</v>
      </c>
      <c r="H167" s="7">
        <f t="shared" si="43"/>
        <v>15</v>
      </c>
      <c r="I167" s="34">
        <f t="shared" si="44"/>
        <v>3800</v>
      </c>
      <c r="J167" s="41">
        <f t="shared" si="45"/>
        <v>1900</v>
      </c>
      <c r="K167" s="41">
        <f t="shared" si="46"/>
        <v>637</v>
      </c>
      <c r="L167" s="41">
        <f t="shared" si="47"/>
        <v>162</v>
      </c>
      <c r="M167" s="7">
        <f t="shared" si="48"/>
        <v>29</v>
      </c>
      <c r="N167" s="257"/>
      <c r="O167" s="35">
        <f t="shared" si="49"/>
        <v>22262</v>
      </c>
      <c r="P167" s="35">
        <f t="shared" si="50"/>
        <v>0</v>
      </c>
      <c r="Q167" s="35">
        <f t="shared" si="51"/>
        <v>22888</v>
      </c>
      <c r="R167" s="35">
        <f t="shared" si="52"/>
        <v>23201</v>
      </c>
      <c r="S167" s="35">
        <f t="shared" si="53"/>
        <v>23334</v>
      </c>
      <c r="T167" s="257"/>
      <c r="U167" s="67">
        <f>IF(B167=C167,0,IF(S167&lt;&gt;"-",(S167)/Přehled!$A$1,0))</f>
        <v>55.557142857142857</v>
      </c>
    </row>
    <row r="168" spans="1:21" s="49" customFormat="1" x14ac:dyDescent="0.25">
      <c r="A168" s="98">
        <v>166</v>
      </c>
      <c r="B168" s="34">
        <v>30609</v>
      </c>
      <c r="C168" s="7"/>
      <c r="D168" s="34">
        <v>2015</v>
      </c>
      <c r="E168" s="41">
        <f t="shared" si="40"/>
        <v>1010</v>
      </c>
      <c r="F168" s="41">
        <f t="shared" si="41"/>
        <v>335</v>
      </c>
      <c r="G168" s="41">
        <f t="shared" si="42"/>
        <v>85</v>
      </c>
      <c r="H168" s="7">
        <f t="shared" si="43"/>
        <v>15</v>
      </c>
      <c r="I168" s="34">
        <f t="shared" si="44"/>
        <v>3829</v>
      </c>
      <c r="J168" s="41">
        <f t="shared" si="45"/>
        <v>1919</v>
      </c>
      <c r="K168" s="41">
        <f t="shared" si="46"/>
        <v>637</v>
      </c>
      <c r="L168" s="41">
        <f t="shared" si="47"/>
        <v>162</v>
      </c>
      <c r="M168" s="7">
        <f t="shared" si="48"/>
        <v>29</v>
      </c>
      <c r="N168" s="257"/>
      <c r="O168" s="35">
        <f t="shared" si="49"/>
        <v>22951</v>
      </c>
      <c r="P168" s="35">
        <f t="shared" si="50"/>
        <v>0</v>
      </c>
      <c r="Q168" s="35">
        <f t="shared" si="51"/>
        <v>23587</v>
      </c>
      <c r="R168" s="35">
        <f t="shared" si="52"/>
        <v>23900</v>
      </c>
      <c r="S168" s="35">
        <f t="shared" si="53"/>
        <v>24033</v>
      </c>
      <c r="T168" s="257"/>
      <c r="U168" s="67">
        <f>IF(B168=C168,0,IF(S168&lt;&gt;"-",(S168)/Přehled!$A$1,0))</f>
        <v>57.221428571428568</v>
      </c>
    </row>
    <row r="169" spans="1:21" s="49" customFormat="1" x14ac:dyDescent="0.25">
      <c r="A169" s="98">
        <v>167</v>
      </c>
      <c r="B169" s="34">
        <v>31374</v>
      </c>
      <c r="C169" s="7"/>
      <c r="D169" s="34">
        <v>2030</v>
      </c>
      <c r="E169" s="41">
        <f t="shared" si="40"/>
        <v>1015</v>
      </c>
      <c r="F169" s="41">
        <f t="shared" si="41"/>
        <v>340</v>
      </c>
      <c r="G169" s="41">
        <f t="shared" si="42"/>
        <v>85</v>
      </c>
      <c r="H169" s="7">
        <f t="shared" si="43"/>
        <v>15</v>
      </c>
      <c r="I169" s="34">
        <f t="shared" si="44"/>
        <v>3857</v>
      </c>
      <c r="J169" s="41">
        <f t="shared" si="45"/>
        <v>1929</v>
      </c>
      <c r="K169" s="41">
        <f t="shared" si="46"/>
        <v>646</v>
      </c>
      <c r="L169" s="41">
        <f t="shared" si="47"/>
        <v>162</v>
      </c>
      <c r="M169" s="7">
        <f t="shared" si="48"/>
        <v>29</v>
      </c>
      <c r="N169" s="257"/>
      <c r="O169" s="35">
        <f t="shared" si="49"/>
        <v>23660</v>
      </c>
      <c r="P169" s="35">
        <f t="shared" si="50"/>
        <v>0</v>
      </c>
      <c r="Q169" s="35">
        <f t="shared" si="51"/>
        <v>24296</v>
      </c>
      <c r="R169" s="35">
        <f t="shared" si="52"/>
        <v>24618</v>
      </c>
      <c r="S169" s="35">
        <f t="shared" si="53"/>
        <v>24751</v>
      </c>
      <c r="T169" s="257"/>
      <c r="U169" s="67">
        <f>IF(B169=C169,0,IF(S169&lt;&gt;"-",(S169)/Přehled!$A$1,0))</f>
        <v>58.930952380952384</v>
      </c>
    </row>
    <row r="170" spans="1:21" s="49" customFormat="1" x14ac:dyDescent="0.25">
      <c r="A170" s="98">
        <v>168</v>
      </c>
      <c r="B170" s="34">
        <v>32158</v>
      </c>
      <c r="C170" s="7"/>
      <c r="D170" s="34">
        <v>2045</v>
      </c>
      <c r="E170" s="41">
        <f t="shared" si="40"/>
        <v>1025</v>
      </c>
      <c r="F170" s="41">
        <f t="shared" si="41"/>
        <v>340</v>
      </c>
      <c r="G170" s="41">
        <f t="shared" si="42"/>
        <v>85</v>
      </c>
      <c r="H170" s="7">
        <f t="shared" si="43"/>
        <v>15</v>
      </c>
      <c r="I170" s="34">
        <f t="shared" si="44"/>
        <v>3886</v>
      </c>
      <c r="J170" s="41">
        <f t="shared" si="45"/>
        <v>1948</v>
      </c>
      <c r="K170" s="41">
        <f t="shared" si="46"/>
        <v>646</v>
      </c>
      <c r="L170" s="41">
        <f t="shared" si="47"/>
        <v>162</v>
      </c>
      <c r="M170" s="7">
        <f t="shared" si="48"/>
        <v>29</v>
      </c>
      <c r="N170" s="257"/>
      <c r="O170" s="35">
        <f t="shared" si="49"/>
        <v>24386</v>
      </c>
      <c r="P170" s="35">
        <f t="shared" si="50"/>
        <v>0</v>
      </c>
      <c r="Q170" s="35">
        <f t="shared" si="51"/>
        <v>25032</v>
      </c>
      <c r="R170" s="35">
        <f t="shared" si="52"/>
        <v>25354</v>
      </c>
      <c r="S170" s="35">
        <f t="shared" si="53"/>
        <v>25487</v>
      </c>
      <c r="T170" s="257"/>
      <c r="U170" s="67">
        <f>IF(B170=C170,0,IF(S170&lt;&gt;"-",(S170)/Přehled!$A$1,0))</f>
        <v>60.68333333333333</v>
      </c>
    </row>
    <row r="171" spans="1:21" s="49" customFormat="1" x14ac:dyDescent="0.25">
      <c r="A171" s="98">
        <v>169</v>
      </c>
      <c r="B171" s="34">
        <v>32962</v>
      </c>
      <c r="C171" s="7"/>
      <c r="D171" s="34">
        <v>2060</v>
      </c>
      <c r="E171" s="41">
        <f t="shared" si="40"/>
        <v>1030</v>
      </c>
      <c r="F171" s="41">
        <f t="shared" si="41"/>
        <v>345</v>
      </c>
      <c r="G171" s="41">
        <f t="shared" si="42"/>
        <v>85</v>
      </c>
      <c r="H171" s="7">
        <f t="shared" si="43"/>
        <v>15</v>
      </c>
      <c r="I171" s="34">
        <f t="shared" si="44"/>
        <v>3914</v>
      </c>
      <c r="J171" s="41">
        <f t="shared" si="45"/>
        <v>1957</v>
      </c>
      <c r="K171" s="41">
        <f t="shared" si="46"/>
        <v>656</v>
      </c>
      <c r="L171" s="41">
        <f t="shared" si="47"/>
        <v>162</v>
      </c>
      <c r="M171" s="7">
        <f t="shared" si="48"/>
        <v>29</v>
      </c>
      <c r="N171" s="257"/>
      <c r="O171" s="35">
        <f t="shared" si="49"/>
        <v>25134</v>
      </c>
      <c r="P171" s="35">
        <f t="shared" si="50"/>
        <v>0</v>
      </c>
      <c r="Q171" s="35">
        <f t="shared" si="51"/>
        <v>25779</v>
      </c>
      <c r="R171" s="35">
        <f t="shared" si="52"/>
        <v>26111</v>
      </c>
      <c r="S171" s="35">
        <f t="shared" si="53"/>
        <v>26244</v>
      </c>
      <c r="T171" s="257"/>
      <c r="U171" s="67">
        <f>IF(B171=C171,0,IF(S171&lt;&gt;"-",(S171)/Přehled!$A$1,0))</f>
        <v>62.485714285714288</v>
      </c>
    </row>
    <row r="172" spans="1:21" s="49" customFormat="1" x14ac:dyDescent="0.25">
      <c r="A172" s="98">
        <v>170</v>
      </c>
      <c r="B172" s="34">
        <v>33786</v>
      </c>
      <c r="C172" s="7"/>
      <c r="D172" s="34">
        <v>2075</v>
      </c>
      <c r="E172" s="41">
        <f t="shared" si="40"/>
        <v>1040</v>
      </c>
      <c r="F172" s="41">
        <f t="shared" si="41"/>
        <v>345</v>
      </c>
      <c r="G172" s="41">
        <f t="shared" si="42"/>
        <v>85</v>
      </c>
      <c r="H172" s="7">
        <f t="shared" si="43"/>
        <v>15</v>
      </c>
      <c r="I172" s="34">
        <f t="shared" si="44"/>
        <v>3943</v>
      </c>
      <c r="J172" s="41">
        <f t="shared" si="45"/>
        <v>1976</v>
      </c>
      <c r="K172" s="41">
        <f t="shared" si="46"/>
        <v>656</v>
      </c>
      <c r="L172" s="41">
        <f t="shared" si="47"/>
        <v>162</v>
      </c>
      <c r="M172" s="7">
        <f t="shared" si="48"/>
        <v>29</v>
      </c>
      <c r="N172" s="257"/>
      <c r="O172" s="35">
        <f t="shared" si="49"/>
        <v>25900</v>
      </c>
      <c r="P172" s="35">
        <f t="shared" si="50"/>
        <v>0</v>
      </c>
      <c r="Q172" s="35">
        <f t="shared" si="51"/>
        <v>26555</v>
      </c>
      <c r="R172" s="35">
        <f t="shared" si="52"/>
        <v>26887</v>
      </c>
      <c r="S172" s="35">
        <f t="shared" si="53"/>
        <v>27020</v>
      </c>
      <c r="T172" s="257"/>
      <c r="U172" s="67">
        <f>IF(B172=C172,0,IF(S172&lt;&gt;"-",(S172)/Přehled!$A$1,0))</f>
        <v>64.333333333333329</v>
      </c>
    </row>
    <row r="173" spans="1:21" s="49" customFormat="1" x14ac:dyDescent="0.25">
      <c r="A173" s="98">
        <v>171</v>
      </c>
      <c r="B173" s="34">
        <v>34631</v>
      </c>
      <c r="C173" s="7"/>
      <c r="D173" s="34">
        <v>2090</v>
      </c>
      <c r="E173" s="41">
        <f t="shared" si="40"/>
        <v>1045</v>
      </c>
      <c r="F173" s="41">
        <f t="shared" si="41"/>
        <v>350</v>
      </c>
      <c r="G173" s="41">
        <f t="shared" si="42"/>
        <v>90</v>
      </c>
      <c r="H173" s="7">
        <f t="shared" si="43"/>
        <v>20</v>
      </c>
      <c r="I173" s="34">
        <f t="shared" si="44"/>
        <v>3971</v>
      </c>
      <c r="J173" s="41">
        <f t="shared" si="45"/>
        <v>1986</v>
      </c>
      <c r="K173" s="41">
        <f t="shared" si="46"/>
        <v>665</v>
      </c>
      <c r="L173" s="41">
        <f t="shared" si="47"/>
        <v>171</v>
      </c>
      <c r="M173" s="7">
        <f t="shared" si="48"/>
        <v>38</v>
      </c>
      <c r="N173" s="257"/>
      <c r="O173" s="35">
        <f t="shared" si="49"/>
        <v>26689</v>
      </c>
      <c r="P173" s="35">
        <f t="shared" si="50"/>
        <v>0</v>
      </c>
      <c r="Q173" s="35">
        <f t="shared" si="51"/>
        <v>27344</v>
      </c>
      <c r="R173" s="35">
        <f t="shared" si="52"/>
        <v>27667</v>
      </c>
      <c r="S173" s="35">
        <f t="shared" si="53"/>
        <v>27800</v>
      </c>
      <c r="T173" s="257"/>
      <c r="U173" s="67">
        <f>IF(B173=C173,0,IF(S173&lt;&gt;"-",(S173)/Přehled!$A$1,0))</f>
        <v>66.19047619047619</v>
      </c>
    </row>
    <row r="174" spans="1:21" s="49" customFormat="1" x14ac:dyDescent="0.25">
      <c r="A174" s="98">
        <v>172</v>
      </c>
      <c r="B174" s="34">
        <v>35497</v>
      </c>
      <c r="C174" s="7"/>
      <c r="D174" s="34">
        <v>2105</v>
      </c>
      <c r="E174" s="41">
        <f t="shared" si="40"/>
        <v>1055</v>
      </c>
      <c r="F174" s="41">
        <f t="shared" si="41"/>
        <v>350</v>
      </c>
      <c r="G174" s="41">
        <f t="shared" si="42"/>
        <v>90</v>
      </c>
      <c r="H174" s="7">
        <f t="shared" si="43"/>
        <v>20</v>
      </c>
      <c r="I174" s="34">
        <f t="shared" si="44"/>
        <v>4000</v>
      </c>
      <c r="J174" s="41">
        <f t="shared" si="45"/>
        <v>2005</v>
      </c>
      <c r="K174" s="41">
        <f t="shared" si="46"/>
        <v>665</v>
      </c>
      <c r="L174" s="41">
        <f t="shared" si="47"/>
        <v>171</v>
      </c>
      <c r="M174" s="7">
        <f t="shared" si="48"/>
        <v>38</v>
      </c>
      <c r="N174" s="257"/>
      <c r="O174" s="35">
        <f t="shared" si="49"/>
        <v>27497</v>
      </c>
      <c r="P174" s="35">
        <f t="shared" si="50"/>
        <v>0</v>
      </c>
      <c r="Q174" s="35">
        <f t="shared" si="51"/>
        <v>28162</v>
      </c>
      <c r="R174" s="35">
        <f t="shared" si="52"/>
        <v>28485</v>
      </c>
      <c r="S174" s="35">
        <f t="shared" si="53"/>
        <v>28618</v>
      </c>
      <c r="T174" s="257"/>
      <c r="U174" s="67">
        <f>IF(B174=C174,0,IF(S174&lt;&gt;"-",(S174)/Přehled!$A$1,0))</f>
        <v>68.138095238095232</v>
      </c>
    </row>
    <row r="175" spans="1:21" s="49" customFormat="1" x14ac:dyDescent="0.25">
      <c r="A175" s="98">
        <v>173</v>
      </c>
      <c r="B175" s="34">
        <v>36384</v>
      </c>
      <c r="C175" s="7"/>
      <c r="D175" s="34">
        <v>2120</v>
      </c>
      <c r="E175" s="41">
        <f t="shared" si="40"/>
        <v>1060</v>
      </c>
      <c r="F175" s="41">
        <f t="shared" si="41"/>
        <v>355</v>
      </c>
      <c r="G175" s="41">
        <f t="shared" si="42"/>
        <v>90</v>
      </c>
      <c r="H175" s="7">
        <f t="shared" si="43"/>
        <v>20</v>
      </c>
      <c r="I175" s="34">
        <f t="shared" si="44"/>
        <v>4028</v>
      </c>
      <c r="J175" s="41">
        <f t="shared" si="45"/>
        <v>2014</v>
      </c>
      <c r="K175" s="41">
        <f t="shared" si="46"/>
        <v>675</v>
      </c>
      <c r="L175" s="41">
        <f t="shared" si="47"/>
        <v>171</v>
      </c>
      <c r="M175" s="7">
        <f t="shared" si="48"/>
        <v>38</v>
      </c>
      <c r="N175" s="257"/>
      <c r="O175" s="35">
        <f t="shared" si="49"/>
        <v>28328</v>
      </c>
      <c r="P175" s="35">
        <f t="shared" si="50"/>
        <v>0</v>
      </c>
      <c r="Q175" s="35">
        <f t="shared" si="51"/>
        <v>28992</v>
      </c>
      <c r="R175" s="35">
        <f t="shared" si="52"/>
        <v>29325</v>
      </c>
      <c r="S175" s="35">
        <f t="shared" si="53"/>
        <v>29458</v>
      </c>
      <c r="T175" s="257"/>
      <c r="U175" s="67">
        <f>IF(B175=C175,0,IF(S175&lt;&gt;"-",(S175)/Přehled!$A$1,0))</f>
        <v>70.138095238095232</v>
      </c>
    </row>
    <row r="176" spans="1:21" s="49" customFormat="1" x14ac:dyDescent="0.25">
      <c r="A176" s="98">
        <v>174</v>
      </c>
      <c r="B176" s="34">
        <v>37293</v>
      </c>
      <c r="C176" s="7"/>
      <c r="D176" s="34">
        <v>2130</v>
      </c>
      <c r="E176" s="41">
        <f t="shared" si="40"/>
        <v>1065</v>
      </c>
      <c r="F176" s="41">
        <f t="shared" si="41"/>
        <v>355</v>
      </c>
      <c r="G176" s="41">
        <f t="shared" si="42"/>
        <v>90</v>
      </c>
      <c r="H176" s="7">
        <f t="shared" si="43"/>
        <v>20</v>
      </c>
      <c r="I176" s="34">
        <f t="shared" si="44"/>
        <v>4047</v>
      </c>
      <c r="J176" s="41">
        <f t="shared" si="45"/>
        <v>2024</v>
      </c>
      <c r="K176" s="41">
        <f t="shared" si="46"/>
        <v>675</v>
      </c>
      <c r="L176" s="41">
        <f t="shared" si="47"/>
        <v>171</v>
      </c>
      <c r="M176" s="7">
        <f t="shared" si="48"/>
        <v>38</v>
      </c>
      <c r="N176" s="257"/>
      <c r="O176" s="35">
        <f t="shared" si="49"/>
        <v>29199</v>
      </c>
      <c r="P176" s="35">
        <f t="shared" si="50"/>
        <v>0</v>
      </c>
      <c r="Q176" s="35">
        <f t="shared" si="51"/>
        <v>29872</v>
      </c>
      <c r="R176" s="35">
        <f t="shared" si="52"/>
        <v>30205</v>
      </c>
      <c r="S176" s="35">
        <f t="shared" si="53"/>
        <v>30338</v>
      </c>
      <c r="T176" s="257"/>
      <c r="U176" s="67">
        <f>IF(B176=C176,0,IF(S176&lt;&gt;"-",(S176)/Přehled!$A$1,0))</f>
        <v>72.233333333333334</v>
      </c>
    </row>
    <row r="177" spans="1:21" s="49" customFormat="1" x14ac:dyDescent="0.25">
      <c r="A177" s="98">
        <v>175</v>
      </c>
      <c r="B177" s="34">
        <v>38226</v>
      </c>
      <c r="C177" s="7"/>
      <c r="D177" s="34">
        <v>2145</v>
      </c>
      <c r="E177" s="41">
        <f t="shared" si="40"/>
        <v>1075</v>
      </c>
      <c r="F177" s="41">
        <f t="shared" si="41"/>
        <v>360</v>
      </c>
      <c r="G177" s="41">
        <f t="shared" si="42"/>
        <v>90</v>
      </c>
      <c r="H177" s="7">
        <f t="shared" si="43"/>
        <v>20</v>
      </c>
      <c r="I177" s="34">
        <f t="shared" si="44"/>
        <v>4076</v>
      </c>
      <c r="J177" s="41">
        <f t="shared" si="45"/>
        <v>2043</v>
      </c>
      <c r="K177" s="41">
        <f t="shared" si="46"/>
        <v>684</v>
      </c>
      <c r="L177" s="41">
        <f t="shared" si="47"/>
        <v>171</v>
      </c>
      <c r="M177" s="7">
        <f t="shared" si="48"/>
        <v>38</v>
      </c>
      <c r="N177" s="257"/>
      <c r="O177" s="35">
        <f t="shared" si="49"/>
        <v>30074</v>
      </c>
      <c r="P177" s="35">
        <f t="shared" si="50"/>
        <v>0</v>
      </c>
      <c r="Q177" s="35">
        <f t="shared" si="51"/>
        <v>30739</v>
      </c>
      <c r="R177" s="35">
        <f t="shared" si="52"/>
        <v>31081</v>
      </c>
      <c r="S177" s="35">
        <f t="shared" si="53"/>
        <v>31214</v>
      </c>
      <c r="T177" s="257"/>
      <c r="U177" s="67">
        <f>IF(B177=C177,0,IF(S177&lt;&gt;"-",(S177)/Přehled!$A$1,0))</f>
        <v>74.319047619047623</v>
      </c>
    </row>
    <row r="178" spans="1:21" s="49" customFormat="1" x14ac:dyDescent="0.25">
      <c r="A178" s="98">
        <v>176</v>
      </c>
      <c r="B178" s="34">
        <v>39181</v>
      </c>
      <c r="C178" s="7"/>
      <c r="D178" s="34">
        <v>2160</v>
      </c>
      <c r="E178" s="41">
        <f t="shared" si="40"/>
        <v>1080</v>
      </c>
      <c r="F178" s="41">
        <f t="shared" si="41"/>
        <v>360</v>
      </c>
      <c r="G178" s="41">
        <f t="shared" si="42"/>
        <v>90</v>
      </c>
      <c r="H178" s="7">
        <f t="shared" si="43"/>
        <v>20</v>
      </c>
      <c r="I178" s="34">
        <f t="shared" si="44"/>
        <v>4104</v>
      </c>
      <c r="J178" s="41">
        <f t="shared" si="45"/>
        <v>2052</v>
      </c>
      <c r="K178" s="41">
        <f t="shared" si="46"/>
        <v>684</v>
      </c>
      <c r="L178" s="41">
        <f t="shared" si="47"/>
        <v>171</v>
      </c>
      <c r="M178" s="7">
        <f t="shared" si="48"/>
        <v>38</v>
      </c>
      <c r="N178" s="257"/>
      <c r="O178" s="35">
        <f t="shared" si="49"/>
        <v>30973</v>
      </c>
      <c r="P178" s="35">
        <f t="shared" si="50"/>
        <v>0</v>
      </c>
      <c r="Q178" s="35">
        <f t="shared" si="51"/>
        <v>31657</v>
      </c>
      <c r="R178" s="35">
        <f t="shared" si="52"/>
        <v>31999</v>
      </c>
      <c r="S178" s="35">
        <f t="shared" si="53"/>
        <v>32132</v>
      </c>
      <c r="T178" s="257"/>
      <c r="U178" s="67">
        <f>IF(B178=C178,0,IF(S178&lt;&gt;"-",(S178)/Přehled!$A$1,0))</f>
        <v>76.504761904761907</v>
      </c>
    </row>
    <row r="179" spans="1:21" s="49" customFormat="1" x14ac:dyDescent="0.25">
      <c r="A179" s="98">
        <v>177</v>
      </c>
      <c r="B179" s="34">
        <v>40161</v>
      </c>
      <c r="C179" s="7"/>
      <c r="D179" s="34">
        <v>2175</v>
      </c>
      <c r="E179" s="41">
        <f t="shared" si="40"/>
        <v>1090</v>
      </c>
      <c r="F179" s="41">
        <f t="shared" si="41"/>
        <v>365</v>
      </c>
      <c r="G179" s="41">
        <f t="shared" si="42"/>
        <v>90</v>
      </c>
      <c r="H179" s="7">
        <f t="shared" si="43"/>
        <v>20</v>
      </c>
      <c r="I179" s="34">
        <f t="shared" si="44"/>
        <v>4133</v>
      </c>
      <c r="J179" s="41">
        <f t="shared" si="45"/>
        <v>2071</v>
      </c>
      <c r="K179" s="41">
        <f t="shared" si="46"/>
        <v>694</v>
      </c>
      <c r="L179" s="41">
        <f t="shared" si="47"/>
        <v>171</v>
      </c>
      <c r="M179" s="7">
        <f t="shared" si="48"/>
        <v>38</v>
      </c>
      <c r="N179" s="257"/>
      <c r="O179" s="35">
        <f t="shared" si="49"/>
        <v>31895</v>
      </c>
      <c r="P179" s="35">
        <f t="shared" si="50"/>
        <v>0</v>
      </c>
      <c r="Q179" s="35">
        <f t="shared" si="51"/>
        <v>32569</v>
      </c>
      <c r="R179" s="35">
        <f t="shared" si="52"/>
        <v>32921</v>
      </c>
      <c r="S179" s="35">
        <f t="shared" si="53"/>
        <v>33054</v>
      </c>
      <c r="T179" s="257"/>
      <c r="U179" s="67">
        <f>IF(B179=C179,0,IF(S179&lt;&gt;"-",(S179)/Přehled!$A$1,0))</f>
        <v>78.7</v>
      </c>
    </row>
    <row r="180" spans="1:21" s="49" customFormat="1" x14ac:dyDescent="0.25">
      <c r="A180" s="98">
        <v>178</v>
      </c>
      <c r="B180" s="34">
        <v>41165</v>
      </c>
      <c r="C180" s="7"/>
      <c r="D180" s="34">
        <v>2190</v>
      </c>
      <c r="E180" s="41">
        <f t="shared" si="40"/>
        <v>1095</v>
      </c>
      <c r="F180" s="41">
        <f t="shared" si="41"/>
        <v>365</v>
      </c>
      <c r="G180" s="41">
        <f t="shared" si="42"/>
        <v>90</v>
      </c>
      <c r="H180" s="7">
        <f t="shared" si="43"/>
        <v>20</v>
      </c>
      <c r="I180" s="34">
        <f t="shared" si="44"/>
        <v>4161</v>
      </c>
      <c r="J180" s="41">
        <f t="shared" si="45"/>
        <v>2081</v>
      </c>
      <c r="K180" s="41">
        <f t="shared" si="46"/>
        <v>694</v>
      </c>
      <c r="L180" s="41">
        <f t="shared" si="47"/>
        <v>171</v>
      </c>
      <c r="M180" s="7">
        <f t="shared" si="48"/>
        <v>38</v>
      </c>
      <c r="N180" s="257"/>
      <c r="O180" s="35">
        <f t="shared" si="49"/>
        <v>32843</v>
      </c>
      <c r="P180" s="35">
        <f t="shared" si="50"/>
        <v>0</v>
      </c>
      <c r="Q180" s="35">
        <f t="shared" si="51"/>
        <v>33535</v>
      </c>
      <c r="R180" s="35">
        <f t="shared" si="52"/>
        <v>33887</v>
      </c>
      <c r="S180" s="35">
        <f t="shared" si="53"/>
        <v>34020</v>
      </c>
      <c r="T180" s="257"/>
      <c r="U180" s="67">
        <f>IF(B180=C180,0,IF(S180&lt;&gt;"-",(S180)/Přehled!$A$1,0))</f>
        <v>81</v>
      </c>
    </row>
    <row r="181" spans="1:21" s="49" customFormat="1" x14ac:dyDescent="0.25">
      <c r="A181" s="98">
        <v>179</v>
      </c>
      <c r="B181" s="34">
        <v>42194</v>
      </c>
      <c r="C181" s="7"/>
      <c r="D181" s="34">
        <v>2205</v>
      </c>
      <c r="E181" s="41">
        <f t="shared" si="40"/>
        <v>1105</v>
      </c>
      <c r="F181" s="41">
        <f t="shared" si="41"/>
        <v>370</v>
      </c>
      <c r="G181" s="41">
        <f t="shared" si="42"/>
        <v>95</v>
      </c>
      <c r="H181" s="7">
        <f t="shared" si="43"/>
        <v>20</v>
      </c>
      <c r="I181" s="34">
        <f t="shared" si="44"/>
        <v>4190</v>
      </c>
      <c r="J181" s="41">
        <f t="shared" si="45"/>
        <v>2100</v>
      </c>
      <c r="K181" s="41">
        <f t="shared" si="46"/>
        <v>703</v>
      </c>
      <c r="L181" s="41">
        <f t="shared" si="47"/>
        <v>181</v>
      </c>
      <c r="M181" s="7">
        <f t="shared" si="48"/>
        <v>38</v>
      </c>
      <c r="N181" s="257"/>
      <c r="O181" s="35">
        <f t="shared" si="49"/>
        <v>33814</v>
      </c>
      <c r="P181" s="35">
        <f t="shared" si="50"/>
        <v>0</v>
      </c>
      <c r="Q181" s="35">
        <f t="shared" si="51"/>
        <v>34498</v>
      </c>
      <c r="R181" s="35">
        <f t="shared" si="52"/>
        <v>34839</v>
      </c>
      <c r="S181" s="35">
        <f t="shared" si="53"/>
        <v>34982</v>
      </c>
      <c r="T181" s="257"/>
      <c r="U181" s="67">
        <f>IF(B181=C181,0,IF(S181&lt;&gt;"-",(S181)/Přehled!$A$1,0))</f>
        <v>83.290476190476184</v>
      </c>
    </row>
    <row r="182" spans="1:21" s="49" customFormat="1" x14ac:dyDescent="0.25">
      <c r="A182" s="98">
        <v>180</v>
      </c>
      <c r="B182" s="34">
        <v>43249</v>
      </c>
      <c r="C182" s="7"/>
      <c r="D182" s="34">
        <v>2220</v>
      </c>
      <c r="E182" s="41">
        <f t="shared" si="40"/>
        <v>1110</v>
      </c>
      <c r="F182" s="41">
        <f t="shared" si="41"/>
        <v>370</v>
      </c>
      <c r="G182" s="41">
        <f t="shared" si="42"/>
        <v>95</v>
      </c>
      <c r="H182" s="7">
        <f t="shared" si="43"/>
        <v>20</v>
      </c>
      <c r="I182" s="34">
        <f t="shared" si="44"/>
        <v>4218</v>
      </c>
      <c r="J182" s="41">
        <f t="shared" si="45"/>
        <v>2109</v>
      </c>
      <c r="K182" s="41">
        <f t="shared" si="46"/>
        <v>703</v>
      </c>
      <c r="L182" s="41">
        <f t="shared" si="47"/>
        <v>181</v>
      </c>
      <c r="M182" s="7">
        <f t="shared" si="48"/>
        <v>38</v>
      </c>
      <c r="N182" s="257"/>
      <c r="O182" s="35">
        <f t="shared" si="49"/>
        <v>34813</v>
      </c>
      <c r="P182" s="35">
        <f t="shared" si="50"/>
        <v>0</v>
      </c>
      <c r="Q182" s="35">
        <f t="shared" si="51"/>
        <v>35516</v>
      </c>
      <c r="R182" s="35">
        <f t="shared" si="52"/>
        <v>35857</v>
      </c>
      <c r="S182" s="35">
        <f t="shared" si="53"/>
        <v>36000</v>
      </c>
      <c r="T182" s="257"/>
      <c r="U182" s="67">
        <f>IF(B182=C182,0,IF(S182&lt;&gt;"-",(S182)/Přehled!$A$1,0))</f>
        <v>85.714285714285708</v>
      </c>
    </row>
    <row r="183" spans="1:21" s="49" customFormat="1" x14ac:dyDescent="0.25">
      <c r="A183" s="98">
        <v>181</v>
      </c>
      <c r="B183" s="34">
        <v>44330</v>
      </c>
      <c r="C183" s="7"/>
      <c r="D183" s="34">
        <v>2235</v>
      </c>
      <c r="E183" s="41">
        <f t="shared" si="40"/>
        <v>1120</v>
      </c>
      <c r="F183" s="41">
        <f t="shared" si="41"/>
        <v>375</v>
      </c>
      <c r="G183" s="41">
        <f t="shared" si="42"/>
        <v>95</v>
      </c>
      <c r="H183" s="7">
        <f t="shared" si="43"/>
        <v>20</v>
      </c>
      <c r="I183" s="34">
        <f t="shared" si="44"/>
        <v>4247</v>
      </c>
      <c r="J183" s="41">
        <f t="shared" si="45"/>
        <v>2128</v>
      </c>
      <c r="K183" s="41">
        <f t="shared" si="46"/>
        <v>713</v>
      </c>
      <c r="L183" s="41">
        <f t="shared" si="47"/>
        <v>181</v>
      </c>
      <c r="M183" s="7">
        <f t="shared" si="48"/>
        <v>38</v>
      </c>
      <c r="N183" s="257"/>
      <c r="O183" s="35">
        <f t="shared" si="49"/>
        <v>35836</v>
      </c>
      <c r="P183" s="35">
        <f t="shared" si="50"/>
        <v>0</v>
      </c>
      <c r="Q183" s="35">
        <f t="shared" si="51"/>
        <v>36529</v>
      </c>
      <c r="R183" s="35">
        <f t="shared" si="52"/>
        <v>36880</v>
      </c>
      <c r="S183" s="35">
        <f t="shared" si="53"/>
        <v>37023</v>
      </c>
      <c r="T183" s="257"/>
      <c r="U183" s="67">
        <f>IF(B183=C183,0,IF(S183&lt;&gt;"-",(S183)/Přehled!$A$1,0))</f>
        <v>88.15</v>
      </c>
    </row>
    <row r="184" spans="1:21" s="49" customFormat="1" x14ac:dyDescent="0.25">
      <c r="A184" s="98">
        <v>182</v>
      </c>
      <c r="B184" s="34">
        <v>45438</v>
      </c>
      <c r="C184" s="7"/>
      <c r="D184" s="34">
        <v>2250</v>
      </c>
      <c r="E184" s="41">
        <f t="shared" si="40"/>
        <v>1125</v>
      </c>
      <c r="F184" s="41">
        <f t="shared" si="41"/>
        <v>375</v>
      </c>
      <c r="G184" s="41">
        <f t="shared" si="42"/>
        <v>95</v>
      </c>
      <c r="H184" s="7">
        <f t="shared" si="43"/>
        <v>20</v>
      </c>
      <c r="I184" s="34">
        <f t="shared" si="44"/>
        <v>4275</v>
      </c>
      <c r="J184" s="41">
        <f t="shared" si="45"/>
        <v>2138</v>
      </c>
      <c r="K184" s="41">
        <f t="shared" si="46"/>
        <v>713</v>
      </c>
      <c r="L184" s="41">
        <f t="shared" si="47"/>
        <v>181</v>
      </c>
      <c r="M184" s="7">
        <f t="shared" si="48"/>
        <v>38</v>
      </c>
      <c r="N184" s="257"/>
      <c r="O184" s="35">
        <f t="shared" si="49"/>
        <v>36888</v>
      </c>
      <c r="P184" s="35">
        <f t="shared" si="50"/>
        <v>0</v>
      </c>
      <c r="Q184" s="35">
        <f t="shared" si="51"/>
        <v>37599</v>
      </c>
      <c r="R184" s="35">
        <f t="shared" si="52"/>
        <v>37950</v>
      </c>
      <c r="S184" s="35">
        <f t="shared" si="53"/>
        <v>38093</v>
      </c>
      <c r="T184" s="257"/>
      <c r="U184" s="67">
        <f>IF(B184=C184,0,IF(S184&lt;&gt;"-",(S184)/Přehled!$A$1,0))</f>
        <v>90.697619047619042</v>
      </c>
    </row>
    <row r="185" spans="1:21" s="49" customFormat="1" x14ac:dyDescent="0.25">
      <c r="A185" s="98">
        <v>183</v>
      </c>
      <c r="B185" s="34">
        <v>46574</v>
      </c>
      <c r="C185" s="7"/>
      <c r="D185" s="34">
        <v>2265</v>
      </c>
      <c r="E185" s="41">
        <f t="shared" si="40"/>
        <v>1135</v>
      </c>
      <c r="F185" s="41">
        <f t="shared" si="41"/>
        <v>380</v>
      </c>
      <c r="G185" s="41">
        <f t="shared" si="42"/>
        <v>95</v>
      </c>
      <c r="H185" s="7">
        <f t="shared" si="43"/>
        <v>20</v>
      </c>
      <c r="I185" s="34">
        <f t="shared" si="44"/>
        <v>4304</v>
      </c>
      <c r="J185" s="41">
        <f t="shared" si="45"/>
        <v>2157</v>
      </c>
      <c r="K185" s="41">
        <f t="shared" si="46"/>
        <v>722</v>
      </c>
      <c r="L185" s="41">
        <f t="shared" si="47"/>
        <v>181</v>
      </c>
      <c r="M185" s="7">
        <f t="shared" si="48"/>
        <v>38</v>
      </c>
      <c r="N185" s="257"/>
      <c r="O185" s="35">
        <f t="shared" si="49"/>
        <v>37966</v>
      </c>
      <c r="P185" s="35">
        <f t="shared" si="50"/>
        <v>0</v>
      </c>
      <c r="Q185" s="35">
        <f t="shared" si="51"/>
        <v>38669</v>
      </c>
      <c r="R185" s="35">
        <f t="shared" si="52"/>
        <v>39029</v>
      </c>
      <c r="S185" s="35">
        <f t="shared" si="53"/>
        <v>39172</v>
      </c>
      <c r="T185" s="257"/>
      <c r="U185" s="67">
        <f>IF(B185=C185,0,IF(S185&lt;&gt;"-",(S185)/Přehled!$A$1,0))</f>
        <v>93.266666666666666</v>
      </c>
    </row>
    <row r="186" spans="1:21" s="49" customFormat="1" x14ac:dyDescent="0.25">
      <c r="A186" s="98">
        <v>184</v>
      </c>
      <c r="B186" s="34">
        <v>47739</v>
      </c>
      <c r="C186" s="7"/>
      <c r="D186" s="34">
        <v>2280</v>
      </c>
      <c r="E186" s="41">
        <f t="shared" si="40"/>
        <v>1140</v>
      </c>
      <c r="F186" s="41">
        <f t="shared" si="41"/>
        <v>380</v>
      </c>
      <c r="G186" s="41">
        <f t="shared" si="42"/>
        <v>95</v>
      </c>
      <c r="H186" s="7">
        <f t="shared" si="43"/>
        <v>20</v>
      </c>
      <c r="I186" s="34">
        <f t="shared" si="44"/>
        <v>4332</v>
      </c>
      <c r="J186" s="41">
        <f t="shared" si="45"/>
        <v>2166</v>
      </c>
      <c r="K186" s="41">
        <f t="shared" si="46"/>
        <v>722</v>
      </c>
      <c r="L186" s="41">
        <f t="shared" si="47"/>
        <v>181</v>
      </c>
      <c r="M186" s="7">
        <f t="shared" si="48"/>
        <v>38</v>
      </c>
      <c r="N186" s="257"/>
      <c r="O186" s="35">
        <f t="shared" si="49"/>
        <v>39075</v>
      </c>
      <c r="P186" s="35">
        <f t="shared" si="50"/>
        <v>0</v>
      </c>
      <c r="Q186" s="35">
        <f t="shared" si="51"/>
        <v>39797</v>
      </c>
      <c r="R186" s="35">
        <f t="shared" si="52"/>
        <v>40157</v>
      </c>
      <c r="S186" s="35">
        <f t="shared" si="53"/>
        <v>40300</v>
      </c>
      <c r="T186" s="257"/>
      <c r="U186" s="67">
        <f>IF(B186=C186,0,IF(S186&lt;&gt;"-",(S186)/Přehled!$A$1,0))</f>
        <v>95.952380952380949</v>
      </c>
    </row>
    <row r="187" spans="1:21" s="49" customFormat="1" x14ac:dyDescent="0.25">
      <c r="A187" s="98">
        <v>185</v>
      </c>
      <c r="B187" s="34">
        <v>48932</v>
      </c>
      <c r="C187" s="7"/>
      <c r="D187" s="34">
        <v>2295</v>
      </c>
      <c r="E187" s="41">
        <f t="shared" si="40"/>
        <v>1150</v>
      </c>
      <c r="F187" s="41">
        <f t="shared" si="41"/>
        <v>385</v>
      </c>
      <c r="G187" s="41">
        <f t="shared" si="42"/>
        <v>95</v>
      </c>
      <c r="H187" s="7">
        <f t="shared" si="43"/>
        <v>20</v>
      </c>
      <c r="I187" s="34">
        <f t="shared" si="44"/>
        <v>4361</v>
      </c>
      <c r="J187" s="41">
        <f t="shared" si="45"/>
        <v>2185</v>
      </c>
      <c r="K187" s="41">
        <f t="shared" si="46"/>
        <v>732</v>
      </c>
      <c r="L187" s="41">
        <f t="shared" si="47"/>
        <v>181</v>
      </c>
      <c r="M187" s="7">
        <f t="shared" si="48"/>
        <v>38</v>
      </c>
      <c r="N187" s="257"/>
      <c r="O187" s="35">
        <f t="shared" si="49"/>
        <v>40210</v>
      </c>
      <c r="P187" s="35">
        <f t="shared" si="50"/>
        <v>0</v>
      </c>
      <c r="Q187" s="35">
        <f t="shared" si="51"/>
        <v>40922</v>
      </c>
      <c r="R187" s="35">
        <f t="shared" si="52"/>
        <v>41292</v>
      </c>
      <c r="S187" s="35">
        <f t="shared" si="53"/>
        <v>41435</v>
      </c>
      <c r="T187" s="257"/>
      <c r="U187" s="67">
        <f>IF(B187=C187,0,IF(S187&lt;&gt;"-",(S187)/Přehled!$A$1,0))</f>
        <v>98.654761904761898</v>
      </c>
    </row>
    <row r="188" spans="1:21" s="49" customFormat="1" x14ac:dyDescent="0.25">
      <c r="A188" s="98">
        <v>186</v>
      </c>
      <c r="B188" s="34">
        <v>50155</v>
      </c>
      <c r="C188" s="7"/>
      <c r="D188" s="34">
        <v>2310</v>
      </c>
      <c r="E188" s="41">
        <f t="shared" si="40"/>
        <v>1155</v>
      </c>
      <c r="F188" s="41">
        <f t="shared" si="41"/>
        <v>385</v>
      </c>
      <c r="G188" s="41">
        <f t="shared" si="42"/>
        <v>95</v>
      </c>
      <c r="H188" s="7">
        <f t="shared" si="43"/>
        <v>20</v>
      </c>
      <c r="I188" s="34">
        <f t="shared" si="44"/>
        <v>4389</v>
      </c>
      <c r="J188" s="41">
        <f t="shared" si="45"/>
        <v>2195</v>
      </c>
      <c r="K188" s="41">
        <f t="shared" si="46"/>
        <v>732</v>
      </c>
      <c r="L188" s="41">
        <f t="shared" si="47"/>
        <v>181</v>
      </c>
      <c r="M188" s="7">
        <f t="shared" si="48"/>
        <v>38</v>
      </c>
      <c r="N188" s="257"/>
      <c r="O188" s="35">
        <f t="shared" si="49"/>
        <v>41377</v>
      </c>
      <c r="P188" s="35">
        <f t="shared" si="50"/>
        <v>0</v>
      </c>
      <c r="Q188" s="35">
        <f t="shared" si="51"/>
        <v>42107</v>
      </c>
      <c r="R188" s="35">
        <f t="shared" si="52"/>
        <v>42477</v>
      </c>
      <c r="S188" s="35">
        <f t="shared" si="53"/>
        <v>42620</v>
      </c>
      <c r="T188" s="257"/>
      <c r="U188" s="67">
        <f>IF(B188=C188,0,IF(S188&lt;&gt;"-",(S188)/Přehled!$A$1,0))</f>
        <v>101.47619047619048</v>
      </c>
    </row>
    <row r="189" spans="1:21" s="49" customFormat="1" ht="15.75" thickBot="1" x14ac:dyDescent="0.3">
      <c r="A189" s="310">
        <v>187</v>
      </c>
      <c r="B189" s="311">
        <v>51409</v>
      </c>
      <c r="C189" s="312"/>
      <c r="D189" s="311">
        <v>2325</v>
      </c>
      <c r="E189" s="313">
        <f t="shared" si="40"/>
        <v>1165</v>
      </c>
      <c r="F189" s="313">
        <f t="shared" si="41"/>
        <v>390</v>
      </c>
      <c r="G189" s="313">
        <f t="shared" si="42"/>
        <v>100</v>
      </c>
      <c r="H189" s="312">
        <f t="shared" si="43"/>
        <v>20</v>
      </c>
      <c r="I189" s="311">
        <f t="shared" si="44"/>
        <v>4418</v>
      </c>
      <c r="J189" s="313">
        <f t="shared" si="45"/>
        <v>2214</v>
      </c>
      <c r="K189" s="313">
        <f t="shared" si="46"/>
        <v>741</v>
      </c>
      <c r="L189" s="313">
        <f t="shared" si="47"/>
        <v>190</v>
      </c>
      <c r="M189" s="312">
        <f t="shared" si="48"/>
        <v>38</v>
      </c>
      <c r="N189" s="257"/>
      <c r="O189" s="35">
        <f t="shared" si="49"/>
        <v>42573</v>
      </c>
      <c r="P189" s="35">
        <f t="shared" si="50"/>
        <v>0</v>
      </c>
      <c r="Q189" s="35">
        <f t="shared" si="51"/>
        <v>43295</v>
      </c>
      <c r="R189" s="35">
        <f t="shared" si="52"/>
        <v>43656</v>
      </c>
      <c r="S189" s="35">
        <f t="shared" si="53"/>
        <v>43808</v>
      </c>
      <c r="T189" s="257"/>
      <c r="U189" s="67">
        <f>IF(B189=C189,0,IF(S189&lt;&gt;"-",(S189)/Přehled!$A$1,0))</f>
        <v>104.3047619047619</v>
      </c>
    </row>
  </sheetData>
  <mergeCells count="11">
    <mergeCell ref="U1:U2"/>
    <mergeCell ref="O1:O2"/>
    <mergeCell ref="P1:P2"/>
    <mergeCell ref="Q1:Q2"/>
    <mergeCell ref="R1:R2"/>
    <mergeCell ref="S1:S2"/>
    <mergeCell ref="A1:A2"/>
    <mergeCell ref="B1:B2"/>
    <mergeCell ref="C1:C2"/>
    <mergeCell ref="D1:H1"/>
    <mergeCell ref="I1:M1"/>
  </mergeCell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X217"/>
  <sheetViews>
    <sheetView zoomScaleNormal="100" workbookViewId="0">
      <selection sqref="A1:A2"/>
    </sheetView>
  </sheetViews>
  <sheetFormatPr defaultRowHeight="15" x14ac:dyDescent="0.25"/>
  <cols>
    <col min="14" max="14" width="3.7109375" style="22" customWidth="1"/>
    <col min="15" max="19" width="17.7109375" customWidth="1"/>
    <col min="20" max="20" width="3.7109375" style="73" customWidth="1"/>
    <col min="21" max="21" width="17.7109375" customWidth="1"/>
    <col min="24" max="24" width="10.85546875" bestFit="1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176">
        <v>1</v>
      </c>
      <c r="B3" s="63">
        <v>50</v>
      </c>
      <c r="C3" s="64"/>
      <c r="D3" s="186">
        <v>5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" si="4">ROUNDUP(D3*1.9,0)</f>
        <v>10</v>
      </c>
      <c r="J3" s="65">
        <f t="shared" ref="J3" si="5">ROUNDUP(E3*1.9,0)</f>
        <v>10</v>
      </c>
      <c r="K3" s="65">
        <f t="shared" ref="K3" si="6">ROUNDUP(F3*1.9,0)</f>
        <v>0</v>
      </c>
      <c r="L3" s="65">
        <f t="shared" ref="L3" si="7">ROUNDUP(G3*1.9,0)</f>
        <v>0</v>
      </c>
      <c r="M3" s="39">
        <f t="shared" ref="M3" si="8">ROUNDUP(H3*1.9,0)</f>
        <v>0</v>
      </c>
      <c r="O3" s="66">
        <f t="shared" ref="O3" si="9">IF((B3-I3)-I3&lt;=0,0,(B3-I3)-I3)</f>
        <v>30</v>
      </c>
      <c r="P3" s="66">
        <f t="shared" ref="P3" si="10">IF((B3-I3-J3)-J3&lt;=O3,0,IF((B3-I3-J3)-J3&lt;=0,0,(B3-I3-J3)-J3))</f>
        <v>0</v>
      </c>
      <c r="Q3" s="66">
        <f t="shared" ref="Q3" si="11">IF((B3-I3-J3-K3)-K3&lt;=0,0,(B3-I3-J3-K3)-K3)</f>
        <v>30</v>
      </c>
      <c r="R3" s="66">
        <f t="shared" ref="R3" si="12">IF((B3-I3-J3-K3-L3)-L3&lt;=0,0,(B3-I3-J3-K3-L3)-L3)</f>
        <v>30</v>
      </c>
      <c r="S3" s="66">
        <f t="shared" ref="S3" si="13">IF(H3=0,IF((B3-I3-J3-K3-L3-M3)-M3&lt;=0,0,(B3-I3-J3-K3-L3-M3)-M3),IF((B3-I3-J3-K3-L3-M3)-M3&lt;=0,"-",(B3-I3-J3-K3-L3-M3)-M3+M3))</f>
        <v>30</v>
      </c>
      <c r="U3" s="177">
        <f>IF(B3=C3,0,IF(S3&lt;&gt;"-",(S3)/Přehled!$A$1,0))</f>
        <v>7.1428571428571425E-2</v>
      </c>
    </row>
    <row r="4" spans="1:21" x14ac:dyDescent="0.25">
      <c r="A4" s="178">
        <v>2</v>
      </c>
      <c r="B4" s="69">
        <v>80</v>
      </c>
      <c r="C4" s="70"/>
      <c r="D4" s="82">
        <v>10</v>
      </c>
      <c r="E4" s="6">
        <f t="shared" ref="E4:E67" si="14">ROUND((D4/2)/5,0)*5</f>
        <v>5</v>
      </c>
      <c r="F4" s="6">
        <f t="shared" ref="F4:F67" si="15">ROUND((E4/3)/5,0)*5</f>
        <v>0</v>
      </c>
      <c r="G4" s="6">
        <f t="shared" ref="G4:G67" si="16">ROUND((F4/4)/5,0)*5</f>
        <v>0</v>
      </c>
      <c r="H4" s="31">
        <f t="shared" ref="H4:H67" si="17">ROUND((G4/5)/5,0)*5</f>
        <v>0</v>
      </c>
      <c r="I4" s="11">
        <f t="shared" ref="I4:I67" si="18">ROUNDUP(D4*1.9,0)</f>
        <v>19</v>
      </c>
      <c r="J4" s="6">
        <f t="shared" ref="J4:J67" si="19">ROUNDUP(E4*1.9,0)</f>
        <v>10</v>
      </c>
      <c r="K4" s="6">
        <f t="shared" ref="K4:K67" si="20">ROUNDUP(F4*1.9,0)</f>
        <v>0</v>
      </c>
      <c r="L4" s="6">
        <f t="shared" ref="L4:L67" si="21">ROUNDUP(G4*1.9,0)</f>
        <v>0</v>
      </c>
      <c r="M4" s="31">
        <f t="shared" ref="M4:M67" si="22">ROUNDUP(H4*1.9,0)</f>
        <v>0</v>
      </c>
      <c r="O4" s="66">
        <f t="shared" ref="O4:O67" si="23">IF((B4-I4)-I4&lt;=0,0,(B4-I4)-I4)</f>
        <v>42</v>
      </c>
      <c r="P4" s="66">
        <f t="shared" ref="P4:P67" si="24">IF((B4-I4-J4)-J4&lt;=O4,0,IF((B4-I4-J4)-J4&lt;=0,0,(B4-I4-J4)-J4))</f>
        <v>0</v>
      </c>
      <c r="Q4" s="66">
        <f t="shared" ref="Q4:Q67" si="25">IF((B4-I4-J4-K4)-K4&lt;=0,0,(B4-I4-J4-K4)-K4)</f>
        <v>51</v>
      </c>
      <c r="R4" s="66">
        <f t="shared" ref="R4:R67" si="26">IF((B4-I4-J4-K4-L4)-L4&lt;=0,0,(B4-I4-J4-K4-L4)-L4)</f>
        <v>51</v>
      </c>
      <c r="S4" s="66">
        <f t="shared" ref="S4:S67" si="27">IF(H4=0,IF((B4-I4-J4-K4-L4-M4)-M4&lt;=0,0,(B4-I4-J4-K4-L4-M4)-M4),IF((B4-I4-J4-K4-L4-M4)-M4&lt;=0,"-",(B4-I4-J4-K4-L4-M4)-M4+M4))</f>
        <v>51</v>
      </c>
      <c r="U4" s="177">
        <f>IF(B4=C4,0,IF(S4&lt;&gt;"-",(S4)/Přehled!$A$1,0))</f>
        <v>0.12142857142857143</v>
      </c>
    </row>
    <row r="5" spans="1:21" x14ac:dyDescent="0.25">
      <c r="A5" s="178">
        <v>3</v>
      </c>
      <c r="B5" s="69">
        <v>140</v>
      </c>
      <c r="C5" s="70"/>
      <c r="D5" s="82">
        <v>15</v>
      </c>
      <c r="E5" s="6">
        <f t="shared" si="14"/>
        <v>10</v>
      </c>
      <c r="F5" s="6">
        <f t="shared" si="15"/>
        <v>5</v>
      </c>
      <c r="G5" s="6">
        <f t="shared" si="16"/>
        <v>0</v>
      </c>
      <c r="H5" s="31">
        <f t="shared" si="17"/>
        <v>0</v>
      </c>
      <c r="I5" s="11">
        <f t="shared" si="18"/>
        <v>29</v>
      </c>
      <c r="J5" s="6">
        <f t="shared" si="19"/>
        <v>19</v>
      </c>
      <c r="K5" s="6">
        <f t="shared" si="20"/>
        <v>10</v>
      </c>
      <c r="L5" s="6">
        <f t="shared" si="21"/>
        <v>0</v>
      </c>
      <c r="M5" s="31">
        <f t="shared" si="22"/>
        <v>0</v>
      </c>
      <c r="O5" s="66">
        <f t="shared" si="23"/>
        <v>82</v>
      </c>
      <c r="P5" s="66">
        <f t="shared" si="24"/>
        <v>0</v>
      </c>
      <c r="Q5" s="66">
        <f t="shared" si="25"/>
        <v>72</v>
      </c>
      <c r="R5" s="66">
        <f t="shared" si="26"/>
        <v>82</v>
      </c>
      <c r="S5" s="66">
        <f t="shared" si="27"/>
        <v>82</v>
      </c>
      <c r="U5" s="177">
        <f>IF(B5=C5,0,IF(S5&lt;&gt;"-",(S5)/Přehled!$A$1,0))</f>
        <v>0.19523809523809524</v>
      </c>
    </row>
    <row r="6" spans="1:21" x14ac:dyDescent="0.25">
      <c r="A6" s="178">
        <v>4</v>
      </c>
      <c r="B6" s="69">
        <v>210</v>
      </c>
      <c r="C6" s="70"/>
      <c r="D6" s="82">
        <v>25</v>
      </c>
      <c r="E6" s="6">
        <f t="shared" si="14"/>
        <v>15</v>
      </c>
      <c r="F6" s="6">
        <f t="shared" si="15"/>
        <v>5</v>
      </c>
      <c r="G6" s="6">
        <f t="shared" si="16"/>
        <v>0</v>
      </c>
      <c r="H6" s="31">
        <f t="shared" si="17"/>
        <v>0</v>
      </c>
      <c r="I6" s="11">
        <f t="shared" si="18"/>
        <v>48</v>
      </c>
      <c r="J6" s="6">
        <f t="shared" si="19"/>
        <v>29</v>
      </c>
      <c r="K6" s="6">
        <f t="shared" si="20"/>
        <v>10</v>
      </c>
      <c r="L6" s="6">
        <f t="shared" si="21"/>
        <v>0</v>
      </c>
      <c r="M6" s="31">
        <f t="shared" si="22"/>
        <v>0</v>
      </c>
      <c r="O6" s="66">
        <f t="shared" si="23"/>
        <v>114</v>
      </c>
      <c r="P6" s="66">
        <f t="shared" si="24"/>
        <v>0</v>
      </c>
      <c r="Q6" s="66">
        <f t="shared" si="25"/>
        <v>113</v>
      </c>
      <c r="R6" s="66">
        <f t="shared" si="26"/>
        <v>123</v>
      </c>
      <c r="S6" s="66">
        <f t="shared" si="27"/>
        <v>123</v>
      </c>
      <c r="U6" s="177">
        <f>IF(B6=C6,0,IF(S6&lt;&gt;"-",(S6)/Přehled!$A$1,0))</f>
        <v>0.29285714285714287</v>
      </c>
    </row>
    <row r="7" spans="1:21" x14ac:dyDescent="0.25">
      <c r="A7" s="178">
        <v>5</v>
      </c>
      <c r="B7" s="69">
        <v>290</v>
      </c>
      <c r="C7" s="70"/>
      <c r="D7" s="82">
        <v>30</v>
      </c>
      <c r="E7" s="6">
        <f t="shared" si="14"/>
        <v>15</v>
      </c>
      <c r="F7" s="6">
        <f t="shared" si="15"/>
        <v>5</v>
      </c>
      <c r="G7" s="6">
        <f t="shared" si="16"/>
        <v>0</v>
      </c>
      <c r="H7" s="31">
        <f t="shared" si="17"/>
        <v>0</v>
      </c>
      <c r="I7" s="11">
        <f t="shared" si="18"/>
        <v>57</v>
      </c>
      <c r="J7" s="6">
        <f t="shared" si="19"/>
        <v>29</v>
      </c>
      <c r="K7" s="6">
        <f t="shared" si="20"/>
        <v>10</v>
      </c>
      <c r="L7" s="6">
        <f t="shared" si="21"/>
        <v>0</v>
      </c>
      <c r="M7" s="31">
        <f t="shared" si="22"/>
        <v>0</v>
      </c>
      <c r="O7" s="66">
        <f t="shared" si="23"/>
        <v>176</v>
      </c>
      <c r="P7" s="66">
        <f t="shared" si="24"/>
        <v>0</v>
      </c>
      <c r="Q7" s="66">
        <f t="shared" si="25"/>
        <v>184</v>
      </c>
      <c r="R7" s="66">
        <f t="shared" si="26"/>
        <v>194</v>
      </c>
      <c r="S7" s="66">
        <f t="shared" si="27"/>
        <v>194</v>
      </c>
      <c r="U7" s="177">
        <f>IF(B7=C7,0,IF(S7&lt;&gt;"-",(S7)/Přehled!$A$1,0))</f>
        <v>0.46190476190476193</v>
      </c>
    </row>
    <row r="8" spans="1:21" x14ac:dyDescent="0.25">
      <c r="A8" s="178">
        <v>6</v>
      </c>
      <c r="B8" s="69">
        <v>360</v>
      </c>
      <c r="C8" s="70"/>
      <c r="D8" s="82">
        <v>40</v>
      </c>
      <c r="E8" s="6">
        <f t="shared" si="14"/>
        <v>20</v>
      </c>
      <c r="F8" s="6">
        <f t="shared" si="15"/>
        <v>5</v>
      </c>
      <c r="G8" s="6">
        <f t="shared" si="16"/>
        <v>0</v>
      </c>
      <c r="H8" s="31">
        <f t="shared" si="17"/>
        <v>0</v>
      </c>
      <c r="I8" s="11">
        <f t="shared" si="18"/>
        <v>76</v>
      </c>
      <c r="J8" s="6">
        <f t="shared" si="19"/>
        <v>38</v>
      </c>
      <c r="K8" s="6">
        <f t="shared" si="20"/>
        <v>10</v>
      </c>
      <c r="L8" s="6">
        <f t="shared" si="21"/>
        <v>0</v>
      </c>
      <c r="M8" s="31">
        <f t="shared" si="22"/>
        <v>0</v>
      </c>
      <c r="O8" s="66">
        <f t="shared" si="23"/>
        <v>208</v>
      </c>
      <c r="P8" s="66">
        <f t="shared" si="24"/>
        <v>0</v>
      </c>
      <c r="Q8" s="66">
        <f t="shared" si="25"/>
        <v>226</v>
      </c>
      <c r="R8" s="66">
        <f t="shared" si="26"/>
        <v>236</v>
      </c>
      <c r="S8" s="66">
        <f t="shared" si="27"/>
        <v>236</v>
      </c>
      <c r="U8" s="177">
        <f>IF(B8=C8,0,IF(S8&lt;&gt;"-",(S8)/Přehled!$A$1,0))</f>
        <v>0.56190476190476191</v>
      </c>
    </row>
    <row r="9" spans="1:21" x14ac:dyDescent="0.25">
      <c r="A9" s="178">
        <v>7</v>
      </c>
      <c r="B9" s="69">
        <v>440</v>
      </c>
      <c r="C9" s="70"/>
      <c r="D9" s="82">
        <v>45</v>
      </c>
      <c r="E9" s="6">
        <f t="shared" si="14"/>
        <v>25</v>
      </c>
      <c r="F9" s="6">
        <f t="shared" si="15"/>
        <v>10</v>
      </c>
      <c r="G9" s="6">
        <f t="shared" si="16"/>
        <v>5</v>
      </c>
      <c r="H9" s="31">
        <f t="shared" si="17"/>
        <v>0</v>
      </c>
      <c r="I9" s="11">
        <f t="shared" si="18"/>
        <v>86</v>
      </c>
      <c r="J9" s="6">
        <f t="shared" si="19"/>
        <v>48</v>
      </c>
      <c r="K9" s="6">
        <f t="shared" si="20"/>
        <v>19</v>
      </c>
      <c r="L9" s="6">
        <f t="shared" si="21"/>
        <v>10</v>
      </c>
      <c r="M9" s="31">
        <f t="shared" si="22"/>
        <v>0</v>
      </c>
      <c r="O9" s="66">
        <f t="shared" si="23"/>
        <v>268</v>
      </c>
      <c r="P9" s="66">
        <f t="shared" si="24"/>
        <v>0</v>
      </c>
      <c r="Q9" s="66">
        <f t="shared" si="25"/>
        <v>268</v>
      </c>
      <c r="R9" s="66">
        <f t="shared" si="26"/>
        <v>267</v>
      </c>
      <c r="S9" s="66">
        <f t="shared" si="27"/>
        <v>277</v>
      </c>
      <c r="U9" s="177">
        <f>IF(B9=C9,0,IF(S9&lt;&gt;"-",(S9)/Přehled!$A$1,0))</f>
        <v>0.65952380952380951</v>
      </c>
    </row>
    <row r="10" spans="1:21" x14ac:dyDescent="0.25">
      <c r="A10" s="178">
        <v>8</v>
      </c>
      <c r="B10" s="69">
        <v>530</v>
      </c>
      <c r="C10" s="70"/>
      <c r="D10" s="82">
        <v>55</v>
      </c>
      <c r="E10" s="6">
        <f t="shared" si="14"/>
        <v>30</v>
      </c>
      <c r="F10" s="6">
        <f t="shared" si="15"/>
        <v>10</v>
      </c>
      <c r="G10" s="6">
        <f t="shared" si="16"/>
        <v>5</v>
      </c>
      <c r="H10" s="31">
        <f t="shared" si="17"/>
        <v>0</v>
      </c>
      <c r="I10" s="11">
        <f t="shared" si="18"/>
        <v>105</v>
      </c>
      <c r="J10" s="6">
        <f t="shared" si="19"/>
        <v>57</v>
      </c>
      <c r="K10" s="6">
        <f t="shared" si="20"/>
        <v>19</v>
      </c>
      <c r="L10" s="6">
        <f t="shared" si="21"/>
        <v>10</v>
      </c>
      <c r="M10" s="31">
        <f t="shared" si="22"/>
        <v>0</v>
      </c>
      <c r="O10" s="66">
        <f t="shared" si="23"/>
        <v>320</v>
      </c>
      <c r="P10" s="66">
        <f t="shared" si="24"/>
        <v>0</v>
      </c>
      <c r="Q10" s="66">
        <f t="shared" si="25"/>
        <v>330</v>
      </c>
      <c r="R10" s="66">
        <f t="shared" si="26"/>
        <v>329</v>
      </c>
      <c r="S10" s="66">
        <f t="shared" si="27"/>
        <v>339</v>
      </c>
      <c r="U10" s="177">
        <f>IF(B10=C10,0,IF(S10&lt;&gt;"-",(S10)/Přehled!$A$1,0))</f>
        <v>0.80714285714285716</v>
      </c>
    </row>
    <row r="11" spans="1:21" x14ac:dyDescent="0.25">
      <c r="A11" s="178">
        <v>9</v>
      </c>
      <c r="B11" s="69">
        <v>610</v>
      </c>
      <c r="C11" s="70"/>
      <c r="D11" s="82">
        <v>65</v>
      </c>
      <c r="E11" s="6">
        <f t="shared" si="14"/>
        <v>35</v>
      </c>
      <c r="F11" s="6">
        <f t="shared" si="15"/>
        <v>10</v>
      </c>
      <c r="G11" s="6">
        <f t="shared" si="16"/>
        <v>5</v>
      </c>
      <c r="H11" s="31">
        <f t="shared" si="17"/>
        <v>0</v>
      </c>
      <c r="I11" s="11">
        <f t="shared" si="18"/>
        <v>124</v>
      </c>
      <c r="J11" s="6">
        <f t="shared" si="19"/>
        <v>67</v>
      </c>
      <c r="K11" s="6">
        <f t="shared" si="20"/>
        <v>19</v>
      </c>
      <c r="L11" s="6">
        <f t="shared" si="21"/>
        <v>10</v>
      </c>
      <c r="M11" s="31">
        <f t="shared" si="22"/>
        <v>0</v>
      </c>
      <c r="O11" s="66">
        <f t="shared" si="23"/>
        <v>362</v>
      </c>
      <c r="P11" s="66">
        <f t="shared" si="24"/>
        <v>0</v>
      </c>
      <c r="Q11" s="66">
        <f t="shared" si="25"/>
        <v>381</v>
      </c>
      <c r="R11" s="66">
        <f t="shared" si="26"/>
        <v>380</v>
      </c>
      <c r="S11" s="66">
        <f t="shared" si="27"/>
        <v>390</v>
      </c>
      <c r="U11" s="177">
        <f>IF(B11=C11,0,IF(S11&lt;&gt;"-",(S11)/Přehled!$A$1,0))</f>
        <v>0.9285714285714286</v>
      </c>
    </row>
    <row r="12" spans="1:21" x14ac:dyDescent="0.25">
      <c r="A12" s="178">
        <v>10</v>
      </c>
      <c r="B12" s="69">
        <v>700</v>
      </c>
      <c r="C12" s="70"/>
      <c r="D12" s="82">
        <v>70</v>
      </c>
      <c r="E12" s="6">
        <f t="shared" si="14"/>
        <v>35</v>
      </c>
      <c r="F12" s="6">
        <f t="shared" si="15"/>
        <v>10</v>
      </c>
      <c r="G12" s="6">
        <f t="shared" si="16"/>
        <v>5</v>
      </c>
      <c r="H12" s="31">
        <f t="shared" si="17"/>
        <v>0</v>
      </c>
      <c r="I12" s="11">
        <f t="shared" si="18"/>
        <v>133</v>
      </c>
      <c r="J12" s="6">
        <f t="shared" si="19"/>
        <v>67</v>
      </c>
      <c r="K12" s="6">
        <f t="shared" si="20"/>
        <v>19</v>
      </c>
      <c r="L12" s="6">
        <f t="shared" si="21"/>
        <v>10</v>
      </c>
      <c r="M12" s="31">
        <f t="shared" si="22"/>
        <v>0</v>
      </c>
      <c r="O12" s="66">
        <f t="shared" si="23"/>
        <v>434</v>
      </c>
      <c r="P12" s="66">
        <f t="shared" si="24"/>
        <v>0</v>
      </c>
      <c r="Q12" s="66">
        <f t="shared" si="25"/>
        <v>462</v>
      </c>
      <c r="R12" s="66">
        <f t="shared" si="26"/>
        <v>461</v>
      </c>
      <c r="S12" s="66">
        <f t="shared" si="27"/>
        <v>471</v>
      </c>
      <c r="U12" s="177">
        <f>IF(B12=C12,0,IF(S12&lt;&gt;"-",(S12)/Přehled!$A$1,0))</f>
        <v>1.1214285714285714</v>
      </c>
    </row>
    <row r="13" spans="1:21" x14ac:dyDescent="0.25">
      <c r="A13" s="178">
        <v>11</v>
      </c>
      <c r="B13" s="130">
        <v>718</v>
      </c>
      <c r="C13" s="131"/>
      <c r="D13" s="82">
        <v>80</v>
      </c>
      <c r="E13" s="6">
        <f t="shared" si="14"/>
        <v>40</v>
      </c>
      <c r="F13" s="6">
        <f t="shared" si="15"/>
        <v>15</v>
      </c>
      <c r="G13" s="6">
        <f t="shared" si="16"/>
        <v>5</v>
      </c>
      <c r="H13" s="31">
        <f t="shared" si="17"/>
        <v>0</v>
      </c>
      <c r="I13" s="29">
        <f t="shared" si="18"/>
        <v>152</v>
      </c>
      <c r="J13" s="132">
        <f t="shared" si="19"/>
        <v>76</v>
      </c>
      <c r="K13" s="132">
        <f t="shared" si="20"/>
        <v>29</v>
      </c>
      <c r="L13" s="132">
        <f t="shared" si="21"/>
        <v>10</v>
      </c>
      <c r="M13" s="30">
        <f t="shared" si="22"/>
        <v>0</v>
      </c>
      <c r="O13" s="117">
        <f t="shared" si="23"/>
        <v>414</v>
      </c>
      <c r="P13" s="117">
        <f t="shared" si="24"/>
        <v>0</v>
      </c>
      <c r="Q13" s="117">
        <f t="shared" si="25"/>
        <v>432</v>
      </c>
      <c r="R13" s="117">
        <f t="shared" si="26"/>
        <v>441</v>
      </c>
      <c r="S13" s="117">
        <f t="shared" si="27"/>
        <v>451</v>
      </c>
      <c r="U13" s="177">
        <f>IF(B13=C13,0,IF(S13&lt;&gt;"-",(S13)/Přehled!$A$1,0))</f>
        <v>1.0738095238095238</v>
      </c>
    </row>
    <row r="14" spans="1:21" x14ac:dyDescent="0.25">
      <c r="A14" s="178">
        <v>12</v>
      </c>
      <c r="B14" s="130">
        <v>736</v>
      </c>
      <c r="C14" s="131"/>
      <c r="D14" s="82">
        <v>90</v>
      </c>
      <c r="E14" s="6">
        <f t="shared" si="14"/>
        <v>45</v>
      </c>
      <c r="F14" s="6">
        <f t="shared" si="15"/>
        <v>15</v>
      </c>
      <c r="G14" s="6">
        <f t="shared" si="16"/>
        <v>5</v>
      </c>
      <c r="H14" s="31">
        <f t="shared" si="17"/>
        <v>0</v>
      </c>
      <c r="I14" s="29">
        <f t="shared" si="18"/>
        <v>171</v>
      </c>
      <c r="J14" s="132">
        <f t="shared" si="19"/>
        <v>86</v>
      </c>
      <c r="K14" s="132">
        <f t="shared" si="20"/>
        <v>29</v>
      </c>
      <c r="L14" s="132">
        <f t="shared" si="21"/>
        <v>10</v>
      </c>
      <c r="M14" s="30">
        <f t="shared" si="22"/>
        <v>0</v>
      </c>
      <c r="O14" s="117">
        <f t="shared" si="23"/>
        <v>394</v>
      </c>
      <c r="P14" s="117">
        <f t="shared" si="24"/>
        <v>0</v>
      </c>
      <c r="Q14" s="117">
        <f t="shared" si="25"/>
        <v>421</v>
      </c>
      <c r="R14" s="117">
        <f t="shared" si="26"/>
        <v>430</v>
      </c>
      <c r="S14" s="117">
        <f t="shared" si="27"/>
        <v>440</v>
      </c>
      <c r="U14" s="177">
        <f>IF(B14=C14,0,IF(S14&lt;&gt;"-",(S14)/Přehled!$A$1,0))</f>
        <v>1.0476190476190477</v>
      </c>
    </row>
    <row r="15" spans="1:21" x14ac:dyDescent="0.25">
      <c r="A15" s="178">
        <v>13</v>
      </c>
      <c r="B15" s="130">
        <v>754</v>
      </c>
      <c r="C15" s="131"/>
      <c r="D15" s="82">
        <v>100</v>
      </c>
      <c r="E15" s="6">
        <f t="shared" si="14"/>
        <v>50</v>
      </c>
      <c r="F15" s="6">
        <f t="shared" si="15"/>
        <v>15</v>
      </c>
      <c r="G15" s="6">
        <f t="shared" si="16"/>
        <v>5</v>
      </c>
      <c r="H15" s="31">
        <f t="shared" si="17"/>
        <v>0</v>
      </c>
      <c r="I15" s="29">
        <f t="shared" si="18"/>
        <v>190</v>
      </c>
      <c r="J15" s="132">
        <f t="shared" si="19"/>
        <v>95</v>
      </c>
      <c r="K15" s="132">
        <f t="shared" si="20"/>
        <v>29</v>
      </c>
      <c r="L15" s="132">
        <f t="shared" si="21"/>
        <v>10</v>
      </c>
      <c r="M15" s="30">
        <f t="shared" si="22"/>
        <v>0</v>
      </c>
      <c r="O15" s="117">
        <f t="shared" si="23"/>
        <v>374</v>
      </c>
      <c r="P15" s="117">
        <f t="shared" si="24"/>
        <v>0</v>
      </c>
      <c r="Q15" s="117">
        <f t="shared" si="25"/>
        <v>411</v>
      </c>
      <c r="R15" s="117">
        <f t="shared" si="26"/>
        <v>420</v>
      </c>
      <c r="S15" s="117">
        <f t="shared" si="27"/>
        <v>430</v>
      </c>
      <c r="U15" s="177">
        <f>IF(B15=C15,0,IF(S15&lt;&gt;"-",(S15)/Přehled!$A$1,0))</f>
        <v>1.0238095238095237</v>
      </c>
    </row>
    <row r="16" spans="1:21" x14ac:dyDescent="0.25">
      <c r="A16" s="178">
        <v>14</v>
      </c>
      <c r="B16" s="130">
        <v>773</v>
      </c>
      <c r="C16" s="131"/>
      <c r="D16" s="82">
        <v>110</v>
      </c>
      <c r="E16" s="6">
        <f t="shared" si="14"/>
        <v>55</v>
      </c>
      <c r="F16" s="6">
        <f t="shared" si="15"/>
        <v>20</v>
      </c>
      <c r="G16" s="6">
        <f t="shared" si="16"/>
        <v>5</v>
      </c>
      <c r="H16" s="31">
        <f t="shared" si="17"/>
        <v>0</v>
      </c>
      <c r="I16" s="29">
        <f t="shared" si="18"/>
        <v>209</v>
      </c>
      <c r="J16" s="132">
        <f t="shared" si="19"/>
        <v>105</v>
      </c>
      <c r="K16" s="132">
        <f t="shared" si="20"/>
        <v>38</v>
      </c>
      <c r="L16" s="132">
        <f t="shared" si="21"/>
        <v>10</v>
      </c>
      <c r="M16" s="30">
        <f t="shared" si="22"/>
        <v>0</v>
      </c>
      <c r="O16" s="117">
        <f t="shared" si="23"/>
        <v>355</v>
      </c>
      <c r="P16" s="117">
        <f t="shared" si="24"/>
        <v>0</v>
      </c>
      <c r="Q16" s="117">
        <f t="shared" si="25"/>
        <v>383</v>
      </c>
      <c r="R16" s="117">
        <f t="shared" si="26"/>
        <v>401</v>
      </c>
      <c r="S16" s="117">
        <f t="shared" si="27"/>
        <v>411</v>
      </c>
      <c r="U16" s="177">
        <f>IF(B16=C16,0,IF(S16&lt;&gt;"-",(S16)/Přehled!$A$1,0))</f>
        <v>0.97857142857142854</v>
      </c>
    </row>
    <row r="17" spans="1:21" x14ac:dyDescent="0.25">
      <c r="A17" s="178">
        <v>15</v>
      </c>
      <c r="B17" s="130">
        <v>792</v>
      </c>
      <c r="C17" s="131"/>
      <c r="D17" s="82">
        <v>120</v>
      </c>
      <c r="E17" s="6">
        <f t="shared" si="14"/>
        <v>60</v>
      </c>
      <c r="F17" s="6">
        <f t="shared" si="15"/>
        <v>20</v>
      </c>
      <c r="G17" s="6">
        <f t="shared" si="16"/>
        <v>5</v>
      </c>
      <c r="H17" s="31">
        <f t="shared" si="17"/>
        <v>0</v>
      </c>
      <c r="I17" s="29">
        <f t="shared" si="18"/>
        <v>228</v>
      </c>
      <c r="J17" s="132">
        <f t="shared" si="19"/>
        <v>114</v>
      </c>
      <c r="K17" s="132">
        <f t="shared" si="20"/>
        <v>38</v>
      </c>
      <c r="L17" s="132">
        <f t="shared" si="21"/>
        <v>10</v>
      </c>
      <c r="M17" s="30">
        <f t="shared" si="22"/>
        <v>0</v>
      </c>
      <c r="O17" s="117">
        <f t="shared" si="23"/>
        <v>336</v>
      </c>
      <c r="P17" s="117">
        <f t="shared" si="24"/>
        <v>0</v>
      </c>
      <c r="Q17" s="117">
        <f t="shared" si="25"/>
        <v>374</v>
      </c>
      <c r="R17" s="117">
        <f t="shared" si="26"/>
        <v>392</v>
      </c>
      <c r="S17" s="117">
        <f t="shared" si="27"/>
        <v>402</v>
      </c>
      <c r="U17" s="177">
        <f>IF(B17=C17,0,IF(S17&lt;&gt;"-",(S17)/Přehled!$A$1,0))</f>
        <v>0.95714285714285718</v>
      </c>
    </row>
    <row r="18" spans="1:21" x14ac:dyDescent="0.25">
      <c r="A18" s="178">
        <v>16</v>
      </c>
      <c r="B18" s="130">
        <v>812</v>
      </c>
      <c r="C18" s="131"/>
      <c r="D18" s="82">
        <v>125</v>
      </c>
      <c r="E18" s="6">
        <f t="shared" si="14"/>
        <v>65</v>
      </c>
      <c r="F18" s="6">
        <f t="shared" si="15"/>
        <v>20</v>
      </c>
      <c r="G18" s="6">
        <f t="shared" si="16"/>
        <v>5</v>
      </c>
      <c r="H18" s="31">
        <f t="shared" si="17"/>
        <v>0</v>
      </c>
      <c r="I18" s="29">
        <f t="shared" si="18"/>
        <v>238</v>
      </c>
      <c r="J18" s="132">
        <f t="shared" si="19"/>
        <v>124</v>
      </c>
      <c r="K18" s="132">
        <f t="shared" si="20"/>
        <v>38</v>
      </c>
      <c r="L18" s="132">
        <f t="shared" si="21"/>
        <v>10</v>
      </c>
      <c r="M18" s="30">
        <f t="shared" si="22"/>
        <v>0</v>
      </c>
      <c r="O18" s="117">
        <f t="shared" si="23"/>
        <v>336</v>
      </c>
      <c r="P18" s="117">
        <f t="shared" si="24"/>
        <v>0</v>
      </c>
      <c r="Q18" s="117">
        <f t="shared" si="25"/>
        <v>374</v>
      </c>
      <c r="R18" s="117">
        <f t="shared" si="26"/>
        <v>392</v>
      </c>
      <c r="S18" s="117">
        <f t="shared" si="27"/>
        <v>402</v>
      </c>
      <c r="U18" s="177">
        <f>IF(B18=C18,0,IF(S18&lt;&gt;"-",(S18)/Přehled!$A$1,0))</f>
        <v>0.95714285714285718</v>
      </c>
    </row>
    <row r="19" spans="1:21" x14ac:dyDescent="0.25">
      <c r="A19" s="178">
        <v>17</v>
      </c>
      <c r="B19" s="130">
        <v>833</v>
      </c>
      <c r="C19" s="131"/>
      <c r="D19" s="82">
        <v>140</v>
      </c>
      <c r="E19" s="6">
        <f t="shared" si="14"/>
        <v>70</v>
      </c>
      <c r="F19" s="6">
        <f t="shared" si="15"/>
        <v>25</v>
      </c>
      <c r="G19" s="6">
        <f t="shared" si="16"/>
        <v>5</v>
      </c>
      <c r="H19" s="31">
        <f t="shared" si="17"/>
        <v>0</v>
      </c>
      <c r="I19" s="29">
        <f t="shared" si="18"/>
        <v>266</v>
      </c>
      <c r="J19" s="132">
        <f t="shared" si="19"/>
        <v>133</v>
      </c>
      <c r="K19" s="132">
        <f t="shared" si="20"/>
        <v>48</v>
      </c>
      <c r="L19" s="132">
        <f t="shared" si="21"/>
        <v>10</v>
      </c>
      <c r="M19" s="30">
        <f t="shared" si="22"/>
        <v>0</v>
      </c>
      <c r="O19" s="117">
        <f t="shared" si="23"/>
        <v>301</v>
      </c>
      <c r="P19" s="117">
        <f t="shared" si="24"/>
        <v>0</v>
      </c>
      <c r="Q19" s="117">
        <f t="shared" si="25"/>
        <v>338</v>
      </c>
      <c r="R19" s="117">
        <f t="shared" si="26"/>
        <v>366</v>
      </c>
      <c r="S19" s="117">
        <f t="shared" si="27"/>
        <v>376</v>
      </c>
      <c r="U19" s="177">
        <f>IF(B19=C19,0,IF(S19&lt;&gt;"-",(S19)/Přehled!$A$1,0))</f>
        <v>0.89523809523809528</v>
      </c>
    </row>
    <row r="20" spans="1:21" x14ac:dyDescent="0.25">
      <c r="A20" s="178">
        <v>18</v>
      </c>
      <c r="B20" s="130">
        <v>853</v>
      </c>
      <c r="C20" s="131"/>
      <c r="D20" s="82">
        <v>150</v>
      </c>
      <c r="E20" s="6">
        <f t="shared" si="14"/>
        <v>75</v>
      </c>
      <c r="F20" s="6">
        <f t="shared" si="15"/>
        <v>25</v>
      </c>
      <c r="G20" s="6">
        <f t="shared" si="16"/>
        <v>5</v>
      </c>
      <c r="H20" s="31">
        <f t="shared" si="17"/>
        <v>0</v>
      </c>
      <c r="I20" s="29">
        <f t="shared" si="18"/>
        <v>285</v>
      </c>
      <c r="J20" s="132">
        <f t="shared" si="19"/>
        <v>143</v>
      </c>
      <c r="K20" s="132">
        <f t="shared" si="20"/>
        <v>48</v>
      </c>
      <c r="L20" s="132">
        <f t="shared" si="21"/>
        <v>10</v>
      </c>
      <c r="M20" s="30">
        <f t="shared" si="22"/>
        <v>0</v>
      </c>
      <c r="O20" s="117">
        <f t="shared" si="23"/>
        <v>283</v>
      </c>
      <c r="P20" s="117">
        <f t="shared" si="24"/>
        <v>0</v>
      </c>
      <c r="Q20" s="117">
        <f t="shared" si="25"/>
        <v>329</v>
      </c>
      <c r="R20" s="117">
        <f t="shared" si="26"/>
        <v>357</v>
      </c>
      <c r="S20" s="117">
        <f t="shared" si="27"/>
        <v>367</v>
      </c>
      <c r="U20" s="177">
        <f>IF(B20=C20,0,IF(S20&lt;&gt;"-",(S20)/Přehled!$A$1,0))</f>
        <v>0.87380952380952381</v>
      </c>
    </row>
    <row r="21" spans="1:21" x14ac:dyDescent="0.25">
      <c r="A21" s="178">
        <v>19</v>
      </c>
      <c r="B21" s="130">
        <v>875</v>
      </c>
      <c r="C21" s="131"/>
      <c r="D21" s="82">
        <v>155</v>
      </c>
      <c r="E21" s="6">
        <f t="shared" si="14"/>
        <v>80</v>
      </c>
      <c r="F21" s="6">
        <f t="shared" si="15"/>
        <v>25</v>
      </c>
      <c r="G21" s="6">
        <f t="shared" si="16"/>
        <v>5</v>
      </c>
      <c r="H21" s="31">
        <f t="shared" si="17"/>
        <v>0</v>
      </c>
      <c r="I21" s="29">
        <f t="shared" si="18"/>
        <v>295</v>
      </c>
      <c r="J21" s="132">
        <f t="shared" si="19"/>
        <v>152</v>
      </c>
      <c r="K21" s="132">
        <f t="shared" si="20"/>
        <v>48</v>
      </c>
      <c r="L21" s="132">
        <f t="shared" si="21"/>
        <v>10</v>
      </c>
      <c r="M21" s="30">
        <f t="shared" si="22"/>
        <v>0</v>
      </c>
      <c r="O21" s="117">
        <f t="shared" si="23"/>
        <v>285</v>
      </c>
      <c r="P21" s="117">
        <f t="shared" si="24"/>
        <v>0</v>
      </c>
      <c r="Q21" s="117">
        <f t="shared" si="25"/>
        <v>332</v>
      </c>
      <c r="R21" s="117">
        <f t="shared" si="26"/>
        <v>360</v>
      </c>
      <c r="S21" s="117">
        <f t="shared" si="27"/>
        <v>370</v>
      </c>
      <c r="U21" s="177">
        <f>IF(B21=C21,0,IF(S21&lt;&gt;"-",(S21)/Přehled!$A$1,0))</f>
        <v>0.88095238095238093</v>
      </c>
    </row>
    <row r="22" spans="1:21" x14ac:dyDescent="0.25">
      <c r="A22" s="178">
        <v>20</v>
      </c>
      <c r="B22" s="130">
        <v>897</v>
      </c>
      <c r="C22" s="131"/>
      <c r="D22" s="82">
        <v>170</v>
      </c>
      <c r="E22" s="6">
        <f t="shared" si="14"/>
        <v>85</v>
      </c>
      <c r="F22" s="6">
        <f t="shared" si="15"/>
        <v>30</v>
      </c>
      <c r="G22" s="6">
        <f t="shared" si="16"/>
        <v>10</v>
      </c>
      <c r="H22" s="31">
        <f t="shared" si="17"/>
        <v>0</v>
      </c>
      <c r="I22" s="29">
        <f t="shared" si="18"/>
        <v>323</v>
      </c>
      <c r="J22" s="132">
        <f t="shared" si="19"/>
        <v>162</v>
      </c>
      <c r="K22" s="132">
        <f t="shared" si="20"/>
        <v>57</v>
      </c>
      <c r="L22" s="132">
        <f t="shared" si="21"/>
        <v>19</v>
      </c>
      <c r="M22" s="30">
        <f t="shared" si="22"/>
        <v>0</v>
      </c>
      <c r="O22" s="138">
        <f t="shared" si="23"/>
        <v>251</v>
      </c>
      <c r="P22" s="138">
        <f t="shared" si="24"/>
        <v>0</v>
      </c>
      <c r="Q22" s="138">
        <f t="shared" si="25"/>
        <v>298</v>
      </c>
      <c r="R22" s="138">
        <f t="shared" si="26"/>
        <v>317</v>
      </c>
      <c r="S22" s="138">
        <f t="shared" si="27"/>
        <v>336</v>
      </c>
      <c r="U22" s="177">
        <f>IF(B22=C22,0,IF(S22&lt;&gt;"-",(S22)/Přehled!$A$1,0))</f>
        <v>0.8</v>
      </c>
    </row>
    <row r="23" spans="1:21" x14ac:dyDescent="0.25">
      <c r="A23" s="158">
        <v>21</v>
      </c>
      <c r="B23" s="164">
        <v>919</v>
      </c>
      <c r="C23" s="165"/>
      <c r="D23" s="161">
        <v>180</v>
      </c>
      <c r="E23" s="162">
        <f t="shared" si="14"/>
        <v>90</v>
      </c>
      <c r="F23" s="162">
        <f t="shared" si="15"/>
        <v>30</v>
      </c>
      <c r="G23" s="162">
        <f t="shared" si="16"/>
        <v>10</v>
      </c>
      <c r="H23" s="160">
        <f t="shared" si="17"/>
        <v>0</v>
      </c>
      <c r="I23" s="159">
        <f t="shared" si="18"/>
        <v>342</v>
      </c>
      <c r="J23" s="162">
        <f t="shared" si="19"/>
        <v>171</v>
      </c>
      <c r="K23" s="162">
        <f t="shared" si="20"/>
        <v>57</v>
      </c>
      <c r="L23" s="162">
        <f t="shared" si="21"/>
        <v>19</v>
      </c>
      <c r="M23" s="160">
        <f t="shared" si="22"/>
        <v>0</v>
      </c>
      <c r="N23" s="36"/>
      <c r="O23" s="36">
        <f t="shared" si="23"/>
        <v>235</v>
      </c>
      <c r="P23" s="36">
        <f t="shared" si="24"/>
        <v>0</v>
      </c>
      <c r="Q23" s="36">
        <f t="shared" si="25"/>
        <v>292</v>
      </c>
      <c r="R23" s="36">
        <f t="shared" si="26"/>
        <v>311</v>
      </c>
      <c r="S23" s="36">
        <f t="shared" si="27"/>
        <v>330</v>
      </c>
      <c r="U23" s="177">
        <f>IF(B23=C23,0,IF(S23&lt;&gt;"-",(S23)/Přehled!$A$1,0))</f>
        <v>0.7857142857142857</v>
      </c>
    </row>
    <row r="24" spans="1:21" x14ac:dyDescent="0.25">
      <c r="A24" s="163">
        <v>22</v>
      </c>
      <c r="B24" s="164">
        <v>942</v>
      </c>
      <c r="C24" s="165"/>
      <c r="D24" s="166">
        <v>190</v>
      </c>
      <c r="E24" s="167">
        <f t="shared" si="14"/>
        <v>95</v>
      </c>
      <c r="F24" s="167">
        <f t="shared" si="15"/>
        <v>30</v>
      </c>
      <c r="G24" s="167">
        <f t="shared" si="16"/>
        <v>10</v>
      </c>
      <c r="H24" s="165">
        <f t="shared" si="17"/>
        <v>0</v>
      </c>
      <c r="I24" s="164">
        <f t="shared" si="18"/>
        <v>361</v>
      </c>
      <c r="J24" s="167">
        <f t="shared" si="19"/>
        <v>181</v>
      </c>
      <c r="K24" s="167">
        <f t="shared" si="20"/>
        <v>57</v>
      </c>
      <c r="L24" s="167">
        <f t="shared" si="21"/>
        <v>19</v>
      </c>
      <c r="M24" s="165">
        <f t="shared" si="22"/>
        <v>0</v>
      </c>
      <c r="N24" s="36"/>
      <c r="O24" s="36">
        <f t="shared" si="23"/>
        <v>220</v>
      </c>
      <c r="P24" s="36">
        <f t="shared" si="24"/>
        <v>0</v>
      </c>
      <c r="Q24" s="36">
        <f t="shared" si="25"/>
        <v>286</v>
      </c>
      <c r="R24" s="36">
        <f t="shared" si="26"/>
        <v>305</v>
      </c>
      <c r="S24" s="36">
        <f t="shared" si="27"/>
        <v>324</v>
      </c>
      <c r="U24" s="177">
        <f>IF(B24=C24,0,IF(S24&lt;&gt;"-",(S24)/Přehled!$A$1,0))</f>
        <v>0.77142857142857146</v>
      </c>
    </row>
    <row r="25" spans="1:21" x14ac:dyDescent="0.25">
      <c r="A25" s="163">
        <v>23</v>
      </c>
      <c r="B25" s="164">
        <v>965</v>
      </c>
      <c r="C25" s="165"/>
      <c r="D25" s="166">
        <v>200</v>
      </c>
      <c r="E25" s="167">
        <f t="shared" si="14"/>
        <v>100</v>
      </c>
      <c r="F25" s="167">
        <f t="shared" si="15"/>
        <v>35</v>
      </c>
      <c r="G25" s="167">
        <f t="shared" si="16"/>
        <v>10</v>
      </c>
      <c r="H25" s="165">
        <f t="shared" si="17"/>
        <v>0</v>
      </c>
      <c r="I25" s="164">
        <f t="shared" si="18"/>
        <v>380</v>
      </c>
      <c r="J25" s="167">
        <f t="shared" si="19"/>
        <v>190</v>
      </c>
      <c r="K25" s="167">
        <f t="shared" si="20"/>
        <v>67</v>
      </c>
      <c r="L25" s="167">
        <f t="shared" si="21"/>
        <v>19</v>
      </c>
      <c r="M25" s="165">
        <f t="shared" si="22"/>
        <v>0</v>
      </c>
      <c r="N25" s="36"/>
      <c r="O25" s="36">
        <f t="shared" si="23"/>
        <v>205</v>
      </c>
      <c r="P25" s="36">
        <f t="shared" si="24"/>
        <v>0</v>
      </c>
      <c r="Q25" s="36">
        <f t="shared" si="25"/>
        <v>261</v>
      </c>
      <c r="R25" s="36">
        <f t="shared" si="26"/>
        <v>290</v>
      </c>
      <c r="S25" s="36">
        <f t="shared" si="27"/>
        <v>309</v>
      </c>
      <c r="U25" s="177">
        <f>IF(B25=C25,0,IF(S25&lt;&gt;"-",(S25)/Přehled!$A$1,0))</f>
        <v>0.73571428571428577</v>
      </c>
    </row>
    <row r="26" spans="1:21" x14ac:dyDescent="0.25">
      <c r="A26" s="163">
        <v>24</v>
      </c>
      <c r="B26" s="164">
        <v>990</v>
      </c>
      <c r="C26" s="165"/>
      <c r="D26" s="166">
        <v>210</v>
      </c>
      <c r="E26" s="167">
        <f t="shared" si="14"/>
        <v>105</v>
      </c>
      <c r="F26" s="167">
        <f t="shared" si="15"/>
        <v>35</v>
      </c>
      <c r="G26" s="167">
        <f t="shared" si="16"/>
        <v>10</v>
      </c>
      <c r="H26" s="165">
        <f t="shared" si="17"/>
        <v>0</v>
      </c>
      <c r="I26" s="164">
        <f t="shared" si="18"/>
        <v>399</v>
      </c>
      <c r="J26" s="167">
        <f t="shared" si="19"/>
        <v>200</v>
      </c>
      <c r="K26" s="167">
        <f t="shared" si="20"/>
        <v>67</v>
      </c>
      <c r="L26" s="167">
        <f t="shared" si="21"/>
        <v>19</v>
      </c>
      <c r="M26" s="165">
        <f t="shared" si="22"/>
        <v>0</v>
      </c>
      <c r="N26" s="36"/>
      <c r="O26" s="36">
        <f t="shared" si="23"/>
        <v>192</v>
      </c>
      <c r="P26" s="36">
        <f t="shared" si="24"/>
        <v>0</v>
      </c>
      <c r="Q26" s="36">
        <f t="shared" si="25"/>
        <v>257</v>
      </c>
      <c r="R26" s="36">
        <f t="shared" si="26"/>
        <v>286</v>
      </c>
      <c r="S26" s="36">
        <f t="shared" si="27"/>
        <v>305</v>
      </c>
      <c r="U26" s="177">
        <f>IF(B26=C26,0,IF(S26&lt;&gt;"-",(S26)/Přehled!$A$1,0))</f>
        <v>0.72619047619047616</v>
      </c>
    </row>
    <row r="27" spans="1:21" x14ac:dyDescent="0.25">
      <c r="A27" s="163">
        <v>25</v>
      </c>
      <c r="B27" s="164">
        <v>1014</v>
      </c>
      <c r="C27" s="165"/>
      <c r="D27" s="166">
        <v>220</v>
      </c>
      <c r="E27" s="167">
        <f t="shared" si="14"/>
        <v>110</v>
      </c>
      <c r="F27" s="167">
        <f t="shared" si="15"/>
        <v>35</v>
      </c>
      <c r="G27" s="167">
        <f t="shared" si="16"/>
        <v>10</v>
      </c>
      <c r="H27" s="165">
        <f t="shared" si="17"/>
        <v>0</v>
      </c>
      <c r="I27" s="164">
        <f t="shared" si="18"/>
        <v>418</v>
      </c>
      <c r="J27" s="167">
        <f t="shared" si="19"/>
        <v>209</v>
      </c>
      <c r="K27" s="167">
        <f t="shared" si="20"/>
        <v>67</v>
      </c>
      <c r="L27" s="167">
        <f t="shared" si="21"/>
        <v>19</v>
      </c>
      <c r="M27" s="165">
        <f t="shared" si="22"/>
        <v>0</v>
      </c>
      <c r="N27" s="36"/>
      <c r="O27" s="36">
        <f t="shared" si="23"/>
        <v>178</v>
      </c>
      <c r="P27" s="36">
        <f t="shared" si="24"/>
        <v>0</v>
      </c>
      <c r="Q27" s="36">
        <f t="shared" si="25"/>
        <v>253</v>
      </c>
      <c r="R27" s="36">
        <f t="shared" si="26"/>
        <v>282</v>
      </c>
      <c r="S27" s="36">
        <f t="shared" si="27"/>
        <v>301</v>
      </c>
      <c r="U27" s="177">
        <f>IF(B27=C27,0,IF(S27&lt;&gt;"-",(S27)/Přehled!$A$1,0))</f>
        <v>0.71666666666666667</v>
      </c>
    </row>
    <row r="28" spans="1:21" x14ac:dyDescent="0.25">
      <c r="A28" s="163">
        <v>26</v>
      </c>
      <c r="B28" s="164">
        <v>1040</v>
      </c>
      <c r="C28" s="165"/>
      <c r="D28" s="166">
        <v>230</v>
      </c>
      <c r="E28" s="167">
        <f t="shared" si="14"/>
        <v>115</v>
      </c>
      <c r="F28" s="167">
        <f t="shared" si="15"/>
        <v>40</v>
      </c>
      <c r="G28" s="167">
        <f t="shared" si="16"/>
        <v>10</v>
      </c>
      <c r="H28" s="165">
        <f t="shared" si="17"/>
        <v>0</v>
      </c>
      <c r="I28" s="164">
        <f t="shared" si="18"/>
        <v>437</v>
      </c>
      <c r="J28" s="167">
        <f t="shared" si="19"/>
        <v>219</v>
      </c>
      <c r="K28" s="167">
        <f t="shared" si="20"/>
        <v>76</v>
      </c>
      <c r="L28" s="167">
        <f t="shared" si="21"/>
        <v>19</v>
      </c>
      <c r="M28" s="165">
        <f t="shared" si="22"/>
        <v>0</v>
      </c>
      <c r="N28" s="36"/>
      <c r="O28" s="36">
        <f t="shared" si="23"/>
        <v>166</v>
      </c>
      <c r="P28" s="36">
        <f t="shared" si="24"/>
        <v>0</v>
      </c>
      <c r="Q28" s="36">
        <f t="shared" si="25"/>
        <v>232</v>
      </c>
      <c r="R28" s="36">
        <f t="shared" si="26"/>
        <v>270</v>
      </c>
      <c r="S28" s="36">
        <f t="shared" si="27"/>
        <v>289</v>
      </c>
      <c r="U28" s="177">
        <f>IF(B28=C28,0,IF(S28&lt;&gt;"-",(S28)/Přehled!$A$1,0))</f>
        <v>0.68809523809523809</v>
      </c>
    </row>
    <row r="29" spans="1:21" x14ac:dyDescent="0.25">
      <c r="A29" s="163">
        <v>27</v>
      </c>
      <c r="B29" s="164">
        <v>1066</v>
      </c>
      <c r="C29" s="165"/>
      <c r="D29" s="166">
        <v>240</v>
      </c>
      <c r="E29" s="167">
        <f t="shared" si="14"/>
        <v>120</v>
      </c>
      <c r="F29" s="167">
        <f t="shared" si="15"/>
        <v>40</v>
      </c>
      <c r="G29" s="167">
        <f t="shared" si="16"/>
        <v>10</v>
      </c>
      <c r="H29" s="165">
        <f t="shared" si="17"/>
        <v>0</v>
      </c>
      <c r="I29" s="164">
        <f t="shared" si="18"/>
        <v>456</v>
      </c>
      <c r="J29" s="167">
        <f t="shared" si="19"/>
        <v>228</v>
      </c>
      <c r="K29" s="167">
        <f t="shared" si="20"/>
        <v>76</v>
      </c>
      <c r="L29" s="167">
        <f t="shared" si="21"/>
        <v>19</v>
      </c>
      <c r="M29" s="165">
        <f t="shared" si="22"/>
        <v>0</v>
      </c>
      <c r="N29" s="36"/>
      <c r="O29" s="36">
        <f t="shared" si="23"/>
        <v>154</v>
      </c>
      <c r="P29" s="36">
        <f t="shared" si="24"/>
        <v>0</v>
      </c>
      <c r="Q29" s="36">
        <f t="shared" si="25"/>
        <v>230</v>
      </c>
      <c r="R29" s="36">
        <f t="shared" si="26"/>
        <v>268</v>
      </c>
      <c r="S29" s="36">
        <f t="shared" si="27"/>
        <v>287</v>
      </c>
      <c r="U29" s="177">
        <f>IF(B29=C29,0,IF(S29&lt;&gt;"-",(S29)/Přehled!$A$1,0))</f>
        <v>0.68333333333333335</v>
      </c>
    </row>
    <row r="30" spans="1:21" x14ac:dyDescent="0.25">
      <c r="A30" s="163">
        <v>28</v>
      </c>
      <c r="B30" s="164">
        <v>1092</v>
      </c>
      <c r="C30" s="165"/>
      <c r="D30" s="166">
        <v>250</v>
      </c>
      <c r="E30" s="167">
        <f t="shared" si="14"/>
        <v>125</v>
      </c>
      <c r="F30" s="167">
        <f t="shared" si="15"/>
        <v>40</v>
      </c>
      <c r="G30" s="167">
        <f t="shared" si="16"/>
        <v>10</v>
      </c>
      <c r="H30" s="165">
        <f t="shared" si="17"/>
        <v>0</v>
      </c>
      <c r="I30" s="164">
        <f t="shared" si="18"/>
        <v>475</v>
      </c>
      <c r="J30" s="167">
        <f t="shared" si="19"/>
        <v>238</v>
      </c>
      <c r="K30" s="167">
        <f t="shared" si="20"/>
        <v>76</v>
      </c>
      <c r="L30" s="167">
        <f t="shared" si="21"/>
        <v>19</v>
      </c>
      <c r="M30" s="165">
        <f t="shared" si="22"/>
        <v>0</v>
      </c>
      <c r="N30" s="36"/>
      <c r="O30" s="36">
        <f t="shared" si="23"/>
        <v>142</v>
      </c>
      <c r="P30" s="36">
        <f t="shared" si="24"/>
        <v>0</v>
      </c>
      <c r="Q30" s="36">
        <f t="shared" si="25"/>
        <v>227</v>
      </c>
      <c r="R30" s="36">
        <f t="shared" si="26"/>
        <v>265</v>
      </c>
      <c r="S30" s="36">
        <f t="shared" si="27"/>
        <v>284</v>
      </c>
      <c r="U30" s="177">
        <f>IF(B30=C30,0,IF(S30&lt;&gt;"-",(S30)/Přehled!$A$1,0))</f>
        <v>0.67619047619047623</v>
      </c>
    </row>
    <row r="31" spans="1:21" x14ac:dyDescent="0.25">
      <c r="A31" s="163">
        <v>29</v>
      </c>
      <c r="B31" s="164">
        <v>1120</v>
      </c>
      <c r="C31" s="165"/>
      <c r="D31" s="166">
        <v>265</v>
      </c>
      <c r="E31" s="167">
        <f t="shared" si="14"/>
        <v>135</v>
      </c>
      <c r="F31" s="167">
        <f t="shared" si="15"/>
        <v>45</v>
      </c>
      <c r="G31" s="167">
        <f t="shared" si="16"/>
        <v>10</v>
      </c>
      <c r="H31" s="165">
        <f t="shared" si="17"/>
        <v>0</v>
      </c>
      <c r="I31" s="164">
        <f t="shared" si="18"/>
        <v>504</v>
      </c>
      <c r="J31" s="167">
        <f t="shared" si="19"/>
        <v>257</v>
      </c>
      <c r="K31" s="167">
        <f t="shared" si="20"/>
        <v>86</v>
      </c>
      <c r="L31" s="167">
        <f t="shared" si="21"/>
        <v>19</v>
      </c>
      <c r="M31" s="165">
        <f t="shared" si="22"/>
        <v>0</v>
      </c>
      <c r="N31" s="36"/>
      <c r="O31" s="36">
        <f t="shared" si="23"/>
        <v>112</v>
      </c>
      <c r="P31" s="36">
        <f t="shared" si="24"/>
        <v>0</v>
      </c>
      <c r="Q31" s="36">
        <f t="shared" si="25"/>
        <v>187</v>
      </c>
      <c r="R31" s="36">
        <f t="shared" si="26"/>
        <v>235</v>
      </c>
      <c r="S31" s="36">
        <f t="shared" si="27"/>
        <v>254</v>
      </c>
      <c r="U31" s="177">
        <f>IF(B31=C31,0,IF(S31&lt;&gt;"-",(S31)/Přehled!$A$1,0))</f>
        <v>0.60476190476190472</v>
      </c>
    </row>
    <row r="32" spans="1:21" x14ac:dyDescent="0.25">
      <c r="A32" s="163">
        <v>30</v>
      </c>
      <c r="B32" s="164">
        <v>1148</v>
      </c>
      <c r="C32" s="165"/>
      <c r="D32" s="166">
        <v>275</v>
      </c>
      <c r="E32" s="167">
        <f t="shared" si="14"/>
        <v>140</v>
      </c>
      <c r="F32" s="167">
        <f t="shared" si="15"/>
        <v>45</v>
      </c>
      <c r="G32" s="167">
        <f t="shared" si="16"/>
        <v>10</v>
      </c>
      <c r="H32" s="165">
        <f t="shared" si="17"/>
        <v>0</v>
      </c>
      <c r="I32" s="164">
        <f t="shared" si="18"/>
        <v>523</v>
      </c>
      <c r="J32" s="167">
        <f t="shared" si="19"/>
        <v>266</v>
      </c>
      <c r="K32" s="167">
        <f t="shared" si="20"/>
        <v>86</v>
      </c>
      <c r="L32" s="167">
        <f t="shared" si="21"/>
        <v>19</v>
      </c>
      <c r="M32" s="165">
        <f t="shared" si="22"/>
        <v>0</v>
      </c>
      <c r="N32" s="36"/>
      <c r="O32" s="89">
        <f t="shared" si="23"/>
        <v>102</v>
      </c>
      <c r="P32" s="89">
        <f t="shared" si="24"/>
        <v>0</v>
      </c>
      <c r="Q32" s="89">
        <f t="shared" si="25"/>
        <v>187</v>
      </c>
      <c r="R32" s="89">
        <f t="shared" si="26"/>
        <v>235</v>
      </c>
      <c r="S32" s="89">
        <f t="shared" si="27"/>
        <v>254</v>
      </c>
      <c r="U32" s="177">
        <f>IF(B32=C32,0,IF(S32&lt;&gt;"-",(S32)/Přehled!$A$1,0))</f>
        <v>0.60476190476190472</v>
      </c>
    </row>
    <row r="33" spans="1:24" x14ac:dyDescent="0.25">
      <c r="A33" s="158">
        <v>31</v>
      </c>
      <c r="B33" s="164">
        <v>1176</v>
      </c>
      <c r="C33" s="165"/>
      <c r="D33" s="161">
        <v>285</v>
      </c>
      <c r="E33" s="162">
        <f t="shared" si="14"/>
        <v>145</v>
      </c>
      <c r="F33" s="162">
        <f t="shared" si="15"/>
        <v>50</v>
      </c>
      <c r="G33" s="162">
        <f t="shared" si="16"/>
        <v>15</v>
      </c>
      <c r="H33" s="160">
        <f t="shared" si="17"/>
        <v>5</v>
      </c>
      <c r="I33" s="159">
        <f t="shared" si="18"/>
        <v>542</v>
      </c>
      <c r="J33" s="162">
        <f t="shared" si="19"/>
        <v>276</v>
      </c>
      <c r="K33" s="162">
        <f t="shared" si="20"/>
        <v>95</v>
      </c>
      <c r="L33" s="162">
        <f t="shared" si="21"/>
        <v>29</v>
      </c>
      <c r="M33" s="160">
        <f t="shared" si="22"/>
        <v>10</v>
      </c>
      <c r="N33" s="36"/>
      <c r="O33" s="89">
        <f t="shared" si="23"/>
        <v>92</v>
      </c>
      <c r="P33" s="89">
        <f t="shared" si="24"/>
        <v>0</v>
      </c>
      <c r="Q33" s="89">
        <f t="shared" si="25"/>
        <v>168</v>
      </c>
      <c r="R33" s="89">
        <f t="shared" si="26"/>
        <v>205</v>
      </c>
      <c r="S33" s="89">
        <f t="shared" si="27"/>
        <v>224</v>
      </c>
      <c r="U33" s="177">
        <f>IF(B33=C33,0,IF(S33&lt;&gt;"-",(S33)/Přehled!$A$1,0))</f>
        <v>0.53333333333333333</v>
      </c>
    </row>
    <row r="34" spans="1:24" x14ac:dyDescent="0.25">
      <c r="A34" s="163">
        <v>32</v>
      </c>
      <c r="B34" s="164">
        <v>1206</v>
      </c>
      <c r="C34" s="165"/>
      <c r="D34" s="166">
        <v>295</v>
      </c>
      <c r="E34" s="167">
        <f t="shared" si="14"/>
        <v>150</v>
      </c>
      <c r="F34" s="167">
        <f t="shared" si="15"/>
        <v>50</v>
      </c>
      <c r="G34" s="167">
        <f t="shared" si="16"/>
        <v>15</v>
      </c>
      <c r="H34" s="165">
        <f t="shared" si="17"/>
        <v>5</v>
      </c>
      <c r="I34" s="164">
        <f t="shared" si="18"/>
        <v>561</v>
      </c>
      <c r="J34" s="167">
        <f t="shared" si="19"/>
        <v>285</v>
      </c>
      <c r="K34" s="167">
        <f t="shared" si="20"/>
        <v>95</v>
      </c>
      <c r="L34" s="167">
        <f t="shared" si="21"/>
        <v>29</v>
      </c>
      <c r="M34" s="165">
        <f t="shared" si="22"/>
        <v>10</v>
      </c>
      <c r="N34" s="36"/>
      <c r="O34" s="89">
        <f t="shared" si="23"/>
        <v>84</v>
      </c>
      <c r="P34" s="89">
        <f t="shared" si="24"/>
        <v>0</v>
      </c>
      <c r="Q34" s="89">
        <f t="shared" si="25"/>
        <v>170</v>
      </c>
      <c r="R34" s="89">
        <f t="shared" si="26"/>
        <v>207</v>
      </c>
      <c r="S34" s="89">
        <f t="shared" si="27"/>
        <v>226</v>
      </c>
      <c r="U34" s="177">
        <f>IF(B34=C34,0,IF(S34&lt;&gt;"-",(S34)/Přehled!$A$1,0))</f>
        <v>0.53809523809523807</v>
      </c>
    </row>
    <row r="35" spans="1:24" x14ac:dyDescent="0.25">
      <c r="A35" s="163">
        <v>33</v>
      </c>
      <c r="B35" s="164">
        <v>1236</v>
      </c>
      <c r="C35" s="165"/>
      <c r="D35" s="166">
        <v>310</v>
      </c>
      <c r="E35" s="167">
        <f t="shared" si="14"/>
        <v>155</v>
      </c>
      <c r="F35" s="167">
        <f t="shared" si="15"/>
        <v>50</v>
      </c>
      <c r="G35" s="167">
        <f t="shared" si="16"/>
        <v>15</v>
      </c>
      <c r="H35" s="165">
        <f t="shared" si="17"/>
        <v>5</v>
      </c>
      <c r="I35" s="164">
        <f t="shared" si="18"/>
        <v>589</v>
      </c>
      <c r="J35" s="167">
        <f t="shared" si="19"/>
        <v>295</v>
      </c>
      <c r="K35" s="167">
        <f t="shared" si="20"/>
        <v>95</v>
      </c>
      <c r="L35" s="167">
        <f t="shared" si="21"/>
        <v>29</v>
      </c>
      <c r="M35" s="165">
        <f t="shared" si="22"/>
        <v>10</v>
      </c>
      <c r="N35" s="36"/>
      <c r="O35" s="89">
        <f t="shared" si="23"/>
        <v>58</v>
      </c>
      <c r="P35" s="89">
        <f t="shared" si="24"/>
        <v>0</v>
      </c>
      <c r="Q35" s="89">
        <f t="shared" si="25"/>
        <v>162</v>
      </c>
      <c r="R35" s="89">
        <f t="shared" si="26"/>
        <v>199</v>
      </c>
      <c r="S35" s="89">
        <f t="shared" si="27"/>
        <v>218</v>
      </c>
      <c r="U35" s="177">
        <f>IF(B35=C35,0,IF(S35&lt;&gt;"-",(S35)/Přehled!$A$1,0))</f>
        <v>0.51904761904761909</v>
      </c>
    </row>
    <row r="36" spans="1:24" x14ac:dyDescent="0.25">
      <c r="A36" s="163">
        <v>34</v>
      </c>
      <c r="B36" s="164">
        <v>1267</v>
      </c>
      <c r="C36" s="165"/>
      <c r="D36" s="166">
        <v>320</v>
      </c>
      <c r="E36" s="167">
        <f t="shared" si="14"/>
        <v>160</v>
      </c>
      <c r="F36" s="167">
        <f t="shared" si="15"/>
        <v>55</v>
      </c>
      <c r="G36" s="167">
        <f t="shared" si="16"/>
        <v>15</v>
      </c>
      <c r="H36" s="165">
        <f t="shared" si="17"/>
        <v>5</v>
      </c>
      <c r="I36" s="164">
        <f t="shared" si="18"/>
        <v>608</v>
      </c>
      <c r="J36" s="167">
        <f t="shared" si="19"/>
        <v>304</v>
      </c>
      <c r="K36" s="167">
        <f t="shared" si="20"/>
        <v>105</v>
      </c>
      <c r="L36" s="167">
        <f t="shared" si="21"/>
        <v>29</v>
      </c>
      <c r="M36" s="165">
        <f t="shared" si="22"/>
        <v>10</v>
      </c>
      <c r="N36" s="36"/>
      <c r="O36" s="89">
        <f t="shared" si="23"/>
        <v>51</v>
      </c>
      <c r="P36" s="89">
        <f t="shared" si="24"/>
        <v>0</v>
      </c>
      <c r="Q36" s="89">
        <f t="shared" si="25"/>
        <v>145</v>
      </c>
      <c r="R36" s="89">
        <f t="shared" si="26"/>
        <v>192</v>
      </c>
      <c r="S36" s="89">
        <f t="shared" si="27"/>
        <v>211</v>
      </c>
      <c r="U36" s="177">
        <f>IF(B36=C36,0,IF(S36&lt;&gt;"-",(S36)/Přehled!$A$1,0))</f>
        <v>0.50238095238095237</v>
      </c>
    </row>
    <row r="37" spans="1:24" x14ac:dyDescent="0.25">
      <c r="A37" s="163">
        <v>35</v>
      </c>
      <c r="B37" s="164">
        <v>1298</v>
      </c>
      <c r="C37" s="165"/>
      <c r="D37" s="166">
        <v>330</v>
      </c>
      <c r="E37" s="167">
        <f t="shared" si="14"/>
        <v>165</v>
      </c>
      <c r="F37" s="167">
        <f t="shared" si="15"/>
        <v>55</v>
      </c>
      <c r="G37" s="167">
        <f t="shared" si="16"/>
        <v>15</v>
      </c>
      <c r="H37" s="165">
        <f t="shared" si="17"/>
        <v>5</v>
      </c>
      <c r="I37" s="164">
        <f t="shared" si="18"/>
        <v>627</v>
      </c>
      <c r="J37" s="167">
        <f t="shared" si="19"/>
        <v>314</v>
      </c>
      <c r="K37" s="167">
        <f t="shared" si="20"/>
        <v>105</v>
      </c>
      <c r="L37" s="167">
        <f t="shared" si="21"/>
        <v>29</v>
      </c>
      <c r="M37" s="165">
        <f t="shared" si="22"/>
        <v>10</v>
      </c>
      <c r="N37" s="36"/>
      <c r="O37" s="89">
        <f t="shared" si="23"/>
        <v>44</v>
      </c>
      <c r="P37" s="89">
        <f t="shared" si="24"/>
        <v>0</v>
      </c>
      <c r="Q37" s="89">
        <f t="shared" si="25"/>
        <v>147</v>
      </c>
      <c r="R37" s="89">
        <f t="shared" si="26"/>
        <v>194</v>
      </c>
      <c r="S37" s="89">
        <f t="shared" si="27"/>
        <v>213</v>
      </c>
      <c r="U37" s="177">
        <f>IF(B37=C37,0,IF(S37&lt;&gt;"-",(S37)/Přehled!$A$1,0))</f>
        <v>0.50714285714285712</v>
      </c>
    </row>
    <row r="38" spans="1:24" x14ac:dyDescent="0.25">
      <c r="A38" s="163">
        <v>36</v>
      </c>
      <c r="B38" s="164">
        <v>1331</v>
      </c>
      <c r="C38" s="165"/>
      <c r="D38" s="166">
        <v>340</v>
      </c>
      <c r="E38" s="167">
        <f t="shared" si="14"/>
        <v>170</v>
      </c>
      <c r="F38" s="167">
        <f t="shared" si="15"/>
        <v>55</v>
      </c>
      <c r="G38" s="167">
        <f t="shared" si="16"/>
        <v>15</v>
      </c>
      <c r="H38" s="165">
        <f t="shared" si="17"/>
        <v>5</v>
      </c>
      <c r="I38" s="164">
        <f t="shared" si="18"/>
        <v>646</v>
      </c>
      <c r="J38" s="167">
        <f t="shared" si="19"/>
        <v>323</v>
      </c>
      <c r="K38" s="167">
        <f t="shared" si="20"/>
        <v>105</v>
      </c>
      <c r="L38" s="167">
        <f t="shared" si="21"/>
        <v>29</v>
      </c>
      <c r="M38" s="165">
        <f t="shared" si="22"/>
        <v>10</v>
      </c>
      <c r="N38" s="36"/>
      <c r="O38" s="89">
        <f t="shared" si="23"/>
        <v>39</v>
      </c>
      <c r="P38" s="89">
        <f t="shared" si="24"/>
        <v>0</v>
      </c>
      <c r="Q38" s="89">
        <f t="shared" si="25"/>
        <v>152</v>
      </c>
      <c r="R38" s="89">
        <f t="shared" si="26"/>
        <v>199</v>
      </c>
      <c r="S38" s="89">
        <f t="shared" si="27"/>
        <v>218</v>
      </c>
      <c r="U38" s="177">
        <f>IF(B38=C38,0,IF(S38&lt;&gt;"-",(S38)/Přehled!$A$1,0))</f>
        <v>0.51904761904761909</v>
      </c>
    </row>
    <row r="39" spans="1:24" x14ac:dyDescent="0.25">
      <c r="A39" s="163">
        <v>37</v>
      </c>
      <c r="B39" s="164">
        <v>1364</v>
      </c>
      <c r="C39" s="165"/>
      <c r="D39" s="166">
        <v>355</v>
      </c>
      <c r="E39" s="167">
        <f t="shared" si="14"/>
        <v>180</v>
      </c>
      <c r="F39" s="167">
        <f t="shared" si="15"/>
        <v>60</v>
      </c>
      <c r="G39" s="167">
        <f t="shared" si="16"/>
        <v>15</v>
      </c>
      <c r="H39" s="165">
        <f t="shared" si="17"/>
        <v>5</v>
      </c>
      <c r="I39" s="164">
        <f t="shared" si="18"/>
        <v>675</v>
      </c>
      <c r="J39" s="167">
        <f t="shared" si="19"/>
        <v>342</v>
      </c>
      <c r="K39" s="167">
        <f t="shared" si="20"/>
        <v>114</v>
      </c>
      <c r="L39" s="167">
        <f t="shared" si="21"/>
        <v>29</v>
      </c>
      <c r="M39" s="165">
        <f t="shared" si="22"/>
        <v>10</v>
      </c>
      <c r="N39" s="36"/>
      <c r="O39" s="89">
        <f t="shared" si="23"/>
        <v>14</v>
      </c>
      <c r="P39" s="89">
        <f t="shared" si="24"/>
        <v>0</v>
      </c>
      <c r="Q39" s="89">
        <f t="shared" si="25"/>
        <v>119</v>
      </c>
      <c r="R39" s="89">
        <f t="shared" si="26"/>
        <v>175</v>
      </c>
      <c r="S39" s="89">
        <f t="shared" si="27"/>
        <v>194</v>
      </c>
      <c r="U39" s="177">
        <f>IF(B39=C39,0,IF(S39&lt;&gt;"-",(S39)/Přehled!$A$1,0))</f>
        <v>0.46190476190476193</v>
      </c>
    </row>
    <row r="40" spans="1:24" x14ac:dyDescent="0.25">
      <c r="A40" s="163">
        <v>38</v>
      </c>
      <c r="B40" s="164">
        <v>1398</v>
      </c>
      <c r="C40" s="165"/>
      <c r="D40" s="166">
        <v>365</v>
      </c>
      <c r="E40" s="167">
        <f t="shared" si="14"/>
        <v>185</v>
      </c>
      <c r="F40" s="167">
        <f t="shared" si="15"/>
        <v>60</v>
      </c>
      <c r="G40" s="167">
        <f t="shared" si="16"/>
        <v>15</v>
      </c>
      <c r="H40" s="165">
        <f t="shared" si="17"/>
        <v>5</v>
      </c>
      <c r="I40" s="164">
        <f t="shared" si="18"/>
        <v>694</v>
      </c>
      <c r="J40" s="167">
        <f t="shared" si="19"/>
        <v>352</v>
      </c>
      <c r="K40" s="167">
        <f t="shared" si="20"/>
        <v>114</v>
      </c>
      <c r="L40" s="167">
        <f t="shared" si="21"/>
        <v>29</v>
      </c>
      <c r="M40" s="165">
        <f t="shared" si="22"/>
        <v>10</v>
      </c>
      <c r="N40" s="36"/>
      <c r="O40" s="89">
        <f t="shared" si="23"/>
        <v>10</v>
      </c>
      <c r="P40" s="89">
        <f t="shared" si="24"/>
        <v>0</v>
      </c>
      <c r="Q40" s="89">
        <f t="shared" si="25"/>
        <v>124</v>
      </c>
      <c r="R40" s="89">
        <f t="shared" si="26"/>
        <v>180</v>
      </c>
      <c r="S40" s="89">
        <f t="shared" si="27"/>
        <v>199</v>
      </c>
      <c r="U40" s="177">
        <f>IF(B40=C40,0,IF(S40&lt;&gt;"-",(S40)/Přehled!$A$1,0))</f>
        <v>0.47380952380952379</v>
      </c>
    </row>
    <row r="41" spans="1:24" x14ac:dyDescent="0.25">
      <c r="A41" s="163">
        <v>39</v>
      </c>
      <c r="B41" s="164">
        <v>1433</v>
      </c>
      <c r="C41" s="165"/>
      <c r="D41" s="166">
        <v>375</v>
      </c>
      <c r="E41" s="167">
        <f t="shared" si="14"/>
        <v>190</v>
      </c>
      <c r="F41" s="167">
        <f t="shared" si="15"/>
        <v>65</v>
      </c>
      <c r="G41" s="167">
        <f t="shared" si="16"/>
        <v>15</v>
      </c>
      <c r="H41" s="165">
        <f t="shared" si="17"/>
        <v>5</v>
      </c>
      <c r="I41" s="164">
        <f t="shared" si="18"/>
        <v>713</v>
      </c>
      <c r="J41" s="167">
        <f t="shared" si="19"/>
        <v>361</v>
      </c>
      <c r="K41" s="167">
        <f t="shared" si="20"/>
        <v>124</v>
      </c>
      <c r="L41" s="167">
        <f t="shared" si="21"/>
        <v>29</v>
      </c>
      <c r="M41" s="165">
        <f t="shared" si="22"/>
        <v>10</v>
      </c>
      <c r="N41" s="36"/>
      <c r="O41" s="89">
        <f t="shared" si="23"/>
        <v>7</v>
      </c>
      <c r="P41" s="89">
        <f t="shared" si="24"/>
        <v>0</v>
      </c>
      <c r="Q41" s="89">
        <f t="shared" si="25"/>
        <v>111</v>
      </c>
      <c r="R41" s="89">
        <f t="shared" si="26"/>
        <v>177</v>
      </c>
      <c r="S41" s="89">
        <f t="shared" si="27"/>
        <v>196</v>
      </c>
      <c r="U41" s="177">
        <f>IF(B41=C41,0,IF(S41&lt;&gt;"-",(S41)/Přehled!$A$1,0))</f>
        <v>0.46666666666666667</v>
      </c>
    </row>
    <row r="42" spans="1:24" x14ac:dyDescent="0.25">
      <c r="A42" s="163">
        <v>40</v>
      </c>
      <c r="B42" s="164">
        <v>1469</v>
      </c>
      <c r="C42" s="165"/>
      <c r="D42" s="166">
        <v>390</v>
      </c>
      <c r="E42" s="167">
        <f t="shared" si="14"/>
        <v>195</v>
      </c>
      <c r="F42" s="167">
        <f t="shared" si="15"/>
        <v>65</v>
      </c>
      <c r="G42" s="167">
        <f t="shared" si="16"/>
        <v>15</v>
      </c>
      <c r="H42" s="165">
        <f t="shared" si="17"/>
        <v>5</v>
      </c>
      <c r="I42" s="164">
        <f t="shared" si="18"/>
        <v>741</v>
      </c>
      <c r="J42" s="167">
        <f t="shared" si="19"/>
        <v>371</v>
      </c>
      <c r="K42" s="167">
        <f t="shared" si="20"/>
        <v>124</v>
      </c>
      <c r="L42" s="167">
        <f t="shared" si="21"/>
        <v>29</v>
      </c>
      <c r="M42" s="165">
        <f t="shared" si="22"/>
        <v>10</v>
      </c>
      <c r="N42" s="36"/>
      <c r="O42" s="89">
        <f t="shared" si="23"/>
        <v>0</v>
      </c>
      <c r="P42" s="89">
        <f t="shared" si="24"/>
        <v>0</v>
      </c>
      <c r="Q42" s="89">
        <f t="shared" si="25"/>
        <v>109</v>
      </c>
      <c r="R42" s="89">
        <f t="shared" si="26"/>
        <v>175</v>
      </c>
      <c r="S42" s="89">
        <f t="shared" si="27"/>
        <v>194</v>
      </c>
      <c r="U42" s="177">
        <f>IF(B42=C42,0,IF(S42&lt;&gt;"-",(S42)/Přehled!$A$1,0))</f>
        <v>0.46190476190476193</v>
      </c>
    </row>
    <row r="43" spans="1:24" x14ac:dyDescent="0.25">
      <c r="A43" s="158">
        <v>41</v>
      </c>
      <c r="B43" s="164">
        <v>1506</v>
      </c>
      <c r="C43" s="165"/>
      <c r="D43" s="161">
        <v>400</v>
      </c>
      <c r="E43" s="162">
        <f t="shared" si="14"/>
        <v>200</v>
      </c>
      <c r="F43" s="162">
        <f t="shared" si="15"/>
        <v>65</v>
      </c>
      <c r="G43" s="162">
        <f t="shared" si="16"/>
        <v>15</v>
      </c>
      <c r="H43" s="160">
        <f t="shared" si="17"/>
        <v>5</v>
      </c>
      <c r="I43" s="159">
        <f t="shared" si="18"/>
        <v>760</v>
      </c>
      <c r="J43" s="162">
        <f t="shared" si="19"/>
        <v>380</v>
      </c>
      <c r="K43" s="162">
        <f t="shared" si="20"/>
        <v>124</v>
      </c>
      <c r="L43" s="162">
        <f t="shared" si="21"/>
        <v>29</v>
      </c>
      <c r="M43" s="160">
        <f t="shared" si="22"/>
        <v>10</v>
      </c>
      <c r="N43" s="36"/>
      <c r="O43" s="89">
        <f t="shared" si="23"/>
        <v>0</v>
      </c>
      <c r="P43" s="89">
        <f t="shared" si="24"/>
        <v>0</v>
      </c>
      <c r="Q43" s="89">
        <f t="shared" si="25"/>
        <v>118</v>
      </c>
      <c r="R43" s="89">
        <f t="shared" si="26"/>
        <v>184</v>
      </c>
      <c r="S43" s="89">
        <f t="shared" si="27"/>
        <v>203</v>
      </c>
      <c r="U43" s="177">
        <f>IF(B43=C43,0,IF(S43&lt;&gt;"-",(S43)/Přehled!$A$1,0))</f>
        <v>0.48333333333333334</v>
      </c>
    </row>
    <row r="44" spans="1:24" x14ac:dyDescent="0.25">
      <c r="A44" s="55">
        <v>42</v>
      </c>
      <c r="B44" s="34">
        <v>1543</v>
      </c>
      <c r="C44" s="7"/>
      <c r="D44" s="56">
        <v>410</v>
      </c>
      <c r="E44" s="41">
        <f t="shared" si="14"/>
        <v>205</v>
      </c>
      <c r="F44" s="41">
        <f t="shared" si="15"/>
        <v>70</v>
      </c>
      <c r="G44" s="41">
        <f t="shared" si="16"/>
        <v>20</v>
      </c>
      <c r="H44" s="7">
        <f t="shared" si="17"/>
        <v>5</v>
      </c>
      <c r="I44" s="34">
        <f t="shared" si="18"/>
        <v>779</v>
      </c>
      <c r="J44" s="41">
        <f t="shared" si="19"/>
        <v>390</v>
      </c>
      <c r="K44" s="41">
        <f t="shared" si="20"/>
        <v>133</v>
      </c>
      <c r="L44" s="41">
        <f t="shared" si="21"/>
        <v>38</v>
      </c>
      <c r="M44" s="7">
        <f t="shared" si="22"/>
        <v>10</v>
      </c>
      <c r="N44" s="36"/>
      <c r="O44" s="83">
        <f t="shared" si="23"/>
        <v>0</v>
      </c>
      <c r="P44" s="83">
        <f t="shared" si="24"/>
        <v>0</v>
      </c>
      <c r="Q44" s="83">
        <f t="shared" si="25"/>
        <v>108</v>
      </c>
      <c r="R44" s="83">
        <f t="shared" si="26"/>
        <v>165</v>
      </c>
      <c r="S44" s="83">
        <f t="shared" si="27"/>
        <v>193</v>
      </c>
      <c r="U44" s="177">
        <f>IF(B44=C44,0,IF(S44&lt;&gt;"-",(S44)/Přehled!$A$1,0))</f>
        <v>0.4595238095238095</v>
      </c>
    </row>
    <row r="45" spans="1:24" x14ac:dyDescent="0.25">
      <c r="A45" s="55">
        <v>43</v>
      </c>
      <c r="B45" s="34">
        <v>1582</v>
      </c>
      <c r="C45" s="7"/>
      <c r="D45" s="56">
        <v>425</v>
      </c>
      <c r="E45" s="41">
        <f t="shared" si="14"/>
        <v>215</v>
      </c>
      <c r="F45" s="41">
        <f t="shared" si="15"/>
        <v>70</v>
      </c>
      <c r="G45" s="41">
        <f t="shared" si="16"/>
        <v>20</v>
      </c>
      <c r="H45" s="7">
        <f t="shared" si="17"/>
        <v>5</v>
      </c>
      <c r="I45" s="34">
        <f t="shared" si="18"/>
        <v>808</v>
      </c>
      <c r="J45" s="41">
        <f t="shared" si="19"/>
        <v>409</v>
      </c>
      <c r="K45" s="41">
        <f t="shared" si="20"/>
        <v>133</v>
      </c>
      <c r="L45" s="41">
        <f t="shared" si="21"/>
        <v>38</v>
      </c>
      <c r="M45" s="7">
        <f t="shared" si="22"/>
        <v>10</v>
      </c>
      <c r="N45" s="36"/>
      <c r="O45" s="83">
        <f t="shared" si="23"/>
        <v>0</v>
      </c>
      <c r="P45" s="83">
        <f t="shared" si="24"/>
        <v>0</v>
      </c>
      <c r="Q45" s="83">
        <f t="shared" si="25"/>
        <v>99</v>
      </c>
      <c r="R45" s="83">
        <f t="shared" si="26"/>
        <v>156</v>
      </c>
      <c r="S45" s="83">
        <f t="shared" si="27"/>
        <v>184</v>
      </c>
      <c r="U45" s="177">
        <f>IF(B45=C45,0,IF(S45&lt;&gt;"-",(S45)/Přehled!$A$1,0))</f>
        <v>0.43809523809523809</v>
      </c>
    </row>
    <row r="46" spans="1:24" x14ac:dyDescent="0.25">
      <c r="A46" s="55">
        <v>44</v>
      </c>
      <c r="B46" s="34">
        <v>1621</v>
      </c>
      <c r="C46" s="7"/>
      <c r="D46" s="56">
        <v>435</v>
      </c>
      <c r="E46" s="41">
        <f t="shared" si="14"/>
        <v>220</v>
      </c>
      <c r="F46" s="41">
        <f t="shared" si="15"/>
        <v>75</v>
      </c>
      <c r="G46" s="41">
        <f t="shared" si="16"/>
        <v>20</v>
      </c>
      <c r="H46" s="7">
        <f t="shared" si="17"/>
        <v>5</v>
      </c>
      <c r="I46" s="34">
        <f t="shared" si="18"/>
        <v>827</v>
      </c>
      <c r="J46" s="41">
        <f t="shared" si="19"/>
        <v>418</v>
      </c>
      <c r="K46" s="41">
        <f t="shared" si="20"/>
        <v>143</v>
      </c>
      <c r="L46" s="41">
        <f t="shared" si="21"/>
        <v>38</v>
      </c>
      <c r="M46" s="7">
        <f t="shared" si="22"/>
        <v>10</v>
      </c>
      <c r="N46" s="36"/>
      <c r="O46" s="83">
        <f t="shared" si="23"/>
        <v>0</v>
      </c>
      <c r="P46" s="83">
        <f t="shared" si="24"/>
        <v>0</v>
      </c>
      <c r="Q46" s="83">
        <f t="shared" si="25"/>
        <v>90</v>
      </c>
      <c r="R46" s="83">
        <f t="shared" si="26"/>
        <v>157</v>
      </c>
      <c r="S46" s="83">
        <f t="shared" si="27"/>
        <v>185</v>
      </c>
      <c r="U46" s="177">
        <f>IF(B46=C46,0,IF(S46&lt;&gt;"-",(S46)/Přehled!$A$1,0))</f>
        <v>0.44047619047619047</v>
      </c>
    </row>
    <row r="47" spans="1:24" x14ac:dyDescent="0.25">
      <c r="A47" s="55">
        <v>45</v>
      </c>
      <c r="B47" s="34">
        <v>1662</v>
      </c>
      <c r="C47" s="7"/>
      <c r="D47" s="56">
        <v>450</v>
      </c>
      <c r="E47" s="41">
        <f t="shared" si="14"/>
        <v>225</v>
      </c>
      <c r="F47" s="41">
        <f t="shared" si="15"/>
        <v>75</v>
      </c>
      <c r="G47" s="41">
        <f t="shared" si="16"/>
        <v>20</v>
      </c>
      <c r="H47" s="7">
        <f t="shared" si="17"/>
        <v>5</v>
      </c>
      <c r="I47" s="34">
        <f t="shared" si="18"/>
        <v>855</v>
      </c>
      <c r="J47" s="41">
        <f t="shared" si="19"/>
        <v>428</v>
      </c>
      <c r="K47" s="41">
        <f t="shared" si="20"/>
        <v>143</v>
      </c>
      <c r="L47" s="41">
        <f t="shared" si="21"/>
        <v>38</v>
      </c>
      <c r="M47" s="7">
        <f t="shared" si="22"/>
        <v>10</v>
      </c>
      <c r="N47" s="36"/>
      <c r="O47" s="83">
        <f t="shared" si="23"/>
        <v>0</v>
      </c>
      <c r="P47" s="83">
        <f t="shared" si="24"/>
        <v>0</v>
      </c>
      <c r="Q47" s="83">
        <f t="shared" si="25"/>
        <v>93</v>
      </c>
      <c r="R47" s="83">
        <f t="shared" si="26"/>
        <v>160</v>
      </c>
      <c r="S47" s="83">
        <f t="shared" si="27"/>
        <v>188</v>
      </c>
      <c r="U47" s="177">
        <f>IF(B47=C47,0,IF(S47&lt;&gt;"-",(S47)/Přehled!$A$1,0))</f>
        <v>0.44761904761904764</v>
      </c>
    </row>
    <row r="48" spans="1:24" s="22" customFormat="1" x14ac:dyDescent="0.25">
      <c r="A48" s="55">
        <v>46</v>
      </c>
      <c r="B48" s="34">
        <v>1703</v>
      </c>
      <c r="C48" s="7"/>
      <c r="D48" s="56">
        <v>460</v>
      </c>
      <c r="E48" s="41">
        <f t="shared" si="14"/>
        <v>230</v>
      </c>
      <c r="F48" s="41">
        <f t="shared" si="15"/>
        <v>75</v>
      </c>
      <c r="G48" s="41">
        <f t="shared" si="16"/>
        <v>20</v>
      </c>
      <c r="H48" s="7">
        <f t="shared" si="17"/>
        <v>5</v>
      </c>
      <c r="I48" s="34">
        <f t="shared" si="18"/>
        <v>874</v>
      </c>
      <c r="J48" s="41">
        <f t="shared" si="19"/>
        <v>437</v>
      </c>
      <c r="K48" s="41">
        <f t="shared" si="20"/>
        <v>143</v>
      </c>
      <c r="L48" s="41">
        <f t="shared" si="21"/>
        <v>38</v>
      </c>
      <c r="M48" s="7">
        <f t="shared" si="22"/>
        <v>10</v>
      </c>
      <c r="N48" s="36"/>
      <c r="O48" s="83">
        <f t="shared" si="23"/>
        <v>0</v>
      </c>
      <c r="P48" s="83">
        <f t="shared" si="24"/>
        <v>0</v>
      </c>
      <c r="Q48" s="83">
        <f t="shared" si="25"/>
        <v>106</v>
      </c>
      <c r="R48" s="83">
        <f t="shared" si="26"/>
        <v>173</v>
      </c>
      <c r="S48" s="83">
        <f t="shared" si="27"/>
        <v>201</v>
      </c>
      <c r="T48" s="73"/>
      <c r="U48" s="177">
        <f>IF(B48=C48,0,IF(S48&lt;&gt;"-",(S48)/Přehled!$A$1,0))</f>
        <v>0.47857142857142859</v>
      </c>
      <c r="W48"/>
      <c r="X48"/>
    </row>
    <row r="49" spans="1:24" s="22" customFormat="1" x14ac:dyDescent="0.25">
      <c r="A49" s="55">
        <v>47</v>
      </c>
      <c r="B49" s="34">
        <v>1746</v>
      </c>
      <c r="C49" s="7"/>
      <c r="D49" s="56">
        <v>470</v>
      </c>
      <c r="E49" s="41">
        <f t="shared" si="14"/>
        <v>235</v>
      </c>
      <c r="F49" s="41">
        <f t="shared" si="15"/>
        <v>80</v>
      </c>
      <c r="G49" s="41">
        <f t="shared" si="16"/>
        <v>20</v>
      </c>
      <c r="H49" s="7">
        <f t="shared" si="17"/>
        <v>5</v>
      </c>
      <c r="I49" s="34">
        <f t="shared" si="18"/>
        <v>893</v>
      </c>
      <c r="J49" s="41">
        <f t="shared" si="19"/>
        <v>447</v>
      </c>
      <c r="K49" s="41">
        <f t="shared" si="20"/>
        <v>152</v>
      </c>
      <c r="L49" s="41">
        <f t="shared" si="21"/>
        <v>38</v>
      </c>
      <c r="M49" s="7">
        <f t="shared" si="22"/>
        <v>10</v>
      </c>
      <c r="N49" s="36"/>
      <c r="O49" s="83">
        <f t="shared" si="23"/>
        <v>0</v>
      </c>
      <c r="P49" s="83">
        <f t="shared" si="24"/>
        <v>0</v>
      </c>
      <c r="Q49" s="83">
        <f t="shared" si="25"/>
        <v>102</v>
      </c>
      <c r="R49" s="83">
        <f t="shared" si="26"/>
        <v>178</v>
      </c>
      <c r="S49" s="83">
        <f t="shared" si="27"/>
        <v>206</v>
      </c>
      <c r="T49" s="73"/>
      <c r="U49" s="177">
        <f>IF(B49=C49,0,IF(S49&lt;&gt;"-",(S49)/Přehled!$A$1,0))</f>
        <v>0.49047619047619045</v>
      </c>
      <c r="W49"/>
      <c r="X49"/>
    </row>
    <row r="50" spans="1:24" s="22" customFormat="1" x14ac:dyDescent="0.25">
      <c r="A50" s="55">
        <v>48</v>
      </c>
      <c r="B50" s="34">
        <v>1789</v>
      </c>
      <c r="C50" s="7"/>
      <c r="D50" s="56">
        <v>485</v>
      </c>
      <c r="E50" s="41">
        <f t="shared" si="14"/>
        <v>245</v>
      </c>
      <c r="F50" s="41">
        <f t="shared" si="15"/>
        <v>80</v>
      </c>
      <c r="G50" s="41">
        <f t="shared" si="16"/>
        <v>20</v>
      </c>
      <c r="H50" s="7">
        <f t="shared" si="17"/>
        <v>5</v>
      </c>
      <c r="I50" s="34">
        <f t="shared" si="18"/>
        <v>922</v>
      </c>
      <c r="J50" s="41">
        <f t="shared" si="19"/>
        <v>466</v>
      </c>
      <c r="K50" s="41">
        <f t="shared" si="20"/>
        <v>152</v>
      </c>
      <c r="L50" s="41">
        <f t="shared" si="21"/>
        <v>38</v>
      </c>
      <c r="M50" s="7">
        <f t="shared" si="22"/>
        <v>10</v>
      </c>
      <c r="N50" s="36"/>
      <c r="O50" s="83">
        <f t="shared" si="23"/>
        <v>0</v>
      </c>
      <c r="P50" s="83">
        <f t="shared" si="24"/>
        <v>0</v>
      </c>
      <c r="Q50" s="83">
        <f t="shared" si="25"/>
        <v>97</v>
      </c>
      <c r="R50" s="83">
        <f t="shared" si="26"/>
        <v>173</v>
      </c>
      <c r="S50" s="83">
        <f t="shared" si="27"/>
        <v>201</v>
      </c>
      <c r="T50" s="73"/>
      <c r="U50" s="177">
        <f>IF(B50=C50,0,IF(S50&lt;&gt;"-",(S50)/Přehled!$A$1,0))</f>
        <v>0.47857142857142859</v>
      </c>
      <c r="W50"/>
      <c r="X50"/>
    </row>
    <row r="51" spans="1:24" s="22" customFormat="1" x14ac:dyDescent="0.25">
      <c r="A51" s="55">
        <v>49</v>
      </c>
      <c r="B51" s="34">
        <v>1834</v>
      </c>
      <c r="C51" s="7"/>
      <c r="D51" s="56">
        <v>495</v>
      </c>
      <c r="E51" s="41">
        <f t="shared" si="14"/>
        <v>250</v>
      </c>
      <c r="F51" s="41">
        <f t="shared" si="15"/>
        <v>85</v>
      </c>
      <c r="G51" s="41">
        <f t="shared" si="16"/>
        <v>20</v>
      </c>
      <c r="H51" s="7">
        <f t="shared" si="17"/>
        <v>5</v>
      </c>
      <c r="I51" s="34">
        <f t="shared" si="18"/>
        <v>941</v>
      </c>
      <c r="J51" s="41">
        <f t="shared" si="19"/>
        <v>475</v>
      </c>
      <c r="K51" s="41">
        <f t="shared" si="20"/>
        <v>162</v>
      </c>
      <c r="L51" s="41">
        <f t="shared" si="21"/>
        <v>38</v>
      </c>
      <c r="M51" s="7">
        <f t="shared" si="22"/>
        <v>10</v>
      </c>
      <c r="N51" s="36"/>
      <c r="O51" s="83">
        <f t="shared" si="23"/>
        <v>0</v>
      </c>
      <c r="P51" s="83">
        <f t="shared" si="24"/>
        <v>0</v>
      </c>
      <c r="Q51" s="83">
        <f t="shared" si="25"/>
        <v>94</v>
      </c>
      <c r="R51" s="83">
        <f t="shared" si="26"/>
        <v>180</v>
      </c>
      <c r="S51" s="83">
        <f t="shared" si="27"/>
        <v>208</v>
      </c>
      <c r="T51" s="73"/>
      <c r="U51" s="177">
        <f>IF(B51=C51,0,IF(S51&lt;&gt;"-",(S51)/Přehled!$A$1,0))</f>
        <v>0.49523809523809526</v>
      </c>
      <c r="W51"/>
      <c r="X51"/>
    </row>
    <row r="52" spans="1:24" s="22" customFormat="1" x14ac:dyDescent="0.25">
      <c r="A52" s="55">
        <v>50</v>
      </c>
      <c r="B52" s="34">
        <v>1880</v>
      </c>
      <c r="C52" s="7"/>
      <c r="D52" s="56">
        <v>510</v>
      </c>
      <c r="E52" s="41">
        <f t="shared" si="14"/>
        <v>255</v>
      </c>
      <c r="F52" s="41">
        <f t="shared" si="15"/>
        <v>85</v>
      </c>
      <c r="G52" s="41">
        <f t="shared" si="16"/>
        <v>20</v>
      </c>
      <c r="H52" s="7">
        <f t="shared" si="17"/>
        <v>5</v>
      </c>
      <c r="I52" s="34">
        <f t="shared" si="18"/>
        <v>969</v>
      </c>
      <c r="J52" s="41">
        <f t="shared" si="19"/>
        <v>485</v>
      </c>
      <c r="K52" s="41">
        <f t="shared" si="20"/>
        <v>162</v>
      </c>
      <c r="L52" s="41">
        <f t="shared" si="21"/>
        <v>38</v>
      </c>
      <c r="M52" s="7">
        <f t="shared" si="22"/>
        <v>10</v>
      </c>
      <c r="N52" s="36"/>
      <c r="O52" s="83">
        <f t="shared" si="23"/>
        <v>0</v>
      </c>
      <c r="P52" s="83">
        <f t="shared" si="24"/>
        <v>0</v>
      </c>
      <c r="Q52" s="83">
        <f t="shared" si="25"/>
        <v>102</v>
      </c>
      <c r="R52" s="83">
        <f t="shared" si="26"/>
        <v>188</v>
      </c>
      <c r="S52" s="83">
        <f t="shared" si="27"/>
        <v>216</v>
      </c>
      <c r="T52" s="73"/>
      <c r="U52" s="177">
        <f>IF(B52=C52,0,IF(S52&lt;&gt;"-",(S52)/Přehled!$A$1,0))</f>
        <v>0.51428571428571423</v>
      </c>
      <c r="W52"/>
      <c r="X52"/>
    </row>
    <row r="53" spans="1:24" s="22" customFormat="1" x14ac:dyDescent="0.25">
      <c r="A53" s="50">
        <v>51</v>
      </c>
      <c r="B53" s="34">
        <v>1927</v>
      </c>
      <c r="C53" s="7"/>
      <c r="D53" s="53">
        <v>520</v>
      </c>
      <c r="E53" s="54">
        <f t="shared" si="14"/>
        <v>260</v>
      </c>
      <c r="F53" s="54">
        <f t="shared" si="15"/>
        <v>85</v>
      </c>
      <c r="G53" s="54">
        <f t="shared" si="16"/>
        <v>20</v>
      </c>
      <c r="H53" s="52">
        <f t="shared" si="17"/>
        <v>5</v>
      </c>
      <c r="I53" s="51">
        <f t="shared" si="18"/>
        <v>988</v>
      </c>
      <c r="J53" s="54">
        <f t="shared" si="19"/>
        <v>494</v>
      </c>
      <c r="K53" s="54">
        <f t="shared" si="20"/>
        <v>162</v>
      </c>
      <c r="L53" s="54">
        <f t="shared" si="21"/>
        <v>38</v>
      </c>
      <c r="M53" s="52">
        <f t="shared" si="22"/>
        <v>10</v>
      </c>
      <c r="N53" s="36"/>
      <c r="O53" s="83">
        <f t="shared" si="23"/>
        <v>0</v>
      </c>
      <c r="P53" s="83">
        <f t="shared" si="24"/>
        <v>0</v>
      </c>
      <c r="Q53" s="83">
        <f t="shared" si="25"/>
        <v>121</v>
      </c>
      <c r="R53" s="83">
        <f t="shared" si="26"/>
        <v>207</v>
      </c>
      <c r="S53" s="83">
        <f t="shared" si="27"/>
        <v>235</v>
      </c>
      <c r="T53" s="73"/>
      <c r="U53" s="177">
        <f>IF(B53=C53,0,IF(S53&lt;&gt;"-",(S53)/Přehled!$A$1,0))</f>
        <v>0.55952380952380953</v>
      </c>
      <c r="W53"/>
      <c r="X53"/>
    </row>
    <row r="54" spans="1:24" s="22" customFormat="1" x14ac:dyDescent="0.25">
      <c r="A54" s="55">
        <v>52</v>
      </c>
      <c r="B54" s="34">
        <v>1975</v>
      </c>
      <c r="C54" s="7"/>
      <c r="D54" s="56">
        <v>535</v>
      </c>
      <c r="E54" s="41">
        <f t="shared" si="14"/>
        <v>270</v>
      </c>
      <c r="F54" s="41">
        <f t="shared" si="15"/>
        <v>90</v>
      </c>
      <c r="G54" s="41">
        <f t="shared" si="16"/>
        <v>25</v>
      </c>
      <c r="H54" s="7">
        <f t="shared" si="17"/>
        <v>5</v>
      </c>
      <c r="I54" s="34">
        <f t="shared" si="18"/>
        <v>1017</v>
      </c>
      <c r="J54" s="41">
        <f t="shared" si="19"/>
        <v>513</v>
      </c>
      <c r="K54" s="41">
        <f t="shared" si="20"/>
        <v>171</v>
      </c>
      <c r="L54" s="41">
        <f t="shared" si="21"/>
        <v>48</v>
      </c>
      <c r="M54" s="7">
        <f t="shared" si="22"/>
        <v>10</v>
      </c>
      <c r="N54" s="36"/>
      <c r="O54" s="83">
        <f t="shared" si="23"/>
        <v>0</v>
      </c>
      <c r="P54" s="83">
        <f t="shared" si="24"/>
        <v>0</v>
      </c>
      <c r="Q54" s="83">
        <f t="shared" si="25"/>
        <v>103</v>
      </c>
      <c r="R54" s="83">
        <f t="shared" si="26"/>
        <v>178</v>
      </c>
      <c r="S54" s="83">
        <f t="shared" si="27"/>
        <v>216</v>
      </c>
      <c r="T54" s="73"/>
      <c r="U54" s="177">
        <f>IF(B54=C54,0,IF(S54&lt;&gt;"-",(S54)/Přehled!$A$1,0))</f>
        <v>0.51428571428571423</v>
      </c>
      <c r="W54"/>
      <c r="X54"/>
    </row>
    <row r="55" spans="1:24" s="22" customFormat="1" x14ac:dyDescent="0.25">
      <c r="A55" s="55">
        <v>53</v>
      </c>
      <c r="B55" s="34">
        <v>2025</v>
      </c>
      <c r="C55" s="7"/>
      <c r="D55" s="56">
        <v>545</v>
      </c>
      <c r="E55" s="41">
        <f t="shared" si="14"/>
        <v>275</v>
      </c>
      <c r="F55" s="41">
        <f t="shared" si="15"/>
        <v>90</v>
      </c>
      <c r="G55" s="41">
        <f t="shared" si="16"/>
        <v>25</v>
      </c>
      <c r="H55" s="7">
        <f t="shared" si="17"/>
        <v>5</v>
      </c>
      <c r="I55" s="34">
        <f t="shared" si="18"/>
        <v>1036</v>
      </c>
      <c r="J55" s="41">
        <f t="shared" si="19"/>
        <v>523</v>
      </c>
      <c r="K55" s="41">
        <f t="shared" si="20"/>
        <v>171</v>
      </c>
      <c r="L55" s="41">
        <f t="shared" si="21"/>
        <v>48</v>
      </c>
      <c r="M55" s="7">
        <f t="shared" si="22"/>
        <v>10</v>
      </c>
      <c r="N55" s="36"/>
      <c r="O55" s="83">
        <f t="shared" si="23"/>
        <v>0</v>
      </c>
      <c r="P55" s="83">
        <f t="shared" si="24"/>
        <v>0</v>
      </c>
      <c r="Q55" s="83">
        <f t="shared" si="25"/>
        <v>124</v>
      </c>
      <c r="R55" s="83">
        <f t="shared" si="26"/>
        <v>199</v>
      </c>
      <c r="S55" s="83">
        <f t="shared" si="27"/>
        <v>237</v>
      </c>
      <c r="T55" s="73"/>
      <c r="U55" s="177">
        <f>IF(B55=C55,0,IF(S55&lt;&gt;"-",(S55)/Přehled!$A$1,0))</f>
        <v>0.56428571428571428</v>
      </c>
      <c r="W55"/>
      <c r="X55"/>
    </row>
    <row r="56" spans="1:24" s="22" customFormat="1" x14ac:dyDescent="0.25">
      <c r="A56" s="55">
        <v>54</v>
      </c>
      <c r="B56" s="34">
        <v>2075</v>
      </c>
      <c r="C56" s="7"/>
      <c r="D56" s="56">
        <v>560</v>
      </c>
      <c r="E56" s="41">
        <f t="shared" si="14"/>
        <v>280</v>
      </c>
      <c r="F56" s="41">
        <f t="shared" si="15"/>
        <v>95</v>
      </c>
      <c r="G56" s="41">
        <f t="shared" si="16"/>
        <v>25</v>
      </c>
      <c r="H56" s="7">
        <f t="shared" si="17"/>
        <v>5</v>
      </c>
      <c r="I56" s="34">
        <f t="shared" si="18"/>
        <v>1064</v>
      </c>
      <c r="J56" s="41">
        <f t="shared" si="19"/>
        <v>532</v>
      </c>
      <c r="K56" s="41">
        <f t="shared" si="20"/>
        <v>181</v>
      </c>
      <c r="L56" s="41">
        <f t="shared" si="21"/>
        <v>48</v>
      </c>
      <c r="M56" s="7">
        <f t="shared" si="22"/>
        <v>10</v>
      </c>
      <c r="N56" s="36"/>
      <c r="O56" s="83">
        <f t="shared" si="23"/>
        <v>0</v>
      </c>
      <c r="P56" s="83">
        <f t="shared" si="24"/>
        <v>0</v>
      </c>
      <c r="Q56" s="83">
        <f t="shared" si="25"/>
        <v>117</v>
      </c>
      <c r="R56" s="83">
        <f t="shared" si="26"/>
        <v>202</v>
      </c>
      <c r="S56" s="83">
        <f t="shared" si="27"/>
        <v>240</v>
      </c>
      <c r="T56" s="73"/>
      <c r="U56" s="177">
        <f>IF(B56=C56,0,IF(S56&lt;&gt;"-",(S56)/Přehled!$A$1,0))</f>
        <v>0.5714285714285714</v>
      </c>
      <c r="W56"/>
      <c r="X56"/>
    </row>
    <row r="57" spans="1:24" s="22" customFormat="1" x14ac:dyDescent="0.25">
      <c r="A57" s="55">
        <v>55</v>
      </c>
      <c r="B57" s="34">
        <v>2127</v>
      </c>
      <c r="C57" s="7"/>
      <c r="D57" s="56">
        <v>570</v>
      </c>
      <c r="E57" s="41">
        <f t="shared" si="14"/>
        <v>285</v>
      </c>
      <c r="F57" s="41">
        <f t="shared" si="15"/>
        <v>95</v>
      </c>
      <c r="G57" s="41">
        <f t="shared" si="16"/>
        <v>25</v>
      </c>
      <c r="H57" s="7">
        <f t="shared" si="17"/>
        <v>5</v>
      </c>
      <c r="I57" s="34">
        <f t="shared" si="18"/>
        <v>1083</v>
      </c>
      <c r="J57" s="41">
        <f t="shared" si="19"/>
        <v>542</v>
      </c>
      <c r="K57" s="41">
        <f t="shared" si="20"/>
        <v>181</v>
      </c>
      <c r="L57" s="41">
        <f t="shared" si="21"/>
        <v>48</v>
      </c>
      <c r="M57" s="7">
        <f t="shared" si="22"/>
        <v>10</v>
      </c>
      <c r="N57" s="36"/>
      <c r="O57" s="83">
        <f t="shared" si="23"/>
        <v>0</v>
      </c>
      <c r="P57" s="83">
        <f t="shared" si="24"/>
        <v>0</v>
      </c>
      <c r="Q57" s="83">
        <f t="shared" si="25"/>
        <v>140</v>
      </c>
      <c r="R57" s="83">
        <f t="shared" si="26"/>
        <v>225</v>
      </c>
      <c r="S57" s="83">
        <f t="shared" si="27"/>
        <v>263</v>
      </c>
      <c r="T57" s="73"/>
      <c r="U57" s="177">
        <f>IF(B57=C57,0,IF(S57&lt;&gt;"-",(S57)/Přehled!$A$1,0))</f>
        <v>0.62619047619047619</v>
      </c>
      <c r="W57"/>
      <c r="X57"/>
    </row>
    <row r="58" spans="1:24" s="22" customFormat="1" x14ac:dyDescent="0.25">
      <c r="A58" s="55">
        <v>56</v>
      </c>
      <c r="B58" s="34">
        <v>2180</v>
      </c>
      <c r="C58" s="7"/>
      <c r="D58" s="56">
        <v>585</v>
      </c>
      <c r="E58" s="41">
        <f t="shared" si="14"/>
        <v>295</v>
      </c>
      <c r="F58" s="41">
        <f t="shared" si="15"/>
        <v>100</v>
      </c>
      <c r="G58" s="41">
        <f t="shared" si="16"/>
        <v>25</v>
      </c>
      <c r="H58" s="7">
        <f t="shared" si="17"/>
        <v>5</v>
      </c>
      <c r="I58" s="34">
        <f t="shared" si="18"/>
        <v>1112</v>
      </c>
      <c r="J58" s="41">
        <f t="shared" si="19"/>
        <v>561</v>
      </c>
      <c r="K58" s="41">
        <f t="shared" si="20"/>
        <v>190</v>
      </c>
      <c r="L58" s="41">
        <f t="shared" si="21"/>
        <v>48</v>
      </c>
      <c r="M58" s="7">
        <f t="shared" si="22"/>
        <v>10</v>
      </c>
      <c r="N58" s="36"/>
      <c r="O58" s="83">
        <f t="shared" si="23"/>
        <v>0</v>
      </c>
      <c r="P58" s="83">
        <f t="shared" si="24"/>
        <v>0</v>
      </c>
      <c r="Q58" s="83">
        <f t="shared" si="25"/>
        <v>127</v>
      </c>
      <c r="R58" s="83">
        <f t="shared" si="26"/>
        <v>221</v>
      </c>
      <c r="S58" s="83">
        <f t="shared" si="27"/>
        <v>259</v>
      </c>
      <c r="T58" s="73"/>
      <c r="U58" s="177">
        <f>IF(B58=C58,0,IF(S58&lt;&gt;"-",(S58)/Přehled!$A$1,0))</f>
        <v>0.6166666666666667</v>
      </c>
      <c r="W58"/>
      <c r="X58"/>
    </row>
    <row r="59" spans="1:24" s="22" customFormat="1" x14ac:dyDescent="0.25">
      <c r="A59" s="55">
        <v>57</v>
      </c>
      <c r="B59" s="34">
        <v>2235</v>
      </c>
      <c r="C59" s="7"/>
      <c r="D59" s="56">
        <v>595</v>
      </c>
      <c r="E59" s="41">
        <f t="shared" si="14"/>
        <v>300</v>
      </c>
      <c r="F59" s="41">
        <f t="shared" si="15"/>
        <v>100</v>
      </c>
      <c r="G59" s="41">
        <f t="shared" si="16"/>
        <v>25</v>
      </c>
      <c r="H59" s="7">
        <f t="shared" si="17"/>
        <v>5</v>
      </c>
      <c r="I59" s="34">
        <f t="shared" si="18"/>
        <v>1131</v>
      </c>
      <c r="J59" s="41">
        <f t="shared" si="19"/>
        <v>570</v>
      </c>
      <c r="K59" s="41">
        <f t="shared" si="20"/>
        <v>190</v>
      </c>
      <c r="L59" s="41">
        <f t="shared" si="21"/>
        <v>48</v>
      </c>
      <c r="M59" s="7">
        <f t="shared" si="22"/>
        <v>10</v>
      </c>
      <c r="N59" s="36"/>
      <c r="O59" s="83">
        <f t="shared" si="23"/>
        <v>0</v>
      </c>
      <c r="P59" s="83">
        <f t="shared" si="24"/>
        <v>0</v>
      </c>
      <c r="Q59" s="83">
        <f t="shared" si="25"/>
        <v>154</v>
      </c>
      <c r="R59" s="83">
        <f t="shared" si="26"/>
        <v>248</v>
      </c>
      <c r="S59" s="83">
        <f t="shared" si="27"/>
        <v>286</v>
      </c>
      <c r="T59" s="73"/>
      <c r="U59" s="177">
        <f>IF(B59=C59,0,IF(S59&lt;&gt;"-",(S59)/Přehled!$A$1,0))</f>
        <v>0.68095238095238098</v>
      </c>
      <c r="W59"/>
      <c r="X59"/>
    </row>
    <row r="60" spans="1:24" s="22" customFormat="1" x14ac:dyDescent="0.25">
      <c r="A60" s="55">
        <v>58</v>
      </c>
      <c r="B60" s="34">
        <v>2291</v>
      </c>
      <c r="C60" s="7"/>
      <c r="D60" s="56">
        <v>610</v>
      </c>
      <c r="E60" s="41">
        <f t="shared" si="14"/>
        <v>305</v>
      </c>
      <c r="F60" s="41">
        <f t="shared" si="15"/>
        <v>100</v>
      </c>
      <c r="G60" s="41">
        <f t="shared" si="16"/>
        <v>25</v>
      </c>
      <c r="H60" s="7">
        <f t="shared" si="17"/>
        <v>5</v>
      </c>
      <c r="I60" s="34">
        <f t="shared" si="18"/>
        <v>1159</v>
      </c>
      <c r="J60" s="41">
        <f t="shared" si="19"/>
        <v>580</v>
      </c>
      <c r="K60" s="41">
        <f t="shared" si="20"/>
        <v>190</v>
      </c>
      <c r="L60" s="41">
        <f t="shared" si="21"/>
        <v>48</v>
      </c>
      <c r="M60" s="7">
        <f t="shared" si="22"/>
        <v>10</v>
      </c>
      <c r="N60" s="36"/>
      <c r="O60" s="83">
        <f t="shared" si="23"/>
        <v>0</v>
      </c>
      <c r="P60" s="83">
        <f t="shared" si="24"/>
        <v>0</v>
      </c>
      <c r="Q60" s="83">
        <f t="shared" si="25"/>
        <v>172</v>
      </c>
      <c r="R60" s="83">
        <f t="shared" si="26"/>
        <v>266</v>
      </c>
      <c r="S60" s="83">
        <f t="shared" si="27"/>
        <v>304</v>
      </c>
      <c r="T60" s="73"/>
      <c r="U60" s="177">
        <f>IF(B60=C60,0,IF(S60&lt;&gt;"-",(S60)/Přehled!$A$1,0))</f>
        <v>0.72380952380952379</v>
      </c>
      <c r="W60"/>
      <c r="X60"/>
    </row>
    <row r="61" spans="1:24" s="22" customFormat="1" x14ac:dyDescent="0.25">
      <c r="A61" s="55">
        <v>59</v>
      </c>
      <c r="B61" s="34">
        <v>2348</v>
      </c>
      <c r="C61" s="7"/>
      <c r="D61" s="56">
        <v>620</v>
      </c>
      <c r="E61" s="41">
        <f t="shared" si="14"/>
        <v>310</v>
      </c>
      <c r="F61" s="41">
        <f t="shared" si="15"/>
        <v>105</v>
      </c>
      <c r="G61" s="41">
        <f t="shared" si="16"/>
        <v>25</v>
      </c>
      <c r="H61" s="7">
        <f t="shared" si="17"/>
        <v>5</v>
      </c>
      <c r="I61" s="34">
        <f t="shared" si="18"/>
        <v>1178</v>
      </c>
      <c r="J61" s="41">
        <f t="shared" si="19"/>
        <v>589</v>
      </c>
      <c r="K61" s="41">
        <f t="shared" si="20"/>
        <v>200</v>
      </c>
      <c r="L61" s="41">
        <f t="shared" si="21"/>
        <v>48</v>
      </c>
      <c r="M61" s="7">
        <f t="shared" si="22"/>
        <v>10</v>
      </c>
      <c r="N61" s="36"/>
      <c r="O61" s="83">
        <f t="shared" si="23"/>
        <v>0</v>
      </c>
      <c r="P61" s="83">
        <f t="shared" si="24"/>
        <v>0</v>
      </c>
      <c r="Q61" s="83">
        <f t="shared" si="25"/>
        <v>181</v>
      </c>
      <c r="R61" s="83">
        <f t="shared" si="26"/>
        <v>285</v>
      </c>
      <c r="S61" s="83">
        <f t="shared" si="27"/>
        <v>323</v>
      </c>
      <c r="T61" s="73"/>
      <c r="U61" s="177">
        <f>IF(B61=C61,0,IF(S61&lt;&gt;"-",(S61)/Přehled!$A$1,0))</f>
        <v>0.76904761904761909</v>
      </c>
      <c r="W61"/>
      <c r="X61"/>
    </row>
    <row r="62" spans="1:24" x14ac:dyDescent="0.25">
      <c r="A62" s="55">
        <v>60</v>
      </c>
      <c r="B62" s="34">
        <v>2406</v>
      </c>
      <c r="C62" s="7"/>
      <c r="D62" s="56">
        <v>635</v>
      </c>
      <c r="E62" s="41">
        <f t="shared" si="14"/>
        <v>320</v>
      </c>
      <c r="F62" s="41">
        <f t="shared" si="15"/>
        <v>105</v>
      </c>
      <c r="G62" s="41">
        <f t="shared" si="16"/>
        <v>25</v>
      </c>
      <c r="H62" s="7">
        <f t="shared" si="17"/>
        <v>5</v>
      </c>
      <c r="I62" s="34">
        <f t="shared" si="18"/>
        <v>1207</v>
      </c>
      <c r="J62" s="41">
        <f t="shared" si="19"/>
        <v>608</v>
      </c>
      <c r="K62" s="41">
        <f t="shared" si="20"/>
        <v>200</v>
      </c>
      <c r="L62" s="41">
        <f t="shared" si="21"/>
        <v>48</v>
      </c>
      <c r="M62" s="7">
        <f t="shared" si="22"/>
        <v>10</v>
      </c>
      <c r="N62" s="36"/>
      <c r="O62" s="83">
        <f t="shared" si="23"/>
        <v>0</v>
      </c>
      <c r="P62" s="83">
        <f t="shared" si="24"/>
        <v>0</v>
      </c>
      <c r="Q62" s="83">
        <f t="shared" si="25"/>
        <v>191</v>
      </c>
      <c r="R62" s="83">
        <f t="shared" si="26"/>
        <v>295</v>
      </c>
      <c r="S62" s="83">
        <f t="shared" si="27"/>
        <v>333</v>
      </c>
      <c r="U62" s="177">
        <f>IF(B62=C62,0,IF(S62&lt;&gt;"-",(S62)/Přehled!$A$1,0))</f>
        <v>0.79285714285714282</v>
      </c>
    </row>
    <row r="63" spans="1:24" x14ac:dyDescent="0.25">
      <c r="A63" s="50">
        <v>61</v>
      </c>
      <c r="B63" s="34">
        <v>2467</v>
      </c>
      <c r="C63" s="7"/>
      <c r="D63" s="53">
        <v>645</v>
      </c>
      <c r="E63" s="54">
        <f t="shared" si="14"/>
        <v>325</v>
      </c>
      <c r="F63" s="54">
        <f t="shared" si="15"/>
        <v>110</v>
      </c>
      <c r="G63" s="54">
        <f t="shared" si="16"/>
        <v>30</v>
      </c>
      <c r="H63" s="52">
        <f t="shared" si="17"/>
        <v>5</v>
      </c>
      <c r="I63" s="51">
        <f t="shared" si="18"/>
        <v>1226</v>
      </c>
      <c r="J63" s="54">
        <f t="shared" si="19"/>
        <v>618</v>
      </c>
      <c r="K63" s="54">
        <f t="shared" si="20"/>
        <v>209</v>
      </c>
      <c r="L63" s="54">
        <f t="shared" si="21"/>
        <v>57</v>
      </c>
      <c r="M63" s="52">
        <f t="shared" si="22"/>
        <v>10</v>
      </c>
      <c r="N63" s="36"/>
      <c r="O63" s="83">
        <f t="shared" si="23"/>
        <v>15</v>
      </c>
      <c r="P63" s="83">
        <f t="shared" si="24"/>
        <v>0</v>
      </c>
      <c r="Q63" s="83">
        <f t="shared" si="25"/>
        <v>205</v>
      </c>
      <c r="R63" s="83">
        <f t="shared" si="26"/>
        <v>300</v>
      </c>
      <c r="S63" s="83">
        <f t="shared" si="27"/>
        <v>347</v>
      </c>
      <c r="U63" s="177">
        <f>IF(B63=C63,0,IF(S63&lt;&gt;"-",(S63)/Přehled!$A$1,0))</f>
        <v>0.82619047619047614</v>
      </c>
    </row>
    <row r="64" spans="1:24" x14ac:dyDescent="0.25">
      <c r="A64" s="55">
        <v>62</v>
      </c>
      <c r="B64" s="34">
        <v>2528</v>
      </c>
      <c r="C64" s="7"/>
      <c r="D64" s="56">
        <v>660</v>
      </c>
      <c r="E64" s="41">
        <f t="shared" si="14"/>
        <v>330</v>
      </c>
      <c r="F64" s="41">
        <f t="shared" si="15"/>
        <v>110</v>
      </c>
      <c r="G64" s="41">
        <f t="shared" si="16"/>
        <v>30</v>
      </c>
      <c r="H64" s="7">
        <f t="shared" si="17"/>
        <v>5</v>
      </c>
      <c r="I64" s="34">
        <f t="shared" si="18"/>
        <v>1254</v>
      </c>
      <c r="J64" s="41">
        <f t="shared" si="19"/>
        <v>627</v>
      </c>
      <c r="K64" s="41">
        <f t="shared" si="20"/>
        <v>209</v>
      </c>
      <c r="L64" s="41">
        <f t="shared" si="21"/>
        <v>57</v>
      </c>
      <c r="M64" s="7">
        <f t="shared" si="22"/>
        <v>10</v>
      </c>
      <c r="N64" s="36"/>
      <c r="O64" s="83">
        <f t="shared" si="23"/>
        <v>20</v>
      </c>
      <c r="P64" s="83">
        <f t="shared" si="24"/>
        <v>0</v>
      </c>
      <c r="Q64" s="83">
        <f t="shared" si="25"/>
        <v>229</v>
      </c>
      <c r="R64" s="83">
        <f t="shared" si="26"/>
        <v>324</v>
      </c>
      <c r="S64" s="83">
        <f t="shared" si="27"/>
        <v>371</v>
      </c>
      <c r="U64" s="177">
        <f>IF(B64=C64,0,IF(S64&lt;&gt;"-",(S64)/Přehled!$A$1,0))</f>
        <v>0.8833333333333333</v>
      </c>
    </row>
    <row r="65" spans="1:21" x14ac:dyDescent="0.25">
      <c r="A65" s="55">
        <v>63</v>
      </c>
      <c r="B65" s="34">
        <v>2591</v>
      </c>
      <c r="C65" s="7"/>
      <c r="D65" s="56">
        <v>670</v>
      </c>
      <c r="E65" s="41">
        <f t="shared" si="14"/>
        <v>335</v>
      </c>
      <c r="F65" s="41">
        <f t="shared" si="15"/>
        <v>110</v>
      </c>
      <c r="G65" s="41">
        <f t="shared" si="16"/>
        <v>30</v>
      </c>
      <c r="H65" s="7">
        <f t="shared" si="17"/>
        <v>5</v>
      </c>
      <c r="I65" s="34">
        <f t="shared" si="18"/>
        <v>1273</v>
      </c>
      <c r="J65" s="41">
        <f t="shared" si="19"/>
        <v>637</v>
      </c>
      <c r="K65" s="41">
        <f t="shared" si="20"/>
        <v>209</v>
      </c>
      <c r="L65" s="41">
        <f t="shared" si="21"/>
        <v>57</v>
      </c>
      <c r="M65" s="7">
        <f t="shared" si="22"/>
        <v>10</v>
      </c>
      <c r="N65" s="36"/>
      <c r="O65" s="83">
        <f t="shared" si="23"/>
        <v>45</v>
      </c>
      <c r="P65" s="83">
        <f t="shared" si="24"/>
        <v>0</v>
      </c>
      <c r="Q65" s="83">
        <f t="shared" si="25"/>
        <v>263</v>
      </c>
      <c r="R65" s="83">
        <f t="shared" si="26"/>
        <v>358</v>
      </c>
      <c r="S65" s="83">
        <f t="shared" si="27"/>
        <v>405</v>
      </c>
      <c r="U65" s="177">
        <f>IF(B65=C65,0,IF(S65&lt;&gt;"-",(S65)/Přehled!$A$1,0))</f>
        <v>0.9642857142857143</v>
      </c>
    </row>
    <row r="66" spans="1:21" x14ac:dyDescent="0.25">
      <c r="A66" s="55">
        <v>64</v>
      </c>
      <c r="B66" s="34">
        <v>2656</v>
      </c>
      <c r="C66" s="7"/>
      <c r="D66" s="56">
        <v>685</v>
      </c>
      <c r="E66" s="41">
        <f t="shared" si="14"/>
        <v>345</v>
      </c>
      <c r="F66" s="41">
        <f t="shared" si="15"/>
        <v>115</v>
      </c>
      <c r="G66" s="41">
        <f t="shared" si="16"/>
        <v>30</v>
      </c>
      <c r="H66" s="7">
        <f t="shared" si="17"/>
        <v>5</v>
      </c>
      <c r="I66" s="34">
        <f t="shared" si="18"/>
        <v>1302</v>
      </c>
      <c r="J66" s="41">
        <f t="shared" si="19"/>
        <v>656</v>
      </c>
      <c r="K66" s="41">
        <f t="shared" si="20"/>
        <v>219</v>
      </c>
      <c r="L66" s="41">
        <f t="shared" si="21"/>
        <v>57</v>
      </c>
      <c r="M66" s="7">
        <f t="shared" si="22"/>
        <v>10</v>
      </c>
      <c r="N66" s="36"/>
      <c r="O66" s="83">
        <f t="shared" si="23"/>
        <v>52</v>
      </c>
      <c r="P66" s="83">
        <f t="shared" si="24"/>
        <v>0</v>
      </c>
      <c r="Q66" s="83">
        <f t="shared" si="25"/>
        <v>260</v>
      </c>
      <c r="R66" s="83">
        <f t="shared" si="26"/>
        <v>365</v>
      </c>
      <c r="S66" s="83">
        <f t="shared" si="27"/>
        <v>412</v>
      </c>
      <c r="U66" s="177">
        <f>IF(B66=C66,0,IF(S66&lt;&gt;"-",(S66)/Přehled!$A$1,0))</f>
        <v>0.98095238095238091</v>
      </c>
    </row>
    <row r="67" spans="1:21" x14ac:dyDescent="0.25">
      <c r="A67" s="55">
        <v>65</v>
      </c>
      <c r="B67" s="34">
        <v>2723</v>
      </c>
      <c r="C67" s="7"/>
      <c r="D67" s="56">
        <v>700</v>
      </c>
      <c r="E67" s="41">
        <f t="shared" si="14"/>
        <v>350</v>
      </c>
      <c r="F67" s="41">
        <f t="shared" si="15"/>
        <v>115</v>
      </c>
      <c r="G67" s="41">
        <f t="shared" si="16"/>
        <v>30</v>
      </c>
      <c r="H67" s="7">
        <f t="shared" si="17"/>
        <v>5</v>
      </c>
      <c r="I67" s="34">
        <f t="shared" si="18"/>
        <v>1330</v>
      </c>
      <c r="J67" s="41">
        <f t="shared" si="19"/>
        <v>665</v>
      </c>
      <c r="K67" s="41">
        <f t="shared" si="20"/>
        <v>219</v>
      </c>
      <c r="L67" s="41">
        <f t="shared" si="21"/>
        <v>57</v>
      </c>
      <c r="M67" s="7">
        <f t="shared" si="22"/>
        <v>10</v>
      </c>
      <c r="N67" s="36"/>
      <c r="O67" s="83">
        <f t="shared" si="23"/>
        <v>63</v>
      </c>
      <c r="P67" s="83">
        <f t="shared" si="24"/>
        <v>0</v>
      </c>
      <c r="Q67" s="83">
        <f t="shared" si="25"/>
        <v>290</v>
      </c>
      <c r="R67" s="83">
        <f t="shared" si="26"/>
        <v>395</v>
      </c>
      <c r="S67" s="83">
        <f t="shared" si="27"/>
        <v>442</v>
      </c>
      <c r="U67" s="177">
        <f>IF(B67=C67,0,IF(S67&lt;&gt;"-",(S67)/Přehled!$A$1,0))</f>
        <v>1.0523809523809524</v>
      </c>
    </row>
    <row r="68" spans="1:21" x14ac:dyDescent="0.25">
      <c r="A68" s="55">
        <v>66</v>
      </c>
      <c r="B68" s="34">
        <v>2791</v>
      </c>
      <c r="C68" s="7"/>
      <c r="D68" s="56">
        <v>710</v>
      </c>
      <c r="E68" s="41">
        <f t="shared" ref="E68:E131" si="28">ROUND((D68/2)/5,0)*5</f>
        <v>355</v>
      </c>
      <c r="F68" s="41">
        <f t="shared" ref="F68:F131" si="29">ROUND((E68/3)/5,0)*5</f>
        <v>120</v>
      </c>
      <c r="G68" s="41">
        <f t="shared" ref="G68:G131" si="30">ROUND((F68/4)/5,0)*5</f>
        <v>30</v>
      </c>
      <c r="H68" s="7">
        <f t="shared" ref="H68:H131" si="31">ROUND((G68/5)/5,0)*5</f>
        <v>5</v>
      </c>
      <c r="I68" s="34">
        <f t="shared" ref="I68:I131" si="32">ROUNDUP(D68*1.9,0)</f>
        <v>1349</v>
      </c>
      <c r="J68" s="41">
        <f t="shared" ref="J68:J131" si="33">ROUNDUP(E68*1.9,0)</f>
        <v>675</v>
      </c>
      <c r="K68" s="41">
        <f t="shared" ref="K68:K131" si="34">ROUNDUP(F68*1.9,0)</f>
        <v>228</v>
      </c>
      <c r="L68" s="41">
        <f t="shared" ref="L68:L131" si="35">ROUNDUP(G68*1.9,0)</f>
        <v>57</v>
      </c>
      <c r="M68" s="7">
        <f t="shared" ref="M68:M131" si="36">ROUNDUP(H68*1.9,0)</f>
        <v>10</v>
      </c>
      <c r="N68" s="36"/>
      <c r="O68" s="83">
        <f t="shared" ref="O68:O131" si="37">IF((B68-I68)-I68&lt;=0,0,(B68-I68)-I68)</f>
        <v>93</v>
      </c>
      <c r="P68" s="83">
        <f t="shared" ref="P68:P131" si="38">IF((B68-I68-J68)-J68&lt;=O68,0,IF((B68-I68-J68)-J68&lt;=0,0,(B68-I68-J68)-J68))</f>
        <v>0</v>
      </c>
      <c r="Q68" s="83">
        <f t="shared" ref="Q68:Q131" si="39">IF((B68-I68-J68-K68)-K68&lt;=0,0,(B68-I68-J68-K68)-K68)</f>
        <v>311</v>
      </c>
      <c r="R68" s="83">
        <f t="shared" ref="R68:R131" si="40">IF((B68-I68-J68-K68-L68)-L68&lt;=0,0,(B68-I68-J68-K68-L68)-L68)</f>
        <v>425</v>
      </c>
      <c r="S68" s="83">
        <f t="shared" ref="S68:S131" si="41">IF(H68=0,IF((B68-I68-J68-K68-L68-M68)-M68&lt;=0,0,(B68-I68-J68-K68-L68-M68)-M68),IF((B68-I68-J68-K68-L68-M68)-M68&lt;=0,"-",(B68-I68-J68-K68-L68-M68)-M68+M68))</f>
        <v>472</v>
      </c>
      <c r="U68" s="177">
        <f>IF(B68=C68,0,IF(S68&lt;&gt;"-",(S68)/Přehled!$A$1,0))</f>
        <v>1.1238095238095238</v>
      </c>
    </row>
    <row r="69" spans="1:21" x14ac:dyDescent="0.25">
      <c r="A69" s="55">
        <v>67</v>
      </c>
      <c r="B69" s="34">
        <v>2860</v>
      </c>
      <c r="C69" s="7"/>
      <c r="D69" s="56">
        <v>725</v>
      </c>
      <c r="E69" s="41">
        <f t="shared" si="28"/>
        <v>365</v>
      </c>
      <c r="F69" s="41">
        <f t="shared" si="29"/>
        <v>120</v>
      </c>
      <c r="G69" s="41">
        <f t="shared" si="30"/>
        <v>30</v>
      </c>
      <c r="H69" s="7">
        <f t="shared" si="31"/>
        <v>5</v>
      </c>
      <c r="I69" s="34">
        <f t="shared" si="32"/>
        <v>1378</v>
      </c>
      <c r="J69" s="41">
        <f t="shared" si="33"/>
        <v>694</v>
      </c>
      <c r="K69" s="41">
        <f t="shared" si="34"/>
        <v>228</v>
      </c>
      <c r="L69" s="41">
        <f t="shared" si="35"/>
        <v>57</v>
      </c>
      <c r="M69" s="7">
        <f t="shared" si="36"/>
        <v>10</v>
      </c>
      <c r="N69" s="36"/>
      <c r="O69" s="83">
        <f t="shared" si="37"/>
        <v>104</v>
      </c>
      <c r="P69" s="83">
        <f t="shared" si="38"/>
        <v>0</v>
      </c>
      <c r="Q69" s="83">
        <f t="shared" si="39"/>
        <v>332</v>
      </c>
      <c r="R69" s="83">
        <f t="shared" si="40"/>
        <v>446</v>
      </c>
      <c r="S69" s="83">
        <f t="shared" si="41"/>
        <v>493</v>
      </c>
      <c r="U69" s="177">
        <f>IF(B69=C69,0,IF(S69&lt;&gt;"-",(S69)/Přehled!$A$1,0))</f>
        <v>1.1738095238095239</v>
      </c>
    </row>
    <row r="70" spans="1:21" x14ac:dyDescent="0.25">
      <c r="A70" s="55">
        <v>68</v>
      </c>
      <c r="B70" s="34">
        <v>2932</v>
      </c>
      <c r="C70" s="7"/>
      <c r="D70" s="56">
        <v>735</v>
      </c>
      <c r="E70" s="41">
        <f t="shared" si="28"/>
        <v>370</v>
      </c>
      <c r="F70" s="41">
        <f t="shared" si="29"/>
        <v>125</v>
      </c>
      <c r="G70" s="41">
        <f t="shared" si="30"/>
        <v>30</v>
      </c>
      <c r="H70" s="7">
        <f t="shared" si="31"/>
        <v>5</v>
      </c>
      <c r="I70" s="34">
        <f t="shared" si="32"/>
        <v>1397</v>
      </c>
      <c r="J70" s="41">
        <f t="shared" si="33"/>
        <v>703</v>
      </c>
      <c r="K70" s="41">
        <f t="shared" si="34"/>
        <v>238</v>
      </c>
      <c r="L70" s="41">
        <f t="shared" si="35"/>
        <v>57</v>
      </c>
      <c r="M70" s="7">
        <f t="shared" si="36"/>
        <v>10</v>
      </c>
      <c r="N70" s="36"/>
      <c r="O70" s="83">
        <f t="shared" si="37"/>
        <v>138</v>
      </c>
      <c r="P70" s="83">
        <f t="shared" si="38"/>
        <v>0</v>
      </c>
      <c r="Q70" s="83">
        <f t="shared" si="39"/>
        <v>356</v>
      </c>
      <c r="R70" s="83">
        <f t="shared" si="40"/>
        <v>480</v>
      </c>
      <c r="S70" s="83">
        <f t="shared" si="41"/>
        <v>527</v>
      </c>
      <c r="U70" s="177">
        <f>IF(B70=C70,0,IF(S70&lt;&gt;"-",(S70)/Přehled!$A$1,0))</f>
        <v>1.2547619047619047</v>
      </c>
    </row>
    <row r="71" spans="1:21" x14ac:dyDescent="0.25">
      <c r="A71" s="55">
        <v>69</v>
      </c>
      <c r="B71" s="34">
        <v>3005</v>
      </c>
      <c r="C71" s="7"/>
      <c r="D71" s="56">
        <v>750</v>
      </c>
      <c r="E71" s="41">
        <f t="shared" si="28"/>
        <v>375</v>
      </c>
      <c r="F71" s="41">
        <f t="shared" si="29"/>
        <v>125</v>
      </c>
      <c r="G71" s="41">
        <f t="shared" si="30"/>
        <v>30</v>
      </c>
      <c r="H71" s="7">
        <f t="shared" si="31"/>
        <v>5</v>
      </c>
      <c r="I71" s="34">
        <f t="shared" si="32"/>
        <v>1425</v>
      </c>
      <c r="J71" s="41">
        <f t="shared" si="33"/>
        <v>713</v>
      </c>
      <c r="K71" s="41">
        <f t="shared" si="34"/>
        <v>238</v>
      </c>
      <c r="L71" s="41">
        <f t="shared" si="35"/>
        <v>57</v>
      </c>
      <c r="M71" s="7">
        <f t="shared" si="36"/>
        <v>10</v>
      </c>
      <c r="N71" s="36"/>
      <c r="O71" s="83">
        <f t="shared" si="37"/>
        <v>155</v>
      </c>
      <c r="P71" s="83">
        <f t="shared" si="38"/>
        <v>0</v>
      </c>
      <c r="Q71" s="83">
        <f t="shared" si="39"/>
        <v>391</v>
      </c>
      <c r="R71" s="83">
        <f t="shared" si="40"/>
        <v>515</v>
      </c>
      <c r="S71" s="83">
        <f t="shared" si="41"/>
        <v>562</v>
      </c>
      <c r="U71" s="177">
        <f>IF(B71=C71,0,IF(S71&lt;&gt;"-",(S71)/Přehled!$A$1,0))</f>
        <v>1.338095238095238</v>
      </c>
    </row>
    <row r="72" spans="1:21" x14ac:dyDescent="0.25">
      <c r="A72" s="55">
        <v>70</v>
      </c>
      <c r="B72" s="34">
        <v>3080</v>
      </c>
      <c r="C72" s="7"/>
      <c r="D72" s="56">
        <v>765</v>
      </c>
      <c r="E72" s="41">
        <f t="shared" si="28"/>
        <v>385</v>
      </c>
      <c r="F72" s="41">
        <f t="shared" si="29"/>
        <v>130</v>
      </c>
      <c r="G72" s="41">
        <f t="shared" si="30"/>
        <v>35</v>
      </c>
      <c r="H72" s="7">
        <f t="shared" si="31"/>
        <v>5</v>
      </c>
      <c r="I72" s="34">
        <f t="shared" si="32"/>
        <v>1454</v>
      </c>
      <c r="J72" s="41">
        <f t="shared" si="33"/>
        <v>732</v>
      </c>
      <c r="K72" s="41">
        <f t="shared" si="34"/>
        <v>247</v>
      </c>
      <c r="L72" s="41">
        <f t="shared" si="35"/>
        <v>67</v>
      </c>
      <c r="M72" s="7">
        <f t="shared" si="36"/>
        <v>10</v>
      </c>
      <c r="N72" s="36"/>
      <c r="O72" s="83">
        <f t="shared" si="37"/>
        <v>172</v>
      </c>
      <c r="P72" s="83">
        <f t="shared" si="38"/>
        <v>0</v>
      </c>
      <c r="Q72" s="83">
        <f t="shared" si="39"/>
        <v>400</v>
      </c>
      <c r="R72" s="83">
        <f t="shared" si="40"/>
        <v>513</v>
      </c>
      <c r="S72" s="83">
        <f t="shared" si="41"/>
        <v>570</v>
      </c>
      <c r="U72" s="177">
        <f>IF(B72=C72,0,IF(S72&lt;&gt;"-",(S72)/Přehled!$A$1,0))</f>
        <v>1.3571428571428572</v>
      </c>
    </row>
    <row r="73" spans="1:21" x14ac:dyDescent="0.25">
      <c r="A73" s="50">
        <v>71</v>
      </c>
      <c r="B73" s="34">
        <v>3157</v>
      </c>
      <c r="C73" s="7"/>
      <c r="D73" s="53">
        <v>775</v>
      </c>
      <c r="E73" s="54">
        <f t="shared" si="28"/>
        <v>390</v>
      </c>
      <c r="F73" s="54">
        <f t="shared" si="29"/>
        <v>130</v>
      </c>
      <c r="G73" s="54">
        <f t="shared" si="30"/>
        <v>35</v>
      </c>
      <c r="H73" s="52">
        <f t="shared" si="31"/>
        <v>5</v>
      </c>
      <c r="I73" s="51">
        <f t="shared" si="32"/>
        <v>1473</v>
      </c>
      <c r="J73" s="54">
        <f t="shared" si="33"/>
        <v>741</v>
      </c>
      <c r="K73" s="54">
        <f t="shared" si="34"/>
        <v>247</v>
      </c>
      <c r="L73" s="54">
        <f t="shared" si="35"/>
        <v>67</v>
      </c>
      <c r="M73" s="52">
        <f t="shared" si="36"/>
        <v>10</v>
      </c>
      <c r="N73" s="36"/>
      <c r="O73" s="83">
        <f t="shared" si="37"/>
        <v>211</v>
      </c>
      <c r="P73" s="83">
        <f t="shared" si="38"/>
        <v>0</v>
      </c>
      <c r="Q73" s="83">
        <f t="shared" si="39"/>
        <v>449</v>
      </c>
      <c r="R73" s="83">
        <f t="shared" si="40"/>
        <v>562</v>
      </c>
      <c r="S73" s="83">
        <f t="shared" si="41"/>
        <v>619</v>
      </c>
      <c r="U73" s="177">
        <f>IF(B73=C73,0,IF(S73&lt;&gt;"-",(S73)/Přehled!$A$1,0))</f>
        <v>1.4738095238095239</v>
      </c>
    </row>
    <row r="74" spans="1:21" x14ac:dyDescent="0.25">
      <c r="A74" s="55">
        <v>72</v>
      </c>
      <c r="B74" s="34">
        <v>3236</v>
      </c>
      <c r="C74" s="7"/>
      <c r="D74" s="56">
        <v>790</v>
      </c>
      <c r="E74" s="41">
        <f t="shared" si="28"/>
        <v>395</v>
      </c>
      <c r="F74" s="41">
        <f t="shared" si="29"/>
        <v>130</v>
      </c>
      <c r="G74" s="41">
        <f t="shared" si="30"/>
        <v>35</v>
      </c>
      <c r="H74" s="7">
        <f t="shared" si="31"/>
        <v>5</v>
      </c>
      <c r="I74" s="34">
        <f t="shared" si="32"/>
        <v>1501</v>
      </c>
      <c r="J74" s="41">
        <f t="shared" si="33"/>
        <v>751</v>
      </c>
      <c r="K74" s="41">
        <f t="shared" si="34"/>
        <v>247</v>
      </c>
      <c r="L74" s="41">
        <f t="shared" si="35"/>
        <v>67</v>
      </c>
      <c r="M74" s="7">
        <f t="shared" si="36"/>
        <v>10</v>
      </c>
      <c r="N74" s="36"/>
      <c r="O74" s="83">
        <f t="shared" si="37"/>
        <v>234</v>
      </c>
      <c r="P74" s="83">
        <f t="shared" si="38"/>
        <v>0</v>
      </c>
      <c r="Q74" s="83">
        <f t="shared" si="39"/>
        <v>490</v>
      </c>
      <c r="R74" s="83">
        <f t="shared" si="40"/>
        <v>603</v>
      </c>
      <c r="S74" s="83">
        <f t="shared" si="41"/>
        <v>660</v>
      </c>
      <c r="U74" s="177">
        <f>IF(B74=C74,0,IF(S74&lt;&gt;"-",(S74)/Přehled!$A$1,0))</f>
        <v>1.5714285714285714</v>
      </c>
    </row>
    <row r="75" spans="1:21" x14ac:dyDescent="0.25">
      <c r="A75" s="55">
        <v>73</v>
      </c>
      <c r="B75" s="34">
        <v>3317</v>
      </c>
      <c r="C75" s="7"/>
      <c r="D75" s="56">
        <v>805</v>
      </c>
      <c r="E75" s="41">
        <f t="shared" si="28"/>
        <v>405</v>
      </c>
      <c r="F75" s="41">
        <f t="shared" si="29"/>
        <v>135</v>
      </c>
      <c r="G75" s="41">
        <f t="shared" si="30"/>
        <v>35</v>
      </c>
      <c r="H75" s="7">
        <f t="shared" si="31"/>
        <v>5</v>
      </c>
      <c r="I75" s="34">
        <f t="shared" si="32"/>
        <v>1530</v>
      </c>
      <c r="J75" s="41">
        <f t="shared" si="33"/>
        <v>770</v>
      </c>
      <c r="K75" s="41">
        <f t="shared" si="34"/>
        <v>257</v>
      </c>
      <c r="L75" s="41">
        <f t="shared" si="35"/>
        <v>67</v>
      </c>
      <c r="M75" s="7">
        <f t="shared" si="36"/>
        <v>10</v>
      </c>
      <c r="N75" s="36"/>
      <c r="O75" s="83">
        <f t="shared" si="37"/>
        <v>257</v>
      </c>
      <c r="P75" s="83">
        <f t="shared" si="38"/>
        <v>0</v>
      </c>
      <c r="Q75" s="83">
        <f t="shared" si="39"/>
        <v>503</v>
      </c>
      <c r="R75" s="83">
        <f t="shared" si="40"/>
        <v>626</v>
      </c>
      <c r="S75" s="83">
        <f t="shared" si="41"/>
        <v>683</v>
      </c>
      <c r="U75" s="177">
        <f>IF(B75=C75,0,IF(S75&lt;&gt;"-",(S75)/Přehled!$A$1,0))</f>
        <v>1.6261904761904762</v>
      </c>
    </row>
    <row r="76" spans="1:21" x14ac:dyDescent="0.25">
      <c r="A76" s="55">
        <v>74</v>
      </c>
      <c r="B76" s="34">
        <v>3400</v>
      </c>
      <c r="C76" s="7"/>
      <c r="D76" s="56">
        <v>815</v>
      </c>
      <c r="E76" s="41">
        <f t="shared" si="28"/>
        <v>410</v>
      </c>
      <c r="F76" s="41">
        <f t="shared" si="29"/>
        <v>135</v>
      </c>
      <c r="G76" s="41">
        <f t="shared" si="30"/>
        <v>35</v>
      </c>
      <c r="H76" s="7">
        <f t="shared" si="31"/>
        <v>5</v>
      </c>
      <c r="I76" s="34">
        <f t="shared" si="32"/>
        <v>1549</v>
      </c>
      <c r="J76" s="41">
        <f t="shared" si="33"/>
        <v>779</v>
      </c>
      <c r="K76" s="41">
        <f t="shared" si="34"/>
        <v>257</v>
      </c>
      <c r="L76" s="41">
        <f t="shared" si="35"/>
        <v>67</v>
      </c>
      <c r="M76" s="7">
        <f t="shared" si="36"/>
        <v>10</v>
      </c>
      <c r="N76" s="36"/>
      <c r="O76" s="83">
        <f t="shared" si="37"/>
        <v>302</v>
      </c>
      <c r="P76" s="83">
        <f t="shared" si="38"/>
        <v>0</v>
      </c>
      <c r="Q76" s="83">
        <f t="shared" si="39"/>
        <v>558</v>
      </c>
      <c r="R76" s="83">
        <f t="shared" si="40"/>
        <v>681</v>
      </c>
      <c r="S76" s="83">
        <f t="shared" si="41"/>
        <v>738</v>
      </c>
      <c r="U76" s="177">
        <f>IF(B76=C76,0,IF(S76&lt;&gt;"-",(S76)/Přehled!$A$1,0))</f>
        <v>1.7571428571428571</v>
      </c>
    </row>
    <row r="77" spans="1:21" x14ac:dyDescent="0.25">
      <c r="A77" s="55">
        <v>75</v>
      </c>
      <c r="B77" s="34">
        <v>3485</v>
      </c>
      <c r="C77" s="7"/>
      <c r="D77" s="56">
        <v>830</v>
      </c>
      <c r="E77" s="41">
        <f t="shared" si="28"/>
        <v>415</v>
      </c>
      <c r="F77" s="41">
        <f t="shared" si="29"/>
        <v>140</v>
      </c>
      <c r="G77" s="41">
        <f t="shared" si="30"/>
        <v>35</v>
      </c>
      <c r="H77" s="7">
        <f t="shared" si="31"/>
        <v>5</v>
      </c>
      <c r="I77" s="34">
        <f t="shared" si="32"/>
        <v>1577</v>
      </c>
      <c r="J77" s="41">
        <f t="shared" si="33"/>
        <v>789</v>
      </c>
      <c r="K77" s="41">
        <f t="shared" si="34"/>
        <v>266</v>
      </c>
      <c r="L77" s="41">
        <f t="shared" si="35"/>
        <v>67</v>
      </c>
      <c r="M77" s="7">
        <f t="shared" si="36"/>
        <v>10</v>
      </c>
      <c r="N77" s="36"/>
      <c r="O77" s="83">
        <f t="shared" si="37"/>
        <v>331</v>
      </c>
      <c r="P77" s="83">
        <f t="shared" si="38"/>
        <v>0</v>
      </c>
      <c r="Q77" s="83">
        <f t="shared" si="39"/>
        <v>587</v>
      </c>
      <c r="R77" s="83">
        <f t="shared" si="40"/>
        <v>719</v>
      </c>
      <c r="S77" s="83">
        <f t="shared" si="41"/>
        <v>776</v>
      </c>
      <c r="U77" s="177">
        <f>IF(B77=C77,0,IF(S77&lt;&gt;"-",(S77)/Přehled!$A$1,0))</f>
        <v>1.8476190476190477</v>
      </c>
    </row>
    <row r="78" spans="1:21" x14ac:dyDescent="0.25">
      <c r="A78" s="55">
        <v>76</v>
      </c>
      <c r="B78" s="34">
        <v>3572</v>
      </c>
      <c r="C78" s="7"/>
      <c r="D78" s="56">
        <v>845</v>
      </c>
      <c r="E78" s="41">
        <f t="shared" si="28"/>
        <v>425</v>
      </c>
      <c r="F78" s="41">
        <f t="shared" si="29"/>
        <v>140</v>
      </c>
      <c r="G78" s="41">
        <f t="shared" si="30"/>
        <v>35</v>
      </c>
      <c r="H78" s="7">
        <f t="shared" si="31"/>
        <v>5</v>
      </c>
      <c r="I78" s="34">
        <f t="shared" si="32"/>
        <v>1606</v>
      </c>
      <c r="J78" s="41">
        <f t="shared" si="33"/>
        <v>808</v>
      </c>
      <c r="K78" s="41">
        <f t="shared" si="34"/>
        <v>266</v>
      </c>
      <c r="L78" s="41">
        <f t="shared" si="35"/>
        <v>67</v>
      </c>
      <c r="M78" s="7">
        <f t="shared" si="36"/>
        <v>10</v>
      </c>
      <c r="N78" s="36"/>
      <c r="O78" s="83">
        <f t="shared" si="37"/>
        <v>360</v>
      </c>
      <c r="P78" s="83">
        <f t="shared" si="38"/>
        <v>0</v>
      </c>
      <c r="Q78" s="83">
        <f t="shared" si="39"/>
        <v>626</v>
      </c>
      <c r="R78" s="83">
        <f t="shared" si="40"/>
        <v>758</v>
      </c>
      <c r="S78" s="83">
        <f t="shared" si="41"/>
        <v>815</v>
      </c>
      <c r="U78" s="177">
        <f>IF(B78=C78,0,IF(S78&lt;&gt;"-",(S78)/Přehled!$A$1,0))</f>
        <v>1.9404761904761905</v>
      </c>
    </row>
    <row r="79" spans="1:21" x14ac:dyDescent="0.25">
      <c r="A79" s="55">
        <v>77</v>
      </c>
      <c r="B79" s="34">
        <v>3661</v>
      </c>
      <c r="C79" s="7"/>
      <c r="D79" s="56">
        <v>855</v>
      </c>
      <c r="E79" s="41">
        <f t="shared" si="28"/>
        <v>430</v>
      </c>
      <c r="F79" s="41">
        <f t="shared" si="29"/>
        <v>145</v>
      </c>
      <c r="G79" s="41">
        <f t="shared" si="30"/>
        <v>35</v>
      </c>
      <c r="H79" s="7">
        <f t="shared" si="31"/>
        <v>5</v>
      </c>
      <c r="I79" s="34">
        <f t="shared" si="32"/>
        <v>1625</v>
      </c>
      <c r="J79" s="41">
        <f t="shared" si="33"/>
        <v>817</v>
      </c>
      <c r="K79" s="41">
        <f t="shared" si="34"/>
        <v>276</v>
      </c>
      <c r="L79" s="41">
        <f t="shared" si="35"/>
        <v>67</v>
      </c>
      <c r="M79" s="7">
        <f t="shared" si="36"/>
        <v>10</v>
      </c>
      <c r="N79" s="36"/>
      <c r="O79" s="83">
        <f t="shared" si="37"/>
        <v>411</v>
      </c>
      <c r="P79" s="83">
        <f t="shared" si="38"/>
        <v>0</v>
      </c>
      <c r="Q79" s="83">
        <f t="shared" si="39"/>
        <v>667</v>
      </c>
      <c r="R79" s="83">
        <f t="shared" si="40"/>
        <v>809</v>
      </c>
      <c r="S79" s="83">
        <f t="shared" si="41"/>
        <v>866</v>
      </c>
      <c r="U79" s="177">
        <f>IF(B79=C79,0,IF(S79&lt;&gt;"-",(S79)/Přehled!$A$1,0))</f>
        <v>2.0619047619047617</v>
      </c>
    </row>
    <row r="80" spans="1:21" x14ac:dyDescent="0.25">
      <c r="A80" s="55">
        <v>78</v>
      </c>
      <c r="B80" s="34">
        <v>3753</v>
      </c>
      <c r="C80" s="7"/>
      <c r="D80" s="56">
        <v>870</v>
      </c>
      <c r="E80" s="41">
        <f t="shared" si="28"/>
        <v>435</v>
      </c>
      <c r="F80" s="41">
        <f t="shared" si="29"/>
        <v>145</v>
      </c>
      <c r="G80" s="41">
        <f t="shared" si="30"/>
        <v>35</v>
      </c>
      <c r="H80" s="7">
        <f t="shared" si="31"/>
        <v>5</v>
      </c>
      <c r="I80" s="34">
        <f t="shared" si="32"/>
        <v>1653</v>
      </c>
      <c r="J80" s="41">
        <f t="shared" si="33"/>
        <v>827</v>
      </c>
      <c r="K80" s="41">
        <f t="shared" si="34"/>
        <v>276</v>
      </c>
      <c r="L80" s="41">
        <f t="shared" si="35"/>
        <v>67</v>
      </c>
      <c r="M80" s="7">
        <f t="shared" si="36"/>
        <v>10</v>
      </c>
      <c r="N80" s="36"/>
      <c r="O80" s="83">
        <f t="shared" si="37"/>
        <v>447</v>
      </c>
      <c r="P80" s="83">
        <f t="shared" si="38"/>
        <v>0</v>
      </c>
      <c r="Q80" s="83">
        <f t="shared" si="39"/>
        <v>721</v>
      </c>
      <c r="R80" s="83">
        <f t="shared" si="40"/>
        <v>863</v>
      </c>
      <c r="S80" s="83">
        <f t="shared" si="41"/>
        <v>920</v>
      </c>
      <c r="U80" s="177">
        <f>IF(B80=C80,0,IF(S80&lt;&gt;"-",(S80)/Přehled!$A$1,0))</f>
        <v>2.1904761904761907</v>
      </c>
    </row>
    <row r="81" spans="1:21" x14ac:dyDescent="0.25">
      <c r="A81" s="55">
        <v>79</v>
      </c>
      <c r="B81" s="34">
        <v>3847</v>
      </c>
      <c r="C81" s="7"/>
      <c r="D81" s="56">
        <v>885</v>
      </c>
      <c r="E81" s="41">
        <f t="shared" si="28"/>
        <v>445</v>
      </c>
      <c r="F81" s="41">
        <f t="shared" si="29"/>
        <v>150</v>
      </c>
      <c r="G81" s="41">
        <f t="shared" si="30"/>
        <v>40</v>
      </c>
      <c r="H81" s="7">
        <f t="shared" si="31"/>
        <v>10</v>
      </c>
      <c r="I81" s="34">
        <f t="shared" si="32"/>
        <v>1682</v>
      </c>
      <c r="J81" s="41">
        <f t="shared" si="33"/>
        <v>846</v>
      </c>
      <c r="K81" s="41">
        <f t="shared" si="34"/>
        <v>285</v>
      </c>
      <c r="L81" s="41">
        <f t="shared" si="35"/>
        <v>76</v>
      </c>
      <c r="M81" s="7">
        <f t="shared" si="36"/>
        <v>19</v>
      </c>
      <c r="N81" s="36"/>
      <c r="O81" s="83">
        <f t="shared" si="37"/>
        <v>483</v>
      </c>
      <c r="P81" s="83">
        <f t="shared" si="38"/>
        <v>0</v>
      </c>
      <c r="Q81" s="83">
        <f t="shared" si="39"/>
        <v>749</v>
      </c>
      <c r="R81" s="83">
        <f t="shared" si="40"/>
        <v>882</v>
      </c>
      <c r="S81" s="83">
        <f t="shared" si="41"/>
        <v>939</v>
      </c>
      <c r="U81" s="177">
        <f>IF(B81=C81,0,IF(S81&lt;&gt;"-",(S81)/Přehled!$A$1,0))</f>
        <v>2.2357142857142858</v>
      </c>
    </row>
    <row r="82" spans="1:21" x14ac:dyDescent="0.25">
      <c r="A82" s="55">
        <v>80</v>
      </c>
      <c r="B82" s="34">
        <v>3943</v>
      </c>
      <c r="C82" s="7"/>
      <c r="D82" s="56">
        <v>895</v>
      </c>
      <c r="E82" s="41">
        <f t="shared" si="28"/>
        <v>450</v>
      </c>
      <c r="F82" s="41">
        <f t="shared" si="29"/>
        <v>150</v>
      </c>
      <c r="G82" s="41">
        <f t="shared" si="30"/>
        <v>40</v>
      </c>
      <c r="H82" s="7">
        <f t="shared" si="31"/>
        <v>10</v>
      </c>
      <c r="I82" s="34">
        <f t="shared" si="32"/>
        <v>1701</v>
      </c>
      <c r="J82" s="41">
        <f t="shared" si="33"/>
        <v>855</v>
      </c>
      <c r="K82" s="41">
        <f t="shared" si="34"/>
        <v>285</v>
      </c>
      <c r="L82" s="41">
        <f t="shared" si="35"/>
        <v>76</v>
      </c>
      <c r="M82" s="7">
        <f t="shared" si="36"/>
        <v>19</v>
      </c>
      <c r="N82" s="36"/>
      <c r="O82" s="83">
        <f t="shared" si="37"/>
        <v>541</v>
      </c>
      <c r="P82" s="83">
        <f t="shared" si="38"/>
        <v>0</v>
      </c>
      <c r="Q82" s="83">
        <f t="shared" si="39"/>
        <v>817</v>
      </c>
      <c r="R82" s="83">
        <f t="shared" si="40"/>
        <v>950</v>
      </c>
      <c r="S82" s="83">
        <f t="shared" si="41"/>
        <v>1007</v>
      </c>
      <c r="U82" s="177">
        <f>IF(B82=C82,0,IF(S82&lt;&gt;"-",(S82)/Přehled!$A$1,0))</f>
        <v>2.3976190476190475</v>
      </c>
    </row>
    <row r="83" spans="1:21" x14ac:dyDescent="0.25">
      <c r="A83" s="149">
        <v>81</v>
      </c>
      <c r="B83" s="15">
        <v>4042</v>
      </c>
      <c r="C83" s="17"/>
      <c r="D83" s="174">
        <v>910</v>
      </c>
      <c r="E83" s="152">
        <f t="shared" si="28"/>
        <v>455</v>
      </c>
      <c r="F83" s="152">
        <f t="shared" si="29"/>
        <v>150</v>
      </c>
      <c r="G83" s="152">
        <f t="shared" si="30"/>
        <v>40</v>
      </c>
      <c r="H83" s="153">
        <f t="shared" si="31"/>
        <v>10</v>
      </c>
      <c r="I83" s="150">
        <f t="shared" si="32"/>
        <v>1729</v>
      </c>
      <c r="J83" s="152">
        <f t="shared" si="33"/>
        <v>865</v>
      </c>
      <c r="K83" s="152">
        <f t="shared" si="34"/>
        <v>285</v>
      </c>
      <c r="L83" s="152">
        <f t="shared" si="35"/>
        <v>76</v>
      </c>
      <c r="M83" s="153">
        <f t="shared" si="36"/>
        <v>19</v>
      </c>
      <c r="N83" s="105"/>
      <c r="O83" s="107">
        <f t="shared" si="37"/>
        <v>584</v>
      </c>
      <c r="P83" s="107">
        <f t="shared" si="38"/>
        <v>0</v>
      </c>
      <c r="Q83" s="107">
        <f t="shared" si="39"/>
        <v>878</v>
      </c>
      <c r="R83" s="107">
        <f t="shared" si="40"/>
        <v>1011</v>
      </c>
      <c r="S83" s="107">
        <f t="shared" si="41"/>
        <v>1068</v>
      </c>
      <c r="T83" s="110"/>
      <c r="U83" s="177">
        <f>IF(B83=C83,0,IF(S83&lt;&gt;"-",(S83)/Přehled!$A$1,0))</f>
        <v>2.5428571428571427</v>
      </c>
    </row>
    <row r="84" spans="1:21" x14ac:dyDescent="0.25">
      <c r="A84" s="126">
        <v>82</v>
      </c>
      <c r="B84" s="15">
        <v>4143</v>
      </c>
      <c r="C84" s="17"/>
      <c r="D84" s="173">
        <v>925</v>
      </c>
      <c r="E84" s="16">
        <f t="shared" si="28"/>
        <v>465</v>
      </c>
      <c r="F84" s="16">
        <f t="shared" si="29"/>
        <v>155</v>
      </c>
      <c r="G84" s="16">
        <f t="shared" si="30"/>
        <v>40</v>
      </c>
      <c r="H84" s="17">
        <f t="shared" si="31"/>
        <v>10</v>
      </c>
      <c r="I84" s="15">
        <f t="shared" si="32"/>
        <v>1758</v>
      </c>
      <c r="J84" s="16">
        <f t="shared" si="33"/>
        <v>884</v>
      </c>
      <c r="K84" s="16">
        <f t="shared" si="34"/>
        <v>295</v>
      </c>
      <c r="L84" s="16">
        <f t="shared" si="35"/>
        <v>76</v>
      </c>
      <c r="M84" s="17">
        <f t="shared" si="36"/>
        <v>19</v>
      </c>
      <c r="N84" s="105"/>
      <c r="O84" s="107">
        <f t="shared" si="37"/>
        <v>627</v>
      </c>
      <c r="P84" s="107">
        <f t="shared" si="38"/>
        <v>0</v>
      </c>
      <c r="Q84" s="107">
        <f t="shared" si="39"/>
        <v>911</v>
      </c>
      <c r="R84" s="107">
        <f t="shared" si="40"/>
        <v>1054</v>
      </c>
      <c r="S84" s="107">
        <f t="shared" si="41"/>
        <v>1111</v>
      </c>
      <c r="T84" s="110"/>
      <c r="U84" s="177">
        <f>IF(B84=C84,0,IF(S84&lt;&gt;"-",(S84)/Přehled!$A$1,0))</f>
        <v>2.6452380952380952</v>
      </c>
    </row>
    <row r="85" spans="1:21" x14ac:dyDescent="0.25">
      <c r="A85" s="126">
        <v>83</v>
      </c>
      <c r="B85" s="15">
        <v>4246</v>
      </c>
      <c r="C85" s="17"/>
      <c r="D85" s="173">
        <v>935</v>
      </c>
      <c r="E85" s="16">
        <f t="shared" si="28"/>
        <v>470</v>
      </c>
      <c r="F85" s="16">
        <f t="shared" si="29"/>
        <v>155</v>
      </c>
      <c r="G85" s="16">
        <f t="shared" si="30"/>
        <v>40</v>
      </c>
      <c r="H85" s="17">
        <f t="shared" si="31"/>
        <v>10</v>
      </c>
      <c r="I85" s="15">
        <f t="shared" si="32"/>
        <v>1777</v>
      </c>
      <c r="J85" s="16">
        <f t="shared" si="33"/>
        <v>893</v>
      </c>
      <c r="K85" s="16">
        <f t="shared" si="34"/>
        <v>295</v>
      </c>
      <c r="L85" s="16">
        <f t="shared" si="35"/>
        <v>76</v>
      </c>
      <c r="M85" s="17">
        <f t="shared" si="36"/>
        <v>19</v>
      </c>
      <c r="N85" s="105"/>
      <c r="O85" s="107">
        <f t="shared" si="37"/>
        <v>692</v>
      </c>
      <c r="P85" s="107">
        <f t="shared" si="38"/>
        <v>0</v>
      </c>
      <c r="Q85" s="107">
        <f t="shared" si="39"/>
        <v>986</v>
      </c>
      <c r="R85" s="107">
        <f t="shared" si="40"/>
        <v>1129</v>
      </c>
      <c r="S85" s="107">
        <f t="shared" si="41"/>
        <v>1186</v>
      </c>
      <c r="T85" s="110"/>
      <c r="U85" s="177">
        <f>IF(B85=C85,0,IF(S85&lt;&gt;"-",(S85)/Přehled!$A$1,0))</f>
        <v>2.823809523809524</v>
      </c>
    </row>
    <row r="86" spans="1:21" x14ac:dyDescent="0.25">
      <c r="A86" s="126">
        <v>84</v>
      </c>
      <c r="B86" s="15">
        <v>4352</v>
      </c>
      <c r="C86" s="17"/>
      <c r="D86" s="173">
        <v>950</v>
      </c>
      <c r="E86" s="16">
        <f t="shared" si="28"/>
        <v>475</v>
      </c>
      <c r="F86" s="16">
        <f t="shared" si="29"/>
        <v>160</v>
      </c>
      <c r="G86" s="16">
        <f t="shared" si="30"/>
        <v>40</v>
      </c>
      <c r="H86" s="17">
        <f t="shared" si="31"/>
        <v>10</v>
      </c>
      <c r="I86" s="15">
        <f t="shared" si="32"/>
        <v>1805</v>
      </c>
      <c r="J86" s="16">
        <f t="shared" si="33"/>
        <v>903</v>
      </c>
      <c r="K86" s="16">
        <f t="shared" si="34"/>
        <v>304</v>
      </c>
      <c r="L86" s="16">
        <f t="shared" si="35"/>
        <v>76</v>
      </c>
      <c r="M86" s="17">
        <f t="shared" si="36"/>
        <v>19</v>
      </c>
      <c r="N86" s="105"/>
      <c r="O86" s="107">
        <f t="shared" si="37"/>
        <v>742</v>
      </c>
      <c r="P86" s="107">
        <f t="shared" si="38"/>
        <v>0</v>
      </c>
      <c r="Q86" s="107">
        <f t="shared" si="39"/>
        <v>1036</v>
      </c>
      <c r="R86" s="107">
        <f t="shared" si="40"/>
        <v>1188</v>
      </c>
      <c r="S86" s="107">
        <f t="shared" si="41"/>
        <v>1245</v>
      </c>
      <c r="T86" s="110"/>
      <c r="U86" s="177">
        <f>IF(B86=C86,0,IF(S86&lt;&gt;"-",(S86)/Přehled!$A$1,0))</f>
        <v>2.9642857142857144</v>
      </c>
    </row>
    <row r="87" spans="1:21" x14ac:dyDescent="0.25">
      <c r="A87" s="126">
        <v>85</v>
      </c>
      <c r="B87" s="15">
        <v>4461</v>
      </c>
      <c r="C87" s="17"/>
      <c r="D87" s="173">
        <v>965</v>
      </c>
      <c r="E87" s="16">
        <f t="shared" si="28"/>
        <v>485</v>
      </c>
      <c r="F87" s="16">
        <f t="shared" si="29"/>
        <v>160</v>
      </c>
      <c r="G87" s="16">
        <f t="shared" si="30"/>
        <v>40</v>
      </c>
      <c r="H87" s="17">
        <f t="shared" si="31"/>
        <v>10</v>
      </c>
      <c r="I87" s="15">
        <f t="shared" si="32"/>
        <v>1834</v>
      </c>
      <c r="J87" s="16">
        <f t="shared" si="33"/>
        <v>922</v>
      </c>
      <c r="K87" s="16">
        <f t="shared" si="34"/>
        <v>304</v>
      </c>
      <c r="L87" s="16">
        <f t="shared" si="35"/>
        <v>76</v>
      </c>
      <c r="M87" s="17">
        <f t="shared" si="36"/>
        <v>19</v>
      </c>
      <c r="N87" s="105"/>
      <c r="O87" s="107">
        <f t="shared" si="37"/>
        <v>793</v>
      </c>
      <c r="P87" s="107">
        <f t="shared" si="38"/>
        <v>0</v>
      </c>
      <c r="Q87" s="107">
        <f t="shared" si="39"/>
        <v>1097</v>
      </c>
      <c r="R87" s="107">
        <f t="shared" si="40"/>
        <v>1249</v>
      </c>
      <c r="S87" s="107">
        <f t="shared" si="41"/>
        <v>1306</v>
      </c>
      <c r="T87" s="110"/>
      <c r="U87" s="177">
        <f>IF(B87=C87,0,IF(S87&lt;&gt;"-",(S87)/Přehled!$A$1,0))</f>
        <v>3.1095238095238096</v>
      </c>
    </row>
    <row r="88" spans="1:21" x14ac:dyDescent="0.25">
      <c r="A88" s="126">
        <v>86</v>
      </c>
      <c r="B88" s="15">
        <v>4573</v>
      </c>
      <c r="C88" s="17"/>
      <c r="D88" s="173">
        <v>980</v>
      </c>
      <c r="E88" s="16">
        <f t="shared" si="28"/>
        <v>490</v>
      </c>
      <c r="F88" s="16">
        <f t="shared" si="29"/>
        <v>165</v>
      </c>
      <c r="G88" s="16">
        <f t="shared" si="30"/>
        <v>40</v>
      </c>
      <c r="H88" s="17">
        <f t="shared" si="31"/>
        <v>10</v>
      </c>
      <c r="I88" s="15">
        <f t="shared" si="32"/>
        <v>1862</v>
      </c>
      <c r="J88" s="16">
        <f t="shared" si="33"/>
        <v>931</v>
      </c>
      <c r="K88" s="16">
        <f t="shared" si="34"/>
        <v>314</v>
      </c>
      <c r="L88" s="16">
        <f t="shared" si="35"/>
        <v>76</v>
      </c>
      <c r="M88" s="17">
        <f t="shared" si="36"/>
        <v>19</v>
      </c>
      <c r="N88" s="105"/>
      <c r="O88" s="107">
        <f t="shared" si="37"/>
        <v>849</v>
      </c>
      <c r="P88" s="107">
        <f t="shared" si="38"/>
        <v>0</v>
      </c>
      <c r="Q88" s="107">
        <f t="shared" si="39"/>
        <v>1152</v>
      </c>
      <c r="R88" s="107">
        <f t="shared" si="40"/>
        <v>1314</v>
      </c>
      <c r="S88" s="107">
        <f t="shared" si="41"/>
        <v>1371</v>
      </c>
      <c r="T88" s="110"/>
      <c r="U88" s="177">
        <f>IF(B88=C88,0,IF(S88&lt;&gt;"-",(S88)/Přehled!$A$1,0))</f>
        <v>3.2642857142857142</v>
      </c>
    </row>
    <row r="89" spans="1:21" x14ac:dyDescent="0.25">
      <c r="A89" s="126">
        <v>87</v>
      </c>
      <c r="B89" s="15">
        <v>4687</v>
      </c>
      <c r="C89" s="17"/>
      <c r="D89" s="173">
        <v>990</v>
      </c>
      <c r="E89" s="16">
        <f t="shared" si="28"/>
        <v>495</v>
      </c>
      <c r="F89" s="16">
        <f t="shared" si="29"/>
        <v>165</v>
      </c>
      <c r="G89" s="16">
        <f t="shared" si="30"/>
        <v>40</v>
      </c>
      <c r="H89" s="17">
        <f t="shared" si="31"/>
        <v>10</v>
      </c>
      <c r="I89" s="15">
        <f t="shared" si="32"/>
        <v>1881</v>
      </c>
      <c r="J89" s="16">
        <f t="shared" si="33"/>
        <v>941</v>
      </c>
      <c r="K89" s="16">
        <f t="shared" si="34"/>
        <v>314</v>
      </c>
      <c r="L89" s="16">
        <f t="shared" si="35"/>
        <v>76</v>
      </c>
      <c r="M89" s="17">
        <f t="shared" si="36"/>
        <v>19</v>
      </c>
      <c r="N89" s="105"/>
      <c r="O89" s="107">
        <f t="shared" si="37"/>
        <v>925</v>
      </c>
      <c r="P89" s="107">
        <f t="shared" si="38"/>
        <v>0</v>
      </c>
      <c r="Q89" s="107">
        <f t="shared" si="39"/>
        <v>1237</v>
      </c>
      <c r="R89" s="107">
        <f t="shared" si="40"/>
        <v>1399</v>
      </c>
      <c r="S89" s="107">
        <f t="shared" si="41"/>
        <v>1456</v>
      </c>
      <c r="T89" s="110"/>
      <c r="U89" s="177">
        <f>IF(B89=C89,0,IF(S89&lt;&gt;"-",(S89)/Přehled!$A$1,0))</f>
        <v>3.4666666666666668</v>
      </c>
    </row>
    <row r="90" spans="1:21" x14ac:dyDescent="0.25">
      <c r="A90" s="126">
        <v>88</v>
      </c>
      <c r="B90" s="15">
        <v>4804</v>
      </c>
      <c r="C90" s="17"/>
      <c r="D90" s="173">
        <v>1005</v>
      </c>
      <c r="E90" s="16">
        <f t="shared" si="28"/>
        <v>505</v>
      </c>
      <c r="F90" s="16">
        <f t="shared" si="29"/>
        <v>170</v>
      </c>
      <c r="G90" s="16">
        <f t="shared" si="30"/>
        <v>45</v>
      </c>
      <c r="H90" s="17">
        <f t="shared" si="31"/>
        <v>10</v>
      </c>
      <c r="I90" s="15">
        <f t="shared" si="32"/>
        <v>1910</v>
      </c>
      <c r="J90" s="16">
        <f t="shared" si="33"/>
        <v>960</v>
      </c>
      <c r="K90" s="16">
        <f t="shared" si="34"/>
        <v>323</v>
      </c>
      <c r="L90" s="16">
        <f t="shared" si="35"/>
        <v>86</v>
      </c>
      <c r="M90" s="17">
        <f t="shared" si="36"/>
        <v>19</v>
      </c>
      <c r="N90" s="105"/>
      <c r="O90" s="107">
        <f t="shared" si="37"/>
        <v>984</v>
      </c>
      <c r="P90" s="107">
        <f t="shared" si="38"/>
        <v>0</v>
      </c>
      <c r="Q90" s="107">
        <f t="shared" si="39"/>
        <v>1288</v>
      </c>
      <c r="R90" s="107">
        <f t="shared" si="40"/>
        <v>1439</v>
      </c>
      <c r="S90" s="107">
        <f t="shared" si="41"/>
        <v>1506</v>
      </c>
      <c r="T90" s="110"/>
      <c r="U90" s="177">
        <f>IF(B90=C90,0,IF(S90&lt;&gt;"-",(S90)/Přehled!$A$1,0))</f>
        <v>3.5857142857142859</v>
      </c>
    </row>
    <row r="91" spans="1:21" x14ac:dyDescent="0.25">
      <c r="A91" s="126">
        <v>89</v>
      </c>
      <c r="B91" s="15">
        <v>4924</v>
      </c>
      <c r="C91" s="17"/>
      <c r="D91" s="173">
        <v>1020</v>
      </c>
      <c r="E91" s="16">
        <f t="shared" si="28"/>
        <v>510</v>
      </c>
      <c r="F91" s="16">
        <f t="shared" si="29"/>
        <v>170</v>
      </c>
      <c r="G91" s="16">
        <f t="shared" si="30"/>
        <v>45</v>
      </c>
      <c r="H91" s="17">
        <f t="shared" si="31"/>
        <v>10</v>
      </c>
      <c r="I91" s="15">
        <f t="shared" si="32"/>
        <v>1938</v>
      </c>
      <c r="J91" s="16">
        <f t="shared" si="33"/>
        <v>969</v>
      </c>
      <c r="K91" s="16">
        <f t="shared" si="34"/>
        <v>323</v>
      </c>
      <c r="L91" s="16">
        <f t="shared" si="35"/>
        <v>86</v>
      </c>
      <c r="M91" s="17">
        <f t="shared" si="36"/>
        <v>19</v>
      </c>
      <c r="N91" s="105"/>
      <c r="O91" s="107">
        <f t="shared" si="37"/>
        <v>1048</v>
      </c>
      <c r="P91" s="107">
        <f t="shared" si="38"/>
        <v>0</v>
      </c>
      <c r="Q91" s="107">
        <f t="shared" si="39"/>
        <v>1371</v>
      </c>
      <c r="R91" s="107">
        <f t="shared" si="40"/>
        <v>1522</v>
      </c>
      <c r="S91" s="107">
        <f t="shared" si="41"/>
        <v>1589</v>
      </c>
      <c r="T91" s="110"/>
      <c r="U91" s="177">
        <f>IF(B91=C91,0,IF(S91&lt;&gt;"-",(S91)/Přehled!$A$1,0))</f>
        <v>3.7833333333333332</v>
      </c>
    </row>
    <row r="92" spans="1:21" x14ac:dyDescent="0.25">
      <c r="A92" s="126">
        <v>90</v>
      </c>
      <c r="B92" s="15">
        <v>5047</v>
      </c>
      <c r="C92" s="17"/>
      <c r="D92" s="173">
        <v>1035</v>
      </c>
      <c r="E92" s="16">
        <f t="shared" si="28"/>
        <v>520</v>
      </c>
      <c r="F92" s="16">
        <f t="shared" si="29"/>
        <v>175</v>
      </c>
      <c r="G92" s="16">
        <f t="shared" si="30"/>
        <v>45</v>
      </c>
      <c r="H92" s="17">
        <f t="shared" si="31"/>
        <v>10</v>
      </c>
      <c r="I92" s="15">
        <f t="shared" si="32"/>
        <v>1967</v>
      </c>
      <c r="J92" s="16">
        <f t="shared" si="33"/>
        <v>988</v>
      </c>
      <c r="K92" s="16">
        <f t="shared" si="34"/>
        <v>333</v>
      </c>
      <c r="L92" s="16">
        <f t="shared" si="35"/>
        <v>86</v>
      </c>
      <c r="M92" s="17">
        <f t="shared" si="36"/>
        <v>19</v>
      </c>
      <c r="N92" s="105"/>
      <c r="O92" s="107">
        <f t="shared" si="37"/>
        <v>1113</v>
      </c>
      <c r="P92" s="107">
        <f t="shared" si="38"/>
        <v>0</v>
      </c>
      <c r="Q92" s="107">
        <f t="shared" si="39"/>
        <v>1426</v>
      </c>
      <c r="R92" s="107">
        <f t="shared" si="40"/>
        <v>1587</v>
      </c>
      <c r="S92" s="107">
        <f t="shared" si="41"/>
        <v>1654</v>
      </c>
      <c r="T92" s="110"/>
      <c r="U92" s="177">
        <f>IF(B92=C92,0,IF(S92&lt;&gt;"-",(S92)/Přehled!$A$1,0))</f>
        <v>3.9380952380952383</v>
      </c>
    </row>
    <row r="93" spans="1:21" x14ac:dyDescent="0.25">
      <c r="A93" s="126">
        <v>91</v>
      </c>
      <c r="B93" s="15">
        <v>5173</v>
      </c>
      <c r="C93" s="17"/>
      <c r="D93" s="173">
        <v>1045</v>
      </c>
      <c r="E93" s="16">
        <f t="shared" si="28"/>
        <v>525</v>
      </c>
      <c r="F93" s="16">
        <f t="shared" si="29"/>
        <v>175</v>
      </c>
      <c r="G93" s="16">
        <f t="shared" si="30"/>
        <v>45</v>
      </c>
      <c r="H93" s="17">
        <f t="shared" si="31"/>
        <v>10</v>
      </c>
      <c r="I93" s="15">
        <f t="shared" si="32"/>
        <v>1986</v>
      </c>
      <c r="J93" s="16">
        <f t="shared" si="33"/>
        <v>998</v>
      </c>
      <c r="K93" s="16">
        <f t="shared" si="34"/>
        <v>333</v>
      </c>
      <c r="L93" s="16">
        <f t="shared" si="35"/>
        <v>86</v>
      </c>
      <c r="M93" s="17">
        <f t="shared" si="36"/>
        <v>19</v>
      </c>
      <c r="N93" s="105"/>
      <c r="O93" s="107">
        <f t="shared" si="37"/>
        <v>1201</v>
      </c>
      <c r="P93" s="107">
        <f t="shared" si="38"/>
        <v>0</v>
      </c>
      <c r="Q93" s="107">
        <f t="shared" si="39"/>
        <v>1523</v>
      </c>
      <c r="R93" s="107">
        <f t="shared" si="40"/>
        <v>1684</v>
      </c>
      <c r="S93" s="107">
        <f t="shared" si="41"/>
        <v>1751</v>
      </c>
      <c r="T93" s="110"/>
      <c r="U93" s="177">
        <f>IF(B93=C93,0,IF(S93&lt;&gt;"-",(S93)/Přehled!$A$1,0))</f>
        <v>4.1690476190476193</v>
      </c>
    </row>
    <row r="94" spans="1:21" x14ac:dyDescent="0.25">
      <c r="A94" s="126">
        <v>92</v>
      </c>
      <c r="B94" s="15">
        <v>5303</v>
      </c>
      <c r="C94" s="17"/>
      <c r="D94" s="173">
        <v>1060</v>
      </c>
      <c r="E94" s="16">
        <f t="shared" si="28"/>
        <v>530</v>
      </c>
      <c r="F94" s="16">
        <f t="shared" si="29"/>
        <v>175</v>
      </c>
      <c r="G94" s="16">
        <f t="shared" si="30"/>
        <v>45</v>
      </c>
      <c r="H94" s="17">
        <f t="shared" si="31"/>
        <v>10</v>
      </c>
      <c r="I94" s="15">
        <f t="shared" si="32"/>
        <v>2014</v>
      </c>
      <c r="J94" s="16">
        <f t="shared" si="33"/>
        <v>1007</v>
      </c>
      <c r="K94" s="16">
        <f t="shared" si="34"/>
        <v>333</v>
      </c>
      <c r="L94" s="16">
        <f t="shared" si="35"/>
        <v>86</v>
      </c>
      <c r="M94" s="17">
        <f t="shared" si="36"/>
        <v>19</v>
      </c>
      <c r="N94" s="105"/>
      <c r="O94" s="107">
        <f t="shared" si="37"/>
        <v>1275</v>
      </c>
      <c r="P94" s="107">
        <f t="shared" si="38"/>
        <v>0</v>
      </c>
      <c r="Q94" s="107">
        <f t="shared" si="39"/>
        <v>1616</v>
      </c>
      <c r="R94" s="107">
        <f t="shared" si="40"/>
        <v>1777</v>
      </c>
      <c r="S94" s="107">
        <f t="shared" si="41"/>
        <v>1844</v>
      </c>
      <c r="T94" s="110"/>
      <c r="U94" s="177">
        <f>IF(B94=C94,0,IF(S94&lt;&gt;"-",(S94)/Přehled!$A$1,0))</f>
        <v>4.3904761904761909</v>
      </c>
    </row>
    <row r="95" spans="1:21" x14ac:dyDescent="0.25">
      <c r="A95" s="126">
        <v>93</v>
      </c>
      <c r="B95" s="15">
        <v>5435</v>
      </c>
      <c r="C95" s="17"/>
      <c r="D95" s="173">
        <v>1075</v>
      </c>
      <c r="E95" s="16">
        <f t="shared" si="28"/>
        <v>540</v>
      </c>
      <c r="F95" s="16">
        <f t="shared" si="29"/>
        <v>180</v>
      </c>
      <c r="G95" s="16">
        <f t="shared" si="30"/>
        <v>45</v>
      </c>
      <c r="H95" s="17">
        <f t="shared" si="31"/>
        <v>10</v>
      </c>
      <c r="I95" s="15">
        <f t="shared" si="32"/>
        <v>2043</v>
      </c>
      <c r="J95" s="16">
        <f t="shared" si="33"/>
        <v>1026</v>
      </c>
      <c r="K95" s="16">
        <f t="shared" si="34"/>
        <v>342</v>
      </c>
      <c r="L95" s="16">
        <f t="shared" si="35"/>
        <v>86</v>
      </c>
      <c r="M95" s="17">
        <f t="shared" si="36"/>
        <v>19</v>
      </c>
      <c r="N95" s="105"/>
      <c r="O95" s="107">
        <f t="shared" si="37"/>
        <v>1349</v>
      </c>
      <c r="P95" s="107">
        <f t="shared" si="38"/>
        <v>0</v>
      </c>
      <c r="Q95" s="107">
        <f t="shared" si="39"/>
        <v>1682</v>
      </c>
      <c r="R95" s="107">
        <f t="shared" si="40"/>
        <v>1852</v>
      </c>
      <c r="S95" s="107">
        <f t="shared" si="41"/>
        <v>1919</v>
      </c>
      <c r="T95" s="110"/>
      <c r="U95" s="177">
        <f>IF(B95=C95,0,IF(S95&lt;&gt;"-",(S95)/Přehled!$A$1,0))</f>
        <v>4.5690476190476188</v>
      </c>
    </row>
    <row r="96" spans="1:21" x14ac:dyDescent="0.25">
      <c r="A96" s="126">
        <v>94</v>
      </c>
      <c r="B96" s="15">
        <v>5571</v>
      </c>
      <c r="C96" s="17"/>
      <c r="D96" s="173">
        <v>1090</v>
      </c>
      <c r="E96" s="16">
        <f t="shared" si="28"/>
        <v>545</v>
      </c>
      <c r="F96" s="16">
        <f t="shared" si="29"/>
        <v>180</v>
      </c>
      <c r="G96" s="16">
        <f t="shared" si="30"/>
        <v>45</v>
      </c>
      <c r="H96" s="17">
        <f t="shared" si="31"/>
        <v>10</v>
      </c>
      <c r="I96" s="15">
        <f t="shared" si="32"/>
        <v>2071</v>
      </c>
      <c r="J96" s="16">
        <f t="shared" si="33"/>
        <v>1036</v>
      </c>
      <c r="K96" s="16">
        <f t="shared" si="34"/>
        <v>342</v>
      </c>
      <c r="L96" s="16">
        <f t="shared" si="35"/>
        <v>86</v>
      </c>
      <c r="M96" s="17">
        <f t="shared" si="36"/>
        <v>19</v>
      </c>
      <c r="N96" s="105"/>
      <c r="O96" s="107">
        <f t="shared" si="37"/>
        <v>1429</v>
      </c>
      <c r="P96" s="107">
        <f t="shared" si="38"/>
        <v>0</v>
      </c>
      <c r="Q96" s="107">
        <f t="shared" si="39"/>
        <v>1780</v>
      </c>
      <c r="R96" s="107">
        <f t="shared" si="40"/>
        <v>1950</v>
      </c>
      <c r="S96" s="107">
        <f t="shared" si="41"/>
        <v>2017</v>
      </c>
      <c r="T96" s="110"/>
      <c r="U96" s="177">
        <f>IF(B96=C96,0,IF(S96&lt;&gt;"-",(S96)/Přehled!$A$1,0))</f>
        <v>4.8023809523809522</v>
      </c>
    </row>
    <row r="97" spans="1:21" x14ac:dyDescent="0.25">
      <c r="A97" s="126">
        <v>95</v>
      </c>
      <c r="B97" s="15">
        <v>5710</v>
      </c>
      <c r="C97" s="17"/>
      <c r="D97" s="173">
        <v>1105</v>
      </c>
      <c r="E97" s="16">
        <f t="shared" si="28"/>
        <v>555</v>
      </c>
      <c r="F97" s="16">
        <f t="shared" si="29"/>
        <v>185</v>
      </c>
      <c r="G97" s="16">
        <f t="shared" si="30"/>
        <v>45</v>
      </c>
      <c r="H97" s="17">
        <f t="shared" si="31"/>
        <v>10</v>
      </c>
      <c r="I97" s="15">
        <f t="shared" si="32"/>
        <v>2100</v>
      </c>
      <c r="J97" s="16">
        <f t="shared" si="33"/>
        <v>1055</v>
      </c>
      <c r="K97" s="16">
        <f t="shared" si="34"/>
        <v>352</v>
      </c>
      <c r="L97" s="16">
        <f t="shared" si="35"/>
        <v>86</v>
      </c>
      <c r="M97" s="17">
        <f t="shared" si="36"/>
        <v>19</v>
      </c>
      <c r="N97" s="105"/>
      <c r="O97" s="107">
        <f t="shared" si="37"/>
        <v>1510</v>
      </c>
      <c r="P97" s="107">
        <f t="shared" si="38"/>
        <v>0</v>
      </c>
      <c r="Q97" s="107">
        <f t="shared" si="39"/>
        <v>1851</v>
      </c>
      <c r="R97" s="107">
        <f t="shared" si="40"/>
        <v>2031</v>
      </c>
      <c r="S97" s="107">
        <f t="shared" si="41"/>
        <v>2098</v>
      </c>
      <c r="T97" s="110"/>
      <c r="U97" s="177">
        <f>IF(B97=C97,0,IF(S97&lt;&gt;"-",(S97)/Přehled!$A$1,0))</f>
        <v>4.9952380952380953</v>
      </c>
    </row>
    <row r="98" spans="1:21" x14ac:dyDescent="0.25">
      <c r="A98" s="126">
        <v>96</v>
      </c>
      <c r="B98" s="15">
        <v>5853</v>
      </c>
      <c r="C98" s="17"/>
      <c r="D98" s="173">
        <v>1115</v>
      </c>
      <c r="E98" s="16">
        <f t="shared" si="28"/>
        <v>560</v>
      </c>
      <c r="F98" s="16">
        <f t="shared" si="29"/>
        <v>185</v>
      </c>
      <c r="G98" s="16">
        <f t="shared" si="30"/>
        <v>45</v>
      </c>
      <c r="H98" s="17">
        <f t="shared" si="31"/>
        <v>10</v>
      </c>
      <c r="I98" s="15">
        <f t="shared" si="32"/>
        <v>2119</v>
      </c>
      <c r="J98" s="16">
        <f t="shared" si="33"/>
        <v>1064</v>
      </c>
      <c r="K98" s="16">
        <f t="shared" si="34"/>
        <v>352</v>
      </c>
      <c r="L98" s="16">
        <f t="shared" si="35"/>
        <v>86</v>
      </c>
      <c r="M98" s="17">
        <f t="shared" si="36"/>
        <v>19</v>
      </c>
      <c r="N98" s="105"/>
      <c r="O98" s="107">
        <f t="shared" si="37"/>
        <v>1615</v>
      </c>
      <c r="P98" s="107">
        <f t="shared" si="38"/>
        <v>0</v>
      </c>
      <c r="Q98" s="107">
        <f t="shared" si="39"/>
        <v>1966</v>
      </c>
      <c r="R98" s="107">
        <f t="shared" si="40"/>
        <v>2146</v>
      </c>
      <c r="S98" s="107">
        <f t="shared" si="41"/>
        <v>2213</v>
      </c>
      <c r="T98" s="110"/>
      <c r="U98" s="177">
        <f>IF(B98=C98,0,IF(S98&lt;&gt;"-",(S98)/Přehled!$A$1,0))</f>
        <v>5.269047619047619</v>
      </c>
    </row>
    <row r="99" spans="1:21" x14ac:dyDescent="0.25">
      <c r="A99" s="126">
        <v>97</v>
      </c>
      <c r="B99" s="15">
        <v>5999</v>
      </c>
      <c r="C99" s="17"/>
      <c r="D99" s="173">
        <v>1130</v>
      </c>
      <c r="E99" s="16">
        <f t="shared" si="28"/>
        <v>565</v>
      </c>
      <c r="F99" s="16">
        <f t="shared" si="29"/>
        <v>190</v>
      </c>
      <c r="G99" s="16">
        <f t="shared" si="30"/>
        <v>50</v>
      </c>
      <c r="H99" s="17">
        <f t="shared" si="31"/>
        <v>10</v>
      </c>
      <c r="I99" s="15">
        <f t="shared" si="32"/>
        <v>2147</v>
      </c>
      <c r="J99" s="16">
        <f t="shared" si="33"/>
        <v>1074</v>
      </c>
      <c r="K99" s="16">
        <f t="shared" si="34"/>
        <v>361</v>
      </c>
      <c r="L99" s="16">
        <f t="shared" si="35"/>
        <v>95</v>
      </c>
      <c r="M99" s="17">
        <f t="shared" si="36"/>
        <v>19</v>
      </c>
      <c r="N99" s="105"/>
      <c r="O99" s="107">
        <f t="shared" si="37"/>
        <v>1705</v>
      </c>
      <c r="P99" s="107">
        <f t="shared" si="38"/>
        <v>0</v>
      </c>
      <c r="Q99" s="107">
        <f t="shared" si="39"/>
        <v>2056</v>
      </c>
      <c r="R99" s="107">
        <f t="shared" si="40"/>
        <v>2227</v>
      </c>
      <c r="S99" s="107">
        <f t="shared" si="41"/>
        <v>2303</v>
      </c>
      <c r="T99" s="110"/>
      <c r="U99" s="177">
        <f>IF(B99=C99,0,IF(S99&lt;&gt;"-",(S99)/Přehled!$A$1,0))</f>
        <v>5.4833333333333334</v>
      </c>
    </row>
    <row r="100" spans="1:21" x14ac:dyDescent="0.25">
      <c r="A100" s="126">
        <v>98</v>
      </c>
      <c r="B100" s="15">
        <v>6149</v>
      </c>
      <c r="C100" s="17"/>
      <c r="D100" s="173">
        <v>1145</v>
      </c>
      <c r="E100" s="16">
        <f t="shared" si="28"/>
        <v>575</v>
      </c>
      <c r="F100" s="16">
        <f t="shared" si="29"/>
        <v>190</v>
      </c>
      <c r="G100" s="16">
        <f t="shared" si="30"/>
        <v>50</v>
      </c>
      <c r="H100" s="17">
        <f t="shared" si="31"/>
        <v>10</v>
      </c>
      <c r="I100" s="15">
        <f t="shared" si="32"/>
        <v>2176</v>
      </c>
      <c r="J100" s="16">
        <f t="shared" si="33"/>
        <v>1093</v>
      </c>
      <c r="K100" s="16">
        <f t="shared" si="34"/>
        <v>361</v>
      </c>
      <c r="L100" s="16">
        <f t="shared" si="35"/>
        <v>95</v>
      </c>
      <c r="M100" s="17">
        <f t="shared" si="36"/>
        <v>19</v>
      </c>
      <c r="N100" s="105"/>
      <c r="O100" s="107">
        <f t="shared" si="37"/>
        <v>1797</v>
      </c>
      <c r="P100" s="107">
        <f t="shared" si="38"/>
        <v>0</v>
      </c>
      <c r="Q100" s="107">
        <f t="shared" si="39"/>
        <v>2158</v>
      </c>
      <c r="R100" s="107">
        <f t="shared" si="40"/>
        <v>2329</v>
      </c>
      <c r="S100" s="107">
        <f t="shared" si="41"/>
        <v>2405</v>
      </c>
      <c r="T100" s="110"/>
      <c r="U100" s="177">
        <f>IF(B100=C100,0,IF(S100&lt;&gt;"-",(S100)/Přehled!$A$1,0))</f>
        <v>5.7261904761904763</v>
      </c>
    </row>
    <row r="101" spans="1:21" x14ac:dyDescent="0.25">
      <c r="A101" s="126">
        <v>99</v>
      </c>
      <c r="B101" s="15">
        <v>6303</v>
      </c>
      <c r="C101" s="17"/>
      <c r="D101" s="173">
        <v>1160</v>
      </c>
      <c r="E101" s="16">
        <f t="shared" si="28"/>
        <v>580</v>
      </c>
      <c r="F101" s="16">
        <f t="shared" si="29"/>
        <v>195</v>
      </c>
      <c r="G101" s="16">
        <f t="shared" si="30"/>
        <v>50</v>
      </c>
      <c r="H101" s="17">
        <f t="shared" si="31"/>
        <v>10</v>
      </c>
      <c r="I101" s="15">
        <f t="shared" si="32"/>
        <v>2204</v>
      </c>
      <c r="J101" s="16">
        <f t="shared" si="33"/>
        <v>1102</v>
      </c>
      <c r="K101" s="16">
        <f t="shared" si="34"/>
        <v>371</v>
      </c>
      <c r="L101" s="16">
        <f t="shared" si="35"/>
        <v>95</v>
      </c>
      <c r="M101" s="17">
        <f t="shared" si="36"/>
        <v>19</v>
      </c>
      <c r="N101" s="105"/>
      <c r="O101" s="107">
        <f t="shared" si="37"/>
        <v>1895</v>
      </c>
      <c r="P101" s="107">
        <f t="shared" si="38"/>
        <v>0</v>
      </c>
      <c r="Q101" s="107">
        <f t="shared" si="39"/>
        <v>2255</v>
      </c>
      <c r="R101" s="107">
        <f t="shared" si="40"/>
        <v>2436</v>
      </c>
      <c r="S101" s="107">
        <f t="shared" si="41"/>
        <v>2512</v>
      </c>
      <c r="T101" s="110"/>
      <c r="U101" s="177">
        <f>IF(B101=C101,0,IF(S101&lt;&gt;"-",(S101)/Přehled!$A$1,0))</f>
        <v>5.980952380952381</v>
      </c>
    </row>
    <row r="102" spans="1:21" x14ac:dyDescent="0.25">
      <c r="A102" s="126">
        <v>100</v>
      </c>
      <c r="B102" s="15">
        <v>6461</v>
      </c>
      <c r="C102" s="17"/>
      <c r="D102" s="173">
        <v>1175</v>
      </c>
      <c r="E102" s="16">
        <f t="shared" si="28"/>
        <v>590</v>
      </c>
      <c r="F102" s="16">
        <f t="shared" si="29"/>
        <v>195</v>
      </c>
      <c r="G102" s="16">
        <f t="shared" si="30"/>
        <v>50</v>
      </c>
      <c r="H102" s="17">
        <f t="shared" si="31"/>
        <v>10</v>
      </c>
      <c r="I102" s="15">
        <f t="shared" si="32"/>
        <v>2233</v>
      </c>
      <c r="J102" s="16">
        <f t="shared" si="33"/>
        <v>1121</v>
      </c>
      <c r="K102" s="16">
        <f t="shared" si="34"/>
        <v>371</v>
      </c>
      <c r="L102" s="16">
        <f t="shared" si="35"/>
        <v>95</v>
      </c>
      <c r="M102" s="17">
        <f t="shared" si="36"/>
        <v>19</v>
      </c>
      <c r="N102" s="105"/>
      <c r="O102" s="107">
        <f t="shared" si="37"/>
        <v>1995</v>
      </c>
      <c r="P102" s="107">
        <f t="shared" si="38"/>
        <v>0</v>
      </c>
      <c r="Q102" s="107">
        <f t="shared" si="39"/>
        <v>2365</v>
      </c>
      <c r="R102" s="107">
        <f t="shared" si="40"/>
        <v>2546</v>
      </c>
      <c r="S102" s="107">
        <f t="shared" si="41"/>
        <v>2622</v>
      </c>
      <c r="T102" s="110"/>
      <c r="U102" s="177">
        <f>IF(B102=C102,0,IF(S102&lt;&gt;"-",(S102)/Přehled!$A$1,0))</f>
        <v>6.2428571428571429</v>
      </c>
    </row>
    <row r="103" spans="1:21" x14ac:dyDescent="0.25">
      <c r="A103" s="126">
        <v>101</v>
      </c>
      <c r="B103" s="15">
        <v>6622</v>
      </c>
      <c r="C103" s="17"/>
      <c r="D103" s="173">
        <v>1185</v>
      </c>
      <c r="E103" s="16">
        <f t="shared" si="28"/>
        <v>595</v>
      </c>
      <c r="F103" s="16">
        <f t="shared" si="29"/>
        <v>200</v>
      </c>
      <c r="G103" s="16">
        <f t="shared" si="30"/>
        <v>50</v>
      </c>
      <c r="H103" s="17">
        <f t="shared" si="31"/>
        <v>10</v>
      </c>
      <c r="I103" s="15">
        <f t="shared" si="32"/>
        <v>2252</v>
      </c>
      <c r="J103" s="16">
        <f t="shared" si="33"/>
        <v>1131</v>
      </c>
      <c r="K103" s="16">
        <f t="shared" si="34"/>
        <v>380</v>
      </c>
      <c r="L103" s="16">
        <f t="shared" si="35"/>
        <v>95</v>
      </c>
      <c r="M103" s="17">
        <f t="shared" si="36"/>
        <v>19</v>
      </c>
      <c r="N103" s="105"/>
      <c r="O103" s="107">
        <f t="shared" si="37"/>
        <v>2118</v>
      </c>
      <c r="P103" s="107">
        <f t="shared" si="38"/>
        <v>0</v>
      </c>
      <c r="Q103" s="107">
        <f t="shared" si="39"/>
        <v>2479</v>
      </c>
      <c r="R103" s="107">
        <f t="shared" si="40"/>
        <v>2669</v>
      </c>
      <c r="S103" s="107">
        <f t="shared" si="41"/>
        <v>2745</v>
      </c>
      <c r="T103" s="110"/>
      <c r="U103" s="177">
        <f>IF(B103=C103,0,IF(S103&lt;&gt;"-",(S103)/Přehled!$A$1,0))</f>
        <v>6.5357142857142856</v>
      </c>
    </row>
    <row r="104" spans="1:21" x14ac:dyDescent="0.25">
      <c r="A104" s="126">
        <v>102</v>
      </c>
      <c r="B104" s="15">
        <v>6788</v>
      </c>
      <c r="C104" s="17"/>
      <c r="D104" s="173">
        <v>1200</v>
      </c>
      <c r="E104" s="16">
        <f t="shared" si="28"/>
        <v>600</v>
      </c>
      <c r="F104" s="16">
        <f t="shared" si="29"/>
        <v>200</v>
      </c>
      <c r="G104" s="16">
        <f t="shared" si="30"/>
        <v>50</v>
      </c>
      <c r="H104" s="17">
        <f t="shared" si="31"/>
        <v>10</v>
      </c>
      <c r="I104" s="15">
        <f t="shared" si="32"/>
        <v>2280</v>
      </c>
      <c r="J104" s="16">
        <f t="shared" si="33"/>
        <v>1140</v>
      </c>
      <c r="K104" s="16">
        <f t="shared" si="34"/>
        <v>380</v>
      </c>
      <c r="L104" s="16">
        <f t="shared" si="35"/>
        <v>95</v>
      </c>
      <c r="M104" s="17">
        <f t="shared" si="36"/>
        <v>19</v>
      </c>
      <c r="N104" s="105"/>
      <c r="O104" s="107">
        <f t="shared" si="37"/>
        <v>2228</v>
      </c>
      <c r="P104" s="107">
        <f t="shared" si="38"/>
        <v>0</v>
      </c>
      <c r="Q104" s="107">
        <f t="shared" si="39"/>
        <v>2608</v>
      </c>
      <c r="R104" s="107">
        <f t="shared" si="40"/>
        <v>2798</v>
      </c>
      <c r="S104" s="107">
        <f t="shared" si="41"/>
        <v>2874</v>
      </c>
      <c r="T104" s="110"/>
      <c r="U104" s="177">
        <f>IF(B104=C104,0,IF(S104&lt;&gt;"-",(S104)/Přehled!$A$1,0))</f>
        <v>6.8428571428571425</v>
      </c>
    </row>
    <row r="105" spans="1:21" x14ac:dyDescent="0.25">
      <c r="A105" s="126">
        <v>103</v>
      </c>
      <c r="B105" s="15">
        <v>6957</v>
      </c>
      <c r="C105" s="17"/>
      <c r="D105" s="173">
        <v>1215</v>
      </c>
      <c r="E105" s="16">
        <f t="shared" si="28"/>
        <v>610</v>
      </c>
      <c r="F105" s="16">
        <f t="shared" si="29"/>
        <v>205</v>
      </c>
      <c r="G105" s="16">
        <f t="shared" si="30"/>
        <v>50</v>
      </c>
      <c r="H105" s="17">
        <f t="shared" si="31"/>
        <v>10</v>
      </c>
      <c r="I105" s="15">
        <f t="shared" si="32"/>
        <v>2309</v>
      </c>
      <c r="J105" s="16">
        <f t="shared" si="33"/>
        <v>1159</v>
      </c>
      <c r="K105" s="16">
        <f t="shared" si="34"/>
        <v>390</v>
      </c>
      <c r="L105" s="16">
        <f t="shared" si="35"/>
        <v>95</v>
      </c>
      <c r="M105" s="17">
        <f t="shared" si="36"/>
        <v>19</v>
      </c>
      <c r="N105" s="105"/>
      <c r="O105" s="107">
        <f t="shared" si="37"/>
        <v>2339</v>
      </c>
      <c r="P105" s="107">
        <f t="shared" si="38"/>
        <v>0</v>
      </c>
      <c r="Q105" s="107">
        <f t="shared" si="39"/>
        <v>2709</v>
      </c>
      <c r="R105" s="107">
        <f t="shared" si="40"/>
        <v>2909</v>
      </c>
      <c r="S105" s="107">
        <f t="shared" si="41"/>
        <v>2985</v>
      </c>
      <c r="T105" s="110"/>
      <c r="U105" s="177">
        <f>IF(B105=C105,0,IF(S105&lt;&gt;"-",(S105)/Přehled!$A$1,0))</f>
        <v>7.1071428571428568</v>
      </c>
    </row>
    <row r="106" spans="1:21" x14ac:dyDescent="0.25">
      <c r="A106" s="126">
        <v>104</v>
      </c>
      <c r="B106" s="15">
        <v>7131</v>
      </c>
      <c r="C106" s="17"/>
      <c r="D106" s="173">
        <v>1230</v>
      </c>
      <c r="E106" s="16">
        <f t="shared" si="28"/>
        <v>615</v>
      </c>
      <c r="F106" s="16">
        <f t="shared" si="29"/>
        <v>205</v>
      </c>
      <c r="G106" s="16">
        <f t="shared" si="30"/>
        <v>50</v>
      </c>
      <c r="H106" s="17">
        <f t="shared" si="31"/>
        <v>10</v>
      </c>
      <c r="I106" s="15">
        <f t="shared" si="32"/>
        <v>2337</v>
      </c>
      <c r="J106" s="16">
        <f t="shared" si="33"/>
        <v>1169</v>
      </c>
      <c r="K106" s="16">
        <f t="shared" si="34"/>
        <v>390</v>
      </c>
      <c r="L106" s="16">
        <f t="shared" si="35"/>
        <v>95</v>
      </c>
      <c r="M106" s="17">
        <f t="shared" si="36"/>
        <v>19</v>
      </c>
      <c r="N106" s="105"/>
      <c r="O106" s="107">
        <f t="shared" si="37"/>
        <v>2457</v>
      </c>
      <c r="P106" s="107">
        <f t="shared" si="38"/>
        <v>0</v>
      </c>
      <c r="Q106" s="107">
        <f t="shared" si="39"/>
        <v>2845</v>
      </c>
      <c r="R106" s="107">
        <f t="shared" si="40"/>
        <v>3045</v>
      </c>
      <c r="S106" s="107">
        <f t="shared" si="41"/>
        <v>3121</v>
      </c>
      <c r="T106" s="110"/>
      <c r="U106" s="177">
        <f>IF(B106=C106,0,IF(S106&lt;&gt;"-",(S106)/Přehled!$A$1,0))</f>
        <v>7.4309523809523812</v>
      </c>
    </row>
    <row r="107" spans="1:21" x14ac:dyDescent="0.25">
      <c r="A107" s="126">
        <v>105</v>
      </c>
      <c r="B107" s="15">
        <v>7310</v>
      </c>
      <c r="C107" s="17"/>
      <c r="D107" s="173">
        <v>1245</v>
      </c>
      <c r="E107" s="16">
        <f t="shared" si="28"/>
        <v>625</v>
      </c>
      <c r="F107" s="16">
        <f t="shared" si="29"/>
        <v>210</v>
      </c>
      <c r="G107" s="16">
        <f t="shared" si="30"/>
        <v>55</v>
      </c>
      <c r="H107" s="17">
        <f t="shared" si="31"/>
        <v>10</v>
      </c>
      <c r="I107" s="15">
        <f t="shared" si="32"/>
        <v>2366</v>
      </c>
      <c r="J107" s="16">
        <f t="shared" si="33"/>
        <v>1188</v>
      </c>
      <c r="K107" s="16">
        <f t="shared" si="34"/>
        <v>399</v>
      </c>
      <c r="L107" s="16">
        <f t="shared" si="35"/>
        <v>105</v>
      </c>
      <c r="M107" s="17">
        <f t="shared" si="36"/>
        <v>19</v>
      </c>
      <c r="N107" s="105"/>
      <c r="O107" s="107">
        <f t="shared" si="37"/>
        <v>2578</v>
      </c>
      <c r="P107" s="107">
        <f t="shared" si="38"/>
        <v>0</v>
      </c>
      <c r="Q107" s="107">
        <f t="shared" si="39"/>
        <v>2958</v>
      </c>
      <c r="R107" s="107">
        <f t="shared" si="40"/>
        <v>3147</v>
      </c>
      <c r="S107" s="107">
        <f t="shared" si="41"/>
        <v>3233</v>
      </c>
      <c r="T107" s="110"/>
      <c r="U107" s="177">
        <f>IF(B107=C107,0,IF(S107&lt;&gt;"-",(S107)/Přehled!$A$1,0))</f>
        <v>7.6976190476190478</v>
      </c>
    </row>
    <row r="108" spans="1:21" x14ac:dyDescent="0.25">
      <c r="A108" s="126">
        <v>106</v>
      </c>
      <c r="B108" s="15">
        <v>7492</v>
      </c>
      <c r="C108" s="17"/>
      <c r="D108" s="173">
        <v>1260</v>
      </c>
      <c r="E108" s="16">
        <f t="shared" si="28"/>
        <v>630</v>
      </c>
      <c r="F108" s="16">
        <f t="shared" si="29"/>
        <v>210</v>
      </c>
      <c r="G108" s="16">
        <f t="shared" si="30"/>
        <v>55</v>
      </c>
      <c r="H108" s="17">
        <f t="shared" si="31"/>
        <v>10</v>
      </c>
      <c r="I108" s="15">
        <f t="shared" si="32"/>
        <v>2394</v>
      </c>
      <c r="J108" s="16">
        <f t="shared" si="33"/>
        <v>1197</v>
      </c>
      <c r="K108" s="16">
        <f t="shared" si="34"/>
        <v>399</v>
      </c>
      <c r="L108" s="16">
        <f t="shared" si="35"/>
        <v>105</v>
      </c>
      <c r="M108" s="17">
        <f t="shared" si="36"/>
        <v>19</v>
      </c>
      <c r="N108" s="105"/>
      <c r="O108" s="107">
        <f t="shared" si="37"/>
        <v>2704</v>
      </c>
      <c r="P108" s="107">
        <f t="shared" si="38"/>
        <v>0</v>
      </c>
      <c r="Q108" s="107">
        <f t="shared" si="39"/>
        <v>3103</v>
      </c>
      <c r="R108" s="107">
        <f t="shared" si="40"/>
        <v>3292</v>
      </c>
      <c r="S108" s="107">
        <f t="shared" si="41"/>
        <v>3378</v>
      </c>
      <c r="T108" s="110"/>
      <c r="U108" s="177">
        <f>IF(B108=C108,0,IF(S108&lt;&gt;"-",(S108)/Přehled!$A$1,0))</f>
        <v>8.0428571428571427</v>
      </c>
    </row>
    <row r="109" spans="1:21" x14ac:dyDescent="0.25">
      <c r="A109" s="126">
        <v>107</v>
      </c>
      <c r="B109" s="15">
        <v>7680</v>
      </c>
      <c r="C109" s="17"/>
      <c r="D109" s="173">
        <v>1275</v>
      </c>
      <c r="E109" s="16">
        <f t="shared" si="28"/>
        <v>640</v>
      </c>
      <c r="F109" s="16">
        <f t="shared" si="29"/>
        <v>215</v>
      </c>
      <c r="G109" s="16">
        <f t="shared" si="30"/>
        <v>55</v>
      </c>
      <c r="H109" s="17">
        <f t="shared" si="31"/>
        <v>10</v>
      </c>
      <c r="I109" s="15">
        <f t="shared" si="32"/>
        <v>2423</v>
      </c>
      <c r="J109" s="16">
        <f t="shared" si="33"/>
        <v>1216</v>
      </c>
      <c r="K109" s="16">
        <f t="shared" si="34"/>
        <v>409</v>
      </c>
      <c r="L109" s="16">
        <f t="shared" si="35"/>
        <v>105</v>
      </c>
      <c r="M109" s="17">
        <f t="shared" si="36"/>
        <v>19</v>
      </c>
      <c r="N109" s="105"/>
      <c r="O109" s="107">
        <f t="shared" si="37"/>
        <v>2834</v>
      </c>
      <c r="P109" s="107">
        <f t="shared" si="38"/>
        <v>0</v>
      </c>
      <c r="Q109" s="107">
        <f t="shared" si="39"/>
        <v>3223</v>
      </c>
      <c r="R109" s="107">
        <f t="shared" si="40"/>
        <v>3422</v>
      </c>
      <c r="S109" s="107">
        <f t="shared" si="41"/>
        <v>3508</v>
      </c>
      <c r="T109" s="110"/>
      <c r="U109" s="177">
        <f>IF(B109=C109,0,IF(S109&lt;&gt;"-",(S109)/Přehled!$A$1,0))</f>
        <v>8.3523809523809529</v>
      </c>
    </row>
    <row r="110" spans="1:21" x14ac:dyDescent="0.25">
      <c r="A110" s="126">
        <v>108</v>
      </c>
      <c r="B110" s="15">
        <v>7872</v>
      </c>
      <c r="C110" s="17"/>
      <c r="D110" s="173">
        <v>1285</v>
      </c>
      <c r="E110" s="16">
        <f t="shared" si="28"/>
        <v>645</v>
      </c>
      <c r="F110" s="16">
        <f t="shared" si="29"/>
        <v>215</v>
      </c>
      <c r="G110" s="16">
        <f t="shared" si="30"/>
        <v>55</v>
      </c>
      <c r="H110" s="17">
        <f t="shared" si="31"/>
        <v>10</v>
      </c>
      <c r="I110" s="15">
        <f t="shared" si="32"/>
        <v>2442</v>
      </c>
      <c r="J110" s="16">
        <f t="shared" si="33"/>
        <v>1226</v>
      </c>
      <c r="K110" s="16">
        <f t="shared" si="34"/>
        <v>409</v>
      </c>
      <c r="L110" s="16">
        <f t="shared" si="35"/>
        <v>105</v>
      </c>
      <c r="M110" s="17">
        <f t="shared" si="36"/>
        <v>19</v>
      </c>
      <c r="N110" s="105"/>
      <c r="O110" s="107">
        <f t="shared" si="37"/>
        <v>2988</v>
      </c>
      <c r="P110" s="107">
        <f t="shared" si="38"/>
        <v>0</v>
      </c>
      <c r="Q110" s="107">
        <f t="shared" si="39"/>
        <v>3386</v>
      </c>
      <c r="R110" s="107">
        <f t="shared" si="40"/>
        <v>3585</v>
      </c>
      <c r="S110" s="107">
        <f t="shared" si="41"/>
        <v>3671</v>
      </c>
      <c r="T110" s="110"/>
      <c r="U110" s="177">
        <f>IF(B110=C110,0,IF(S110&lt;&gt;"-",(S110)/Přehled!$A$1,0))</f>
        <v>8.7404761904761905</v>
      </c>
    </row>
    <row r="111" spans="1:21" x14ac:dyDescent="0.25">
      <c r="A111" s="126">
        <v>109</v>
      </c>
      <c r="B111" s="15">
        <v>8068</v>
      </c>
      <c r="C111" s="17"/>
      <c r="D111" s="173">
        <v>1300</v>
      </c>
      <c r="E111" s="16">
        <f t="shared" si="28"/>
        <v>650</v>
      </c>
      <c r="F111" s="16">
        <f t="shared" si="29"/>
        <v>215</v>
      </c>
      <c r="G111" s="16">
        <f t="shared" si="30"/>
        <v>55</v>
      </c>
      <c r="H111" s="17">
        <f t="shared" si="31"/>
        <v>10</v>
      </c>
      <c r="I111" s="15">
        <f t="shared" si="32"/>
        <v>2470</v>
      </c>
      <c r="J111" s="16">
        <f t="shared" si="33"/>
        <v>1235</v>
      </c>
      <c r="K111" s="16">
        <f t="shared" si="34"/>
        <v>409</v>
      </c>
      <c r="L111" s="16">
        <f t="shared" si="35"/>
        <v>105</v>
      </c>
      <c r="M111" s="17">
        <f t="shared" si="36"/>
        <v>19</v>
      </c>
      <c r="N111" s="105"/>
      <c r="O111" s="107">
        <f t="shared" si="37"/>
        <v>3128</v>
      </c>
      <c r="P111" s="107">
        <f t="shared" si="38"/>
        <v>0</v>
      </c>
      <c r="Q111" s="107">
        <f t="shared" si="39"/>
        <v>3545</v>
      </c>
      <c r="R111" s="107">
        <f t="shared" si="40"/>
        <v>3744</v>
      </c>
      <c r="S111" s="107">
        <f t="shared" si="41"/>
        <v>3830</v>
      </c>
      <c r="T111" s="110"/>
      <c r="U111" s="177">
        <f>IF(B111=C111,0,IF(S111&lt;&gt;"-",(S111)/Přehled!$A$1,0))</f>
        <v>9.1190476190476186</v>
      </c>
    </row>
    <row r="112" spans="1:21" x14ac:dyDescent="0.25">
      <c r="A112" s="126">
        <v>110</v>
      </c>
      <c r="B112" s="15">
        <v>8270</v>
      </c>
      <c r="C112" s="17"/>
      <c r="D112" s="173">
        <v>1315</v>
      </c>
      <c r="E112" s="16">
        <f t="shared" si="28"/>
        <v>660</v>
      </c>
      <c r="F112" s="16">
        <f t="shared" si="29"/>
        <v>220</v>
      </c>
      <c r="G112" s="16">
        <f t="shared" si="30"/>
        <v>55</v>
      </c>
      <c r="H112" s="17">
        <f t="shared" si="31"/>
        <v>10</v>
      </c>
      <c r="I112" s="15">
        <f t="shared" si="32"/>
        <v>2499</v>
      </c>
      <c r="J112" s="16">
        <f t="shared" si="33"/>
        <v>1254</v>
      </c>
      <c r="K112" s="16">
        <f t="shared" si="34"/>
        <v>418</v>
      </c>
      <c r="L112" s="16">
        <f t="shared" si="35"/>
        <v>105</v>
      </c>
      <c r="M112" s="17">
        <f t="shared" si="36"/>
        <v>19</v>
      </c>
      <c r="N112" s="105"/>
      <c r="O112" s="107">
        <f t="shared" si="37"/>
        <v>3272</v>
      </c>
      <c r="P112" s="107">
        <f t="shared" si="38"/>
        <v>0</v>
      </c>
      <c r="Q112" s="107">
        <f t="shared" si="39"/>
        <v>3681</v>
      </c>
      <c r="R112" s="107">
        <f t="shared" si="40"/>
        <v>3889</v>
      </c>
      <c r="S112" s="107">
        <f t="shared" si="41"/>
        <v>3975</v>
      </c>
      <c r="T112" s="110"/>
      <c r="U112" s="177">
        <f>IF(B112=C112,0,IF(S112&lt;&gt;"-",(S112)/Přehled!$A$1,0))</f>
        <v>9.4642857142857135</v>
      </c>
    </row>
    <row r="113" spans="1:21" x14ac:dyDescent="0.25">
      <c r="A113" s="126">
        <v>111</v>
      </c>
      <c r="B113" s="15">
        <v>8477</v>
      </c>
      <c r="C113" s="17"/>
      <c r="D113" s="173">
        <v>1330</v>
      </c>
      <c r="E113" s="16">
        <f t="shared" si="28"/>
        <v>665</v>
      </c>
      <c r="F113" s="16">
        <f t="shared" si="29"/>
        <v>220</v>
      </c>
      <c r="G113" s="16">
        <f t="shared" si="30"/>
        <v>55</v>
      </c>
      <c r="H113" s="17">
        <f t="shared" si="31"/>
        <v>10</v>
      </c>
      <c r="I113" s="15">
        <f t="shared" si="32"/>
        <v>2527</v>
      </c>
      <c r="J113" s="16">
        <f t="shared" si="33"/>
        <v>1264</v>
      </c>
      <c r="K113" s="16">
        <f t="shared" si="34"/>
        <v>418</v>
      </c>
      <c r="L113" s="16">
        <f t="shared" si="35"/>
        <v>105</v>
      </c>
      <c r="M113" s="17">
        <f t="shared" si="36"/>
        <v>19</v>
      </c>
      <c r="N113" s="105"/>
      <c r="O113" s="107">
        <f t="shared" si="37"/>
        <v>3423</v>
      </c>
      <c r="P113" s="107">
        <f t="shared" si="38"/>
        <v>0</v>
      </c>
      <c r="Q113" s="107">
        <f t="shared" si="39"/>
        <v>3850</v>
      </c>
      <c r="R113" s="107">
        <f t="shared" si="40"/>
        <v>4058</v>
      </c>
      <c r="S113" s="107">
        <f t="shared" si="41"/>
        <v>4144</v>
      </c>
      <c r="T113" s="110"/>
      <c r="U113" s="177">
        <f>IF(B113=C113,0,IF(S113&lt;&gt;"-",(S113)/Přehled!$A$1,0))</f>
        <v>9.8666666666666671</v>
      </c>
    </row>
    <row r="114" spans="1:21" x14ac:dyDescent="0.25">
      <c r="A114" s="126">
        <v>112</v>
      </c>
      <c r="B114" s="15">
        <v>8689</v>
      </c>
      <c r="C114" s="17"/>
      <c r="D114" s="173">
        <v>1345</v>
      </c>
      <c r="E114" s="16">
        <f t="shared" si="28"/>
        <v>675</v>
      </c>
      <c r="F114" s="16">
        <f t="shared" si="29"/>
        <v>225</v>
      </c>
      <c r="G114" s="16">
        <f t="shared" si="30"/>
        <v>55</v>
      </c>
      <c r="H114" s="17">
        <f t="shared" si="31"/>
        <v>10</v>
      </c>
      <c r="I114" s="15">
        <f t="shared" si="32"/>
        <v>2556</v>
      </c>
      <c r="J114" s="16">
        <f t="shared" si="33"/>
        <v>1283</v>
      </c>
      <c r="K114" s="16">
        <f t="shared" si="34"/>
        <v>428</v>
      </c>
      <c r="L114" s="16">
        <f t="shared" si="35"/>
        <v>105</v>
      </c>
      <c r="M114" s="17">
        <f t="shared" si="36"/>
        <v>19</v>
      </c>
      <c r="N114" s="105"/>
      <c r="O114" s="107">
        <f t="shared" si="37"/>
        <v>3577</v>
      </c>
      <c r="P114" s="107">
        <f t="shared" si="38"/>
        <v>0</v>
      </c>
      <c r="Q114" s="107">
        <f t="shared" si="39"/>
        <v>3994</v>
      </c>
      <c r="R114" s="107">
        <f t="shared" si="40"/>
        <v>4212</v>
      </c>
      <c r="S114" s="107">
        <f t="shared" si="41"/>
        <v>4298</v>
      </c>
      <c r="T114" s="110"/>
      <c r="U114" s="177">
        <f>IF(B114=C114,0,IF(S114&lt;&gt;"-",(S114)/Přehled!$A$1,0))</f>
        <v>10.233333333333333</v>
      </c>
    </row>
    <row r="115" spans="1:21" x14ac:dyDescent="0.25">
      <c r="A115" s="126">
        <v>113</v>
      </c>
      <c r="B115" s="15">
        <v>8906</v>
      </c>
      <c r="C115" s="17"/>
      <c r="D115" s="173">
        <v>1360</v>
      </c>
      <c r="E115" s="16">
        <f t="shared" si="28"/>
        <v>680</v>
      </c>
      <c r="F115" s="16">
        <f t="shared" si="29"/>
        <v>225</v>
      </c>
      <c r="G115" s="16">
        <f t="shared" si="30"/>
        <v>55</v>
      </c>
      <c r="H115" s="17">
        <f t="shared" si="31"/>
        <v>10</v>
      </c>
      <c r="I115" s="15">
        <f t="shared" si="32"/>
        <v>2584</v>
      </c>
      <c r="J115" s="16">
        <f t="shared" si="33"/>
        <v>1292</v>
      </c>
      <c r="K115" s="16">
        <f t="shared" si="34"/>
        <v>428</v>
      </c>
      <c r="L115" s="16">
        <f t="shared" si="35"/>
        <v>105</v>
      </c>
      <c r="M115" s="17">
        <f t="shared" si="36"/>
        <v>19</v>
      </c>
      <c r="N115" s="105"/>
      <c r="O115" s="107">
        <f t="shared" si="37"/>
        <v>3738</v>
      </c>
      <c r="P115" s="107">
        <f t="shared" si="38"/>
        <v>0</v>
      </c>
      <c r="Q115" s="107">
        <f t="shared" si="39"/>
        <v>4174</v>
      </c>
      <c r="R115" s="107">
        <f t="shared" si="40"/>
        <v>4392</v>
      </c>
      <c r="S115" s="107">
        <f t="shared" si="41"/>
        <v>4478</v>
      </c>
      <c r="T115" s="110"/>
      <c r="U115" s="177">
        <f>IF(B115=C115,0,IF(S115&lt;&gt;"-",(S115)/Přehled!$A$1,0))</f>
        <v>10.661904761904761</v>
      </c>
    </row>
    <row r="116" spans="1:21" x14ac:dyDescent="0.25">
      <c r="A116" s="126">
        <v>114</v>
      </c>
      <c r="B116" s="15">
        <v>9129</v>
      </c>
      <c r="C116" s="17"/>
      <c r="D116" s="173">
        <v>1375</v>
      </c>
      <c r="E116" s="16">
        <f t="shared" si="28"/>
        <v>690</v>
      </c>
      <c r="F116" s="16">
        <f t="shared" si="29"/>
        <v>230</v>
      </c>
      <c r="G116" s="16">
        <f t="shared" si="30"/>
        <v>60</v>
      </c>
      <c r="H116" s="17">
        <f t="shared" si="31"/>
        <v>10</v>
      </c>
      <c r="I116" s="15">
        <f t="shared" si="32"/>
        <v>2613</v>
      </c>
      <c r="J116" s="16">
        <f t="shared" si="33"/>
        <v>1311</v>
      </c>
      <c r="K116" s="16">
        <f t="shared" si="34"/>
        <v>437</v>
      </c>
      <c r="L116" s="16">
        <f t="shared" si="35"/>
        <v>114</v>
      </c>
      <c r="M116" s="17">
        <f t="shared" si="36"/>
        <v>19</v>
      </c>
      <c r="N116" s="105"/>
      <c r="O116" s="107">
        <f t="shared" si="37"/>
        <v>3903</v>
      </c>
      <c r="P116" s="107">
        <f t="shared" si="38"/>
        <v>0</v>
      </c>
      <c r="Q116" s="107">
        <f t="shared" si="39"/>
        <v>4331</v>
      </c>
      <c r="R116" s="107">
        <f t="shared" si="40"/>
        <v>4540</v>
      </c>
      <c r="S116" s="107">
        <f t="shared" si="41"/>
        <v>4635</v>
      </c>
      <c r="T116" s="110"/>
      <c r="U116" s="177">
        <f>IF(B116=C116,0,IF(S116&lt;&gt;"-",(S116)/Přehled!$A$1,0))</f>
        <v>11.035714285714286</v>
      </c>
    </row>
    <row r="117" spans="1:21" x14ac:dyDescent="0.25">
      <c r="A117" s="126">
        <v>115</v>
      </c>
      <c r="B117" s="15">
        <v>9357</v>
      </c>
      <c r="C117" s="17"/>
      <c r="D117" s="173">
        <v>1390</v>
      </c>
      <c r="E117" s="16">
        <f t="shared" si="28"/>
        <v>695</v>
      </c>
      <c r="F117" s="16">
        <f t="shared" si="29"/>
        <v>230</v>
      </c>
      <c r="G117" s="16">
        <f t="shared" si="30"/>
        <v>60</v>
      </c>
      <c r="H117" s="17">
        <f t="shared" si="31"/>
        <v>10</v>
      </c>
      <c r="I117" s="15">
        <f t="shared" si="32"/>
        <v>2641</v>
      </c>
      <c r="J117" s="16">
        <f t="shared" si="33"/>
        <v>1321</v>
      </c>
      <c r="K117" s="16">
        <f t="shared" si="34"/>
        <v>437</v>
      </c>
      <c r="L117" s="16">
        <f t="shared" si="35"/>
        <v>114</v>
      </c>
      <c r="M117" s="17">
        <f t="shared" si="36"/>
        <v>19</v>
      </c>
      <c r="N117" s="105"/>
      <c r="O117" s="107">
        <f t="shared" si="37"/>
        <v>4075</v>
      </c>
      <c r="P117" s="107">
        <f t="shared" si="38"/>
        <v>0</v>
      </c>
      <c r="Q117" s="107">
        <f t="shared" si="39"/>
        <v>4521</v>
      </c>
      <c r="R117" s="107">
        <f t="shared" si="40"/>
        <v>4730</v>
      </c>
      <c r="S117" s="107">
        <f t="shared" si="41"/>
        <v>4825</v>
      </c>
      <c r="T117" s="110"/>
      <c r="U117" s="177">
        <f>IF(B117=C117,0,IF(S117&lt;&gt;"-",(S117)/Přehled!$A$1,0))</f>
        <v>11.488095238095237</v>
      </c>
    </row>
    <row r="118" spans="1:21" x14ac:dyDescent="0.25">
      <c r="A118" s="126">
        <v>116</v>
      </c>
      <c r="B118" s="15">
        <v>9591</v>
      </c>
      <c r="C118" s="17"/>
      <c r="D118" s="173">
        <v>1405</v>
      </c>
      <c r="E118" s="16">
        <f t="shared" si="28"/>
        <v>705</v>
      </c>
      <c r="F118" s="16">
        <f t="shared" si="29"/>
        <v>235</v>
      </c>
      <c r="G118" s="16">
        <f t="shared" si="30"/>
        <v>60</v>
      </c>
      <c r="H118" s="17">
        <f t="shared" si="31"/>
        <v>10</v>
      </c>
      <c r="I118" s="15">
        <f t="shared" si="32"/>
        <v>2670</v>
      </c>
      <c r="J118" s="16">
        <f t="shared" si="33"/>
        <v>1340</v>
      </c>
      <c r="K118" s="16">
        <f t="shared" si="34"/>
        <v>447</v>
      </c>
      <c r="L118" s="16">
        <f t="shared" si="35"/>
        <v>114</v>
      </c>
      <c r="M118" s="17">
        <f t="shared" si="36"/>
        <v>19</v>
      </c>
      <c r="N118" s="105"/>
      <c r="O118" s="107">
        <f t="shared" si="37"/>
        <v>4251</v>
      </c>
      <c r="P118" s="107">
        <f t="shared" si="38"/>
        <v>0</v>
      </c>
      <c r="Q118" s="107">
        <f t="shared" si="39"/>
        <v>4687</v>
      </c>
      <c r="R118" s="107">
        <f t="shared" si="40"/>
        <v>4906</v>
      </c>
      <c r="S118" s="107">
        <f t="shared" si="41"/>
        <v>5001</v>
      </c>
      <c r="T118" s="110"/>
      <c r="U118" s="177">
        <f>IF(B118=C118,0,IF(S118&lt;&gt;"-",(S118)/Přehled!$A$1,0))</f>
        <v>11.907142857142857</v>
      </c>
    </row>
    <row r="119" spans="1:21" x14ac:dyDescent="0.25">
      <c r="A119" s="126">
        <v>117</v>
      </c>
      <c r="B119" s="15">
        <v>9830</v>
      </c>
      <c r="C119" s="17"/>
      <c r="D119" s="173">
        <v>1415</v>
      </c>
      <c r="E119" s="16">
        <f t="shared" si="28"/>
        <v>710</v>
      </c>
      <c r="F119" s="16">
        <f t="shared" si="29"/>
        <v>235</v>
      </c>
      <c r="G119" s="16">
        <f t="shared" si="30"/>
        <v>60</v>
      </c>
      <c r="H119" s="17">
        <f t="shared" si="31"/>
        <v>10</v>
      </c>
      <c r="I119" s="15">
        <f t="shared" si="32"/>
        <v>2689</v>
      </c>
      <c r="J119" s="16">
        <f t="shared" si="33"/>
        <v>1349</v>
      </c>
      <c r="K119" s="16">
        <f t="shared" si="34"/>
        <v>447</v>
      </c>
      <c r="L119" s="16">
        <f t="shared" si="35"/>
        <v>114</v>
      </c>
      <c r="M119" s="17">
        <f t="shared" si="36"/>
        <v>19</v>
      </c>
      <c r="N119" s="105"/>
      <c r="O119" s="107">
        <f t="shared" si="37"/>
        <v>4452</v>
      </c>
      <c r="P119" s="107">
        <f t="shared" si="38"/>
        <v>0</v>
      </c>
      <c r="Q119" s="107">
        <f t="shared" si="39"/>
        <v>4898</v>
      </c>
      <c r="R119" s="107">
        <f t="shared" si="40"/>
        <v>5117</v>
      </c>
      <c r="S119" s="107">
        <f t="shared" si="41"/>
        <v>5212</v>
      </c>
      <c r="T119" s="110"/>
      <c r="U119" s="177">
        <f>IF(B119=C119,0,IF(S119&lt;&gt;"-",(S119)/Přehled!$A$1,0))</f>
        <v>12.40952380952381</v>
      </c>
    </row>
    <row r="120" spans="1:21" x14ac:dyDescent="0.25">
      <c r="A120" s="126">
        <v>118</v>
      </c>
      <c r="B120" s="15">
        <v>10076</v>
      </c>
      <c r="C120" s="17"/>
      <c r="D120" s="173">
        <v>1430</v>
      </c>
      <c r="E120" s="16">
        <f t="shared" si="28"/>
        <v>715</v>
      </c>
      <c r="F120" s="16">
        <f t="shared" si="29"/>
        <v>240</v>
      </c>
      <c r="G120" s="16">
        <f t="shared" si="30"/>
        <v>60</v>
      </c>
      <c r="H120" s="17">
        <f t="shared" si="31"/>
        <v>10</v>
      </c>
      <c r="I120" s="15">
        <f t="shared" si="32"/>
        <v>2717</v>
      </c>
      <c r="J120" s="16">
        <f t="shared" si="33"/>
        <v>1359</v>
      </c>
      <c r="K120" s="16">
        <f t="shared" si="34"/>
        <v>456</v>
      </c>
      <c r="L120" s="16">
        <f t="shared" si="35"/>
        <v>114</v>
      </c>
      <c r="M120" s="17">
        <f t="shared" si="36"/>
        <v>19</v>
      </c>
      <c r="N120" s="105"/>
      <c r="O120" s="107">
        <f t="shared" si="37"/>
        <v>4642</v>
      </c>
      <c r="P120" s="107">
        <f t="shared" si="38"/>
        <v>0</v>
      </c>
      <c r="Q120" s="107">
        <f t="shared" si="39"/>
        <v>5088</v>
      </c>
      <c r="R120" s="107">
        <f t="shared" si="40"/>
        <v>5316</v>
      </c>
      <c r="S120" s="107">
        <f t="shared" si="41"/>
        <v>5411</v>
      </c>
      <c r="T120" s="110"/>
      <c r="U120" s="177">
        <f>IF(B120=C120,0,IF(S120&lt;&gt;"-",(S120)/Přehled!$A$1,0))</f>
        <v>12.883333333333333</v>
      </c>
    </row>
    <row r="121" spans="1:21" x14ac:dyDescent="0.25">
      <c r="A121" s="126">
        <v>119</v>
      </c>
      <c r="B121" s="15">
        <v>10328</v>
      </c>
      <c r="C121" s="17"/>
      <c r="D121" s="173">
        <v>1445</v>
      </c>
      <c r="E121" s="16">
        <f t="shared" si="28"/>
        <v>725</v>
      </c>
      <c r="F121" s="16">
        <f t="shared" si="29"/>
        <v>240</v>
      </c>
      <c r="G121" s="16">
        <f t="shared" si="30"/>
        <v>60</v>
      </c>
      <c r="H121" s="17">
        <f t="shared" si="31"/>
        <v>10</v>
      </c>
      <c r="I121" s="15">
        <f t="shared" si="32"/>
        <v>2746</v>
      </c>
      <c r="J121" s="16">
        <f t="shared" si="33"/>
        <v>1378</v>
      </c>
      <c r="K121" s="16">
        <f t="shared" si="34"/>
        <v>456</v>
      </c>
      <c r="L121" s="16">
        <f t="shared" si="35"/>
        <v>114</v>
      </c>
      <c r="M121" s="17">
        <f t="shared" si="36"/>
        <v>19</v>
      </c>
      <c r="N121" s="105"/>
      <c r="O121" s="107">
        <f t="shared" si="37"/>
        <v>4836</v>
      </c>
      <c r="P121" s="107">
        <f t="shared" si="38"/>
        <v>0</v>
      </c>
      <c r="Q121" s="107">
        <f t="shared" si="39"/>
        <v>5292</v>
      </c>
      <c r="R121" s="107">
        <f t="shared" si="40"/>
        <v>5520</v>
      </c>
      <c r="S121" s="107">
        <f t="shared" si="41"/>
        <v>5615</v>
      </c>
      <c r="T121" s="110"/>
      <c r="U121" s="177">
        <f>IF(B121=C121,0,IF(S121&lt;&gt;"-",(S121)/Přehled!$A$1,0))</f>
        <v>13.369047619047619</v>
      </c>
    </row>
    <row r="122" spans="1:21" x14ac:dyDescent="0.25">
      <c r="A122" s="126">
        <v>120</v>
      </c>
      <c r="B122" s="15">
        <v>10586</v>
      </c>
      <c r="C122" s="17"/>
      <c r="D122" s="173">
        <v>1460</v>
      </c>
      <c r="E122" s="16">
        <f t="shared" si="28"/>
        <v>730</v>
      </c>
      <c r="F122" s="16">
        <f t="shared" si="29"/>
        <v>245</v>
      </c>
      <c r="G122" s="16">
        <f t="shared" si="30"/>
        <v>60</v>
      </c>
      <c r="H122" s="17">
        <f t="shared" si="31"/>
        <v>10</v>
      </c>
      <c r="I122" s="15">
        <f t="shared" si="32"/>
        <v>2774</v>
      </c>
      <c r="J122" s="16">
        <f t="shared" si="33"/>
        <v>1387</v>
      </c>
      <c r="K122" s="16">
        <f t="shared" si="34"/>
        <v>466</v>
      </c>
      <c r="L122" s="16">
        <f t="shared" si="35"/>
        <v>114</v>
      </c>
      <c r="M122" s="17">
        <f t="shared" si="36"/>
        <v>19</v>
      </c>
      <c r="N122" s="105"/>
      <c r="O122" s="107">
        <f t="shared" si="37"/>
        <v>5038</v>
      </c>
      <c r="P122" s="107">
        <f t="shared" si="38"/>
        <v>0</v>
      </c>
      <c r="Q122" s="107">
        <f t="shared" si="39"/>
        <v>5493</v>
      </c>
      <c r="R122" s="107">
        <f t="shared" si="40"/>
        <v>5731</v>
      </c>
      <c r="S122" s="107">
        <f t="shared" si="41"/>
        <v>5826</v>
      </c>
      <c r="T122" s="110"/>
      <c r="U122" s="177">
        <f>IF(B122=C122,0,IF(S122&lt;&gt;"-",(S122)/Přehled!$A$1,0))</f>
        <v>13.871428571428572</v>
      </c>
    </row>
    <row r="123" spans="1:21" x14ac:dyDescent="0.25">
      <c r="A123" s="126">
        <v>121</v>
      </c>
      <c r="B123" s="15">
        <v>10851</v>
      </c>
      <c r="C123" s="17"/>
      <c r="D123" s="173">
        <v>1475</v>
      </c>
      <c r="E123" s="16">
        <f t="shared" si="28"/>
        <v>740</v>
      </c>
      <c r="F123" s="16">
        <f t="shared" si="29"/>
        <v>245</v>
      </c>
      <c r="G123" s="16">
        <f t="shared" si="30"/>
        <v>60</v>
      </c>
      <c r="H123" s="17">
        <f t="shared" si="31"/>
        <v>10</v>
      </c>
      <c r="I123" s="15">
        <f t="shared" si="32"/>
        <v>2803</v>
      </c>
      <c r="J123" s="16">
        <f t="shared" si="33"/>
        <v>1406</v>
      </c>
      <c r="K123" s="16">
        <f t="shared" si="34"/>
        <v>466</v>
      </c>
      <c r="L123" s="16">
        <f t="shared" si="35"/>
        <v>114</v>
      </c>
      <c r="M123" s="17">
        <f t="shared" si="36"/>
        <v>19</v>
      </c>
      <c r="N123" s="105"/>
      <c r="O123" s="107">
        <f t="shared" si="37"/>
        <v>5245</v>
      </c>
      <c r="P123" s="107">
        <f t="shared" si="38"/>
        <v>0</v>
      </c>
      <c r="Q123" s="107">
        <f t="shared" si="39"/>
        <v>5710</v>
      </c>
      <c r="R123" s="107">
        <f t="shared" si="40"/>
        <v>5948</v>
      </c>
      <c r="S123" s="107">
        <f t="shared" si="41"/>
        <v>6043</v>
      </c>
      <c r="T123" s="110"/>
      <c r="U123" s="177">
        <f>IF(B123=C123,0,IF(S123&lt;&gt;"-",(S123)/Přehled!$A$1,0))</f>
        <v>14.388095238095238</v>
      </c>
    </row>
    <row r="124" spans="1:21" x14ac:dyDescent="0.25">
      <c r="A124" s="126">
        <v>122</v>
      </c>
      <c r="B124" s="15">
        <v>11122</v>
      </c>
      <c r="C124" s="17"/>
      <c r="D124" s="173">
        <v>1490</v>
      </c>
      <c r="E124" s="16">
        <f t="shared" si="28"/>
        <v>745</v>
      </c>
      <c r="F124" s="16">
        <f t="shared" si="29"/>
        <v>250</v>
      </c>
      <c r="G124" s="16">
        <f t="shared" si="30"/>
        <v>65</v>
      </c>
      <c r="H124" s="17">
        <f t="shared" si="31"/>
        <v>15</v>
      </c>
      <c r="I124" s="15">
        <f t="shared" si="32"/>
        <v>2831</v>
      </c>
      <c r="J124" s="16">
        <f t="shared" si="33"/>
        <v>1416</v>
      </c>
      <c r="K124" s="16">
        <f t="shared" si="34"/>
        <v>475</v>
      </c>
      <c r="L124" s="16">
        <f t="shared" si="35"/>
        <v>124</v>
      </c>
      <c r="M124" s="17">
        <f t="shared" si="36"/>
        <v>29</v>
      </c>
      <c r="N124" s="105"/>
      <c r="O124" s="107">
        <f t="shared" si="37"/>
        <v>5460</v>
      </c>
      <c r="P124" s="107">
        <f t="shared" si="38"/>
        <v>0</v>
      </c>
      <c r="Q124" s="107">
        <f t="shared" si="39"/>
        <v>5925</v>
      </c>
      <c r="R124" s="107">
        <f t="shared" si="40"/>
        <v>6152</v>
      </c>
      <c r="S124" s="107">
        <f t="shared" si="41"/>
        <v>6247</v>
      </c>
      <c r="T124" s="110"/>
      <c r="U124" s="177">
        <f>IF(B124=C124,0,IF(S124&lt;&gt;"-",(S124)/Přehled!$A$1,0))</f>
        <v>14.873809523809523</v>
      </c>
    </row>
    <row r="125" spans="1:21" x14ac:dyDescent="0.25">
      <c r="A125" s="126">
        <v>123</v>
      </c>
      <c r="B125" s="15">
        <v>11400</v>
      </c>
      <c r="C125" s="17"/>
      <c r="D125" s="173">
        <v>1505</v>
      </c>
      <c r="E125" s="16">
        <f t="shared" si="28"/>
        <v>755</v>
      </c>
      <c r="F125" s="16">
        <f t="shared" si="29"/>
        <v>250</v>
      </c>
      <c r="G125" s="16">
        <f t="shared" si="30"/>
        <v>65</v>
      </c>
      <c r="H125" s="17">
        <f t="shared" si="31"/>
        <v>15</v>
      </c>
      <c r="I125" s="15">
        <f t="shared" si="32"/>
        <v>2860</v>
      </c>
      <c r="J125" s="16">
        <f t="shared" si="33"/>
        <v>1435</v>
      </c>
      <c r="K125" s="16">
        <f t="shared" si="34"/>
        <v>475</v>
      </c>
      <c r="L125" s="16">
        <f t="shared" si="35"/>
        <v>124</v>
      </c>
      <c r="M125" s="17">
        <f t="shared" si="36"/>
        <v>29</v>
      </c>
      <c r="N125" s="105"/>
      <c r="O125" s="107">
        <f t="shared" si="37"/>
        <v>5680</v>
      </c>
      <c r="P125" s="107">
        <f t="shared" si="38"/>
        <v>0</v>
      </c>
      <c r="Q125" s="107">
        <f t="shared" si="39"/>
        <v>6155</v>
      </c>
      <c r="R125" s="107">
        <f t="shared" si="40"/>
        <v>6382</v>
      </c>
      <c r="S125" s="107">
        <f t="shared" si="41"/>
        <v>6477</v>
      </c>
      <c r="T125" s="110"/>
      <c r="U125" s="177">
        <f>IF(B125=C125,0,IF(S125&lt;&gt;"-",(S125)/Přehled!$A$1,0))</f>
        <v>15.421428571428571</v>
      </c>
    </row>
    <row r="126" spans="1:21" x14ac:dyDescent="0.25">
      <c r="A126" s="126">
        <v>124</v>
      </c>
      <c r="B126" s="15">
        <v>11685</v>
      </c>
      <c r="C126" s="17"/>
      <c r="D126" s="173">
        <v>1520</v>
      </c>
      <c r="E126" s="16">
        <f t="shared" si="28"/>
        <v>760</v>
      </c>
      <c r="F126" s="16">
        <f t="shared" si="29"/>
        <v>255</v>
      </c>
      <c r="G126" s="16">
        <f t="shared" si="30"/>
        <v>65</v>
      </c>
      <c r="H126" s="17">
        <f t="shared" si="31"/>
        <v>15</v>
      </c>
      <c r="I126" s="15">
        <f t="shared" si="32"/>
        <v>2888</v>
      </c>
      <c r="J126" s="16">
        <f t="shared" si="33"/>
        <v>1444</v>
      </c>
      <c r="K126" s="16">
        <f t="shared" si="34"/>
        <v>485</v>
      </c>
      <c r="L126" s="16">
        <f t="shared" si="35"/>
        <v>124</v>
      </c>
      <c r="M126" s="17">
        <f t="shared" si="36"/>
        <v>29</v>
      </c>
      <c r="N126" s="105"/>
      <c r="O126" s="107">
        <f t="shared" si="37"/>
        <v>5909</v>
      </c>
      <c r="P126" s="107">
        <f t="shared" si="38"/>
        <v>0</v>
      </c>
      <c r="Q126" s="107">
        <f t="shared" si="39"/>
        <v>6383</v>
      </c>
      <c r="R126" s="107">
        <f t="shared" si="40"/>
        <v>6620</v>
      </c>
      <c r="S126" s="107">
        <f t="shared" si="41"/>
        <v>6715</v>
      </c>
      <c r="T126" s="110"/>
      <c r="U126" s="177">
        <f>IF(B126=C126,0,IF(S126&lt;&gt;"-",(S126)/Přehled!$A$1,0))</f>
        <v>15.988095238095237</v>
      </c>
    </row>
    <row r="127" spans="1:21" x14ac:dyDescent="0.25">
      <c r="A127" s="126">
        <v>125</v>
      </c>
      <c r="B127" s="15">
        <v>11977</v>
      </c>
      <c r="C127" s="17"/>
      <c r="D127" s="173">
        <v>1535</v>
      </c>
      <c r="E127" s="16">
        <f t="shared" si="28"/>
        <v>770</v>
      </c>
      <c r="F127" s="16">
        <f t="shared" si="29"/>
        <v>255</v>
      </c>
      <c r="G127" s="16">
        <f t="shared" si="30"/>
        <v>65</v>
      </c>
      <c r="H127" s="17">
        <f t="shared" si="31"/>
        <v>15</v>
      </c>
      <c r="I127" s="15">
        <f t="shared" si="32"/>
        <v>2917</v>
      </c>
      <c r="J127" s="16">
        <f t="shared" si="33"/>
        <v>1463</v>
      </c>
      <c r="K127" s="16">
        <f t="shared" si="34"/>
        <v>485</v>
      </c>
      <c r="L127" s="16">
        <f t="shared" si="35"/>
        <v>124</v>
      </c>
      <c r="M127" s="17">
        <f t="shared" si="36"/>
        <v>29</v>
      </c>
      <c r="N127" s="105"/>
      <c r="O127" s="107">
        <f t="shared" si="37"/>
        <v>6143</v>
      </c>
      <c r="P127" s="107">
        <f t="shared" si="38"/>
        <v>0</v>
      </c>
      <c r="Q127" s="107">
        <f t="shared" si="39"/>
        <v>6627</v>
      </c>
      <c r="R127" s="107">
        <f t="shared" si="40"/>
        <v>6864</v>
      </c>
      <c r="S127" s="107">
        <f t="shared" si="41"/>
        <v>6959</v>
      </c>
      <c r="T127" s="110"/>
      <c r="U127" s="177">
        <f>IF(B127=C127,0,IF(S127&lt;&gt;"-",(S127)/Přehled!$A$1,0))</f>
        <v>16.56904761904762</v>
      </c>
    </row>
    <row r="128" spans="1:21" x14ac:dyDescent="0.25">
      <c r="A128" s="126">
        <v>126</v>
      </c>
      <c r="B128" s="15">
        <v>12277</v>
      </c>
      <c r="C128" s="17"/>
      <c r="D128" s="173">
        <v>1550</v>
      </c>
      <c r="E128" s="16">
        <f t="shared" si="28"/>
        <v>775</v>
      </c>
      <c r="F128" s="16">
        <f t="shared" si="29"/>
        <v>260</v>
      </c>
      <c r="G128" s="16">
        <f t="shared" si="30"/>
        <v>65</v>
      </c>
      <c r="H128" s="17">
        <f t="shared" si="31"/>
        <v>15</v>
      </c>
      <c r="I128" s="15">
        <f t="shared" si="32"/>
        <v>2945</v>
      </c>
      <c r="J128" s="16">
        <f t="shared" si="33"/>
        <v>1473</v>
      </c>
      <c r="K128" s="16">
        <f t="shared" si="34"/>
        <v>494</v>
      </c>
      <c r="L128" s="16">
        <f t="shared" si="35"/>
        <v>124</v>
      </c>
      <c r="M128" s="17">
        <f t="shared" si="36"/>
        <v>29</v>
      </c>
      <c r="N128" s="105"/>
      <c r="O128" s="107">
        <f t="shared" si="37"/>
        <v>6387</v>
      </c>
      <c r="P128" s="107">
        <f t="shared" si="38"/>
        <v>0</v>
      </c>
      <c r="Q128" s="107">
        <f t="shared" si="39"/>
        <v>6871</v>
      </c>
      <c r="R128" s="107">
        <f t="shared" si="40"/>
        <v>7117</v>
      </c>
      <c r="S128" s="107">
        <f t="shared" si="41"/>
        <v>7212</v>
      </c>
      <c r="T128" s="110"/>
      <c r="U128" s="177">
        <f>IF(B128=C128,0,IF(S128&lt;&gt;"-",(S128)/Přehled!$A$1,0))</f>
        <v>17.171428571428571</v>
      </c>
    </row>
    <row r="129" spans="1:21" x14ac:dyDescent="0.25">
      <c r="A129" s="126">
        <v>127</v>
      </c>
      <c r="B129" s="15">
        <v>12584</v>
      </c>
      <c r="C129" s="17"/>
      <c r="D129" s="173">
        <v>1565</v>
      </c>
      <c r="E129" s="16">
        <f t="shared" si="28"/>
        <v>785</v>
      </c>
      <c r="F129" s="16">
        <f t="shared" si="29"/>
        <v>260</v>
      </c>
      <c r="G129" s="16">
        <f t="shared" si="30"/>
        <v>65</v>
      </c>
      <c r="H129" s="17">
        <f t="shared" si="31"/>
        <v>15</v>
      </c>
      <c r="I129" s="15">
        <f t="shared" si="32"/>
        <v>2974</v>
      </c>
      <c r="J129" s="16">
        <f t="shared" si="33"/>
        <v>1492</v>
      </c>
      <c r="K129" s="16">
        <f t="shared" si="34"/>
        <v>494</v>
      </c>
      <c r="L129" s="16">
        <f t="shared" si="35"/>
        <v>124</v>
      </c>
      <c r="M129" s="17">
        <f t="shared" si="36"/>
        <v>29</v>
      </c>
      <c r="N129" s="105"/>
      <c r="O129" s="107">
        <f t="shared" si="37"/>
        <v>6636</v>
      </c>
      <c r="P129" s="107">
        <f t="shared" si="38"/>
        <v>0</v>
      </c>
      <c r="Q129" s="107">
        <f t="shared" si="39"/>
        <v>7130</v>
      </c>
      <c r="R129" s="107">
        <f t="shared" si="40"/>
        <v>7376</v>
      </c>
      <c r="S129" s="107">
        <f t="shared" si="41"/>
        <v>7471</v>
      </c>
      <c r="T129" s="110"/>
      <c r="U129" s="177">
        <f>IF(B129=C129,0,IF(S129&lt;&gt;"-",(S129)/Přehled!$A$1,0))</f>
        <v>17.788095238095238</v>
      </c>
    </row>
    <row r="130" spans="1:21" x14ac:dyDescent="0.25">
      <c r="A130" s="126">
        <v>128</v>
      </c>
      <c r="B130" s="15">
        <v>12898</v>
      </c>
      <c r="C130" s="17"/>
      <c r="D130" s="173">
        <v>1580</v>
      </c>
      <c r="E130" s="16">
        <f t="shared" si="28"/>
        <v>790</v>
      </c>
      <c r="F130" s="16">
        <f t="shared" si="29"/>
        <v>265</v>
      </c>
      <c r="G130" s="16">
        <f t="shared" si="30"/>
        <v>65</v>
      </c>
      <c r="H130" s="17">
        <f t="shared" si="31"/>
        <v>15</v>
      </c>
      <c r="I130" s="15">
        <f t="shared" si="32"/>
        <v>3002</v>
      </c>
      <c r="J130" s="16">
        <f t="shared" si="33"/>
        <v>1501</v>
      </c>
      <c r="K130" s="16">
        <f t="shared" si="34"/>
        <v>504</v>
      </c>
      <c r="L130" s="16">
        <f t="shared" si="35"/>
        <v>124</v>
      </c>
      <c r="M130" s="17">
        <f t="shared" si="36"/>
        <v>29</v>
      </c>
      <c r="N130" s="105"/>
      <c r="O130" s="107">
        <f t="shared" si="37"/>
        <v>6894</v>
      </c>
      <c r="P130" s="107">
        <f t="shared" si="38"/>
        <v>0</v>
      </c>
      <c r="Q130" s="107">
        <f t="shared" si="39"/>
        <v>7387</v>
      </c>
      <c r="R130" s="107">
        <f t="shared" si="40"/>
        <v>7643</v>
      </c>
      <c r="S130" s="107">
        <f t="shared" si="41"/>
        <v>7738</v>
      </c>
      <c r="T130" s="110"/>
      <c r="U130" s="177">
        <f>IF(B130=C130,0,IF(S130&lt;&gt;"-",(S130)/Přehled!$A$1,0))</f>
        <v>18.423809523809524</v>
      </c>
    </row>
    <row r="131" spans="1:21" x14ac:dyDescent="0.25">
      <c r="A131" s="126">
        <v>129</v>
      </c>
      <c r="B131" s="15">
        <v>13221</v>
      </c>
      <c r="C131" s="17"/>
      <c r="D131" s="173">
        <v>1595</v>
      </c>
      <c r="E131" s="16">
        <f t="shared" si="28"/>
        <v>800</v>
      </c>
      <c r="F131" s="16">
        <f t="shared" si="29"/>
        <v>265</v>
      </c>
      <c r="G131" s="16">
        <f t="shared" si="30"/>
        <v>65</v>
      </c>
      <c r="H131" s="17">
        <f t="shared" si="31"/>
        <v>15</v>
      </c>
      <c r="I131" s="15">
        <f t="shared" si="32"/>
        <v>3031</v>
      </c>
      <c r="J131" s="16">
        <f t="shared" si="33"/>
        <v>1520</v>
      </c>
      <c r="K131" s="16">
        <f t="shared" si="34"/>
        <v>504</v>
      </c>
      <c r="L131" s="16">
        <f t="shared" si="35"/>
        <v>124</v>
      </c>
      <c r="M131" s="17">
        <f t="shared" si="36"/>
        <v>29</v>
      </c>
      <c r="N131" s="105"/>
      <c r="O131" s="107">
        <f t="shared" si="37"/>
        <v>7159</v>
      </c>
      <c r="P131" s="107">
        <f t="shared" si="38"/>
        <v>0</v>
      </c>
      <c r="Q131" s="107">
        <f t="shared" si="39"/>
        <v>7662</v>
      </c>
      <c r="R131" s="107">
        <f t="shared" si="40"/>
        <v>7918</v>
      </c>
      <c r="S131" s="107">
        <f t="shared" si="41"/>
        <v>8013</v>
      </c>
      <c r="T131" s="110"/>
      <c r="U131" s="177">
        <f>IF(B131=C131,0,IF(S131&lt;&gt;"-",(S131)/Přehled!$A$1,0))</f>
        <v>19.078571428571429</v>
      </c>
    </row>
    <row r="132" spans="1:21" x14ac:dyDescent="0.25">
      <c r="A132" s="126">
        <v>130</v>
      </c>
      <c r="B132" s="15">
        <v>13551</v>
      </c>
      <c r="C132" s="17"/>
      <c r="D132" s="173">
        <v>1610</v>
      </c>
      <c r="E132" s="16">
        <f t="shared" ref="E132:E158" si="42">ROUND((D132/2)/5,0)*5</f>
        <v>805</v>
      </c>
      <c r="F132" s="16">
        <f t="shared" ref="F132:F158" si="43">ROUND((E132/3)/5,0)*5</f>
        <v>270</v>
      </c>
      <c r="G132" s="16">
        <f t="shared" ref="G132:G158" si="44">ROUND((F132/4)/5,0)*5</f>
        <v>70</v>
      </c>
      <c r="H132" s="17">
        <f t="shared" ref="H132:H158" si="45">ROUND((G132/5)/5,0)*5</f>
        <v>15</v>
      </c>
      <c r="I132" s="15">
        <f t="shared" ref="I132:I158" si="46">ROUNDUP(D132*1.9,0)</f>
        <v>3059</v>
      </c>
      <c r="J132" s="16">
        <f t="shared" ref="J132:J158" si="47">ROUNDUP(E132*1.9,0)</f>
        <v>1530</v>
      </c>
      <c r="K132" s="16">
        <f t="shared" ref="K132:K158" si="48">ROUNDUP(F132*1.9,0)</f>
        <v>513</v>
      </c>
      <c r="L132" s="16">
        <f t="shared" ref="L132:L158" si="49">ROUNDUP(G132*1.9,0)</f>
        <v>133</v>
      </c>
      <c r="M132" s="17">
        <f t="shared" ref="M132:M158" si="50">ROUNDUP(H132*1.9,0)</f>
        <v>29</v>
      </c>
      <c r="N132" s="105"/>
      <c r="O132" s="107">
        <f t="shared" ref="O132:O158" si="51">IF((B132-I132)-I132&lt;=0,0,(B132-I132)-I132)</f>
        <v>7433</v>
      </c>
      <c r="P132" s="107">
        <f t="shared" ref="P132:P158" si="52">IF((B132-I132-J132)-J132&lt;=O132,0,IF((B132-I132-J132)-J132&lt;=0,0,(B132-I132-J132)-J132))</f>
        <v>0</v>
      </c>
      <c r="Q132" s="107">
        <f t="shared" ref="Q132:Q158" si="53">IF((B132-I132-J132-K132)-K132&lt;=0,0,(B132-I132-J132-K132)-K132)</f>
        <v>7936</v>
      </c>
      <c r="R132" s="107">
        <f t="shared" ref="R132:R158" si="54">IF((B132-I132-J132-K132-L132)-L132&lt;=0,0,(B132-I132-J132-K132-L132)-L132)</f>
        <v>8183</v>
      </c>
      <c r="S132" s="107">
        <f t="shared" ref="S132:S158" si="55">IF(H132=0,IF((B132-I132-J132-K132-L132-M132)-M132&lt;=0,0,(B132-I132-J132-K132-L132-M132)-M132),IF((B132-I132-J132-K132-L132-M132)-M132&lt;=0,"-",(B132-I132-J132-K132-L132-M132)-M132+M132))</f>
        <v>8287</v>
      </c>
      <c r="T132" s="110"/>
      <c r="U132" s="177">
        <f>IF(B132=C132,0,IF(S132&lt;&gt;"-",(S132)/Přehled!$A$1,0))</f>
        <v>19.730952380952381</v>
      </c>
    </row>
    <row r="133" spans="1:21" x14ac:dyDescent="0.25">
      <c r="A133" s="126">
        <v>131</v>
      </c>
      <c r="B133" s="15">
        <v>13890</v>
      </c>
      <c r="C133" s="17"/>
      <c r="D133" s="173">
        <v>1625</v>
      </c>
      <c r="E133" s="16">
        <f t="shared" si="42"/>
        <v>815</v>
      </c>
      <c r="F133" s="16">
        <f t="shared" si="43"/>
        <v>270</v>
      </c>
      <c r="G133" s="16">
        <f t="shared" si="44"/>
        <v>70</v>
      </c>
      <c r="H133" s="17">
        <f t="shared" si="45"/>
        <v>15</v>
      </c>
      <c r="I133" s="15">
        <f t="shared" si="46"/>
        <v>3088</v>
      </c>
      <c r="J133" s="16">
        <f t="shared" si="47"/>
        <v>1549</v>
      </c>
      <c r="K133" s="16">
        <f t="shared" si="48"/>
        <v>513</v>
      </c>
      <c r="L133" s="16">
        <f t="shared" si="49"/>
        <v>133</v>
      </c>
      <c r="M133" s="17">
        <f t="shared" si="50"/>
        <v>29</v>
      </c>
      <c r="N133" s="105"/>
      <c r="O133" s="107">
        <f t="shared" si="51"/>
        <v>7714</v>
      </c>
      <c r="P133" s="107">
        <f t="shared" si="52"/>
        <v>0</v>
      </c>
      <c r="Q133" s="107">
        <f t="shared" si="53"/>
        <v>8227</v>
      </c>
      <c r="R133" s="107">
        <f t="shared" si="54"/>
        <v>8474</v>
      </c>
      <c r="S133" s="107">
        <f t="shared" si="55"/>
        <v>8578</v>
      </c>
      <c r="T133" s="110"/>
      <c r="U133" s="177">
        <f>IF(B133=C133,0,IF(S133&lt;&gt;"-",(S133)/Přehled!$A$1,0))</f>
        <v>20.423809523809524</v>
      </c>
    </row>
    <row r="134" spans="1:21" x14ac:dyDescent="0.25">
      <c r="A134" s="126">
        <v>132</v>
      </c>
      <c r="B134" s="15">
        <v>14237</v>
      </c>
      <c r="C134" s="17"/>
      <c r="D134" s="173">
        <v>1640</v>
      </c>
      <c r="E134" s="16">
        <f t="shared" si="42"/>
        <v>820</v>
      </c>
      <c r="F134" s="16">
        <f t="shared" si="43"/>
        <v>275</v>
      </c>
      <c r="G134" s="16">
        <f t="shared" si="44"/>
        <v>70</v>
      </c>
      <c r="H134" s="17">
        <f t="shared" si="45"/>
        <v>15</v>
      </c>
      <c r="I134" s="15">
        <f t="shared" si="46"/>
        <v>3116</v>
      </c>
      <c r="J134" s="16">
        <f t="shared" si="47"/>
        <v>1558</v>
      </c>
      <c r="K134" s="16">
        <f t="shared" si="48"/>
        <v>523</v>
      </c>
      <c r="L134" s="16">
        <f t="shared" si="49"/>
        <v>133</v>
      </c>
      <c r="M134" s="17">
        <f t="shared" si="50"/>
        <v>29</v>
      </c>
      <c r="N134" s="105"/>
      <c r="O134" s="107">
        <f t="shared" si="51"/>
        <v>8005</v>
      </c>
      <c r="P134" s="107">
        <f t="shared" si="52"/>
        <v>0</v>
      </c>
      <c r="Q134" s="107">
        <f t="shared" si="53"/>
        <v>8517</v>
      </c>
      <c r="R134" s="107">
        <f t="shared" si="54"/>
        <v>8774</v>
      </c>
      <c r="S134" s="107">
        <f t="shared" si="55"/>
        <v>8878</v>
      </c>
      <c r="T134" s="110"/>
      <c r="U134" s="177">
        <f>IF(B134=C134,0,IF(S134&lt;&gt;"-",(S134)/Přehled!$A$1,0))</f>
        <v>21.138095238095239</v>
      </c>
    </row>
    <row r="135" spans="1:21" x14ac:dyDescent="0.25">
      <c r="A135" s="126">
        <v>133</v>
      </c>
      <c r="B135" s="15">
        <v>14593</v>
      </c>
      <c r="C135" s="17"/>
      <c r="D135" s="173">
        <v>1655</v>
      </c>
      <c r="E135" s="16">
        <f t="shared" si="42"/>
        <v>830</v>
      </c>
      <c r="F135" s="16">
        <f t="shared" si="43"/>
        <v>275</v>
      </c>
      <c r="G135" s="16">
        <f t="shared" si="44"/>
        <v>70</v>
      </c>
      <c r="H135" s="17">
        <f t="shared" si="45"/>
        <v>15</v>
      </c>
      <c r="I135" s="15">
        <f t="shared" si="46"/>
        <v>3145</v>
      </c>
      <c r="J135" s="16">
        <f t="shared" si="47"/>
        <v>1577</v>
      </c>
      <c r="K135" s="16">
        <f t="shared" si="48"/>
        <v>523</v>
      </c>
      <c r="L135" s="16">
        <f t="shared" si="49"/>
        <v>133</v>
      </c>
      <c r="M135" s="17">
        <f t="shared" si="50"/>
        <v>29</v>
      </c>
      <c r="N135" s="105"/>
      <c r="O135" s="107">
        <f t="shared" si="51"/>
        <v>8303</v>
      </c>
      <c r="P135" s="107">
        <f t="shared" si="52"/>
        <v>0</v>
      </c>
      <c r="Q135" s="107">
        <f t="shared" si="53"/>
        <v>8825</v>
      </c>
      <c r="R135" s="107">
        <f t="shared" si="54"/>
        <v>9082</v>
      </c>
      <c r="S135" s="107">
        <f t="shared" si="55"/>
        <v>9186</v>
      </c>
      <c r="T135" s="110"/>
      <c r="U135" s="177">
        <f>IF(B135=C135,0,IF(S135&lt;&gt;"-",(S135)/Přehled!$A$1,0))</f>
        <v>21.87142857142857</v>
      </c>
    </row>
    <row r="136" spans="1:21" x14ac:dyDescent="0.25">
      <c r="A136" s="225">
        <v>134</v>
      </c>
      <c r="B136" s="15">
        <v>14958</v>
      </c>
      <c r="C136" s="17"/>
      <c r="D136" s="253">
        <v>1670</v>
      </c>
      <c r="E136" s="228">
        <f t="shared" si="42"/>
        <v>835</v>
      </c>
      <c r="F136" s="228">
        <f t="shared" si="43"/>
        <v>280</v>
      </c>
      <c r="G136" s="228">
        <f t="shared" si="44"/>
        <v>70</v>
      </c>
      <c r="H136" s="229">
        <f t="shared" si="45"/>
        <v>15</v>
      </c>
      <c r="I136" s="226">
        <f t="shared" si="46"/>
        <v>3173</v>
      </c>
      <c r="J136" s="228">
        <f t="shared" si="47"/>
        <v>1587</v>
      </c>
      <c r="K136" s="228">
        <f t="shared" si="48"/>
        <v>532</v>
      </c>
      <c r="L136" s="228">
        <f t="shared" si="49"/>
        <v>133</v>
      </c>
      <c r="M136" s="229">
        <f t="shared" si="50"/>
        <v>29</v>
      </c>
      <c r="N136" s="105"/>
      <c r="O136" s="107">
        <f t="shared" si="51"/>
        <v>8612</v>
      </c>
      <c r="P136" s="107">
        <f t="shared" si="52"/>
        <v>0</v>
      </c>
      <c r="Q136" s="107">
        <f t="shared" si="53"/>
        <v>9134</v>
      </c>
      <c r="R136" s="107">
        <f t="shared" si="54"/>
        <v>9400</v>
      </c>
      <c r="S136" s="107">
        <f t="shared" si="55"/>
        <v>9504</v>
      </c>
      <c r="T136" s="110"/>
      <c r="U136" s="177">
        <f>IF(B136=C136,0,IF(S136&lt;&gt;"-",(S136)/Přehled!$A$1,0))</f>
        <v>22.62857142857143</v>
      </c>
    </row>
    <row r="137" spans="1:21" x14ac:dyDescent="0.25">
      <c r="A137" s="254">
        <v>135</v>
      </c>
      <c r="B137" s="235">
        <v>15332</v>
      </c>
      <c r="C137" s="236"/>
      <c r="D137" s="232">
        <v>1685</v>
      </c>
      <c r="E137" s="230">
        <f t="shared" si="42"/>
        <v>845</v>
      </c>
      <c r="F137" s="230">
        <f t="shared" si="43"/>
        <v>280</v>
      </c>
      <c r="G137" s="230">
        <f t="shared" si="44"/>
        <v>70</v>
      </c>
      <c r="H137" s="236">
        <f t="shared" si="45"/>
        <v>15</v>
      </c>
      <c r="I137" s="235">
        <f t="shared" si="46"/>
        <v>3202</v>
      </c>
      <c r="J137" s="230">
        <f t="shared" si="47"/>
        <v>1606</v>
      </c>
      <c r="K137" s="230">
        <f t="shared" si="48"/>
        <v>532</v>
      </c>
      <c r="L137" s="230">
        <f t="shared" si="49"/>
        <v>133</v>
      </c>
      <c r="M137" s="236">
        <f t="shared" si="50"/>
        <v>29</v>
      </c>
      <c r="N137" s="36"/>
      <c r="O137" s="26">
        <f t="shared" si="51"/>
        <v>8928</v>
      </c>
      <c r="P137" s="26">
        <f t="shared" si="52"/>
        <v>0</v>
      </c>
      <c r="Q137" s="26">
        <f t="shared" si="53"/>
        <v>9460</v>
      </c>
      <c r="R137" s="26">
        <f t="shared" si="54"/>
        <v>9726</v>
      </c>
      <c r="S137" s="26">
        <f t="shared" si="55"/>
        <v>9830</v>
      </c>
      <c r="T137" s="88"/>
      <c r="U137" s="177">
        <f>IF(B137=C137,0,IF(S137&lt;&gt;"-",(S137)/Přehled!$A$1,0))</f>
        <v>23.404761904761905</v>
      </c>
    </row>
    <row r="138" spans="1:21" x14ac:dyDescent="0.25">
      <c r="A138" s="254">
        <v>136</v>
      </c>
      <c r="B138" s="235">
        <v>15715</v>
      </c>
      <c r="C138" s="236"/>
      <c r="D138" s="232">
        <v>1700</v>
      </c>
      <c r="E138" s="230">
        <f t="shared" si="42"/>
        <v>850</v>
      </c>
      <c r="F138" s="230">
        <f t="shared" si="43"/>
        <v>285</v>
      </c>
      <c r="G138" s="230">
        <f t="shared" si="44"/>
        <v>70</v>
      </c>
      <c r="H138" s="236">
        <f t="shared" si="45"/>
        <v>15</v>
      </c>
      <c r="I138" s="235">
        <f t="shared" si="46"/>
        <v>3230</v>
      </c>
      <c r="J138" s="230">
        <f t="shared" si="47"/>
        <v>1615</v>
      </c>
      <c r="K138" s="230">
        <f t="shared" si="48"/>
        <v>542</v>
      </c>
      <c r="L138" s="230">
        <f t="shared" si="49"/>
        <v>133</v>
      </c>
      <c r="M138" s="236">
        <f t="shared" si="50"/>
        <v>29</v>
      </c>
      <c r="N138" s="36"/>
      <c r="O138" s="26">
        <f t="shared" si="51"/>
        <v>9255</v>
      </c>
      <c r="P138" s="26">
        <f t="shared" si="52"/>
        <v>0</v>
      </c>
      <c r="Q138" s="26">
        <f t="shared" si="53"/>
        <v>9786</v>
      </c>
      <c r="R138" s="26">
        <f t="shared" si="54"/>
        <v>10062</v>
      </c>
      <c r="S138" s="26">
        <f t="shared" si="55"/>
        <v>10166</v>
      </c>
      <c r="T138" s="88"/>
      <c r="U138" s="177">
        <f>IF(B138=C138,0,IF(S138&lt;&gt;"-",(S138)/Přehled!$A$1,0))</f>
        <v>24.204761904761906</v>
      </c>
    </row>
    <row r="139" spans="1:21" x14ac:dyDescent="0.25">
      <c r="A139" s="254">
        <v>137</v>
      </c>
      <c r="B139" s="235">
        <v>16108</v>
      </c>
      <c r="C139" s="236"/>
      <c r="D139" s="232">
        <v>1715</v>
      </c>
      <c r="E139" s="230">
        <f t="shared" si="42"/>
        <v>860</v>
      </c>
      <c r="F139" s="230">
        <f t="shared" si="43"/>
        <v>285</v>
      </c>
      <c r="G139" s="230">
        <f t="shared" si="44"/>
        <v>70</v>
      </c>
      <c r="H139" s="236">
        <f t="shared" si="45"/>
        <v>15</v>
      </c>
      <c r="I139" s="235">
        <f t="shared" si="46"/>
        <v>3259</v>
      </c>
      <c r="J139" s="230">
        <f t="shared" si="47"/>
        <v>1634</v>
      </c>
      <c r="K139" s="230">
        <f t="shared" si="48"/>
        <v>542</v>
      </c>
      <c r="L139" s="230">
        <f t="shared" si="49"/>
        <v>133</v>
      </c>
      <c r="M139" s="236">
        <f t="shared" si="50"/>
        <v>29</v>
      </c>
      <c r="N139" s="36"/>
      <c r="O139" s="26">
        <f t="shared" si="51"/>
        <v>9590</v>
      </c>
      <c r="P139" s="26">
        <f t="shared" si="52"/>
        <v>0</v>
      </c>
      <c r="Q139" s="26">
        <f t="shared" si="53"/>
        <v>10131</v>
      </c>
      <c r="R139" s="26">
        <f t="shared" si="54"/>
        <v>10407</v>
      </c>
      <c r="S139" s="26">
        <f t="shared" si="55"/>
        <v>10511</v>
      </c>
      <c r="T139" s="88"/>
      <c r="U139" s="177">
        <f>IF(B139=C139,0,IF(S139&lt;&gt;"-",(S139)/Přehled!$A$1,0))</f>
        <v>25.026190476190475</v>
      </c>
    </row>
    <row r="140" spans="1:21" x14ac:dyDescent="0.25">
      <c r="A140" s="254">
        <v>138</v>
      </c>
      <c r="B140" s="235">
        <v>16511</v>
      </c>
      <c r="C140" s="236"/>
      <c r="D140" s="232">
        <v>1730</v>
      </c>
      <c r="E140" s="230">
        <f t="shared" si="42"/>
        <v>865</v>
      </c>
      <c r="F140" s="230">
        <f t="shared" si="43"/>
        <v>290</v>
      </c>
      <c r="G140" s="230">
        <f t="shared" si="44"/>
        <v>75</v>
      </c>
      <c r="H140" s="236">
        <f t="shared" si="45"/>
        <v>15</v>
      </c>
      <c r="I140" s="235">
        <f t="shared" si="46"/>
        <v>3287</v>
      </c>
      <c r="J140" s="230">
        <f t="shared" si="47"/>
        <v>1644</v>
      </c>
      <c r="K140" s="230">
        <f t="shared" si="48"/>
        <v>551</v>
      </c>
      <c r="L140" s="230">
        <f t="shared" si="49"/>
        <v>143</v>
      </c>
      <c r="M140" s="236">
        <f t="shared" si="50"/>
        <v>29</v>
      </c>
      <c r="N140" s="36"/>
      <c r="O140" s="26">
        <f t="shared" si="51"/>
        <v>9937</v>
      </c>
      <c r="P140" s="26">
        <f t="shared" si="52"/>
        <v>0</v>
      </c>
      <c r="Q140" s="26">
        <f t="shared" si="53"/>
        <v>10478</v>
      </c>
      <c r="R140" s="26">
        <f t="shared" si="54"/>
        <v>10743</v>
      </c>
      <c r="S140" s="26">
        <f t="shared" si="55"/>
        <v>10857</v>
      </c>
      <c r="T140" s="88"/>
      <c r="U140" s="177">
        <f>IF(B140=C140,0,IF(S140&lt;&gt;"-",(S140)/Přehled!$A$1,0))</f>
        <v>25.85</v>
      </c>
    </row>
    <row r="141" spans="1:21" x14ac:dyDescent="0.25">
      <c r="A141" s="254">
        <v>139</v>
      </c>
      <c r="B141" s="235">
        <v>16923</v>
      </c>
      <c r="C141" s="236"/>
      <c r="D141" s="232">
        <v>1745</v>
      </c>
      <c r="E141" s="230">
        <f t="shared" si="42"/>
        <v>875</v>
      </c>
      <c r="F141" s="230">
        <f t="shared" si="43"/>
        <v>290</v>
      </c>
      <c r="G141" s="230">
        <f t="shared" si="44"/>
        <v>75</v>
      </c>
      <c r="H141" s="236">
        <f t="shared" si="45"/>
        <v>15</v>
      </c>
      <c r="I141" s="235">
        <f t="shared" si="46"/>
        <v>3316</v>
      </c>
      <c r="J141" s="230">
        <f t="shared" si="47"/>
        <v>1663</v>
      </c>
      <c r="K141" s="230">
        <f t="shared" si="48"/>
        <v>551</v>
      </c>
      <c r="L141" s="230">
        <f t="shared" si="49"/>
        <v>143</v>
      </c>
      <c r="M141" s="236">
        <f t="shared" si="50"/>
        <v>29</v>
      </c>
      <c r="N141" s="36"/>
      <c r="O141" s="26">
        <f t="shared" si="51"/>
        <v>10291</v>
      </c>
      <c r="P141" s="26">
        <f t="shared" si="52"/>
        <v>0</v>
      </c>
      <c r="Q141" s="26">
        <f t="shared" si="53"/>
        <v>10842</v>
      </c>
      <c r="R141" s="26">
        <f t="shared" si="54"/>
        <v>11107</v>
      </c>
      <c r="S141" s="26">
        <f t="shared" si="55"/>
        <v>11221</v>
      </c>
      <c r="T141" s="88"/>
      <c r="U141" s="177">
        <f>IF(B141=C141,0,IF(S141&lt;&gt;"-",(S141)/Přehled!$A$1,0))</f>
        <v>26.716666666666665</v>
      </c>
    </row>
    <row r="142" spans="1:21" x14ac:dyDescent="0.25">
      <c r="A142" s="254">
        <v>140</v>
      </c>
      <c r="B142" s="235">
        <v>17347</v>
      </c>
      <c r="C142" s="236"/>
      <c r="D142" s="232">
        <v>1760</v>
      </c>
      <c r="E142" s="230">
        <f t="shared" si="42"/>
        <v>880</v>
      </c>
      <c r="F142" s="230">
        <f t="shared" si="43"/>
        <v>295</v>
      </c>
      <c r="G142" s="230">
        <f t="shared" si="44"/>
        <v>75</v>
      </c>
      <c r="H142" s="236">
        <f t="shared" si="45"/>
        <v>15</v>
      </c>
      <c r="I142" s="235">
        <f t="shared" si="46"/>
        <v>3344</v>
      </c>
      <c r="J142" s="230">
        <f t="shared" si="47"/>
        <v>1672</v>
      </c>
      <c r="K142" s="230">
        <f t="shared" si="48"/>
        <v>561</v>
      </c>
      <c r="L142" s="230">
        <f t="shared" si="49"/>
        <v>143</v>
      </c>
      <c r="M142" s="236">
        <f t="shared" si="50"/>
        <v>29</v>
      </c>
      <c r="N142" s="36"/>
      <c r="O142" s="26">
        <f t="shared" si="51"/>
        <v>10659</v>
      </c>
      <c r="P142" s="26">
        <f t="shared" si="52"/>
        <v>0</v>
      </c>
      <c r="Q142" s="26">
        <f t="shared" si="53"/>
        <v>11209</v>
      </c>
      <c r="R142" s="26">
        <f t="shared" si="54"/>
        <v>11484</v>
      </c>
      <c r="S142" s="26">
        <f t="shared" si="55"/>
        <v>11598</v>
      </c>
      <c r="T142" s="88"/>
      <c r="U142" s="177">
        <f>IF(B142=C142,0,IF(S142&lt;&gt;"-",(S142)/Přehled!$A$1,0))</f>
        <v>27.614285714285714</v>
      </c>
    </row>
    <row r="143" spans="1:21" x14ac:dyDescent="0.25">
      <c r="A143" s="254">
        <v>141</v>
      </c>
      <c r="B143" s="235">
        <v>17780</v>
      </c>
      <c r="C143" s="236"/>
      <c r="D143" s="232">
        <v>1775</v>
      </c>
      <c r="E143" s="230">
        <f t="shared" si="42"/>
        <v>890</v>
      </c>
      <c r="F143" s="230">
        <f t="shared" si="43"/>
        <v>295</v>
      </c>
      <c r="G143" s="230">
        <f t="shared" si="44"/>
        <v>75</v>
      </c>
      <c r="H143" s="236">
        <f t="shared" si="45"/>
        <v>15</v>
      </c>
      <c r="I143" s="235">
        <f t="shared" si="46"/>
        <v>3373</v>
      </c>
      <c r="J143" s="230">
        <f t="shared" si="47"/>
        <v>1691</v>
      </c>
      <c r="K143" s="230">
        <f t="shared" si="48"/>
        <v>561</v>
      </c>
      <c r="L143" s="230">
        <f t="shared" si="49"/>
        <v>143</v>
      </c>
      <c r="M143" s="236">
        <f t="shared" si="50"/>
        <v>29</v>
      </c>
      <c r="N143" s="36"/>
      <c r="O143" s="26">
        <f t="shared" si="51"/>
        <v>11034</v>
      </c>
      <c r="P143" s="26">
        <f t="shared" si="52"/>
        <v>0</v>
      </c>
      <c r="Q143" s="26">
        <f t="shared" si="53"/>
        <v>11594</v>
      </c>
      <c r="R143" s="26">
        <f t="shared" si="54"/>
        <v>11869</v>
      </c>
      <c r="S143" s="26">
        <f t="shared" si="55"/>
        <v>11983</v>
      </c>
      <c r="T143" s="88"/>
      <c r="U143" s="177">
        <f>IF(B143=C143,0,IF(S143&lt;&gt;"-",(S143)/Přehled!$A$1,0))</f>
        <v>28.530952380952382</v>
      </c>
    </row>
    <row r="144" spans="1:21" x14ac:dyDescent="0.25">
      <c r="A144" s="254">
        <v>142</v>
      </c>
      <c r="B144" s="235">
        <v>18225</v>
      </c>
      <c r="C144" s="236"/>
      <c r="D144" s="232">
        <v>1790</v>
      </c>
      <c r="E144" s="230">
        <f t="shared" si="42"/>
        <v>895</v>
      </c>
      <c r="F144" s="230">
        <f t="shared" si="43"/>
        <v>300</v>
      </c>
      <c r="G144" s="230">
        <f t="shared" si="44"/>
        <v>75</v>
      </c>
      <c r="H144" s="236">
        <f t="shared" si="45"/>
        <v>15</v>
      </c>
      <c r="I144" s="235">
        <f t="shared" si="46"/>
        <v>3401</v>
      </c>
      <c r="J144" s="230">
        <f t="shared" si="47"/>
        <v>1701</v>
      </c>
      <c r="K144" s="230">
        <f t="shared" si="48"/>
        <v>570</v>
      </c>
      <c r="L144" s="230">
        <f t="shared" si="49"/>
        <v>143</v>
      </c>
      <c r="M144" s="236">
        <f t="shared" si="50"/>
        <v>29</v>
      </c>
      <c r="N144" s="36"/>
      <c r="O144" s="26">
        <f t="shared" si="51"/>
        <v>11423</v>
      </c>
      <c r="P144" s="26">
        <f t="shared" si="52"/>
        <v>0</v>
      </c>
      <c r="Q144" s="26">
        <f t="shared" si="53"/>
        <v>11983</v>
      </c>
      <c r="R144" s="26">
        <f t="shared" si="54"/>
        <v>12267</v>
      </c>
      <c r="S144" s="26">
        <f t="shared" si="55"/>
        <v>12381</v>
      </c>
      <c r="T144" s="88"/>
      <c r="U144" s="177">
        <f>IF(B144=C144,0,IF(S144&lt;&gt;"-",(S144)/Přehled!$A$1,0))</f>
        <v>29.478571428571428</v>
      </c>
    </row>
    <row r="145" spans="1:21" x14ac:dyDescent="0.25">
      <c r="A145" s="254">
        <v>143</v>
      </c>
      <c r="B145" s="235">
        <v>18680</v>
      </c>
      <c r="C145" s="236"/>
      <c r="D145" s="232">
        <v>1805</v>
      </c>
      <c r="E145" s="230">
        <f t="shared" si="42"/>
        <v>905</v>
      </c>
      <c r="F145" s="230">
        <f t="shared" si="43"/>
        <v>300</v>
      </c>
      <c r="G145" s="230">
        <f t="shared" si="44"/>
        <v>75</v>
      </c>
      <c r="H145" s="236">
        <f t="shared" si="45"/>
        <v>15</v>
      </c>
      <c r="I145" s="235">
        <f t="shared" si="46"/>
        <v>3430</v>
      </c>
      <c r="J145" s="230">
        <f t="shared" si="47"/>
        <v>1720</v>
      </c>
      <c r="K145" s="230">
        <f t="shared" si="48"/>
        <v>570</v>
      </c>
      <c r="L145" s="230">
        <f t="shared" si="49"/>
        <v>143</v>
      </c>
      <c r="M145" s="236">
        <f t="shared" si="50"/>
        <v>29</v>
      </c>
      <c r="N145" s="36"/>
      <c r="O145" s="26">
        <f t="shared" si="51"/>
        <v>11820</v>
      </c>
      <c r="P145" s="26">
        <f t="shared" si="52"/>
        <v>0</v>
      </c>
      <c r="Q145" s="26">
        <f t="shared" si="53"/>
        <v>12390</v>
      </c>
      <c r="R145" s="26">
        <f t="shared" si="54"/>
        <v>12674</v>
      </c>
      <c r="S145" s="26">
        <f t="shared" si="55"/>
        <v>12788</v>
      </c>
      <c r="T145" s="88"/>
      <c r="U145" s="177">
        <f>IF(B145=C145,0,IF(S145&lt;&gt;"-",(S145)/Přehled!$A$1,0))</f>
        <v>30.447619047619046</v>
      </c>
    </row>
    <row r="146" spans="1:21" x14ac:dyDescent="0.25">
      <c r="A146" s="254">
        <v>144</v>
      </c>
      <c r="B146" s="235">
        <v>19147</v>
      </c>
      <c r="C146" s="236"/>
      <c r="D146" s="232">
        <v>1820</v>
      </c>
      <c r="E146" s="230">
        <f t="shared" si="42"/>
        <v>910</v>
      </c>
      <c r="F146" s="230">
        <f t="shared" si="43"/>
        <v>305</v>
      </c>
      <c r="G146" s="230">
        <f t="shared" si="44"/>
        <v>75</v>
      </c>
      <c r="H146" s="236">
        <f t="shared" si="45"/>
        <v>15</v>
      </c>
      <c r="I146" s="235">
        <f t="shared" si="46"/>
        <v>3458</v>
      </c>
      <c r="J146" s="230">
        <f t="shared" si="47"/>
        <v>1729</v>
      </c>
      <c r="K146" s="230">
        <f t="shared" si="48"/>
        <v>580</v>
      </c>
      <c r="L146" s="230">
        <f t="shared" si="49"/>
        <v>143</v>
      </c>
      <c r="M146" s="236">
        <f t="shared" si="50"/>
        <v>29</v>
      </c>
      <c r="N146" s="36"/>
      <c r="O146" s="26">
        <f t="shared" si="51"/>
        <v>12231</v>
      </c>
      <c r="P146" s="26">
        <f t="shared" si="52"/>
        <v>0</v>
      </c>
      <c r="Q146" s="26">
        <f t="shared" si="53"/>
        <v>12800</v>
      </c>
      <c r="R146" s="26">
        <f t="shared" si="54"/>
        <v>13094</v>
      </c>
      <c r="S146" s="26">
        <f t="shared" si="55"/>
        <v>13208</v>
      </c>
      <c r="T146" s="88"/>
      <c r="U146" s="177">
        <f>IF(B146=C146,0,IF(S146&lt;&gt;"-",(S146)/Přehled!$A$1,0))</f>
        <v>31.447619047619046</v>
      </c>
    </row>
    <row r="147" spans="1:21" x14ac:dyDescent="0.25">
      <c r="A147" s="254">
        <v>145</v>
      </c>
      <c r="B147" s="235">
        <v>19626</v>
      </c>
      <c r="C147" s="236"/>
      <c r="D147" s="232">
        <v>1835</v>
      </c>
      <c r="E147" s="230">
        <f t="shared" si="42"/>
        <v>920</v>
      </c>
      <c r="F147" s="230">
        <f t="shared" si="43"/>
        <v>305</v>
      </c>
      <c r="G147" s="230">
        <f t="shared" si="44"/>
        <v>75</v>
      </c>
      <c r="H147" s="236">
        <f t="shared" si="45"/>
        <v>15</v>
      </c>
      <c r="I147" s="235">
        <f t="shared" si="46"/>
        <v>3487</v>
      </c>
      <c r="J147" s="230">
        <f t="shared" si="47"/>
        <v>1748</v>
      </c>
      <c r="K147" s="230">
        <f t="shared" si="48"/>
        <v>580</v>
      </c>
      <c r="L147" s="230">
        <f t="shared" si="49"/>
        <v>143</v>
      </c>
      <c r="M147" s="236">
        <f t="shared" si="50"/>
        <v>29</v>
      </c>
      <c r="N147" s="36"/>
      <c r="O147" s="26">
        <f t="shared" si="51"/>
        <v>12652</v>
      </c>
      <c r="P147" s="26">
        <f t="shared" si="52"/>
        <v>0</v>
      </c>
      <c r="Q147" s="26">
        <f t="shared" si="53"/>
        <v>13231</v>
      </c>
      <c r="R147" s="26">
        <f t="shared" si="54"/>
        <v>13525</v>
      </c>
      <c r="S147" s="26">
        <f t="shared" si="55"/>
        <v>13639</v>
      </c>
      <c r="T147" s="88"/>
      <c r="U147" s="177">
        <f>IF(B147=C147,0,IF(S147&lt;&gt;"-",(S147)/Přehled!$A$1,0))</f>
        <v>32.473809523809521</v>
      </c>
    </row>
    <row r="148" spans="1:21" x14ac:dyDescent="0.25">
      <c r="A148" s="254">
        <v>146</v>
      </c>
      <c r="B148" s="235">
        <v>20117</v>
      </c>
      <c r="C148" s="236"/>
      <c r="D148" s="232">
        <v>1850</v>
      </c>
      <c r="E148" s="230">
        <f t="shared" si="42"/>
        <v>925</v>
      </c>
      <c r="F148" s="230">
        <f t="shared" si="43"/>
        <v>310</v>
      </c>
      <c r="G148" s="230">
        <f t="shared" si="44"/>
        <v>80</v>
      </c>
      <c r="H148" s="236">
        <f t="shared" si="45"/>
        <v>15</v>
      </c>
      <c r="I148" s="235">
        <f t="shared" si="46"/>
        <v>3515</v>
      </c>
      <c r="J148" s="230">
        <f t="shared" si="47"/>
        <v>1758</v>
      </c>
      <c r="K148" s="230">
        <f t="shared" si="48"/>
        <v>589</v>
      </c>
      <c r="L148" s="230">
        <f t="shared" si="49"/>
        <v>152</v>
      </c>
      <c r="M148" s="236">
        <f t="shared" si="50"/>
        <v>29</v>
      </c>
      <c r="N148" s="36"/>
      <c r="O148" s="26">
        <f t="shared" si="51"/>
        <v>13087</v>
      </c>
      <c r="P148" s="26">
        <f t="shared" si="52"/>
        <v>0</v>
      </c>
      <c r="Q148" s="26">
        <f t="shared" si="53"/>
        <v>13666</v>
      </c>
      <c r="R148" s="26">
        <f t="shared" si="54"/>
        <v>13951</v>
      </c>
      <c r="S148" s="26">
        <f t="shared" si="55"/>
        <v>14074</v>
      </c>
      <c r="T148" s="88"/>
      <c r="U148" s="177">
        <f>IF(B148=C148,0,IF(S148&lt;&gt;"-",(S148)/Přehled!$A$1,0))</f>
        <v>33.509523809523813</v>
      </c>
    </row>
    <row r="149" spans="1:21" x14ac:dyDescent="0.25">
      <c r="A149" s="254">
        <v>147</v>
      </c>
      <c r="B149" s="235">
        <v>20620</v>
      </c>
      <c r="C149" s="236"/>
      <c r="D149" s="232">
        <v>1865</v>
      </c>
      <c r="E149" s="230">
        <f t="shared" si="42"/>
        <v>935</v>
      </c>
      <c r="F149" s="230">
        <f t="shared" si="43"/>
        <v>310</v>
      </c>
      <c r="G149" s="230">
        <f t="shared" si="44"/>
        <v>80</v>
      </c>
      <c r="H149" s="236">
        <f t="shared" si="45"/>
        <v>15</v>
      </c>
      <c r="I149" s="235">
        <f t="shared" si="46"/>
        <v>3544</v>
      </c>
      <c r="J149" s="230">
        <f t="shared" si="47"/>
        <v>1777</v>
      </c>
      <c r="K149" s="230">
        <f t="shared" si="48"/>
        <v>589</v>
      </c>
      <c r="L149" s="230">
        <f t="shared" si="49"/>
        <v>152</v>
      </c>
      <c r="M149" s="236">
        <f t="shared" si="50"/>
        <v>29</v>
      </c>
      <c r="N149" s="36"/>
      <c r="O149" s="26">
        <f t="shared" si="51"/>
        <v>13532</v>
      </c>
      <c r="P149" s="26">
        <f t="shared" si="52"/>
        <v>0</v>
      </c>
      <c r="Q149" s="26">
        <f t="shared" si="53"/>
        <v>14121</v>
      </c>
      <c r="R149" s="26">
        <f t="shared" si="54"/>
        <v>14406</v>
      </c>
      <c r="S149" s="26">
        <f t="shared" si="55"/>
        <v>14529</v>
      </c>
      <c r="T149" s="88"/>
      <c r="U149" s="177">
        <f>IF(B149=C149,0,IF(S149&lt;&gt;"-",(S149)/Přehled!$A$1,0))</f>
        <v>34.592857142857142</v>
      </c>
    </row>
    <row r="150" spans="1:21" x14ac:dyDescent="0.25">
      <c r="A150" s="254">
        <v>148</v>
      </c>
      <c r="B150" s="235">
        <v>21135</v>
      </c>
      <c r="C150" s="236"/>
      <c r="D150" s="232">
        <v>1880</v>
      </c>
      <c r="E150" s="230">
        <f t="shared" si="42"/>
        <v>940</v>
      </c>
      <c r="F150" s="230">
        <f t="shared" si="43"/>
        <v>315</v>
      </c>
      <c r="G150" s="230">
        <f t="shared" si="44"/>
        <v>80</v>
      </c>
      <c r="H150" s="236">
        <f t="shared" si="45"/>
        <v>15</v>
      </c>
      <c r="I150" s="235">
        <f t="shared" si="46"/>
        <v>3572</v>
      </c>
      <c r="J150" s="230">
        <f t="shared" si="47"/>
        <v>1786</v>
      </c>
      <c r="K150" s="230">
        <f t="shared" si="48"/>
        <v>599</v>
      </c>
      <c r="L150" s="230">
        <f t="shared" si="49"/>
        <v>152</v>
      </c>
      <c r="M150" s="236">
        <f t="shared" si="50"/>
        <v>29</v>
      </c>
      <c r="N150" s="36"/>
      <c r="O150" s="26">
        <f t="shared" si="51"/>
        <v>13991</v>
      </c>
      <c r="P150" s="26">
        <f t="shared" si="52"/>
        <v>0</v>
      </c>
      <c r="Q150" s="26">
        <f t="shared" si="53"/>
        <v>14579</v>
      </c>
      <c r="R150" s="26">
        <f t="shared" si="54"/>
        <v>14874</v>
      </c>
      <c r="S150" s="26">
        <f t="shared" si="55"/>
        <v>14997</v>
      </c>
      <c r="T150" s="88"/>
      <c r="U150" s="177">
        <f>IF(B150=C150,0,IF(S150&lt;&gt;"-",(S150)/Přehled!$A$1,0))</f>
        <v>35.707142857142856</v>
      </c>
    </row>
    <row r="151" spans="1:21" x14ac:dyDescent="0.25">
      <c r="A151" s="254">
        <v>149</v>
      </c>
      <c r="B151" s="235">
        <v>21663</v>
      </c>
      <c r="C151" s="236"/>
      <c r="D151" s="232">
        <v>1895</v>
      </c>
      <c r="E151" s="230">
        <f t="shared" si="42"/>
        <v>950</v>
      </c>
      <c r="F151" s="230">
        <f t="shared" si="43"/>
        <v>315</v>
      </c>
      <c r="G151" s="230">
        <f t="shared" si="44"/>
        <v>80</v>
      </c>
      <c r="H151" s="236">
        <f t="shared" si="45"/>
        <v>15</v>
      </c>
      <c r="I151" s="235">
        <f t="shared" si="46"/>
        <v>3601</v>
      </c>
      <c r="J151" s="230">
        <f t="shared" si="47"/>
        <v>1805</v>
      </c>
      <c r="K151" s="230">
        <f t="shared" si="48"/>
        <v>599</v>
      </c>
      <c r="L151" s="230">
        <f t="shared" si="49"/>
        <v>152</v>
      </c>
      <c r="M151" s="236">
        <f t="shared" si="50"/>
        <v>29</v>
      </c>
      <c r="N151" s="36"/>
      <c r="O151" s="26">
        <f t="shared" si="51"/>
        <v>14461</v>
      </c>
      <c r="P151" s="26">
        <f t="shared" si="52"/>
        <v>0</v>
      </c>
      <c r="Q151" s="26">
        <f t="shared" si="53"/>
        <v>15059</v>
      </c>
      <c r="R151" s="26">
        <f t="shared" si="54"/>
        <v>15354</v>
      </c>
      <c r="S151" s="26">
        <f t="shared" si="55"/>
        <v>15477</v>
      </c>
      <c r="T151" s="88"/>
      <c r="U151" s="177">
        <f>IF(B151=C151,0,IF(S151&lt;&gt;"-",(S151)/Přehled!$A$1,0))</f>
        <v>36.85</v>
      </c>
    </row>
    <row r="152" spans="1:21" x14ac:dyDescent="0.25">
      <c r="A152" s="254">
        <v>150</v>
      </c>
      <c r="B152" s="235">
        <v>22205</v>
      </c>
      <c r="C152" s="236"/>
      <c r="D152" s="232">
        <v>1910</v>
      </c>
      <c r="E152" s="230">
        <f t="shared" si="42"/>
        <v>955</v>
      </c>
      <c r="F152" s="230">
        <f t="shared" si="43"/>
        <v>320</v>
      </c>
      <c r="G152" s="230">
        <f t="shared" si="44"/>
        <v>80</v>
      </c>
      <c r="H152" s="236">
        <f t="shared" si="45"/>
        <v>15</v>
      </c>
      <c r="I152" s="235">
        <f t="shared" si="46"/>
        <v>3629</v>
      </c>
      <c r="J152" s="230">
        <f t="shared" si="47"/>
        <v>1815</v>
      </c>
      <c r="K152" s="230">
        <f t="shared" si="48"/>
        <v>608</v>
      </c>
      <c r="L152" s="230">
        <f t="shared" si="49"/>
        <v>152</v>
      </c>
      <c r="M152" s="236">
        <f t="shared" si="50"/>
        <v>29</v>
      </c>
      <c r="N152" s="36"/>
      <c r="O152" s="26">
        <f t="shared" si="51"/>
        <v>14947</v>
      </c>
      <c r="P152" s="26">
        <f t="shared" si="52"/>
        <v>0</v>
      </c>
      <c r="Q152" s="26">
        <f t="shared" si="53"/>
        <v>15545</v>
      </c>
      <c r="R152" s="26">
        <f t="shared" si="54"/>
        <v>15849</v>
      </c>
      <c r="S152" s="26">
        <f t="shared" si="55"/>
        <v>15972</v>
      </c>
      <c r="T152" s="88"/>
      <c r="U152" s="177">
        <f>IF(B152=C152,0,IF(S152&lt;&gt;"-",(S152)/Přehled!$A$1,0))</f>
        <v>38.028571428571432</v>
      </c>
    </row>
    <row r="153" spans="1:21" x14ac:dyDescent="0.25">
      <c r="A153" s="254">
        <v>151</v>
      </c>
      <c r="B153" s="235">
        <v>22760</v>
      </c>
      <c r="C153" s="236"/>
      <c r="D153" s="232">
        <v>1925</v>
      </c>
      <c r="E153" s="230">
        <f t="shared" si="42"/>
        <v>965</v>
      </c>
      <c r="F153" s="230">
        <f t="shared" si="43"/>
        <v>320</v>
      </c>
      <c r="G153" s="230">
        <f t="shared" si="44"/>
        <v>80</v>
      </c>
      <c r="H153" s="236">
        <f t="shared" si="45"/>
        <v>15</v>
      </c>
      <c r="I153" s="235">
        <f t="shared" si="46"/>
        <v>3658</v>
      </c>
      <c r="J153" s="230">
        <f t="shared" si="47"/>
        <v>1834</v>
      </c>
      <c r="K153" s="230">
        <f t="shared" si="48"/>
        <v>608</v>
      </c>
      <c r="L153" s="230">
        <f t="shared" si="49"/>
        <v>152</v>
      </c>
      <c r="M153" s="236">
        <f t="shared" si="50"/>
        <v>29</v>
      </c>
      <c r="N153" s="36"/>
      <c r="O153" s="26">
        <f t="shared" si="51"/>
        <v>15444</v>
      </c>
      <c r="P153" s="26">
        <f t="shared" si="52"/>
        <v>0</v>
      </c>
      <c r="Q153" s="26">
        <f t="shared" si="53"/>
        <v>16052</v>
      </c>
      <c r="R153" s="26">
        <f t="shared" si="54"/>
        <v>16356</v>
      </c>
      <c r="S153" s="26">
        <f t="shared" si="55"/>
        <v>16479</v>
      </c>
      <c r="T153" s="88"/>
      <c r="U153" s="177">
        <f>IF(B153=C153,0,IF(S153&lt;&gt;"-",(S153)/Přehled!$A$1,0))</f>
        <v>39.235714285714288</v>
      </c>
    </row>
    <row r="154" spans="1:21" x14ac:dyDescent="0.25">
      <c r="A154" s="254">
        <v>152</v>
      </c>
      <c r="B154" s="235">
        <v>23329</v>
      </c>
      <c r="C154" s="236"/>
      <c r="D154" s="232">
        <v>1940</v>
      </c>
      <c r="E154" s="230">
        <f t="shared" si="42"/>
        <v>970</v>
      </c>
      <c r="F154" s="230">
        <f t="shared" si="43"/>
        <v>325</v>
      </c>
      <c r="G154" s="230">
        <f t="shared" si="44"/>
        <v>80</v>
      </c>
      <c r="H154" s="236">
        <f t="shared" si="45"/>
        <v>15</v>
      </c>
      <c r="I154" s="235">
        <f t="shared" si="46"/>
        <v>3686</v>
      </c>
      <c r="J154" s="230">
        <f t="shared" si="47"/>
        <v>1843</v>
      </c>
      <c r="K154" s="230">
        <f t="shared" si="48"/>
        <v>618</v>
      </c>
      <c r="L154" s="230">
        <f t="shared" si="49"/>
        <v>152</v>
      </c>
      <c r="M154" s="236">
        <f t="shared" si="50"/>
        <v>29</v>
      </c>
      <c r="N154" s="36"/>
      <c r="O154" s="26">
        <f t="shared" si="51"/>
        <v>15957</v>
      </c>
      <c r="P154" s="26">
        <f t="shared" si="52"/>
        <v>0</v>
      </c>
      <c r="Q154" s="26">
        <f t="shared" si="53"/>
        <v>16564</v>
      </c>
      <c r="R154" s="26">
        <f t="shared" si="54"/>
        <v>16878</v>
      </c>
      <c r="S154" s="26">
        <f t="shared" si="55"/>
        <v>17001</v>
      </c>
      <c r="T154" s="88"/>
      <c r="U154" s="177">
        <f>IF(B154=C154,0,IF(S154&lt;&gt;"-",(S154)/Přehled!$A$1,0))</f>
        <v>40.478571428571428</v>
      </c>
    </row>
    <row r="155" spans="1:21" x14ac:dyDescent="0.25">
      <c r="A155" s="254">
        <v>153</v>
      </c>
      <c r="B155" s="235">
        <v>23912</v>
      </c>
      <c r="C155" s="236"/>
      <c r="D155" s="232">
        <v>1955</v>
      </c>
      <c r="E155" s="230">
        <f t="shared" si="42"/>
        <v>980</v>
      </c>
      <c r="F155" s="230">
        <f t="shared" si="43"/>
        <v>325</v>
      </c>
      <c r="G155" s="230">
        <f t="shared" si="44"/>
        <v>80</v>
      </c>
      <c r="H155" s="236">
        <f t="shared" si="45"/>
        <v>15</v>
      </c>
      <c r="I155" s="235">
        <f t="shared" si="46"/>
        <v>3715</v>
      </c>
      <c r="J155" s="230">
        <f t="shared" si="47"/>
        <v>1862</v>
      </c>
      <c r="K155" s="230">
        <f t="shared" si="48"/>
        <v>618</v>
      </c>
      <c r="L155" s="230">
        <f t="shared" si="49"/>
        <v>152</v>
      </c>
      <c r="M155" s="236">
        <f t="shared" si="50"/>
        <v>29</v>
      </c>
      <c r="N155" s="36"/>
      <c r="O155" s="26">
        <f t="shared" si="51"/>
        <v>16482</v>
      </c>
      <c r="P155" s="26">
        <f t="shared" si="52"/>
        <v>0</v>
      </c>
      <c r="Q155" s="26">
        <f t="shared" si="53"/>
        <v>17099</v>
      </c>
      <c r="R155" s="26">
        <f t="shared" si="54"/>
        <v>17413</v>
      </c>
      <c r="S155" s="26">
        <f t="shared" si="55"/>
        <v>17536</v>
      </c>
      <c r="T155" s="88"/>
      <c r="U155" s="177">
        <f>IF(B155=C155,0,IF(S155&lt;&gt;"-",(S155)/Přehled!$A$1,0))</f>
        <v>41.752380952380953</v>
      </c>
    </row>
    <row r="156" spans="1:21" x14ac:dyDescent="0.25">
      <c r="A156" s="254">
        <v>154</v>
      </c>
      <c r="B156" s="235">
        <v>24510</v>
      </c>
      <c r="C156" s="236"/>
      <c r="D156" s="232">
        <v>1975</v>
      </c>
      <c r="E156" s="230">
        <f t="shared" si="42"/>
        <v>990</v>
      </c>
      <c r="F156" s="230">
        <f t="shared" si="43"/>
        <v>330</v>
      </c>
      <c r="G156" s="230">
        <f t="shared" si="44"/>
        <v>85</v>
      </c>
      <c r="H156" s="236">
        <f t="shared" si="45"/>
        <v>15</v>
      </c>
      <c r="I156" s="235">
        <f t="shared" si="46"/>
        <v>3753</v>
      </c>
      <c r="J156" s="230">
        <f t="shared" si="47"/>
        <v>1881</v>
      </c>
      <c r="K156" s="230">
        <f t="shared" si="48"/>
        <v>627</v>
      </c>
      <c r="L156" s="230">
        <f t="shared" si="49"/>
        <v>162</v>
      </c>
      <c r="M156" s="236">
        <f t="shared" si="50"/>
        <v>29</v>
      </c>
      <c r="N156" s="36"/>
      <c r="O156" s="26">
        <f t="shared" si="51"/>
        <v>17004</v>
      </c>
      <c r="P156" s="26">
        <f t="shared" si="52"/>
        <v>0</v>
      </c>
      <c r="Q156" s="26">
        <f t="shared" si="53"/>
        <v>17622</v>
      </c>
      <c r="R156" s="26">
        <f t="shared" si="54"/>
        <v>17925</v>
      </c>
      <c r="S156" s="26">
        <f t="shared" si="55"/>
        <v>18058</v>
      </c>
      <c r="T156" s="88"/>
      <c r="U156" s="177">
        <f>IF(B156=C156,0,IF(S156&lt;&gt;"-",(S156)/Přehled!$A$1,0))</f>
        <v>42.995238095238093</v>
      </c>
    </row>
    <row r="157" spans="1:21" x14ac:dyDescent="0.25">
      <c r="A157" s="254">
        <v>155</v>
      </c>
      <c r="B157" s="235">
        <v>25123</v>
      </c>
      <c r="C157" s="236"/>
      <c r="D157" s="232">
        <v>1990</v>
      </c>
      <c r="E157" s="230">
        <f t="shared" si="42"/>
        <v>995</v>
      </c>
      <c r="F157" s="230">
        <f t="shared" si="43"/>
        <v>330</v>
      </c>
      <c r="G157" s="230">
        <f t="shared" si="44"/>
        <v>85</v>
      </c>
      <c r="H157" s="236">
        <f t="shared" si="45"/>
        <v>15</v>
      </c>
      <c r="I157" s="235">
        <f t="shared" si="46"/>
        <v>3781</v>
      </c>
      <c r="J157" s="230">
        <f t="shared" si="47"/>
        <v>1891</v>
      </c>
      <c r="K157" s="230">
        <f t="shared" si="48"/>
        <v>627</v>
      </c>
      <c r="L157" s="230">
        <f t="shared" si="49"/>
        <v>162</v>
      </c>
      <c r="M157" s="236">
        <f t="shared" si="50"/>
        <v>29</v>
      </c>
      <c r="N157" s="36"/>
      <c r="O157" s="26">
        <f t="shared" si="51"/>
        <v>17561</v>
      </c>
      <c r="P157" s="26">
        <f t="shared" si="52"/>
        <v>0</v>
      </c>
      <c r="Q157" s="26">
        <f t="shared" si="53"/>
        <v>18197</v>
      </c>
      <c r="R157" s="26">
        <f t="shared" si="54"/>
        <v>18500</v>
      </c>
      <c r="S157" s="26">
        <f t="shared" si="55"/>
        <v>18633</v>
      </c>
      <c r="T157" s="88"/>
      <c r="U157" s="177">
        <f>IF(B157=C157,0,IF(S157&lt;&gt;"-",(S157)/Přehled!$A$1,0))</f>
        <v>44.364285714285714</v>
      </c>
    </row>
    <row r="158" spans="1:21" x14ac:dyDescent="0.25">
      <c r="A158" s="254">
        <v>156</v>
      </c>
      <c r="B158" s="235">
        <v>25751</v>
      </c>
      <c r="C158" s="236"/>
      <c r="D158" s="232">
        <v>2005</v>
      </c>
      <c r="E158" s="230">
        <f t="shared" si="42"/>
        <v>1005</v>
      </c>
      <c r="F158" s="230">
        <f t="shared" si="43"/>
        <v>335</v>
      </c>
      <c r="G158" s="230">
        <f t="shared" si="44"/>
        <v>85</v>
      </c>
      <c r="H158" s="236">
        <f t="shared" si="45"/>
        <v>15</v>
      </c>
      <c r="I158" s="235">
        <f t="shared" si="46"/>
        <v>3810</v>
      </c>
      <c r="J158" s="230">
        <f t="shared" si="47"/>
        <v>1910</v>
      </c>
      <c r="K158" s="230">
        <f t="shared" si="48"/>
        <v>637</v>
      </c>
      <c r="L158" s="230">
        <f t="shared" si="49"/>
        <v>162</v>
      </c>
      <c r="M158" s="236">
        <f t="shared" si="50"/>
        <v>29</v>
      </c>
      <c r="N158" s="36"/>
      <c r="O158" s="26">
        <f t="shared" si="51"/>
        <v>18131</v>
      </c>
      <c r="P158" s="26">
        <f t="shared" si="52"/>
        <v>0</v>
      </c>
      <c r="Q158" s="26">
        <f t="shared" si="53"/>
        <v>18757</v>
      </c>
      <c r="R158" s="26">
        <f t="shared" si="54"/>
        <v>19070</v>
      </c>
      <c r="S158" s="26">
        <f t="shared" si="55"/>
        <v>19203</v>
      </c>
      <c r="T158" s="88"/>
      <c r="U158" s="177">
        <f>IF(B158=C158,0,IF(S158&lt;&gt;"-",(S158)/Přehled!$A$1,0))</f>
        <v>45.721428571428568</v>
      </c>
    </row>
    <row r="159" spans="1:21" x14ac:dyDescent="0.25">
      <c r="A159" s="254">
        <v>157</v>
      </c>
      <c r="B159" s="235">
        <v>26395</v>
      </c>
      <c r="C159" s="236"/>
      <c r="D159" s="232">
        <v>2020</v>
      </c>
      <c r="E159" s="230">
        <f t="shared" ref="E159:E217" si="56">ROUND((D159/2)/5,0)*5</f>
        <v>1010</v>
      </c>
      <c r="F159" s="230">
        <f t="shared" ref="F159:F217" si="57">ROUND((E159/3)/5,0)*5</f>
        <v>335</v>
      </c>
      <c r="G159" s="230">
        <f t="shared" ref="G159:G217" si="58">ROUND((F159/4)/5,0)*5</f>
        <v>85</v>
      </c>
      <c r="H159" s="236">
        <f t="shared" ref="H159:H217" si="59">ROUND((G159/5)/5,0)*5</f>
        <v>15</v>
      </c>
      <c r="I159" s="235">
        <f t="shared" ref="I159:I217" si="60">ROUNDUP(D159*1.9,0)</f>
        <v>3838</v>
      </c>
      <c r="J159" s="230">
        <f t="shared" ref="J159:J217" si="61">ROUNDUP(E159*1.9,0)</f>
        <v>1919</v>
      </c>
      <c r="K159" s="230">
        <f t="shared" ref="K159:K217" si="62">ROUNDUP(F159*1.9,0)</f>
        <v>637</v>
      </c>
      <c r="L159" s="230">
        <f t="shared" ref="L159:L217" si="63">ROUNDUP(G159*1.9,0)</f>
        <v>162</v>
      </c>
      <c r="M159" s="236">
        <f t="shared" ref="M159:M217" si="64">ROUNDUP(H159*1.9,0)</f>
        <v>29</v>
      </c>
      <c r="N159" s="36"/>
      <c r="O159" s="26">
        <f t="shared" ref="O159:O217" si="65">IF((B159-I159)-I159&lt;=0,0,(B159-I159)-I159)</f>
        <v>18719</v>
      </c>
      <c r="P159" s="26">
        <f t="shared" ref="P159:P217" si="66">IF((B159-I159-J159)-J159&lt;=O159,0,IF((B159-I159-J159)-J159&lt;=0,0,(B159-I159-J159)-J159))</f>
        <v>0</v>
      </c>
      <c r="Q159" s="26">
        <f t="shared" ref="Q159:Q217" si="67">IF((B159-I159-J159-K159)-K159&lt;=0,0,(B159-I159-J159-K159)-K159)</f>
        <v>19364</v>
      </c>
      <c r="R159" s="26">
        <f t="shared" ref="R159:R217" si="68">IF((B159-I159-J159-K159-L159)-L159&lt;=0,0,(B159-I159-J159-K159-L159)-L159)</f>
        <v>19677</v>
      </c>
      <c r="S159" s="26">
        <f t="shared" ref="S159:S217" si="69">IF(H159=0,IF((B159-I159-J159-K159-L159-M159)-M159&lt;=0,0,(B159-I159-J159-K159-L159-M159)-M159),IF((B159-I159-J159-K159-L159-M159)-M159&lt;=0,"-",(B159-I159-J159-K159-L159-M159)-M159+M159))</f>
        <v>19810</v>
      </c>
      <c r="T159" s="88"/>
      <c r="U159" s="177">
        <f>IF(B159=C159,0,IF(S159&lt;&gt;"-",(S159)/Přehled!$A$1,0))</f>
        <v>47.166666666666664</v>
      </c>
    </row>
    <row r="160" spans="1:21" x14ac:dyDescent="0.25">
      <c r="A160" s="254">
        <v>158</v>
      </c>
      <c r="B160" s="235">
        <v>27054</v>
      </c>
      <c r="C160" s="236"/>
      <c r="D160" s="232">
        <v>2035</v>
      </c>
      <c r="E160" s="230">
        <f t="shared" si="56"/>
        <v>1020</v>
      </c>
      <c r="F160" s="230">
        <f t="shared" si="57"/>
        <v>340</v>
      </c>
      <c r="G160" s="230">
        <f t="shared" si="58"/>
        <v>85</v>
      </c>
      <c r="H160" s="236">
        <f t="shared" si="59"/>
        <v>15</v>
      </c>
      <c r="I160" s="235">
        <f t="shared" si="60"/>
        <v>3867</v>
      </c>
      <c r="J160" s="230">
        <f t="shared" si="61"/>
        <v>1938</v>
      </c>
      <c r="K160" s="230">
        <f t="shared" si="62"/>
        <v>646</v>
      </c>
      <c r="L160" s="230">
        <f t="shared" si="63"/>
        <v>162</v>
      </c>
      <c r="M160" s="236">
        <f t="shared" si="64"/>
        <v>29</v>
      </c>
      <c r="N160" s="36"/>
      <c r="O160" s="26">
        <f t="shared" si="65"/>
        <v>19320</v>
      </c>
      <c r="P160" s="26">
        <f t="shared" si="66"/>
        <v>0</v>
      </c>
      <c r="Q160" s="26">
        <f t="shared" si="67"/>
        <v>19957</v>
      </c>
      <c r="R160" s="26">
        <f t="shared" si="68"/>
        <v>20279</v>
      </c>
      <c r="S160" s="26">
        <f t="shared" si="69"/>
        <v>20412</v>
      </c>
      <c r="T160" s="88"/>
      <c r="U160" s="177">
        <f>IF(B160=C160,0,IF(S160&lt;&gt;"-",(S160)/Přehled!$A$1,0))</f>
        <v>48.6</v>
      </c>
    </row>
    <row r="161" spans="1:21" x14ac:dyDescent="0.25">
      <c r="A161" s="254">
        <v>159</v>
      </c>
      <c r="B161" s="235">
        <v>27731</v>
      </c>
      <c r="C161" s="236"/>
      <c r="D161" s="232">
        <v>2050</v>
      </c>
      <c r="E161" s="230">
        <f t="shared" si="56"/>
        <v>1025</v>
      </c>
      <c r="F161" s="230">
        <f t="shared" si="57"/>
        <v>340</v>
      </c>
      <c r="G161" s="230">
        <f t="shared" si="58"/>
        <v>85</v>
      </c>
      <c r="H161" s="236">
        <f t="shared" si="59"/>
        <v>15</v>
      </c>
      <c r="I161" s="235">
        <f t="shared" si="60"/>
        <v>3895</v>
      </c>
      <c r="J161" s="230">
        <f t="shared" si="61"/>
        <v>1948</v>
      </c>
      <c r="K161" s="230">
        <f t="shared" si="62"/>
        <v>646</v>
      </c>
      <c r="L161" s="230">
        <f t="shared" si="63"/>
        <v>162</v>
      </c>
      <c r="M161" s="236">
        <f t="shared" si="64"/>
        <v>29</v>
      </c>
      <c r="N161" s="36"/>
      <c r="O161" s="26">
        <f t="shared" si="65"/>
        <v>19941</v>
      </c>
      <c r="P161" s="26">
        <f t="shared" si="66"/>
        <v>0</v>
      </c>
      <c r="Q161" s="26">
        <f t="shared" si="67"/>
        <v>20596</v>
      </c>
      <c r="R161" s="26">
        <f t="shared" si="68"/>
        <v>20918</v>
      </c>
      <c r="S161" s="26">
        <f t="shared" si="69"/>
        <v>21051</v>
      </c>
      <c r="T161" s="88"/>
      <c r="U161" s="177">
        <f>IF(B161=C161,0,IF(S161&lt;&gt;"-",(S161)/Přehled!$A$1,0))</f>
        <v>50.121428571428574</v>
      </c>
    </row>
    <row r="162" spans="1:21" x14ac:dyDescent="0.25">
      <c r="A162" s="254">
        <v>160</v>
      </c>
      <c r="B162" s="235">
        <v>28424</v>
      </c>
      <c r="C162" s="236"/>
      <c r="D162" s="232">
        <v>2065</v>
      </c>
      <c r="E162" s="230">
        <f t="shared" si="56"/>
        <v>1035</v>
      </c>
      <c r="F162" s="230">
        <f t="shared" si="57"/>
        <v>345</v>
      </c>
      <c r="G162" s="230">
        <f t="shared" si="58"/>
        <v>85</v>
      </c>
      <c r="H162" s="236">
        <f t="shared" si="59"/>
        <v>15</v>
      </c>
      <c r="I162" s="235">
        <f t="shared" si="60"/>
        <v>3924</v>
      </c>
      <c r="J162" s="230">
        <f t="shared" si="61"/>
        <v>1967</v>
      </c>
      <c r="K162" s="230">
        <f t="shared" si="62"/>
        <v>656</v>
      </c>
      <c r="L162" s="230">
        <f t="shared" si="63"/>
        <v>162</v>
      </c>
      <c r="M162" s="236">
        <f t="shared" si="64"/>
        <v>29</v>
      </c>
      <c r="N162" s="36"/>
      <c r="O162" s="26">
        <f t="shared" si="65"/>
        <v>20576</v>
      </c>
      <c r="P162" s="26">
        <f t="shared" si="66"/>
        <v>0</v>
      </c>
      <c r="Q162" s="26">
        <f t="shared" si="67"/>
        <v>21221</v>
      </c>
      <c r="R162" s="26">
        <f t="shared" si="68"/>
        <v>21553</v>
      </c>
      <c r="S162" s="26">
        <f t="shared" si="69"/>
        <v>21686</v>
      </c>
      <c r="T162" s="88"/>
      <c r="U162" s="177">
        <f>IF(B162=C162,0,IF(S162&lt;&gt;"-",(S162)/Přehled!$A$1,0))</f>
        <v>51.633333333333333</v>
      </c>
    </row>
    <row r="163" spans="1:21" x14ac:dyDescent="0.25">
      <c r="A163" s="254">
        <v>161</v>
      </c>
      <c r="B163" s="235">
        <v>29135</v>
      </c>
      <c r="C163" s="236"/>
      <c r="D163" s="232">
        <v>2080</v>
      </c>
      <c r="E163" s="230">
        <f t="shared" si="56"/>
        <v>1040</v>
      </c>
      <c r="F163" s="230">
        <f t="shared" si="57"/>
        <v>345</v>
      </c>
      <c r="G163" s="230">
        <f t="shared" si="58"/>
        <v>85</v>
      </c>
      <c r="H163" s="236">
        <f t="shared" si="59"/>
        <v>15</v>
      </c>
      <c r="I163" s="235">
        <f t="shared" si="60"/>
        <v>3952</v>
      </c>
      <c r="J163" s="230">
        <f t="shared" si="61"/>
        <v>1976</v>
      </c>
      <c r="K163" s="230">
        <f t="shared" si="62"/>
        <v>656</v>
      </c>
      <c r="L163" s="230">
        <f t="shared" si="63"/>
        <v>162</v>
      </c>
      <c r="M163" s="236">
        <f t="shared" si="64"/>
        <v>29</v>
      </c>
      <c r="N163" s="36"/>
      <c r="O163" s="26">
        <f t="shared" si="65"/>
        <v>21231</v>
      </c>
      <c r="P163" s="26">
        <f t="shared" si="66"/>
        <v>0</v>
      </c>
      <c r="Q163" s="26">
        <f t="shared" si="67"/>
        <v>21895</v>
      </c>
      <c r="R163" s="26">
        <f t="shared" si="68"/>
        <v>22227</v>
      </c>
      <c r="S163" s="26">
        <f t="shared" si="69"/>
        <v>22360</v>
      </c>
      <c r="T163" s="88"/>
      <c r="U163" s="177">
        <f>IF(B163=C163,0,IF(S163&lt;&gt;"-",(S163)/Přehled!$A$1,0))</f>
        <v>53.238095238095241</v>
      </c>
    </row>
    <row r="164" spans="1:21" x14ac:dyDescent="0.25">
      <c r="A164" s="254">
        <v>162</v>
      </c>
      <c r="B164" s="235">
        <v>29863</v>
      </c>
      <c r="C164" s="236"/>
      <c r="D164" s="232">
        <v>2095</v>
      </c>
      <c r="E164" s="230">
        <f t="shared" si="56"/>
        <v>1050</v>
      </c>
      <c r="F164" s="230">
        <f t="shared" si="57"/>
        <v>350</v>
      </c>
      <c r="G164" s="230">
        <f t="shared" si="58"/>
        <v>90</v>
      </c>
      <c r="H164" s="236">
        <f t="shared" si="59"/>
        <v>20</v>
      </c>
      <c r="I164" s="235">
        <f t="shared" si="60"/>
        <v>3981</v>
      </c>
      <c r="J164" s="230">
        <f t="shared" si="61"/>
        <v>1995</v>
      </c>
      <c r="K164" s="230">
        <f t="shared" si="62"/>
        <v>665</v>
      </c>
      <c r="L164" s="230">
        <f t="shared" si="63"/>
        <v>171</v>
      </c>
      <c r="M164" s="236">
        <f t="shared" si="64"/>
        <v>38</v>
      </c>
      <c r="N164" s="36"/>
      <c r="O164" s="26">
        <f t="shared" si="65"/>
        <v>21901</v>
      </c>
      <c r="P164" s="26">
        <f t="shared" si="66"/>
        <v>0</v>
      </c>
      <c r="Q164" s="26">
        <f t="shared" si="67"/>
        <v>22557</v>
      </c>
      <c r="R164" s="26">
        <f t="shared" si="68"/>
        <v>22880</v>
      </c>
      <c r="S164" s="26">
        <f t="shared" si="69"/>
        <v>23013</v>
      </c>
      <c r="T164" s="88"/>
      <c r="U164" s="177">
        <f>IF(B164=C164,0,IF(S164&lt;&gt;"-",(S164)/Přehled!$A$1,0))</f>
        <v>54.792857142857144</v>
      </c>
    </row>
    <row r="165" spans="1:21" x14ac:dyDescent="0.25">
      <c r="A165" s="254">
        <v>163</v>
      </c>
      <c r="B165" s="235">
        <v>30610</v>
      </c>
      <c r="C165" s="236"/>
      <c r="D165" s="232">
        <v>2110</v>
      </c>
      <c r="E165" s="230">
        <f t="shared" si="56"/>
        <v>1055</v>
      </c>
      <c r="F165" s="230">
        <f t="shared" si="57"/>
        <v>350</v>
      </c>
      <c r="G165" s="230">
        <f t="shared" si="58"/>
        <v>90</v>
      </c>
      <c r="H165" s="236">
        <f t="shared" si="59"/>
        <v>20</v>
      </c>
      <c r="I165" s="235">
        <f t="shared" si="60"/>
        <v>4009</v>
      </c>
      <c r="J165" s="230">
        <f t="shared" si="61"/>
        <v>2005</v>
      </c>
      <c r="K165" s="230">
        <f t="shared" si="62"/>
        <v>665</v>
      </c>
      <c r="L165" s="230">
        <f t="shared" si="63"/>
        <v>171</v>
      </c>
      <c r="M165" s="236">
        <f t="shared" si="64"/>
        <v>38</v>
      </c>
      <c r="N165" s="36"/>
      <c r="O165" s="26">
        <f t="shared" si="65"/>
        <v>22592</v>
      </c>
      <c r="P165" s="26">
        <f t="shared" si="66"/>
        <v>0</v>
      </c>
      <c r="Q165" s="26">
        <f t="shared" si="67"/>
        <v>23266</v>
      </c>
      <c r="R165" s="26">
        <f t="shared" si="68"/>
        <v>23589</v>
      </c>
      <c r="S165" s="26">
        <f t="shared" si="69"/>
        <v>23722</v>
      </c>
      <c r="T165" s="88"/>
      <c r="U165" s="177">
        <f>IF(B165=C165,0,IF(S165&lt;&gt;"-",(S165)/Přehled!$A$1,0))</f>
        <v>56.480952380952381</v>
      </c>
    </row>
    <row r="166" spans="1:21" x14ac:dyDescent="0.25">
      <c r="A166" s="254">
        <v>164</v>
      </c>
      <c r="B166" s="235">
        <v>31375</v>
      </c>
      <c r="C166" s="236"/>
      <c r="D166" s="232">
        <v>2125</v>
      </c>
      <c r="E166" s="230">
        <f t="shared" si="56"/>
        <v>1065</v>
      </c>
      <c r="F166" s="230">
        <f t="shared" si="57"/>
        <v>355</v>
      </c>
      <c r="G166" s="230">
        <f t="shared" si="58"/>
        <v>90</v>
      </c>
      <c r="H166" s="236">
        <f t="shared" si="59"/>
        <v>20</v>
      </c>
      <c r="I166" s="235">
        <f t="shared" si="60"/>
        <v>4038</v>
      </c>
      <c r="J166" s="230">
        <f t="shared" si="61"/>
        <v>2024</v>
      </c>
      <c r="K166" s="230">
        <f t="shared" si="62"/>
        <v>675</v>
      </c>
      <c r="L166" s="230">
        <f t="shared" si="63"/>
        <v>171</v>
      </c>
      <c r="M166" s="236">
        <f t="shared" si="64"/>
        <v>38</v>
      </c>
      <c r="N166" s="36"/>
      <c r="O166" s="26">
        <f t="shared" si="65"/>
        <v>23299</v>
      </c>
      <c r="P166" s="26">
        <f t="shared" si="66"/>
        <v>0</v>
      </c>
      <c r="Q166" s="26">
        <f t="shared" si="67"/>
        <v>23963</v>
      </c>
      <c r="R166" s="26">
        <f t="shared" si="68"/>
        <v>24296</v>
      </c>
      <c r="S166" s="26">
        <f t="shared" si="69"/>
        <v>24429</v>
      </c>
      <c r="T166" s="88"/>
      <c r="U166" s="177">
        <f>IF(B166=C166,0,IF(S166&lt;&gt;"-",(S166)/Přehled!$A$1,0))</f>
        <v>58.164285714285711</v>
      </c>
    </row>
    <row r="167" spans="1:21" x14ac:dyDescent="0.25">
      <c r="A167" s="254">
        <v>165</v>
      </c>
      <c r="B167" s="235">
        <v>32159</v>
      </c>
      <c r="C167" s="236"/>
      <c r="D167" s="232">
        <v>2145</v>
      </c>
      <c r="E167" s="230">
        <f t="shared" si="56"/>
        <v>1075</v>
      </c>
      <c r="F167" s="230">
        <f t="shared" si="57"/>
        <v>360</v>
      </c>
      <c r="G167" s="230">
        <f t="shared" si="58"/>
        <v>90</v>
      </c>
      <c r="H167" s="236">
        <f t="shared" si="59"/>
        <v>20</v>
      </c>
      <c r="I167" s="235">
        <f t="shared" si="60"/>
        <v>4076</v>
      </c>
      <c r="J167" s="230">
        <f t="shared" si="61"/>
        <v>2043</v>
      </c>
      <c r="K167" s="230">
        <f t="shared" si="62"/>
        <v>684</v>
      </c>
      <c r="L167" s="230">
        <f t="shared" si="63"/>
        <v>171</v>
      </c>
      <c r="M167" s="236">
        <f t="shared" si="64"/>
        <v>38</v>
      </c>
      <c r="N167" s="36"/>
      <c r="O167" s="26">
        <f t="shared" si="65"/>
        <v>24007</v>
      </c>
      <c r="P167" s="26">
        <f t="shared" si="66"/>
        <v>0</v>
      </c>
      <c r="Q167" s="26">
        <f t="shared" si="67"/>
        <v>24672</v>
      </c>
      <c r="R167" s="26">
        <f t="shared" si="68"/>
        <v>25014</v>
      </c>
      <c r="S167" s="26">
        <f t="shared" si="69"/>
        <v>25147</v>
      </c>
      <c r="T167" s="88"/>
      <c r="U167" s="177">
        <f>IF(B167=C167,0,IF(S167&lt;&gt;"-",(S167)/Přehled!$A$1,0))</f>
        <v>59.873809523809527</v>
      </c>
    </row>
    <row r="168" spans="1:21" x14ac:dyDescent="0.25">
      <c r="A168" s="254">
        <v>166</v>
      </c>
      <c r="B168" s="235">
        <v>32963</v>
      </c>
      <c r="C168" s="236"/>
      <c r="D168" s="232">
        <v>2160</v>
      </c>
      <c r="E168" s="230">
        <f t="shared" si="56"/>
        <v>1080</v>
      </c>
      <c r="F168" s="230">
        <f t="shared" si="57"/>
        <v>360</v>
      </c>
      <c r="G168" s="230">
        <f t="shared" si="58"/>
        <v>90</v>
      </c>
      <c r="H168" s="236">
        <f t="shared" si="59"/>
        <v>20</v>
      </c>
      <c r="I168" s="235">
        <f t="shared" si="60"/>
        <v>4104</v>
      </c>
      <c r="J168" s="230">
        <f t="shared" si="61"/>
        <v>2052</v>
      </c>
      <c r="K168" s="230">
        <f t="shared" si="62"/>
        <v>684</v>
      </c>
      <c r="L168" s="230">
        <f t="shared" si="63"/>
        <v>171</v>
      </c>
      <c r="M168" s="236">
        <f t="shared" si="64"/>
        <v>38</v>
      </c>
      <c r="N168" s="36"/>
      <c r="O168" s="26">
        <f t="shared" si="65"/>
        <v>24755</v>
      </c>
      <c r="P168" s="26">
        <f t="shared" si="66"/>
        <v>0</v>
      </c>
      <c r="Q168" s="26">
        <f t="shared" si="67"/>
        <v>25439</v>
      </c>
      <c r="R168" s="26">
        <f t="shared" si="68"/>
        <v>25781</v>
      </c>
      <c r="S168" s="26">
        <f t="shared" si="69"/>
        <v>25914</v>
      </c>
      <c r="T168" s="88"/>
      <c r="U168" s="177">
        <f>IF(B168=C168,0,IF(S168&lt;&gt;"-",(S168)/Přehled!$A$1,0))</f>
        <v>61.7</v>
      </c>
    </row>
    <row r="169" spans="1:21" x14ac:dyDescent="0.25">
      <c r="A169" s="254">
        <v>167</v>
      </c>
      <c r="B169" s="235">
        <v>33787</v>
      </c>
      <c r="C169" s="236"/>
      <c r="D169" s="232">
        <v>2175</v>
      </c>
      <c r="E169" s="230">
        <f t="shared" si="56"/>
        <v>1090</v>
      </c>
      <c r="F169" s="230">
        <f t="shared" si="57"/>
        <v>365</v>
      </c>
      <c r="G169" s="230">
        <f t="shared" si="58"/>
        <v>90</v>
      </c>
      <c r="H169" s="236">
        <f t="shared" si="59"/>
        <v>20</v>
      </c>
      <c r="I169" s="235">
        <f t="shared" si="60"/>
        <v>4133</v>
      </c>
      <c r="J169" s="230">
        <f t="shared" si="61"/>
        <v>2071</v>
      </c>
      <c r="K169" s="230">
        <f t="shared" si="62"/>
        <v>694</v>
      </c>
      <c r="L169" s="230">
        <f t="shared" si="63"/>
        <v>171</v>
      </c>
      <c r="M169" s="236">
        <f t="shared" si="64"/>
        <v>38</v>
      </c>
      <c r="N169" s="36"/>
      <c r="O169" s="26">
        <f t="shared" si="65"/>
        <v>25521</v>
      </c>
      <c r="P169" s="26">
        <f t="shared" si="66"/>
        <v>0</v>
      </c>
      <c r="Q169" s="26">
        <f t="shared" si="67"/>
        <v>26195</v>
      </c>
      <c r="R169" s="26">
        <f t="shared" si="68"/>
        <v>26547</v>
      </c>
      <c r="S169" s="26">
        <f t="shared" si="69"/>
        <v>26680</v>
      </c>
      <c r="T169" s="88"/>
      <c r="U169" s="177">
        <f>IF(B169=C169,0,IF(S169&lt;&gt;"-",(S169)/Přehled!$A$1,0))</f>
        <v>63.523809523809526</v>
      </c>
    </row>
    <row r="170" spans="1:21" x14ac:dyDescent="0.25">
      <c r="A170" s="254">
        <v>168</v>
      </c>
      <c r="B170" s="235">
        <v>34632</v>
      </c>
      <c r="C170" s="236"/>
      <c r="D170" s="232">
        <v>2190</v>
      </c>
      <c r="E170" s="230">
        <f t="shared" si="56"/>
        <v>1095</v>
      </c>
      <c r="F170" s="230">
        <f t="shared" si="57"/>
        <v>365</v>
      </c>
      <c r="G170" s="230">
        <f t="shared" si="58"/>
        <v>90</v>
      </c>
      <c r="H170" s="236">
        <f t="shared" si="59"/>
        <v>20</v>
      </c>
      <c r="I170" s="235">
        <f t="shared" si="60"/>
        <v>4161</v>
      </c>
      <c r="J170" s="230">
        <f t="shared" si="61"/>
        <v>2081</v>
      </c>
      <c r="K170" s="230">
        <f t="shared" si="62"/>
        <v>694</v>
      </c>
      <c r="L170" s="230">
        <f t="shared" si="63"/>
        <v>171</v>
      </c>
      <c r="M170" s="236">
        <f t="shared" si="64"/>
        <v>38</v>
      </c>
      <c r="N170" s="36"/>
      <c r="O170" s="26">
        <f t="shared" si="65"/>
        <v>26310</v>
      </c>
      <c r="P170" s="26">
        <f t="shared" si="66"/>
        <v>0</v>
      </c>
      <c r="Q170" s="26">
        <f t="shared" si="67"/>
        <v>27002</v>
      </c>
      <c r="R170" s="26">
        <f t="shared" si="68"/>
        <v>27354</v>
      </c>
      <c r="S170" s="26">
        <f t="shared" si="69"/>
        <v>27487</v>
      </c>
      <c r="T170" s="88"/>
      <c r="U170" s="177">
        <f>IF(B170=C170,0,IF(S170&lt;&gt;"-",(S170)/Přehled!$A$1,0))</f>
        <v>65.445238095238096</v>
      </c>
    </row>
    <row r="171" spans="1:21" x14ac:dyDescent="0.25">
      <c r="A171" s="254">
        <v>169</v>
      </c>
      <c r="B171" s="235">
        <v>35498</v>
      </c>
      <c r="C171" s="236"/>
      <c r="D171" s="232">
        <v>2205</v>
      </c>
      <c r="E171" s="230">
        <f t="shared" si="56"/>
        <v>1105</v>
      </c>
      <c r="F171" s="230">
        <f t="shared" si="57"/>
        <v>370</v>
      </c>
      <c r="G171" s="230">
        <f t="shared" si="58"/>
        <v>95</v>
      </c>
      <c r="H171" s="236">
        <f t="shared" si="59"/>
        <v>20</v>
      </c>
      <c r="I171" s="235">
        <f t="shared" si="60"/>
        <v>4190</v>
      </c>
      <c r="J171" s="230">
        <f t="shared" si="61"/>
        <v>2100</v>
      </c>
      <c r="K171" s="230">
        <f t="shared" si="62"/>
        <v>703</v>
      </c>
      <c r="L171" s="230">
        <f t="shared" si="63"/>
        <v>181</v>
      </c>
      <c r="M171" s="236">
        <f t="shared" si="64"/>
        <v>38</v>
      </c>
      <c r="N171" s="36"/>
      <c r="O171" s="26">
        <f t="shared" si="65"/>
        <v>27118</v>
      </c>
      <c r="P171" s="26">
        <f t="shared" si="66"/>
        <v>0</v>
      </c>
      <c r="Q171" s="26">
        <f t="shared" si="67"/>
        <v>27802</v>
      </c>
      <c r="R171" s="26">
        <f t="shared" si="68"/>
        <v>28143</v>
      </c>
      <c r="S171" s="26">
        <f t="shared" si="69"/>
        <v>28286</v>
      </c>
      <c r="T171" s="88"/>
      <c r="U171" s="177">
        <f>IF(B171=C171,0,IF(S171&lt;&gt;"-",(S171)/Přehled!$A$1,0))</f>
        <v>67.347619047619048</v>
      </c>
    </row>
    <row r="172" spans="1:21" s="49" customFormat="1" x14ac:dyDescent="0.25">
      <c r="A172" s="323">
        <v>170</v>
      </c>
      <c r="B172" s="324">
        <v>36385</v>
      </c>
      <c r="C172" s="325"/>
      <c r="D172" s="324">
        <v>2220</v>
      </c>
      <c r="E172" s="326">
        <f t="shared" si="56"/>
        <v>1110</v>
      </c>
      <c r="F172" s="326">
        <f t="shared" si="57"/>
        <v>370</v>
      </c>
      <c r="G172" s="326">
        <f t="shared" si="58"/>
        <v>95</v>
      </c>
      <c r="H172" s="325">
        <f t="shared" si="59"/>
        <v>20</v>
      </c>
      <c r="I172" s="324">
        <f t="shared" si="60"/>
        <v>4218</v>
      </c>
      <c r="J172" s="326">
        <f t="shared" si="61"/>
        <v>2109</v>
      </c>
      <c r="K172" s="326">
        <f t="shared" si="62"/>
        <v>703</v>
      </c>
      <c r="L172" s="326">
        <f t="shared" si="63"/>
        <v>181</v>
      </c>
      <c r="M172" s="325">
        <f t="shared" si="64"/>
        <v>38</v>
      </c>
      <c r="N172" s="36"/>
      <c r="O172" s="35">
        <f t="shared" si="65"/>
        <v>27949</v>
      </c>
      <c r="P172" s="35">
        <f t="shared" si="66"/>
        <v>0</v>
      </c>
      <c r="Q172" s="35">
        <f t="shared" si="67"/>
        <v>28652</v>
      </c>
      <c r="R172" s="35">
        <f t="shared" si="68"/>
        <v>28993</v>
      </c>
      <c r="S172" s="35">
        <f t="shared" si="69"/>
        <v>29136</v>
      </c>
      <c r="T172" s="88"/>
      <c r="U172" s="177">
        <f>IF(B172=C172,0,IF(S172&lt;&gt;"-",(S172)/Přehled!$A$1,0))</f>
        <v>69.371428571428567</v>
      </c>
    </row>
    <row r="173" spans="1:21" s="49" customFormat="1" x14ac:dyDescent="0.25">
      <c r="A173" s="323">
        <v>171</v>
      </c>
      <c r="B173" s="324">
        <v>37295</v>
      </c>
      <c r="C173" s="325"/>
      <c r="D173" s="324">
        <v>2235</v>
      </c>
      <c r="E173" s="326">
        <f t="shared" si="56"/>
        <v>1120</v>
      </c>
      <c r="F173" s="326">
        <f t="shared" si="57"/>
        <v>375</v>
      </c>
      <c r="G173" s="326">
        <f t="shared" si="58"/>
        <v>95</v>
      </c>
      <c r="H173" s="325">
        <f t="shared" si="59"/>
        <v>20</v>
      </c>
      <c r="I173" s="324">
        <f t="shared" si="60"/>
        <v>4247</v>
      </c>
      <c r="J173" s="326">
        <f t="shared" si="61"/>
        <v>2128</v>
      </c>
      <c r="K173" s="326">
        <f t="shared" si="62"/>
        <v>713</v>
      </c>
      <c r="L173" s="326">
        <f t="shared" si="63"/>
        <v>181</v>
      </c>
      <c r="M173" s="325">
        <f t="shared" si="64"/>
        <v>38</v>
      </c>
      <c r="N173" s="22"/>
      <c r="O173" s="35">
        <f t="shared" si="65"/>
        <v>28801</v>
      </c>
      <c r="P173" s="35">
        <f t="shared" si="66"/>
        <v>0</v>
      </c>
      <c r="Q173" s="35">
        <f t="shared" si="67"/>
        <v>29494</v>
      </c>
      <c r="R173" s="35">
        <f t="shared" si="68"/>
        <v>29845</v>
      </c>
      <c r="S173" s="35">
        <f t="shared" si="69"/>
        <v>29988</v>
      </c>
      <c r="T173" s="73"/>
      <c r="U173" s="177">
        <f>IF(B173=C173,0,IF(S173&lt;&gt;"-",(S173)/Přehled!$A$1,0))</f>
        <v>71.400000000000006</v>
      </c>
    </row>
    <row r="174" spans="1:21" s="49" customFormat="1" x14ac:dyDescent="0.25">
      <c r="A174" s="323">
        <v>172</v>
      </c>
      <c r="B174" s="324">
        <v>38227</v>
      </c>
      <c r="C174" s="325"/>
      <c r="D174" s="324">
        <v>2255</v>
      </c>
      <c r="E174" s="326">
        <f t="shared" si="56"/>
        <v>1130</v>
      </c>
      <c r="F174" s="326">
        <f t="shared" si="57"/>
        <v>375</v>
      </c>
      <c r="G174" s="326">
        <f t="shared" si="58"/>
        <v>95</v>
      </c>
      <c r="H174" s="325">
        <f t="shared" si="59"/>
        <v>20</v>
      </c>
      <c r="I174" s="324">
        <f t="shared" si="60"/>
        <v>4285</v>
      </c>
      <c r="J174" s="326">
        <f t="shared" si="61"/>
        <v>2147</v>
      </c>
      <c r="K174" s="326">
        <f t="shared" si="62"/>
        <v>713</v>
      </c>
      <c r="L174" s="326">
        <f t="shared" si="63"/>
        <v>181</v>
      </c>
      <c r="M174" s="325">
        <f t="shared" si="64"/>
        <v>38</v>
      </c>
      <c r="N174" s="22"/>
      <c r="O174" s="35">
        <f t="shared" si="65"/>
        <v>29657</v>
      </c>
      <c r="P174" s="35">
        <f t="shared" si="66"/>
        <v>0</v>
      </c>
      <c r="Q174" s="35">
        <f t="shared" si="67"/>
        <v>30369</v>
      </c>
      <c r="R174" s="35">
        <f t="shared" si="68"/>
        <v>30720</v>
      </c>
      <c r="S174" s="35">
        <f t="shared" si="69"/>
        <v>30863</v>
      </c>
      <c r="T174" s="73"/>
      <c r="U174" s="177">
        <f>IF(B174=C174,0,IF(S174&lt;&gt;"-",(S174)/Přehled!$A$1,0))</f>
        <v>73.483333333333334</v>
      </c>
    </row>
    <row r="175" spans="1:21" s="49" customFormat="1" x14ac:dyDescent="0.25">
      <c r="A175" s="98">
        <v>173</v>
      </c>
      <c r="B175" s="34">
        <v>39183</v>
      </c>
      <c r="C175" s="7"/>
      <c r="D175" s="34">
        <v>2270</v>
      </c>
      <c r="E175" s="41">
        <f t="shared" si="56"/>
        <v>1135</v>
      </c>
      <c r="F175" s="41">
        <f t="shared" si="57"/>
        <v>380</v>
      </c>
      <c r="G175" s="41">
        <f t="shared" si="58"/>
        <v>95</v>
      </c>
      <c r="H175" s="7">
        <f t="shared" si="59"/>
        <v>20</v>
      </c>
      <c r="I175" s="34">
        <f t="shared" si="60"/>
        <v>4313</v>
      </c>
      <c r="J175" s="41">
        <f t="shared" si="61"/>
        <v>2157</v>
      </c>
      <c r="K175" s="41">
        <f t="shared" si="62"/>
        <v>722</v>
      </c>
      <c r="L175" s="41">
        <f t="shared" si="63"/>
        <v>181</v>
      </c>
      <c r="M175" s="7">
        <f t="shared" si="64"/>
        <v>38</v>
      </c>
      <c r="N175" s="22"/>
      <c r="O175" s="35">
        <f t="shared" si="65"/>
        <v>30557</v>
      </c>
      <c r="P175" s="35">
        <f t="shared" si="66"/>
        <v>0</v>
      </c>
      <c r="Q175" s="35">
        <f t="shared" si="67"/>
        <v>31269</v>
      </c>
      <c r="R175" s="35">
        <f t="shared" si="68"/>
        <v>31629</v>
      </c>
      <c r="S175" s="35">
        <f t="shared" si="69"/>
        <v>31772</v>
      </c>
      <c r="T175" s="73"/>
      <c r="U175" s="177">
        <f>IF(B175=C175,0,IF(S175&lt;&gt;"-",(S175)/Přehled!$A$1,0))</f>
        <v>75.647619047619045</v>
      </c>
    </row>
    <row r="176" spans="1:21" s="49" customFormat="1" x14ac:dyDescent="0.25">
      <c r="A176" s="98">
        <v>174</v>
      </c>
      <c r="B176" s="34">
        <v>40162</v>
      </c>
      <c r="C176" s="7"/>
      <c r="D176" s="34">
        <v>2285</v>
      </c>
      <c r="E176" s="41">
        <f t="shared" si="56"/>
        <v>1145</v>
      </c>
      <c r="F176" s="41">
        <f t="shared" si="57"/>
        <v>380</v>
      </c>
      <c r="G176" s="41">
        <f t="shared" si="58"/>
        <v>95</v>
      </c>
      <c r="H176" s="7">
        <f t="shared" si="59"/>
        <v>20</v>
      </c>
      <c r="I176" s="34">
        <f t="shared" si="60"/>
        <v>4342</v>
      </c>
      <c r="J176" s="41">
        <f t="shared" si="61"/>
        <v>2176</v>
      </c>
      <c r="K176" s="41">
        <f t="shared" si="62"/>
        <v>722</v>
      </c>
      <c r="L176" s="41">
        <f t="shared" si="63"/>
        <v>181</v>
      </c>
      <c r="M176" s="7">
        <f t="shared" si="64"/>
        <v>38</v>
      </c>
      <c r="N176" s="22"/>
      <c r="O176" s="35">
        <f t="shared" si="65"/>
        <v>31478</v>
      </c>
      <c r="P176" s="35">
        <f t="shared" si="66"/>
        <v>0</v>
      </c>
      <c r="Q176" s="35">
        <f t="shared" si="67"/>
        <v>32200</v>
      </c>
      <c r="R176" s="35">
        <f t="shared" si="68"/>
        <v>32560</v>
      </c>
      <c r="S176" s="35">
        <f t="shared" si="69"/>
        <v>32703</v>
      </c>
      <c r="T176" s="73"/>
      <c r="U176" s="177">
        <f>IF(B176=C176,0,IF(S176&lt;&gt;"-",(S176)/Přehled!$A$1,0))</f>
        <v>77.864285714285714</v>
      </c>
    </row>
    <row r="177" spans="1:21" s="49" customFormat="1" x14ac:dyDescent="0.25">
      <c r="A177" s="98">
        <v>175</v>
      </c>
      <c r="B177" s="34">
        <v>41166</v>
      </c>
      <c r="C177" s="7"/>
      <c r="D177" s="34">
        <v>2300</v>
      </c>
      <c r="E177" s="41">
        <f t="shared" si="56"/>
        <v>1150</v>
      </c>
      <c r="F177" s="41">
        <f t="shared" si="57"/>
        <v>385</v>
      </c>
      <c r="G177" s="41">
        <f t="shared" si="58"/>
        <v>95</v>
      </c>
      <c r="H177" s="7">
        <f t="shared" si="59"/>
        <v>20</v>
      </c>
      <c r="I177" s="34">
        <f t="shared" si="60"/>
        <v>4370</v>
      </c>
      <c r="J177" s="41">
        <f t="shared" si="61"/>
        <v>2185</v>
      </c>
      <c r="K177" s="41">
        <f t="shared" si="62"/>
        <v>732</v>
      </c>
      <c r="L177" s="41">
        <f t="shared" si="63"/>
        <v>181</v>
      </c>
      <c r="M177" s="7">
        <f t="shared" si="64"/>
        <v>38</v>
      </c>
      <c r="N177" s="22"/>
      <c r="O177" s="35">
        <f t="shared" si="65"/>
        <v>32426</v>
      </c>
      <c r="P177" s="35">
        <f t="shared" si="66"/>
        <v>0</v>
      </c>
      <c r="Q177" s="35">
        <f t="shared" si="67"/>
        <v>33147</v>
      </c>
      <c r="R177" s="35">
        <f t="shared" si="68"/>
        <v>33517</v>
      </c>
      <c r="S177" s="35">
        <f t="shared" si="69"/>
        <v>33660</v>
      </c>
      <c r="T177" s="73"/>
      <c r="U177" s="177">
        <f>IF(B177=C177,0,IF(S177&lt;&gt;"-",(S177)/Přehled!$A$1,0))</f>
        <v>80.142857142857139</v>
      </c>
    </row>
    <row r="178" spans="1:21" s="49" customFormat="1" x14ac:dyDescent="0.25">
      <c r="A178" s="55">
        <v>176</v>
      </c>
      <c r="B178" s="34">
        <v>42195</v>
      </c>
      <c r="C178" s="7"/>
      <c r="D178" s="56">
        <v>2315</v>
      </c>
      <c r="E178" s="41">
        <f t="shared" si="56"/>
        <v>1160</v>
      </c>
      <c r="F178" s="41">
        <f t="shared" si="57"/>
        <v>385</v>
      </c>
      <c r="G178" s="41">
        <f t="shared" si="58"/>
        <v>95</v>
      </c>
      <c r="H178" s="7">
        <f t="shared" si="59"/>
        <v>20</v>
      </c>
      <c r="I178" s="34">
        <f t="shared" si="60"/>
        <v>4399</v>
      </c>
      <c r="J178" s="41">
        <f t="shared" si="61"/>
        <v>2204</v>
      </c>
      <c r="K178" s="41">
        <f t="shared" si="62"/>
        <v>732</v>
      </c>
      <c r="L178" s="41">
        <f t="shared" si="63"/>
        <v>181</v>
      </c>
      <c r="M178" s="7">
        <f t="shared" si="64"/>
        <v>38</v>
      </c>
      <c r="N178" s="22"/>
      <c r="O178" s="35">
        <f t="shared" si="65"/>
        <v>33397</v>
      </c>
      <c r="P178" s="35">
        <f t="shared" si="66"/>
        <v>0</v>
      </c>
      <c r="Q178" s="35">
        <f t="shared" si="67"/>
        <v>34128</v>
      </c>
      <c r="R178" s="35">
        <f t="shared" si="68"/>
        <v>34498</v>
      </c>
      <c r="S178" s="35">
        <f t="shared" si="69"/>
        <v>34641</v>
      </c>
      <c r="T178" s="73"/>
      <c r="U178" s="177">
        <f>IF(B178=C178,0,IF(S178&lt;&gt;"-",(S178)/Přehled!$A$1,0))</f>
        <v>82.478571428571428</v>
      </c>
    </row>
    <row r="179" spans="1:21" x14ac:dyDescent="0.25">
      <c r="A179" s="126">
        <v>177</v>
      </c>
      <c r="B179" s="15">
        <v>43250</v>
      </c>
      <c r="C179" s="17"/>
      <c r="D179" s="173">
        <v>2330</v>
      </c>
      <c r="E179" s="16">
        <f t="shared" si="56"/>
        <v>1165</v>
      </c>
      <c r="F179" s="16">
        <f t="shared" si="57"/>
        <v>390</v>
      </c>
      <c r="G179" s="16">
        <f t="shared" si="58"/>
        <v>100</v>
      </c>
      <c r="H179" s="17">
        <f t="shared" si="59"/>
        <v>20</v>
      </c>
      <c r="I179" s="15">
        <f t="shared" si="60"/>
        <v>4427</v>
      </c>
      <c r="J179" s="16">
        <f t="shared" si="61"/>
        <v>2214</v>
      </c>
      <c r="K179" s="16">
        <f t="shared" si="62"/>
        <v>741</v>
      </c>
      <c r="L179" s="16">
        <f t="shared" si="63"/>
        <v>190</v>
      </c>
      <c r="M179" s="17">
        <f t="shared" si="64"/>
        <v>38</v>
      </c>
      <c r="N179" s="105"/>
      <c r="O179" s="105">
        <f t="shared" si="65"/>
        <v>34396</v>
      </c>
      <c r="P179" s="105">
        <f t="shared" si="66"/>
        <v>0</v>
      </c>
      <c r="Q179" s="105">
        <f t="shared" si="67"/>
        <v>35127</v>
      </c>
      <c r="R179" s="105">
        <f t="shared" si="68"/>
        <v>35488</v>
      </c>
      <c r="S179" s="105">
        <f t="shared" si="69"/>
        <v>35640</v>
      </c>
      <c r="T179" s="110"/>
      <c r="U179" s="177">
        <f>IF(B179=C179,0,IF(S179&lt;&gt;"-",(S179)/Přehled!$A$1,0))</f>
        <v>84.857142857142861</v>
      </c>
    </row>
    <row r="180" spans="1:21" x14ac:dyDescent="0.25">
      <c r="A180" s="126">
        <v>178</v>
      </c>
      <c r="B180" s="15">
        <v>44331</v>
      </c>
      <c r="C180" s="17"/>
      <c r="D180" s="173">
        <v>2350</v>
      </c>
      <c r="E180" s="16">
        <f t="shared" si="56"/>
        <v>1175</v>
      </c>
      <c r="F180" s="16">
        <f t="shared" si="57"/>
        <v>390</v>
      </c>
      <c r="G180" s="16">
        <f t="shared" si="58"/>
        <v>100</v>
      </c>
      <c r="H180" s="17">
        <f t="shared" si="59"/>
        <v>20</v>
      </c>
      <c r="I180" s="15">
        <f t="shared" si="60"/>
        <v>4465</v>
      </c>
      <c r="J180" s="16">
        <f t="shared" si="61"/>
        <v>2233</v>
      </c>
      <c r="K180" s="16">
        <f t="shared" si="62"/>
        <v>741</v>
      </c>
      <c r="L180" s="16">
        <f t="shared" si="63"/>
        <v>190</v>
      </c>
      <c r="M180" s="17">
        <f t="shared" si="64"/>
        <v>38</v>
      </c>
      <c r="N180" s="105"/>
      <c r="O180" s="105">
        <f t="shared" si="65"/>
        <v>35401</v>
      </c>
      <c r="P180" s="105">
        <f t="shared" si="66"/>
        <v>0</v>
      </c>
      <c r="Q180" s="105">
        <f t="shared" si="67"/>
        <v>36151</v>
      </c>
      <c r="R180" s="105">
        <f t="shared" si="68"/>
        <v>36512</v>
      </c>
      <c r="S180" s="105">
        <f t="shared" si="69"/>
        <v>36664</v>
      </c>
      <c r="T180" s="110"/>
      <c r="U180" s="177">
        <f>IF(B180=C180,0,IF(S180&lt;&gt;"-",(S180)/Přehled!$A$1,0))</f>
        <v>87.295238095238091</v>
      </c>
    </row>
    <row r="181" spans="1:21" x14ac:dyDescent="0.25">
      <c r="A181" s="126">
        <v>179</v>
      </c>
      <c r="B181" s="15">
        <v>45440</v>
      </c>
      <c r="C181" s="17"/>
      <c r="D181" s="173">
        <v>2365</v>
      </c>
      <c r="E181" s="16">
        <f t="shared" si="56"/>
        <v>1185</v>
      </c>
      <c r="F181" s="16">
        <f t="shared" si="57"/>
        <v>395</v>
      </c>
      <c r="G181" s="16">
        <f t="shared" si="58"/>
        <v>100</v>
      </c>
      <c r="H181" s="17">
        <f t="shared" si="59"/>
        <v>20</v>
      </c>
      <c r="I181" s="15">
        <f t="shared" si="60"/>
        <v>4494</v>
      </c>
      <c r="J181" s="16">
        <f t="shared" si="61"/>
        <v>2252</v>
      </c>
      <c r="K181" s="16">
        <f t="shared" si="62"/>
        <v>751</v>
      </c>
      <c r="L181" s="16">
        <f t="shared" si="63"/>
        <v>190</v>
      </c>
      <c r="M181" s="17">
        <f t="shared" si="64"/>
        <v>38</v>
      </c>
      <c r="N181" s="105"/>
      <c r="O181" s="105">
        <f t="shared" si="65"/>
        <v>36452</v>
      </c>
      <c r="P181" s="105">
        <f t="shared" si="66"/>
        <v>0</v>
      </c>
      <c r="Q181" s="105">
        <f t="shared" si="67"/>
        <v>37192</v>
      </c>
      <c r="R181" s="105">
        <f t="shared" si="68"/>
        <v>37563</v>
      </c>
      <c r="S181" s="105">
        <f t="shared" si="69"/>
        <v>37715</v>
      </c>
      <c r="T181" s="110"/>
      <c r="U181" s="177">
        <f>IF(B181=C181,0,IF(S181&lt;&gt;"-",(S181)/Přehled!$A$1,0))</f>
        <v>89.797619047619051</v>
      </c>
    </row>
    <row r="182" spans="1:21" x14ac:dyDescent="0.25">
      <c r="A182" s="126">
        <v>180</v>
      </c>
      <c r="B182" s="15">
        <v>46576</v>
      </c>
      <c r="C182" s="17"/>
      <c r="D182" s="173">
        <v>2380</v>
      </c>
      <c r="E182" s="16">
        <f t="shared" si="56"/>
        <v>1190</v>
      </c>
      <c r="F182" s="16">
        <f t="shared" si="57"/>
        <v>395</v>
      </c>
      <c r="G182" s="16">
        <f t="shared" si="58"/>
        <v>100</v>
      </c>
      <c r="H182" s="17">
        <f t="shared" si="59"/>
        <v>20</v>
      </c>
      <c r="I182" s="15">
        <f t="shared" si="60"/>
        <v>4522</v>
      </c>
      <c r="J182" s="16">
        <f t="shared" si="61"/>
        <v>2261</v>
      </c>
      <c r="K182" s="16">
        <f t="shared" si="62"/>
        <v>751</v>
      </c>
      <c r="L182" s="16">
        <f t="shared" si="63"/>
        <v>190</v>
      </c>
      <c r="M182" s="17">
        <f t="shared" si="64"/>
        <v>38</v>
      </c>
      <c r="N182" s="105"/>
      <c r="O182" s="105">
        <f t="shared" si="65"/>
        <v>37532</v>
      </c>
      <c r="P182" s="105">
        <f t="shared" si="66"/>
        <v>0</v>
      </c>
      <c r="Q182" s="105">
        <f t="shared" si="67"/>
        <v>38291</v>
      </c>
      <c r="R182" s="105">
        <f t="shared" si="68"/>
        <v>38662</v>
      </c>
      <c r="S182" s="105">
        <f t="shared" si="69"/>
        <v>38814</v>
      </c>
      <c r="T182" s="110"/>
      <c r="U182" s="177">
        <f>IF(B182=C182,0,IF(S182&lt;&gt;"-",(S182)/Přehled!$A$1,0))</f>
        <v>92.414285714285711</v>
      </c>
    </row>
    <row r="183" spans="1:21" x14ac:dyDescent="0.25">
      <c r="A183" s="126">
        <v>181</v>
      </c>
      <c r="B183" s="15">
        <v>47740</v>
      </c>
      <c r="C183" s="17"/>
      <c r="D183" s="173">
        <v>2395</v>
      </c>
      <c r="E183" s="16">
        <f t="shared" si="56"/>
        <v>1200</v>
      </c>
      <c r="F183" s="16">
        <f t="shared" si="57"/>
        <v>400</v>
      </c>
      <c r="G183" s="16">
        <f t="shared" si="58"/>
        <v>100</v>
      </c>
      <c r="H183" s="17">
        <f t="shared" si="59"/>
        <v>20</v>
      </c>
      <c r="I183" s="15">
        <f t="shared" si="60"/>
        <v>4551</v>
      </c>
      <c r="J183" s="16">
        <f t="shared" si="61"/>
        <v>2280</v>
      </c>
      <c r="K183" s="16">
        <f t="shared" si="62"/>
        <v>760</v>
      </c>
      <c r="L183" s="16">
        <f t="shared" si="63"/>
        <v>190</v>
      </c>
      <c r="M183" s="17">
        <f t="shared" si="64"/>
        <v>38</v>
      </c>
      <c r="N183" s="105"/>
      <c r="O183" s="105">
        <f t="shared" si="65"/>
        <v>38638</v>
      </c>
      <c r="P183" s="105">
        <f t="shared" si="66"/>
        <v>0</v>
      </c>
      <c r="Q183" s="105">
        <f t="shared" si="67"/>
        <v>39389</v>
      </c>
      <c r="R183" s="105">
        <f t="shared" si="68"/>
        <v>39769</v>
      </c>
      <c r="S183" s="105">
        <f t="shared" si="69"/>
        <v>39921</v>
      </c>
      <c r="T183" s="110"/>
      <c r="U183" s="177">
        <f>IF(B183=C183,0,IF(S183&lt;&gt;"-",(S183)/Přehled!$A$1,0))</f>
        <v>95.05</v>
      </c>
    </row>
    <row r="184" spans="1:21" x14ac:dyDescent="0.25">
      <c r="A184" s="126">
        <v>182</v>
      </c>
      <c r="B184" s="15">
        <v>48934</v>
      </c>
      <c r="C184" s="17"/>
      <c r="D184" s="173">
        <v>2410</v>
      </c>
      <c r="E184" s="16">
        <f t="shared" si="56"/>
        <v>1205</v>
      </c>
      <c r="F184" s="16">
        <f t="shared" si="57"/>
        <v>400</v>
      </c>
      <c r="G184" s="16">
        <f t="shared" si="58"/>
        <v>100</v>
      </c>
      <c r="H184" s="17">
        <f t="shared" si="59"/>
        <v>20</v>
      </c>
      <c r="I184" s="15">
        <f t="shared" si="60"/>
        <v>4579</v>
      </c>
      <c r="J184" s="16">
        <f t="shared" si="61"/>
        <v>2290</v>
      </c>
      <c r="K184" s="16">
        <f t="shared" si="62"/>
        <v>760</v>
      </c>
      <c r="L184" s="16">
        <f t="shared" si="63"/>
        <v>190</v>
      </c>
      <c r="M184" s="17">
        <f t="shared" si="64"/>
        <v>38</v>
      </c>
      <c r="N184" s="105"/>
      <c r="O184" s="105">
        <f t="shared" si="65"/>
        <v>39776</v>
      </c>
      <c r="P184" s="105">
        <f t="shared" si="66"/>
        <v>0</v>
      </c>
      <c r="Q184" s="105">
        <f t="shared" si="67"/>
        <v>40545</v>
      </c>
      <c r="R184" s="105">
        <f t="shared" si="68"/>
        <v>40925</v>
      </c>
      <c r="S184" s="105">
        <f t="shared" si="69"/>
        <v>41077</v>
      </c>
      <c r="T184" s="110"/>
      <c r="U184" s="177">
        <f>IF(B184=C184,0,IF(S184&lt;&gt;"-",(S184)/Přehled!$A$1,0))</f>
        <v>97.802380952380958</v>
      </c>
    </row>
    <row r="185" spans="1:21" x14ac:dyDescent="0.25">
      <c r="A185" s="126">
        <v>183</v>
      </c>
      <c r="B185" s="15">
        <v>50157</v>
      </c>
      <c r="C185" s="17"/>
      <c r="D185" s="173">
        <v>2430</v>
      </c>
      <c r="E185" s="16">
        <f t="shared" si="56"/>
        <v>1215</v>
      </c>
      <c r="F185" s="16">
        <f t="shared" si="57"/>
        <v>405</v>
      </c>
      <c r="G185" s="16">
        <f t="shared" si="58"/>
        <v>100</v>
      </c>
      <c r="H185" s="17">
        <f t="shared" si="59"/>
        <v>20</v>
      </c>
      <c r="I185" s="15">
        <f t="shared" si="60"/>
        <v>4617</v>
      </c>
      <c r="J185" s="16">
        <f t="shared" si="61"/>
        <v>2309</v>
      </c>
      <c r="K185" s="16">
        <f t="shared" si="62"/>
        <v>770</v>
      </c>
      <c r="L185" s="16">
        <f t="shared" si="63"/>
        <v>190</v>
      </c>
      <c r="M185" s="17">
        <f t="shared" si="64"/>
        <v>38</v>
      </c>
      <c r="N185" s="105"/>
      <c r="O185" s="105">
        <f t="shared" si="65"/>
        <v>40923</v>
      </c>
      <c r="P185" s="105">
        <f t="shared" si="66"/>
        <v>0</v>
      </c>
      <c r="Q185" s="105">
        <f t="shared" si="67"/>
        <v>41691</v>
      </c>
      <c r="R185" s="105">
        <f t="shared" si="68"/>
        <v>42081</v>
      </c>
      <c r="S185" s="105">
        <f t="shared" si="69"/>
        <v>42233</v>
      </c>
      <c r="T185" s="110"/>
      <c r="U185" s="177">
        <f>IF(B185=C185,0,IF(S185&lt;&gt;"-",(S185)/Přehled!$A$1,0))</f>
        <v>100.5547619047619</v>
      </c>
    </row>
    <row r="186" spans="1:21" x14ac:dyDescent="0.25">
      <c r="A186" s="126">
        <v>184</v>
      </c>
      <c r="B186" s="15">
        <v>51411</v>
      </c>
      <c r="C186" s="17"/>
      <c r="D186" s="173">
        <v>2445</v>
      </c>
      <c r="E186" s="16">
        <f t="shared" si="56"/>
        <v>1225</v>
      </c>
      <c r="F186" s="16">
        <f t="shared" si="57"/>
        <v>410</v>
      </c>
      <c r="G186" s="16">
        <f t="shared" si="58"/>
        <v>105</v>
      </c>
      <c r="H186" s="17">
        <f t="shared" si="59"/>
        <v>20</v>
      </c>
      <c r="I186" s="15">
        <f t="shared" si="60"/>
        <v>4646</v>
      </c>
      <c r="J186" s="16">
        <f t="shared" si="61"/>
        <v>2328</v>
      </c>
      <c r="K186" s="16">
        <f t="shared" si="62"/>
        <v>779</v>
      </c>
      <c r="L186" s="16">
        <f t="shared" si="63"/>
        <v>200</v>
      </c>
      <c r="M186" s="17">
        <f t="shared" si="64"/>
        <v>38</v>
      </c>
      <c r="N186" s="105"/>
      <c r="O186" s="105">
        <f t="shared" si="65"/>
        <v>42119</v>
      </c>
      <c r="P186" s="105">
        <f t="shared" si="66"/>
        <v>0</v>
      </c>
      <c r="Q186" s="105">
        <f t="shared" si="67"/>
        <v>42879</v>
      </c>
      <c r="R186" s="105">
        <f t="shared" si="68"/>
        <v>43258</v>
      </c>
      <c r="S186" s="105">
        <f t="shared" si="69"/>
        <v>43420</v>
      </c>
      <c r="T186" s="110"/>
      <c r="U186" s="177">
        <f>IF(B186=C186,0,IF(S186&lt;&gt;"-",(S186)/Přehled!$A$1,0))</f>
        <v>103.38095238095238</v>
      </c>
    </row>
    <row r="187" spans="1:21" x14ac:dyDescent="0.25">
      <c r="A187" s="126">
        <v>185</v>
      </c>
      <c r="B187" s="15">
        <v>52696</v>
      </c>
      <c r="C187" s="17"/>
      <c r="D187" s="173">
        <v>2460</v>
      </c>
      <c r="E187" s="16">
        <f t="shared" si="56"/>
        <v>1230</v>
      </c>
      <c r="F187" s="16">
        <f t="shared" si="57"/>
        <v>410</v>
      </c>
      <c r="G187" s="16">
        <f t="shared" si="58"/>
        <v>105</v>
      </c>
      <c r="H187" s="17">
        <f t="shared" si="59"/>
        <v>20</v>
      </c>
      <c r="I187" s="15">
        <f t="shared" si="60"/>
        <v>4674</v>
      </c>
      <c r="J187" s="16">
        <f t="shared" si="61"/>
        <v>2337</v>
      </c>
      <c r="K187" s="16">
        <f t="shared" si="62"/>
        <v>779</v>
      </c>
      <c r="L187" s="16">
        <f t="shared" si="63"/>
        <v>200</v>
      </c>
      <c r="M187" s="17">
        <f t="shared" si="64"/>
        <v>38</v>
      </c>
      <c r="N187" s="105"/>
      <c r="O187" s="105">
        <f t="shared" si="65"/>
        <v>43348</v>
      </c>
      <c r="P187" s="105">
        <f t="shared" si="66"/>
        <v>0</v>
      </c>
      <c r="Q187" s="105">
        <f t="shared" si="67"/>
        <v>44127</v>
      </c>
      <c r="R187" s="105">
        <f t="shared" si="68"/>
        <v>44506</v>
      </c>
      <c r="S187" s="105">
        <f t="shared" si="69"/>
        <v>44668</v>
      </c>
      <c r="T187" s="110"/>
      <c r="U187" s="177">
        <f>IF(B187=C187,0,IF(S187&lt;&gt;"-",(S187)/Přehled!$A$1,0))</f>
        <v>106.35238095238095</v>
      </c>
    </row>
    <row r="188" spans="1:21" x14ac:dyDescent="0.25">
      <c r="A188" s="126">
        <v>186</v>
      </c>
      <c r="B188" s="15">
        <v>54014</v>
      </c>
      <c r="C188" s="17"/>
      <c r="D188" s="173">
        <v>2475</v>
      </c>
      <c r="E188" s="16">
        <f t="shared" si="56"/>
        <v>1240</v>
      </c>
      <c r="F188" s="16">
        <f t="shared" si="57"/>
        <v>415</v>
      </c>
      <c r="G188" s="16">
        <f t="shared" si="58"/>
        <v>105</v>
      </c>
      <c r="H188" s="17">
        <f t="shared" si="59"/>
        <v>20</v>
      </c>
      <c r="I188" s="15">
        <f t="shared" si="60"/>
        <v>4703</v>
      </c>
      <c r="J188" s="16">
        <f t="shared" si="61"/>
        <v>2356</v>
      </c>
      <c r="K188" s="16">
        <f t="shared" si="62"/>
        <v>789</v>
      </c>
      <c r="L188" s="16">
        <f t="shared" si="63"/>
        <v>200</v>
      </c>
      <c r="M188" s="17">
        <f t="shared" si="64"/>
        <v>38</v>
      </c>
      <c r="N188" s="105"/>
      <c r="O188" s="105">
        <f t="shared" si="65"/>
        <v>44608</v>
      </c>
      <c r="P188" s="105">
        <f t="shared" si="66"/>
        <v>0</v>
      </c>
      <c r="Q188" s="105">
        <f t="shared" si="67"/>
        <v>45377</v>
      </c>
      <c r="R188" s="105">
        <f t="shared" si="68"/>
        <v>45766</v>
      </c>
      <c r="S188" s="105">
        <f t="shared" si="69"/>
        <v>45928</v>
      </c>
      <c r="T188" s="110"/>
      <c r="U188" s="177">
        <f>IF(B188=C188,0,IF(S188&lt;&gt;"-",(S188)/Přehled!$A$1,0))</f>
        <v>109.35238095238095</v>
      </c>
    </row>
    <row r="189" spans="1:21" x14ac:dyDescent="0.25">
      <c r="A189" s="126">
        <v>187</v>
      </c>
      <c r="B189" s="15">
        <v>55364</v>
      </c>
      <c r="C189" s="17"/>
      <c r="D189" s="173">
        <v>2490</v>
      </c>
      <c r="E189" s="16">
        <f t="shared" si="56"/>
        <v>1245</v>
      </c>
      <c r="F189" s="16">
        <f t="shared" si="57"/>
        <v>415</v>
      </c>
      <c r="G189" s="16">
        <f t="shared" si="58"/>
        <v>105</v>
      </c>
      <c r="H189" s="17">
        <f t="shared" si="59"/>
        <v>20</v>
      </c>
      <c r="I189" s="15">
        <f t="shared" si="60"/>
        <v>4731</v>
      </c>
      <c r="J189" s="16">
        <f t="shared" si="61"/>
        <v>2366</v>
      </c>
      <c r="K189" s="16">
        <f t="shared" si="62"/>
        <v>789</v>
      </c>
      <c r="L189" s="16">
        <f t="shared" si="63"/>
        <v>200</v>
      </c>
      <c r="M189" s="17">
        <f t="shared" si="64"/>
        <v>38</v>
      </c>
      <c r="N189" s="105"/>
      <c r="O189" s="105">
        <f t="shared" si="65"/>
        <v>45902</v>
      </c>
      <c r="P189" s="105">
        <f t="shared" si="66"/>
        <v>0</v>
      </c>
      <c r="Q189" s="105">
        <f t="shared" si="67"/>
        <v>46689</v>
      </c>
      <c r="R189" s="105">
        <f t="shared" si="68"/>
        <v>47078</v>
      </c>
      <c r="S189" s="105">
        <f t="shared" si="69"/>
        <v>47240</v>
      </c>
      <c r="T189" s="110"/>
      <c r="U189" s="177">
        <f>IF(B189=C189,0,IF(S189&lt;&gt;"-",(S189)/Přehled!$A$1,0))</f>
        <v>112.47619047619048</v>
      </c>
    </row>
    <row r="190" spans="1:21" x14ac:dyDescent="0.25">
      <c r="A190" s="126">
        <v>188</v>
      </c>
      <c r="B190" s="15">
        <v>56748</v>
      </c>
      <c r="C190" s="17"/>
      <c r="D190" s="173">
        <v>2510</v>
      </c>
      <c r="E190" s="16">
        <f t="shared" si="56"/>
        <v>1255</v>
      </c>
      <c r="F190" s="16">
        <f t="shared" si="57"/>
        <v>420</v>
      </c>
      <c r="G190" s="16">
        <f t="shared" si="58"/>
        <v>105</v>
      </c>
      <c r="H190" s="17">
        <f t="shared" si="59"/>
        <v>20</v>
      </c>
      <c r="I190" s="15">
        <f t="shared" si="60"/>
        <v>4769</v>
      </c>
      <c r="J190" s="16">
        <f t="shared" si="61"/>
        <v>2385</v>
      </c>
      <c r="K190" s="16">
        <f t="shared" si="62"/>
        <v>798</v>
      </c>
      <c r="L190" s="16">
        <f t="shared" si="63"/>
        <v>200</v>
      </c>
      <c r="M190" s="17">
        <f t="shared" si="64"/>
        <v>38</v>
      </c>
      <c r="N190" s="105"/>
      <c r="O190" s="105">
        <f t="shared" si="65"/>
        <v>47210</v>
      </c>
      <c r="P190" s="105">
        <f t="shared" si="66"/>
        <v>0</v>
      </c>
      <c r="Q190" s="105">
        <f t="shared" si="67"/>
        <v>47998</v>
      </c>
      <c r="R190" s="105">
        <f t="shared" si="68"/>
        <v>48396</v>
      </c>
      <c r="S190" s="105">
        <f t="shared" si="69"/>
        <v>48558</v>
      </c>
      <c r="T190" s="110"/>
      <c r="U190" s="177">
        <f>IF(B190=C190,0,IF(S190&lt;&gt;"-",(S190)/Přehled!$A$1,0))</f>
        <v>115.61428571428571</v>
      </c>
    </row>
    <row r="191" spans="1:21" x14ac:dyDescent="0.25">
      <c r="A191" s="243">
        <v>189</v>
      </c>
      <c r="B191" s="244">
        <v>58167</v>
      </c>
      <c r="C191" s="245"/>
      <c r="D191" s="244">
        <v>2525</v>
      </c>
      <c r="E191" s="248">
        <f t="shared" si="56"/>
        <v>1265</v>
      </c>
      <c r="F191" s="248">
        <f t="shared" si="57"/>
        <v>420</v>
      </c>
      <c r="G191" s="248">
        <f t="shared" si="58"/>
        <v>105</v>
      </c>
      <c r="H191" s="245">
        <f t="shared" si="59"/>
        <v>20</v>
      </c>
      <c r="I191" s="244">
        <f t="shared" si="60"/>
        <v>4798</v>
      </c>
      <c r="J191" s="248">
        <f t="shared" si="61"/>
        <v>2404</v>
      </c>
      <c r="K191" s="248">
        <f t="shared" si="62"/>
        <v>798</v>
      </c>
      <c r="L191" s="248">
        <f t="shared" si="63"/>
        <v>200</v>
      </c>
      <c r="M191" s="245">
        <f t="shared" si="64"/>
        <v>38</v>
      </c>
      <c r="N191" s="36"/>
      <c r="O191" s="26">
        <f t="shared" si="65"/>
        <v>48571</v>
      </c>
      <c r="P191" s="26">
        <f t="shared" si="66"/>
        <v>0</v>
      </c>
      <c r="Q191" s="26">
        <f t="shared" si="67"/>
        <v>49369</v>
      </c>
      <c r="R191" s="26">
        <f t="shared" si="68"/>
        <v>49767</v>
      </c>
      <c r="S191" s="26">
        <f t="shared" si="69"/>
        <v>49929</v>
      </c>
      <c r="T191" s="89"/>
      <c r="U191" s="177">
        <f>IF(B191=C191,0,IF(S191&lt;&gt;"-",(S191)/Přehled!$A$1,0))</f>
        <v>118.87857142857143</v>
      </c>
    </row>
    <row r="192" spans="1:21" x14ac:dyDescent="0.25">
      <c r="A192" s="233">
        <v>190</v>
      </c>
      <c r="B192" s="235">
        <v>59621</v>
      </c>
      <c r="C192" s="236"/>
      <c r="D192" s="235">
        <v>2540</v>
      </c>
      <c r="E192" s="230">
        <f t="shared" si="56"/>
        <v>1270</v>
      </c>
      <c r="F192" s="230">
        <f t="shared" si="57"/>
        <v>425</v>
      </c>
      <c r="G192" s="230">
        <f t="shared" si="58"/>
        <v>105</v>
      </c>
      <c r="H192" s="236">
        <f t="shared" si="59"/>
        <v>20</v>
      </c>
      <c r="I192" s="235">
        <f t="shared" si="60"/>
        <v>4826</v>
      </c>
      <c r="J192" s="230">
        <f t="shared" si="61"/>
        <v>2413</v>
      </c>
      <c r="K192" s="230">
        <f t="shared" si="62"/>
        <v>808</v>
      </c>
      <c r="L192" s="230">
        <f t="shared" si="63"/>
        <v>200</v>
      </c>
      <c r="M192" s="236">
        <f t="shared" si="64"/>
        <v>38</v>
      </c>
      <c r="N192" s="36"/>
      <c r="O192" s="26">
        <f t="shared" si="65"/>
        <v>49969</v>
      </c>
      <c r="P192" s="26">
        <f t="shared" si="66"/>
        <v>0</v>
      </c>
      <c r="Q192" s="26">
        <f t="shared" si="67"/>
        <v>50766</v>
      </c>
      <c r="R192" s="26">
        <f t="shared" si="68"/>
        <v>51174</v>
      </c>
      <c r="S192" s="26">
        <f t="shared" si="69"/>
        <v>51336</v>
      </c>
      <c r="T192" s="89"/>
      <c r="U192" s="177">
        <f>IF(B192=C192,0,IF(S192&lt;&gt;"-",(S192)/Přehled!$A$1,0))</f>
        <v>122.22857142857143</v>
      </c>
    </row>
    <row r="193" spans="1:21" x14ac:dyDescent="0.25">
      <c r="A193" s="233">
        <v>191</v>
      </c>
      <c r="B193" s="235">
        <v>61111</v>
      </c>
      <c r="C193" s="236"/>
      <c r="D193" s="235">
        <v>2555</v>
      </c>
      <c r="E193" s="230">
        <f t="shared" si="56"/>
        <v>1280</v>
      </c>
      <c r="F193" s="230">
        <f t="shared" si="57"/>
        <v>425</v>
      </c>
      <c r="G193" s="230">
        <f t="shared" si="58"/>
        <v>105</v>
      </c>
      <c r="H193" s="236">
        <f t="shared" si="59"/>
        <v>20</v>
      </c>
      <c r="I193" s="235">
        <f t="shared" si="60"/>
        <v>4855</v>
      </c>
      <c r="J193" s="230">
        <f t="shared" si="61"/>
        <v>2432</v>
      </c>
      <c r="K193" s="230">
        <f t="shared" si="62"/>
        <v>808</v>
      </c>
      <c r="L193" s="230">
        <f t="shared" si="63"/>
        <v>200</v>
      </c>
      <c r="M193" s="236">
        <f t="shared" si="64"/>
        <v>38</v>
      </c>
      <c r="N193" s="36"/>
      <c r="O193" s="26">
        <f t="shared" si="65"/>
        <v>51401</v>
      </c>
      <c r="P193" s="26">
        <f t="shared" si="66"/>
        <v>0</v>
      </c>
      <c r="Q193" s="26">
        <f t="shared" si="67"/>
        <v>52208</v>
      </c>
      <c r="R193" s="26">
        <f t="shared" si="68"/>
        <v>52616</v>
      </c>
      <c r="S193" s="26">
        <f t="shared" si="69"/>
        <v>52778</v>
      </c>
      <c r="T193" s="89"/>
      <c r="U193" s="177">
        <f>IF(B193=C193,0,IF(S193&lt;&gt;"-",(S193)/Přehled!$A$1,0))</f>
        <v>125.66190476190476</v>
      </c>
    </row>
    <row r="194" spans="1:21" x14ac:dyDescent="0.25">
      <c r="A194" s="233">
        <v>192</v>
      </c>
      <c r="B194" s="235">
        <v>62639</v>
      </c>
      <c r="C194" s="236"/>
      <c r="D194" s="235">
        <v>2570</v>
      </c>
      <c r="E194" s="230">
        <f t="shared" si="56"/>
        <v>1285</v>
      </c>
      <c r="F194" s="230">
        <f t="shared" si="57"/>
        <v>430</v>
      </c>
      <c r="G194" s="230">
        <f t="shared" si="58"/>
        <v>110</v>
      </c>
      <c r="H194" s="236">
        <f t="shared" si="59"/>
        <v>20</v>
      </c>
      <c r="I194" s="235">
        <f t="shared" si="60"/>
        <v>4883</v>
      </c>
      <c r="J194" s="230">
        <f t="shared" si="61"/>
        <v>2442</v>
      </c>
      <c r="K194" s="230">
        <f t="shared" si="62"/>
        <v>817</v>
      </c>
      <c r="L194" s="230">
        <f t="shared" si="63"/>
        <v>209</v>
      </c>
      <c r="M194" s="236">
        <f t="shared" si="64"/>
        <v>38</v>
      </c>
      <c r="N194" s="36"/>
      <c r="O194" s="26">
        <f t="shared" si="65"/>
        <v>52873</v>
      </c>
      <c r="P194" s="26">
        <f t="shared" si="66"/>
        <v>0</v>
      </c>
      <c r="Q194" s="26">
        <f t="shared" si="67"/>
        <v>53680</v>
      </c>
      <c r="R194" s="26">
        <f t="shared" si="68"/>
        <v>54079</v>
      </c>
      <c r="S194" s="26">
        <f t="shared" si="69"/>
        <v>54250</v>
      </c>
      <c r="T194" s="89"/>
      <c r="U194" s="177">
        <f>IF(B194=C194,0,IF(S194&lt;&gt;"-",(S194)/Přehled!$A$1,0))</f>
        <v>129.16666666666666</v>
      </c>
    </row>
    <row r="195" spans="1:21" x14ac:dyDescent="0.25">
      <c r="A195" s="233">
        <v>193</v>
      </c>
      <c r="B195" s="235">
        <v>64205</v>
      </c>
      <c r="C195" s="236"/>
      <c r="D195" s="235">
        <v>2585</v>
      </c>
      <c r="E195" s="230">
        <f t="shared" si="56"/>
        <v>1295</v>
      </c>
      <c r="F195" s="230">
        <f t="shared" si="57"/>
        <v>430</v>
      </c>
      <c r="G195" s="230">
        <f t="shared" si="58"/>
        <v>110</v>
      </c>
      <c r="H195" s="236">
        <f t="shared" si="59"/>
        <v>20</v>
      </c>
      <c r="I195" s="235">
        <f t="shared" si="60"/>
        <v>4912</v>
      </c>
      <c r="J195" s="230">
        <f t="shared" si="61"/>
        <v>2461</v>
      </c>
      <c r="K195" s="230">
        <f t="shared" si="62"/>
        <v>817</v>
      </c>
      <c r="L195" s="230">
        <f t="shared" si="63"/>
        <v>209</v>
      </c>
      <c r="M195" s="236">
        <f t="shared" si="64"/>
        <v>38</v>
      </c>
      <c r="N195" s="36"/>
      <c r="O195" s="26">
        <f t="shared" si="65"/>
        <v>54381</v>
      </c>
      <c r="P195" s="26">
        <f t="shared" si="66"/>
        <v>0</v>
      </c>
      <c r="Q195" s="26">
        <f t="shared" si="67"/>
        <v>55198</v>
      </c>
      <c r="R195" s="26">
        <f t="shared" si="68"/>
        <v>55597</v>
      </c>
      <c r="S195" s="26">
        <f t="shared" si="69"/>
        <v>55768</v>
      </c>
      <c r="T195" s="89"/>
      <c r="U195" s="177">
        <f>IF(B195=C195,0,IF(S195&lt;&gt;"-",(S195)/Přehled!$A$1,0))</f>
        <v>132.78095238095239</v>
      </c>
    </row>
    <row r="196" spans="1:21" x14ac:dyDescent="0.25">
      <c r="A196" s="233">
        <v>194</v>
      </c>
      <c r="B196" s="235">
        <v>65810</v>
      </c>
      <c r="C196" s="236"/>
      <c r="D196" s="235">
        <v>2605</v>
      </c>
      <c r="E196" s="230">
        <f t="shared" si="56"/>
        <v>1305</v>
      </c>
      <c r="F196" s="230">
        <f t="shared" si="57"/>
        <v>435</v>
      </c>
      <c r="G196" s="230">
        <f t="shared" si="58"/>
        <v>110</v>
      </c>
      <c r="H196" s="236">
        <f t="shared" si="59"/>
        <v>20</v>
      </c>
      <c r="I196" s="235">
        <f t="shared" si="60"/>
        <v>4950</v>
      </c>
      <c r="J196" s="230">
        <f t="shared" si="61"/>
        <v>2480</v>
      </c>
      <c r="K196" s="230">
        <f t="shared" si="62"/>
        <v>827</v>
      </c>
      <c r="L196" s="230">
        <f t="shared" si="63"/>
        <v>209</v>
      </c>
      <c r="M196" s="236">
        <f t="shared" si="64"/>
        <v>38</v>
      </c>
      <c r="N196" s="36"/>
      <c r="O196" s="26">
        <f t="shared" si="65"/>
        <v>55910</v>
      </c>
      <c r="P196" s="26">
        <f t="shared" si="66"/>
        <v>0</v>
      </c>
      <c r="Q196" s="26">
        <f t="shared" si="67"/>
        <v>56726</v>
      </c>
      <c r="R196" s="26">
        <f t="shared" si="68"/>
        <v>57135</v>
      </c>
      <c r="S196" s="26">
        <f t="shared" si="69"/>
        <v>57306</v>
      </c>
      <c r="T196" s="89"/>
      <c r="U196" s="177">
        <f>IF(B196=C196,0,IF(S196&lt;&gt;"-",(S196)/Přehled!$A$1,0))</f>
        <v>136.44285714285715</v>
      </c>
    </row>
    <row r="197" spans="1:21" x14ac:dyDescent="0.25">
      <c r="A197" s="233">
        <v>195</v>
      </c>
      <c r="B197" s="235">
        <v>67455</v>
      </c>
      <c r="C197" s="236"/>
      <c r="D197" s="235">
        <v>2620</v>
      </c>
      <c r="E197" s="230">
        <f t="shared" si="56"/>
        <v>1310</v>
      </c>
      <c r="F197" s="230">
        <f t="shared" si="57"/>
        <v>435</v>
      </c>
      <c r="G197" s="230">
        <f t="shared" si="58"/>
        <v>110</v>
      </c>
      <c r="H197" s="236">
        <f t="shared" si="59"/>
        <v>20</v>
      </c>
      <c r="I197" s="235">
        <f t="shared" si="60"/>
        <v>4978</v>
      </c>
      <c r="J197" s="230">
        <f t="shared" si="61"/>
        <v>2489</v>
      </c>
      <c r="K197" s="230">
        <f t="shared" si="62"/>
        <v>827</v>
      </c>
      <c r="L197" s="230">
        <f t="shared" si="63"/>
        <v>209</v>
      </c>
      <c r="M197" s="236">
        <f t="shared" si="64"/>
        <v>38</v>
      </c>
      <c r="N197" s="36"/>
      <c r="O197" s="26">
        <f t="shared" si="65"/>
        <v>57499</v>
      </c>
      <c r="P197" s="26">
        <f t="shared" si="66"/>
        <v>0</v>
      </c>
      <c r="Q197" s="26">
        <f t="shared" si="67"/>
        <v>58334</v>
      </c>
      <c r="R197" s="26">
        <f t="shared" si="68"/>
        <v>58743</v>
      </c>
      <c r="S197" s="26">
        <f t="shared" si="69"/>
        <v>58914</v>
      </c>
      <c r="T197" s="89"/>
      <c r="U197" s="177">
        <f>IF(B197=C197,0,IF(S197&lt;&gt;"-",(S197)/Přehled!$A$1,0))</f>
        <v>140.27142857142857</v>
      </c>
    </row>
    <row r="198" spans="1:21" x14ac:dyDescent="0.25">
      <c r="A198" s="233">
        <v>196</v>
      </c>
      <c r="B198" s="235">
        <v>69142</v>
      </c>
      <c r="C198" s="236"/>
      <c r="D198" s="235">
        <v>2635</v>
      </c>
      <c r="E198" s="230">
        <f t="shared" si="56"/>
        <v>1320</v>
      </c>
      <c r="F198" s="230">
        <f t="shared" si="57"/>
        <v>440</v>
      </c>
      <c r="G198" s="230">
        <f t="shared" si="58"/>
        <v>110</v>
      </c>
      <c r="H198" s="236">
        <f t="shared" si="59"/>
        <v>20</v>
      </c>
      <c r="I198" s="235">
        <f t="shared" si="60"/>
        <v>5007</v>
      </c>
      <c r="J198" s="230">
        <f t="shared" si="61"/>
        <v>2508</v>
      </c>
      <c r="K198" s="230">
        <f t="shared" si="62"/>
        <v>836</v>
      </c>
      <c r="L198" s="230">
        <f t="shared" si="63"/>
        <v>209</v>
      </c>
      <c r="M198" s="236">
        <f t="shared" si="64"/>
        <v>38</v>
      </c>
      <c r="N198" s="36"/>
      <c r="O198" s="26">
        <f t="shared" si="65"/>
        <v>59128</v>
      </c>
      <c r="P198" s="26">
        <f t="shared" si="66"/>
        <v>0</v>
      </c>
      <c r="Q198" s="26">
        <f t="shared" si="67"/>
        <v>59955</v>
      </c>
      <c r="R198" s="26">
        <f t="shared" si="68"/>
        <v>60373</v>
      </c>
      <c r="S198" s="26">
        <f t="shared" si="69"/>
        <v>60544</v>
      </c>
      <c r="T198" s="89"/>
      <c r="U198" s="177">
        <f>IF(B198=C198,0,IF(S198&lt;&gt;"-",(S198)/Přehled!$A$1,0))</f>
        <v>144.15238095238095</v>
      </c>
    </row>
    <row r="199" spans="1:21" x14ac:dyDescent="0.25">
      <c r="A199" s="233">
        <v>197</v>
      </c>
      <c r="B199" s="235">
        <v>70870</v>
      </c>
      <c r="C199" s="236"/>
      <c r="D199" s="235">
        <v>2650</v>
      </c>
      <c r="E199" s="230">
        <f t="shared" si="56"/>
        <v>1325</v>
      </c>
      <c r="F199" s="230">
        <f t="shared" si="57"/>
        <v>440</v>
      </c>
      <c r="G199" s="230">
        <f t="shared" si="58"/>
        <v>110</v>
      </c>
      <c r="H199" s="236">
        <f t="shared" si="59"/>
        <v>20</v>
      </c>
      <c r="I199" s="235">
        <f t="shared" si="60"/>
        <v>5035</v>
      </c>
      <c r="J199" s="230">
        <f t="shared" si="61"/>
        <v>2518</v>
      </c>
      <c r="K199" s="230">
        <f t="shared" si="62"/>
        <v>836</v>
      </c>
      <c r="L199" s="230">
        <f t="shared" si="63"/>
        <v>209</v>
      </c>
      <c r="M199" s="236">
        <f t="shared" si="64"/>
        <v>38</v>
      </c>
      <c r="N199" s="36"/>
      <c r="O199" s="26">
        <f t="shared" si="65"/>
        <v>60800</v>
      </c>
      <c r="P199" s="26">
        <f t="shared" si="66"/>
        <v>0</v>
      </c>
      <c r="Q199" s="26">
        <f t="shared" si="67"/>
        <v>61645</v>
      </c>
      <c r="R199" s="26">
        <f t="shared" si="68"/>
        <v>62063</v>
      </c>
      <c r="S199" s="26">
        <f t="shared" si="69"/>
        <v>62234</v>
      </c>
      <c r="T199" s="89"/>
      <c r="U199" s="177">
        <f>IF(B199=C199,0,IF(S199&lt;&gt;"-",(S199)/Přehled!$A$1,0))</f>
        <v>148.17619047619047</v>
      </c>
    </row>
    <row r="200" spans="1:21" x14ac:dyDescent="0.25">
      <c r="A200" s="233">
        <v>198</v>
      </c>
      <c r="B200" s="235">
        <v>72642</v>
      </c>
      <c r="C200" s="236"/>
      <c r="D200" s="235">
        <v>2670</v>
      </c>
      <c r="E200" s="230">
        <f t="shared" si="56"/>
        <v>1335</v>
      </c>
      <c r="F200" s="230">
        <f t="shared" si="57"/>
        <v>445</v>
      </c>
      <c r="G200" s="230">
        <f t="shared" si="58"/>
        <v>110</v>
      </c>
      <c r="H200" s="236">
        <f t="shared" si="59"/>
        <v>20</v>
      </c>
      <c r="I200" s="235">
        <f t="shared" si="60"/>
        <v>5073</v>
      </c>
      <c r="J200" s="230">
        <f t="shared" si="61"/>
        <v>2537</v>
      </c>
      <c r="K200" s="230">
        <f t="shared" si="62"/>
        <v>846</v>
      </c>
      <c r="L200" s="230">
        <f t="shared" si="63"/>
        <v>209</v>
      </c>
      <c r="M200" s="236">
        <f t="shared" si="64"/>
        <v>38</v>
      </c>
      <c r="N200" s="36"/>
      <c r="O200" s="26">
        <f t="shared" si="65"/>
        <v>62496</v>
      </c>
      <c r="P200" s="26">
        <f t="shared" si="66"/>
        <v>0</v>
      </c>
      <c r="Q200" s="26">
        <f t="shared" si="67"/>
        <v>63340</v>
      </c>
      <c r="R200" s="26">
        <f t="shared" si="68"/>
        <v>63768</v>
      </c>
      <c r="S200" s="26">
        <f t="shared" si="69"/>
        <v>63939</v>
      </c>
      <c r="T200" s="89"/>
      <c r="U200" s="177">
        <f>IF(B200=C200,0,IF(S200&lt;&gt;"-",(S200)/Přehled!$A$1,0))</f>
        <v>152.23571428571429</v>
      </c>
    </row>
    <row r="201" spans="1:21" x14ac:dyDescent="0.25">
      <c r="A201" s="233">
        <v>199</v>
      </c>
      <c r="B201" s="235">
        <v>74458</v>
      </c>
      <c r="C201" s="236"/>
      <c r="D201" s="235">
        <v>2685</v>
      </c>
      <c r="E201" s="230">
        <f t="shared" si="56"/>
        <v>1345</v>
      </c>
      <c r="F201" s="230">
        <f t="shared" si="57"/>
        <v>450</v>
      </c>
      <c r="G201" s="230">
        <f t="shared" si="58"/>
        <v>115</v>
      </c>
      <c r="H201" s="236">
        <f t="shared" si="59"/>
        <v>25</v>
      </c>
      <c r="I201" s="235">
        <f t="shared" si="60"/>
        <v>5102</v>
      </c>
      <c r="J201" s="230">
        <f t="shared" si="61"/>
        <v>2556</v>
      </c>
      <c r="K201" s="230">
        <f t="shared" si="62"/>
        <v>855</v>
      </c>
      <c r="L201" s="230">
        <f t="shared" si="63"/>
        <v>219</v>
      </c>
      <c r="M201" s="236">
        <f t="shared" si="64"/>
        <v>48</v>
      </c>
      <c r="N201" s="36"/>
      <c r="O201" s="26">
        <f t="shared" si="65"/>
        <v>64254</v>
      </c>
      <c r="P201" s="26">
        <f t="shared" si="66"/>
        <v>0</v>
      </c>
      <c r="Q201" s="26">
        <f t="shared" si="67"/>
        <v>65090</v>
      </c>
      <c r="R201" s="26">
        <f t="shared" si="68"/>
        <v>65507</v>
      </c>
      <c r="S201" s="26">
        <f t="shared" si="69"/>
        <v>65678</v>
      </c>
      <c r="T201" s="89"/>
      <c r="U201" s="177">
        <f>IF(B201=C201,0,IF(S201&lt;&gt;"-",(S201)/Přehled!$A$1,0))</f>
        <v>156.37619047619049</v>
      </c>
    </row>
    <row r="202" spans="1:21" x14ac:dyDescent="0.25">
      <c r="A202" s="233">
        <v>200</v>
      </c>
      <c r="B202" s="235">
        <v>76319</v>
      </c>
      <c r="C202" s="236"/>
      <c r="D202" s="235">
        <v>2700</v>
      </c>
      <c r="E202" s="230">
        <f t="shared" si="56"/>
        <v>1350</v>
      </c>
      <c r="F202" s="230">
        <f t="shared" si="57"/>
        <v>450</v>
      </c>
      <c r="G202" s="230">
        <f t="shared" si="58"/>
        <v>115</v>
      </c>
      <c r="H202" s="236">
        <f t="shared" si="59"/>
        <v>25</v>
      </c>
      <c r="I202" s="235">
        <f t="shared" si="60"/>
        <v>5130</v>
      </c>
      <c r="J202" s="230">
        <f t="shared" si="61"/>
        <v>2565</v>
      </c>
      <c r="K202" s="230">
        <f t="shared" si="62"/>
        <v>855</v>
      </c>
      <c r="L202" s="230">
        <f t="shared" si="63"/>
        <v>219</v>
      </c>
      <c r="M202" s="236">
        <f t="shared" si="64"/>
        <v>48</v>
      </c>
      <c r="N202" s="36"/>
      <c r="O202" s="26">
        <f t="shared" si="65"/>
        <v>66059</v>
      </c>
      <c r="P202" s="26">
        <f t="shared" si="66"/>
        <v>0</v>
      </c>
      <c r="Q202" s="26">
        <f t="shared" si="67"/>
        <v>66914</v>
      </c>
      <c r="R202" s="26">
        <f t="shared" si="68"/>
        <v>67331</v>
      </c>
      <c r="S202" s="26">
        <f t="shared" si="69"/>
        <v>67502</v>
      </c>
      <c r="T202" s="89"/>
      <c r="U202" s="177">
        <f>IF(B202=C202,0,IF(S202&lt;&gt;"-",(S202)/Přehled!$A$1,0))</f>
        <v>160.71904761904761</v>
      </c>
    </row>
    <row r="203" spans="1:21" x14ac:dyDescent="0.25">
      <c r="A203" s="233">
        <v>201</v>
      </c>
      <c r="B203" s="235">
        <v>78227</v>
      </c>
      <c r="C203" s="236"/>
      <c r="D203" s="235">
        <v>2715</v>
      </c>
      <c r="E203" s="230">
        <f t="shared" si="56"/>
        <v>1360</v>
      </c>
      <c r="F203" s="230">
        <f t="shared" si="57"/>
        <v>455</v>
      </c>
      <c r="G203" s="230">
        <f t="shared" si="58"/>
        <v>115</v>
      </c>
      <c r="H203" s="236">
        <f t="shared" si="59"/>
        <v>25</v>
      </c>
      <c r="I203" s="235">
        <f t="shared" si="60"/>
        <v>5159</v>
      </c>
      <c r="J203" s="230">
        <f t="shared" si="61"/>
        <v>2584</v>
      </c>
      <c r="K203" s="230">
        <f t="shared" si="62"/>
        <v>865</v>
      </c>
      <c r="L203" s="230">
        <f t="shared" si="63"/>
        <v>219</v>
      </c>
      <c r="M203" s="236">
        <f t="shared" si="64"/>
        <v>48</v>
      </c>
      <c r="N203" s="36"/>
      <c r="O203" s="26">
        <f t="shared" si="65"/>
        <v>67909</v>
      </c>
      <c r="P203" s="26">
        <f t="shared" si="66"/>
        <v>0</v>
      </c>
      <c r="Q203" s="26">
        <f t="shared" si="67"/>
        <v>68754</v>
      </c>
      <c r="R203" s="26">
        <f t="shared" si="68"/>
        <v>69181</v>
      </c>
      <c r="S203" s="26">
        <f t="shared" si="69"/>
        <v>69352</v>
      </c>
      <c r="T203" s="89"/>
      <c r="U203" s="177">
        <f>IF(B203=C203,0,IF(S203&lt;&gt;"-",(S203)/Přehled!$A$1,0))</f>
        <v>165.12380952380951</v>
      </c>
    </row>
    <row r="204" spans="1:21" x14ac:dyDescent="0.25">
      <c r="A204" s="233">
        <v>202</v>
      </c>
      <c r="B204" s="235">
        <v>80183</v>
      </c>
      <c r="C204" s="236"/>
      <c r="D204" s="235">
        <v>2735</v>
      </c>
      <c r="E204" s="230">
        <f t="shared" si="56"/>
        <v>1370</v>
      </c>
      <c r="F204" s="230">
        <f t="shared" si="57"/>
        <v>455</v>
      </c>
      <c r="G204" s="230">
        <f t="shared" si="58"/>
        <v>115</v>
      </c>
      <c r="H204" s="236">
        <f t="shared" si="59"/>
        <v>25</v>
      </c>
      <c r="I204" s="235">
        <f t="shared" si="60"/>
        <v>5197</v>
      </c>
      <c r="J204" s="230">
        <f t="shared" si="61"/>
        <v>2603</v>
      </c>
      <c r="K204" s="230">
        <f t="shared" si="62"/>
        <v>865</v>
      </c>
      <c r="L204" s="230">
        <f t="shared" si="63"/>
        <v>219</v>
      </c>
      <c r="M204" s="236">
        <f t="shared" si="64"/>
        <v>48</v>
      </c>
      <c r="N204" s="36"/>
      <c r="O204" s="26">
        <f t="shared" si="65"/>
        <v>69789</v>
      </c>
      <c r="P204" s="26">
        <f t="shared" si="66"/>
        <v>0</v>
      </c>
      <c r="Q204" s="26">
        <f t="shared" si="67"/>
        <v>70653</v>
      </c>
      <c r="R204" s="26">
        <f t="shared" si="68"/>
        <v>71080</v>
      </c>
      <c r="S204" s="26">
        <f t="shared" si="69"/>
        <v>71251</v>
      </c>
      <c r="T204" s="89"/>
      <c r="U204" s="177">
        <f>IF(B204=C204,0,IF(S204&lt;&gt;"-",(S204)/Přehled!$A$1,0))</f>
        <v>169.64523809523808</v>
      </c>
    </row>
    <row r="205" spans="1:21" x14ac:dyDescent="0.25">
      <c r="A205" s="233">
        <v>203</v>
      </c>
      <c r="B205" s="235">
        <v>82188</v>
      </c>
      <c r="C205" s="236"/>
      <c r="D205" s="235">
        <v>2750</v>
      </c>
      <c r="E205" s="230">
        <f t="shared" si="56"/>
        <v>1375</v>
      </c>
      <c r="F205" s="230">
        <f t="shared" si="57"/>
        <v>460</v>
      </c>
      <c r="G205" s="230">
        <f t="shared" si="58"/>
        <v>115</v>
      </c>
      <c r="H205" s="236">
        <f t="shared" si="59"/>
        <v>25</v>
      </c>
      <c r="I205" s="235">
        <f t="shared" si="60"/>
        <v>5225</v>
      </c>
      <c r="J205" s="230">
        <f t="shared" si="61"/>
        <v>2613</v>
      </c>
      <c r="K205" s="230">
        <f t="shared" si="62"/>
        <v>874</v>
      </c>
      <c r="L205" s="230">
        <f t="shared" si="63"/>
        <v>219</v>
      </c>
      <c r="M205" s="236">
        <f t="shared" si="64"/>
        <v>48</v>
      </c>
      <c r="N205" s="36"/>
      <c r="O205" s="26">
        <f t="shared" si="65"/>
        <v>71738</v>
      </c>
      <c r="P205" s="26">
        <f t="shared" si="66"/>
        <v>0</v>
      </c>
      <c r="Q205" s="26">
        <f t="shared" si="67"/>
        <v>72602</v>
      </c>
      <c r="R205" s="26">
        <f t="shared" si="68"/>
        <v>73038</v>
      </c>
      <c r="S205" s="26">
        <f t="shared" si="69"/>
        <v>73209</v>
      </c>
      <c r="T205" s="89"/>
      <c r="U205" s="177">
        <f>IF(B205=C205,0,IF(S205&lt;&gt;"-",(S205)/Přehled!$A$1,0))</f>
        <v>174.30714285714285</v>
      </c>
    </row>
    <row r="206" spans="1:21" s="49" customFormat="1" x14ac:dyDescent="0.25">
      <c r="A206" s="98">
        <v>204</v>
      </c>
      <c r="B206" s="34">
        <v>84242</v>
      </c>
      <c r="C206" s="7"/>
      <c r="D206" s="34">
        <v>2765</v>
      </c>
      <c r="E206" s="41">
        <f t="shared" si="56"/>
        <v>1385</v>
      </c>
      <c r="F206" s="41">
        <f t="shared" si="57"/>
        <v>460</v>
      </c>
      <c r="G206" s="41">
        <f t="shared" si="58"/>
        <v>115</v>
      </c>
      <c r="H206" s="7">
        <f t="shared" si="59"/>
        <v>25</v>
      </c>
      <c r="I206" s="34">
        <f t="shared" si="60"/>
        <v>5254</v>
      </c>
      <c r="J206" s="41">
        <f t="shared" si="61"/>
        <v>2632</v>
      </c>
      <c r="K206" s="41">
        <f t="shared" si="62"/>
        <v>874</v>
      </c>
      <c r="L206" s="41">
        <f t="shared" si="63"/>
        <v>219</v>
      </c>
      <c r="M206" s="7">
        <f t="shared" si="64"/>
        <v>48</v>
      </c>
      <c r="N206" s="36"/>
      <c r="O206" s="35">
        <f t="shared" si="65"/>
        <v>73734</v>
      </c>
      <c r="P206" s="35">
        <f t="shared" si="66"/>
        <v>0</v>
      </c>
      <c r="Q206" s="35">
        <f t="shared" si="67"/>
        <v>74608</v>
      </c>
      <c r="R206" s="35">
        <f t="shared" si="68"/>
        <v>75044</v>
      </c>
      <c r="S206" s="35">
        <f t="shared" si="69"/>
        <v>75215</v>
      </c>
      <c r="T206" s="89"/>
      <c r="U206" s="177">
        <f>IF(B206=C206,0,IF(S206&lt;&gt;"-",(S206)/Přehled!$A$1,0))</f>
        <v>179.08333333333334</v>
      </c>
    </row>
    <row r="207" spans="1:21" s="49" customFormat="1" x14ac:dyDescent="0.25">
      <c r="A207" s="98">
        <v>205</v>
      </c>
      <c r="B207" s="34">
        <v>86348</v>
      </c>
      <c r="C207" s="7"/>
      <c r="D207" s="34">
        <v>2780</v>
      </c>
      <c r="E207" s="41">
        <f t="shared" si="56"/>
        <v>1390</v>
      </c>
      <c r="F207" s="41">
        <f t="shared" si="57"/>
        <v>465</v>
      </c>
      <c r="G207" s="41">
        <f t="shared" si="58"/>
        <v>115</v>
      </c>
      <c r="H207" s="7">
        <f t="shared" si="59"/>
        <v>25</v>
      </c>
      <c r="I207" s="34">
        <f t="shared" si="60"/>
        <v>5282</v>
      </c>
      <c r="J207" s="41">
        <f t="shared" si="61"/>
        <v>2641</v>
      </c>
      <c r="K207" s="41">
        <f t="shared" si="62"/>
        <v>884</v>
      </c>
      <c r="L207" s="41">
        <f t="shared" si="63"/>
        <v>219</v>
      </c>
      <c r="M207" s="7">
        <f t="shared" si="64"/>
        <v>48</v>
      </c>
      <c r="N207" s="36"/>
      <c r="O207" s="35">
        <f t="shared" si="65"/>
        <v>75784</v>
      </c>
      <c r="P207" s="35">
        <f t="shared" si="66"/>
        <v>0</v>
      </c>
      <c r="Q207" s="35">
        <f t="shared" si="67"/>
        <v>76657</v>
      </c>
      <c r="R207" s="35">
        <f t="shared" si="68"/>
        <v>77103</v>
      </c>
      <c r="S207" s="35">
        <f t="shared" si="69"/>
        <v>77274</v>
      </c>
      <c r="T207" s="89"/>
      <c r="U207" s="177">
        <f>IF(B207=C207,0,IF(S207&lt;&gt;"-",(S207)/Přehled!$A$1,0))</f>
        <v>183.98571428571429</v>
      </c>
    </row>
    <row r="208" spans="1:21" s="49" customFormat="1" x14ac:dyDescent="0.25">
      <c r="A208" s="98">
        <v>206</v>
      </c>
      <c r="B208" s="34">
        <v>88507</v>
      </c>
      <c r="C208" s="7"/>
      <c r="D208" s="34">
        <v>2800</v>
      </c>
      <c r="E208" s="41">
        <f t="shared" si="56"/>
        <v>1400</v>
      </c>
      <c r="F208" s="41">
        <f t="shared" si="57"/>
        <v>465</v>
      </c>
      <c r="G208" s="41">
        <f t="shared" si="58"/>
        <v>115</v>
      </c>
      <c r="H208" s="7">
        <f t="shared" si="59"/>
        <v>25</v>
      </c>
      <c r="I208" s="34">
        <f t="shared" si="60"/>
        <v>5320</v>
      </c>
      <c r="J208" s="41">
        <f t="shared" si="61"/>
        <v>2660</v>
      </c>
      <c r="K208" s="41">
        <f t="shared" si="62"/>
        <v>884</v>
      </c>
      <c r="L208" s="41">
        <f t="shared" si="63"/>
        <v>219</v>
      </c>
      <c r="M208" s="7">
        <f t="shared" si="64"/>
        <v>48</v>
      </c>
      <c r="N208" s="36"/>
      <c r="O208" s="35">
        <f t="shared" si="65"/>
        <v>77867</v>
      </c>
      <c r="P208" s="35">
        <f t="shared" si="66"/>
        <v>0</v>
      </c>
      <c r="Q208" s="35">
        <f t="shared" si="67"/>
        <v>78759</v>
      </c>
      <c r="R208" s="35">
        <f t="shared" si="68"/>
        <v>79205</v>
      </c>
      <c r="S208" s="35">
        <f t="shared" si="69"/>
        <v>79376</v>
      </c>
      <c r="T208" s="89"/>
      <c r="U208" s="177">
        <f>IF(B208=C208,0,IF(S208&lt;&gt;"-",(S208)/Přehled!$A$1,0))</f>
        <v>188.99047619047619</v>
      </c>
    </row>
    <row r="209" spans="1:21" s="49" customFormat="1" x14ac:dyDescent="0.25">
      <c r="A209" s="55">
        <v>207</v>
      </c>
      <c r="B209" s="34">
        <v>90720</v>
      </c>
      <c r="C209" s="7"/>
      <c r="D209" s="56">
        <v>2815</v>
      </c>
      <c r="E209" s="41">
        <f t="shared" si="56"/>
        <v>1410</v>
      </c>
      <c r="F209" s="41">
        <f t="shared" si="57"/>
        <v>470</v>
      </c>
      <c r="G209" s="41">
        <f t="shared" si="58"/>
        <v>120</v>
      </c>
      <c r="H209" s="7">
        <f t="shared" si="59"/>
        <v>25</v>
      </c>
      <c r="I209" s="34">
        <f t="shared" si="60"/>
        <v>5349</v>
      </c>
      <c r="J209" s="41">
        <f t="shared" si="61"/>
        <v>2679</v>
      </c>
      <c r="K209" s="41">
        <f t="shared" si="62"/>
        <v>893</v>
      </c>
      <c r="L209" s="41">
        <f t="shared" si="63"/>
        <v>228</v>
      </c>
      <c r="M209" s="7">
        <f t="shared" si="64"/>
        <v>48</v>
      </c>
      <c r="N209" s="36"/>
      <c r="O209" s="35">
        <f t="shared" si="65"/>
        <v>80022</v>
      </c>
      <c r="P209" s="35">
        <f t="shared" si="66"/>
        <v>0</v>
      </c>
      <c r="Q209" s="35">
        <f t="shared" si="67"/>
        <v>80906</v>
      </c>
      <c r="R209" s="35">
        <f t="shared" si="68"/>
        <v>81343</v>
      </c>
      <c r="S209" s="35">
        <f t="shared" si="69"/>
        <v>81523</v>
      </c>
      <c r="T209" s="88"/>
      <c r="U209" s="177">
        <f>IF(B209=C209,0,IF(S209&lt;&gt;"-",(S209)/Přehled!$A$1,0))</f>
        <v>194.10238095238094</v>
      </c>
    </row>
    <row r="210" spans="1:21" s="49" customFormat="1" x14ac:dyDescent="0.25">
      <c r="A210" s="323">
        <v>208</v>
      </c>
      <c r="B210" s="324">
        <v>92988</v>
      </c>
      <c r="C210" s="325"/>
      <c r="D210" s="324">
        <v>2830</v>
      </c>
      <c r="E210" s="326">
        <f t="shared" si="56"/>
        <v>1415</v>
      </c>
      <c r="F210" s="326">
        <f t="shared" si="57"/>
        <v>470</v>
      </c>
      <c r="G210" s="326">
        <f t="shared" si="58"/>
        <v>120</v>
      </c>
      <c r="H210" s="325">
        <f t="shared" si="59"/>
        <v>25</v>
      </c>
      <c r="I210" s="324">
        <f t="shared" si="60"/>
        <v>5377</v>
      </c>
      <c r="J210" s="326">
        <f t="shared" si="61"/>
        <v>2689</v>
      </c>
      <c r="K210" s="326">
        <f t="shared" si="62"/>
        <v>893</v>
      </c>
      <c r="L210" s="326">
        <f t="shared" si="63"/>
        <v>228</v>
      </c>
      <c r="M210" s="325">
        <f t="shared" si="64"/>
        <v>48</v>
      </c>
      <c r="N210" s="36"/>
      <c r="O210" s="35">
        <f t="shared" si="65"/>
        <v>82234</v>
      </c>
      <c r="P210" s="35">
        <f t="shared" si="66"/>
        <v>0</v>
      </c>
      <c r="Q210" s="35">
        <f t="shared" si="67"/>
        <v>83136</v>
      </c>
      <c r="R210" s="35">
        <f t="shared" si="68"/>
        <v>83573</v>
      </c>
      <c r="S210" s="35">
        <f t="shared" si="69"/>
        <v>83753</v>
      </c>
      <c r="T210" s="88"/>
      <c r="U210" s="177">
        <f>IF(B210=C210,0,IF(S210&lt;&gt;"-",(S210)/Přehled!$A$1,0))</f>
        <v>199.41190476190476</v>
      </c>
    </row>
    <row r="211" spans="1:21" s="49" customFormat="1" x14ac:dyDescent="0.25">
      <c r="A211" s="323">
        <v>209</v>
      </c>
      <c r="B211" s="324">
        <v>95312</v>
      </c>
      <c r="C211" s="325"/>
      <c r="D211" s="324">
        <v>2850</v>
      </c>
      <c r="E211" s="326">
        <f t="shared" si="56"/>
        <v>1425</v>
      </c>
      <c r="F211" s="326">
        <f t="shared" si="57"/>
        <v>475</v>
      </c>
      <c r="G211" s="326">
        <f t="shared" si="58"/>
        <v>120</v>
      </c>
      <c r="H211" s="325">
        <f t="shared" si="59"/>
        <v>25</v>
      </c>
      <c r="I211" s="324">
        <f t="shared" si="60"/>
        <v>5415</v>
      </c>
      <c r="J211" s="326">
        <f t="shared" si="61"/>
        <v>2708</v>
      </c>
      <c r="K211" s="326">
        <f t="shared" si="62"/>
        <v>903</v>
      </c>
      <c r="L211" s="326">
        <f t="shared" si="63"/>
        <v>228</v>
      </c>
      <c r="M211" s="325">
        <f t="shared" si="64"/>
        <v>48</v>
      </c>
      <c r="N211" s="22"/>
      <c r="O211" s="35">
        <f t="shared" si="65"/>
        <v>84482</v>
      </c>
      <c r="P211" s="35">
        <f t="shared" si="66"/>
        <v>0</v>
      </c>
      <c r="Q211" s="35">
        <f t="shared" si="67"/>
        <v>85383</v>
      </c>
      <c r="R211" s="35">
        <f t="shared" si="68"/>
        <v>85830</v>
      </c>
      <c r="S211" s="35">
        <f t="shared" si="69"/>
        <v>86010</v>
      </c>
      <c r="T211" s="73"/>
      <c r="U211" s="177">
        <f>IF(B211=C211,0,IF(S211&lt;&gt;"-",(S211)/Přehled!$A$1,0))</f>
        <v>204.78571428571428</v>
      </c>
    </row>
    <row r="212" spans="1:21" s="49" customFormat="1" x14ac:dyDescent="0.25">
      <c r="A212" s="323">
        <v>210</v>
      </c>
      <c r="B212" s="324">
        <v>97695</v>
      </c>
      <c r="C212" s="325"/>
      <c r="D212" s="324">
        <v>2865</v>
      </c>
      <c r="E212" s="326">
        <f t="shared" si="56"/>
        <v>1435</v>
      </c>
      <c r="F212" s="326">
        <f t="shared" si="57"/>
        <v>480</v>
      </c>
      <c r="G212" s="326">
        <f t="shared" si="58"/>
        <v>120</v>
      </c>
      <c r="H212" s="325">
        <f t="shared" si="59"/>
        <v>25</v>
      </c>
      <c r="I212" s="324">
        <f t="shared" si="60"/>
        <v>5444</v>
      </c>
      <c r="J212" s="326">
        <f t="shared" si="61"/>
        <v>2727</v>
      </c>
      <c r="K212" s="326">
        <f t="shared" si="62"/>
        <v>912</v>
      </c>
      <c r="L212" s="326">
        <f t="shared" si="63"/>
        <v>228</v>
      </c>
      <c r="M212" s="325">
        <f t="shared" si="64"/>
        <v>48</v>
      </c>
      <c r="N212" s="22"/>
      <c r="O212" s="35">
        <f t="shared" si="65"/>
        <v>86807</v>
      </c>
      <c r="P212" s="35">
        <f t="shared" si="66"/>
        <v>0</v>
      </c>
      <c r="Q212" s="35">
        <f t="shared" si="67"/>
        <v>87700</v>
      </c>
      <c r="R212" s="35">
        <f t="shared" si="68"/>
        <v>88156</v>
      </c>
      <c r="S212" s="35">
        <f t="shared" si="69"/>
        <v>88336</v>
      </c>
      <c r="T212" s="73"/>
      <c r="U212" s="177">
        <f>IF(B212=C212,0,IF(S212&lt;&gt;"-",(S212)/Přehled!$A$1,0))</f>
        <v>210.32380952380953</v>
      </c>
    </row>
    <row r="213" spans="1:21" s="49" customFormat="1" x14ac:dyDescent="0.25">
      <c r="A213" s="98">
        <v>211</v>
      </c>
      <c r="B213" s="34">
        <v>100138</v>
      </c>
      <c r="C213" s="7"/>
      <c r="D213" s="34">
        <v>2880</v>
      </c>
      <c r="E213" s="41">
        <f t="shared" si="56"/>
        <v>1440</v>
      </c>
      <c r="F213" s="41">
        <f t="shared" si="57"/>
        <v>480</v>
      </c>
      <c r="G213" s="41">
        <f t="shared" si="58"/>
        <v>120</v>
      </c>
      <c r="H213" s="7">
        <f t="shared" si="59"/>
        <v>25</v>
      </c>
      <c r="I213" s="34">
        <f t="shared" si="60"/>
        <v>5472</v>
      </c>
      <c r="J213" s="41">
        <f t="shared" si="61"/>
        <v>2736</v>
      </c>
      <c r="K213" s="41">
        <f t="shared" si="62"/>
        <v>912</v>
      </c>
      <c r="L213" s="41">
        <f t="shared" si="63"/>
        <v>228</v>
      </c>
      <c r="M213" s="7">
        <f t="shared" si="64"/>
        <v>48</v>
      </c>
      <c r="N213" s="22"/>
      <c r="O213" s="35">
        <f t="shared" si="65"/>
        <v>89194</v>
      </c>
      <c r="P213" s="35">
        <f t="shared" si="66"/>
        <v>0</v>
      </c>
      <c r="Q213" s="35">
        <f t="shared" si="67"/>
        <v>90106</v>
      </c>
      <c r="R213" s="35">
        <f t="shared" si="68"/>
        <v>90562</v>
      </c>
      <c r="S213" s="35">
        <f t="shared" si="69"/>
        <v>90742</v>
      </c>
      <c r="T213" s="73"/>
      <c r="U213" s="177">
        <f>IF(B213=C213,0,IF(S213&lt;&gt;"-",(S213)/Přehled!$A$1,0))</f>
        <v>216.05238095238096</v>
      </c>
    </row>
    <row r="214" spans="1:21" s="49" customFormat="1" x14ac:dyDescent="0.25">
      <c r="A214" s="98">
        <v>212</v>
      </c>
      <c r="B214" s="34">
        <v>102641</v>
      </c>
      <c r="C214" s="7"/>
      <c r="D214" s="34">
        <v>2895</v>
      </c>
      <c r="E214" s="41">
        <f t="shared" si="56"/>
        <v>1450</v>
      </c>
      <c r="F214" s="41">
        <f t="shared" si="57"/>
        <v>485</v>
      </c>
      <c r="G214" s="41">
        <f t="shared" si="58"/>
        <v>120</v>
      </c>
      <c r="H214" s="7">
        <f t="shared" si="59"/>
        <v>25</v>
      </c>
      <c r="I214" s="34">
        <f t="shared" si="60"/>
        <v>5501</v>
      </c>
      <c r="J214" s="41">
        <f t="shared" si="61"/>
        <v>2755</v>
      </c>
      <c r="K214" s="41">
        <f t="shared" si="62"/>
        <v>922</v>
      </c>
      <c r="L214" s="41">
        <f t="shared" si="63"/>
        <v>228</v>
      </c>
      <c r="M214" s="7">
        <f t="shared" si="64"/>
        <v>48</v>
      </c>
      <c r="N214" s="22"/>
      <c r="O214" s="35">
        <f t="shared" si="65"/>
        <v>91639</v>
      </c>
      <c r="P214" s="35">
        <f t="shared" si="66"/>
        <v>0</v>
      </c>
      <c r="Q214" s="35">
        <f t="shared" si="67"/>
        <v>92541</v>
      </c>
      <c r="R214" s="35">
        <f t="shared" si="68"/>
        <v>93007</v>
      </c>
      <c r="S214" s="35">
        <f t="shared" si="69"/>
        <v>93187</v>
      </c>
      <c r="T214" s="73"/>
      <c r="U214" s="177">
        <f>IF(B214=C214,0,IF(S214&lt;&gt;"-",(S214)/Přehled!$A$1,0))</f>
        <v>221.87380952380951</v>
      </c>
    </row>
    <row r="215" spans="1:21" s="49" customFormat="1" x14ac:dyDescent="0.25">
      <c r="A215" s="98">
        <v>213</v>
      </c>
      <c r="B215" s="34">
        <v>105207</v>
      </c>
      <c r="C215" s="7"/>
      <c r="D215" s="34">
        <v>2915</v>
      </c>
      <c r="E215" s="41">
        <f t="shared" si="56"/>
        <v>1460</v>
      </c>
      <c r="F215" s="41">
        <f t="shared" si="57"/>
        <v>485</v>
      </c>
      <c r="G215" s="41">
        <f t="shared" si="58"/>
        <v>120</v>
      </c>
      <c r="H215" s="7">
        <f t="shared" si="59"/>
        <v>25</v>
      </c>
      <c r="I215" s="34">
        <f t="shared" si="60"/>
        <v>5539</v>
      </c>
      <c r="J215" s="41">
        <f t="shared" si="61"/>
        <v>2774</v>
      </c>
      <c r="K215" s="41">
        <f t="shared" si="62"/>
        <v>922</v>
      </c>
      <c r="L215" s="41">
        <f t="shared" si="63"/>
        <v>228</v>
      </c>
      <c r="M215" s="7">
        <f t="shared" si="64"/>
        <v>48</v>
      </c>
      <c r="N215" s="22"/>
      <c r="O215" s="35">
        <f t="shared" si="65"/>
        <v>94129</v>
      </c>
      <c r="P215" s="35">
        <f t="shared" si="66"/>
        <v>0</v>
      </c>
      <c r="Q215" s="35">
        <f t="shared" si="67"/>
        <v>95050</v>
      </c>
      <c r="R215" s="35">
        <f t="shared" si="68"/>
        <v>95516</v>
      </c>
      <c r="S215" s="35">
        <f t="shared" si="69"/>
        <v>95696</v>
      </c>
      <c r="T215" s="73"/>
      <c r="U215" s="177">
        <f>IF(B215=C215,0,IF(S215&lt;&gt;"-",(S215)/Přehled!$A$1,0))</f>
        <v>227.84761904761905</v>
      </c>
    </row>
    <row r="216" spans="1:21" s="49" customFormat="1" x14ac:dyDescent="0.25">
      <c r="A216" s="55">
        <v>214</v>
      </c>
      <c r="B216" s="34">
        <v>107837</v>
      </c>
      <c r="C216" s="7"/>
      <c r="D216" s="56">
        <v>2930</v>
      </c>
      <c r="E216" s="41">
        <f t="shared" si="56"/>
        <v>1465</v>
      </c>
      <c r="F216" s="41">
        <f t="shared" si="57"/>
        <v>490</v>
      </c>
      <c r="G216" s="41">
        <f t="shared" si="58"/>
        <v>125</v>
      </c>
      <c r="H216" s="7">
        <f t="shared" si="59"/>
        <v>25</v>
      </c>
      <c r="I216" s="34">
        <f t="shared" si="60"/>
        <v>5567</v>
      </c>
      <c r="J216" s="41">
        <f t="shared" si="61"/>
        <v>2784</v>
      </c>
      <c r="K216" s="41">
        <f t="shared" si="62"/>
        <v>931</v>
      </c>
      <c r="L216" s="41">
        <f t="shared" si="63"/>
        <v>238</v>
      </c>
      <c r="M216" s="7">
        <f t="shared" si="64"/>
        <v>48</v>
      </c>
      <c r="N216" s="22"/>
      <c r="O216" s="35">
        <f t="shared" si="65"/>
        <v>96703</v>
      </c>
      <c r="P216" s="35">
        <f t="shared" si="66"/>
        <v>0</v>
      </c>
      <c r="Q216" s="35">
        <f t="shared" si="67"/>
        <v>97624</v>
      </c>
      <c r="R216" s="35">
        <f t="shared" si="68"/>
        <v>98079</v>
      </c>
      <c r="S216" s="35">
        <f t="shared" si="69"/>
        <v>98269</v>
      </c>
      <c r="T216" s="73"/>
      <c r="U216" s="177">
        <f>IF(B216=C216,0,IF(S216&lt;&gt;"-",(S216)/Přehled!$A$1,0))</f>
        <v>233.97380952380954</v>
      </c>
    </row>
    <row r="217" spans="1:21" s="49" customFormat="1" ht="15.75" thickBot="1" x14ac:dyDescent="0.3">
      <c r="A217" s="327">
        <v>215</v>
      </c>
      <c r="B217" s="311">
        <v>110533</v>
      </c>
      <c r="C217" s="312"/>
      <c r="D217" s="328">
        <v>2945</v>
      </c>
      <c r="E217" s="313">
        <f t="shared" si="56"/>
        <v>1475</v>
      </c>
      <c r="F217" s="313">
        <f t="shared" si="57"/>
        <v>490</v>
      </c>
      <c r="G217" s="313">
        <f t="shared" si="58"/>
        <v>125</v>
      </c>
      <c r="H217" s="312">
        <f t="shared" si="59"/>
        <v>25</v>
      </c>
      <c r="I217" s="311">
        <f t="shared" si="60"/>
        <v>5596</v>
      </c>
      <c r="J217" s="313">
        <f t="shared" si="61"/>
        <v>2803</v>
      </c>
      <c r="K217" s="313">
        <f t="shared" si="62"/>
        <v>931</v>
      </c>
      <c r="L217" s="313">
        <f t="shared" si="63"/>
        <v>238</v>
      </c>
      <c r="M217" s="312">
        <f t="shared" si="64"/>
        <v>48</v>
      </c>
      <c r="N217" s="22"/>
      <c r="O217" s="35">
        <f t="shared" si="65"/>
        <v>99341</v>
      </c>
      <c r="P217" s="35">
        <f t="shared" si="66"/>
        <v>0</v>
      </c>
      <c r="Q217" s="35">
        <f t="shared" si="67"/>
        <v>100272</v>
      </c>
      <c r="R217" s="35">
        <f t="shared" si="68"/>
        <v>100727</v>
      </c>
      <c r="S217" s="35">
        <f t="shared" si="69"/>
        <v>100917</v>
      </c>
      <c r="T217" s="73"/>
      <c r="U217" s="177">
        <f>IF(B217=C217,0,IF(S217&lt;&gt;"-",(S217)/Přehled!$A$1,0))</f>
        <v>240.27857142857144</v>
      </c>
    </row>
  </sheetData>
  <mergeCells count="11">
    <mergeCell ref="A1:A2"/>
    <mergeCell ref="B1:B2"/>
    <mergeCell ref="D1:H1"/>
    <mergeCell ref="I1:M1"/>
    <mergeCell ref="O1:O2"/>
    <mergeCell ref="C1:C2"/>
    <mergeCell ref="U1:U2"/>
    <mergeCell ref="Q1:Q2"/>
    <mergeCell ref="R1:R2"/>
    <mergeCell ref="S1:S2"/>
    <mergeCell ref="P1:P2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17"/>
  <sheetViews>
    <sheetView workbookViewId="0">
      <selection sqref="A1:A2"/>
    </sheetView>
  </sheetViews>
  <sheetFormatPr defaultRowHeight="15" x14ac:dyDescent="0.25"/>
  <cols>
    <col min="14" max="14" width="3.7109375" style="22" customWidth="1"/>
    <col min="15" max="19" width="17.7109375" customWidth="1"/>
    <col min="20" max="20" width="3.7109375" style="73" customWidth="1"/>
    <col min="21" max="21" width="17.7109375" customWidth="1"/>
    <col min="24" max="24" width="10.85546875" bestFit="1" customWidth="1"/>
  </cols>
  <sheetData>
    <row r="1" spans="1:21" ht="15" customHeight="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50</v>
      </c>
      <c r="C3" s="64"/>
      <c r="D3" s="12">
        <v>5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" si="4">ROUNDUP(D3*1.9,0)</f>
        <v>10</v>
      </c>
      <c r="J3" s="65">
        <f t="shared" ref="J3" si="5">ROUNDUP(E3*1.9,0)</f>
        <v>10</v>
      </c>
      <c r="K3" s="65">
        <f t="shared" ref="K3" si="6">ROUNDUP(F3*1.9,0)</f>
        <v>0</v>
      </c>
      <c r="L3" s="65">
        <f t="shared" ref="L3" si="7">ROUNDUP(G3*1.9,0)</f>
        <v>0</v>
      </c>
      <c r="M3" s="39">
        <f t="shared" ref="M3" si="8">ROUNDUP(H3*1.9,0)</f>
        <v>0</v>
      </c>
      <c r="O3" s="154">
        <f t="shared" ref="O3" si="9">IF((B3-I3)-I3&lt;=0,0,(B3-I3)-I3)</f>
        <v>30</v>
      </c>
      <c r="P3" s="154">
        <f t="shared" ref="P3" si="10">IF((B3-I3-J3)-J3&lt;=O3,0,IF((B3-I3-J3)-J3&lt;=0,0,(B3-I3-J3)-J3))</f>
        <v>0</v>
      </c>
      <c r="Q3" s="154">
        <f t="shared" ref="Q3" si="11">IF((B3-I3-J3-K3)-K3&lt;=0,0,(B3-I3-J3-K3)-K3)</f>
        <v>30</v>
      </c>
      <c r="R3" s="154">
        <f t="shared" ref="R3" si="12">IF((B3-I3-J3-K3-L3)-L3&lt;=0,0,(B3-I3-J3-K3-L3)-L3)</f>
        <v>30</v>
      </c>
      <c r="S3" s="154">
        <f t="shared" ref="S3" si="13">IF(H3=0,IF((B3-I3-J3-K3-L3-M3)-M3&lt;=0,0,(B3-I3-J3-K3-L3-M3)-M3),IF((B3-I3-J3-K3-L3-M3)-M3&lt;=0,"-",(B3-I3-J3-K3-L3-M3)-M3+M3))</f>
        <v>30</v>
      </c>
      <c r="U3" s="74">
        <f>IF(B3=C3,0,IF(S3&lt;&gt;"-",(S3)/Přehled!$A$1,0))</f>
        <v>7.1428571428571425E-2</v>
      </c>
    </row>
    <row r="4" spans="1:21" x14ac:dyDescent="0.25">
      <c r="A4" s="68">
        <v>2</v>
      </c>
      <c r="B4" s="69">
        <v>80</v>
      </c>
      <c r="C4" s="70"/>
      <c r="D4" s="11">
        <v>10</v>
      </c>
      <c r="E4" s="6">
        <f t="shared" ref="E4:E67" si="14">ROUND((D4/2)/5,0)*5</f>
        <v>5</v>
      </c>
      <c r="F4" s="6">
        <f t="shared" ref="F4:F67" si="15">ROUND((E4/3)/5,0)*5</f>
        <v>0</v>
      </c>
      <c r="G4" s="6">
        <f t="shared" ref="G4:G67" si="16">ROUND((F4/4)/5,0)*5</f>
        <v>0</v>
      </c>
      <c r="H4" s="31">
        <f t="shared" ref="H4:H67" si="17">ROUND((G4/5)/5,0)*5</f>
        <v>0</v>
      </c>
      <c r="I4" s="11">
        <f t="shared" ref="I4:I67" si="18">ROUNDUP(D4*1.9,0)</f>
        <v>19</v>
      </c>
      <c r="J4" s="6">
        <f t="shared" ref="J4:J67" si="19">ROUNDUP(E4*1.9,0)</f>
        <v>10</v>
      </c>
      <c r="K4" s="6">
        <f t="shared" ref="K4:K67" si="20">ROUNDUP(F4*1.9,0)</f>
        <v>0</v>
      </c>
      <c r="L4" s="6">
        <f t="shared" ref="L4:L67" si="21">ROUNDUP(G4*1.9,0)</f>
        <v>0</v>
      </c>
      <c r="M4" s="31">
        <f t="shared" ref="M4:M67" si="22">ROUNDUP(H4*1.9,0)</f>
        <v>0</v>
      </c>
      <c r="O4" s="154">
        <f t="shared" ref="O4:O67" si="23">IF((B4-I4)-I4&lt;=0,0,(B4-I4)-I4)</f>
        <v>42</v>
      </c>
      <c r="P4" s="154">
        <f t="shared" ref="P4:P67" si="24">IF((B4-I4-J4)-J4&lt;=O4,0,IF((B4-I4-J4)-J4&lt;=0,0,(B4-I4-J4)-J4))</f>
        <v>0</v>
      </c>
      <c r="Q4" s="154">
        <f t="shared" ref="Q4:Q67" si="25">IF((B4-I4-J4-K4)-K4&lt;=0,0,(B4-I4-J4-K4)-K4)</f>
        <v>51</v>
      </c>
      <c r="R4" s="154">
        <f t="shared" ref="R4:R67" si="26">IF((B4-I4-J4-K4-L4)-L4&lt;=0,0,(B4-I4-J4-K4-L4)-L4)</f>
        <v>51</v>
      </c>
      <c r="S4" s="154">
        <f t="shared" ref="S4:S67" si="27">IF(H4=0,IF((B4-I4-J4-K4-L4-M4)-M4&lt;=0,0,(B4-I4-J4-K4-L4-M4)-M4),IF((B4-I4-J4-K4-L4-M4)-M4&lt;=0,"-",(B4-I4-J4-K4-L4-M4)-M4+M4))</f>
        <v>51</v>
      </c>
      <c r="U4" s="74">
        <f>IF(B4=C4,0,IF(S4&lt;&gt;"-",(S4)/Přehled!$A$1,0))</f>
        <v>0.12142857142857143</v>
      </c>
    </row>
    <row r="5" spans="1:21" x14ac:dyDescent="0.25">
      <c r="A5" s="68">
        <v>3</v>
      </c>
      <c r="B5" s="69">
        <v>140</v>
      </c>
      <c r="C5" s="70"/>
      <c r="D5" s="11">
        <v>15</v>
      </c>
      <c r="E5" s="6">
        <f t="shared" si="14"/>
        <v>10</v>
      </c>
      <c r="F5" s="6">
        <f t="shared" si="15"/>
        <v>5</v>
      </c>
      <c r="G5" s="6">
        <f t="shared" si="16"/>
        <v>0</v>
      </c>
      <c r="H5" s="31">
        <f t="shared" si="17"/>
        <v>0</v>
      </c>
      <c r="I5" s="11">
        <f t="shared" si="18"/>
        <v>29</v>
      </c>
      <c r="J5" s="6">
        <f t="shared" si="19"/>
        <v>19</v>
      </c>
      <c r="K5" s="6">
        <f t="shared" si="20"/>
        <v>10</v>
      </c>
      <c r="L5" s="6">
        <f t="shared" si="21"/>
        <v>0</v>
      </c>
      <c r="M5" s="31">
        <f t="shared" si="22"/>
        <v>0</v>
      </c>
      <c r="O5" s="154">
        <f t="shared" si="23"/>
        <v>82</v>
      </c>
      <c r="P5" s="154">
        <f t="shared" si="24"/>
        <v>0</v>
      </c>
      <c r="Q5" s="154">
        <f t="shared" si="25"/>
        <v>72</v>
      </c>
      <c r="R5" s="154">
        <f t="shared" si="26"/>
        <v>82</v>
      </c>
      <c r="S5" s="154">
        <f t="shared" si="27"/>
        <v>82</v>
      </c>
      <c r="U5" s="74">
        <f>IF(B5=C5,0,IF(S5&lt;&gt;"-",(S5)/Přehled!$A$1,0))</f>
        <v>0.19523809523809524</v>
      </c>
    </row>
    <row r="6" spans="1:21" x14ac:dyDescent="0.25">
      <c r="A6" s="68">
        <v>4</v>
      </c>
      <c r="B6" s="69">
        <v>210</v>
      </c>
      <c r="C6" s="70"/>
      <c r="D6" s="11">
        <v>25</v>
      </c>
      <c r="E6" s="6">
        <f t="shared" si="14"/>
        <v>15</v>
      </c>
      <c r="F6" s="6">
        <f t="shared" si="15"/>
        <v>5</v>
      </c>
      <c r="G6" s="6">
        <f t="shared" si="16"/>
        <v>0</v>
      </c>
      <c r="H6" s="31">
        <f t="shared" si="17"/>
        <v>0</v>
      </c>
      <c r="I6" s="11">
        <f t="shared" si="18"/>
        <v>48</v>
      </c>
      <c r="J6" s="6">
        <f t="shared" si="19"/>
        <v>29</v>
      </c>
      <c r="K6" s="6">
        <f t="shared" si="20"/>
        <v>10</v>
      </c>
      <c r="L6" s="6">
        <f t="shared" si="21"/>
        <v>0</v>
      </c>
      <c r="M6" s="31">
        <f t="shared" si="22"/>
        <v>0</v>
      </c>
      <c r="O6" s="154">
        <f t="shared" si="23"/>
        <v>114</v>
      </c>
      <c r="P6" s="154">
        <f t="shared" si="24"/>
        <v>0</v>
      </c>
      <c r="Q6" s="154">
        <f t="shared" si="25"/>
        <v>113</v>
      </c>
      <c r="R6" s="154">
        <f t="shared" si="26"/>
        <v>123</v>
      </c>
      <c r="S6" s="154">
        <f t="shared" si="27"/>
        <v>123</v>
      </c>
      <c r="U6" s="74">
        <f>IF(B6=C6,0,IF(S6&lt;&gt;"-",(S6)/Přehled!$A$1,0))</f>
        <v>0.29285714285714287</v>
      </c>
    </row>
    <row r="7" spans="1:21" x14ac:dyDescent="0.25">
      <c r="A7" s="68">
        <v>5</v>
      </c>
      <c r="B7" s="69">
        <v>290</v>
      </c>
      <c r="C7" s="70"/>
      <c r="D7" s="11">
        <v>30</v>
      </c>
      <c r="E7" s="6">
        <f t="shared" si="14"/>
        <v>15</v>
      </c>
      <c r="F7" s="6">
        <f t="shared" si="15"/>
        <v>5</v>
      </c>
      <c r="G7" s="6">
        <f t="shared" si="16"/>
        <v>0</v>
      </c>
      <c r="H7" s="31">
        <f t="shared" si="17"/>
        <v>0</v>
      </c>
      <c r="I7" s="11">
        <f t="shared" si="18"/>
        <v>57</v>
      </c>
      <c r="J7" s="6">
        <f t="shared" si="19"/>
        <v>29</v>
      </c>
      <c r="K7" s="6">
        <f t="shared" si="20"/>
        <v>10</v>
      </c>
      <c r="L7" s="6">
        <f t="shared" si="21"/>
        <v>0</v>
      </c>
      <c r="M7" s="31">
        <f t="shared" si="22"/>
        <v>0</v>
      </c>
      <c r="O7" s="154">
        <f t="shared" si="23"/>
        <v>176</v>
      </c>
      <c r="P7" s="154">
        <f t="shared" si="24"/>
        <v>0</v>
      </c>
      <c r="Q7" s="154">
        <f t="shared" si="25"/>
        <v>184</v>
      </c>
      <c r="R7" s="154">
        <f t="shared" si="26"/>
        <v>194</v>
      </c>
      <c r="S7" s="154">
        <f t="shared" si="27"/>
        <v>194</v>
      </c>
      <c r="U7" s="74">
        <f>IF(B7=C7,0,IF(S7&lt;&gt;"-",(S7)/Přehled!$A$1,0))</f>
        <v>0.46190476190476193</v>
      </c>
    </row>
    <row r="8" spans="1:21" x14ac:dyDescent="0.25">
      <c r="A8" s="68">
        <v>6</v>
      </c>
      <c r="B8" s="69">
        <v>360</v>
      </c>
      <c r="C8" s="70"/>
      <c r="D8" s="11">
        <v>40</v>
      </c>
      <c r="E8" s="6">
        <f t="shared" si="14"/>
        <v>20</v>
      </c>
      <c r="F8" s="6">
        <f t="shared" si="15"/>
        <v>5</v>
      </c>
      <c r="G8" s="6">
        <f t="shared" si="16"/>
        <v>0</v>
      </c>
      <c r="H8" s="31">
        <f t="shared" si="17"/>
        <v>0</v>
      </c>
      <c r="I8" s="11">
        <f t="shared" si="18"/>
        <v>76</v>
      </c>
      <c r="J8" s="6">
        <f t="shared" si="19"/>
        <v>38</v>
      </c>
      <c r="K8" s="6">
        <f t="shared" si="20"/>
        <v>10</v>
      </c>
      <c r="L8" s="6">
        <f t="shared" si="21"/>
        <v>0</v>
      </c>
      <c r="M8" s="31">
        <f t="shared" si="22"/>
        <v>0</v>
      </c>
      <c r="O8" s="154">
        <f t="shared" si="23"/>
        <v>208</v>
      </c>
      <c r="P8" s="154">
        <f t="shared" si="24"/>
        <v>0</v>
      </c>
      <c r="Q8" s="154">
        <f t="shared" si="25"/>
        <v>226</v>
      </c>
      <c r="R8" s="154">
        <f t="shared" si="26"/>
        <v>236</v>
      </c>
      <c r="S8" s="154">
        <f t="shared" si="27"/>
        <v>236</v>
      </c>
      <c r="U8" s="74">
        <f>IF(B8=C8,0,IF(S8&lt;&gt;"-",(S8)/Přehled!$A$1,0))</f>
        <v>0.56190476190476191</v>
      </c>
    </row>
    <row r="9" spans="1:21" x14ac:dyDescent="0.25">
      <c r="A9" s="68">
        <v>7</v>
      </c>
      <c r="B9" s="69">
        <v>440</v>
      </c>
      <c r="C9" s="70"/>
      <c r="D9" s="11">
        <v>45</v>
      </c>
      <c r="E9" s="6">
        <f t="shared" si="14"/>
        <v>25</v>
      </c>
      <c r="F9" s="6">
        <f t="shared" si="15"/>
        <v>10</v>
      </c>
      <c r="G9" s="6">
        <f t="shared" si="16"/>
        <v>5</v>
      </c>
      <c r="H9" s="31">
        <f t="shared" si="17"/>
        <v>0</v>
      </c>
      <c r="I9" s="11">
        <f t="shared" si="18"/>
        <v>86</v>
      </c>
      <c r="J9" s="6">
        <f t="shared" si="19"/>
        <v>48</v>
      </c>
      <c r="K9" s="6">
        <f t="shared" si="20"/>
        <v>19</v>
      </c>
      <c r="L9" s="6">
        <f t="shared" si="21"/>
        <v>10</v>
      </c>
      <c r="M9" s="31">
        <f t="shared" si="22"/>
        <v>0</v>
      </c>
      <c r="O9" s="154">
        <f t="shared" si="23"/>
        <v>268</v>
      </c>
      <c r="P9" s="154">
        <f t="shared" si="24"/>
        <v>0</v>
      </c>
      <c r="Q9" s="154">
        <f t="shared" si="25"/>
        <v>268</v>
      </c>
      <c r="R9" s="154">
        <f t="shared" si="26"/>
        <v>267</v>
      </c>
      <c r="S9" s="154">
        <f t="shared" si="27"/>
        <v>277</v>
      </c>
      <c r="U9" s="74">
        <f>IF(B9=C9,0,IF(S9&lt;&gt;"-",(S9)/Přehled!$A$1,0))</f>
        <v>0.65952380952380951</v>
      </c>
    </row>
    <row r="10" spans="1:21" x14ac:dyDescent="0.25">
      <c r="A10" s="68">
        <v>8</v>
      </c>
      <c r="B10" s="69">
        <v>530</v>
      </c>
      <c r="C10" s="70"/>
      <c r="D10" s="11">
        <v>55</v>
      </c>
      <c r="E10" s="6">
        <f t="shared" si="14"/>
        <v>30</v>
      </c>
      <c r="F10" s="6">
        <f t="shared" si="15"/>
        <v>10</v>
      </c>
      <c r="G10" s="6">
        <f t="shared" si="16"/>
        <v>5</v>
      </c>
      <c r="H10" s="31">
        <f t="shared" si="17"/>
        <v>0</v>
      </c>
      <c r="I10" s="11">
        <f t="shared" si="18"/>
        <v>105</v>
      </c>
      <c r="J10" s="6">
        <f t="shared" si="19"/>
        <v>57</v>
      </c>
      <c r="K10" s="6">
        <f t="shared" si="20"/>
        <v>19</v>
      </c>
      <c r="L10" s="6">
        <f t="shared" si="21"/>
        <v>10</v>
      </c>
      <c r="M10" s="31">
        <f t="shared" si="22"/>
        <v>0</v>
      </c>
      <c r="O10" s="154">
        <f t="shared" si="23"/>
        <v>320</v>
      </c>
      <c r="P10" s="154">
        <f t="shared" si="24"/>
        <v>0</v>
      </c>
      <c r="Q10" s="154">
        <f t="shared" si="25"/>
        <v>330</v>
      </c>
      <c r="R10" s="154">
        <f t="shared" si="26"/>
        <v>329</v>
      </c>
      <c r="S10" s="154">
        <f t="shared" si="27"/>
        <v>339</v>
      </c>
      <c r="U10" s="74">
        <f>IF(B10=C10,0,IF(S10&lt;&gt;"-",(S10)/Přehled!$A$1,0))</f>
        <v>0.80714285714285716</v>
      </c>
    </row>
    <row r="11" spans="1:21" x14ac:dyDescent="0.25">
      <c r="A11" s="68">
        <v>9</v>
      </c>
      <c r="B11" s="69">
        <v>610</v>
      </c>
      <c r="C11" s="70"/>
      <c r="D11" s="11">
        <v>65</v>
      </c>
      <c r="E11" s="6">
        <f t="shared" si="14"/>
        <v>35</v>
      </c>
      <c r="F11" s="6">
        <f t="shared" si="15"/>
        <v>10</v>
      </c>
      <c r="G11" s="6">
        <f t="shared" si="16"/>
        <v>5</v>
      </c>
      <c r="H11" s="31">
        <f t="shared" si="17"/>
        <v>0</v>
      </c>
      <c r="I11" s="11">
        <f t="shared" si="18"/>
        <v>124</v>
      </c>
      <c r="J11" s="6">
        <f t="shared" si="19"/>
        <v>67</v>
      </c>
      <c r="K11" s="6">
        <f t="shared" si="20"/>
        <v>19</v>
      </c>
      <c r="L11" s="6">
        <f t="shared" si="21"/>
        <v>10</v>
      </c>
      <c r="M11" s="31">
        <f t="shared" si="22"/>
        <v>0</v>
      </c>
      <c r="O11" s="154">
        <f t="shared" si="23"/>
        <v>362</v>
      </c>
      <c r="P11" s="154">
        <f t="shared" si="24"/>
        <v>0</v>
      </c>
      <c r="Q11" s="154">
        <f t="shared" si="25"/>
        <v>381</v>
      </c>
      <c r="R11" s="154">
        <f t="shared" si="26"/>
        <v>380</v>
      </c>
      <c r="S11" s="154">
        <f t="shared" si="27"/>
        <v>390</v>
      </c>
      <c r="U11" s="74">
        <f>IF(B11=C11,0,IF(S11&lt;&gt;"-",(S11)/Přehled!$A$1,0))</f>
        <v>0.9285714285714286</v>
      </c>
    </row>
    <row r="12" spans="1:21" x14ac:dyDescent="0.25">
      <c r="A12" s="68">
        <v>10</v>
      </c>
      <c r="B12" s="69">
        <v>700</v>
      </c>
      <c r="C12" s="70"/>
      <c r="D12" s="11">
        <v>70</v>
      </c>
      <c r="E12" s="6">
        <f t="shared" si="14"/>
        <v>35</v>
      </c>
      <c r="F12" s="6">
        <f t="shared" si="15"/>
        <v>10</v>
      </c>
      <c r="G12" s="6">
        <f t="shared" si="16"/>
        <v>5</v>
      </c>
      <c r="H12" s="31">
        <f t="shared" si="17"/>
        <v>0</v>
      </c>
      <c r="I12" s="11">
        <f t="shared" si="18"/>
        <v>133</v>
      </c>
      <c r="J12" s="6">
        <f t="shared" si="19"/>
        <v>67</v>
      </c>
      <c r="K12" s="6">
        <f t="shared" si="20"/>
        <v>19</v>
      </c>
      <c r="L12" s="6">
        <f t="shared" si="21"/>
        <v>10</v>
      </c>
      <c r="M12" s="31">
        <f t="shared" si="22"/>
        <v>0</v>
      </c>
      <c r="O12" s="154">
        <f t="shared" si="23"/>
        <v>434</v>
      </c>
      <c r="P12" s="154">
        <f t="shared" si="24"/>
        <v>0</v>
      </c>
      <c r="Q12" s="154">
        <f t="shared" si="25"/>
        <v>462</v>
      </c>
      <c r="R12" s="154">
        <f t="shared" si="26"/>
        <v>461</v>
      </c>
      <c r="S12" s="154">
        <f t="shared" si="27"/>
        <v>471</v>
      </c>
      <c r="U12" s="74">
        <f>IF(B12=C12,0,IF(S12&lt;&gt;"-",(S12)/Přehled!$A$1,0))</f>
        <v>1.1214285714285714</v>
      </c>
    </row>
    <row r="13" spans="1:21" x14ac:dyDescent="0.25">
      <c r="A13" s="68">
        <v>11</v>
      </c>
      <c r="B13" s="69">
        <v>718</v>
      </c>
      <c r="C13" s="70"/>
      <c r="D13" s="11">
        <v>80</v>
      </c>
      <c r="E13" s="6">
        <f t="shared" si="14"/>
        <v>40</v>
      </c>
      <c r="F13" s="6">
        <f t="shared" si="15"/>
        <v>15</v>
      </c>
      <c r="G13" s="6">
        <f t="shared" si="16"/>
        <v>5</v>
      </c>
      <c r="H13" s="31">
        <f t="shared" si="17"/>
        <v>0</v>
      </c>
      <c r="I13" s="11">
        <f t="shared" si="18"/>
        <v>152</v>
      </c>
      <c r="J13" s="6">
        <f t="shared" si="19"/>
        <v>76</v>
      </c>
      <c r="K13" s="6">
        <f t="shared" si="20"/>
        <v>29</v>
      </c>
      <c r="L13" s="6">
        <f t="shared" si="21"/>
        <v>10</v>
      </c>
      <c r="M13" s="31">
        <f t="shared" si="22"/>
        <v>0</v>
      </c>
      <c r="O13" s="154">
        <f t="shared" si="23"/>
        <v>414</v>
      </c>
      <c r="P13" s="154">
        <f t="shared" si="24"/>
        <v>0</v>
      </c>
      <c r="Q13" s="154">
        <f t="shared" si="25"/>
        <v>432</v>
      </c>
      <c r="R13" s="154">
        <f t="shared" si="26"/>
        <v>441</v>
      </c>
      <c r="S13" s="154">
        <f t="shared" si="27"/>
        <v>451</v>
      </c>
      <c r="U13" s="74">
        <f>IF(B13=C13,0,IF(S13&lt;&gt;"-",(S13)/Přehled!$A$1,0))</f>
        <v>1.0738095238095238</v>
      </c>
    </row>
    <row r="14" spans="1:21" x14ac:dyDescent="0.25">
      <c r="A14" s="68">
        <v>12</v>
      </c>
      <c r="B14" s="69">
        <v>736</v>
      </c>
      <c r="C14" s="70"/>
      <c r="D14" s="11">
        <v>90</v>
      </c>
      <c r="E14" s="6">
        <f t="shared" si="14"/>
        <v>45</v>
      </c>
      <c r="F14" s="6">
        <f t="shared" si="15"/>
        <v>15</v>
      </c>
      <c r="G14" s="6">
        <f t="shared" si="16"/>
        <v>5</v>
      </c>
      <c r="H14" s="31">
        <f t="shared" si="17"/>
        <v>0</v>
      </c>
      <c r="I14" s="11">
        <f t="shared" si="18"/>
        <v>171</v>
      </c>
      <c r="J14" s="6">
        <f t="shared" si="19"/>
        <v>86</v>
      </c>
      <c r="K14" s="6">
        <f t="shared" si="20"/>
        <v>29</v>
      </c>
      <c r="L14" s="6">
        <f t="shared" si="21"/>
        <v>10</v>
      </c>
      <c r="M14" s="31">
        <f t="shared" si="22"/>
        <v>0</v>
      </c>
      <c r="O14" s="154">
        <f t="shared" si="23"/>
        <v>394</v>
      </c>
      <c r="P14" s="154">
        <f t="shared" si="24"/>
        <v>0</v>
      </c>
      <c r="Q14" s="154">
        <f t="shared" si="25"/>
        <v>421</v>
      </c>
      <c r="R14" s="154">
        <f t="shared" si="26"/>
        <v>430</v>
      </c>
      <c r="S14" s="154">
        <f t="shared" si="27"/>
        <v>440</v>
      </c>
      <c r="U14" s="74">
        <f>IF(B14=C14,0,IF(S14&lt;&gt;"-",(S14)/Přehled!$A$1,0))</f>
        <v>1.0476190476190477</v>
      </c>
    </row>
    <row r="15" spans="1:21" x14ac:dyDescent="0.25">
      <c r="A15" s="71">
        <v>13</v>
      </c>
      <c r="B15" s="11">
        <v>754</v>
      </c>
      <c r="C15" s="31"/>
      <c r="D15" s="11">
        <v>100</v>
      </c>
      <c r="E15" s="6">
        <f t="shared" si="14"/>
        <v>50</v>
      </c>
      <c r="F15" s="6">
        <f t="shared" si="15"/>
        <v>15</v>
      </c>
      <c r="G15" s="6">
        <f t="shared" si="16"/>
        <v>5</v>
      </c>
      <c r="H15" s="31">
        <f t="shared" si="17"/>
        <v>0</v>
      </c>
      <c r="I15" s="11">
        <f t="shared" si="18"/>
        <v>190</v>
      </c>
      <c r="J15" s="6">
        <f t="shared" si="19"/>
        <v>95</v>
      </c>
      <c r="K15" s="6">
        <f t="shared" si="20"/>
        <v>29</v>
      </c>
      <c r="L15" s="6">
        <f t="shared" si="21"/>
        <v>10</v>
      </c>
      <c r="M15" s="31">
        <f t="shared" si="22"/>
        <v>0</v>
      </c>
      <c r="N15" s="36"/>
      <c r="O15" s="72">
        <f t="shared" si="23"/>
        <v>374</v>
      </c>
      <c r="P15" s="72">
        <f t="shared" si="24"/>
        <v>0</v>
      </c>
      <c r="Q15" s="72">
        <f t="shared" si="25"/>
        <v>411</v>
      </c>
      <c r="R15" s="72">
        <f t="shared" si="26"/>
        <v>420</v>
      </c>
      <c r="S15" s="72">
        <f t="shared" si="27"/>
        <v>430</v>
      </c>
      <c r="U15" s="74">
        <f>IF(B15=C15,0,IF(S15&lt;&gt;"-",(S15)/Přehled!$A$1,0))</f>
        <v>1.0238095238095237</v>
      </c>
    </row>
    <row r="16" spans="1:21" x14ac:dyDescent="0.25">
      <c r="A16" s="75">
        <v>14</v>
      </c>
      <c r="B16" s="76">
        <v>773</v>
      </c>
      <c r="C16" s="77"/>
      <c r="D16" s="78">
        <v>110</v>
      </c>
      <c r="E16" s="79">
        <f t="shared" si="14"/>
        <v>55</v>
      </c>
      <c r="F16" s="79">
        <f t="shared" si="15"/>
        <v>20</v>
      </c>
      <c r="G16" s="79">
        <f t="shared" si="16"/>
        <v>5</v>
      </c>
      <c r="H16" s="77">
        <f t="shared" si="17"/>
        <v>0</v>
      </c>
      <c r="I16" s="76">
        <f t="shared" si="18"/>
        <v>209</v>
      </c>
      <c r="J16" s="79">
        <f t="shared" si="19"/>
        <v>105</v>
      </c>
      <c r="K16" s="79">
        <f t="shared" si="20"/>
        <v>38</v>
      </c>
      <c r="L16" s="79">
        <f t="shared" si="21"/>
        <v>10</v>
      </c>
      <c r="M16" s="77">
        <f t="shared" si="22"/>
        <v>0</v>
      </c>
      <c r="N16" s="36"/>
      <c r="O16" s="72">
        <f t="shared" si="23"/>
        <v>355</v>
      </c>
      <c r="P16" s="72">
        <f t="shared" si="24"/>
        <v>0</v>
      </c>
      <c r="Q16" s="72">
        <f t="shared" si="25"/>
        <v>383</v>
      </c>
      <c r="R16" s="72">
        <f t="shared" si="26"/>
        <v>401</v>
      </c>
      <c r="S16" s="72">
        <f t="shared" si="27"/>
        <v>411</v>
      </c>
      <c r="U16" s="74">
        <f>IF(B16=C16,0,IF(S16&lt;&gt;"-",(S16)/Přehled!$A$1,0))</f>
        <v>0.97857142857142854</v>
      </c>
    </row>
    <row r="17" spans="1:21" x14ac:dyDescent="0.25">
      <c r="A17" s="81">
        <v>15</v>
      </c>
      <c r="B17" s="11">
        <v>792</v>
      </c>
      <c r="C17" s="31"/>
      <c r="D17" s="82">
        <v>120</v>
      </c>
      <c r="E17" s="6">
        <f t="shared" si="14"/>
        <v>60</v>
      </c>
      <c r="F17" s="6">
        <f t="shared" si="15"/>
        <v>20</v>
      </c>
      <c r="G17" s="6">
        <f t="shared" si="16"/>
        <v>5</v>
      </c>
      <c r="H17" s="31">
        <f t="shared" si="17"/>
        <v>0</v>
      </c>
      <c r="I17" s="11">
        <f t="shared" si="18"/>
        <v>228</v>
      </c>
      <c r="J17" s="6">
        <f t="shared" si="19"/>
        <v>114</v>
      </c>
      <c r="K17" s="6">
        <f t="shared" si="20"/>
        <v>38</v>
      </c>
      <c r="L17" s="6">
        <f t="shared" si="21"/>
        <v>10</v>
      </c>
      <c r="M17" s="31">
        <f t="shared" si="22"/>
        <v>0</v>
      </c>
      <c r="N17" s="36"/>
      <c r="O17" s="72">
        <f t="shared" si="23"/>
        <v>336</v>
      </c>
      <c r="P17" s="72">
        <f t="shared" si="24"/>
        <v>0</v>
      </c>
      <c r="Q17" s="72">
        <f t="shared" si="25"/>
        <v>374</v>
      </c>
      <c r="R17" s="72">
        <f t="shared" si="26"/>
        <v>392</v>
      </c>
      <c r="S17" s="72">
        <f t="shared" si="27"/>
        <v>402</v>
      </c>
      <c r="U17" s="74">
        <f>IF(B17=C17,0,IF(S17&lt;&gt;"-",(S17)/Přehled!$A$1,0))</f>
        <v>0.95714285714285718</v>
      </c>
    </row>
    <row r="18" spans="1:21" x14ac:dyDescent="0.25">
      <c r="A18" s="81">
        <v>16</v>
      </c>
      <c r="B18" s="11">
        <v>812</v>
      </c>
      <c r="C18" s="31"/>
      <c r="D18" s="82">
        <v>125</v>
      </c>
      <c r="E18" s="6">
        <f t="shared" si="14"/>
        <v>65</v>
      </c>
      <c r="F18" s="6">
        <f t="shared" si="15"/>
        <v>20</v>
      </c>
      <c r="G18" s="6">
        <f t="shared" si="16"/>
        <v>5</v>
      </c>
      <c r="H18" s="31">
        <f t="shared" si="17"/>
        <v>0</v>
      </c>
      <c r="I18" s="11">
        <f t="shared" si="18"/>
        <v>238</v>
      </c>
      <c r="J18" s="6">
        <f t="shared" si="19"/>
        <v>124</v>
      </c>
      <c r="K18" s="6">
        <f t="shared" si="20"/>
        <v>38</v>
      </c>
      <c r="L18" s="6">
        <f t="shared" si="21"/>
        <v>10</v>
      </c>
      <c r="M18" s="31">
        <f t="shared" si="22"/>
        <v>0</v>
      </c>
      <c r="N18" s="36"/>
      <c r="O18" s="72">
        <f t="shared" si="23"/>
        <v>336</v>
      </c>
      <c r="P18" s="72">
        <f t="shared" si="24"/>
        <v>0</v>
      </c>
      <c r="Q18" s="72">
        <f t="shared" si="25"/>
        <v>374</v>
      </c>
      <c r="R18" s="72">
        <f t="shared" si="26"/>
        <v>392</v>
      </c>
      <c r="S18" s="72">
        <f t="shared" si="27"/>
        <v>402</v>
      </c>
      <c r="U18" s="74">
        <f>IF(B18=C18,0,IF(S18&lt;&gt;"-",(S18)/Přehled!$A$1,0))</f>
        <v>0.95714285714285718</v>
      </c>
    </row>
    <row r="19" spans="1:21" x14ac:dyDescent="0.25">
      <c r="A19" s="81">
        <v>17</v>
      </c>
      <c r="B19" s="11">
        <v>833</v>
      </c>
      <c r="C19" s="31"/>
      <c r="D19" s="82">
        <v>140</v>
      </c>
      <c r="E19" s="6">
        <f t="shared" si="14"/>
        <v>70</v>
      </c>
      <c r="F19" s="6">
        <f t="shared" si="15"/>
        <v>25</v>
      </c>
      <c r="G19" s="6">
        <f t="shared" si="16"/>
        <v>5</v>
      </c>
      <c r="H19" s="31">
        <f t="shared" si="17"/>
        <v>0</v>
      </c>
      <c r="I19" s="11">
        <f t="shared" si="18"/>
        <v>266</v>
      </c>
      <c r="J19" s="6">
        <f t="shared" si="19"/>
        <v>133</v>
      </c>
      <c r="K19" s="6">
        <f t="shared" si="20"/>
        <v>48</v>
      </c>
      <c r="L19" s="6">
        <f t="shared" si="21"/>
        <v>10</v>
      </c>
      <c r="M19" s="31">
        <f t="shared" si="22"/>
        <v>0</v>
      </c>
      <c r="N19" s="36"/>
      <c r="O19" s="72">
        <f t="shared" si="23"/>
        <v>301</v>
      </c>
      <c r="P19" s="72">
        <f t="shared" si="24"/>
        <v>0</v>
      </c>
      <c r="Q19" s="72">
        <f t="shared" si="25"/>
        <v>338</v>
      </c>
      <c r="R19" s="72">
        <f t="shared" si="26"/>
        <v>366</v>
      </c>
      <c r="S19" s="72">
        <f t="shared" si="27"/>
        <v>376</v>
      </c>
      <c r="U19" s="74">
        <f>IF(B19=C19,0,IF(S19&lt;&gt;"-",(S19)/Přehled!$A$1,0))</f>
        <v>0.89523809523809528</v>
      </c>
    </row>
    <row r="20" spans="1:21" x14ac:dyDescent="0.25">
      <c r="A20" s="81">
        <v>18</v>
      </c>
      <c r="B20" s="11">
        <v>853</v>
      </c>
      <c r="C20" s="31"/>
      <c r="D20" s="82">
        <v>150</v>
      </c>
      <c r="E20" s="6">
        <f t="shared" si="14"/>
        <v>75</v>
      </c>
      <c r="F20" s="6">
        <f t="shared" si="15"/>
        <v>25</v>
      </c>
      <c r="G20" s="6">
        <f t="shared" si="16"/>
        <v>5</v>
      </c>
      <c r="H20" s="31">
        <f t="shared" si="17"/>
        <v>0</v>
      </c>
      <c r="I20" s="11">
        <f t="shared" si="18"/>
        <v>285</v>
      </c>
      <c r="J20" s="6">
        <f t="shared" si="19"/>
        <v>143</v>
      </c>
      <c r="K20" s="6">
        <f t="shared" si="20"/>
        <v>48</v>
      </c>
      <c r="L20" s="6">
        <f t="shared" si="21"/>
        <v>10</v>
      </c>
      <c r="M20" s="31">
        <f t="shared" si="22"/>
        <v>0</v>
      </c>
      <c r="N20" s="36"/>
      <c r="O20" s="72">
        <f t="shared" si="23"/>
        <v>283</v>
      </c>
      <c r="P20" s="72">
        <f t="shared" si="24"/>
        <v>0</v>
      </c>
      <c r="Q20" s="72">
        <f t="shared" si="25"/>
        <v>329</v>
      </c>
      <c r="R20" s="72">
        <f t="shared" si="26"/>
        <v>357</v>
      </c>
      <c r="S20" s="72">
        <f t="shared" si="27"/>
        <v>367</v>
      </c>
      <c r="U20" s="74">
        <f>IF(B20=C20,0,IF(S20&lt;&gt;"-",(S20)/Přehled!$A$1,0))</f>
        <v>0.87380952380952381</v>
      </c>
    </row>
    <row r="21" spans="1:21" x14ac:dyDescent="0.25">
      <c r="A21" s="81">
        <v>19</v>
      </c>
      <c r="B21" s="11">
        <v>875</v>
      </c>
      <c r="C21" s="31"/>
      <c r="D21" s="82">
        <v>155</v>
      </c>
      <c r="E21" s="6">
        <f t="shared" si="14"/>
        <v>80</v>
      </c>
      <c r="F21" s="6">
        <f t="shared" si="15"/>
        <v>25</v>
      </c>
      <c r="G21" s="6">
        <f t="shared" si="16"/>
        <v>5</v>
      </c>
      <c r="H21" s="31">
        <f t="shared" si="17"/>
        <v>0</v>
      </c>
      <c r="I21" s="11">
        <f t="shared" si="18"/>
        <v>295</v>
      </c>
      <c r="J21" s="6">
        <f t="shared" si="19"/>
        <v>152</v>
      </c>
      <c r="K21" s="6">
        <f t="shared" si="20"/>
        <v>48</v>
      </c>
      <c r="L21" s="6">
        <f t="shared" si="21"/>
        <v>10</v>
      </c>
      <c r="M21" s="31">
        <f t="shared" si="22"/>
        <v>0</v>
      </c>
      <c r="N21" s="36"/>
      <c r="O21" s="72">
        <f t="shared" si="23"/>
        <v>285</v>
      </c>
      <c r="P21" s="72">
        <f t="shared" si="24"/>
        <v>0</v>
      </c>
      <c r="Q21" s="72">
        <f t="shared" si="25"/>
        <v>332</v>
      </c>
      <c r="R21" s="72">
        <f t="shared" si="26"/>
        <v>360</v>
      </c>
      <c r="S21" s="72">
        <f t="shared" si="27"/>
        <v>370</v>
      </c>
      <c r="U21" s="74">
        <f>IF(B21=C21,0,IF(S21&lt;&gt;"-",(S21)/Přehled!$A$1,0))</f>
        <v>0.88095238095238093</v>
      </c>
    </row>
    <row r="22" spans="1:21" x14ac:dyDescent="0.25">
      <c r="A22" s="81">
        <v>20</v>
      </c>
      <c r="B22" s="11">
        <v>897</v>
      </c>
      <c r="C22" s="31"/>
      <c r="D22" s="82">
        <v>170</v>
      </c>
      <c r="E22" s="6">
        <f t="shared" si="14"/>
        <v>85</v>
      </c>
      <c r="F22" s="6">
        <f t="shared" si="15"/>
        <v>30</v>
      </c>
      <c r="G22" s="6">
        <f t="shared" si="16"/>
        <v>10</v>
      </c>
      <c r="H22" s="31">
        <f t="shared" si="17"/>
        <v>0</v>
      </c>
      <c r="I22" s="11">
        <f t="shared" si="18"/>
        <v>323</v>
      </c>
      <c r="J22" s="6">
        <f t="shared" si="19"/>
        <v>162</v>
      </c>
      <c r="K22" s="6">
        <f t="shared" si="20"/>
        <v>57</v>
      </c>
      <c r="L22" s="6">
        <f t="shared" si="21"/>
        <v>19</v>
      </c>
      <c r="M22" s="31">
        <f t="shared" si="22"/>
        <v>0</v>
      </c>
      <c r="N22" s="36"/>
      <c r="O22" s="72">
        <f t="shared" si="23"/>
        <v>251</v>
      </c>
      <c r="P22" s="72">
        <f t="shared" si="24"/>
        <v>0</v>
      </c>
      <c r="Q22" s="72">
        <f t="shared" si="25"/>
        <v>298</v>
      </c>
      <c r="R22" s="72">
        <f t="shared" si="26"/>
        <v>317</v>
      </c>
      <c r="S22" s="72">
        <f t="shared" si="27"/>
        <v>336</v>
      </c>
      <c r="U22" s="74">
        <f>IF(B22=C22,0,IF(S22&lt;&gt;"-",(S22)/Přehled!$A$1,0))</f>
        <v>0.8</v>
      </c>
    </row>
    <row r="23" spans="1:21" x14ac:dyDescent="0.25">
      <c r="A23" s="50">
        <v>21</v>
      </c>
      <c r="B23" s="51">
        <v>919</v>
      </c>
      <c r="C23" s="52"/>
      <c r="D23" s="53">
        <v>180</v>
      </c>
      <c r="E23" s="54">
        <f t="shared" si="14"/>
        <v>90</v>
      </c>
      <c r="F23" s="54">
        <f t="shared" si="15"/>
        <v>30</v>
      </c>
      <c r="G23" s="54">
        <f t="shared" si="16"/>
        <v>10</v>
      </c>
      <c r="H23" s="52">
        <f t="shared" si="17"/>
        <v>0</v>
      </c>
      <c r="I23" s="51">
        <f t="shared" si="18"/>
        <v>342</v>
      </c>
      <c r="J23" s="54">
        <f t="shared" si="19"/>
        <v>171</v>
      </c>
      <c r="K23" s="54">
        <f t="shared" si="20"/>
        <v>57</v>
      </c>
      <c r="L23" s="54">
        <f t="shared" si="21"/>
        <v>19</v>
      </c>
      <c r="M23" s="52">
        <f t="shared" si="22"/>
        <v>0</v>
      </c>
      <c r="N23" s="36"/>
      <c r="O23" s="83">
        <f t="shared" si="23"/>
        <v>235</v>
      </c>
      <c r="P23" s="83">
        <f t="shared" si="24"/>
        <v>0</v>
      </c>
      <c r="Q23" s="83">
        <f t="shared" si="25"/>
        <v>292</v>
      </c>
      <c r="R23" s="83">
        <f t="shared" si="26"/>
        <v>311</v>
      </c>
      <c r="S23" s="83">
        <f t="shared" si="27"/>
        <v>330</v>
      </c>
      <c r="U23" s="74">
        <f>IF(B23=C23,0,IF(S23&lt;&gt;"-",(S23)/Přehled!$A$1,0))</f>
        <v>0.7857142857142857</v>
      </c>
    </row>
    <row r="24" spans="1:21" x14ac:dyDescent="0.25">
      <c r="A24" s="55">
        <v>22</v>
      </c>
      <c r="B24" s="34">
        <v>942</v>
      </c>
      <c r="C24" s="7"/>
      <c r="D24" s="56">
        <v>190</v>
      </c>
      <c r="E24" s="41">
        <f t="shared" si="14"/>
        <v>95</v>
      </c>
      <c r="F24" s="41">
        <f t="shared" si="15"/>
        <v>30</v>
      </c>
      <c r="G24" s="41">
        <f t="shared" si="16"/>
        <v>10</v>
      </c>
      <c r="H24" s="7">
        <f t="shared" si="17"/>
        <v>0</v>
      </c>
      <c r="I24" s="34">
        <f t="shared" si="18"/>
        <v>361</v>
      </c>
      <c r="J24" s="41">
        <f t="shared" si="19"/>
        <v>181</v>
      </c>
      <c r="K24" s="41">
        <f t="shared" si="20"/>
        <v>57</v>
      </c>
      <c r="L24" s="41">
        <f t="shared" si="21"/>
        <v>19</v>
      </c>
      <c r="M24" s="7">
        <f t="shared" si="22"/>
        <v>0</v>
      </c>
      <c r="N24" s="36"/>
      <c r="O24" s="83">
        <f t="shared" si="23"/>
        <v>220</v>
      </c>
      <c r="P24" s="83">
        <f t="shared" si="24"/>
        <v>0</v>
      </c>
      <c r="Q24" s="83">
        <f t="shared" si="25"/>
        <v>286</v>
      </c>
      <c r="R24" s="83">
        <f t="shared" si="26"/>
        <v>305</v>
      </c>
      <c r="S24" s="83">
        <f t="shared" si="27"/>
        <v>324</v>
      </c>
      <c r="U24" s="74">
        <f>IF(B24=C24,0,IF(S24&lt;&gt;"-",(S24)/Přehled!$A$1,0))</f>
        <v>0.77142857142857146</v>
      </c>
    </row>
    <row r="25" spans="1:21" x14ac:dyDescent="0.25">
      <c r="A25" s="55">
        <v>23</v>
      </c>
      <c r="B25" s="34">
        <v>965</v>
      </c>
      <c r="C25" s="7"/>
      <c r="D25" s="56">
        <v>200</v>
      </c>
      <c r="E25" s="41">
        <f t="shared" si="14"/>
        <v>100</v>
      </c>
      <c r="F25" s="41">
        <f t="shared" si="15"/>
        <v>35</v>
      </c>
      <c r="G25" s="41">
        <f t="shared" si="16"/>
        <v>10</v>
      </c>
      <c r="H25" s="7">
        <f t="shared" si="17"/>
        <v>0</v>
      </c>
      <c r="I25" s="34">
        <f t="shared" si="18"/>
        <v>380</v>
      </c>
      <c r="J25" s="41">
        <f t="shared" si="19"/>
        <v>190</v>
      </c>
      <c r="K25" s="41">
        <f t="shared" si="20"/>
        <v>67</v>
      </c>
      <c r="L25" s="41">
        <f t="shared" si="21"/>
        <v>19</v>
      </c>
      <c r="M25" s="7">
        <f t="shared" si="22"/>
        <v>0</v>
      </c>
      <c r="N25" s="36"/>
      <c r="O25" s="83">
        <f t="shared" si="23"/>
        <v>205</v>
      </c>
      <c r="P25" s="83">
        <f t="shared" si="24"/>
        <v>0</v>
      </c>
      <c r="Q25" s="83">
        <f t="shared" si="25"/>
        <v>261</v>
      </c>
      <c r="R25" s="83">
        <f t="shared" si="26"/>
        <v>290</v>
      </c>
      <c r="S25" s="83">
        <f t="shared" si="27"/>
        <v>309</v>
      </c>
      <c r="U25" s="74">
        <f>IF(B25=C25,0,IF(S25&lt;&gt;"-",(S25)/Přehled!$A$1,0))</f>
        <v>0.73571428571428577</v>
      </c>
    </row>
    <row r="26" spans="1:21" x14ac:dyDescent="0.25">
      <c r="A26" s="55">
        <v>24</v>
      </c>
      <c r="B26" s="34">
        <v>990</v>
      </c>
      <c r="C26" s="7"/>
      <c r="D26" s="56">
        <v>210</v>
      </c>
      <c r="E26" s="41">
        <f t="shared" si="14"/>
        <v>105</v>
      </c>
      <c r="F26" s="41">
        <f t="shared" si="15"/>
        <v>35</v>
      </c>
      <c r="G26" s="41">
        <f t="shared" si="16"/>
        <v>10</v>
      </c>
      <c r="H26" s="7">
        <f t="shared" si="17"/>
        <v>0</v>
      </c>
      <c r="I26" s="34">
        <f t="shared" si="18"/>
        <v>399</v>
      </c>
      <c r="J26" s="41">
        <f t="shared" si="19"/>
        <v>200</v>
      </c>
      <c r="K26" s="41">
        <f t="shared" si="20"/>
        <v>67</v>
      </c>
      <c r="L26" s="41">
        <f t="shared" si="21"/>
        <v>19</v>
      </c>
      <c r="M26" s="7">
        <f t="shared" si="22"/>
        <v>0</v>
      </c>
      <c r="N26" s="36"/>
      <c r="O26" s="83">
        <f t="shared" si="23"/>
        <v>192</v>
      </c>
      <c r="P26" s="83">
        <f t="shared" si="24"/>
        <v>0</v>
      </c>
      <c r="Q26" s="83">
        <f t="shared" si="25"/>
        <v>257</v>
      </c>
      <c r="R26" s="83">
        <f t="shared" si="26"/>
        <v>286</v>
      </c>
      <c r="S26" s="83">
        <f t="shared" si="27"/>
        <v>305</v>
      </c>
      <c r="U26" s="74">
        <f>IF(B26=C26,0,IF(S26&lt;&gt;"-",(S26)/Přehled!$A$1,0))</f>
        <v>0.72619047619047616</v>
      </c>
    </row>
    <row r="27" spans="1:21" x14ac:dyDescent="0.25">
      <c r="A27" s="55">
        <v>25</v>
      </c>
      <c r="B27" s="34">
        <v>1014</v>
      </c>
      <c r="C27" s="7"/>
      <c r="D27" s="56">
        <v>220</v>
      </c>
      <c r="E27" s="41">
        <f t="shared" si="14"/>
        <v>110</v>
      </c>
      <c r="F27" s="41">
        <f t="shared" si="15"/>
        <v>35</v>
      </c>
      <c r="G27" s="41">
        <f t="shared" si="16"/>
        <v>10</v>
      </c>
      <c r="H27" s="7">
        <f t="shared" si="17"/>
        <v>0</v>
      </c>
      <c r="I27" s="34">
        <f t="shared" si="18"/>
        <v>418</v>
      </c>
      <c r="J27" s="41">
        <f t="shared" si="19"/>
        <v>209</v>
      </c>
      <c r="K27" s="41">
        <f t="shared" si="20"/>
        <v>67</v>
      </c>
      <c r="L27" s="41">
        <f t="shared" si="21"/>
        <v>19</v>
      </c>
      <c r="M27" s="7">
        <f t="shared" si="22"/>
        <v>0</v>
      </c>
      <c r="N27" s="36"/>
      <c r="O27" s="83">
        <f t="shared" si="23"/>
        <v>178</v>
      </c>
      <c r="P27" s="83">
        <f t="shared" si="24"/>
        <v>0</v>
      </c>
      <c r="Q27" s="83">
        <f t="shared" si="25"/>
        <v>253</v>
      </c>
      <c r="R27" s="83">
        <f t="shared" si="26"/>
        <v>282</v>
      </c>
      <c r="S27" s="83">
        <f t="shared" si="27"/>
        <v>301</v>
      </c>
      <c r="U27" s="74">
        <f>IF(B27=C27,0,IF(S27&lt;&gt;"-",(S27)/Přehled!$A$1,0))</f>
        <v>0.71666666666666667</v>
      </c>
    </row>
    <row r="28" spans="1:21" x14ac:dyDescent="0.25">
      <c r="A28" s="55">
        <v>26</v>
      </c>
      <c r="B28" s="34">
        <v>1040</v>
      </c>
      <c r="C28" s="7"/>
      <c r="D28" s="56">
        <v>230</v>
      </c>
      <c r="E28" s="41">
        <f t="shared" si="14"/>
        <v>115</v>
      </c>
      <c r="F28" s="41">
        <f t="shared" si="15"/>
        <v>40</v>
      </c>
      <c r="G28" s="41">
        <f t="shared" si="16"/>
        <v>10</v>
      </c>
      <c r="H28" s="7">
        <f t="shared" si="17"/>
        <v>0</v>
      </c>
      <c r="I28" s="34">
        <f t="shared" si="18"/>
        <v>437</v>
      </c>
      <c r="J28" s="41">
        <f t="shared" si="19"/>
        <v>219</v>
      </c>
      <c r="K28" s="41">
        <f t="shared" si="20"/>
        <v>76</v>
      </c>
      <c r="L28" s="41">
        <f t="shared" si="21"/>
        <v>19</v>
      </c>
      <c r="M28" s="7">
        <f t="shared" si="22"/>
        <v>0</v>
      </c>
      <c r="N28" s="36"/>
      <c r="O28" s="83">
        <f t="shared" si="23"/>
        <v>166</v>
      </c>
      <c r="P28" s="83">
        <f t="shared" si="24"/>
        <v>0</v>
      </c>
      <c r="Q28" s="83">
        <f t="shared" si="25"/>
        <v>232</v>
      </c>
      <c r="R28" s="83">
        <f t="shared" si="26"/>
        <v>270</v>
      </c>
      <c r="S28" s="83">
        <f t="shared" si="27"/>
        <v>289</v>
      </c>
      <c r="U28" s="74">
        <f>IF(B28=C28,0,IF(S28&lt;&gt;"-",(S28)/Přehled!$A$1,0))</f>
        <v>0.68809523809523809</v>
      </c>
    </row>
    <row r="29" spans="1:21" x14ac:dyDescent="0.25">
      <c r="A29" s="55">
        <v>27</v>
      </c>
      <c r="B29" s="34">
        <v>1066</v>
      </c>
      <c r="C29" s="7"/>
      <c r="D29" s="56">
        <v>240</v>
      </c>
      <c r="E29" s="41">
        <f t="shared" si="14"/>
        <v>120</v>
      </c>
      <c r="F29" s="41">
        <f t="shared" si="15"/>
        <v>40</v>
      </c>
      <c r="G29" s="41">
        <f t="shared" si="16"/>
        <v>10</v>
      </c>
      <c r="H29" s="7">
        <f t="shared" si="17"/>
        <v>0</v>
      </c>
      <c r="I29" s="34">
        <f t="shared" si="18"/>
        <v>456</v>
      </c>
      <c r="J29" s="41">
        <f t="shared" si="19"/>
        <v>228</v>
      </c>
      <c r="K29" s="41">
        <f t="shared" si="20"/>
        <v>76</v>
      </c>
      <c r="L29" s="41">
        <f t="shared" si="21"/>
        <v>19</v>
      </c>
      <c r="M29" s="7">
        <f t="shared" si="22"/>
        <v>0</v>
      </c>
      <c r="N29" s="36"/>
      <c r="O29" s="83">
        <f t="shared" si="23"/>
        <v>154</v>
      </c>
      <c r="P29" s="83">
        <f t="shared" si="24"/>
        <v>0</v>
      </c>
      <c r="Q29" s="83">
        <f t="shared" si="25"/>
        <v>230</v>
      </c>
      <c r="R29" s="83">
        <f t="shared" si="26"/>
        <v>268</v>
      </c>
      <c r="S29" s="83">
        <f t="shared" si="27"/>
        <v>287</v>
      </c>
      <c r="U29" s="74">
        <f>IF(B29=C29,0,IF(S29&lt;&gt;"-",(S29)/Přehled!$A$1,0))</f>
        <v>0.68333333333333335</v>
      </c>
    </row>
    <row r="30" spans="1:21" x14ac:dyDescent="0.25">
      <c r="A30" s="55">
        <v>28</v>
      </c>
      <c r="B30" s="34">
        <v>1092</v>
      </c>
      <c r="C30" s="7"/>
      <c r="D30" s="56">
        <v>250</v>
      </c>
      <c r="E30" s="41">
        <f t="shared" si="14"/>
        <v>125</v>
      </c>
      <c r="F30" s="41">
        <f t="shared" si="15"/>
        <v>40</v>
      </c>
      <c r="G30" s="41">
        <f t="shared" si="16"/>
        <v>10</v>
      </c>
      <c r="H30" s="7">
        <f t="shared" si="17"/>
        <v>0</v>
      </c>
      <c r="I30" s="34">
        <f t="shared" si="18"/>
        <v>475</v>
      </c>
      <c r="J30" s="41">
        <f t="shared" si="19"/>
        <v>238</v>
      </c>
      <c r="K30" s="41">
        <f t="shared" si="20"/>
        <v>76</v>
      </c>
      <c r="L30" s="41">
        <f t="shared" si="21"/>
        <v>19</v>
      </c>
      <c r="M30" s="7">
        <f t="shared" si="22"/>
        <v>0</v>
      </c>
      <c r="N30" s="36"/>
      <c r="O30" s="83">
        <f t="shared" si="23"/>
        <v>142</v>
      </c>
      <c r="P30" s="83">
        <f t="shared" si="24"/>
        <v>0</v>
      </c>
      <c r="Q30" s="83">
        <f t="shared" si="25"/>
        <v>227</v>
      </c>
      <c r="R30" s="83">
        <f t="shared" si="26"/>
        <v>265</v>
      </c>
      <c r="S30" s="83">
        <f t="shared" si="27"/>
        <v>284</v>
      </c>
      <c r="U30" s="74">
        <f>IF(B30=C30,0,IF(S30&lt;&gt;"-",(S30)/Přehled!$A$1,0))</f>
        <v>0.67619047619047623</v>
      </c>
    </row>
    <row r="31" spans="1:21" x14ac:dyDescent="0.25">
      <c r="A31" s="55">
        <v>29</v>
      </c>
      <c r="B31" s="34">
        <v>1120</v>
      </c>
      <c r="C31" s="7"/>
      <c r="D31" s="56">
        <v>265</v>
      </c>
      <c r="E31" s="41">
        <f t="shared" si="14"/>
        <v>135</v>
      </c>
      <c r="F31" s="41">
        <f t="shared" si="15"/>
        <v>45</v>
      </c>
      <c r="G31" s="41">
        <f t="shared" si="16"/>
        <v>10</v>
      </c>
      <c r="H31" s="7">
        <f t="shared" si="17"/>
        <v>0</v>
      </c>
      <c r="I31" s="34">
        <f t="shared" si="18"/>
        <v>504</v>
      </c>
      <c r="J31" s="41">
        <f t="shared" si="19"/>
        <v>257</v>
      </c>
      <c r="K31" s="41">
        <f t="shared" si="20"/>
        <v>86</v>
      </c>
      <c r="L31" s="41">
        <f t="shared" si="21"/>
        <v>19</v>
      </c>
      <c r="M31" s="7">
        <f t="shared" si="22"/>
        <v>0</v>
      </c>
      <c r="N31" s="36"/>
      <c r="O31" s="83">
        <f t="shared" si="23"/>
        <v>112</v>
      </c>
      <c r="P31" s="83">
        <f t="shared" si="24"/>
        <v>0</v>
      </c>
      <c r="Q31" s="83">
        <f t="shared" si="25"/>
        <v>187</v>
      </c>
      <c r="R31" s="83">
        <f t="shared" si="26"/>
        <v>235</v>
      </c>
      <c r="S31" s="83">
        <f t="shared" si="27"/>
        <v>254</v>
      </c>
      <c r="U31" s="74">
        <f>IF(B31=C31,0,IF(S31&lt;&gt;"-",(S31)/Přehled!$A$1,0))</f>
        <v>0.60476190476190472</v>
      </c>
    </row>
    <row r="32" spans="1:21" x14ac:dyDescent="0.25">
      <c r="A32" s="55">
        <v>30</v>
      </c>
      <c r="B32" s="34">
        <v>1148</v>
      </c>
      <c r="C32" s="7"/>
      <c r="D32" s="56">
        <v>275</v>
      </c>
      <c r="E32" s="41">
        <f t="shared" si="14"/>
        <v>140</v>
      </c>
      <c r="F32" s="41">
        <f t="shared" si="15"/>
        <v>45</v>
      </c>
      <c r="G32" s="41">
        <f t="shared" si="16"/>
        <v>10</v>
      </c>
      <c r="H32" s="7">
        <f t="shared" si="17"/>
        <v>0</v>
      </c>
      <c r="I32" s="34">
        <f t="shared" si="18"/>
        <v>523</v>
      </c>
      <c r="J32" s="41">
        <f t="shared" si="19"/>
        <v>266</v>
      </c>
      <c r="K32" s="41">
        <f t="shared" si="20"/>
        <v>86</v>
      </c>
      <c r="L32" s="41">
        <f t="shared" si="21"/>
        <v>19</v>
      </c>
      <c r="M32" s="7">
        <f t="shared" si="22"/>
        <v>0</v>
      </c>
      <c r="N32" s="36"/>
      <c r="O32" s="83">
        <f t="shared" si="23"/>
        <v>102</v>
      </c>
      <c r="P32" s="83">
        <f t="shared" si="24"/>
        <v>0</v>
      </c>
      <c r="Q32" s="83">
        <f t="shared" si="25"/>
        <v>187</v>
      </c>
      <c r="R32" s="83">
        <f t="shared" si="26"/>
        <v>235</v>
      </c>
      <c r="S32" s="83">
        <f t="shared" si="27"/>
        <v>254</v>
      </c>
      <c r="U32" s="74">
        <f>IF(B32=C32,0,IF(S32&lt;&gt;"-",(S32)/Přehled!$A$1,0))</f>
        <v>0.60476190476190472</v>
      </c>
    </row>
    <row r="33" spans="1:21" x14ac:dyDescent="0.25">
      <c r="A33" s="50">
        <v>31</v>
      </c>
      <c r="B33" s="51">
        <v>1176</v>
      </c>
      <c r="C33" s="52"/>
      <c r="D33" s="53">
        <v>285</v>
      </c>
      <c r="E33" s="54">
        <f t="shared" si="14"/>
        <v>145</v>
      </c>
      <c r="F33" s="54">
        <f t="shared" si="15"/>
        <v>50</v>
      </c>
      <c r="G33" s="54">
        <f t="shared" si="16"/>
        <v>15</v>
      </c>
      <c r="H33" s="52">
        <f t="shared" si="17"/>
        <v>5</v>
      </c>
      <c r="I33" s="51">
        <f t="shared" si="18"/>
        <v>542</v>
      </c>
      <c r="J33" s="54">
        <f t="shared" si="19"/>
        <v>276</v>
      </c>
      <c r="K33" s="54">
        <f t="shared" si="20"/>
        <v>95</v>
      </c>
      <c r="L33" s="54">
        <f t="shared" si="21"/>
        <v>29</v>
      </c>
      <c r="M33" s="52">
        <f t="shared" si="22"/>
        <v>10</v>
      </c>
      <c r="N33" s="36"/>
      <c r="O33" s="83">
        <f t="shared" si="23"/>
        <v>92</v>
      </c>
      <c r="P33" s="83">
        <f t="shared" si="24"/>
        <v>0</v>
      </c>
      <c r="Q33" s="83">
        <f t="shared" si="25"/>
        <v>168</v>
      </c>
      <c r="R33" s="83">
        <f t="shared" si="26"/>
        <v>205</v>
      </c>
      <c r="S33" s="83">
        <f t="shared" si="27"/>
        <v>224</v>
      </c>
      <c r="U33" s="74">
        <f>IF(B33=C33,0,IF(S33&lt;&gt;"-",(S33)/Přehled!$A$1,0))</f>
        <v>0.53333333333333333</v>
      </c>
    </row>
    <row r="34" spans="1:21" x14ac:dyDescent="0.25">
      <c r="A34" s="55">
        <v>32</v>
      </c>
      <c r="B34" s="34">
        <v>1206</v>
      </c>
      <c r="C34" s="7"/>
      <c r="D34" s="56">
        <v>295</v>
      </c>
      <c r="E34" s="41">
        <f t="shared" si="14"/>
        <v>150</v>
      </c>
      <c r="F34" s="41">
        <f t="shared" si="15"/>
        <v>50</v>
      </c>
      <c r="G34" s="41">
        <f t="shared" si="16"/>
        <v>15</v>
      </c>
      <c r="H34" s="7">
        <f t="shared" si="17"/>
        <v>5</v>
      </c>
      <c r="I34" s="34">
        <f t="shared" si="18"/>
        <v>561</v>
      </c>
      <c r="J34" s="41">
        <f t="shared" si="19"/>
        <v>285</v>
      </c>
      <c r="K34" s="41">
        <f t="shared" si="20"/>
        <v>95</v>
      </c>
      <c r="L34" s="41">
        <f t="shared" si="21"/>
        <v>29</v>
      </c>
      <c r="M34" s="7">
        <f t="shared" si="22"/>
        <v>10</v>
      </c>
      <c r="N34" s="36"/>
      <c r="O34" s="83">
        <f t="shared" si="23"/>
        <v>84</v>
      </c>
      <c r="P34" s="83">
        <f t="shared" si="24"/>
        <v>0</v>
      </c>
      <c r="Q34" s="83">
        <f t="shared" si="25"/>
        <v>170</v>
      </c>
      <c r="R34" s="83">
        <f t="shared" si="26"/>
        <v>207</v>
      </c>
      <c r="S34" s="83">
        <f t="shared" si="27"/>
        <v>226</v>
      </c>
      <c r="U34" s="74">
        <f>IF(B34=C34,0,IF(S34&lt;&gt;"-",(S34)/Přehled!$A$1,0))</f>
        <v>0.53809523809523807</v>
      </c>
    </row>
    <row r="35" spans="1:21" x14ac:dyDescent="0.25">
      <c r="A35" s="55">
        <v>33</v>
      </c>
      <c r="B35" s="34">
        <v>1236</v>
      </c>
      <c r="C35" s="7"/>
      <c r="D35" s="56">
        <v>310</v>
      </c>
      <c r="E35" s="41">
        <f t="shared" si="14"/>
        <v>155</v>
      </c>
      <c r="F35" s="41">
        <f t="shared" si="15"/>
        <v>50</v>
      </c>
      <c r="G35" s="41">
        <f t="shared" si="16"/>
        <v>15</v>
      </c>
      <c r="H35" s="7">
        <f t="shared" si="17"/>
        <v>5</v>
      </c>
      <c r="I35" s="34">
        <f t="shared" si="18"/>
        <v>589</v>
      </c>
      <c r="J35" s="41">
        <f t="shared" si="19"/>
        <v>295</v>
      </c>
      <c r="K35" s="41">
        <f t="shared" si="20"/>
        <v>95</v>
      </c>
      <c r="L35" s="41">
        <f t="shared" si="21"/>
        <v>29</v>
      </c>
      <c r="M35" s="7">
        <f t="shared" si="22"/>
        <v>10</v>
      </c>
      <c r="N35" s="36"/>
      <c r="O35" s="83">
        <f t="shared" si="23"/>
        <v>58</v>
      </c>
      <c r="P35" s="83">
        <f t="shared" si="24"/>
        <v>0</v>
      </c>
      <c r="Q35" s="83">
        <f t="shared" si="25"/>
        <v>162</v>
      </c>
      <c r="R35" s="83">
        <f t="shared" si="26"/>
        <v>199</v>
      </c>
      <c r="S35" s="83">
        <f t="shared" si="27"/>
        <v>218</v>
      </c>
      <c r="U35" s="74">
        <f>IF(B35=C35,0,IF(S35&lt;&gt;"-",(S35)/Přehled!$A$1,0))</f>
        <v>0.51904761904761909</v>
      </c>
    </row>
    <row r="36" spans="1:21" x14ac:dyDescent="0.25">
      <c r="A36" s="55">
        <v>34</v>
      </c>
      <c r="B36" s="34">
        <v>1267</v>
      </c>
      <c r="C36" s="7"/>
      <c r="D36" s="56">
        <v>320</v>
      </c>
      <c r="E36" s="41">
        <f t="shared" si="14"/>
        <v>160</v>
      </c>
      <c r="F36" s="41">
        <f t="shared" si="15"/>
        <v>55</v>
      </c>
      <c r="G36" s="41">
        <f t="shared" si="16"/>
        <v>15</v>
      </c>
      <c r="H36" s="7">
        <f t="shared" si="17"/>
        <v>5</v>
      </c>
      <c r="I36" s="34">
        <f t="shared" si="18"/>
        <v>608</v>
      </c>
      <c r="J36" s="41">
        <f t="shared" si="19"/>
        <v>304</v>
      </c>
      <c r="K36" s="41">
        <f t="shared" si="20"/>
        <v>105</v>
      </c>
      <c r="L36" s="41">
        <f t="shared" si="21"/>
        <v>29</v>
      </c>
      <c r="M36" s="7">
        <f t="shared" si="22"/>
        <v>10</v>
      </c>
      <c r="N36" s="36"/>
      <c r="O36" s="83">
        <f t="shared" si="23"/>
        <v>51</v>
      </c>
      <c r="P36" s="83">
        <f t="shared" si="24"/>
        <v>0</v>
      </c>
      <c r="Q36" s="83">
        <f t="shared" si="25"/>
        <v>145</v>
      </c>
      <c r="R36" s="83">
        <f t="shared" si="26"/>
        <v>192</v>
      </c>
      <c r="S36" s="83">
        <f t="shared" si="27"/>
        <v>211</v>
      </c>
      <c r="U36" s="74">
        <f>IF(B36=C36,0,IF(S36&lt;&gt;"-",(S36)/Přehled!$A$1,0))</f>
        <v>0.50238095238095237</v>
      </c>
    </row>
    <row r="37" spans="1:21" x14ac:dyDescent="0.25">
      <c r="A37" s="55">
        <v>35</v>
      </c>
      <c r="B37" s="34">
        <v>1298</v>
      </c>
      <c r="C37" s="7"/>
      <c r="D37" s="56">
        <v>330</v>
      </c>
      <c r="E37" s="41">
        <f t="shared" si="14"/>
        <v>165</v>
      </c>
      <c r="F37" s="41">
        <f t="shared" si="15"/>
        <v>55</v>
      </c>
      <c r="G37" s="41">
        <f t="shared" si="16"/>
        <v>15</v>
      </c>
      <c r="H37" s="7">
        <f t="shared" si="17"/>
        <v>5</v>
      </c>
      <c r="I37" s="34">
        <f t="shared" si="18"/>
        <v>627</v>
      </c>
      <c r="J37" s="41">
        <f t="shared" si="19"/>
        <v>314</v>
      </c>
      <c r="K37" s="41">
        <f t="shared" si="20"/>
        <v>105</v>
      </c>
      <c r="L37" s="41">
        <f t="shared" si="21"/>
        <v>29</v>
      </c>
      <c r="M37" s="7">
        <f t="shared" si="22"/>
        <v>10</v>
      </c>
      <c r="N37" s="36"/>
      <c r="O37" s="83">
        <f t="shared" si="23"/>
        <v>44</v>
      </c>
      <c r="P37" s="83">
        <f t="shared" si="24"/>
        <v>0</v>
      </c>
      <c r="Q37" s="83">
        <f t="shared" si="25"/>
        <v>147</v>
      </c>
      <c r="R37" s="83">
        <f t="shared" si="26"/>
        <v>194</v>
      </c>
      <c r="S37" s="83">
        <f t="shared" si="27"/>
        <v>213</v>
      </c>
      <c r="U37" s="74">
        <f>IF(B37=C37,0,IF(S37&lt;&gt;"-",(S37)/Přehled!$A$1,0))</f>
        <v>0.50714285714285712</v>
      </c>
    </row>
    <row r="38" spans="1:21" x14ac:dyDescent="0.25">
      <c r="A38" s="55">
        <v>36</v>
      </c>
      <c r="B38" s="34">
        <v>1331</v>
      </c>
      <c r="C38" s="7"/>
      <c r="D38" s="56">
        <v>340</v>
      </c>
      <c r="E38" s="41">
        <f t="shared" si="14"/>
        <v>170</v>
      </c>
      <c r="F38" s="41">
        <f t="shared" si="15"/>
        <v>55</v>
      </c>
      <c r="G38" s="41">
        <f t="shared" si="16"/>
        <v>15</v>
      </c>
      <c r="H38" s="7">
        <f t="shared" si="17"/>
        <v>5</v>
      </c>
      <c r="I38" s="34">
        <f t="shared" si="18"/>
        <v>646</v>
      </c>
      <c r="J38" s="41">
        <f t="shared" si="19"/>
        <v>323</v>
      </c>
      <c r="K38" s="41">
        <f t="shared" si="20"/>
        <v>105</v>
      </c>
      <c r="L38" s="41">
        <f t="shared" si="21"/>
        <v>29</v>
      </c>
      <c r="M38" s="7">
        <f t="shared" si="22"/>
        <v>10</v>
      </c>
      <c r="N38" s="36"/>
      <c r="O38" s="83">
        <f t="shared" si="23"/>
        <v>39</v>
      </c>
      <c r="P38" s="83">
        <f t="shared" si="24"/>
        <v>0</v>
      </c>
      <c r="Q38" s="83">
        <f t="shared" si="25"/>
        <v>152</v>
      </c>
      <c r="R38" s="83">
        <f t="shared" si="26"/>
        <v>199</v>
      </c>
      <c r="S38" s="83">
        <f t="shared" si="27"/>
        <v>218</v>
      </c>
      <c r="U38" s="74">
        <f>IF(B38=C38,0,IF(S38&lt;&gt;"-",(S38)/Přehled!$A$1,0))</f>
        <v>0.51904761904761909</v>
      </c>
    </row>
    <row r="39" spans="1:21" x14ac:dyDescent="0.25">
      <c r="A39" s="55">
        <v>37</v>
      </c>
      <c r="B39" s="34">
        <v>1364</v>
      </c>
      <c r="C39" s="7"/>
      <c r="D39" s="56">
        <v>355</v>
      </c>
      <c r="E39" s="41">
        <f t="shared" si="14"/>
        <v>180</v>
      </c>
      <c r="F39" s="41">
        <f t="shared" si="15"/>
        <v>60</v>
      </c>
      <c r="G39" s="41">
        <f t="shared" si="16"/>
        <v>15</v>
      </c>
      <c r="H39" s="7">
        <f t="shared" si="17"/>
        <v>5</v>
      </c>
      <c r="I39" s="34">
        <f t="shared" si="18"/>
        <v>675</v>
      </c>
      <c r="J39" s="41">
        <f t="shared" si="19"/>
        <v>342</v>
      </c>
      <c r="K39" s="41">
        <f t="shared" si="20"/>
        <v>114</v>
      </c>
      <c r="L39" s="41">
        <f t="shared" si="21"/>
        <v>29</v>
      </c>
      <c r="M39" s="7">
        <f t="shared" si="22"/>
        <v>10</v>
      </c>
      <c r="N39" s="36"/>
      <c r="O39" s="83">
        <f t="shared" si="23"/>
        <v>14</v>
      </c>
      <c r="P39" s="83">
        <f t="shared" si="24"/>
        <v>0</v>
      </c>
      <c r="Q39" s="83">
        <f t="shared" si="25"/>
        <v>119</v>
      </c>
      <c r="R39" s="83">
        <f t="shared" si="26"/>
        <v>175</v>
      </c>
      <c r="S39" s="83">
        <f t="shared" si="27"/>
        <v>194</v>
      </c>
      <c r="U39" s="74">
        <f>IF(B39=C39,0,IF(S39&lt;&gt;"-",(S39)/Přehled!$A$1,0))</f>
        <v>0.46190476190476193</v>
      </c>
    </row>
    <row r="40" spans="1:21" x14ac:dyDescent="0.25">
      <c r="A40" s="55">
        <v>38</v>
      </c>
      <c r="B40" s="34">
        <v>1398</v>
      </c>
      <c r="C40" s="7"/>
      <c r="D40" s="56">
        <v>365</v>
      </c>
      <c r="E40" s="41">
        <f t="shared" si="14"/>
        <v>185</v>
      </c>
      <c r="F40" s="41">
        <f t="shared" si="15"/>
        <v>60</v>
      </c>
      <c r="G40" s="41">
        <f t="shared" si="16"/>
        <v>15</v>
      </c>
      <c r="H40" s="7">
        <f t="shared" si="17"/>
        <v>5</v>
      </c>
      <c r="I40" s="34">
        <f t="shared" si="18"/>
        <v>694</v>
      </c>
      <c r="J40" s="41">
        <f t="shared" si="19"/>
        <v>352</v>
      </c>
      <c r="K40" s="41">
        <f t="shared" si="20"/>
        <v>114</v>
      </c>
      <c r="L40" s="41">
        <f t="shared" si="21"/>
        <v>29</v>
      </c>
      <c r="M40" s="7">
        <f t="shared" si="22"/>
        <v>10</v>
      </c>
      <c r="N40" s="36"/>
      <c r="O40" s="83">
        <f t="shared" si="23"/>
        <v>10</v>
      </c>
      <c r="P40" s="83">
        <f t="shared" si="24"/>
        <v>0</v>
      </c>
      <c r="Q40" s="83">
        <f t="shared" si="25"/>
        <v>124</v>
      </c>
      <c r="R40" s="83">
        <f t="shared" si="26"/>
        <v>180</v>
      </c>
      <c r="S40" s="83">
        <f t="shared" si="27"/>
        <v>199</v>
      </c>
      <c r="U40" s="74">
        <f>IF(B40=C40,0,IF(S40&lt;&gt;"-",(S40)/Přehled!$A$1,0))</f>
        <v>0.47380952380952379</v>
      </c>
    </row>
    <row r="41" spans="1:21" x14ac:dyDescent="0.25">
      <c r="A41" s="55">
        <v>39</v>
      </c>
      <c r="B41" s="34">
        <v>1433</v>
      </c>
      <c r="C41" s="7"/>
      <c r="D41" s="56">
        <v>375</v>
      </c>
      <c r="E41" s="41">
        <f t="shared" si="14"/>
        <v>190</v>
      </c>
      <c r="F41" s="41">
        <f t="shared" si="15"/>
        <v>65</v>
      </c>
      <c r="G41" s="41">
        <f t="shared" si="16"/>
        <v>15</v>
      </c>
      <c r="H41" s="7">
        <f t="shared" si="17"/>
        <v>5</v>
      </c>
      <c r="I41" s="34">
        <f t="shared" si="18"/>
        <v>713</v>
      </c>
      <c r="J41" s="41">
        <f t="shared" si="19"/>
        <v>361</v>
      </c>
      <c r="K41" s="41">
        <f t="shared" si="20"/>
        <v>124</v>
      </c>
      <c r="L41" s="41">
        <f t="shared" si="21"/>
        <v>29</v>
      </c>
      <c r="M41" s="7">
        <f t="shared" si="22"/>
        <v>10</v>
      </c>
      <c r="N41" s="36"/>
      <c r="O41" s="83">
        <f t="shared" si="23"/>
        <v>7</v>
      </c>
      <c r="P41" s="83">
        <f t="shared" si="24"/>
        <v>0</v>
      </c>
      <c r="Q41" s="83">
        <f t="shared" si="25"/>
        <v>111</v>
      </c>
      <c r="R41" s="83">
        <f t="shared" si="26"/>
        <v>177</v>
      </c>
      <c r="S41" s="83">
        <f t="shared" si="27"/>
        <v>196</v>
      </c>
      <c r="U41" s="74">
        <f>IF(B41=C41,0,IF(S41&lt;&gt;"-",(S41)/Přehled!$A$1,0))</f>
        <v>0.46666666666666667</v>
      </c>
    </row>
    <row r="42" spans="1:21" x14ac:dyDescent="0.25">
      <c r="A42" s="55">
        <v>40</v>
      </c>
      <c r="B42" s="34">
        <v>1469</v>
      </c>
      <c r="C42" s="7"/>
      <c r="D42" s="56">
        <v>390</v>
      </c>
      <c r="E42" s="41">
        <f t="shared" si="14"/>
        <v>195</v>
      </c>
      <c r="F42" s="41">
        <f t="shared" si="15"/>
        <v>65</v>
      </c>
      <c r="G42" s="41">
        <f t="shared" si="16"/>
        <v>15</v>
      </c>
      <c r="H42" s="7">
        <f t="shared" si="17"/>
        <v>5</v>
      </c>
      <c r="I42" s="34">
        <f t="shared" si="18"/>
        <v>741</v>
      </c>
      <c r="J42" s="41">
        <f t="shared" si="19"/>
        <v>371</v>
      </c>
      <c r="K42" s="41">
        <f t="shared" si="20"/>
        <v>124</v>
      </c>
      <c r="L42" s="41">
        <f t="shared" si="21"/>
        <v>29</v>
      </c>
      <c r="M42" s="7">
        <f t="shared" si="22"/>
        <v>10</v>
      </c>
      <c r="N42" s="36"/>
      <c r="O42" s="83">
        <f t="shared" si="23"/>
        <v>0</v>
      </c>
      <c r="P42" s="83">
        <f t="shared" si="24"/>
        <v>0</v>
      </c>
      <c r="Q42" s="83">
        <f t="shared" si="25"/>
        <v>109</v>
      </c>
      <c r="R42" s="83">
        <f t="shared" si="26"/>
        <v>175</v>
      </c>
      <c r="S42" s="83">
        <f t="shared" si="27"/>
        <v>194</v>
      </c>
      <c r="U42" s="74">
        <f>IF(B42=C42,0,IF(S42&lt;&gt;"-",(S42)/Přehled!$A$1,0))</f>
        <v>0.46190476190476193</v>
      </c>
    </row>
    <row r="43" spans="1:21" x14ac:dyDescent="0.25">
      <c r="A43" s="50">
        <v>41</v>
      </c>
      <c r="B43" s="51">
        <v>1506</v>
      </c>
      <c r="C43" s="52"/>
      <c r="D43" s="53">
        <v>400</v>
      </c>
      <c r="E43" s="54">
        <f t="shared" si="14"/>
        <v>200</v>
      </c>
      <c r="F43" s="54">
        <f t="shared" si="15"/>
        <v>65</v>
      </c>
      <c r="G43" s="54">
        <f t="shared" si="16"/>
        <v>15</v>
      </c>
      <c r="H43" s="52">
        <f t="shared" si="17"/>
        <v>5</v>
      </c>
      <c r="I43" s="51">
        <f t="shared" si="18"/>
        <v>760</v>
      </c>
      <c r="J43" s="54">
        <f t="shared" si="19"/>
        <v>380</v>
      </c>
      <c r="K43" s="54">
        <f t="shared" si="20"/>
        <v>124</v>
      </c>
      <c r="L43" s="54">
        <f t="shared" si="21"/>
        <v>29</v>
      </c>
      <c r="M43" s="52">
        <f t="shared" si="22"/>
        <v>10</v>
      </c>
      <c r="N43" s="36"/>
      <c r="O43" s="83">
        <f t="shared" si="23"/>
        <v>0</v>
      </c>
      <c r="P43" s="83">
        <f t="shared" si="24"/>
        <v>0</v>
      </c>
      <c r="Q43" s="83">
        <f t="shared" si="25"/>
        <v>118</v>
      </c>
      <c r="R43" s="83">
        <f t="shared" si="26"/>
        <v>184</v>
      </c>
      <c r="S43" s="83">
        <f t="shared" si="27"/>
        <v>203</v>
      </c>
      <c r="U43" s="74">
        <f>IF(B43=C43,0,IF(S43&lt;&gt;"-",(S43)/Přehled!$A$1,0))</f>
        <v>0.48333333333333334</v>
      </c>
    </row>
    <row r="44" spans="1:21" x14ac:dyDescent="0.25">
      <c r="A44" s="55">
        <v>42</v>
      </c>
      <c r="B44" s="34">
        <v>1543</v>
      </c>
      <c r="C44" s="7"/>
      <c r="D44" s="56">
        <v>410</v>
      </c>
      <c r="E44" s="41">
        <f t="shared" si="14"/>
        <v>205</v>
      </c>
      <c r="F44" s="41">
        <f t="shared" si="15"/>
        <v>70</v>
      </c>
      <c r="G44" s="41">
        <f t="shared" si="16"/>
        <v>20</v>
      </c>
      <c r="H44" s="7">
        <f t="shared" si="17"/>
        <v>5</v>
      </c>
      <c r="I44" s="34">
        <f t="shared" si="18"/>
        <v>779</v>
      </c>
      <c r="J44" s="41">
        <f t="shared" si="19"/>
        <v>390</v>
      </c>
      <c r="K44" s="41">
        <f t="shared" si="20"/>
        <v>133</v>
      </c>
      <c r="L44" s="41">
        <f t="shared" si="21"/>
        <v>38</v>
      </c>
      <c r="M44" s="7">
        <f t="shared" si="22"/>
        <v>10</v>
      </c>
      <c r="N44" s="36"/>
      <c r="O44" s="83">
        <f t="shared" si="23"/>
        <v>0</v>
      </c>
      <c r="P44" s="83">
        <f t="shared" si="24"/>
        <v>0</v>
      </c>
      <c r="Q44" s="83">
        <f t="shared" si="25"/>
        <v>108</v>
      </c>
      <c r="R44" s="83">
        <f t="shared" si="26"/>
        <v>165</v>
      </c>
      <c r="S44" s="83">
        <f t="shared" si="27"/>
        <v>193</v>
      </c>
      <c r="U44" s="74">
        <f>IF(B44=C44,0,IF(S44&lt;&gt;"-",(S44)/Přehled!$A$1,0))</f>
        <v>0.4595238095238095</v>
      </c>
    </row>
    <row r="45" spans="1:21" x14ac:dyDescent="0.25">
      <c r="A45" s="55">
        <v>43</v>
      </c>
      <c r="B45" s="34">
        <v>1582</v>
      </c>
      <c r="C45" s="7"/>
      <c r="D45" s="56">
        <v>425</v>
      </c>
      <c r="E45" s="41">
        <f t="shared" si="14"/>
        <v>215</v>
      </c>
      <c r="F45" s="41">
        <f t="shared" si="15"/>
        <v>70</v>
      </c>
      <c r="G45" s="41">
        <f t="shared" si="16"/>
        <v>20</v>
      </c>
      <c r="H45" s="7">
        <f t="shared" si="17"/>
        <v>5</v>
      </c>
      <c r="I45" s="34">
        <f t="shared" si="18"/>
        <v>808</v>
      </c>
      <c r="J45" s="41">
        <f t="shared" si="19"/>
        <v>409</v>
      </c>
      <c r="K45" s="41">
        <f t="shared" si="20"/>
        <v>133</v>
      </c>
      <c r="L45" s="41">
        <f t="shared" si="21"/>
        <v>38</v>
      </c>
      <c r="M45" s="7">
        <f t="shared" si="22"/>
        <v>10</v>
      </c>
      <c r="N45" s="36"/>
      <c r="O45" s="83">
        <f t="shared" si="23"/>
        <v>0</v>
      </c>
      <c r="P45" s="83">
        <f t="shared" si="24"/>
        <v>0</v>
      </c>
      <c r="Q45" s="83">
        <f t="shared" si="25"/>
        <v>99</v>
      </c>
      <c r="R45" s="83">
        <f t="shared" si="26"/>
        <v>156</v>
      </c>
      <c r="S45" s="83">
        <f t="shared" si="27"/>
        <v>184</v>
      </c>
      <c r="U45" s="74">
        <f>IF(B45=C45,0,IF(S45&lt;&gt;"-",(S45)/Přehled!$A$1,0))</f>
        <v>0.43809523809523809</v>
      </c>
    </row>
    <row r="46" spans="1:21" x14ac:dyDescent="0.25">
      <c r="A46" s="55">
        <v>44</v>
      </c>
      <c r="B46" s="34">
        <v>1621</v>
      </c>
      <c r="C46" s="7"/>
      <c r="D46" s="56">
        <v>435</v>
      </c>
      <c r="E46" s="41">
        <f t="shared" si="14"/>
        <v>220</v>
      </c>
      <c r="F46" s="41">
        <f t="shared" si="15"/>
        <v>75</v>
      </c>
      <c r="G46" s="41">
        <f t="shared" si="16"/>
        <v>20</v>
      </c>
      <c r="H46" s="7">
        <f t="shared" si="17"/>
        <v>5</v>
      </c>
      <c r="I46" s="34">
        <f t="shared" si="18"/>
        <v>827</v>
      </c>
      <c r="J46" s="41">
        <f t="shared" si="19"/>
        <v>418</v>
      </c>
      <c r="K46" s="41">
        <f t="shared" si="20"/>
        <v>143</v>
      </c>
      <c r="L46" s="41">
        <f t="shared" si="21"/>
        <v>38</v>
      </c>
      <c r="M46" s="7">
        <f t="shared" si="22"/>
        <v>10</v>
      </c>
      <c r="N46" s="36"/>
      <c r="O46" s="83">
        <f t="shared" si="23"/>
        <v>0</v>
      </c>
      <c r="P46" s="83">
        <f t="shared" si="24"/>
        <v>0</v>
      </c>
      <c r="Q46" s="83">
        <f t="shared" si="25"/>
        <v>90</v>
      </c>
      <c r="R46" s="83">
        <f t="shared" si="26"/>
        <v>157</v>
      </c>
      <c r="S46" s="83">
        <f t="shared" si="27"/>
        <v>185</v>
      </c>
      <c r="U46" s="74">
        <f>IF(B46=C46,0,IF(S46&lt;&gt;"-",(S46)/Přehled!$A$1,0))</f>
        <v>0.44047619047619047</v>
      </c>
    </row>
    <row r="47" spans="1:21" x14ac:dyDescent="0.25">
      <c r="A47" s="55">
        <v>45</v>
      </c>
      <c r="B47" s="34">
        <v>1662</v>
      </c>
      <c r="C47" s="7"/>
      <c r="D47" s="56">
        <v>450</v>
      </c>
      <c r="E47" s="41">
        <f t="shared" si="14"/>
        <v>225</v>
      </c>
      <c r="F47" s="41">
        <f t="shared" si="15"/>
        <v>75</v>
      </c>
      <c r="G47" s="41">
        <f t="shared" si="16"/>
        <v>20</v>
      </c>
      <c r="H47" s="7">
        <f t="shared" si="17"/>
        <v>5</v>
      </c>
      <c r="I47" s="34">
        <f t="shared" si="18"/>
        <v>855</v>
      </c>
      <c r="J47" s="41">
        <f t="shared" si="19"/>
        <v>428</v>
      </c>
      <c r="K47" s="41">
        <f t="shared" si="20"/>
        <v>143</v>
      </c>
      <c r="L47" s="41">
        <f t="shared" si="21"/>
        <v>38</v>
      </c>
      <c r="M47" s="7">
        <f t="shared" si="22"/>
        <v>10</v>
      </c>
      <c r="N47" s="36"/>
      <c r="O47" s="83">
        <f t="shared" si="23"/>
        <v>0</v>
      </c>
      <c r="P47" s="83">
        <f t="shared" si="24"/>
        <v>0</v>
      </c>
      <c r="Q47" s="83">
        <f t="shared" si="25"/>
        <v>93</v>
      </c>
      <c r="R47" s="83">
        <f t="shared" si="26"/>
        <v>160</v>
      </c>
      <c r="S47" s="83">
        <f t="shared" si="27"/>
        <v>188</v>
      </c>
      <c r="U47" s="74">
        <f>IF(B47=C47,0,IF(S47&lt;&gt;"-",(S47)/Přehled!$A$1,0))</f>
        <v>0.44761904761904764</v>
      </c>
    </row>
    <row r="48" spans="1:21" x14ac:dyDescent="0.25">
      <c r="A48" s="55">
        <v>46</v>
      </c>
      <c r="B48" s="34">
        <v>1703</v>
      </c>
      <c r="C48" s="7"/>
      <c r="D48" s="56">
        <v>460</v>
      </c>
      <c r="E48" s="41">
        <f t="shared" si="14"/>
        <v>230</v>
      </c>
      <c r="F48" s="41">
        <f t="shared" si="15"/>
        <v>75</v>
      </c>
      <c r="G48" s="41">
        <f t="shared" si="16"/>
        <v>20</v>
      </c>
      <c r="H48" s="7">
        <f t="shared" si="17"/>
        <v>5</v>
      </c>
      <c r="I48" s="34">
        <f t="shared" si="18"/>
        <v>874</v>
      </c>
      <c r="J48" s="41">
        <f t="shared" si="19"/>
        <v>437</v>
      </c>
      <c r="K48" s="41">
        <f t="shared" si="20"/>
        <v>143</v>
      </c>
      <c r="L48" s="41">
        <f t="shared" si="21"/>
        <v>38</v>
      </c>
      <c r="M48" s="7">
        <f t="shared" si="22"/>
        <v>10</v>
      </c>
      <c r="N48" s="36"/>
      <c r="O48" s="83">
        <f t="shared" si="23"/>
        <v>0</v>
      </c>
      <c r="P48" s="83">
        <f t="shared" si="24"/>
        <v>0</v>
      </c>
      <c r="Q48" s="83">
        <f t="shared" si="25"/>
        <v>106</v>
      </c>
      <c r="R48" s="83">
        <f t="shared" si="26"/>
        <v>173</v>
      </c>
      <c r="S48" s="83">
        <f t="shared" si="27"/>
        <v>201</v>
      </c>
      <c r="U48" s="74">
        <f>IF(B48=C48,0,IF(S48&lt;&gt;"-",(S48)/Přehled!$A$1,0))</f>
        <v>0.47857142857142859</v>
      </c>
    </row>
    <row r="49" spans="1:21" x14ac:dyDescent="0.25">
      <c r="A49" s="55">
        <v>47</v>
      </c>
      <c r="B49" s="34">
        <v>1746</v>
      </c>
      <c r="C49" s="7"/>
      <c r="D49" s="56">
        <v>470</v>
      </c>
      <c r="E49" s="41">
        <f t="shared" si="14"/>
        <v>235</v>
      </c>
      <c r="F49" s="41">
        <f t="shared" si="15"/>
        <v>80</v>
      </c>
      <c r="G49" s="41">
        <f t="shared" si="16"/>
        <v>20</v>
      </c>
      <c r="H49" s="7">
        <f t="shared" si="17"/>
        <v>5</v>
      </c>
      <c r="I49" s="34">
        <f t="shared" si="18"/>
        <v>893</v>
      </c>
      <c r="J49" s="41">
        <f t="shared" si="19"/>
        <v>447</v>
      </c>
      <c r="K49" s="41">
        <f t="shared" si="20"/>
        <v>152</v>
      </c>
      <c r="L49" s="41">
        <f t="shared" si="21"/>
        <v>38</v>
      </c>
      <c r="M49" s="7">
        <f t="shared" si="22"/>
        <v>10</v>
      </c>
      <c r="N49" s="36"/>
      <c r="O49" s="83">
        <f t="shared" si="23"/>
        <v>0</v>
      </c>
      <c r="P49" s="83">
        <f t="shared" si="24"/>
        <v>0</v>
      </c>
      <c r="Q49" s="83">
        <f t="shared" si="25"/>
        <v>102</v>
      </c>
      <c r="R49" s="83">
        <f t="shared" si="26"/>
        <v>178</v>
      </c>
      <c r="S49" s="83">
        <f t="shared" si="27"/>
        <v>206</v>
      </c>
      <c r="U49" s="74">
        <f>IF(B49=C49,0,IF(S49&lt;&gt;"-",(S49)/Přehled!$A$1,0))</f>
        <v>0.49047619047619045</v>
      </c>
    </row>
    <row r="50" spans="1:21" x14ac:dyDescent="0.25">
      <c r="A50" s="55">
        <v>48</v>
      </c>
      <c r="B50" s="34">
        <v>1789</v>
      </c>
      <c r="C50" s="7"/>
      <c r="D50" s="56">
        <v>485</v>
      </c>
      <c r="E50" s="41">
        <f t="shared" si="14"/>
        <v>245</v>
      </c>
      <c r="F50" s="41">
        <f t="shared" si="15"/>
        <v>80</v>
      </c>
      <c r="G50" s="41">
        <f t="shared" si="16"/>
        <v>20</v>
      </c>
      <c r="H50" s="7">
        <f t="shared" si="17"/>
        <v>5</v>
      </c>
      <c r="I50" s="34">
        <f t="shared" si="18"/>
        <v>922</v>
      </c>
      <c r="J50" s="41">
        <f t="shared" si="19"/>
        <v>466</v>
      </c>
      <c r="K50" s="41">
        <f t="shared" si="20"/>
        <v>152</v>
      </c>
      <c r="L50" s="41">
        <f t="shared" si="21"/>
        <v>38</v>
      </c>
      <c r="M50" s="7">
        <f t="shared" si="22"/>
        <v>10</v>
      </c>
      <c r="N50" s="36"/>
      <c r="O50" s="83">
        <f t="shared" si="23"/>
        <v>0</v>
      </c>
      <c r="P50" s="83">
        <f t="shared" si="24"/>
        <v>0</v>
      </c>
      <c r="Q50" s="83">
        <f t="shared" si="25"/>
        <v>97</v>
      </c>
      <c r="R50" s="83">
        <f t="shared" si="26"/>
        <v>173</v>
      </c>
      <c r="S50" s="83">
        <f t="shared" si="27"/>
        <v>201</v>
      </c>
      <c r="U50" s="74">
        <f>IF(B50=C50,0,IF(S50&lt;&gt;"-",(S50)/Přehled!$A$1,0))</f>
        <v>0.47857142857142859</v>
      </c>
    </row>
    <row r="51" spans="1:21" x14ac:dyDescent="0.25">
      <c r="A51" s="55">
        <v>49</v>
      </c>
      <c r="B51" s="34">
        <v>1834</v>
      </c>
      <c r="C51" s="7"/>
      <c r="D51" s="56">
        <v>495</v>
      </c>
      <c r="E51" s="41">
        <f t="shared" si="14"/>
        <v>250</v>
      </c>
      <c r="F51" s="41">
        <f t="shared" si="15"/>
        <v>85</v>
      </c>
      <c r="G51" s="41">
        <f t="shared" si="16"/>
        <v>20</v>
      </c>
      <c r="H51" s="7">
        <f t="shared" si="17"/>
        <v>5</v>
      </c>
      <c r="I51" s="34">
        <f t="shared" si="18"/>
        <v>941</v>
      </c>
      <c r="J51" s="41">
        <f t="shared" si="19"/>
        <v>475</v>
      </c>
      <c r="K51" s="41">
        <f t="shared" si="20"/>
        <v>162</v>
      </c>
      <c r="L51" s="41">
        <f t="shared" si="21"/>
        <v>38</v>
      </c>
      <c r="M51" s="7">
        <f t="shared" si="22"/>
        <v>10</v>
      </c>
      <c r="N51" s="36"/>
      <c r="O51" s="83">
        <f t="shared" si="23"/>
        <v>0</v>
      </c>
      <c r="P51" s="83">
        <f t="shared" si="24"/>
        <v>0</v>
      </c>
      <c r="Q51" s="83">
        <f t="shared" si="25"/>
        <v>94</v>
      </c>
      <c r="R51" s="83">
        <f t="shared" si="26"/>
        <v>180</v>
      </c>
      <c r="S51" s="83">
        <f t="shared" si="27"/>
        <v>208</v>
      </c>
      <c r="U51" s="74">
        <f>IF(B51=C51,0,IF(S51&lt;&gt;"-",(S51)/Přehled!$A$1,0))</f>
        <v>0.49523809523809526</v>
      </c>
    </row>
    <row r="52" spans="1:21" x14ac:dyDescent="0.25">
      <c r="A52" s="55">
        <v>50</v>
      </c>
      <c r="B52" s="34">
        <v>1880</v>
      </c>
      <c r="C52" s="7"/>
      <c r="D52" s="56">
        <v>510</v>
      </c>
      <c r="E52" s="41">
        <f t="shared" si="14"/>
        <v>255</v>
      </c>
      <c r="F52" s="41">
        <f t="shared" si="15"/>
        <v>85</v>
      </c>
      <c r="G52" s="41">
        <f t="shared" si="16"/>
        <v>20</v>
      </c>
      <c r="H52" s="7">
        <f t="shared" si="17"/>
        <v>5</v>
      </c>
      <c r="I52" s="34">
        <f t="shared" si="18"/>
        <v>969</v>
      </c>
      <c r="J52" s="41">
        <f t="shared" si="19"/>
        <v>485</v>
      </c>
      <c r="K52" s="41">
        <f t="shared" si="20"/>
        <v>162</v>
      </c>
      <c r="L52" s="41">
        <f t="shared" si="21"/>
        <v>38</v>
      </c>
      <c r="M52" s="7">
        <f t="shared" si="22"/>
        <v>10</v>
      </c>
      <c r="N52" s="36"/>
      <c r="O52" s="83">
        <f t="shared" si="23"/>
        <v>0</v>
      </c>
      <c r="P52" s="83">
        <f t="shared" si="24"/>
        <v>0</v>
      </c>
      <c r="Q52" s="83">
        <f t="shared" si="25"/>
        <v>102</v>
      </c>
      <c r="R52" s="83">
        <f t="shared" si="26"/>
        <v>188</v>
      </c>
      <c r="S52" s="83">
        <f t="shared" si="27"/>
        <v>216</v>
      </c>
      <c r="U52" s="74">
        <f>IF(B52=C52,0,IF(S52&lt;&gt;"-",(S52)/Přehled!$A$1,0))</f>
        <v>0.51428571428571423</v>
      </c>
    </row>
    <row r="53" spans="1:21" x14ac:dyDescent="0.25">
      <c r="A53" s="50">
        <v>51</v>
      </c>
      <c r="B53" s="51">
        <v>1927</v>
      </c>
      <c r="C53" s="52"/>
      <c r="D53" s="53">
        <v>520</v>
      </c>
      <c r="E53" s="54">
        <f t="shared" si="14"/>
        <v>260</v>
      </c>
      <c r="F53" s="54">
        <f t="shared" si="15"/>
        <v>85</v>
      </c>
      <c r="G53" s="54">
        <f t="shared" si="16"/>
        <v>20</v>
      </c>
      <c r="H53" s="52">
        <f t="shared" si="17"/>
        <v>5</v>
      </c>
      <c r="I53" s="51">
        <f t="shared" si="18"/>
        <v>988</v>
      </c>
      <c r="J53" s="54">
        <f t="shared" si="19"/>
        <v>494</v>
      </c>
      <c r="K53" s="54">
        <f t="shared" si="20"/>
        <v>162</v>
      </c>
      <c r="L53" s="54">
        <f t="shared" si="21"/>
        <v>38</v>
      </c>
      <c r="M53" s="52">
        <f t="shared" si="22"/>
        <v>10</v>
      </c>
      <c r="N53" s="36"/>
      <c r="O53" s="83">
        <f t="shared" si="23"/>
        <v>0</v>
      </c>
      <c r="P53" s="83">
        <f t="shared" si="24"/>
        <v>0</v>
      </c>
      <c r="Q53" s="83">
        <f t="shared" si="25"/>
        <v>121</v>
      </c>
      <c r="R53" s="83">
        <f t="shared" si="26"/>
        <v>207</v>
      </c>
      <c r="S53" s="83">
        <f t="shared" si="27"/>
        <v>235</v>
      </c>
      <c r="U53" s="74">
        <f>IF(B53=C53,0,IF(S53&lt;&gt;"-",(S53)/Přehled!$A$1,0))</f>
        <v>0.55952380952380953</v>
      </c>
    </row>
    <row r="54" spans="1:21" x14ac:dyDescent="0.25">
      <c r="A54" s="55">
        <v>52</v>
      </c>
      <c r="B54" s="34">
        <v>1975</v>
      </c>
      <c r="C54" s="7"/>
      <c r="D54" s="56">
        <v>535</v>
      </c>
      <c r="E54" s="41">
        <f t="shared" si="14"/>
        <v>270</v>
      </c>
      <c r="F54" s="41">
        <f t="shared" si="15"/>
        <v>90</v>
      </c>
      <c r="G54" s="41">
        <f t="shared" si="16"/>
        <v>25</v>
      </c>
      <c r="H54" s="7">
        <f t="shared" si="17"/>
        <v>5</v>
      </c>
      <c r="I54" s="34">
        <f t="shared" si="18"/>
        <v>1017</v>
      </c>
      <c r="J54" s="41">
        <f t="shared" si="19"/>
        <v>513</v>
      </c>
      <c r="K54" s="41">
        <f t="shared" si="20"/>
        <v>171</v>
      </c>
      <c r="L54" s="41">
        <f t="shared" si="21"/>
        <v>48</v>
      </c>
      <c r="M54" s="7">
        <f t="shared" si="22"/>
        <v>10</v>
      </c>
      <c r="N54" s="36"/>
      <c r="O54" s="83">
        <f t="shared" si="23"/>
        <v>0</v>
      </c>
      <c r="P54" s="83">
        <f t="shared" si="24"/>
        <v>0</v>
      </c>
      <c r="Q54" s="83">
        <f t="shared" si="25"/>
        <v>103</v>
      </c>
      <c r="R54" s="83">
        <f t="shared" si="26"/>
        <v>178</v>
      </c>
      <c r="S54" s="83">
        <f t="shared" si="27"/>
        <v>216</v>
      </c>
      <c r="U54" s="74">
        <f>IF(B54=C54,0,IF(S54&lt;&gt;"-",(S54)/Přehled!$A$1,0))</f>
        <v>0.51428571428571423</v>
      </c>
    </row>
    <row r="55" spans="1:21" x14ac:dyDescent="0.25">
      <c r="A55" s="55">
        <v>53</v>
      </c>
      <c r="B55" s="34">
        <v>2025</v>
      </c>
      <c r="C55" s="7"/>
      <c r="D55" s="56">
        <v>545</v>
      </c>
      <c r="E55" s="41">
        <f t="shared" si="14"/>
        <v>275</v>
      </c>
      <c r="F55" s="41">
        <f t="shared" si="15"/>
        <v>90</v>
      </c>
      <c r="G55" s="41">
        <f t="shared" si="16"/>
        <v>25</v>
      </c>
      <c r="H55" s="7">
        <f t="shared" si="17"/>
        <v>5</v>
      </c>
      <c r="I55" s="34">
        <f t="shared" si="18"/>
        <v>1036</v>
      </c>
      <c r="J55" s="41">
        <f t="shared" si="19"/>
        <v>523</v>
      </c>
      <c r="K55" s="41">
        <f t="shared" si="20"/>
        <v>171</v>
      </c>
      <c r="L55" s="41">
        <f t="shared" si="21"/>
        <v>48</v>
      </c>
      <c r="M55" s="7">
        <f t="shared" si="22"/>
        <v>10</v>
      </c>
      <c r="N55" s="36"/>
      <c r="O55" s="83">
        <f t="shared" si="23"/>
        <v>0</v>
      </c>
      <c r="P55" s="83">
        <f t="shared" si="24"/>
        <v>0</v>
      </c>
      <c r="Q55" s="83">
        <f t="shared" si="25"/>
        <v>124</v>
      </c>
      <c r="R55" s="83">
        <f t="shared" si="26"/>
        <v>199</v>
      </c>
      <c r="S55" s="83">
        <f t="shared" si="27"/>
        <v>237</v>
      </c>
      <c r="U55" s="74">
        <f>IF(B55=C55,0,IF(S55&lt;&gt;"-",(S55)/Přehled!$A$1,0))</f>
        <v>0.56428571428571428</v>
      </c>
    </row>
    <row r="56" spans="1:21" x14ac:dyDescent="0.25">
      <c r="A56" s="55">
        <v>54</v>
      </c>
      <c r="B56" s="34">
        <v>2075</v>
      </c>
      <c r="C56" s="7"/>
      <c r="D56" s="56">
        <v>560</v>
      </c>
      <c r="E56" s="41">
        <f t="shared" si="14"/>
        <v>280</v>
      </c>
      <c r="F56" s="41">
        <f t="shared" si="15"/>
        <v>95</v>
      </c>
      <c r="G56" s="41">
        <f t="shared" si="16"/>
        <v>25</v>
      </c>
      <c r="H56" s="7">
        <f t="shared" si="17"/>
        <v>5</v>
      </c>
      <c r="I56" s="34">
        <f t="shared" si="18"/>
        <v>1064</v>
      </c>
      <c r="J56" s="41">
        <f t="shared" si="19"/>
        <v>532</v>
      </c>
      <c r="K56" s="41">
        <f t="shared" si="20"/>
        <v>181</v>
      </c>
      <c r="L56" s="41">
        <f t="shared" si="21"/>
        <v>48</v>
      </c>
      <c r="M56" s="7">
        <f t="shared" si="22"/>
        <v>10</v>
      </c>
      <c r="N56" s="36"/>
      <c r="O56" s="83">
        <f t="shared" si="23"/>
        <v>0</v>
      </c>
      <c r="P56" s="83">
        <f t="shared" si="24"/>
        <v>0</v>
      </c>
      <c r="Q56" s="83">
        <f t="shared" si="25"/>
        <v>117</v>
      </c>
      <c r="R56" s="83">
        <f t="shared" si="26"/>
        <v>202</v>
      </c>
      <c r="S56" s="83">
        <f t="shared" si="27"/>
        <v>240</v>
      </c>
      <c r="U56" s="74">
        <f>IF(B56=C56,0,IF(S56&lt;&gt;"-",(S56)/Přehled!$A$1,0))</f>
        <v>0.5714285714285714</v>
      </c>
    </row>
    <row r="57" spans="1:21" x14ac:dyDescent="0.25">
      <c r="A57" s="55">
        <v>55</v>
      </c>
      <c r="B57" s="34">
        <v>2127</v>
      </c>
      <c r="C57" s="7"/>
      <c r="D57" s="56">
        <v>570</v>
      </c>
      <c r="E57" s="41">
        <f t="shared" si="14"/>
        <v>285</v>
      </c>
      <c r="F57" s="41">
        <f t="shared" si="15"/>
        <v>95</v>
      </c>
      <c r="G57" s="41">
        <f t="shared" si="16"/>
        <v>25</v>
      </c>
      <c r="H57" s="7">
        <f t="shared" si="17"/>
        <v>5</v>
      </c>
      <c r="I57" s="34">
        <f t="shared" si="18"/>
        <v>1083</v>
      </c>
      <c r="J57" s="41">
        <f t="shared" si="19"/>
        <v>542</v>
      </c>
      <c r="K57" s="41">
        <f t="shared" si="20"/>
        <v>181</v>
      </c>
      <c r="L57" s="41">
        <f t="shared" si="21"/>
        <v>48</v>
      </c>
      <c r="M57" s="7">
        <f t="shared" si="22"/>
        <v>10</v>
      </c>
      <c r="N57" s="36"/>
      <c r="O57" s="83">
        <f t="shared" si="23"/>
        <v>0</v>
      </c>
      <c r="P57" s="83">
        <f t="shared" si="24"/>
        <v>0</v>
      </c>
      <c r="Q57" s="83">
        <f t="shared" si="25"/>
        <v>140</v>
      </c>
      <c r="R57" s="83">
        <f t="shared" si="26"/>
        <v>225</v>
      </c>
      <c r="S57" s="83">
        <f t="shared" si="27"/>
        <v>263</v>
      </c>
      <c r="U57" s="74">
        <f>IF(B57=C57,0,IF(S57&lt;&gt;"-",(S57)/Přehled!$A$1,0))</f>
        <v>0.62619047619047619</v>
      </c>
    </row>
    <row r="58" spans="1:21" x14ac:dyDescent="0.25">
      <c r="A58" s="55">
        <v>56</v>
      </c>
      <c r="B58" s="34">
        <v>2180</v>
      </c>
      <c r="C58" s="7"/>
      <c r="D58" s="56">
        <v>585</v>
      </c>
      <c r="E58" s="41">
        <f t="shared" si="14"/>
        <v>295</v>
      </c>
      <c r="F58" s="41">
        <f t="shared" si="15"/>
        <v>100</v>
      </c>
      <c r="G58" s="41">
        <f t="shared" si="16"/>
        <v>25</v>
      </c>
      <c r="H58" s="7">
        <f t="shared" si="17"/>
        <v>5</v>
      </c>
      <c r="I58" s="34">
        <f t="shared" si="18"/>
        <v>1112</v>
      </c>
      <c r="J58" s="41">
        <f t="shared" si="19"/>
        <v>561</v>
      </c>
      <c r="K58" s="41">
        <f t="shared" si="20"/>
        <v>190</v>
      </c>
      <c r="L58" s="41">
        <f t="shared" si="21"/>
        <v>48</v>
      </c>
      <c r="M58" s="7">
        <f t="shared" si="22"/>
        <v>10</v>
      </c>
      <c r="N58" s="36"/>
      <c r="O58" s="83">
        <f t="shared" si="23"/>
        <v>0</v>
      </c>
      <c r="P58" s="83">
        <f t="shared" si="24"/>
        <v>0</v>
      </c>
      <c r="Q58" s="83">
        <f t="shared" si="25"/>
        <v>127</v>
      </c>
      <c r="R58" s="83">
        <f t="shared" si="26"/>
        <v>221</v>
      </c>
      <c r="S58" s="83">
        <f t="shared" si="27"/>
        <v>259</v>
      </c>
      <c r="U58" s="74">
        <f>IF(B58=C58,0,IF(S58&lt;&gt;"-",(S58)/Přehled!$A$1,0))</f>
        <v>0.6166666666666667</v>
      </c>
    </row>
    <row r="59" spans="1:21" x14ac:dyDescent="0.25">
      <c r="A59" s="55">
        <v>57</v>
      </c>
      <c r="B59" s="34">
        <v>2235</v>
      </c>
      <c r="C59" s="7"/>
      <c r="D59" s="56">
        <v>595</v>
      </c>
      <c r="E59" s="41">
        <f t="shared" si="14"/>
        <v>300</v>
      </c>
      <c r="F59" s="41">
        <f t="shared" si="15"/>
        <v>100</v>
      </c>
      <c r="G59" s="41">
        <f t="shared" si="16"/>
        <v>25</v>
      </c>
      <c r="H59" s="7">
        <f t="shared" si="17"/>
        <v>5</v>
      </c>
      <c r="I59" s="34">
        <f t="shared" si="18"/>
        <v>1131</v>
      </c>
      <c r="J59" s="41">
        <f t="shared" si="19"/>
        <v>570</v>
      </c>
      <c r="K59" s="41">
        <f t="shared" si="20"/>
        <v>190</v>
      </c>
      <c r="L59" s="41">
        <f t="shared" si="21"/>
        <v>48</v>
      </c>
      <c r="M59" s="7">
        <f t="shared" si="22"/>
        <v>10</v>
      </c>
      <c r="N59" s="36"/>
      <c r="O59" s="83">
        <f t="shared" si="23"/>
        <v>0</v>
      </c>
      <c r="P59" s="83">
        <f t="shared" si="24"/>
        <v>0</v>
      </c>
      <c r="Q59" s="83">
        <f t="shared" si="25"/>
        <v>154</v>
      </c>
      <c r="R59" s="83">
        <f t="shared" si="26"/>
        <v>248</v>
      </c>
      <c r="S59" s="83">
        <f t="shared" si="27"/>
        <v>286</v>
      </c>
      <c r="U59" s="74">
        <f>IF(B59=C59,0,IF(S59&lt;&gt;"-",(S59)/Přehled!$A$1,0))</f>
        <v>0.68095238095238098</v>
      </c>
    </row>
    <row r="60" spans="1:21" x14ac:dyDescent="0.25">
      <c r="A60" s="55">
        <v>58</v>
      </c>
      <c r="B60" s="34">
        <v>2291</v>
      </c>
      <c r="C60" s="7"/>
      <c r="D60" s="56">
        <v>610</v>
      </c>
      <c r="E60" s="41">
        <f t="shared" si="14"/>
        <v>305</v>
      </c>
      <c r="F60" s="41">
        <f t="shared" si="15"/>
        <v>100</v>
      </c>
      <c r="G60" s="41">
        <f t="shared" si="16"/>
        <v>25</v>
      </c>
      <c r="H60" s="7">
        <f t="shared" si="17"/>
        <v>5</v>
      </c>
      <c r="I60" s="34">
        <f t="shared" si="18"/>
        <v>1159</v>
      </c>
      <c r="J60" s="41">
        <f t="shared" si="19"/>
        <v>580</v>
      </c>
      <c r="K60" s="41">
        <f t="shared" si="20"/>
        <v>190</v>
      </c>
      <c r="L60" s="41">
        <f t="shared" si="21"/>
        <v>48</v>
      </c>
      <c r="M60" s="7">
        <f t="shared" si="22"/>
        <v>10</v>
      </c>
      <c r="N60" s="36"/>
      <c r="O60" s="83">
        <f t="shared" si="23"/>
        <v>0</v>
      </c>
      <c r="P60" s="83">
        <f t="shared" si="24"/>
        <v>0</v>
      </c>
      <c r="Q60" s="83">
        <f t="shared" si="25"/>
        <v>172</v>
      </c>
      <c r="R60" s="83">
        <f t="shared" si="26"/>
        <v>266</v>
      </c>
      <c r="S60" s="83">
        <f t="shared" si="27"/>
        <v>304</v>
      </c>
      <c r="U60" s="74">
        <f>IF(B60=C60,0,IF(S60&lt;&gt;"-",(S60)/Přehled!$A$1,0))</f>
        <v>0.72380952380952379</v>
      </c>
    </row>
    <row r="61" spans="1:21" x14ac:dyDescent="0.25">
      <c r="A61" s="55">
        <v>59</v>
      </c>
      <c r="B61" s="34">
        <v>2348</v>
      </c>
      <c r="C61" s="7"/>
      <c r="D61" s="56">
        <v>620</v>
      </c>
      <c r="E61" s="41">
        <f t="shared" si="14"/>
        <v>310</v>
      </c>
      <c r="F61" s="41">
        <f t="shared" si="15"/>
        <v>105</v>
      </c>
      <c r="G61" s="41">
        <f t="shared" si="16"/>
        <v>25</v>
      </c>
      <c r="H61" s="7">
        <f t="shared" si="17"/>
        <v>5</v>
      </c>
      <c r="I61" s="34">
        <f t="shared" si="18"/>
        <v>1178</v>
      </c>
      <c r="J61" s="41">
        <f t="shared" si="19"/>
        <v>589</v>
      </c>
      <c r="K61" s="41">
        <f t="shared" si="20"/>
        <v>200</v>
      </c>
      <c r="L61" s="41">
        <f t="shared" si="21"/>
        <v>48</v>
      </c>
      <c r="M61" s="7">
        <f t="shared" si="22"/>
        <v>10</v>
      </c>
      <c r="N61" s="36"/>
      <c r="O61" s="83">
        <f t="shared" si="23"/>
        <v>0</v>
      </c>
      <c r="P61" s="83">
        <f t="shared" si="24"/>
        <v>0</v>
      </c>
      <c r="Q61" s="83">
        <f t="shared" si="25"/>
        <v>181</v>
      </c>
      <c r="R61" s="83">
        <f t="shared" si="26"/>
        <v>285</v>
      </c>
      <c r="S61" s="83">
        <f t="shared" si="27"/>
        <v>323</v>
      </c>
      <c r="U61" s="74">
        <f>IF(B61=C61,0,IF(S61&lt;&gt;"-",(S61)/Přehled!$A$1,0))</f>
        <v>0.76904761904761909</v>
      </c>
    </row>
    <row r="62" spans="1:21" x14ac:dyDescent="0.25">
      <c r="A62" s="55">
        <v>60</v>
      </c>
      <c r="B62" s="34">
        <v>2406</v>
      </c>
      <c r="C62" s="7"/>
      <c r="D62" s="56">
        <v>635</v>
      </c>
      <c r="E62" s="41">
        <f t="shared" si="14"/>
        <v>320</v>
      </c>
      <c r="F62" s="41">
        <f t="shared" si="15"/>
        <v>105</v>
      </c>
      <c r="G62" s="41">
        <f t="shared" si="16"/>
        <v>25</v>
      </c>
      <c r="H62" s="7">
        <f t="shared" si="17"/>
        <v>5</v>
      </c>
      <c r="I62" s="34">
        <f t="shared" si="18"/>
        <v>1207</v>
      </c>
      <c r="J62" s="41">
        <f t="shared" si="19"/>
        <v>608</v>
      </c>
      <c r="K62" s="41">
        <f t="shared" si="20"/>
        <v>200</v>
      </c>
      <c r="L62" s="41">
        <f t="shared" si="21"/>
        <v>48</v>
      </c>
      <c r="M62" s="7">
        <f t="shared" si="22"/>
        <v>10</v>
      </c>
      <c r="N62" s="36"/>
      <c r="O62" s="83">
        <f t="shared" si="23"/>
        <v>0</v>
      </c>
      <c r="P62" s="83">
        <f t="shared" si="24"/>
        <v>0</v>
      </c>
      <c r="Q62" s="83">
        <f t="shared" si="25"/>
        <v>191</v>
      </c>
      <c r="R62" s="83">
        <f t="shared" si="26"/>
        <v>295</v>
      </c>
      <c r="S62" s="83">
        <f t="shared" si="27"/>
        <v>333</v>
      </c>
      <c r="U62" s="74">
        <f>IF(B62=C62,0,IF(S62&lt;&gt;"-",(S62)/Přehled!$A$1,0))</f>
        <v>0.79285714285714282</v>
      </c>
    </row>
    <row r="63" spans="1:21" x14ac:dyDescent="0.25">
      <c r="A63" s="50">
        <v>61</v>
      </c>
      <c r="B63" s="51">
        <v>2467</v>
      </c>
      <c r="C63" s="52"/>
      <c r="D63" s="53">
        <v>645</v>
      </c>
      <c r="E63" s="54">
        <f t="shared" si="14"/>
        <v>325</v>
      </c>
      <c r="F63" s="54">
        <f t="shared" si="15"/>
        <v>110</v>
      </c>
      <c r="G63" s="54">
        <f t="shared" si="16"/>
        <v>30</v>
      </c>
      <c r="H63" s="52">
        <f t="shared" si="17"/>
        <v>5</v>
      </c>
      <c r="I63" s="51">
        <f t="shared" si="18"/>
        <v>1226</v>
      </c>
      <c r="J63" s="54">
        <f t="shared" si="19"/>
        <v>618</v>
      </c>
      <c r="K63" s="54">
        <f t="shared" si="20"/>
        <v>209</v>
      </c>
      <c r="L63" s="54">
        <f t="shared" si="21"/>
        <v>57</v>
      </c>
      <c r="M63" s="52">
        <f t="shared" si="22"/>
        <v>10</v>
      </c>
      <c r="N63" s="36"/>
      <c r="O63" s="83">
        <f t="shared" si="23"/>
        <v>15</v>
      </c>
      <c r="P63" s="83">
        <f t="shared" si="24"/>
        <v>0</v>
      </c>
      <c r="Q63" s="83">
        <f t="shared" si="25"/>
        <v>205</v>
      </c>
      <c r="R63" s="83">
        <f t="shared" si="26"/>
        <v>300</v>
      </c>
      <c r="S63" s="83">
        <f t="shared" si="27"/>
        <v>347</v>
      </c>
      <c r="U63" s="74">
        <f>IF(B63=C63,0,IF(S63&lt;&gt;"-",(S63)/Přehled!$A$1,0))</f>
        <v>0.82619047619047614</v>
      </c>
    </row>
    <row r="64" spans="1:21" x14ac:dyDescent="0.25">
      <c r="A64" s="55">
        <v>62</v>
      </c>
      <c r="B64" s="34">
        <v>2528</v>
      </c>
      <c r="C64" s="7"/>
      <c r="D64" s="56">
        <v>660</v>
      </c>
      <c r="E64" s="41">
        <f t="shared" si="14"/>
        <v>330</v>
      </c>
      <c r="F64" s="41">
        <f t="shared" si="15"/>
        <v>110</v>
      </c>
      <c r="G64" s="41">
        <f t="shared" si="16"/>
        <v>30</v>
      </c>
      <c r="H64" s="7">
        <f t="shared" si="17"/>
        <v>5</v>
      </c>
      <c r="I64" s="34">
        <f t="shared" si="18"/>
        <v>1254</v>
      </c>
      <c r="J64" s="41">
        <f t="shared" si="19"/>
        <v>627</v>
      </c>
      <c r="K64" s="41">
        <f t="shared" si="20"/>
        <v>209</v>
      </c>
      <c r="L64" s="41">
        <f t="shared" si="21"/>
        <v>57</v>
      </c>
      <c r="M64" s="7">
        <f t="shared" si="22"/>
        <v>10</v>
      </c>
      <c r="N64" s="36"/>
      <c r="O64" s="83">
        <f t="shared" si="23"/>
        <v>20</v>
      </c>
      <c r="P64" s="83">
        <f t="shared" si="24"/>
        <v>0</v>
      </c>
      <c r="Q64" s="83">
        <f t="shared" si="25"/>
        <v>229</v>
      </c>
      <c r="R64" s="83">
        <f t="shared" si="26"/>
        <v>324</v>
      </c>
      <c r="S64" s="83">
        <f t="shared" si="27"/>
        <v>371</v>
      </c>
      <c r="U64" s="74">
        <f>IF(B64=C64,0,IF(S64&lt;&gt;"-",(S64)/Přehled!$A$1,0))</f>
        <v>0.8833333333333333</v>
      </c>
    </row>
    <row r="65" spans="1:21" x14ac:dyDescent="0.25">
      <c r="A65" s="55">
        <v>63</v>
      </c>
      <c r="B65" s="34">
        <v>2591</v>
      </c>
      <c r="C65" s="7"/>
      <c r="D65" s="56">
        <v>670</v>
      </c>
      <c r="E65" s="41">
        <f t="shared" si="14"/>
        <v>335</v>
      </c>
      <c r="F65" s="41">
        <f t="shared" si="15"/>
        <v>110</v>
      </c>
      <c r="G65" s="41">
        <f t="shared" si="16"/>
        <v>30</v>
      </c>
      <c r="H65" s="7">
        <f t="shared" si="17"/>
        <v>5</v>
      </c>
      <c r="I65" s="34">
        <f t="shared" si="18"/>
        <v>1273</v>
      </c>
      <c r="J65" s="41">
        <f t="shared" si="19"/>
        <v>637</v>
      </c>
      <c r="K65" s="41">
        <f t="shared" si="20"/>
        <v>209</v>
      </c>
      <c r="L65" s="41">
        <f t="shared" si="21"/>
        <v>57</v>
      </c>
      <c r="M65" s="7">
        <f t="shared" si="22"/>
        <v>10</v>
      </c>
      <c r="N65" s="36"/>
      <c r="O65" s="83">
        <f t="shared" si="23"/>
        <v>45</v>
      </c>
      <c r="P65" s="83">
        <f t="shared" si="24"/>
        <v>0</v>
      </c>
      <c r="Q65" s="83">
        <f t="shared" si="25"/>
        <v>263</v>
      </c>
      <c r="R65" s="83">
        <f t="shared" si="26"/>
        <v>358</v>
      </c>
      <c r="S65" s="83">
        <f t="shared" si="27"/>
        <v>405</v>
      </c>
      <c r="U65" s="74">
        <f>IF(B65=C65,0,IF(S65&lt;&gt;"-",(S65)/Přehled!$A$1,0))</f>
        <v>0.9642857142857143</v>
      </c>
    </row>
    <row r="66" spans="1:21" x14ac:dyDescent="0.25">
      <c r="A66" s="55">
        <v>64</v>
      </c>
      <c r="B66" s="34">
        <v>2656</v>
      </c>
      <c r="C66" s="7"/>
      <c r="D66" s="56">
        <v>685</v>
      </c>
      <c r="E66" s="41">
        <f t="shared" si="14"/>
        <v>345</v>
      </c>
      <c r="F66" s="41">
        <f t="shared" si="15"/>
        <v>115</v>
      </c>
      <c r="G66" s="41">
        <f t="shared" si="16"/>
        <v>30</v>
      </c>
      <c r="H66" s="7">
        <f t="shared" si="17"/>
        <v>5</v>
      </c>
      <c r="I66" s="34">
        <f t="shared" si="18"/>
        <v>1302</v>
      </c>
      <c r="J66" s="41">
        <f t="shared" si="19"/>
        <v>656</v>
      </c>
      <c r="K66" s="41">
        <f t="shared" si="20"/>
        <v>219</v>
      </c>
      <c r="L66" s="41">
        <f t="shared" si="21"/>
        <v>57</v>
      </c>
      <c r="M66" s="7">
        <f t="shared" si="22"/>
        <v>10</v>
      </c>
      <c r="N66" s="36"/>
      <c r="O66" s="83">
        <f t="shared" si="23"/>
        <v>52</v>
      </c>
      <c r="P66" s="83">
        <f t="shared" si="24"/>
        <v>0</v>
      </c>
      <c r="Q66" s="83">
        <f t="shared" si="25"/>
        <v>260</v>
      </c>
      <c r="R66" s="83">
        <f t="shared" si="26"/>
        <v>365</v>
      </c>
      <c r="S66" s="83">
        <f t="shared" si="27"/>
        <v>412</v>
      </c>
      <c r="U66" s="74">
        <f>IF(B66=C66,0,IF(S66&lt;&gt;"-",(S66)/Přehled!$A$1,0))</f>
        <v>0.98095238095238091</v>
      </c>
    </row>
    <row r="67" spans="1:21" x14ac:dyDescent="0.25">
      <c r="A67" s="55">
        <v>65</v>
      </c>
      <c r="B67" s="34">
        <v>2723</v>
      </c>
      <c r="C67" s="7"/>
      <c r="D67" s="56">
        <v>700</v>
      </c>
      <c r="E67" s="41">
        <f t="shared" si="14"/>
        <v>350</v>
      </c>
      <c r="F67" s="41">
        <f t="shared" si="15"/>
        <v>115</v>
      </c>
      <c r="G67" s="41">
        <f t="shared" si="16"/>
        <v>30</v>
      </c>
      <c r="H67" s="7">
        <f t="shared" si="17"/>
        <v>5</v>
      </c>
      <c r="I67" s="34">
        <f t="shared" si="18"/>
        <v>1330</v>
      </c>
      <c r="J67" s="41">
        <f t="shared" si="19"/>
        <v>665</v>
      </c>
      <c r="K67" s="41">
        <f t="shared" si="20"/>
        <v>219</v>
      </c>
      <c r="L67" s="41">
        <f t="shared" si="21"/>
        <v>57</v>
      </c>
      <c r="M67" s="7">
        <f t="shared" si="22"/>
        <v>10</v>
      </c>
      <c r="N67" s="36"/>
      <c r="O67" s="83">
        <f t="shared" si="23"/>
        <v>63</v>
      </c>
      <c r="P67" s="83">
        <f t="shared" si="24"/>
        <v>0</v>
      </c>
      <c r="Q67" s="83">
        <f t="shared" si="25"/>
        <v>290</v>
      </c>
      <c r="R67" s="83">
        <f t="shared" si="26"/>
        <v>395</v>
      </c>
      <c r="S67" s="83">
        <f t="shared" si="27"/>
        <v>442</v>
      </c>
      <c r="U67" s="74">
        <f>IF(B67=C67,0,IF(S67&lt;&gt;"-",(S67)/Přehled!$A$1,0))</f>
        <v>1.0523809523809524</v>
      </c>
    </row>
    <row r="68" spans="1:21" x14ac:dyDescent="0.25">
      <c r="A68" s="55">
        <v>66</v>
      </c>
      <c r="B68" s="34">
        <v>2791</v>
      </c>
      <c r="C68" s="7"/>
      <c r="D68" s="56">
        <v>710</v>
      </c>
      <c r="E68" s="41">
        <f t="shared" ref="E68:E131" si="28">ROUND((D68/2)/5,0)*5</f>
        <v>355</v>
      </c>
      <c r="F68" s="41">
        <f t="shared" ref="F68:F131" si="29">ROUND((E68/3)/5,0)*5</f>
        <v>120</v>
      </c>
      <c r="G68" s="41">
        <f t="shared" ref="G68:G131" si="30">ROUND((F68/4)/5,0)*5</f>
        <v>30</v>
      </c>
      <c r="H68" s="7">
        <f t="shared" ref="H68:H131" si="31">ROUND((G68/5)/5,0)*5</f>
        <v>5</v>
      </c>
      <c r="I68" s="34">
        <f t="shared" ref="I68:I131" si="32">ROUNDUP(D68*1.9,0)</f>
        <v>1349</v>
      </c>
      <c r="J68" s="41">
        <f t="shared" ref="J68:J131" si="33">ROUNDUP(E68*1.9,0)</f>
        <v>675</v>
      </c>
      <c r="K68" s="41">
        <f t="shared" ref="K68:K131" si="34">ROUNDUP(F68*1.9,0)</f>
        <v>228</v>
      </c>
      <c r="L68" s="41">
        <f t="shared" ref="L68:L131" si="35">ROUNDUP(G68*1.9,0)</f>
        <v>57</v>
      </c>
      <c r="M68" s="7">
        <f t="shared" ref="M68:M131" si="36">ROUNDUP(H68*1.9,0)</f>
        <v>10</v>
      </c>
      <c r="N68" s="36"/>
      <c r="O68" s="83">
        <f t="shared" ref="O68:O131" si="37">IF((B68-I68)-I68&lt;=0,0,(B68-I68)-I68)</f>
        <v>93</v>
      </c>
      <c r="P68" s="83">
        <f t="shared" ref="P68:P131" si="38">IF((B68-I68-J68)-J68&lt;=O68,0,IF((B68-I68-J68)-J68&lt;=0,0,(B68-I68-J68)-J68))</f>
        <v>0</v>
      </c>
      <c r="Q68" s="83">
        <f t="shared" ref="Q68:Q131" si="39">IF((B68-I68-J68-K68)-K68&lt;=0,0,(B68-I68-J68-K68)-K68)</f>
        <v>311</v>
      </c>
      <c r="R68" s="83">
        <f t="shared" ref="R68:R131" si="40">IF((B68-I68-J68-K68-L68)-L68&lt;=0,0,(B68-I68-J68-K68-L68)-L68)</f>
        <v>425</v>
      </c>
      <c r="S68" s="83">
        <f t="shared" ref="S68:S131" si="41">IF(H68=0,IF((B68-I68-J68-K68-L68-M68)-M68&lt;=0,0,(B68-I68-J68-K68-L68-M68)-M68),IF((B68-I68-J68-K68-L68-M68)-M68&lt;=0,"-",(B68-I68-J68-K68-L68-M68)-M68+M68))</f>
        <v>472</v>
      </c>
      <c r="U68" s="74">
        <f>IF(B68=C68,0,IF(S68&lt;&gt;"-",(S68)/Přehled!$A$1,0))</f>
        <v>1.1238095238095238</v>
      </c>
    </row>
    <row r="69" spans="1:21" x14ac:dyDescent="0.25">
      <c r="A69" s="55">
        <v>67</v>
      </c>
      <c r="B69" s="34">
        <v>2860</v>
      </c>
      <c r="C69" s="7"/>
      <c r="D69" s="56">
        <v>725</v>
      </c>
      <c r="E69" s="41">
        <f t="shared" si="28"/>
        <v>365</v>
      </c>
      <c r="F69" s="41">
        <f t="shared" si="29"/>
        <v>120</v>
      </c>
      <c r="G69" s="41">
        <f t="shared" si="30"/>
        <v>30</v>
      </c>
      <c r="H69" s="7">
        <f t="shared" si="31"/>
        <v>5</v>
      </c>
      <c r="I69" s="34">
        <f t="shared" si="32"/>
        <v>1378</v>
      </c>
      <c r="J69" s="41">
        <f t="shared" si="33"/>
        <v>694</v>
      </c>
      <c r="K69" s="41">
        <f t="shared" si="34"/>
        <v>228</v>
      </c>
      <c r="L69" s="41">
        <f t="shared" si="35"/>
        <v>57</v>
      </c>
      <c r="M69" s="7">
        <f t="shared" si="36"/>
        <v>10</v>
      </c>
      <c r="N69" s="36"/>
      <c r="O69" s="83">
        <f t="shared" si="37"/>
        <v>104</v>
      </c>
      <c r="P69" s="83">
        <f t="shared" si="38"/>
        <v>0</v>
      </c>
      <c r="Q69" s="83">
        <f t="shared" si="39"/>
        <v>332</v>
      </c>
      <c r="R69" s="83">
        <f t="shared" si="40"/>
        <v>446</v>
      </c>
      <c r="S69" s="83">
        <f t="shared" si="41"/>
        <v>493</v>
      </c>
      <c r="U69" s="74">
        <f>IF(B69=C69,0,IF(S69&lt;&gt;"-",(S69)/Přehled!$A$1,0))</f>
        <v>1.1738095238095239</v>
      </c>
    </row>
    <row r="70" spans="1:21" x14ac:dyDescent="0.25">
      <c r="A70" s="55">
        <v>68</v>
      </c>
      <c r="B70" s="34">
        <v>2932</v>
      </c>
      <c r="C70" s="7"/>
      <c r="D70" s="56">
        <v>735</v>
      </c>
      <c r="E70" s="41">
        <f t="shared" si="28"/>
        <v>370</v>
      </c>
      <c r="F70" s="41">
        <f t="shared" si="29"/>
        <v>125</v>
      </c>
      <c r="G70" s="41">
        <f t="shared" si="30"/>
        <v>30</v>
      </c>
      <c r="H70" s="7">
        <f t="shared" si="31"/>
        <v>5</v>
      </c>
      <c r="I70" s="34">
        <f t="shared" si="32"/>
        <v>1397</v>
      </c>
      <c r="J70" s="41">
        <f t="shared" si="33"/>
        <v>703</v>
      </c>
      <c r="K70" s="41">
        <f t="shared" si="34"/>
        <v>238</v>
      </c>
      <c r="L70" s="41">
        <f t="shared" si="35"/>
        <v>57</v>
      </c>
      <c r="M70" s="7">
        <f t="shared" si="36"/>
        <v>10</v>
      </c>
      <c r="N70" s="36"/>
      <c r="O70" s="83">
        <f t="shared" si="37"/>
        <v>138</v>
      </c>
      <c r="P70" s="83">
        <f t="shared" si="38"/>
        <v>0</v>
      </c>
      <c r="Q70" s="83">
        <f t="shared" si="39"/>
        <v>356</v>
      </c>
      <c r="R70" s="83">
        <f t="shared" si="40"/>
        <v>480</v>
      </c>
      <c r="S70" s="83">
        <f t="shared" si="41"/>
        <v>527</v>
      </c>
      <c r="U70" s="74">
        <f>IF(B70=C70,0,IF(S70&lt;&gt;"-",(S70)/Přehled!$A$1,0))</f>
        <v>1.2547619047619047</v>
      </c>
    </row>
    <row r="71" spans="1:21" x14ac:dyDescent="0.25">
      <c r="A71" s="55">
        <v>69</v>
      </c>
      <c r="B71" s="34">
        <v>3005</v>
      </c>
      <c r="C71" s="7"/>
      <c r="D71" s="56">
        <v>750</v>
      </c>
      <c r="E71" s="41">
        <f t="shared" si="28"/>
        <v>375</v>
      </c>
      <c r="F71" s="41">
        <f t="shared" si="29"/>
        <v>125</v>
      </c>
      <c r="G71" s="41">
        <f t="shared" si="30"/>
        <v>30</v>
      </c>
      <c r="H71" s="7">
        <f t="shared" si="31"/>
        <v>5</v>
      </c>
      <c r="I71" s="34">
        <f t="shared" si="32"/>
        <v>1425</v>
      </c>
      <c r="J71" s="41">
        <f t="shared" si="33"/>
        <v>713</v>
      </c>
      <c r="K71" s="41">
        <f t="shared" si="34"/>
        <v>238</v>
      </c>
      <c r="L71" s="41">
        <f t="shared" si="35"/>
        <v>57</v>
      </c>
      <c r="M71" s="7">
        <f t="shared" si="36"/>
        <v>10</v>
      </c>
      <c r="N71" s="36"/>
      <c r="O71" s="83">
        <f t="shared" si="37"/>
        <v>155</v>
      </c>
      <c r="P71" s="83">
        <f t="shared" si="38"/>
        <v>0</v>
      </c>
      <c r="Q71" s="83">
        <f t="shared" si="39"/>
        <v>391</v>
      </c>
      <c r="R71" s="83">
        <f t="shared" si="40"/>
        <v>515</v>
      </c>
      <c r="S71" s="83">
        <f t="shared" si="41"/>
        <v>562</v>
      </c>
      <c r="U71" s="74">
        <f>IF(B71=C71,0,IF(S71&lt;&gt;"-",(S71)/Přehled!$A$1,0))</f>
        <v>1.338095238095238</v>
      </c>
    </row>
    <row r="72" spans="1:21" x14ac:dyDescent="0.25">
      <c r="A72" s="55">
        <v>70</v>
      </c>
      <c r="B72" s="34">
        <v>3080</v>
      </c>
      <c r="C72" s="7"/>
      <c r="D72" s="56">
        <v>765</v>
      </c>
      <c r="E72" s="41">
        <f t="shared" si="28"/>
        <v>385</v>
      </c>
      <c r="F72" s="41">
        <f t="shared" si="29"/>
        <v>130</v>
      </c>
      <c r="G72" s="41">
        <f t="shared" si="30"/>
        <v>35</v>
      </c>
      <c r="H72" s="7">
        <f t="shared" si="31"/>
        <v>5</v>
      </c>
      <c r="I72" s="34">
        <f t="shared" si="32"/>
        <v>1454</v>
      </c>
      <c r="J72" s="41">
        <f t="shared" si="33"/>
        <v>732</v>
      </c>
      <c r="K72" s="41">
        <f t="shared" si="34"/>
        <v>247</v>
      </c>
      <c r="L72" s="41">
        <f t="shared" si="35"/>
        <v>67</v>
      </c>
      <c r="M72" s="7">
        <f t="shared" si="36"/>
        <v>10</v>
      </c>
      <c r="N72" s="36"/>
      <c r="O72" s="83">
        <f t="shared" si="37"/>
        <v>172</v>
      </c>
      <c r="P72" s="83">
        <f t="shared" si="38"/>
        <v>0</v>
      </c>
      <c r="Q72" s="83">
        <f t="shared" si="39"/>
        <v>400</v>
      </c>
      <c r="R72" s="83">
        <f t="shared" si="40"/>
        <v>513</v>
      </c>
      <c r="S72" s="83">
        <f t="shared" si="41"/>
        <v>570</v>
      </c>
      <c r="U72" s="74">
        <f>IF(B72=C72,0,IF(S72&lt;&gt;"-",(S72)/Přehled!$A$1,0))</f>
        <v>1.3571428571428572</v>
      </c>
    </row>
    <row r="73" spans="1:21" x14ac:dyDescent="0.25">
      <c r="A73" s="50">
        <v>71</v>
      </c>
      <c r="B73" s="51">
        <v>3157</v>
      </c>
      <c r="C73" s="52"/>
      <c r="D73" s="53">
        <v>775</v>
      </c>
      <c r="E73" s="54">
        <f t="shared" si="28"/>
        <v>390</v>
      </c>
      <c r="F73" s="54">
        <f t="shared" si="29"/>
        <v>130</v>
      </c>
      <c r="G73" s="54">
        <f t="shared" si="30"/>
        <v>35</v>
      </c>
      <c r="H73" s="52">
        <f t="shared" si="31"/>
        <v>5</v>
      </c>
      <c r="I73" s="51">
        <f t="shared" si="32"/>
        <v>1473</v>
      </c>
      <c r="J73" s="54">
        <f t="shared" si="33"/>
        <v>741</v>
      </c>
      <c r="K73" s="54">
        <f t="shared" si="34"/>
        <v>247</v>
      </c>
      <c r="L73" s="54">
        <f t="shared" si="35"/>
        <v>67</v>
      </c>
      <c r="M73" s="52">
        <f t="shared" si="36"/>
        <v>10</v>
      </c>
      <c r="N73" s="36"/>
      <c r="O73" s="83">
        <f t="shared" si="37"/>
        <v>211</v>
      </c>
      <c r="P73" s="83">
        <f t="shared" si="38"/>
        <v>0</v>
      </c>
      <c r="Q73" s="83">
        <f t="shared" si="39"/>
        <v>449</v>
      </c>
      <c r="R73" s="83">
        <f t="shared" si="40"/>
        <v>562</v>
      </c>
      <c r="S73" s="83">
        <f t="shared" si="41"/>
        <v>619</v>
      </c>
      <c r="U73" s="74">
        <f>IF(B73=C73,0,IF(S73&lt;&gt;"-",(S73)/Přehled!$A$1,0))</f>
        <v>1.4738095238095239</v>
      </c>
    </row>
    <row r="74" spans="1:21" x14ac:dyDescent="0.25">
      <c r="A74" s="55">
        <v>72</v>
      </c>
      <c r="B74" s="34">
        <v>3236</v>
      </c>
      <c r="C74" s="7"/>
      <c r="D74" s="56">
        <v>790</v>
      </c>
      <c r="E74" s="41">
        <f t="shared" si="28"/>
        <v>395</v>
      </c>
      <c r="F74" s="41">
        <f t="shared" si="29"/>
        <v>130</v>
      </c>
      <c r="G74" s="41">
        <f t="shared" si="30"/>
        <v>35</v>
      </c>
      <c r="H74" s="7">
        <f t="shared" si="31"/>
        <v>5</v>
      </c>
      <c r="I74" s="34">
        <f t="shared" si="32"/>
        <v>1501</v>
      </c>
      <c r="J74" s="41">
        <f t="shared" si="33"/>
        <v>751</v>
      </c>
      <c r="K74" s="41">
        <f t="shared" si="34"/>
        <v>247</v>
      </c>
      <c r="L74" s="41">
        <f t="shared" si="35"/>
        <v>67</v>
      </c>
      <c r="M74" s="7">
        <f t="shared" si="36"/>
        <v>10</v>
      </c>
      <c r="N74" s="36"/>
      <c r="O74" s="83">
        <f t="shared" si="37"/>
        <v>234</v>
      </c>
      <c r="P74" s="83">
        <f t="shared" si="38"/>
        <v>0</v>
      </c>
      <c r="Q74" s="83">
        <f t="shared" si="39"/>
        <v>490</v>
      </c>
      <c r="R74" s="83">
        <f t="shared" si="40"/>
        <v>603</v>
      </c>
      <c r="S74" s="83">
        <f t="shared" si="41"/>
        <v>660</v>
      </c>
      <c r="U74" s="74">
        <f>IF(B74=C74,0,IF(S74&lt;&gt;"-",(S74)/Přehled!$A$1,0))</f>
        <v>1.5714285714285714</v>
      </c>
    </row>
    <row r="75" spans="1:21" x14ac:dyDescent="0.25">
      <c r="A75" s="55">
        <v>73</v>
      </c>
      <c r="B75" s="34">
        <v>3317</v>
      </c>
      <c r="C75" s="7"/>
      <c r="D75" s="56">
        <v>805</v>
      </c>
      <c r="E75" s="41">
        <f t="shared" si="28"/>
        <v>405</v>
      </c>
      <c r="F75" s="41">
        <f t="shared" si="29"/>
        <v>135</v>
      </c>
      <c r="G75" s="41">
        <f t="shared" si="30"/>
        <v>35</v>
      </c>
      <c r="H75" s="7">
        <f t="shared" si="31"/>
        <v>5</v>
      </c>
      <c r="I75" s="34">
        <f t="shared" si="32"/>
        <v>1530</v>
      </c>
      <c r="J75" s="41">
        <f t="shared" si="33"/>
        <v>770</v>
      </c>
      <c r="K75" s="41">
        <f t="shared" si="34"/>
        <v>257</v>
      </c>
      <c r="L75" s="41">
        <f t="shared" si="35"/>
        <v>67</v>
      </c>
      <c r="M75" s="7">
        <f t="shared" si="36"/>
        <v>10</v>
      </c>
      <c r="N75" s="36"/>
      <c r="O75" s="83">
        <f t="shared" si="37"/>
        <v>257</v>
      </c>
      <c r="P75" s="83">
        <f t="shared" si="38"/>
        <v>0</v>
      </c>
      <c r="Q75" s="83">
        <f t="shared" si="39"/>
        <v>503</v>
      </c>
      <c r="R75" s="83">
        <f t="shared" si="40"/>
        <v>626</v>
      </c>
      <c r="S75" s="83">
        <f t="shared" si="41"/>
        <v>683</v>
      </c>
      <c r="U75" s="74">
        <f>IF(B75=C75,0,IF(S75&lt;&gt;"-",(S75)/Přehled!$A$1,0))</f>
        <v>1.6261904761904762</v>
      </c>
    </row>
    <row r="76" spans="1:21" x14ac:dyDescent="0.25">
      <c r="A76" s="55">
        <v>74</v>
      </c>
      <c r="B76" s="34">
        <v>3400</v>
      </c>
      <c r="C76" s="7"/>
      <c r="D76" s="56">
        <v>815</v>
      </c>
      <c r="E76" s="41">
        <f t="shared" si="28"/>
        <v>410</v>
      </c>
      <c r="F76" s="41">
        <f t="shared" si="29"/>
        <v>135</v>
      </c>
      <c r="G76" s="41">
        <f t="shared" si="30"/>
        <v>35</v>
      </c>
      <c r="H76" s="7">
        <f t="shared" si="31"/>
        <v>5</v>
      </c>
      <c r="I76" s="34">
        <f t="shared" si="32"/>
        <v>1549</v>
      </c>
      <c r="J76" s="41">
        <f t="shared" si="33"/>
        <v>779</v>
      </c>
      <c r="K76" s="41">
        <f t="shared" si="34"/>
        <v>257</v>
      </c>
      <c r="L76" s="41">
        <f t="shared" si="35"/>
        <v>67</v>
      </c>
      <c r="M76" s="7">
        <f t="shared" si="36"/>
        <v>10</v>
      </c>
      <c r="N76" s="36"/>
      <c r="O76" s="83">
        <f t="shared" si="37"/>
        <v>302</v>
      </c>
      <c r="P76" s="83">
        <f t="shared" si="38"/>
        <v>0</v>
      </c>
      <c r="Q76" s="83">
        <f t="shared" si="39"/>
        <v>558</v>
      </c>
      <c r="R76" s="83">
        <f t="shared" si="40"/>
        <v>681</v>
      </c>
      <c r="S76" s="83">
        <f t="shared" si="41"/>
        <v>738</v>
      </c>
      <c r="U76" s="74">
        <f>IF(B76=C76,0,IF(S76&lt;&gt;"-",(S76)/Přehled!$A$1,0))</f>
        <v>1.7571428571428571</v>
      </c>
    </row>
    <row r="77" spans="1:21" x14ac:dyDescent="0.25">
      <c r="A77" s="55">
        <v>75</v>
      </c>
      <c r="B77" s="34">
        <v>3485</v>
      </c>
      <c r="C77" s="7"/>
      <c r="D77" s="56">
        <v>830</v>
      </c>
      <c r="E77" s="41">
        <f t="shared" si="28"/>
        <v>415</v>
      </c>
      <c r="F77" s="41">
        <f t="shared" si="29"/>
        <v>140</v>
      </c>
      <c r="G77" s="41">
        <f t="shared" si="30"/>
        <v>35</v>
      </c>
      <c r="H77" s="7">
        <f t="shared" si="31"/>
        <v>5</v>
      </c>
      <c r="I77" s="34">
        <f t="shared" si="32"/>
        <v>1577</v>
      </c>
      <c r="J77" s="41">
        <f t="shared" si="33"/>
        <v>789</v>
      </c>
      <c r="K77" s="41">
        <f t="shared" si="34"/>
        <v>266</v>
      </c>
      <c r="L77" s="41">
        <f t="shared" si="35"/>
        <v>67</v>
      </c>
      <c r="M77" s="7">
        <f t="shared" si="36"/>
        <v>10</v>
      </c>
      <c r="N77" s="36"/>
      <c r="O77" s="83">
        <f t="shared" si="37"/>
        <v>331</v>
      </c>
      <c r="P77" s="83">
        <f t="shared" si="38"/>
        <v>0</v>
      </c>
      <c r="Q77" s="83">
        <f t="shared" si="39"/>
        <v>587</v>
      </c>
      <c r="R77" s="83">
        <f t="shared" si="40"/>
        <v>719</v>
      </c>
      <c r="S77" s="83">
        <f t="shared" si="41"/>
        <v>776</v>
      </c>
      <c r="U77" s="74">
        <f>IF(B77=C77,0,IF(S77&lt;&gt;"-",(S77)/Přehled!$A$1,0))</f>
        <v>1.8476190476190477</v>
      </c>
    </row>
    <row r="78" spans="1:21" x14ac:dyDescent="0.25">
      <c r="A78" s="55">
        <v>76</v>
      </c>
      <c r="B78" s="34">
        <v>3572</v>
      </c>
      <c r="C78" s="7"/>
      <c r="D78" s="56">
        <v>845</v>
      </c>
      <c r="E78" s="41">
        <f t="shared" si="28"/>
        <v>425</v>
      </c>
      <c r="F78" s="41">
        <f t="shared" si="29"/>
        <v>140</v>
      </c>
      <c r="G78" s="41">
        <f t="shared" si="30"/>
        <v>35</v>
      </c>
      <c r="H78" s="7">
        <f t="shared" si="31"/>
        <v>5</v>
      </c>
      <c r="I78" s="34">
        <f t="shared" si="32"/>
        <v>1606</v>
      </c>
      <c r="J78" s="41">
        <f t="shared" si="33"/>
        <v>808</v>
      </c>
      <c r="K78" s="41">
        <f t="shared" si="34"/>
        <v>266</v>
      </c>
      <c r="L78" s="41">
        <f t="shared" si="35"/>
        <v>67</v>
      </c>
      <c r="M78" s="7">
        <f t="shared" si="36"/>
        <v>10</v>
      </c>
      <c r="N78" s="36"/>
      <c r="O78" s="83">
        <f t="shared" si="37"/>
        <v>360</v>
      </c>
      <c r="P78" s="83">
        <f t="shared" si="38"/>
        <v>0</v>
      </c>
      <c r="Q78" s="83">
        <f t="shared" si="39"/>
        <v>626</v>
      </c>
      <c r="R78" s="83">
        <f t="shared" si="40"/>
        <v>758</v>
      </c>
      <c r="S78" s="83">
        <f t="shared" si="41"/>
        <v>815</v>
      </c>
      <c r="U78" s="74">
        <f>IF(B78=C78,0,IF(S78&lt;&gt;"-",(S78)/Přehled!$A$1,0))</f>
        <v>1.9404761904761905</v>
      </c>
    </row>
    <row r="79" spans="1:21" x14ac:dyDescent="0.25">
      <c r="A79" s="55">
        <v>77</v>
      </c>
      <c r="B79" s="34">
        <v>3661</v>
      </c>
      <c r="C79" s="7"/>
      <c r="D79" s="56">
        <v>855</v>
      </c>
      <c r="E79" s="41">
        <f t="shared" si="28"/>
        <v>430</v>
      </c>
      <c r="F79" s="41">
        <f t="shared" si="29"/>
        <v>145</v>
      </c>
      <c r="G79" s="41">
        <f t="shared" si="30"/>
        <v>35</v>
      </c>
      <c r="H79" s="7">
        <f t="shared" si="31"/>
        <v>5</v>
      </c>
      <c r="I79" s="34">
        <f t="shared" si="32"/>
        <v>1625</v>
      </c>
      <c r="J79" s="41">
        <f t="shared" si="33"/>
        <v>817</v>
      </c>
      <c r="K79" s="41">
        <f t="shared" si="34"/>
        <v>276</v>
      </c>
      <c r="L79" s="41">
        <f t="shared" si="35"/>
        <v>67</v>
      </c>
      <c r="M79" s="7">
        <f t="shared" si="36"/>
        <v>10</v>
      </c>
      <c r="N79" s="36"/>
      <c r="O79" s="83">
        <f t="shared" si="37"/>
        <v>411</v>
      </c>
      <c r="P79" s="83">
        <f t="shared" si="38"/>
        <v>0</v>
      </c>
      <c r="Q79" s="83">
        <f t="shared" si="39"/>
        <v>667</v>
      </c>
      <c r="R79" s="83">
        <f t="shared" si="40"/>
        <v>809</v>
      </c>
      <c r="S79" s="83">
        <f t="shared" si="41"/>
        <v>866</v>
      </c>
      <c r="U79" s="74">
        <f>IF(B79=C79,0,IF(S79&lt;&gt;"-",(S79)/Přehled!$A$1,0))</f>
        <v>2.0619047619047617</v>
      </c>
    </row>
    <row r="80" spans="1:21" x14ac:dyDescent="0.25">
      <c r="A80" s="55">
        <v>78</v>
      </c>
      <c r="B80" s="34">
        <v>3753</v>
      </c>
      <c r="C80" s="7"/>
      <c r="D80" s="56">
        <v>870</v>
      </c>
      <c r="E80" s="41">
        <f t="shared" si="28"/>
        <v>435</v>
      </c>
      <c r="F80" s="41">
        <f t="shared" si="29"/>
        <v>145</v>
      </c>
      <c r="G80" s="41">
        <f t="shared" si="30"/>
        <v>35</v>
      </c>
      <c r="H80" s="7">
        <f t="shared" si="31"/>
        <v>5</v>
      </c>
      <c r="I80" s="34">
        <f t="shared" si="32"/>
        <v>1653</v>
      </c>
      <c r="J80" s="41">
        <f t="shared" si="33"/>
        <v>827</v>
      </c>
      <c r="K80" s="41">
        <f t="shared" si="34"/>
        <v>276</v>
      </c>
      <c r="L80" s="41">
        <f t="shared" si="35"/>
        <v>67</v>
      </c>
      <c r="M80" s="7">
        <f t="shared" si="36"/>
        <v>10</v>
      </c>
      <c r="N80" s="36"/>
      <c r="O80" s="83">
        <f t="shared" si="37"/>
        <v>447</v>
      </c>
      <c r="P80" s="83">
        <f t="shared" si="38"/>
        <v>0</v>
      </c>
      <c r="Q80" s="83">
        <f t="shared" si="39"/>
        <v>721</v>
      </c>
      <c r="R80" s="83">
        <f t="shared" si="40"/>
        <v>863</v>
      </c>
      <c r="S80" s="83">
        <f t="shared" si="41"/>
        <v>920</v>
      </c>
      <c r="U80" s="74">
        <f>IF(B80=C80,0,IF(S80&lt;&gt;"-",(S80)/Přehled!$A$1,0))</f>
        <v>2.1904761904761907</v>
      </c>
    </row>
    <row r="81" spans="1:21" x14ac:dyDescent="0.25">
      <c r="A81" s="55">
        <v>79</v>
      </c>
      <c r="B81" s="34">
        <v>3847</v>
      </c>
      <c r="C81" s="7"/>
      <c r="D81" s="56">
        <v>885</v>
      </c>
      <c r="E81" s="41">
        <f t="shared" si="28"/>
        <v>445</v>
      </c>
      <c r="F81" s="41">
        <f t="shared" si="29"/>
        <v>150</v>
      </c>
      <c r="G81" s="41">
        <f t="shared" si="30"/>
        <v>40</v>
      </c>
      <c r="H81" s="7">
        <f t="shared" si="31"/>
        <v>10</v>
      </c>
      <c r="I81" s="34">
        <f t="shared" si="32"/>
        <v>1682</v>
      </c>
      <c r="J81" s="41">
        <f t="shared" si="33"/>
        <v>846</v>
      </c>
      <c r="K81" s="41">
        <f t="shared" si="34"/>
        <v>285</v>
      </c>
      <c r="L81" s="41">
        <f t="shared" si="35"/>
        <v>76</v>
      </c>
      <c r="M81" s="7">
        <f t="shared" si="36"/>
        <v>19</v>
      </c>
      <c r="N81" s="36"/>
      <c r="O81" s="83">
        <f t="shared" si="37"/>
        <v>483</v>
      </c>
      <c r="P81" s="83">
        <f t="shared" si="38"/>
        <v>0</v>
      </c>
      <c r="Q81" s="83">
        <f t="shared" si="39"/>
        <v>749</v>
      </c>
      <c r="R81" s="83">
        <f t="shared" si="40"/>
        <v>882</v>
      </c>
      <c r="S81" s="83">
        <f t="shared" si="41"/>
        <v>939</v>
      </c>
      <c r="U81" s="74">
        <f>IF(B81=C81,0,IF(S81&lt;&gt;"-",(S81)/Přehled!$A$1,0))</f>
        <v>2.2357142857142858</v>
      </c>
    </row>
    <row r="82" spans="1:21" x14ac:dyDescent="0.25">
      <c r="A82" s="55">
        <v>80</v>
      </c>
      <c r="B82" s="34">
        <v>3943</v>
      </c>
      <c r="C82" s="7"/>
      <c r="D82" s="56">
        <v>895</v>
      </c>
      <c r="E82" s="41">
        <f t="shared" si="28"/>
        <v>450</v>
      </c>
      <c r="F82" s="41">
        <f t="shared" si="29"/>
        <v>150</v>
      </c>
      <c r="G82" s="41">
        <f t="shared" si="30"/>
        <v>40</v>
      </c>
      <c r="H82" s="7">
        <f t="shared" si="31"/>
        <v>10</v>
      </c>
      <c r="I82" s="34">
        <f t="shared" si="32"/>
        <v>1701</v>
      </c>
      <c r="J82" s="41">
        <f t="shared" si="33"/>
        <v>855</v>
      </c>
      <c r="K82" s="41">
        <f t="shared" si="34"/>
        <v>285</v>
      </c>
      <c r="L82" s="41">
        <f t="shared" si="35"/>
        <v>76</v>
      </c>
      <c r="M82" s="7">
        <f t="shared" si="36"/>
        <v>19</v>
      </c>
      <c r="N82" s="36"/>
      <c r="O82" s="83">
        <f t="shared" si="37"/>
        <v>541</v>
      </c>
      <c r="P82" s="83">
        <f t="shared" si="38"/>
        <v>0</v>
      </c>
      <c r="Q82" s="83">
        <f t="shared" si="39"/>
        <v>817</v>
      </c>
      <c r="R82" s="83">
        <f t="shared" si="40"/>
        <v>950</v>
      </c>
      <c r="S82" s="83">
        <f t="shared" si="41"/>
        <v>1007</v>
      </c>
      <c r="U82" s="74">
        <f>IF(B82=C82,0,IF(S82&lt;&gt;"-",(S82)/Přehled!$A$1,0))</f>
        <v>2.3976190476190475</v>
      </c>
    </row>
    <row r="83" spans="1:21" x14ac:dyDescent="0.25">
      <c r="A83" s="149">
        <v>81</v>
      </c>
      <c r="B83" s="150">
        <v>4042</v>
      </c>
      <c r="C83" s="153"/>
      <c r="D83" s="174">
        <v>910</v>
      </c>
      <c r="E83" s="152">
        <f t="shared" si="28"/>
        <v>455</v>
      </c>
      <c r="F83" s="152">
        <f t="shared" si="29"/>
        <v>150</v>
      </c>
      <c r="G83" s="152">
        <f t="shared" si="30"/>
        <v>40</v>
      </c>
      <c r="H83" s="153">
        <f t="shared" si="31"/>
        <v>10</v>
      </c>
      <c r="I83" s="150">
        <f t="shared" si="32"/>
        <v>1729</v>
      </c>
      <c r="J83" s="152">
        <f t="shared" si="33"/>
        <v>865</v>
      </c>
      <c r="K83" s="152">
        <f t="shared" si="34"/>
        <v>285</v>
      </c>
      <c r="L83" s="152">
        <f t="shared" si="35"/>
        <v>76</v>
      </c>
      <c r="M83" s="153">
        <f t="shared" si="36"/>
        <v>19</v>
      </c>
      <c r="N83" s="105"/>
      <c r="O83" s="107">
        <f t="shared" si="37"/>
        <v>584</v>
      </c>
      <c r="P83" s="107">
        <f t="shared" si="38"/>
        <v>0</v>
      </c>
      <c r="Q83" s="107">
        <f t="shared" si="39"/>
        <v>878</v>
      </c>
      <c r="R83" s="107">
        <f t="shared" si="40"/>
        <v>1011</v>
      </c>
      <c r="S83" s="107">
        <f t="shared" si="41"/>
        <v>1068</v>
      </c>
      <c r="T83" s="110"/>
      <c r="U83" s="74">
        <f>IF(B83=C83,0,IF(S83&lt;&gt;"-",(S83)/Přehled!$A$1,0))</f>
        <v>2.5428571428571427</v>
      </c>
    </row>
    <row r="84" spans="1:21" x14ac:dyDescent="0.25">
      <c r="A84" s="126">
        <v>82</v>
      </c>
      <c r="B84" s="15">
        <v>4143</v>
      </c>
      <c r="C84" s="17"/>
      <c r="D84" s="173">
        <v>925</v>
      </c>
      <c r="E84" s="16">
        <f t="shared" si="28"/>
        <v>465</v>
      </c>
      <c r="F84" s="16">
        <f t="shared" si="29"/>
        <v>155</v>
      </c>
      <c r="G84" s="16">
        <f t="shared" si="30"/>
        <v>40</v>
      </c>
      <c r="H84" s="17">
        <f t="shared" si="31"/>
        <v>10</v>
      </c>
      <c r="I84" s="15">
        <f t="shared" si="32"/>
        <v>1758</v>
      </c>
      <c r="J84" s="16">
        <f t="shared" si="33"/>
        <v>884</v>
      </c>
      <c r="K84" s="16">
        <f t="shared" si="34"/>
        <v>295</v>
      </c>
      <c r="L84" s="16">
        <f t="shared" si="35"/>
        <v>76</v>
      </c>
      <c r="M84" s="17">
        <f t="shared" si="36"/>
        <v>19</v>
      </c>
      <c r="N84" s="105"/>
      <c r="O84" s="107">
        <f t="shared" si="37"/>
        <v>627</v>
      </c>
      <c r="P84" s="107">
        <f t="shared" si="38"/>
        <v>0</v>
      </c>
      <c r="Q84" s="107">
        <f t="shared" si="39"/>
        <v>911</v>
      </c>
      <c r="R84" s="107">
        <f t="shared" si="40"/>
        <v>1054</v>
      </c>
      <c r="S84" s="107">
        <f t="shared" si="41"/>
        <v>1111</v>
      </c>
      <c r="T84" s="110"/>
      <c r="U84" s="74">
        <f>IF(B84=C84,0,IF(S84&lt;&gt;"-",(S84)/Přehled!$A$1,0))</f>
        <v>2.6452380952380952</v>
      </c>
    </row>
    <row r="85" spans="1:21" x14ac:dyDescent="0.25">
      <c r="A85" s="126">
        <v>83</v>
      </c>
      <c r="B85" s="15">
        <v>4246</v>
      </c>
      <c r="C85" s="17"/>
      <c r="D85" s="173">
        <v>935</v>
      </c>
      <c r="E85" s="16">
        <f t="shared" si="28"/>
        <v>470</v>
      </c>
      <c r="F85" s="16">
        <f t="shared" si="29"/>
        <v>155</v>
      </c>
      <c r="G85" s="16">
        <f t="shared" si="30"/>
        <v>40</v>
      </c>
      <c r="H85" s="17">
        <f t="shared" si="31"/>
        <v>10</v>
      </c>
      <c r="I85" s="15">
        <f t="shared" si="32"/>
        <v>1777</v>
      </c>
      <c r="J85" s="16">
        <f t="shared" si="33"/>
        <v>893</v>
      </c>
      <c r="K85" s="16">
        <f t="shared" si="34"/>
        <v>295</v>
      </c>
      <c r="L85" s="16">
        <f t="shared" si="35"/>
        <v>76</v>
      </c>
      <c r="M85" s="17">
        <f t="shared" si="36"/>
        <v>19</v>
      </c>
      <c r="N85" s="105"/>
      <c r="O85" s="107">
        <f t="shared" si="37"/>
        <v>692</v>
      </c>
      <c r="P85" s="107">
        <f t="shared" si="38"/>
        <v>0</v>
      </c>
      <c r="Q85" s="107">
        <f t="shared" si="39"/>
        <v>986</v>
      </c>
      <c r="R85" s="107">
        <f t="shared" si="40"/>
        <v>1129</v>
      </c>
      <c r="S85" s="107">
        <f t="shared" si="41"/>
        <v>1186</v>
      </c>
      <c r="T85" s="110"/>
      <c r="U85" s="74">
        <f>IF(B85=C85,0,IF(S85&lt;&gt;"-",(S85)/Přehled!$A$1,0))</f>
        <v>2.823809523809524</v>
      </c>
    </row>
    <row r="86" spans="1:21" x14ac:dyDescent="0.25">
      <c r="A86" s="126">
        <v>84</v>
      </c>
      <c r="B86" s="15">
        <v>4352</v>
      </c>
      <c r="C86" s="17"/>
      <c r="D86" s="173">
        <v>950</v>
      </c>
      <c r="E86" s="16">
        <f t="shared" si="28"/>
        <v>475</v>
      </c>
      <c r="F86" s="16">
        <f t="shared" si="29"/>
        <v>160</v>
      </c>
      <c r="G86" s="16">
        <f t="shared" si="30"/>
        <v>40</v>
      </c>
      <c r="H86" s="17">
        <f t="shared" si="31"/>
        <v>10</v>
      </c>
      <c r="I86" s="15">
        <f t="shared" si="32"/>
        <v>1805</v>
      </c>
      <c r="J86" s="16">
        <f t="shared" si="33"/>
        <v>903</v>
      </c>
      <c r="K86" s="16">
        <f t="shared" si="34"/>
        <v>304</v>
      </c>
      <c r="L86" s="16">
        <f t="shared" si="35"/>
        <v>76</v>
      </c>
      <c r="M86" s="17">
        <f t="shared" si="36"/>
        <v>19</v>
      </c>
      <c r="N86" s="105"/>
      <c r="O86" s="107">
        <f t="shared" si="37"/>
        <v>742</v>
      </c>
      <c r="P86" s="107">
        <f t="shared" si="38"/>
        <v>0</v>
      </c>
      <c r="Q86" s="107">
        <f t="shared" si="39"/>
        <v>1036</v>
      </c>
      <c r="R86" s="107">
        <f t="shared" si="40"/>
        <v>1188</v>
      </c>
      <c r="S86" s="107">
        <f t="shared" si="41"/>
        <v>1245</v>
      </c>
      <c r="T86" s="110"/>
      <c r="U86" s="74">
        <f>IF(B86=C86,0,IF(S86&lt;&gt;"-",(S86)/Přehled!$A$1,0))</f>
        <v>2.9642857142857144</v>
      </c>
    </row>
    <row r="87" spans="1:21" x14ac:dyDescent="0.25">
      <c r="A87" s="126">
        <v>85</v>
      </c>
      <c r="B87" s="15">
        <v>4461</v>
      </c>
      <c r="C87" s="17"/>
      <c r="D87" s="173">
        <v>965</v>
      </c>
      <c r="E87" s="16">
        <f t="shared" si="28"/>
        <v>485</v>
      </c>
      <c r="F87" s="16">
        <f t="shared" si="29"/>
        <v>160</v>
      </c>
      <c r="G87" s="16">
        <f t="shared" si="30"/>
        <v>40</v>
      </c>
      <c r="H87" s="17">
        <f t="shared" si="31"/>
        <v>10</v>
      </c>
      <c r="I87" s="15">
        <f t="shared" si="32"/>
        <v>1834</v>
      </c>
      <c r="J87" s="16">
        <f t="shared" si="33"/>
        <v>922</v>
      </c>
      <c r="K87" s="16">
        <f t="shared" si="34"/>
        <v>304</v>
      </c>
      <c r="L87" s="16">
        <f t="shared" si="35"/>
        <v>76</v>
      </c>
      <c r="M87" s="17">
        <f t="shared" si="36"/>
        <v>19</v>
      </c>
      <c r="N87" s="105"/>
      <c r="O87" s="107">
        <f t="shared" si="37"/>
        <v>793</v>
      </c>
      <c r="P87" s="107">
        <f t="shared" si="38"/>
        <v>0</v>
      </c>
      <c r="Q87" s="107">
        <f t="shared" si="39"/>
        <v>1097</v>
      </c>
      <c r="R87" s="107">
        <f t="shared" si="40"/>
        <v>1249</v>
      </c>
      <c r="S87" s="107">
        <f t="shared" si="41"/>
        <v>1306</v>
      </c>
      <c r="T87" s="110"/>
      <c r="U87" s="74">
        <f>IF(B87=C87,0,IF(S87&lt;&gt;"-",(S87)/Přehled!$A$1,0))</f>
        <v>3.1095238095238096</v>
      </c>
    </row>
    <row r="88" spans="1:21" x14ac:dyDescent="0.25">
      <c r="A88" s="126">
        <v>86</v>
      </c>
      <c r="B88" s="15">
        <v>4573</v>
      </c>
      <c r="C88" s="17"/>
      <c r="D88" s="173">
        <v>980</v>
      </c>
      <c r="E88" s="16">
        <f t="shared" si="28"/>
        <v>490</v>
      </c>
      <c r="F88" s="16">
        <f t="shared" si="29"/>
        <v>165</v>
      </c>
      <c r="G88" s="16">
        <f t="shared" si="30"/>
        <v>40</v>
      </c>
      <c r="H88" s="17">
        <f t="shared" si="31"/>
        <v>10</v>
      </c>
      <c r="I88" s="15">
        <f t="shared" si="32"/>
        <v>1862</v>
      </c>
      <c r="J88" s="16">
        <f t="shared" si="33"/>
        <v>931</v>
      </c>
      <c r="K88" s="16">
        <f t="shared" si="34"/>
        <v>314</v>
      </c>
      <c r="L88" s="16">
        <f t="shared" si="35"/>
        <v>76</v>
      </c>
      <c r="M88" s="17">
        <f t="shared" si="36"/>
        <v>19</v>
      </c>
      <c r="N88" s="105"/>
      <c r="O88" s="107">
        <f t="shared" si="37"/>
        <v>849</v>
      </c>
      <c r="P88" s="107">
        <f t="shared" si="38"/>
        <v>0</v>
      </c>
      <c r="Q88" s="107">
        <f t="shared" si="39"/>
        <v>1152</v>
      </c>
      <c r="R88" s="107">
        <f t="shared" si="40"/>
        <v>1314</v>
      </c>
      <c r="S88" s="107">
        <f t="shared" si="41"/>
        <v>1371</v>
      </c>
      <c r="T88" s="110"/>
      <c r="U88" s="74">
        <f>IF(B88=C88,0,IF(S88&lt;&gt;"-",(S88)/Přehled!$A$1,0))</f>
        <v>3.2642857142857142</v>
      </c>
    </row>
    <row r="89" spans="1:21" x14ac:dyDescent="0.25">
      <c r="A89" s="126">
        <v>87</v>
      </c>
      <c r="B89" s="15">
        <v>4687</v>
      </c>
      <c r="C89" s="17"/>
      <c r="D89" s="173">
        <v>990</v>
      </c>
      <c r="E89" s="16">
        <f t="shared" si="28"/>
        <v>495</v>
      </c>
      <c r="F89" s="16">
        <f t="shared" si="29"/>
        <v>165</v>
      </c>
      <c r="G89" s="16">
        <f t="shared" si="30"/>
        <v>40</v>
      </c>
      <c r="H89" s="17">
        <f t="shared" si="31"/>
        <v>10</v>
      </c>
      <c r="I89" s="15">
        <f t="shared" si="32"/>
        <v>1881</v>
      </c>
      <c r="J89" s="16">
        <f t="shared" si="33"/>
        <v>941</v>
      </c>
      <c r="K89" s="16">
        <f t="shared" si="34"/>
        <v>314</v>
      </c>
      <c r="L89" s="16">
        <f t="shared" si="35"/>
        <v>76</v>
      </c>
      <c r="M89" s="17">
        <f t="shared" si="36"/>
        <v>19</v>
      </c>
      <c r="N89" s="105"/>
      <c r="O89" s="107">
        <f t="shared" si="37"/>
        <v>925</v>
      </c>
      <c r="P89" s="107">
        <f t="shared" si="38"/>
        <v>0</v>
      </c>
      <c r="Q89" s="107">
        <f t="shared" si="39"/>
        <v>1237</v>
      </c>
      <c r="R89" s="107">
        <f t="shared" si="40"/>
        <v>1399</v>
      </c>
      <c r="S89" s="107">
        <f t="shared" si="41"/>
        <v>1456</v>
      </c>
      <c r="T89" s="110"/>
      <c r="U89" s="74">
        <f>IF(B89=C89,0,IF(S89&lt;&gt;"-",(S89)/Přehled!$A$1,0))</f>
        <v>3.4666666666666668</v>
      </c>
    </row>
    <row r="90" spans="1:21" x14ac:dyDescent="0.25">
      <c r="A90" s="126">
        <v>88</v>
      </c>
      <c r="B90" s="15">
        <v>4804</v>
      </c>
      <c r="C90" s="17"/>
      <c r="D90" s="173">
        <v>1005</v>
      </c>
      <c r="E90" s="16">
        <f t="shared" si="28"/>
        <v>505</v>
      </c>
      <c r="F90" s="16">
        <f t="shared" si="29"/>
        <v>170</v>
      </c>
      <c r="G90" s="16">
        <f t="shared" si="30"/>
        <v>45</v>
      </c>
      <c r="H90" s="17">
        <f t="shared" si="31"/>
        <v>10</v>
      </c>
      <c r="I90" s="15">
        <f t="shared" si="32"/>
        <v>1910</v>
      </c>
      <c r="J90" s="16">
        <f t="shared" si="33"/>
        <v>960</v>
      </c>
      <c r="K90" s="16">
        <f t="shared" si="34"/>
        <v>323</v>
      </c>
      <c r="L90" s="16">
        <f t="shared" si="35"/>
        <v>86</v>
      </c>
      <c r="M90" s="17">
        <f t="shared" si="36"/>
        <v>19</v>
      </c>
      <c r="N90" s="105"/>
      <c r="O90" s="107">
        <f t="shared" si="37"/>
        <v>984</v>
      </c>
      <c r="P90" s="107">
        <f t="shared" si="38"/>
        <v>0</v>
      </c>
      <c r="Q90" s="107">
        <f t="shared" si="39"/>
        <v>1288</v>
      </c>
      <c r="R90" s="107">
        <f t="shared" si="40"/>
        <v>1439</v>
      </c>
      <c r="S90" s="107">
        <f t="shared" si="41"/>
        <v>1506</v>
      </c>
      <c r="T90" s="110"/>
      <c r="U90" s="74">
        <f>IF(B90=C90,0,IF(S90&lt;&gt;"-",(S90)/Přehled!$A$1,0))</f>
        <v>3.5857142857142859</v>
      </c>
    </row>
    <row r="91" spans="1:21" x14ac:dyDescent="0.25">
      <c r="A91" s="126">
        <v>89</v>
      </c>
      <c r="B91" s="15">
        <v>4924</v>
      </c>
      <c r="C91" s="17"/>
      <c r="D91" s="173">
        <v>1020</v>
      </c>
      <c r="E91" s="16">
        <f t="shared" si="28"/>
        <v>510</v>
      </c>
      <c r="F91" s="16">
        <f t="shared" si="29"/>
        <v>170</v>
      </c>
      <c r="G91" s="16">
        <f t="shared" si="30"/>
        <v>45</v>
      </c>
      <c r="H91" s="17">
        <f t="shared" si="31"/>
        <v>10</v>
      </c>
      <c r="I91" s="15">
        <f t="shared" si="32"/>
        <v>1938</v>
      </c>
      <c r="J91" s="16">
        <f t="shared" si="33"/>
        <v>969</v>
      </c>
      <c r="K91" s="16">
        <f t="shared" si="34"/>
        <v>323</v>
      </c>
      <c r="L91" s="16">
        <f t="shared" si="35"/>
        <v>86</v>
      </c>
      <c r="M91" s="17">
        <f t="shared" si="36"/>
        <v>19</v>
      </c>
      <c r="N91" s="105"/>
      <c r="O91" s="107">
        <f t="shared" si="37"/>
        <v>1048</v>
      </c>
      <c r="P91" s="107">
        <f t="shared" si="38"/>
        <v>0</v>
      </c>
      <c r="Q91" s="107">
        <f t="shared" si="39"/>
        <v>1371</v>
      </c>
      <c r="R91" s="107">
        <f t="shared" si="40"/>
        <v>1522</v>
      </c>
      <c r="S91" s="107">
        <f t="shared" si="41"/>
        <v>1589</v>
      </c>
      <c r="T91" s="110"/>
      <c r="U91" s="74">
        <f>IF(B91=C91,0,IF(S91&lt;&gt;"-",(S91)/Přehled!$A$1,0))</f>
        <v>3.7833333333333332</v>
      </c>
    </row>
    <row r="92" spans="1:21" x14ac:dyDescent="0.25">
      <c r="A92" s="126">
        <v>90</v>
      </c>
      <c r="B92" s="15">
        <v>5047</v>
      </c>
      <c r="C92" s="17"/>
      <c r="D92" s="173">
        <v>1035</v>
      </c>
      <c r="E92" s="16">
        <f t="shared" si="28"/>
        <v>520</v>
      </c>
      <c r="F92" s="16">
        <f t="shared" si="29"/>
        <v>175</v>
      </c>
      <c r="G92" s="16">
        <f t="shared" si="30"/>
        <v>45</v>
      </c>
      <c r="H92" s="17">
        <f t="shared" si="31"/>
        <v>10</v>
      </c>
      <c r="I92" s="15">
        <f t="shared" si="32"/>
        <v>1967</v>
      </c>
      <c r="J92" s="16">
        <f t="shared" si="33"/>
        <v>988</v>
      </c>
      <c r="K92" s="16">
        <f t="shared" si="34"/>
        <v>333</v>
      </c>
      <c r="L92" s="16">
        <f t="shared" si="35"/>
        <v>86</v>
      </c>
      <c r="M92" s="17">
        <f t="shared" si="36"/>
        <v>19</v>
      </c>
      <c r="N92" s="105"/>
      <c r="O92" s="107">
        <f t="shared" si="37"/>
        <v>1113</v>
      </c>
      <c r="P92" s="107">
        <f t="shared" si="38"/>
        <v>0</v>
      </c>
      <c r="Q92" s="107">
        <f t="shared" si="39"/>
        <v>1426</v>
      </c>
      <c r="R92" s="107">
        <f t="shared" si="40"/>
        <v>1587</v>
      </c>
      <c r="S92" s="107">
        <f t="shared" si="41"/>
        <v>1654</v>
      </c>
      <c r="T92" s="110"/>
      <c r="U92" s="74">
        <f>IF(B92=C92,0,IF(S92&lt;&gt;"-",(S92)/Přehled!$A$1,0))</f>
        <v>3.9380952380952383</v>
      </c>
    </row>
    <row r="93" spans="1:21" x14ac:dyDescent="0.25">
      <c r="A93" s="126">
        <v>91</v>
      </c>
      <c r="B93" s="15">
        <v>5173</v>
      </c>
      <c r="C93" s="17"/>
      <c r="D93" s="173">
        <v>1045</v>
      </c>
      <c r="E93" s="16">
        <f t="shared" si="28"/>
        <v>525</v>
      </c>
      <c r="F93" s="16">
        <f t="shared" si="29"/>
        <v>175</v>
      </c>
      <c r="G93" s="16">
        <f t="shared" si="30"/>
        <v>45</v>
      </c>
      <c r="H93" s="17">
        <f t="shared" si="31"/>
        <v>10</v>
      </c>
      <c r="I93" s="15">
        <f t="shared" si="32"/>
        <v>1986</v>
      </c>
      <c r="J93" s="16">
        <f t="shared" si="33"/>
        <v>998</v>
      </c>
      <c r="K93" s="16">
        <f t="shared" si="34"/>
        <v>333</v>
      </c>
      <c r="L93" s="16">
        <f t="shared" si="35"/>
        <v>86</v>
      </c>
      <c r="M93" s="17">
        <f t="shared" si="36"/>
        <v>19</v>
      </c>
      <c r="N93" s="105"/>
      <c r="O93" s="107">
        <f t="shared" si="37"/>
        <v>1201</v>
      </c>
      <c r="P93" s="107">
        <f t="shared" si="38"/>
        <v>0</v>
      </c>
      <c r="Q93" s="107">
        <f t="shared" si="39"/>
        <v>1523</v>
      </c>
      <c r="R93" s="107">
        <f t="shared" si="40"/>
        <v>1684</v>
      </c>
      <c r="S93" s="107">
        <f t="shared" si="41"/>
        <v>1751</v>
      </c>
      <c r="T93" s="110"/>
      <c r="U93" s="74">
        <f>IF(B93=C93,0,IF(S93&lt;&gt;"-",(S93)/Přehled!$A$1,0))</f>
        <v>4.1690476190476193</v>
      </c>
    </row>
    <row r="94" spans="1:21" x14ac:dyDescent="0.25">
      <c r="A94" s="126">
        <v>92</v>
      </c>
      <c r="B94" s="15">
        <v>5303</v>
      </c>
      <c r="C94" s="17"/>
      <c r="D94" s="173">
        <v>1060</v>
      </c>
      <c r="E94" s="16">
        <f t="shared" si="28"/>
        <v>530</v>
      </c>
      <c r="F94" s="16">
        <f t="shared" si="29"/>
        <v>175</v>
      </c>
      <c r="G94" s="16">
        <f t="shared" si="30"/>
        <v>45</v>
      </c>
      <c r="H94" s="17">
        <f t="shared" si="31"/>
        <v>10</v>
      </c>
      <c r="I94" s="15">
        <f t="shared" si="32"/>
        <v>2014</v>
      </c>
      <c r="J94" s="16">
        <f t="shared" si="33"/>
        <v>1007</v>
      </c>
      <c r="K94" s="16">
        <f t="shared" si="34"/>
        <v>333</v>
      </c>
      <c r="L94" s="16">
        <f t="shared" si="35"/>
        <v>86</v>
      </c>
      <c r="M94" s="17">
        <f t="shared" si="36"/>
        <v>19</v>
      </c>
      <c r="N94" s="105"/>
      <c r="O94" s="107">
        <f t="shared" si="37"/>
        <v>1275</v>
      </c>
      <c r="P94" s="107">
        <f t="shared" si="38"/>
        <v>0</v>
      </c>
      <c r="Q94" s="107">
        <f t="shared" si="39"/>
        <v>1616</v>
      </c>
      <c r="R94" s="107">
        <f t="shared" si="40"/>
        <v>1777</v>
      </c>
      <c r="S94" s="107">
        <f t="shared" si="41"/>
        <v>1844</v>
      </c>
      <c r="T94" s="110"/>
      <c r="U94" s="74">
        <f>IF(B94=C94,0,IF(S94&lt;&gt;"-",(S94)/Přehled!$A$1,0))</f>
        <v>4.3904761904761909</v>
      </c>
    </row>
    <row r="95" spans="1:21" x14ac:dyDescent="0.25">
      <c r="A95" s="126">
        <v>93</v>
      </c>
      <c r="B95" s="15">
        <v>5435</v>
      </c>
      <c r="C95" s="17"/>
      <c r="D95" s="173">
        <v>1075</v>
      </c>
      <c r="E95" s="16">
        <f t="shared" si="28"/>
        <v>540</v>
      </c>
      <c r="F95" s="16">
        <f t="shared" si="29"/>
        <v>180</v>
      </c>
      <c r="G95" s="16">
        <f t="shared" si="30"/>
        <v>45</v>
      </c>
      <c r="H95" s="17">
        <f t="shared" si="31"/>
        <v>10</v>
      </c>
      <c r="I95" s="15">
        <f t="shared" si="32"/>
        <v>2043</v>
      </c>
      <c r="J95" s="16">
        <f t="shared" si="33"/>
        <v>1026</v>
      </c>
      <c r="K95" s="16">
        <f t="shared" si="34"/>
        <v>342</v>
      </c>
      <c r="L95" s="16">
        <f t="shared" si="35"/>
        <v>86</v>
      </c>
      <c r="M95" s="17">
        <f t="shared" si="36"/>
        <v>19</v>
      </c>
      <c r="N95" s="105"/>
      <c r="O95" s="107">
        <f t="shared" si="37"/>
        <v>1349</v>
      </c>
      <c r="P95" s="107">
        <f t="shared" si="38"/>
        <v>0</v>
      </c>
      <c r="Q95" s="107">
        <f t="shared" si="39"/>
        <v>1682</v>
      </c>
      <c r="R95" s="107">
        <f t="shared" si="40"/>
        <v>1852</v>
      </c>
      <c r="S95" s="107">
        <f t="shared" si="41"/>
        <v>1919</v>
      </c>
      <c r="T95" s="110"/>
      <c r="U95" s="74">
        <f>IF(B95=C95,0,IF(S95&lt;&gt;"-",(S95)/Přehled!$A$1,0))</f>
        <v>4.5690476190476188</v>
      </c>
    </row>
    <row r="96" spans="1:21" x14ac:dyDescent="0.25">
      <c r="A96" s="126">
        <v>94</v>
      </c>
      <c r="B96" s="15">
        <v>5571</v>
      </c>
      <c r="C96" s="17"/>
      <c r="D96" s="173">
        <v>1090</v>
      </c>
      <c r="E96" s="16">
        <f t="shared" si="28"/>
        <v>545</v>
      </c>
      <c r="F96" s="16">
        <f t="shared" si="29"/>
        <v>180</v>
      </c>
      <c r="G96" s="16">
        <f t="shared" si="30"/>
        <v>45</v>
      </c>
      <c r="H96" s="17">
        <f t="shared" si="31"/>
        <v>10</v>
      </c>
      <c r="I96" s="15">
        <f t="shared" si="32"/>
        <v>2071</v>
      </c>
      <c r="J96" s="16">
        <f t="shared" si="33"/>
        <v>1036</v>
      </c>
      <c r="K96" s="16">
        <f t="shared" si="34"/>
        <v>342</v>
      </c>
      <c r="L96" s="16">
        <f t="shared" si="35"/>
        <v>86</v>
      </c>
      <c r="M96" s="17">
        <f t="shared" si="36"/>
        <v>19</v>
      </c>
      <c r="N96" s="105"/>
      <c r="O96" s="107">
        <f t="shared" si="37"/>
        <v>1429</v>
      </c>
      <c r="P96" s="107">
        <f t="shared" si="38"/>
        <v>0</v>
      </c>
      <c r="Q96" s="107">
        <f t="shared" si="39"/>
        <v>1780</v>
      </c>
      <c r="R96" s="107">
        <f t="shared" si="40"/>
        <v>1950</v>
      </c>
      <c r="S96" s="107">
        <f t="shared" si="41"/>
        <v>2017</v>
      </c>
      <c r="T96" s="110"/>
      <c r="U96" s="74">
        <f>IF(B96=C96,0,IF(S96&lt;&gt;"-",(S96)/Přehled!$A$1,0))</f>
        <v>4.8023809523809522</v>
      </c>
    </row>
    <row r="97" spans="1:21" x14ac:dyDescent="0.25">
      <c r="A97" s="126">
        <v>95</v>
      </c>
      <c r="B97" s="15">
        <v>5710</v>
      </c>
      <c r="C97" s="17"/>
      <c r="D97" s="173">
        <v>1105</v>
      </c>
      <c r="E97" s="16">
        <f t="shared" si="28"/>
        <v>555</v>
      </c>
      <c r="F97" s="16">
        <f t="shared" si="29"/>
        <v>185</v>
      </c>
      <c r="G97" s="16">
        <f t="shared" si="30"/>
        <v>45</v>
      </c>
      <c r="H97" s="17">
        <f t="shared" si="31"/>
        <v>10</v>
      </c>
      <c r="I97" s="15">
        <f t="shared" si="32"/>
        <v>2100</v>
      </c>
      <c r="J97" s="16">
        <f t="shared" si="33"/>
        <v>1055</v>
      </c>
      <c r="K97" s="16">
        <f t="shared" si="34"/>
        <v>352</v>
      </c>
      <c r="L97" s="16">
        <f t="shared" si="35"/>
        <v>86</v>
      </c>
      <c r="M97" s="17">
        <f t="shared" si="36"/>
        <v>19</v>
      </c>
      <c r="N97" s="105"/>
      <c r="O97" s="107">
        <f t="shared" si="37"/>
        <v>1510</v>
      </c>
      <c r="P97" s="107">
        <f t="shared" si="38"/>
        <v>0</v>
      </c>
      <c r="Q97" s="107">
        <f t="shared" si="39"/>
        <v>1851</v>
      </c>
      <c r="R97" s="107">
        <f t="shared" si="40"/>
        <v>2031</v>
      </c>
      <c r="S97" s="107">
        <f t="shared" si="41"/>
        <v>2098</v>
      </c>
      <c r="T97" s="110"/>
      <c r="U97" s="74">
        <f>IF(B97=C97,0,IF(S97&lt;&gt;"-",(S97)/Přehled!$A$1,0))</f>
        <v>4.9952380952380953</v>
      </c>
    </row>
    <row r="98" spans="1:21" x14ac:dyDescent="0.25">
      <c r="A98" s="126">
        <v>96</v>
      </c>
      <c r="B98" s="15">
        <v>5853</v>
      </c>
      <c r="C98" s="17"/>
      <c r="D98" s="173">
        <v>1115</v>
      </c>
      <c r="E98" s="16">
        <f t="shared" si="28"/>
        <v>560</v>
      </c>
      <c r="F98" s="16">
        <f t="shared" si="29"/>
        <v>185</v>
      </c>
      <c r="G98" s="16">
        <f t="shared" si="30"/>
        <v>45</v>
      </c>
      <c r="H98" s="17">
        <f t="shared" si="31"/>
        <v>10</v>
      </c>
      <c r="I98" s="15">
        <f t="shared" si="32"/>
        <v>2119</v>
      </c>
      <c r="J98" s="16">
        <f t="shared" si="33"/>
        <v>1064</v>
      </c>
      <c r="K98" s="16">
        <f t="shared" si="34"/>
        <v>352</v>
      </c>
      <c r="L98" s="16">
        <f t="shared" si="35"/>
        <v>86</v>
      </c>
      <c r="M98" s="17">
        <f t="shared" si="36"/>
        <v>19</v>
      </c>
      <c r="N98" s="105"/>
      <c r="O98" s="107">
        <f t="shared" si="37"/>
        <v>1615</v>
      </c>
      <c r="P98" s="107">
        <f t="shared" si="38"/>
        <v>0</v>
      </c>
      <c r="Q98" s="107">
        <f t="shared" si="39"/>
        <v>1966</v>
      </c>
      <c r="R98" s="107">
        <f t="shared" si="40"/>
        <v>2146</v>
      </c>
      <c r="S98" s="107">
        <f t="shared" si="41"/>
        <v>2213</v>
      </c>
      <c r="T98" s="110"/>
      <c r="U98" s="74">
        <f>IF(B98=C98,0,IF(S98&lt;&gt;"-",(S98)/Přehled!$A$1,0))</f>
        <v>5.269047619047619</v>
      </c>
    </row>
    <row r="99" spans="1:21" x14ac:dyDescent="0.25">
      <c r="A99" s="126">
        <v>97</v>
      </c>
      <c r="B99" s="15">
        <v>5999</v>
      </c>
      <c r="C99" s="17"/>
      <c r="D99" s="173">
        <v>1130</v>
      </c>
      <c r="E99" s="16">
        <f t="shared" si="28"/>
        <v>565</v>
      </c>
      <c r="F99" s="16">
        <f t="shared" si="29"/>
        <v>190</v>
      </c>
      <c r="G99" s="16">
        <f t="shared" si="30"/>
        <v>50</v>
      </c>
      <c r="H99" s="17">
        <f t="shared" si="31"/>
        <v>10</v>
      </c>
      <c r="I99" s="15">
        <f t="shared" si="32"/>
        <v>2147</v>
      </c>
      <c r="J99" s="16">
        <f t="shared" si="33"/>
        <v>1074</v>
      </c>
      <c r="K99" s="16">
        <f t="shared" si="34"/>
        <v>361</v>
      </c>
      <c r="L99" s="16">
        <f t="shared" si="35"/>
        <v>95</v>
      </c>
      <c r="M99" s="17">
        <f t="shared" si="36"/>
        <v>19</v>
      </c>
      <c r="N99" s="105"/>
      <c r="O99" s="107">
        <f t="shared" si="37"/>
        <v>1705</v>
      </c>
      <c r="P99" s="107">
        <f t="shared" si="38"/>
        <v>0</v>
      </c>
      <c r="Q99" s="107">
        <f t="shared" si="39"/>
        <v>2056</v>
      </c>
      <c r="R99" s="107">
        <f t="shared" si="40"/>
        <v>2227</v>
      </c>
      <c r="S99" s="107">
        <f t="shared" si="41"/>
        <v>2303</v>
      </c>
      <c r="T99" s="110"/>
      <c r="U99" s="74">
        <f>IF(B99=C99,0,IF(S99&lt;&gt;"-",(S99)/Přehled!$A$1,0))</f>
        <v>5.4833333333333334</v>
      </c>
    </row>
    <row r="100" spans="1:21" x14ac:dyDescent="0.25">
      <c r="A100" s="126">
        <v>98</v>
      </c>
      <c r="B100" s="15">
        <v>6149</v>
      </c>
      <c r="C100" s="17"/>
      <c r="D100" s="173">
        <v>1145</v>
      </c>
      <c r="E100" s="16">
        <f t="shared" si="28"/>
        <v>575</v>
      </c>
      <c r="F100" s="16">
        <f t="shared" si="29"/>
        <v>190</v>
      </c>
      <c r="G100" s="16">
        <f t="shared" si="30"/>
        <v>50</v>
      </c>
      <c r="H100" s="17">
        <f t="shared" si="31"/>
        <v>10</v>
      </c>
      <c r="I100" s="15">
        <f t="shared" si="32"/>
        <v>2176</v>
      </c>
      <c r="J100" s="16">
        <f t="shared" si="33"/>
        <v>1093</v>
      </c>
      <c r="K100" s="16">
        <f t="shared" si="34"/>
        <v>361</v>
      </c>
      <c r="L100" s="16">
        <f t="shared" si="35"/>
        <v>95</v>
      </c>
      <c r="M100" s="17">
        <f t="shared" si="36"/>
        <v>19</v>
      </c>
      <c r="N100" s="105"/>
      <c r="O100" s="107">
        <f t="shared" si="37"/>
        <v>1797</v>
      </c>
      <c r="P100" s="107">
        <f t="shared" si="38"/>
        <v>0</v>
      </c>
      <c r="Q100" s="107">
        <f t="shared" si="39"/>
        <v>2158</v>
      </c>
      <c r="R100" s="107">
        <f t="shared" si="40"/>
        <v>2329</v>
      </c>
      <c r="S100" s="107">
        <f t="shared" si="41"/>
        <v>2405</v>
      </c>
      <c r="T100" s="110"/>
      <c r="U100" s="74">
        <f>IF(B100=C100,0,IF(S100&lt;&gt;"-",(S100)/Přehled!$A$1,0))</f>
        <v>5.7261904761904763</v>
      </c>
    </row>
    <row r="101" spans="1:21" x14ac:dyDescent="0.25">
      <c r="A101" s="126">
        <v>99</v>
      </c>
      <c r="B101" s="15">
        <v>6303</v>
      </c>
      <c r="C101" s="17"/>
      <c r="D101" s="173">
        <v>1160</v>
      </c>
      <c r="E101" s="16">
        <f t="shared" si="28"/>
        <v>580</v>
      </c>
      <c r="F101" s="16">
        <f t="shared" si="29"/>
        <v>195</v>
      </c>
      <c r="G101" s="16">
        <f t="shared" si="30"/>
        <v>50</v>
      </c>
      <c r="H101" s="17">
        <f t="shared" si="31"/>
        <v>10</v>
      </c>
      <c r="I101" s="15">
        <f t="shared" si="32"/>
        <v>2204</v>
      </c>
      <c r="J101" s="16">
        <f t="shared" si="33"/>
        <v>1102</v>
      </c>
      <c r="K101" s="16">
        <f t="shared" si="34"/>
        <v>371</v>
      </c>
      <c r="L101" s="16">
        <f t="shared" si="35"/>
        <v>95</v>
      </c>
      <c r="M101" s="17">
        <f t="shared" si="36"/>
        <v>19</v>
      </c>
      <c r="N101" s="105"/>
      <c r="O101" s="107">
        <f t="shared" si="37"/>
        <v>1895</v>
      </c>
      <c r="P101" s="107">
        <f t="shared" si="38"/>
        <v>0</v>
      </c>
      <c r="Q101" s="107">
        <f t="shared" si="39"/>
        <v>2255</v>
      </c>
      <c r="R101" s="107">
        <f t="shared" si="40"/>
        <v>2436</v>
      </c>
      <c r="S101" s="107">
        <f t="shared" si="41"/>
        <v>2512</v>
      </c>
      <c r="T101" s="110"/>
      <c r="U101" s="74">
        <f>IF(B101=C101,0,IF(S101&lt;&gt;"-",(S101)/Přehled!$A$1,0))</f>
        <v>5.980952380952381</v>
      </c>
    </row>
    <row r="102" spans="1:21" x14ac:dyDescent="0.25">
      <c r="A102" s="126">
        <v>100</v>
      </c>
      <c r="B102" s="15">
        <v>6461</v>
      </c>
      <c r="C102" s="17"/>
      <c r="D102" s="173">
        <v>1175</v>
      </c>
      <c r="E102" s="16">
        <f t="shared" si="28"/>
        <v>590</v>
      </c>
      <c r="F102" s="16">
        <f t="shared" si="29"/>
        <v>195</v>
      </c>
      <c r="G102" s="16">
        <f t="shared" si="30"/>
        <v>50</v>
      </c>
      <c r="H102" s="17">
        <f t="shared" si="31"/>
        <v>10</v>
      </c>
      <c r="I102" s="15">
        <f t="shared" si="32"/>
        <v>2233</v>
      </c>
      <c r="J102" s="16">
        <f t="shared" si="33"/>
        <v>1121</v>
      </c>
      <c r="K102" s="16">
        <f t="shared" si="34"/>
        <v>371</v>
      </c>
      <c r="L102" s="16">
        <f t="shared" si="35"/>
        <v>95</v>
      </c>
      <c r="M102" s="17">
        <f t="shared" si="36"/>
        <v>19</v>
      </c>
      <c r="N102" s="105"/>
      <c r="O102" s="107">
        <f t="shared" si="37"/>
        <v>1995</v>
      </c>
      <c r="P102" s="107">
        <f t="shared" si="38"/>
        <v>0</v>
      </c>
      <c r="Q102" s="107">
        <f t="shared" si="39"/>
        <v>2365</v>
      </c>
      <c r="R102" s="107">
        <f t="shared" si="40"/>
        <v>2546</v>
      </c>
      <c r="S102" s="107">
        <f t="shared" si="41"/>
        <v>2622</v>
      </c>
      <c r="T102" s="110"/>
      <c r="U102" s="74">
        <f>IF(B102=C102,0,IF(S102&lt;&gt;"-",(S102)/Přehled!$A$1,0))</f>
        <v>6.2428571428571429</v>
      </c>
    </row>
    <row r="103" spans="1:21" x14ac:dyDescent="0.25">
      <c r="A103" s="126">
        <v>101</v>
      </c>
      <c r="B103" s="15">
        <v>6622</v>
      </c>
      <c r="C103" s="17"/>
      <c r="D103" s="173">
        <v>1185</v>
      </c>
      <c r="E103" s="16">
        <f t="shared" si="28"/>
        <v>595</v>
      </c>
      <c r="F103" s="16">
        <f t="shared" si="29"/>
        <v>200</v>
      </c>
      <c r="G103" s="16">
        <f t="shared" si="30"/>
        <v>50</v>
      </c>
      <c r="H103" s="17">
        <f t="shared" si="31"/>
        <v>10</v>
      </c>
      <c r="I103" s="15">
        <f t="shared" si="32"/>
        <v>2252</v>
      </c>
      <c r="J103" s="16">
        <f t="shared" si="33"/>
        <v>1131</v>
      </c>
      <c r="K103" s="16">
        <f t="shared" si="34"/>
        <v>380</v>
      </c>
      <c r="L103" s="16">
        <f t="shared" si="35"/>
        <v>95</v>
      </c>
      <c r="M103" s="17">
        <f t="shared" si="36"/>
        <v>19</v>
      </c>
      <c r="N103" s="105"/>
      <c r="O103" s="107">
        <f t="shared" si="37"/>
        <v>2118</v>
      </c>
      <c r="P103" s="107">
        <f t="shared" si="38"/>
        <v>0</v>
      </c>
      <c r="Q103" s="107">
        <f t="shared" si="39"/>
        <v>2479</v>
      </c>
      <c r="R103" s="107">
        <f t="shared" si="40"/>
        <v>2669</v>
      </c>
      <c r="S103" s="107">
        <f t="shared" si="41"/>
        <v>2745</v>
      </c>
      <c r="T103" s="110"/>
      <c r="U103" s="74">
        <f>IF(B103=C103,0,IF(S103&lt;&gt;"-",(S103)/Přehled!$A$1,0))</f>
        <v>6.5357142857142856</v>
      </c>
    </row>
    <row r="104" spans="1:21" x14ac:dyDescent="0.25">
      <c r="A104" s="126">
        <v>102</v>
      </c>
      <c r="B104" s="15">
        <v>6788</v>
      </c>
      <c r="C104" s="17"/>
      <c r="D104" s="173">
        <v>1200</v>
      </c>
      <c r="E104" s="16">
        <f t="shared" si="28"/>
        <v>600</v>
      </c>
      <c r="F104" s="16">
        <f t="shared" si="29"/>
        <v>200</v>
      </c>
      <c r="G104" s="16">
        <f t="shared" si="30"/>
        <v>50</v>
      </c>
      <c r="H104" s="17">
        <f t="shared" si="31"/>
        <v>10</v>
      </c>
      <c r="I104" s="15">
        <f t="shared" si="32"/>
        <v>2280</v>
      </c>
      <c r="J104" s="16">
        <f t="shared" si="33"/>
        <v>1140</v>
      </c>
      <c r="K104" s="16">
        <f t="shared" si="34"/>
        <v>380</v>
      </c>
      <c r="L104" s="16">
        <f t="shared" si="35"/>
        <v>95</v>
      </c>
      <c r="M104" s="17">
        <f t="shared" si="36"/>
        <v>19</v>
      </c>
      <c r="N104" s="105"/>
      <c r="O104" s="107">
        <f t="shared" si="37"/>
        <v>2228</v>
      </c>
      <c r="P104" s="107">
        <f t="shared" si="38"/>
        <v>0</v>
      </c>
      <c r="Q104" s="107">
        <f t="shared" si="39"/>
        <v>2608</v>
      </c>
      <c r="R104" s="107">
        <f t="shared" si="40"/>
        <v>2798</v>
      </c>
      <c r="S104" s="107">
        <f t="shared" si="41"/>
        <v>2874</v>
      </c>
      <c r="T104" s="110"/>
      <c r="U104" s="74">
        <f>IF(B104=C104,0,IF(S104&lt;&gt;"-",(S104)/Přehled!$A$1,0))</f>
        <v>6.8428571428571425</v>
      </c>
    </row>
    <row r="105" spans="1:21" x14ac:dyDescent="0.25">
      <c r="A105" s="126">
        <v>103</v>
      </c>
      <c r="B105" s="15">
        <v>6957</v>
      </c>
      <c r="C105" s="17"/>
      <c r="D105" s="173">
        <v>1215</v>
      </c>
      <c r="E105" s="16">
        <f t="shared" si="28"/>
        <v>610</v>
      </c>
      <c r="F105" s="16">
        <f t="shared" si="29"/>
        <v>205</v>
      </c>
      <c r="G105" s="16">
        <f t="shared" si="30"/>
        <v>50</v>
      </c>
      <c r="H105" s="17">
        <f t="shared" si="31"/>
        <v>10</v>
      </c>
      <c r="I105" s="15">
        <f t="shared" si="32"/>
        <v>2309</v>
      </c>
      <c r="J105" s="16">
        <f t="shared" si="33"/>
        <v>1159</v>
      </c>
      <c r="K105" s="16">
        <f t="shared" si="34"/>
        <v>390</v>
      </c>
      <c r="L105" s="16">
        <f t="shared" si="35"/>
        <v>95</v>
      </c>
      <c r="M105" s="17">
        <f t="shared" si="36"/>
        <v>19</v>
      </c>
      <c r="N105" s="105"/>
      <c r="O105" s="107">
        <f t="shared" si="37"/>
        <v>2339</v>
      </c>
      <c r="P105" s="107">
        <f t="shared" si="38"/>
        <v>0</v>
      </c>
      <c r="Q105" s="107">
        <f t="shared" si="39"/>
        <v>2709</v>
      </c>
      <c r="R105" s="107">
        <f t="shared" si="40"/>
        <v>2909</v>
      </c>
      <c r="S105" s="107">
        <f t="shared" si="41"/>
        <v>2985</v>
      </c>
      <c r="T105" s="110"/>
      <c r="U105" s="74">
        <f>IF(B105=C105,0,IF(S105&lt;&gt;"-",(S105)/Přehled!$A$1,0))</f>
        <v>7.1071428571428568</v>
      </c>
    </row>
    <row r="106" spans="1:21" x14ac:dyDescent="0.25">
      <c r="A106" s="126">
        <v>104</v>
      </c>
      <c r="B106" s="15">
        <v>7131</v>
      </c>
      <c r="C106" s="17"/>
      <c r="D106" s="173">
        <v>1230</v>
      </c>
      <c r="E106" s="16">
        <f t="shared" si="28"/>
        <v>615</v>
      </c>
      <c r="F106" s="16">
        <f t="shared" si="29"/>
        <v>205</v>
      </c>
      <c r="G106" s="16">
        <f t="shared" si="30"/>
        <v>50</v>
      </c>
      <c r="H106" s="17">
        <f t="shared" si="31"/>
        <v>10</v>
      </c>
      <c r="I106" s="15">
        <f t="shared" si="32"/>
        <v>2337</v>
      </c>
      <c r="J106" s="16">
        <f t="shared" si="33"/>
        <v>1169</v>
      </c>
      <c r="K106" s="16">
        <f t="shared" si="34"/>
        <v>390</v>
      </c>
      <c r="L106" s="16">
        <f t="shared" si="35"/>
        <v>95</v>
      </c>
      <c r="M106" s="17">
        <f t="shared" si="36"/>
        <v>19</v>
      </c>
      <c r="N106" s="105"/>
      <c r="O106" s="107">
        <f t="shared" si="37"/>
        <v>2457</v>
      </c>
      <c r="P106" s="107">
        <f t="shared" si="38"/>
        <v>0</v>
      </c>
      <c r="Q106" s="107">
        <f t="shared" si="39"/>
        <v>2845</v>
      </c>
      <c r="R106" s="107">
        <f t="shared" si="40"/>
        <v>3045</v>
      </c>
      <c r="S106" s="107">
        <f t="shared" si="41"/>
        <v>3121</v>
      </c>
      <c r="T106" s="110"/>
      <c r="U106" s="74">
        <f>IF(B106=C106,0,IF(S106&lt;&gt;"-",(S106)/Přehled!$A$1,0))</f>
        <v>7.4309523809523812</v>
      </c>
    </row>
    <row r="107" spans="1:21" x14ac:dyDescent="0.25">
      <c r="A107" s="126">
        <v>105</v>
      </c>
      <c r="B107" s="15">
        <v>7310</v>
      </c>
      <c r="C107" s="17"/>
      <c r="D107" s="173">
        <v>1245</v>
      </c>
      <c r="E107" s="16">
        <f t="shared" si="28"/>
        <v>625</v>
      </c>
      <c r="F107" s="16">
        <f t="shared" si="29"/>
        <v>210</v>
      </c>
      <c r="G107" s="16">
        <f t="shared" si="30"/>
        <v>55</v>
      </c>
      <c r="H107" s="17">
        <f t="shared" si="31"/>
        <v>10</v>
      </c>
      <c r="I107" s="15">
        <f t="shared" si="32"/>
        <v>2366</v>
      </c>
      <c r="J107" s="16">
        <f t="shared" si="33"/>
        <v>1188</v>
      </c>
      <c r="K107" s="16">
        <f t="shared" si="34"/>
        <v>399</v>
      </c>
      <c r="L107" s="16">
        <f t="shared" si="35"/>
        <v>105</v>
      </c>
      <c r="M107" s="17">
        <f t="shared" si="36"/>
        <v>19</v>
      </c>
      <c r="N107" s="105"/>
      <c r="O107" s="107">
        <f t="shared" si="37"/>
        <v>2578</v>
      </c>
      <c r="P107" s="107">
        <f t="shared" si="38"/>
        <v>0</v>
      </c>
      <c r="Q107" s="107">
        <f t="shared" si="39"/>
        <v>2958</v>
      </c>
      <c r="R107" s="107">
        <f t="shared" si="40"/>
        <v>3147</v>
      </c>
      <c r="S107" s="107">
        <f t="shared" si="41"/>
        <v>3233</v>
      </c>
      <c r="T107" s="110"/>
      <c r="U107" s="74">
        <f>IF(B107=C107,0,IF(S107&lt;&gt;"-",(S107)/Přehled!$A$1,0))</f>
        <v>7.6976190476190478</v>
      </c>
    </row>
    <row r="108" spans="1:21" x14ac:dyDescent="0.25">
      <c r="A108" s="126">
        <v>106</v>
      </c>
      <c r="B108" s="15">
        <v>7492</v>
      </c>
      <c r="C108" s="17"/>
      <c r="D108" s="173">
        <v>1260</v>
      </c>
      <c r="E108" s="16">
        <f t="shared" si="28"/>
        <v>630</v>
      </c>
      <c r="F108" s="16">
        <f t="shared" si="29"/>
        <v>210</v>
      </c>
      <c r="G108" s="16">
        <f t="shared" si="30"/>
        <v>55</v>
      </c>
      <c r="H108" s="17">
        <f t="shared" si="31"/>
        <v>10</v>
      </c>
      <c r="I108" s="15">
        <f t="shared" si="32"/>
        <v>2394</v>
      </c>
      <c r="J108" s="16">
        <f t="shared" si="33"/>
        <v>1197</v>
      </c>
      <c r="K108" s="16">
        <f t="shared" si="34"/>
        <v>399</v>
      </c>
      <c r="L108" s="16">
        <f t="shared" si="35"/>
        <v>105</v>
      </c>
      <c r="M108" s="17">
        <f t="shared" si="36"/>
        <v>19</v>
      </c>
      <c r="N108" s="105"/>
      <c r="O108" s="107">
        <f t="shared" si="37"/>
        <v>2704</v>
      </c>
      <c r="P108" s="107">
        <f t="shared" si="38"/>
        <v>0</v>
      </c>
      <c r="Q108" s="107">
        <f t="shared" si="39"/>
        <v>3103</v>
      </c>
      <c r="R108" s="107">
        <f t="shared" si="40"/>
        <v>3292</v>
      </c>
      <c r="S108" s="107">
        <f t="shared" si="41"/>
        <v>3378</v>
      </c>
      <c r="T108" s="110"/>
      <c r="U108" s="74">
        <f>IF(B108=C108,0,IF(S108&lt;&gt;"-",(S108)/Přehled!$A$1,0))</f>
        <v>8.0428571428571427</v>
      </c>
    </row>
    <row r="109" spans="1:21" x14ac:dyDescent="0.25">
      <c r="A109" s="126">
        <v>107</v>
      </c>
      <c r="B109" s="15">
        <v>7680</v>
      </c>
      <c r="C109" s="17"/>
      <c r="D109" s="173">
        <v>1275</v>
      </c>
      <c r="E109" s="16">
        <f t="shared" si="28"/>
        <v>640</v>
      </c>
      <c r="F109" s="16">
        <f t="shared" si="29"/>
        <v>215</v>
      </c>
      <c r="G109" s="16">
        <f t="shared" si="30"/>
        <v>55</v>
      </c>
      <c r="H109" s="17">
        <f t="shared" si="31"/>
        <v>10</v>
      </c>
      <c r="I109" s="15">
        <f t="shared" si="32"/>
        <v>2423</v>
      </c>
      <c r="J109" s="16">
        <f t="shared" si="33"/>
        <v>1216</v>
      </c>
      <c r="K109" s="16">
        <f t="shared" si="34"/>
        <v>409</v>
      </c>
      <c r="L109" s="16">
        <f t="shared" si="35"/>
        <v>105</v>
      </c>
      <c r="M109" s="17">
        <f t="shared" si="36"/>
        <v>19</v>
      </c>
      <c r="N109" s="105"/>
      <c r="O109" s="107">
        <f t="shared" si="37"/>
        <v>2834</v>
      </c>
      <c r="P109" s="107">
        <f t="shared" si="38"/>
        <v>0</v>
      </c>
      <c r="Q109" s="107">
        <f t="shared" si="39"/>
        <v>3223</v>
      </c>
      <c r="R109" s="107">
        <f t="shared" si="40"/>
        <v>3422</v>
      </c>
      <c r="S109" s="107">
        <f t="shared" si="41"/>
        <v>3508</v>
      </c>
      <c r="T109" s="110"/>
      <c r="U109" s="74">
        <f>IF(B109=C109,0,IF(S109&lt;&gt;"-",(S109)/Přehled!$A$1,0))</f>
        <v>8.3523809523809529</v>
      </c>
    </row>
    <row r="110" spans="1:21" x14ac:dyDescent="0.25">
      <c r="A110" s="126">
        <v>108</v>
      </c>
      <c r="B110" s="15">
        <v>7872</v>
      </c>
      <c r="C110" s="17"/>
      <c r="D110" s="173">
        <v>1285</v>
      </c>
      <c r="E110" s="16">
        <f t="shared" si="28"/>
        <v>645</v>
      </c>
      <c r="F110" s="16">
        <f t="shared" si="29"/>
        <v>215</v>
      </c>
      <c r="G110" s="16">
        <f t="shared" si="30"/>
        <v>55</v>
      </c>
      <c r="H110" s="17">
        <f t="shared" si="31"/>
        <v>10</v>
      </c>
      <c r="I110" s="15">
        <f t="shared" si="32"/>
        <v>2442</v>
      </c>
      <c r="J110" s="16">
        <f t="shared" si="33"/>
        <v>1226</v>
      </c>
      <c r="K110" s="16">
        <f t="shared" si="34"/>
        <v>409</v>
      </c>
      <c r="L110" s="16">
        <f t="shared" si="35"/>
        <v>105</v>
      </c>
      <c r="M110" s="17">
        <f t="shared" si="36"/>
        <v>19</v>
      </c>
      <c r="N110" s="105"/>
      <c r="O110" s="107">
        <f t="shared" si="37"/>
        <v>2988</v>
      </c>
      <c r="P110" s="107">
        <f t="shared" si="38"/>
        <v>0</v>
      </c>
      <c r="Q110" s="107">
        <f t="shared" si="39"/>
        <v>3386</v>
      </c>
      <c r="R110" s="107">
        <f t="shared" si="40"/>
        <v>3585</v>
      </c>
      <c r="S110" s="107">
        <f t="shared" si="41"/>
        <v>3671</v>
      </c>
      <c r="T110" s="110"/>
      <c r="U110" s="74">
        <f>IF(B110=C110,0,IF(S110&lt;&gt;"-",(S110)/Přehled!$A$1,0))</f>
        <v>8.7404761904761905</v>
      </c>
    </row>
    <row r="111" spans="1:21" x14ac:dyDescent="0.25">
      <c r="A111" s="126">
        <v>109</v>
      </c>
      <c r="B111" s="15">
        <v>8068</v>
      </c>
      <c r="C111" s="17"/>
      <c r="D111" s="173">
        <v>1300</v>
      </c>
      <c r="E111" s="16">
        <f t="shared" si="28"/>
        <v>650</v>
      </c>
      <c r="F111" s="16">
        <f t="shared" si="29"/>
        <v>215</v>
      </c>
      <c r="G111" s="16">
        <f t="shared" si="30"/>
        <v>55</v>
      </c>
      <c r="H111" s="17">
        <f t="shared" si="31"/>
        <v>10</v>
      </c>
      <c r="I111" s="15">
        <f t="shared" si="32"/>
        <v>2470</v>
      </c>
      <c r="J111" s="16">
        <f t="shared" si="33"/>
        <v>1235</v>
      </c>
      <c r="K111" s="16">
        <f t="shared" si="34"/>
        <v>409</v>
      </c>
      <c r="L111" s="16">
        <f t="shared" si="35"/>
        <v>105</v>
      </c>
      <c r="M111" s="17">
        <f t="shared" si="36"/>
        <v>19</v>
      </c>
      <c r="N111" s="105"/>
      <c r="O111" s="107">
        <f t="shared" si="37"/>
        <v>3128</v>
      </c>
      <c r="P111" s="107">
        <f t="shared" si="38"/>
        <v>0</v>
      </c>
      <c r="Q111" s="107">
        <f t="shared" si="39"/>
        <v>3545</v>
      </c>
      <c r="R111" s="107">
        <f t="shared" si="40"/>
        <v>3744</v>
      </c>
      <c r="S111" s="107">
        <f t="shared" si="41"/>
        <v>3830</v>
      </c>
      <c r="T111" s="110"/>
      <c r="U111" s="74">
        <f>IF(B111=C111,0,IF(S111&lt;&gt;"-",(S111)/Přehled!$A$1,0))</f>
        <v>9.1190476190476186</v>
      </c>
    </row>
    <row r="112" spans="1:21" x14ac:dyDescent="0.25">
      <c r="A112" s="126">
        <v>110</v>
      </c>
      <c r="B112" s="15">
        <v>8270</v>
      </c>
      <c r="C112" s="17"/>
      <c r="D112" s="173">
        <v>1315</v>
      </c>
      <c r="E112" s="16">
        <f t="shared" si="28"/>
        <v>660</v>
      </c>
      <c r="F112" s="16">
        <f t="shared" si="29"/>
        <v>220</v>
      </c>
      <c r="G112" s="16">
        <f t="shared" si="30"/>
        <v>55</v>
      </c>
      <c r="H112" s="17">
        <f t="shared" si="31"/>
        <v>10</v>
      </c>
      <c r="I112" s="15">
        <f t="shared" si="32"/>
        <v>2499</v>
      </c>
      <c r="J112" s="16">
        <f t="shared" si="33"/>
        <v>1254</v>
      </c>
      <c r="K112" s="16">
        <f t="shared" si="34"/>
        <v>418</v>
      </c>
      <c r="L112" s="16">
        <f t="shared" si="35"/>
        <v>105</v>
      </c>
      <c r="M112" s="17">
        <f t="shared" si="36"/>
        <v>19</v>
      </c>
      <c r="N112" s="105"/>
      <c r="O112" s="107">
        <f t="shared" si="37"/>
        <v>3272</v>
      </c>
      <c r="P112" s="107">
        <f t="shared" si="38"/>
        <v>0</v>
      </c>
      <c r="Q112" s="107">
        <f t="shared" si="39"/>
        <v>3681</v>
      </c>
      <c r="R112" s="107">
        <f t="shared" si="40"/>
        <v>3889</v>
      </c>
      <c r="S112" s="107">
        <f t="shared" si="41"/>
        <v>3975</v>
      </c>
      <c r="T112" s="110"/>
      <c r="U112" s="74">
        <f>IF(B112=C112,0,IF(S112&lt;&gt;"-",(S112)/Přehled!$A$1,0))</f>
        <v>9.4642857142857135</v>
      </c>
    </row>
    <row r="113" spans="1:21" x14ac:dyDescent="0.25">
      <c r="A113" s="126">
        <v>111</v>
      </c>
      <c r="B113" s="15">
        <v>8477</v>
      </c>
      <c r="C113" s="17"/>
      <c r="D113" s="173">
        <v>1330</v>
      </c>
      <c r="E113" s="16">
        <f t="shared" si="28"/>
        <v>665</v>
      </c>
      <c r="F113" s="16">
        <f t="shared" si="29"/>
        <v>220</v>
      </c>
      <c r="G113" s="16">
        <f t="shared" si="30"/>
        <v>55</v>
      </c>
      <c r="H113" s="17">
        <f t="shared" si="31"/>
        <v>10</v>
      </c>
      <c r="I113" s="15">
        <f t="shared" si="32"/>
        <v>2527</v>
      </c>
      <c r="J113" s="16">
        <f t="shared" si="33"/>
        <v>1264</v>
      </c>
      <c r="K113" s="16">
        <f t="shared" si="34"/>
        <v>418</v>
      </c>
      <c r="L113" s="16">
        <f t="shared" si="35"/>
        <v>105</v>
      </c>
      <c r="M113" s="17">
        <f t="shared" si="36"/>
        <v>19</v>
      </c>
      <c r="N113" s="105"/>
      <c r="O113" s="107">
        <f t="shared" si="37"/>
        <v>3423</v>
      </c>
      <c r="P113" s="107">
        <f t="shared" si="38"/>
        <v>0</v>
      </c>
      <c r="Q113" s="107">
        <f t="shared" si="39"/>
        <v>3850</v>
      </c>
      <c r="R113" s="107">
        <f t="shared" si="40"/>
        <v>4058</v>
      </c>
      <c r="S113" s="107">
        <f t="shared" si="41"/>
        <v>4144</v>
      </c>
      <c r="T113" s="110"/>
      <c r="U113" s="74">
        <f>IF(B113=C113,0,IF(S113&lt;&gt;"-",(S113)/Přehled!$A$1,0))</f>
        <v>9.8666666666666671</v>
      </c>
    </row>
    <row r="114" spans="1:21" x14ac:dyDescent="0.25">
      <c r="A114" s="126">
        <v>112</v>
      </c>
      <c r="B114" s="15">
        <v>8689</v>
      </c>
      <c r="C114" s="17"/>
      <c r="D114" s="173">
        <v>1345</v>
      </c>
      <c r="E114" s="16">
        <f t="shared" si="28"/>
        <v>675</v>
      </c>
      <c r="F114" s="16">
        <f t="shared" si="29"/>
        <v>225</v>
      </c>
      <c r="G114" s="16">
        <f t="shared" si="30"/>
        <v>55</v>
      </c>
      <c r="H114" s="17">
        <f t="shared" si="31"/>
        <v>10</v>
      </c>
      <c r="I114" s="15">
        <f t="shared" si="32"/>
        <v>2556</v>
      </c>
      <c r="J114" s="16">
        <f t="shared" si="33"/>
        <v>1283</v>
      </c>
      <c r="K114" s="16">
        <f t="shared" si="34"/>
        <v>428</v>
      </c>
      <c r="L114" s="16">
        <f t="shared" si="35"/>
        <v>105</v>
      </c>
      <c r="M114" s="17">
        <f t="shared" si="36"/>
        <v>19</v>
      </c>
      <c r="N114" s="105"/>
      <c r="O114" s="107">
        <f t="shared" si="37"/>
        <v>3577</v>
      </c>
      <c r="P114" s="107">
        <f t="shared" si="38"/>
        <v>0</v>
      </c>
      <c r="Q114" s="107">
        <f t="shared" si="39"/>
        <v>3994</v>
      </c>
      <c r="R114" s="107">
        <f t="shared" si="40"/>
        <v>4212</v>
      </c>
      <c r="S114" s="107">
        <f t="shared" si="41"/>
        <v>4298</v>
      </c>
      <c r="T114" s="110"/>
      <c r="U114" s="74">
        <f>IF(B114=C114,0,IF(S114&lt;&gt;"-",(S114)/Přehled!$A$1,0))</f>
        <v>10.233333333333333</v>
      </c>
    </row>
    <row r="115" spans="1:21" x14ac:dyDescent="0.25">
      <c r="A115" s="126">
        <v>113</v>
      </c>
      <c r="B115" s="15">
        <v>8906</v>
      </c>
      <c r="C115" s="17"/>
      <c r="D115" s="173">
        <v>1360</v>
      </c>
      <c r="E115" s="16">
        <f t="shared" si="28"/>
        <v>680</v>
      </c>
      <c r="F115" s="16">
        <f t="shared" si="29"/>
        <v>225</v>
      </c>
      <c r="G115" s="16">
        <f t="shared" si="30"/>
        <v>55</v>
      </c>
      <c r="H115" s="17">
        <f t="shared" si="31"/>
        <v>10</v>
      </c>
      <c r="I115" s="15">
        <f t="shared" si="32"/>
        <v>2584</v>
      </c>
      <c r="J115" s="16">
        <f t="shared" si="33"/>
        <v>1292</v>
      </c>
      <c r="K115" s="16">
        <f t="shared" si="34"/>
        <v>428</v>
      </c>
      <c r="L115" s="16">
        <f t="shared" si="35"/>
        <v>105</v>
      </c>
      <c r="M115" s="17">
        <f t="shared" si="36"/>
        <v>19</v>
      </c>
      <c r="N115" s="105"/>
      <c r="O115" s="107">
        <f t="shared" si="37"/>
        <v>3738</v>
      </c>
      <c r="P115" s="107">
        <f t="shared" si="38"/>
        <v>0</v>
      </c>
      <c r="Q115" s="107">
        <f t="shared" si="39"/>
        <v>4174</v>
      </c>
      <c r="R115" s="107">
        <f t="shared" si="40"/>
        <v>4392</v>
      </c>
      <c r="S115" s="107">
        <f t="shared" si="41"/>
        <v>4478</v>
      </c>
      <c r="T115" s="110"/>
      <c r="U115" s="74">
        <f>IF(B115=C115,0,IF(S115&lt;&gt;"-",(S115)/Přehled!$A$1,0))</f>
        <v>10.661904761904761</v>
      </c>
    </row>
    <row r="116" spans="1:21" x14ac:dyDescent="0.25">
      <c r="A116" s="126">
        <v>114</v>
      </c>
      <c r="B116" s="15">
        <v>9129</v>
      </c>
      <c r="C116" s="17"/>
      <c r="D116" s="173">
        <v>1375</v>
      </c>
      <c r="E116" s="16">
        <f t="shared" si="28"/>
        <v>690</v>
      </c>
      <c r="F116" s="16">
        <f t="shared" si="29"/>
        <v>230</v>
      </c>
      <c r="G116" s="16">
        <f t="shared" si="30"/>
        <v>60</v>
      </c>
      <c r="H116" s="17">
        <f t="shared" si="31"/>
        <v>10</v>
      </c>
      <c r="I116" s="15">
        <f t="shared" si="32"/>
        <v>2613</v>
      </c>
      <c r="J116" s="16">
        <f t="shared" si="33"/>
        <v>1311</v>
      </c>
      <c r="K116" s="16">
        <f t="shared" si="34"/>
        <v>437</v>
      </c>
      <c r="L116" s="16">
        <f t="shared" si="35"/>
        <v>114</v>
      </c>
      <c r="M116" s="17">
        <f t="shared" si="36"/>
        <v>19</v>
      </c>
      <c r="N116" s="105"/>
      <c r="O116" s="107">
        <f t="shared" si="37"/>
        <v>3903</v>
      </c>
      <c r="P116" s="107">
        <f t="shared" si="38"/>
        <v>0</v>
      </c>
      <c r="Q116" s="107">
        <f t="shared" si="39"/>
        <v>4331</v>
      </c>
      <c r="R116" s="107">
        <f t="shared" si="40"/>
        <v>4540</v>
      </c>
      <c r="S116" s="107">
        <f t="shared" si="41"/>
        <v>4635</v>
      </c>
      <c r="T116" s="110"/>
      <c r="U116" s="74">
        <f>IF(B116=C116,0,IF(S116&lt;&gt;"-",(S116)/Přehled!$A$1,0))</f>
        <v>11.035714285714286</v>
      </c>
    </row>
    <row r="117" spans="1:21" x14ac:dyDescent="0.25">
      <c r="A117" s="126">
        <v>115</v>
      </c>
      <c r="B117" s="15">
        <v>9357</v>
      </c>
      <c r="C117" s="17"/>
      <c r="D117" s="173">
        <v>1390</v>
      </c>
      <c r="E117" s="16">
        <f t="shared" si="28"/>
        <v>695</v>
      </c>
      <c r="F117" s="16">
        <f t="shared" si="29"/>
        <v>230</v>
      </c>
      <c r="G117" s="16">
        <f t="shared" si="30"/>
        <v>60</v>
      </c>
      <c r="H117" s="17">
        <f t="shared" si="31"/>
        <v>10</v>
      </c>
      <c r="I117" s="15">
        <f t="shared" si="32"/>
        <v>2641</v>
      </c>
      <c r="J117" s="16">
        <f t="shared" si="33"/>
        <v>1321</v>
      </c>
      <c r="K117" s="16">
        <f t="shared" si="34"/>
        <v>437</v>
      </c>
      <c r="L117" s="16">
        <f t="shared" si="35"/>
        <v>114</v>
      </c>
      <c r="M117" s="17">
        <f t="shared" si="36"/>
        <v>19</v>
      </c>
      <c r="N117" s="105"/>
      <c r="O117" s="107">
        <f t="shared" si="37"/>
        <v>4075</v>
      </c>
      <c r="P117" s="107">
        <f t="shared" si="38"/>
        <v>0</v>
      </c>
      <c r="Q117" s="107">
        <f t="shared" si="39"/>
        <v>4521</v>
      </c>
      <c r="R117" s="107">
        <f t="shared" si="40"/>
        <v>4730</v>
      </c>
      <c r="S117" s="107">
        <f t="shared" si="41"/>
        <v>4825</v>
      </c>
      <c r="T117" s="110"/>
      <c r="U117" s="74">
        <f>IF(B117=C117,0,IF(S117&lt;&gt;"-",(S117)/Přehled!$A$1,0))</f>
        <v>11.488095238095237</v>
      </c>
    </row>
    <row r="118" spans="1:21" x14ac:dyDescent="0.25">
      <c r="A118" s="126">
        <v>116</v>
      </c>
      <c r="B118" s="15">
        <v>9591</v>
      </c>
      <c r="C118" s="17"/>
      <c r="D118" s="173">
        <v>1405</v>
      </c>
      <c r="E118" s="16">
        <f t="shared" si="28"/>
        <v>705</v>
      </c>
      <c r="F118" s="16">
        <f t="shared" si="29"/>
        <v>235</v>
      </c>
      <c r="G118" s="16">
        <f t="shared" si="30"/>
        <v>60</v>
      </c>
      <c r="H118" s="17">
        <f t="shared" si="31"/>
        <v>10</v>
      </c>
      <c r="I118" s="15">
        <f t="shared" si="32"/>
        <v>2670</v>
      </c>
      <c r="J118" s="16">
        <f t="shared" si="33"/>
        <v>1340</v>
      </c>
      <c r="K118" s="16">
        <f t="shared" si="34"/>
        <v>447</v>
      </c>
      <c r="L118" s="16">
        <f t="shared" si="35"/>
        <v>114</v>
      </c>
      <c r="M118" s="17">
        <f t="shared" si="36"/>
        <v>19</v>
      </c>
      <c r="N118" s="105"/>
      <c r="O118" s="107">
        <f t="shared" si="37"/>
        <v>4251</v>
      </c>
      <c r="P118" s="107">
        <f t="shared" si="38"/>
        <v>0</v>
      </c>
      <c r="Q118" s="107">
        <f t="shared" si="39"/>
        <v>4687</v>
      </c>
      <c r="R118" s="107">
        <f t="shared" si="40"/>
        <v>4906</v>
      </c>
      <c r="S118" s="107">
        <f t="shared" si="41"/>
        <v>5001</v>
      </c>
      <c r="T118" s="110"/>
      <c r="U118" s="74">
        <f>IF(B118=C118,0,IF(S118&lt;&gt;"-",(S118)/Přehled!$A$1,0))</f>
        <v>11.907142857142857</v>
      </c>
    </row>
    <row r="119" spans="1:21" x14ac:dyDescent="0.25">
      <c r="A119" s="126">
        <v>117</v>
      </c>
      <c r="B119" s="15">
        <v>9830</v>
      </c>
      <c r="C119" s="17"/>
      <c r="D119" s="173">
        <v>1415</v>
      </c>
      <c r="E119" s="16">
        <f t="shared" si="28"/>
        <v>710</v>
      </c>
      <c r="F119" s="16">
        <f t="shared" si="29"/>
        <v>235</v>
      </c>
      <c r="G119" s="16">
        <f t="shared" si="30"/>
        <v>60</v>
      </c>
      <c r="H119" s="17">
        <f t="shared" si="31"/>
        <v>10</v>
      </c>
      <c r="I119" s="15">
        <f t="shared" si="32"/>
        <v>2689</v>
      </c>
      <c r="J119" s="16">
        <f t="shared" si="33"/>
        <v>1349</v>
      </c>
      <c r="K119" s="16">
        <f t="shared" si="34"/>
        <v>447</v>
      </c>
      <c r="L119" s="16">
        <f t="shared" si="35"/>
        <v>114</v>
      </c>
      <c r="M119" s="17">
        <f t="shared" si="36"/>
        <v>19</v>
      </c>
      <c r="N119" s="105"/>
      <c r="O119" s="107">
        <f t="shared" si="37"/>
        <v>4452</v>
      </c>
      <c r="P119" s="107">
        <f t="shared" si="38"/>
        <v>0</v>
      </c>
      <c r="Q119" s="107">
        <f t="shared" si="39"/>
        <v>4898</v>
      </c>
      <c r="R119" s="107">
        <f t="shared" si="40"/>
        <v>5117</v>
      </c>
      <c r="S119" s="107">
        <f t="shared" si="41"/>
        <v>5212</v>
      </c>
      <c r="T119" s="110"/>
      <c r="U119" s="74">
        <f>IF(B119=C119,0,IF(S119&lt;&gt;"-",(S119)/Přehled!$A$1,0))</f>
        <v>12.40952380952381</v>
      </c>
    </row>
    <row r="120" spans="1:21" x14ac:dyDescent="0.25">
      <c r="A120" s="126">
        <v>118</v>
      </c>
      <c r="B120" s="15">
        <v>10076</v>
      </c>
      <c r="C120" s="17"/>
      <c r="D120" s="173">
        <v>1430</v>
      </c>
      <c r="E120" s="16">
        <f t="shared" si="28"/>
        <v>715</v>
      </c>
      <c r="F120" s="16">
        <f t="shared" si="29"/>
        <v>240</v>
      </c>
      <c r="G120" s="16">
        <f t="shared" si="30"/>
        <v>60</v>
      </c>
      <c r="H120" s="17">
        <f t="shared" si="31"/>
        <v>10</v>
      </c>
      <c r="I120" s="15">
        <f t="shared" si="32"/>
        <v>2717</v>
      </c>
      <c r="J120" s="16">
        <f t="shared" si="33"/>
        <v>1359</v>
      </c>
      <c r="K120" s="16">
        <f t="shared" si="34"/>
        <v>456</v>
      </c>
      <c r="L120" s="16">
        <f t="shared" si="35"/>
        <v>114</v>
      </c>
      <c r="M120" s="17">
        <f t="shared" si="36"/>
        <v>19</v>
      </c>
      <c r="N120" s="105"/>
      <c r="O120" s="107">
        <f t="shared" si="37"/>
        <v>4642</v>
      </c>
      <c r="P120" s="107">
        <f t="shared" si="38"/>
        <v>0</v>
      </c>
      <c r="Q120" s="107">
        <f t="shared" si="39"/>
        <v>5088</v>
      </c>
      <c r="R120" s="107">
        <f t="shared" si="40"/>
        <v>5316</v>
      </c>
      <c r="S120" s="107">
        <f t="shared" si="41"/>
        <v>5411</v>
      </c>
      <c r="T120" s="110"/>
      <c r="U120" s="74">
        <f>IF(B120=C120,0,IF(S120&lt;&gt;"-",(S120)/Přehled!$A$1,0))</f>
        <v>12.883333333333333</v>
      </c>
    </row>
    <row r="121" spans="1:21" x14ac:dyDescent="0.25">
      <c r="A121" s="126">
        <v>119</v>
      </c>
      <c r="B121" s="15">
        <v>10328</v>
      </c>
      <c r="C121" s="17"/>
      <c r="D121" s="173">
        <v>1445</v>
      </c>
      <c r="E121" s="16">
        <f t="shared" si="28"/>
        <v>725</v>
      </c>
      <c r="F121" s="16">
        <f t="shared" si="29"/>
        <v>240</v>
      </c>
      <c r="G121" s="16">
        <f t="shared" si="30"/>
        <v>60</v>
      </c>
      <c r="H121" s="17">
        <f t="shared" si="31"/>
        <v>10</v>
      </c>
      <c r="I121" s="15">
        <f t="shared" si="32"/>
        <v>2746</v>
      </c>
      <c r="J121" s="16">
        <f t="shared" si="33"/>
        <v>1378</v>
      </c>
      <c r="K121" s="16">
        <f t="shared" si="34"/>
        <v>456</v>
      </c>
      <c r="L121" s="16">
        <f t="shared" si="35"/>
        <v>114</v>
      </c>
      <c r="M121" s="17">
        <f t="shared" si="36"/>
        <v>19</v>
      </c>
      <c r="N121" s="105"/>
      <c r="O121" s="107">
        <f t="shared" si="37"/>
        <v>4836</v>
      </c>
      <c r="P121" s="107">
        <f t="shared" si="38"/>
        <v>0</v>
      </c>
      <c r="Q121" s="107">
        <f t="shared" si="39"/>
        <v>5292</v>
      </c>
      <c r="R121" s="107">
        <f t="shared" si="40"/>
        <v>5520</v>
      </c>
      <c r="S121" s="107">
        <f t="shared" si="41"/>
        <v>5615</v>
      </c>
      <c r="T121" s="110"/>
      <c r="U121" s="74">
        <f>IF(B121=C121,0,IF(S121&lt;&gt;"-",(S121)/Přehled!$A$1,0))</f>
        <v>13.369047619047619</v>
      </c>
    </row>
    <row r="122" spans="1:21" x14ac:dyDescent="0.25">
      <c r="A122" s="126">
        <v>120</v>
      </c>
      <c r="B122" s="15">
        <v>10586</v>
      </c>
      <c r="C122" s="17"/>
      <c r="D122" s="173">
        <v>1460</v>
      </c>
      <c r="E122" s="16">
        <f t="shared" si="28"/>
        <v>730</v>
      </c>
      <c r="F122" s="16">
        <f t="shared" si="29"/>
        <v>245</v>
      </c>
      <c r="G122" s="16">
        <f t="shared" si="30"/>
        <v>60</v>
      </c>
      <c r="H122" s="17">
        <f t="shared" si="31"/>
        <v>10</v>
      </c>
      <c r="I122" s="15">
        <f t="shared" si="32"/>
        <v>2774</v>
      </c>
      <c r="J122" s="16">
        <f t="shared" si="33"/>
        <v>1387</v>
      </c>
      <c r="K122" s="16">
        <f t="shared" si="34"/>
        <v>466</v>
      </c>
      <c r="L122" s="16">
        <f t="shared" si="35"/>
        <v>114</v>
      </c>
      <c r="M122" s="17">
        <f t="shared" si="36"/>
        <v>19</v>
      </c>
      <c r="N122" s="105"/>
      <c r="O122" s="107">
        <f t="shared" si="37"/>
        <v>5038</v>
      </c>
      <c r="P122" s="107">
        <f t="shared" si="38"/>
        <v>0</v>
      </c>
      <c r="Q122" s="107">
        <f t="shared" si="39"/>
        <v>5493</v>
      </c>
      <c r="R122" s="107">
        <f t="shared" si="40"/>
        <v>5731</v>
      </c>
      <c r="S122" s="107">
        <f t="shared" si="41"/>
        <v>5826</v>
      </c>
      <c r="T122" s="110"/>
      <c r="U122" s="74">
        <f>IF(B122=C122,0,IF(S122&lt;&gt;"-",(S122)/Přehled!$A$1,0))</f>
        <v>13.871428571428572</v>
      </c>
    </row>
    <row r="123" spans="1:21" x14ac:dyDescent="0.25">
      <c r="A123" s="126">
        <v>121</v>
      </c>
      <c r="B123" s="15">
        <v>10851</v>
      </c>
      <c r="C123" s="17"/>
      <c r="D123" s="173">
        <v>1475</v>
      </c>
      <c r="E123" s="16">
        <f t="shared" si="28"/>
        <v>740</v>
      </c>
      <c r="F123" s="16">
        <f t="shared" si="29"/>
        <v>245</v>
      </c>
      <c r="G123" s="16">
        <f t="shared" si="30"/>
        <v>60</v>
      </c>
      <c r="H123" s="17">
        <f t="shared" si="31"/>
        <v>10</v>
      </c>
      <c r="I123" s="15">
        <f t="shared" si="32"/>
        <v>2803</v>
      </c>
      <c r="J123" s="16">
        <f t="shared" si="33"/>
        <v>1406</v>
      </c>
      <c r="K123" s="16">
        <f t="shared" si="34"/>
        <v>466</v>
      </c>
      <c r="L123" s="16">
        <f t="shared" si="35"/>
        <v>114</v>
      </c>
      <c r="M123" s="17">
        <f t="shared" si="36"/>
        <v>19</v>
      </c>
      <c r="N123" s="105"/>
      <c r="O123" s="107">
        <f t="shared" si="37"/>
        <v>5245</v>
      </c>
      <c r="P123" s="107">
        <f t="shared" si="38"/>
        <v>0</v>
      </c>
      <c r="Q123" s="107">
        <f t="shared" si="39"/>
        <v>5710</v>
      </c>
      <c r="R123" s="107">
        <f t="shared" si="40"/>
        <v>5948</v>
      </c>
      <c r="S123" s="107">
        <f t="shared" si="41"/>
        <v>6043</v>
      </c>
      <c r="T123" s="110"/>
      <c r="U123" s="74">
        <f>IF(B123=C123,0,IF(S123&lt;&gt;"-",(S123)/Přehled!$A$1,0))</f>
        <v>14.388095238095238</v>
      </c>
    </row>
    <row r="124" spans="1:21" x14ac:dyDescent="0.25">
      <c r="A124" s="126">
        <v>122</v>
      </c>
      <c r="B124" s="15">
        <v>11122</v>
      </c>
      <c r="C124" s="17"/>
      <c r="D124" s="173">
        <v>1490</v>
      </c>
      <c r="E124" s="16">
        <f t="shared" si="28"/>
        <v>745</v>
      </c>
      <c r="F124" s="16">
        <f t="shared" si="29"/>
        <v>250</v>
      </c>
      <c r="G124" s="16">
        <f t="shared" si="30"/>
        <v>65</v>
      </c>
      <c r="H124" s="17">
        <f t="shared" si="31"/>
        <v>15</v>
      </c>
      <c r="I124" s="15">
        <f t="shared" si="32"/>
        <v>2831</v>
      </c>
      <c r="J124" s="16">
        <f t="shared" si="33"/>
        <v>1416</v>
      </c>
      <c r="K124" s="16">
        <f t="shared" si="34"/>
        <v>475</v>
      </c>
      <c r="L124" s="16">
        <f t="shared" si="35"/>
        <v>124</v>
      </c>
      <c r="M124" s="17">
        <f t="shared" si="36"/>
        <v>29</v>
      </c>
      <c r="N124" s="105"/>
      <c r="O124" s="107">
        <f t="shared" si="37"/>
        <v>5460</v>
      </c>
      <c r="P124" s="107">
        <f t="shared" si="38"/>
        <v>0</v>
      </c>
      <c r="Q124" s="107">
        <f t="shared" si="39"/>
        <v>5925</v>
      </c>
      <c r="R124" s="107">
        <f t="shared" si="40"/>
        <v>6152</v>
      </c>
      <c r="S124" s="107">
        <f t="shared" si="41"/>
        <v>6247</v>
      </c>
      <c r="T124" s="110"/>
      <c r="U124" s="74">
        <f>IF(B124=C124,0,IF(S124&lt;&gt;"-",(S124)/Přehled!$A$1,0))</f>
        <v>14.873809523809523</v>
      </c>
    </row>
    <row r="125" spans="1:21" x14ac:dyDescent="0.25">
      <c r="A125" s="126">
        <v>123</v>
      </c>
      <c r="B125" s="15">
        <v>11400</v>
      </c>
      <c r="C125" s="17"/>
      <c r="D125" s="173">
        <v>1505</v>
      </c>
      <c r="E125" s="16">
        <f t="shared" si="28"/>
        <v>755</v>
      </c>
      <c r="F125" s="16">
        <f t="shared" si="29"/>
        <v>250</v>
      </c>
      <c r="G125" s="16">
        <f t="shared" si="30"/>
        <v>65</v>
      </c>
      <c r="H125" s="17">
        <f t="shared" si="31"/>
        <v>15</v>
      </c>
      <c r="I125" s="15">
        <f t="shared" si="32"/>
        <v>2860</v>
      </c>
      <c r="J125" s="16">
        <f t="shared" si="33"/>
        <v>1435</v>
      </c>
      <c r="K125" s="16">
        <f t="shared" si="34"/>
        <v>475</v>
      </c>
      <c r="L125" s="16">
        <f t="shared" si="35"/>
        <v>124</v>
      </c>
      <c r="M125" s="17">
        <f t="shared" si="36"/>
        <v>29</v>
      </c>
      <c r="N125" s="105"/>
      <c r="O125" s="107">
        <f t="shared" si="37"/>
        <v>5680</v>
      </c>
      <c r="P125" s="107">
        <f t="shared" si="38"/>
        <v>0</v>
      </c>
      <c r="Q125" s="107">
        <f t="shared" si="39"/>
        <v>6155</v>
      </c>
      <c r="R125" s="107">
        <f t="shared" si="40"/>
        <v>6382</v>
      </c>
      <c r="S125" s="107">
        <f t="shared" si="41"/>
        <v>6477</v>
      </c>
      <c r="T125" s="110"/>
      <c r="U125" s="74">
        <f>IF(B125=C125,0,IF(S125&lt;&gt;"-",(S125)/Přehled!$A$1,0))</f>
        <v>15.421428571428571</v>
      </c>
    </row>
    <row r="126" spans="1:21" x14ac:dyDescent="0.25">
      <c r="A126" s="126">
        <v>124</v>
      </c>
      <c r="B126" s="15">
        <v>11685</v>
      </c>
      <c r="C126" s="17"/>
      <c r="D126" s="173">
        <v>1520</v>
      </c>
      <c r="E126" s="16">
        <f t="shared" si="28"/>
        <v>760</v>
      </c>
      <c r="F126" s="16">
        <f t="shared" si="29"/>
        <v>255</v>
      </c>
      <c r="G126" s="16">
        <f t="shared" si="30"/>
        <v>65</v>
      </c>
      <c r="H126" s="17">
        <f t="shared" si="31"/>
        <v>15</v>
      </c>
      <c r="I126" s="15">
        <f t="shared" si="32"/>
        <v>2888</v>
      </c>
      <c r="J126" s="16">
        <f t="shared" si="33"/>
        <v>1444</v>
      </c>
      <c r="K126" s="16">
        <f t="shared" si="34"/>
        <v>485</v>
      </c>
      <c r="L126" s="16">
        <f t="shared" si="35"/>
        <v>124</v>
      </c>
      <c r="M126" s="17">
        <f t="shared" si="36"/>
        <v>29</v>
      </c>
      <c r="N126" s="105"/>
      <c r="O126" s="107">
        <f t="shared" si="37"/>
        <v>5909</v>
      </c>
      <c r="P126" s="107">
        <f t="shared" si="38"/>
        <v>0</v>
      </c>
      <c r="Q126" s="107">
        <f t="shared" si="39"/>
        <v>6383</v>
      </c>
      <c r="R126" s="107">
        <f t="shared" si="40"/>
        <v>6620</v>
      </c>
      <c r="S126" s="107">
        <f t="shared" si="41"/>
        <v>6715</v>
      </c>
      <c r="T126" s="110"/>
      <c r="U126" s="74">
        <f>IF(B126=C126,0,IF(S126&lt;&gt;"-",(S126)/Přehled!$A$1,0))</f>
        <v>15.988095238095237</v>
      </c>
    </row>
    <row r="127" spans="1:21" x14ac:dyDescent="0.25">
      <c r="A127" s="126">
        <v>125</v>
      </c>
      <c r="B127" s="15">
        <v>11977</v>
      </c>
      <c r="C127" s="17"/>
      <c r="D127" s="173">
        <v>1535</v>
      </c>
      <c r="E127" s="16">
        <f t="shared" si="28"/>
        <v>770</v>
      </c>
      <c r="F127" s="16">
        <f t="shared" si="29"/>
        <v>255</v>
      </c>
      <c r="G127" s="16">
        <f t="shared" si="30"/>
        <v>65</v>
      </c>
      <c r="H127" s="17">
        <f t="shared" si="31"/>
        <v>15</v>
      </c>
      <c r="I127" s="15">
        <f t="shared" si="32"/>
        <v>2917</v>
      </c>
      <c r="J127" s="16">
        <f t="shared" si="33"/>
        <v>1463</v>
      </c>
      <c r="K127" s="16">
        <f t="shared" si="34"/>
        <v>485</v>
      </c>
      <c r="L127" s="16">
        <f t="shared" si="35"/>
        <v>124</v>
      </c>
      <c r="M127" s="17">
        <f t="shared" si="36"/>
        <v>29</v>
      </c>
      <c r="N127" s="105"/>
      <c r="O127" s="107">
        <f t="shared" si="37"/>
        <v>6143</v>
      </c>
      <c r="P127" s="107">
        <f t="shared" si="38"/>
        <v>0</v>
      </c>
      <c r="Q127" s="107">
        <f t="shared" si="39"/>
        <v>6627</v>
      </c>
      <c r="R127" s="107">
        <f t="shared" si="40"/>
        <v>6864</v>
      </c>
      <c r="S127" s="107">
        <f t="shared" si="41"/>
        <v>6959</v>
      </c>
      <c r="T127" s="110"/>
      <c r="U127" s="74">
        <f>IF(B127=C127,0,IF(S127&lt;&gt;"-",(S127)/Přehled!$A$1,0))</f>
        <v>16.56904761904762</v>
      </c>
    </row>
    <row r="128" spans="1:21" x14ac:dyDescent="0.25">
      <c r="A128" s="126">
        <v>126</v>
      </c>
      <c r="B128" s="15">
        <v>12277</v>
      </c>
      <c r="C128" s="17"/>
      <c r="D128" s="173">
        <v>1550</v>
      </c>
      <c r="E128" s="16">
        <f t="shared" si="28"/>
        <v>775</v>
      </c>
      <c r="F128" s="16">
        <f t="shared" si="29"/>
        <v>260</v>
      </c>
      <c r="G128" s="16">
        <f t="shared" si="30"/>
        <v>65</v>
      </c>
      <c r="H128" s="17">
        <f t="shared" si="31"/>
        <v>15</v>
      </c>
      <c r="I128" s="15">
        <f t="shared" si="32"/>
        <v>2945</v>
      </c>
      <c r="J128" s="16">
        <f t="shared" si="33"/>
        <v>1473</v>
      </c>
      <c r="K128" s="16">
        <f t="shared" si="34"/>
        <v>494</v>
      </c>
      <c r="L128" s="16">
        <f t="shared" si="35"/>
        <v>124</v>
      </c>
      <c r="M128" s="17">
        <f t="shared" si="36"/>
        <v>29</v>
      </c>
      <c r="N128" s="105"/>
      <c r="O128" s="107">
        <f t="shared" si="37"/>
        <v>6387</v>
      </c>
      <c r="P128" s="107">
        <f t="shared" si="38"/>
        <v>0</v>
      </c>
      <c r="Q128" s="107">
        <f t="shared" si="39"/>
        <v>6871</v>
      </c>
      <c r="R128" s="107">
        <f t="shared" si="40"/>
        <v>7117</v>
      </c>
      <c r="S128" s="107">
        <f t="shared" si="41"/>
        <v>7212</v>
      </c>
      <c r="T128" s="110"/>
      <c r="U128" s="74">
        <f>IF(B128=C128,0,IF(S128&lt;&gt;"-",(S128)/Přehled!$A$1,0))</f>
        <v>17.171428571428571</v>
      </c>
    </row>
    <row r="129" spans="1:21" x14ac:dyDescent="0.25">
      <c r="A129" s="126">
        <v>127</v>
      </c>
      <c r="B129" s="15">
        <v>12584</v>
      </c>
      <c r="C129" s="17"/>
      <c r="D129" s="173">
        <v>1565</v>
      </c>
      <c r="E129" s="16">
        <f t="shared" si="28"/>
        <v>785</v>
      </c>
      <c r="F129" s="16">
        <f t="shared" si="29"/>
        <v>260</v>
      </c>
      <c r="G129" s="16">
        <f t="shared" si="30"/>
        <v>65</v>
      </c>
      <c r="H129" s="17">
        <f t="shared" si="31"/>
        <v>15</v>
      </c>
      <c r="I129" s="15">
        <f t="shared" si="32"/>
        <v>2974</v>
      </c>
      <c r="J129" s="16">
        <f t="shared" si="33"/>
        <v>1492</v>
      </c>
      <c r="K129" s="16">
        <f t="shared" si="34"/>
        <v>494</v>
      </c>
      <c r="L129" s="16">
        <f t="shared" si="35"/>
        <v>124</v>
      </c>
      <c r="M129" s="17">
        <f t="shared" si="36"/>
        <v>29</v>
      </c>
      <c r="N129" s="105"/>
      <c r="O129" s="107">
        <f t="shared" si="37"/>
        <v>6636</v>
      </c>
      <c r="P129" s="107">
        <f t="shared" si="38"/>
        <v>0</v>
      </c>
      <c r="Q129" s="107">
        <f t="shared" si="39"/>
        <v>7130</v>
      </c>
      <c r="R129" s="107">
        <f t="shared" si="40"/>
        <v>7376</v>
      </c>
      <c r="S129" s="107">
        <f t="shared" si="41"/>
        <v>7471</v>
      </c>
      <c r="T129" s="110"/>
      <c r="U129" s="74">
        <f>IF(B129=C129,0,IF(S129&lt;&gt;"-",(S129)/Přehled!$A$1,0))</f>
        <v>17.788095238095238</v>
      </c>
    </row>
    <row r="130" spans="1:21" x14ac:dyDescent="0.25">
      <c r="A130" s="126">
        <v>128</v>
      </c>
      <c r="B130" s="15">
        <v>12898</v>
      </c>
      <c r="C130" s="17"/>
      <c r="D130" s="173">
        <v>1580</v>
      </c>
      <c r="E130" s="16">
        <f t="shared" si="28"/>
        <v>790</v>
      </c>
      <c r="F130" s="16">
        <f t="shared" si="29"/>
        <v>265</v>
      </c>
      <c r="G130" s="16">
        <f t="shared" si="30"/>
        <v>65</v>
      </c>
      <c r="H130" s="17">
        <f t="shared" si="31"/>
        <v>15</v>
      </c>
      <c r="I130" s="15">
        <f t="shared" si="32"/>
        <v>3002</v>
      </c>
      <c r="J130" s="16">
        <f t="shared" si="33"/>
        <v>1501</v>
      </c>
      <c r="K130" s="16">
        <f t="shared" si="34"/>
        <v>504</v>
      </c>
      <c r="L130" s="16">
        <f t="shared" si="35"/>
        <v>124</v>
      </c>
      <c r="M130" s="17">
        <f t="shared" si="36"/>
        <v>29</v>
      </c>
      <c r="N130" s="105"/>
      <c r="O130" s="107">
        <f t="shared" si="37"/>
        <v>6894</v>
      </c>
      <c r="P130" s="107">
        <f t="shared" si="38"/>
        <v>0</v>
      </c>
      <c r="Q130" s="107">
        <f t="shared" si="39"/>
        <v>7387</v>
      </c>
      <c r="R130" s="107">
        <f t="shared" si="40"/>
        <v>7643</v>
      </c>
      <c r="S130" s="107">
        <f t="shared" si="41"/>
        <v>7738</v>
      </c>
      <c r="T130" s="110"/>
      <c r="U130" s="74">
        <f>IF(B130=C130,0,IF(S130&lt;&gt;"-",(S130)/Přehled!$A$1,0))</f>
        <v>18.423809523809524</v>
      </c>
    </row>
    <row r="131" spans="1:21" x14ac:dyDescent="0.25">
      <c r="A131" s="126">
        <v>129</v>
      </c>
      <c r="B131" s="15">
        <v>13221</v>
      </c>
      <c r="C131" s="17"/>
      <c r="D131" s="173">
        <v>1595</v>
      </c>
      <c r="E131" s="16">
        <f t="shared" si="28"/>
        <v>800</v>
      </c>
      <c r="F131" s="16">
        <f t="shared" si="29"/>
        <v>265</v>
      </c>
      <c r="G131" s="16">
        <f t="shared" si="30"/>
        <v>65</v>
      </c>
      <c r="H131" s="17">
        <f t="shared" si="31"/>
        <v>15</v>
      </c>
      <c r="I131" s="15">
        <f t="shared" si="32"/>
        <v>3031</v>
      </c>
      <c r="J131" s="16">
        <f t="shared" si="33"/>
        <v>1520</v>
      </c>
      <c r="K131" s="16">
        <f t="shared" si="34"/>
        <v>504</v>
      </c>
      <c r="L131" s="16">
        <f t="shared" si="35"/>
        <v>124</v>
      </c>
      <c r="M131" s="17">
        <f t="shared" si="36"/>
        <v>29</v>
      </c>
      <c r="N131" s="105"/>
      <c r="O131" s="107">
        <f t="shared" si="37"/>
        <v>7159</v>
      </c>
      <c r="P131" s="107">
        <f t="shared" si="38"/>
        <v>0</v>
      </c>
      <c r="Q131" s="107">
        <f t="shared" si="39"/>
        <v>7662</v>
      </c>
      <c r="R131" s="107">
        <f t="shared" si="40"/>
        <v>7918</v>
      </c>
      <c r="S131" s="107">
        <f t="shared" si="41"/>
        <v>8013</v>
      </c>
      <c r="T131" s="110"/>
      <c r="U131" s="74">
        <f>IF(B131=C131,0,IF(S131&lt;&gt;"-",(S131)/Přehled!$A$1,0))</f>
        <v>19.078571428571429</v>
      </c>
    </row>
    <row r="132" spans="1:21" x14ac:dyDescent="0.25">
      <c r="A132" s="126">
        <v>130</v>
      </c>
      <c r="B132" s="15">
        <v>13551</v>
      </c>
      <c r="C132" s="17"/>
      <c r="D132" s="173">
        <v>1610</v>
      </c>
      <c r="E132" s="16">
        <f t="shared" ref="E132:E195" si="42">ROUND((D132/2)/5,0)*5</f>
        <v>805</v>
      </c>
      <c r="F132" s="16">
        <f t="shared" ref="F132:F195" si="43">ROUND((E132/3)/5,0)*5</f>
        <v>270</v>
      </c>
      <c r="G132" s="16">
        <f t="shared" ref="G132:G195" si="44">ROUND((F132/4)/5,0)*5</f>
        <v>70</v>
      </c>
      <c r="H132" s="17">
        <f t="shared" ref="H132:H195" si="45">ROUND((G132/5)/5,0)*5</f>
        <v>15</v>
      </c>
      <c r="I132" s="15">
        <f t="shared" ref="I132:I195" si="46">ROUNDUP(D132*1.9,0)</f>
        <v>3059</v>
      </c>
      <c r="J132" s="16">
        <f t="shared" ref="J132:J195" si="47">ROUNDUP(E132*1.9,0)</f>
        <v>1530</v>
      </c>
      <c r="K132" s="16">
        <f t="shared" ref="K132:K195" si="48">ROUNDUP(F132*1.9,0)</f>
        <v>513</v>
      </c>
      <c r="L132" s="16">
        <f t="shared" ref="L132:L195" si="49">ROUNDUP(G132*1.9,0)</f>
        <v>133</v>
      </c>
      <c r="M132" s="17">
        <f t="shared" ref="M132:M195" si="50">ROUNDUP(H132*1.9,0)</f>
        <v>29</v>
      </c>
      <c r="N132" s="105"/>
      <c r="O132" s="107">
        <f t="shared" ref="O132:O195" si="51">IF((B132-I132)-I132&lt;=0,0,(B132-I132)-I132)</f>
        <v>7433</v>
      </c>
      <c r="P132" s="107">
        <f t="shared" ref="P132:P195" si="52">IF((B132-I132-J132)-J132&lt;=O132,0,IF((B132-I132-J132)-J132&lt;=0,0,(B132-I132-J132)-J132))</f>
        <v>0</v>
      </c>
      <c r="Q132" s="107">
        <f t="shared" ref="Q132:Q195" si="53">IF((B132-I132-J132-K132)-K132&lt;=0,0,(B132-I132-J132-K132)-K132)</f>
        <v>7936</v>
      </c>
      <c r="R132" s="107">
        <f t="shared" ref="R132:R195" si="54">IF((B132-I132-J132-K132-L132)-L132&lt;=0,0,(B132-I132-J132-K132-L132)-L132)</f>
        <v>8183</v>
      </c>
      <c r="S132" s="107">
        <f t="shared" ref="S132:S195" si="55">IF(H132=0,IF((B132-I132-J132-K132-L132-M132)-M132&lt;=0,0,(B132-I132-J132-K132-L132-M132)-M132),IF((B132-I132-J132-K132-L132-M132)-M132&lt;=0,"-",(B132-I132-J132-K132-L132-M132)-M132+M132))</f>
        <v>8287</v>
      </c>
      <c r="T132" s="110"/>
      <c r="U132" s="74">
        <f>IF(B132=C132,0,IF(S132&lt;&gt;"-",(S132)/Přehled!$A$1,0))</f>
        <v>19.730952380952381</v>
      </c>
    </row>
    <row r="133" spans="1:21" x14ac:dyDescent="0.25">
      <c r="A133" s="126">
        <v>131</v>
      </c>
      <c r="B133" s="15">
        <v>13890</v>
      </c>
      <c r="C133" s="17"/>
      <c r="D133" s="173">
        <v>1625</v>
      </c>
      <c r="E133" s="16">
        <f t="shared" si="42"/>
        <v>815</v>
      </c>
      <c r="F133" s="16">
        <f t="shared" si="43"/>
        <v>270</v>
      </c>
      <c r="G133" s="16">
        <f t="shared" si="44"/>
        <v>70</v>
      </c>
      <c r="H133" s="17">
        <f t="shared" si="45"/>
        <v>15</v>
      </c>
      <c r="I133" s="15">
        <f t="shared" si="46"/>
        <v>3088</v>
      </c>
      <c r="J133" s="16">
        <f t="shared" si="47"/>
        <v>1549</v>
      </c>
      <c r="K133" s="16">
        <f t="shared" si="48"/>
        <v>513</v>
      </c>
      <c r="L133" s="16">
        <f t="shared" si="49"/>
        <v>133</v>
      </c>
      <c r="M133" s="17">
        <f t="shared" si="50"/>
        <v>29</v>
      </c>
      <c r="N133" s="105"/>
      <c r="O133" s="107">
        <f t="shared" si="51"/>
        <v>7714</v>
      </c>
      <c r="P133" s="107">
        <f t="shared" si="52"/>
        <v>0</v>
      </c>
      <c r="Q133" s="107">
        <f t="shared" si="53"/>
        <v>8227</v>
      </c>
      <c r="R133" s="107">
        <f t="shared" si="54"/>
        <v>8474</v>
      </c>
      <c r="S133" s="107">
        <f t="shared" si="55"/>
        <v>8578</v>
      </c>
      <c r="T133" s="110"/>
      <c r="U133" s="74">
        <f>IF(B133=C133,0,IF(S133&lt;&gt;"-",(S133)/Přehled!$A$1,0))</f>
        <v>20.423809523809524</v>
      </c>
    </row>
    <row r="134" spans="1:21" x14ac:dyDescent="0.25">
      <c r="A134" s="126">
        <v>132</v>
      </c>
      <c r="B134" s="15">
        <v>14237</v>
      </c>
      <c r="C134" s="17"/>
      <c r="D134" s="173">
        <v>1640</v>
      </c>
      <c r="E134" s="16">
        <f t="shared" si="42"/>
        <v>820</v>
      </c>
      <c r="F134" s="16">
        <f t="shared" si="43"/>
        <v>275</v>
      </c>
      <c r="G134" s="16">
        <f t="shared" si="44"/>
        <v>70</v>
      </c>
      <c r="H134" s="17">
        <f t="shared" si="45"/>
        <v>15</v>
      </c>
      <c r="I134" s="15">
        <f t="shared" si="46"/>
        <v>3116</v>
      </c>
      <c r="J134" s="16">
        <f t="shared" si="47"/>
        <v>1558</v>
      </c>
      <c r="K134" s="16">
        <f t="shared" si="48"/>
        <v>523</v>
      </c>
      <c r="L134" s="16">
        <f t="shared" si="49"/>
        <v>133</v>
      </c>
      <c r="M134" s="17">
        <f t="shared" si="50"/>
        <v>29</v>
      </c>
      <c r="N134" s="105"/>
      <c r="O134" s="107">
        <f t="shared" si="51"/>
        <v>8005</v>
      </c>
      <c r="P134" s="107">
        <f t="shared" si="52"/>
        <v>0</v>
      </c>
      <c r="Q134" s="107">
        <f t="shared" si="53"/>
        <v>8517</v>
      </c>
      <c r="R134" s="107">
        <f t="shared" si="54"/>
        <v>8774</v>
      </c>
      <c r="S134" s="107">
        <f t="shared" si="55"/>
        <v>8878</v>
      </c>
      <c r="T134" s="110"/>
      <c r="U134" s="74">
        <f>IF(B134=C134,0,IF(S134&lt;&gt;"-",(S134)/Přehled!$A$1,0))</f>
        <v>21.138095238095239</v>
      </c>
    </row>
    <row r="135" spans="1:21" x14ac:dyDescent="0.25">
      <c r="A135" s="126">
        <v>133</v>
      </c>
      <c r="B135" s="15">
        <v>14593</v>
      </c>
      <c r="C135" s="17"/>
      <c r="D135" s="173">
        <v>1655</v>
      </c>
      <c r="E135" s="16">
        <f t="shared" si="42"/>
        <v>830</v>
      </c>
      <c r="F135" s="16">
        <f t="shared" si="43"/>
        <v>275</v>
      </c>
      <c r="G135" s="16">
        <f t="shared" si="44"/>
        <v>70</v>
      </c>
      <c r="H135" s="17">
        <f t="shared" si="45"/>
        <v>15</v>
      </c>
      <c r="I135" s="15">
        <f t="shared" si="46"/>
        <v>3145</v>
      </c>
      <c r="J135" s="16">
        <f t="shared" si="47"/>
        <v>1577</v>
      </c>
      <c r="K135" s="16">
        <f t="shared" si="48"/>
        <v>523</v>
      </c>
      <c r="L135" s="16">
        <f t="shared" si="49"/>
        <v>133</v>
      </c>
      <c r="M135" s="17">
        <f t="shared" si="50"/>
        <v>29</v>
      </c>
      <c r="N135" s="105"/>
      <c r="O135" s="107">
        <f t="shared" si="51"/>
        <v>8303</v>
      </c>
      <c r="P135" s="107">
        <f t="shared" si="52"/>
        <v>0</v>
      </c>
      <c r="Q135" s="107">
        <f t="shared" si="53"/>
        <v>8825</v>
      </c>
      <c r="R135" s="107">
        <f t="shared" si="54"/>
        <v>9082</v>
      </c>
      <c r="S135" s="107">
        <f t="shared" si="55"/>
        <v>9186</v>
      </c>
      <c r="T135" s="110"/>
      <c r="U135" s="74">
        <f>IF(B135=C135,0,IF(S135&lt;&gt;"-",(S135)/Přehled!$A$1,0))</f>
        <v>21.87142857142857</v>
      </c>
    </row>
    <row r="136" spans="1:21" x14ac:dyDescent="0.25">
      <c r="A136" s="225">
        <v>134</v>
      </c>
      <c r="B136" s="226">
        <v>14958</v>
      </c>
      <c r="C136" s="229"/>
      <c r="D136" s="253">
        <v>1670</v>
      </c>
      <c r="E136" s="228">
        <f t="shared" si="42"/>
        <v>835</v>
      </c>
      <c r="F136" s="228">
        <f t="shared" si="43"/>
        <v>280</v>
      </c>
      <c r="G136" s="228">
        <f t="shared" si="44"/>
        <v>70</v>
      </c>
      <c r="H136" s="229">
        <f t="shared" si="45"/>
        <v>15</v>
      </c>
      <c r="I136" s="226">
        <f t="shared" si="46"/>
        <v>3173</v>
      </c>
      <c r="J136" s="228">
        <f t="shared" si="47"/>
        <v>1587</v>
      </c>
      <c r="K136" s="228">
        <f t="shared" si="48"/>
        <v>532</v>
      </c>
      <c r="L136" s="228">
        <f t="shared" si="49"/>
        <v>133</v>
      </c>
      <c r="M136" s="229">
        <f t="shared" si="50"/>
        <v>29</v>
      </c>
      <c r="N136" s="105"/>
      <c r="O136" s="107">
        <f t="shared" si="51"/>
        <v>8612</v>
      </c>
      <c r="P136" s="107">
        <f t="shared" si="52"/>
        <v>0</v>
      </c>
      <c r="Q136" s="107">
        <f t="shared" si="53"/>
        <v>9134</v>
      </c>
      <c r="R136" s="107">
        <f t="shared" si="54"/>
        <v>9400</v>
      </c>
      <c r="S136" s="107">
        <f t="shared" si="55"/>
        <v>9504</v>
      </c>
      <c r="T136" s="110"/>
      <c r="U136" s="74">
        <f>IF(B136=C136,0,IF(S136&lt;&gt;"-",(S136)/Přehled!$A$1,0))</f>
        <v>22.62857142857143</v>
      </c>
    </row>
    <row r="137" spans="1:21" x14ac:dyDescent="0.25">
      <c r="A137" s="233">
        <v>135</v>
      </c>
      <c r="B137" s="235">
        <v>15332</v>
      </c>
      <c r="C137" s="236"/>
      <c r="D137" s="235">
        <v>1685</v>
      </c>
      <c r="E137" s="230">
        <f t="shared" si="42"/>
        <v>845</v>
      </c>
      <c r="F137" s="230">
        <f t="shared" si="43"/>
        <v>280</v>
      </c>
      <c r="G137" s="230">
        <f t="shared" si="44"/>
        <v>70</v>
      </c>
      <c r="H137" s="236">
        <f t="shared" si="45"/>
        <v>15</v>
      </c>
      <c r="I137" s="235">
        <f t="shared" si="46"/>
        <v>3202</v>
      </c>
      <c r="J137" s="230">
        <f t="shared" si="47"/>
        <v>1606</v>
      </c>
      <c r="K137" s="230">
        <f t="shared" si="48"/>
        <v>532</v>
      </c>
      <c r="L137" s="230">
        <f t="shared" si="49"/>
        <v>133</v>
      </c>
      <c r="M137" s="236">
        <f t="shared" si="50"/>
        <v>29</v>
      </c>
      <c r="N137" s="36"/>
      <c r="O137" s="26">
        <f t="shared" si="51"/>
        <v>8928</v>
      </c>
      <c r="P137" s="26">
        <f t="shared" si="52"/>
        <v>0</v>
      </c>
      <c r="Q137" s="26">
        <f t="shared" si="53"/>
        <v>9460</v>
      </c>
      <c r="R137" s="26">
        <f t="shared" si="54"/>
        <v>9726</v>
      </c>
      <c r="S137" s="26">
        <f t="shared" si="55"/>
        <v>9830</v>
      </c>
      <c r="T137" s="88"/>
      <c r="U137" s="74">
        <f>IF(B137=C137,0,IF(S137&lt;&gt;"-",(S137)/Přehled!$A$1,0))</f>
        <v>23.404761904761905</v>
      </c>
    </row>
    <row r="138" spans="1:21" x14ac:dyDescent="0.25">
      <c r="A138" s="233">
        <v>136</v>
      </c>
      <c r="B138" s="235">
        <v>15715</v>
      </c>
      <c r="C138" s="236"/>
      <c r="D138" s="235">
        <v>1700</v>
      </c>
      <c r="E138" s="230">
        <f t="shared" si="42"/>
        <v>850</v>
      </c>
      <c r="F138" s="230">
        <f t="shared" si="43"/>
        <v>285</v>
      </c>
      <c r="G138" s="230">
        <f t="shared" si="44"/>
        <v>70</v>
      </c>
      <c r="H138" s="236">
        <f t="shared" si="45"/>
        <v>15</v>
      </c>
      <c r="I138" s="235">
        <f t="shared" si="46"/>
        <v>3230</v>
      </c>
      <c r="J138" s="230">
        <f t="shared" si="47"/>
        <v>1615</v>
      </c>
      <c r="K138" s="230">
        <f t="shared" si="48"/>
        <v>542</v>
      </c>
      <c r="L138" s="230">
        <f t="shared" si="49"/>
        <v>133</v>
      </c>
      <c r="M138" s="236">
        <f t="shared" si="50"/>
        <v>29</v>
      </c>
      <c r="N138" s="36"/>
      <c r="O138" s="26">
        <f t="shared" si="51"/>
        <v>9255</v>
      </c>
      <c r="P138" s="26">
        <f t="shared" si="52"/>
        <v>0</v>
      </c>
      <c r="Q138" s="26">
        <f t="shared" si="53"/>
        <v>9786</v>
      </c>
      <c r="R138" s="26">
        <f t="shared" si="54"/>
        <v>10062</v>
      </c>
      <c r="S138" s="26">
        <f t="shared" si="55"/>
        <v>10166</v>
      </c>
      <c r="T138" s="88"/>
      <c r="U138" s="74">
        <f>IF(B138=C138,0,IF(S138&lt;&gt;"-",(S138)/Přehled!$A$1,0))</f>
        <v>24.204761904761906</v>
      </c>
    </row>
    <row r="139" spans="1:21" x14ac:dyDescent="0.25">
      <c r="A139" s="233">
        <v>137</v>
      </c>
      <c r="B139" s="235">
        <v>16108</v>
      </c>
      <c r="C139" s="236"/>
      <c r="D139" s="235">
        <v>1715</v>
      </c>
      <c r="E139" s="230">
        <f t="shared" si="42"/>
        <v>860</v>
      </c>
      <c r="F139" s="230">
        <f t="shared" si="43"/>
        <v>285</v>
      </c>
      <c r="G139" s="230">
        <f t="shared" si="44"/>
        <v>70</v>
      </c>
      <c r="H139" s="236">
        <f t="shared" si="45"/>
        <v>15</v>
      </c>
      <c r="I139" s="235">
        <f t="shared" si="46"/>
        <v>3259</v>
      </c>
      <c r="J139" s="230">
        <f t="shared" si="47"/>
        <v>1634</v>
      </c>
      <c r="K139" s="230">
        <f t="shared" si="48"/>
        <v>542</v>
      </c>
      <c r="L139" s="230">
        <f t="shared" si="49"/>
        <v>133</v>
      </c>
      <c r="M139" s="236">
        <f t="shared" si="50"/>
        <v>29</v>
      </c>
      <c r="N139" s="36"/>
      <c r="O139" s="26">
        <f t="shared" si="51"/>
        <v>9590</v>
      </c>
      <c r="P139" s="26">
        <f t="shared" si="52"/>
        <v>0</v>
      </c>
      <c r="Q139" s="26">
        <f t="shared" si="53"/>
        <v>10131</v>
      </c>
      <c r="R139" s="26">
        <f t="shared" si="54"/>
        <v>10407</v>
      </c>
      <c r="S139" s="26">
        <f t="shared" si="55"/>
        <v>10511</v>
      </c>
      <c r="T139" s="88"/>
      <c r="U139" s="74">
        <f>IF(B139=C139,0,IF(S139&lt;&gt;"-",(S139)/Přehled!$A$1,0))</f>
        <v>25.026190476190475</v>
      </c>
    </row>
    <row r="140" spans="1:21" x14ac:dyDescent="0.25">
      <c r="A140" s="233">
        <v>138</v>
      </c>
      <c r="B140" s="235">
        <v>16511</v>
      </c>
      <c r="C140" s="236"/>
      <c r="D140" s="235">
        <v>1730</v>
      </c>
      <c r="E140" s="230">
        <f t="shared" si="42"/>
        <v>865</v>
      </c>
      <c r="F140" s="230">
        <f t="shared" si="43"/>
        <v>290</v>
      </c>
      <c r="G140" s="230">
        <f t="shared" si="44"/>
        <v>75</v>
      </c>
      <c r="H140" s="236">
        <f t="shared" si="45"/>
        <v>15</v>
      </c>
      <c r="I140" s="235">
        <f t="shared" si="46"/>
        <v>3287</v>
      </c>
      <c r="J140" s="230">
        <f t="shared" si="47"/>
        <v>1644</v>
      </c>
      <c r="K140" s="230">
        <f t="shared" si="48"/>
        <v>551</v>
      </c>
      <c r="L140" s="230">
        <f t="shared" si="49"/>
        <v>143</v>
      </c>
      <c r="M140" s="236">
        <f t="shared" si="50"/>
        <v>29</v>
      </c>
      <c r="N140" s="36"/>
      <c r="O140" s="26">
        <f t="shared" si="51"/>
        <v>9937</v>
      </c>
      <c r="P140" s="26">
        <f t="shared" si="52"/>
        <v>0</v>
      </c>
      <c r="Q140" s="26">
        <f t="shared" si="53"/>
        <v>10478</v>
      </c>
      <c r="R140" s="26">
        <f t="shared" si="54"/>
        <v>10743</v>
      </c>
      <c r="S140" s="26">
        <f t="shared" si="55"/>
        <v>10857</v>
      </c>
      <c r="T140" s="88"/>
      <c r="U140" s="74">
        <f>IF(B140=C140,0,IF(S140&lt;&gt;"-",(S140)/Přehled!$A$1,0))</f>
        <v>25.85</v>
      </c>
    </row>
    <row r="141" spans="1:21" x14ac:dyDescent="0.25">
      <c r="A141" s="233">
        <v>139</v>
      </c>
      <c r="B141" s="235">
        <v>16923</v>
      </c>
      <c r="C141" s="236"/>
      <c r="D141" s="235">
        <v>1745</v>
      </c>
      <c r="E141" s="230">
        <f t="shared" si="42"/>
        <v>875</v>
      </c>
      <c r="F141" s="230">
        <f t="shared" si="43"/>
        <v>290</v>
      </c>
      <c r="G141" s="230">
        <f t="shared" si="44"/>
        <v>75</v>
      </c>
      <c r="H141" s="236">
        <f t="shared" si="45"/>
        <v>15</v>
      </c>
      <c r="I141" s="235">
        <f t="shared" si="46"/>
        <v>3316</v>
      </c>
      <c r="J141" s="230">
        <f t="shared" si="47"/>
        <v>1663</v>
      </c>
      <c r="K141" s="230">
        <f t="shared" si="48"/>
        <v>551</v>
      </c>
      <c r="L141" s="230">
        <f t="shared" si="49"/>
        <v>143</v>
      </c>
      <c r="M141" s="236">
        <f t="shared" si="50"/>
        <v>29</v>
      </c>
      <c r="N141" s="36"/>
      <c r="O141" s="26">
        <f t="shared" si="51"/>
        <v>10291</v>
      </c>
      <c r="P141" s="26">
        <f t="shared" si="52"/>
        <v>0</v>
      </c>
      <c r="Q141" s="26">
        <f t="shared" si="53"/>
        <v>10842</v>
      </c>
      <c r="R141" s="26">
        <f t="shared" si="54"/>
        <v>11107</v>
      </c>
      <c r="S141" s="26">
        <f t="shared" si="55"/>
        <v>11221</v>
      </c>
      <c r="T141" s="88"/>
      <c r="U141" s="74">
        <f>IF(B141=C141,0,IF(S141&lt;&gt;"-",(S141)/Přehled!$A$1,0))</f>
        <v>26.716666666666665</v>
      </c>
    </row>
    <row r="142" spans="1:21" x14ac:dyDescent="0.25">
      <c r="A142" s="233">
        <v>140</v>
      </c>
      <c r="B142" s="235">
        <v>17347</v>
      </c>
      <c r="C142" s="236"/>
      <c r="D142" s="235">
        <v>1760</v>
      </c>
      <c r="E142" s="230">
        <f t="shared" si="42"/>
        <v>880</v>
      </c>
      <c r="F142" s="230">
        <f t="shared" si="43"/>
        <v>295</v>
      </c>
      <c r="G142" s="230">
        <f t="shared" si="44"/>
        <v>75</v>
      </c>
      <c r="H142" s="236">
        <f t="shared" si="45"/>
        <v>15</v>
      </c>
      <c r="I142" s="235">
        <f t="shared" si="46"/>
        <v>3344</v>
      </c>
      <c r="J142" s="230">
        <f t="shared" si="47"/>
        <v>1672</v>
      </c>
      <c r="K142" s="230">
        <f t="shared" si="48"/>
        <v>561</v>
      </c>
      <c r="L142" s="230">
        <f t="shared" si="49"/>
        <v>143</v>
      </c>
      <c r="M142" s="236">
        <f t="shared" si="50"/>
        <v>29</v>
      </c>
      <c r="N142" s="36"/>
      <c r="O142" s="26">
        <f t="shared" si="51"/>
        <v>10659</v>
      </c>
      <c r="P142" s="26">
        <f t="shared" si="52"/>
        <v>0</v>
      </c>
      <c r="Q142" s="26">
        <f t="shared" si="53"/>
        <v>11209</v>
      </c>
      <c r="R142" s="26">
        <f t="shared" si="54"/>
        <v>11484</v>
      </c>
      <c r="S142" s="26">
        <f t="shared" si="55"/>
        <v>11598</v>
      </c>
      <c r="T142" s="88"/>
      <c r="U142" s="74">
        <f>IF(B142=C142,0,IF(S142&lt;&gt;"-",(S142)/Přehled!$A$1,0))</f>
        <v>27.614285714285714</v>
      </c>
    </row>
    <row r="143" spans="1:21" x14ac:dyDescent="0.25">
      <c r="A143" s="233">
        <v>141</v>
      </c>
      <c r="B143" s="235">
        <v>17780</v>
      </c>
      <c r="C143" s="236"/>
      <c r="D143" s="235">
        <v>1775</v>
      </c>
      <c r="E143" s="230">
        <f t="shared" si="42"/>
        <v>890</v>
      </c>
      <c r="F143" s="230">
        <f t="shared" si="43"/>
        <v>295</v>
      </c>
      <c r="G143" s="230">
        <f t="shared" si="44"/>
        <v>75</v>
      </c>
      <c r="H143" s="236">
        <f t="shared" si="45"/>
        <v>15</v>
      </c>
      <c r="I143" s="235">
        <f t="shared" si="46"/>
        <v>3373</v>
      </c>
      <c r="J143" s="230">
        <f t="shared" si="47"/>
        <v>1691</v>
      </c>
      <c r="K143" s="230">
        <f t="shared" si="48"/>
        <v>561</v>
      </c>
      <c r="L143" s="230">
        <f t="shared" si="49"/>
        <v>143</v>
      </c>
      <c r="M143" s="236">
        <f t="shared" si="50"/>
        <v>29</v>
      </c>
      <c r="N143" s="36"/>
      <c r="O143" s="26">
        <f t="shared" si="51"/>
        <v>11034</v>
      </c>
      <c r="P143" s="26">
        <f t="shared" si="52"/>
        <v>0</v>
      </c>
      <c r="Q143" s="26">
        <f t="shared" si="53"/>
        <v>11594</v>
      </c>
      <c r="R143" s="26">
        <f t="shared" si="54"/>
        <v>11869</v>
      </c>
      <c r="S143" s="26">
        <f t="shared" si="55"/>
        <v>11983</v>
      </c>
      <c r="T143" s="88"/>
      <c r="U143" s="74">
        <f>IF(B143=C143,0,IF(S143&lt;&gt;"-",(S143)/Přehled!$A$1,0))</f>
        <v>28.530952380952382</v>
      </c>
    </row>
    <row r="144" spans="1:21" x14ac:dyDescent="0.25">
      <c r="A144" s="233">
        <v>142</v>
      </c>
      <c r="B144" s="235">
        <v>18225</v>
      </c>
      <c r="C144" s="236"/>
      <c r="D144" s="235">
        <v>1790</v>
      </c>
      <c r="E144" s="230">
        <f t="shared" si="42"/>
        <v>895</v>
      </c>
      <c r="F144" s="230">
        <f t="shared" si="43"/>
        <v>300</v>
      </c>
      <c r="G144" s="230">
        <f t="shared" si="44"/>
        <v>75</v>
      </c>
      <c r="H144" s="236">
        <f t="shared" si="45"/>
        <v>15</v>
      </c>
      <c r="I144" s="235">
        <f t="shared" si="46"/>
        <v>3401</v>
      </c>
      <c r="J144" s="230">
        <f t="shared" si="47"/>
        <v>1701</v>
      </c>
      <c r="K144" s="230">
        <f t="shared" si="48"/>
        <v>570</v>
      </c>
      <c r="L144" s="230">
        <f t="shared" si="49"/>
        <v>143</v>
      </c>
      <c r="M144" s="236">
        <f t="shared" si="50"/>
        <v>29</v>
      </c>
      <c r="N144" s="36"/>
      <c r="O144" s="26">
        <f t="shared" si="51"/>
        <v>11423</v>
      </c>
      <c r="P144" s="26">
        <f t="shared" si="52"/>
        <v>0</v>
      </c>
      <c r="Q144" s="26">
        <f t="shared" si="53"/>
        <v>11983</v>
      </c>
      <c r="R144" s="26">
        <f t="shared" si="54"/>
        <v>12267</v>
      </c>
      <c r="S144" s="26">
        <f t="shared" si="55"/>
        <v>12381</v>
      </c>
      <c r="T144" s="88"/>
      <c r="U144" s="74">
        <f>IF(B144=C144,0,IF(S144&lt;&gt;"-",(S144)/Přehled!$A$1,0))</f>
        <v>29.478571428571428</v>
      </c>
    </row>
    <row r="145" spans="1:21" x14ac:dyDescent="0.25">
      <c r="A145" s="233">
        <v>143</v>
      </c>
      <c r="B145" s="235">
        <v>18680</v>
      </c>
      <c r="C145" s="236"/>
      <c r="D145" s="235">
        <v>1805</v>
      </c>
      <c r="E145" s="230">
        <f t="shared" si="42"/>
        <v>905</v>
      </c>
      <c r="F145" s="230">
        <f t="shared" si="43"/>
        <v>300</v>
      </c>
      <c r="G145" s="230">
        <f t="shared" si="44"/>
        <v>75</v>
      </c>
      <c r="H145" s="236">
        <f t="shared" si="45"/>
        <v>15</v>
      </c>
      <c r="I145" s="235">
        <f t="shared" si="46"/>
        <v>3430</v>
      </c>
      <c r="J145" s="230">
        <f t="shared" si="47"/>
        <v>1720</v>
      </c>
      <c r="K145" s="230">
        <f t="shared" si="48"/>
        <v>570</v>
      </c>
      <c r="L145" s="230">
        <f t="shared" si="49"/>
        <v>143</v>
      </c>
      <c r="M145" s="236">
        <f t="shared" si="50"/>
        <v>29</v>
      </c>
      <c r="N145" s="36"/>
      <c r="O145" s="26">
        <f t="shared" si="51"/>
        <v>11820</v>
      </c>
      <c r="P145" s="26">
        <f t="shared" si="52"/>
        <v>0</v>
      </c>
      <c r="Q145" s="26">
        <f t="shared" si="53"/>
        <v>12390</v>
      </c>
      <c r="R145" s="26">
        <f t="shared" si="54"/>
        <v>12674</v>
      </c>
      <c r="S145" s="26">
        <f t="shared" si="55"/>
        <v>12788</v>
      </c>
      <c r="T145" s="88"/>
      <c r="U145" s="74">
        <f>IF(B145=C145,0,IF(S145&lt;&gt;"-",(S145)/Přehled!$A$1,0))</f>
        <v>30.447619047619046</v>
      </c>
    </row>
    <row r="146" spans="1:21" x14ac:dyDescent="0.25">
      <c r="A146" s="233">
        <v>144</v>
      </c>
      <c r="B146" s="235">
        <v>19147</v>
      </c>
      <c r="C146" s="236"/>
      <c r="D146" s="235">
        <v>1820</v>
      </c>
      <c r="E146" s="230">
        <f t="shared" si="42"/>
        <v>910</v>
      </c>
      <c r="F146" s="230">
        <f t="shared" si="43"/>
        <v>305</v>
      </c>
      <c r="G146" s="230">
        <f t="shared" si="44"/>
        <v>75</v>
      </c>
      <c r="H146" s="236">
        <f t="shared" si="45"/>
        <v>15</v>
      </c>
      <c r="I146" s="235">
        <f t="shared" si="46"/>
        <v>3458</v>
      </c>
      <c r="J146" s="230">
        <f t="shared" si="47"/>
        <v>1729</v>
      </c>
      <c r="K146" s="230">
        <f t="shared" si="48"/>
        <v>580</v>
      </c>
      <c r="L146" s="230">
        <f t="shared" si="49"/>
        <v>143</v>
      </c>
      <c r="M146" s="236">
        <f t="shared" si="50"/>
        <v>29</v>
      </c>
      <c r="N146" s="36"/>
      <c r="O146" s="26">
        <f t="shared" si="51"/>
        <v>12231</v>
      </c>
      <c r="P146" s="26">
        <f t="shared" si="52"/>
        <v>0</v>
      </c>
      <c r="Q146" s="26">
        <f t="shared" si="53"/>
        <v>12800</v>
      </c>
      <c r="R146" s="26">
        <f t="shared" si="54"/>
        <v>13094</v>
      </c>
      <c r="S146" s="26">
        <f t="shared" si="55"/>
        <v>13208</v>
      </c>
      <c r="T146" s="88"/>
      <c r="U146" s="74">
        <f>IF(B146=C146,0,IF(S146&lt;&gt;"-",(S146)/Přehled!$A$1,0))</f>
        <v>31.447619047619046</v>
      </c>
    </row>
    <row r="147" spans="1:21" x14ac:dyDescent="0.25">
      <c r="A147" s="233">
        <v>145</v>
      </c>
      <c r="B147" s="235">
        <v>19626</v>
      </c>
      <c r="C147" s="236"/>
      <c r="D147" s="235">
        <v>1835</v>
      </c>
      <c r="E147" s="230">
        <f t="shared" si="42"/>
        <v>920</v>
      </c>
      <c r="F147" s="230">
        <f t="shared" si="43"/>
        <v>305</v>
      </c>
      <c r="G147" s="230">
        <f t="shared" si="44"/>
        <v>75</v>
      </c>
      <c r="H147" s="236">
        <f t="shared" si="45"/>
        <v>15</v>
      </c>
      <c r="I147" s="235">
        <f t="shared" si="46"/>
        <v>3487</v>
      </c>
      <c r="J147" s="230">
        <f t="shared" si="47"/>
        <v>1748</v>
      </c>
      <c r="K147" s="230">
        <f t="shared" si="48"/>
        <v>580</v>
      </c>
      <c r="L147" s="230">
        <f t="shared" si="49"/>
        <v>143</v>
      </c>
      <c r="M147" s="236">
        <f t="shared" si="50"/>
        <v>29</v>
      </c>
      <c r="N147" s="36"/>
      <c r="O147" s="26">
        <f t="shared" si="51"/>
        <v>12652</v>
      </c>
      <c r="P147" s="26">
        <f t="shared" si="52"/>
        <v>0</v>
      </c>
      <c r="Q147" s="26">
        <f t="shared" si="53"/>
        <v>13231</v>
      </c>
      <c r="R147" s="26">
        <f t="shared" si="54"/>
        <v>13525</v>
      </c>
      <c r="S147" s="26">
        <f t="shared" si="55"/>
        <v>13639</v>
      </c>
      <c r="T147" s="88"/>
      <c r="U147" s="74">
        <f>IF(B147=C147,0,IF(S147&lt;&gt;"-",(S147)/Přehled!$A$1,0))</f>
        <v>32.473809523809521</v>
      </c>
    </row>
    <row r="148" spans="1:21" x14ac:dyDescent="0.25">
      <c r="A148" s="233">
        <v>146</v>
      </c>
      <c r="B148" s="235">
        <v>20117</v>
      </c>
      <c r="C148" s="236"/>
      <c r="D148" s="235">
        <v>1850</v>
      </c>
      <c r="E148" s="230">
        <f t="shared" si="42"/>
        <v>925</v>
      </c>
      <c r="F148" s="230">
        <f t="shared" si="43"/>
        <v>310</v>
      </c>
      <c r="G148" s="230">
        <f t="shared" si="44"/>
        <v>80</v>
      </c>
      <c r="H148" s="236">
        <f t="shared" si="45"/>
        <v>15</v>
      </c>
      <c r="I148" s="235">
        <f t="shared" si="46"/>
        <v>3515</v>
      </c>
      <c r="J148" s="230">
        <f t="shared" si="47"/>
        <v>1758</v>
      </c>
      <c r="K148" s="230">
        <f t="shared" si="48"/>
        <v>589</v>
      </c>
      <c r="L148" s="230">
        <f t="shared" si="49"/>
        <v>152</v>
      </c>
      <c r="M148" s="236">
        <f t="shared" si="50"/>
        <v>29</v>
      </c>
      <c r="N148" s="36"/>
      <c r="O148" s="26">
        <f t="shared" si="51"/>
        <v>13087</v>
      </c>
      <c r="P148" s="26">
        <f t="shared" si="52"/>
        <v>0</v>
      </c>
      <c r="Q148" s="26">
        <f t="shared" si="53"/>
        <v>13666</v>
      </c>
      <c r="R148" s="26">
        <f t="shared" si="54"/>
        <v>13951</v>
      </c>
      <c r="S148" s="26">
        <f t="shared" si="55"/>
        <v>14074</v>
      </c>
      <c r="T148" s="88"/>
      <c r="U148" s="74">
        <f>IF(B148=C148,0,IF(S148&lt;&gt;"-",(S148)/Přehled!$A$1,0))</f>
        <v>33.509523809523813</v>
      </c>
    </row>
    <row r="149" spans="1:21" x14ac:dyDescent="0.25">
      <c r="A149" s="233">
        <v>147</v>
      </c>
      <c r="B149" s="235">
        <v>20620</v>
      </c>
      <c r="C149" s="236"/>
      <c r="D149" s="235">
        <v>1865</v>
      </c>
      <c r="E149" s="230">
        <f t="shared" si="42"/>
        <v>935</v>
      </c>
      <c r="F149" s="230">
        <f t="shared" si="43"/>
        <v>310</v>
      </c>
      <c r="G149" s="230">
        <f t="shared" si="44"/>
        <v>80</v>
      </c>
      <c r="H149" s="236">
        <f t="shared" si="45"/>
        <v>15</v>
      </c>
      <c r="I149" s="235">
        <f t="shared" si="46"/>
        <v>3544</v>
      </c>
      <c r="J149" s="230">
        <f t="shared" si="47"/>
        <v>1777</v>
      </c>
      <c r="K149" s="230">
        <f t="shared" si="48"/>
        <v>589</v>
      </c>
      <c r="L149" s="230">
        <f t="shared" si="49"/>
        <v>152</v>
      </c>
      <c r="M149" s="236">
        <f t="shared" si="50"/>
        <v>29</v>
      </c>
      <c r="N149" s="36"/>
      <c r="O149" s="26">
        <f t="shared" si="51"/>
        <v>13532</v>
      </c>
      <c r="P149" s="26">
        <f t="shared" si="52"/>
        <v>0</v>
      </c>
      <c r="Q149" s="26">
        <f t="shared" si="53"/>
        <v>14121</v>
      </c>
      <c r="R149" s="26">
        <f t="shared" si="54"/>
        <v>14406</v>
      </c>
      <c r="S149" s="26">
        <f t="shared" si="55"/>
        <v>14529</v>
      </c>
      <c r="T149" s="88"/>
      <c r="U149" s="74">
        <f>IF(B149=C149,0,IF(S149&lt;&gt;"-",(S149)/Přehled!$A$1,0))</f>
        <v>34.592857142857142</v>
      </c>
    </row>
    <row r="150" spans="1:21" x14ac:dyDescent="0.25">
      <c r="A150" s="233">
        <v>148</v>
      </c>
      <c r="B150" s="235">
        <v>21135</v>
      </c>
      <c r="C150" s="236"/>
      <c r="D150" s="235">
        <v>1880</v>
      </c>
      <c r="E150" s="230">
        <f t="shared" si="42"/>
        <v>940</v>
      </c>
      <c r="F150" s="230">
        <f t="shared" si="43"/>
        <v>315</v>
      </c>
      <c r="G150" s="230">
        <f t="shared" si="44"/>
        <v>80</v>
      </c>
      <c r="H150" s="236">
        <f t="shared" si="45"/>
        <v>15</v>
      </c>
      <c r="I150" s="235">
        <f t="shared" si="46"/>
        <v>3572</v>
      </c>
      <c r="J150" s="230">
        <f t="shared" si="47"/>
        <v>1786</v>
      </c>
      <c r="K150" s="230">
        <f t="shared" si="48"/>
        <v>599</v>
      </c>
      <c r="L150" s="230">
        <f t="shared" si="49"/>
        <v>152</v>
      </c>
      <c r="M150" s="236">
        <f t="shared" si="50"/>
        <v>29</v>
      </c>
      <c r="N150" s="36"/>
      <c r="O150" s="26">
        <f t="shared" si="51"/>
        <v>13991</v>
      </c>
      <c r="P150" s="26">
        <f t="shared" si="52"/>
        <v>0</v>
      </c>
      <c r="Q150" s="26">
        <f t="shared" si="53"/>
        <v>14579</v>
      </c>
      <c r="R150" s="26">
        <f t="shared" si="54"/>
        <v>14874</v>
      </c>
      <c r="S150" s="26">
        <f t="shared" si="55"/>
        <v>14997</v>
      </c>
      <c r="T150" s="88"/>
      <c r="U150" s="74">
        <f>IF(B150=C150,0,IF(S150&lt;&gt;"-",(S150)/Přehled!$A$1,0))</f>
        <v>35.707142857142856</v>
      </c>
    </row>
    <row r="151" spans="1:21" x14ac:dyDescent="0.25">
      <c r="A151" s="233">
        <v>149</v>
      </c>
      <c r="B151" s="235">
        <v>21663</v>
      </c>
      <c r="C151" s="236"/>
      <c r="D151" s="235">
        <v>1895</v>
      </c>
      <c r="E151" s="230">
        <f t="shared" si="42"/>
        <v>950</v>
      </c>
      <c r="F151" s="230">
        <f t="shared" si="43"/>
        <v>315</v>
      </c>
      <c r="G151" s="230">
        <f t="shared" si="44"/>
        <v>80</v>
      </c>
      <c r="H151" s="236">
        <f t="shared" si="45"/>
        <v>15</v>
      </c>
      <c r="I151" s="235">
        <f t="shared" si="46"/>
        <v>3601</v>
      </c>
      <c r="J151" s="230">
        <f t="shared" si="47"/>
        <v>1805</v>
      </c>
      <c r="K151" s="230">
        <f t="shared" si="48"/>
        <v>599</v>
      </c>
      <c r="L151" s="230">
        <f t="shared" si="49"/>
        <v>152</v>
      </c>
      <c r="M151" s="236">
        <f t="shared" si="50"/>
        <v>29</v>
      </c>
      <c r="N151" s="36"/>
      <c r="O151" s="26">
        <f t="shared" si="51"/>
        <v>14461</v>
      </c>
      <c r="P151" s="26">
        <f t="shared" si="52"/>
        <v>0</v>
      </c>
      <c r="Q151" s="26">
        <f t="shared" si="53"/>
        <v>15059</v>
      </c>
      <c r="R151" s="26">
        <f t="shared" si="54"/>
        <v>15354</v>
      </c>
      <c r="S151" s="26">
        <f t="shared" si="55"/>
        <v>15477</v>
      </c>
      <c r="T151" s="88"/>
      <c r="U151" s="74">
        <f>IF(B151=C151,0,IF(S151&lt;&gt;"-",(S151)/Přehled!$A$1,0))</f>
        <v>36.85</v>
      </c>
    </row>
    <row r="152" spans="1:21" x14ac:dyDescent="0.25">
      <c r="A152" s="233">
        <v>150</v>
      </c>
      <c r="B152" s="235">
        <v>22205</v>
      </c>
      <c r="C152" s="236"/>
      <c r="D152" s="235">
        <v>1910</v>
      </c>
      <c r="E152" s="230">
        <f t="shared" si="42"/>
        <v>955</v>
      </c>
      <c r="F152" s="230">
        <f t="shared" si="43"/>
        <v>320</v>
      </c>
      <c r="G152" s="230">
        <f t="shared" si="44"/>
        <v>80</v>
      </c>
      <c r="H152" s="236">
        <f t="shared" si="45"/>
        <v>15</v>
      </c>
      <c r="I152" s="235">
        <f t="shared" si="46"/>
        <v>3629</v>
      </c>
      <c r="J152" s="230">
        <f t="shared" si="47"/>
        <v>1815</v>
      </c>
      <c r="K152" s="230">
        <f t="shared" si="48"/>
        <v>608</v>
      </c>
      <c r="L152" s="230">
        <f t="shared" si="49"/>
        <v>152</v>
      </c>
      <c r="M152" s="236">
        <f t="shared" si="50"/>
        <v>29</v>
      </c>
      <c r="N152" s="36"/>
      <c r="O152" s="26">
        <f t="shared" si="51"/>
        <v>14947</v>
      </c>
      <c r="P152" s="26">
        <f t="shared" si="52"/>
        <v>0</v>
      </c>
      <c r="Q152" s="26">
        <f t="shared" si="53"/>
        <v>15545</v>
      </c>
      <c r="R152" s="26">
        <f t="shared" si="54"/>
        <v>15849</v>
      </c>
      <c r="S152" s="26">
        <f t="shared" si="55"/>
        <v>15972</v>
      </c>
      <c r="T152" s="88"/>
      <c r="U152" s="74">
        <f>IF(B152=C152,0,IF(S152&lt;&gt;"-",(S152)/Přehled!$A$1,0))</f>
        <v>38.028571428571432</v>
      </c>
    </row>
    <row r="153" spans="1:21" x14ac:dyDescent="0.25">
      <c r="A153" s="233">
        <v>151</v>
      </c>
      <c r="B153" s="235">
        <v>22760</v>
      </c>
      <c r="C153" s="236"/>
      <c r="D153" s="235">
        <v>1925</v>
      </c>
      <c r="E153" s="230">
        <f t="shared" si="42"/>
        <v>965</v>
      </c>
      <c r="F153" s="230">
        <f t="shared" si="43"/>
        <v>320</v>
      </c>
      <c r="G153" s="230">
        <f t="shared" si="44"/>
        <v>80</v>
      </c>
      <c r="H153" s="236">
        <f t="shared" si="45"/>
        <v>15</v>
      </c>
      <c r="I153" s="235">
        <f t="shared" si="46"/>
        <v>3658</v>
      </c>
      <c r="J153" s="230">
        <f t="shared" si="47"/>
        <v>1834</v>
      </c>
      <c r="K153" s="230">
        <f t="shared" si="48"/>
        <v>608</v>
      </c>
      <c r="L153" s="230">
        <f t="shared" si="49"/>
        <v>152</v>
      </c>
      <c r="M153" s="236">
        <f t="shared" si="50"/>
        <v>29</v>
      </c>
      <c r="N153" s="36"/>
      <c r="O153" s="26">
        <f t="shared" si="51"/>
        <v>15444</v>
      </c>
      <c r="P153" s="26">
        <f t="shared" si="52"/>
        <v>0</v>
      </c>
      <c r="Q153" s="26">
        <f t="shared" si="53"/>
        <v>16052</v>
      </c>
      <c r="R153" s="26">
        <f t="shared" si="54"/>
        <v>16356</v>
      </c>
      <c r="S153" s="26">
        <f t="shared" si="55"/>
        <v>16479</v>
      </c>
      <c r="T153" s="88"/>
      <c r="U153" s="74">
        <f>IF(B153=C153,0,IF(S153&lt;&gt;"-",(S153)/Přehled!$A$1,0))</f>
        <v>39.235714285714288</v>
      </c>
    </row>
    <row r="154" spans="1:21" x14ac:dyDescent="0.25">
      <c r="A154" s="233">
        <v>152</v>
      </c>
      <c r="B154" s="235">
        <v>23329</v>
      </c>
      <c r="C154" s="236"/>
      <c r="D154" s="235">
        <v>1940</v>
      </c>
      <c r="E154" s="230">
        <f t="shared" si="42"/>
        <v>970</v>
      </c>
      <c r="F154" s="230">
        <f t="shared" si="43"/>
        <v>325</v>
      </c>
      <c r="G154" s="230">
        <f t="shared" si="44"/>
        <v>80</v>
      </c>
      <c r="H154" s="236">
        <f t="shared" si="45"/>
        <v>15</v>
      </c>
      <c r="I154" s="235">
        <f t="shared" si="46"/>
        <v>3686</v>
      </c>
      <c r="J154" s="230">
        <f t="shared" si="47"/>
        <v>1843</v>
      </c>
      <c r="K154" s="230">
        <f t="shared" si="48"/>
        <v>618</v>
      </c>
      <c r="L154" s="230">
        <f t="shared" si="49"/>
        <v>152</v>
      </c>
      <c r="M154" s="236">
        <f t="shared" si="50"/>
        <v>29</v>
      </c>
      <c r="N154" s="36"/>
      <c r="O154" s="26">
        <f t="shared" si="51"/>
        <v>15957</v>
      </c>
      <c r="P154" s="26">
        <f t="shared" si="52"/>
        <v>0</v>
      </c>
      <c r="Q154" s="26">
        <f t="shared" si="53"/>
        <v>16564</v>
      </c>
      <c r="R154" s="26">
        <f t="shared" si="54"/>
        <v>16878</v>
      </c>
      <c r="S154" s="26">
        <f t="shared" si="55"/>
        <v>17001</v>
      </c>
      <c r="T154" s="88"/>
      <c r="U154" s="74">
        <f>IF(B154=C154,0,IF(S154&lt;&gt;"-",(S154)/Přehled!$A$1,0))</f>
        <v>40.478571428571428</v>
      </c>
    </row>
    <row r="155" spans="1:21" x14ac:dyDescent="0.25">
      <c r="A155" s="233">
        <v>153</v>
      </c>
      <c r="B155" s="235">
        <v>23912</v>
      </c>
      <c r="C155" s="236"/>
      <c r="D155" s="235">
        <v>1955</v>
      </c>
      <c r="E155" s="230">
        <f t="shared" si="42"/>
        <v>980</v>
      </c>
      <c r="F155" s="230">
        <f t="shared" si="43"/>
        <v>325</v>
      </c>
      <c r="G155" s="230">
        <f t="shared" si="44"/>
        <v>80</v>
      </c>
      <c r="H155" s="236">
        <f t="shared" si="45"/>
        <v>15</v>
      </c>
      <c r="I155" s="235">
        <f t="shared" si="46"/>
        <v>3715</v>
      </c>
      <c r="J155" s="230">
        <f t="shared" si="47"/>
        <v>1862</v>
      </c>
      <c r="K155" s="230">
        <f t="shared" si="48"/>
        <v>618</v>
      </c>
      <c r="L155" s="230">
        <f t="shared" si="49"/>
        <v>152</v>
      </c>
      <c r="M155" s="236">
        <f t="shared" si="50"/>
        <v>29</v>
      </c>
      <c r="N155" s="36"/>
      <c r="O155" s="26">
        <f t="shared" si="51"/>
        <v>16482</v>
      </c>
      <c r="P155" s="26">
        <f t="shared" si="52"/>
        <v>0</v>
      </c>
      <c r="Q155" s="26">
        <f t="shared" si="53"/>
        <v>17099</v>
      </c>
      <c r="R155" s="26">
        <f t="shared" si="54"/>
        <v>17413</v>
      </c>
      <c r="S155" s="26">
        <f t="shared" si="55"/>
        <v>17536</v>
      </c>
      <c r="T155" s="88"/>
      <c r="U155" s="74">
        <f>IF(B155=C155,0,IF(S155&lt;&gt;"-",(S155)/Přehled!$A$1,0))</f>
        <v>41.752380952380953</v>
      </c>
    </row>
    <row r="156" spans="1:21" x14ac:dyDescent="0.25">
      <c r="A156" s="233">
        <v>154</v>
      </c>
      <c r="B156" s="235">
        <v>24510</v>
      </c>
      <c r="C156" s="236"/>
      <c r="D156" s="235">
        <v>1975</v>
      </c>
      <c r="E156" s="230">
        <f t="shared" si="42"/>
        <v>990</v>
      </c>
      <c r="F156" s="230">
        <f t="shared" si="43"/>
        <v>330</v>
      </c>
      <c r="G156" s="230">
        <f t="shared" si="44"/>
        <v>85</v>
      </c>
      <c r="H156" s="236">
        <f t="shared" si="45"/>
        <v>15</v>
      </c>
      <c r="I156" s="235">
        <f t="shared" si="46"/>
        <v>3753</v>
      </c>
      <c r="J156" s="230">
        <f t="shared" si="47"/>
        <v>1881</v>
      </c>
      <c r="K156" s="230">
        <f t="shared" si="48"/>
        <v>627</v>
      </c>
      <c r="L156" s="230">
        <f t="shared" si="49"/>
        <v>162</v>
      </c>
      <c r="M156" s="236">
        <f t="shared" si="50"/>
        <v>29</v>
      </c>
      <c r="N156" s="36"/>
      <c r="O156" s="26">
        <f t="shared" si="51"/>
        <v>17004</v>
      </c>
      <c r="P156" s="26">
        <f t="shared" si="52"/>
        <v>0</v>
      </c>
      <c r="Q156" s="26">
        <f t="shared" si="53"/>
        <v>17622</v>
      </c>
      <c r="R156" s="26">
        <f t="shared" si="54"/>
        <v>17925</v>
      </c>
      <c r="S156" s="26">
        <f t="shared" si="55"/>
        <v>18058</v>
      </c>
      <c r="T156" s="88"/>
      <c r="U156" s="74">
        <f>IF(B156=C156,0,IF(S156&lt;&gt;"-",(S156)/Přehled!$A$1,0))</f>
        <v>42.995238095238093</v>
      </c>
    </row>
    <row r="157" spans="1:21" x14ac:dyDescent="0.25">
      <c r="A157" s="233">
        <v>155</v>
      </c>
      <c r="B157" s="235">
        <v>25123</v>
      </c>
      <c r="C157" s="236"/>
      <c r="D157" s="235">
        <v>1990</v>
      </c>
      <c r="E157" s="230">
        <f t="shared" si="42"/>
        <v>995</v>
      </c>
      <c r="F157" s="230">
        <f t="shared" si="43"/>
        <v>330</v>
      </c>
      <c r="G157" s="230">
        <f t="shared" si="44"/>
        <v>85</v>
      </c>
      <c r="H157" s="236">
        <f t="shared" si="45"/>
        <v>15</v>
      </c>
      <c r="I157" s="235">
        <f t="shared" si="46"/>
        <v>3781</v>
      </c>
      <c r="J157" s="230">
        <f t="shared" si="47"/>
        <v>1891</v>
      </c>
      <c r="K157" s="230">
        <f t="shared" si="48"/>
        <v>627</v>
      </c>
      <c r="L157" s="230">
        <f t="shared" si="49"/>
        <v>162</v>
      </c>
      <c r="M157" s="236">
        <f t="shared" si="50"/>
        <v>29</v>
      </c>
      <c r="N157" s="36"/>
      <c r="O157" s="26">
        <f t="shared" si="51"/>
        <v>17561</v>
      </c>
      <c r="P157" s="26">
        <f t="shared" si="52"/>
        <v>0</v>
      </c>
      <c r="Q157" s="26">
        <f t="shared" si="53"/>
        <v>18197</v>
      </c>
      <c r="R157" s="26">
        <f t="shared" si="54"/>
        <v>18500</v>
      </c>
      <c r="S157" s="26">
        <f t="shared" si="55"/>
        <v>18633</v>
      </c>
      <c r="T157" s="88"/>
      <c r="U157" s="74">
        <f>IF(B157=C157,0,IF(S157&lt;&gt;"-",(S157)/Přehled!$A$1,0))</f>
        <v>44.364285714285714</v>
      </c>
    </row>
    <row r="158" spans="1:21" x14ac:dyDescent="0.25">
      <c r="A158" s="233">
        <v>156</v>
      </c>
      <c r="B158" s="235">
        <v>25751</v>
      </c>
      <c r="C158" s="236"/>
      <c r="D158" s="235">
        <v>2005</v>
      </c>
      <c r="E158" s="230">
        <f t="shared" si="42"/>
        <v>1005</v>
      </c>
      <c r="F158" s="230">
        <f t="shared" si="43"/>
        <v>335</v>
      </c>
      <c r="G158" s="230">
        <f t="shared" si="44"/>
        <v>85</v>
      </c>
      <c r="H158" s="236">
        <f t="shared" si="45"/>
        <v>15</v>
      </c>
      <c r="I158" s="235">
        <f t="shared" si="46"/>
        <v>3810</v>
      </c>
      <c r="J158" s="230">
        <f t="shared" si="47"/>
        <v>1910</v>
      </c>
      <c r="K158" s="230">
        <f t="shared" si="48"/>
        <v>637</v>
      </c>
      <c r="L158" s="230">
        <f t="shared" si="49"/>
        <v>162</v>
      </c>
      <c r="M158" s="236">
        <f t="shared" si="50"/>
        <v>29</v>
      </c>
      <c r="N158" s="36"/>
      <c r="O158" s="26">
        <f t="shared" si="51"/>
        <v>18131</v>
      </c>
      <c r="P158" s="26">
        <f t="shared" si="52"/>
        <v>0</v>
      </c>
      <c r="Q158" s="26">
        <f t="shared" si="53"/>
        <v>18757</v>
      </c>
      <c r="R158" s="26">
        <f t="shared" si="54"/>
        <v>19070</v>
      </c>
      <c r="S158" s="26">
        <f t="shared" si="55"/>
        <v>19203</v>
      </c>
      <c r="T158" s="88"/>
      <c r="U158" s="74">
        <f>IF(B158=C158,0,IF(S158&lt;&gt;"-",(S158)/Přehled!$A$1,0))</f>
        <v>45.721428571428568</v>
      </c>
    </row>
    <row r="159" spans="1:21" x14ac:dyDescent="0.25">
      <c r="A159" s="233">
        <v>157</v>
      </c>
      <c r="B159" s="235">
        <v>26395</v>
      </c>
      <c r="C159" s="236"/>
      <c r="D159" s="235">
        <v>2020</v>
      </c>
      <c r="E159" s="230">
        <f t="shared" si="42"/>
        <v>1010</v>
      </c>
      <c r="F159" s="230">
        <f t="shared" si="43"/>
        <v>335</v>
      </c>
      <c r="G159" s="230">
        <f t="shared" si="44"/>
        <v>85</v>
      </c>
      <c r="H159" s="236">
        <f t="shared" si="45"/>
        <v>15</v>
      </c>
      <c r="I159" s="235">
        <f t="shared" si="46"/>
        <v>3838</v>
      </c>
      <c r="J159" s="230">
        <f t="shared" si="47"/>
        <v>1919</v>
      </c>
      <c r="K159" s="230">
        <f t="shared" si="48"/>
        <v>637</v>
      </c>
      <c r="L159" s="230">
        <f t="shared" si="49"/>
        <v>162</v>
      </c>
      <c r="M159" s="236">
        <f t="shared" si="50"/>
        <v>29</v>
      </c>
      <c r="N159" s="36"/>
      <c r="O159" s="26">
        <f t="shared" si="51"/>
        <v>18719</v>
      </c>
      <c r="P159" s="26">
        <f t="shared" si="52"/>
        <v>0</v>
      </c>
      <c r="Q159" s="26">
        <f t="shared" si="53"/>
        <v>19364</v>
      </c>
      <c r="R159" s="26">
        <f t="shared" si="54"/>
        <v>19677</v>
      </c>
      <c r="S159" s="26">
        <f t="shared" si="55"/>
        <v>19810</v>
      </c>
      <c r="T159" s="88"/>
      <c r="U159" s="74">
        <f>IF(B159=C159,0,IF(S159&lt;&gt;"-",(S159)/Přehled!$A$1,0))</f>
        <v>47.166666666666664</v>
      </c>
    </row>
    <row r="160" spans="1:21" x14ac:dyDescent="0.25">
      <c r="A160" s="233">
        <v>158</v>
      </c>
      <c r="B160" s="235">
        <v>27054</v>
      </c>
      <c r="C160" s="236"/>
      <c r="D160" s="235">
        <v>2035</v>
      </c>
      <c r="E160" s="230">
        <f t="shared" si="42"/>
        <v>1020</v>
      </c>
      <c r="F160" s="230">
        <f t="shared" si="43"/>
        <v>340</v>
      </c>
      <c r="G160" s="230">
        <f t="shared" si="44"/>
        <v>85</v>
      </c>
      <c r="H160" s="236">
        <f t="shared" si="45"/>
        <v>15</v>
      </c>
      <c r="I160" s="235">
        <f t="shared" si="46"/>
        <v>3867</v>
      </c>
      <c r="J160" s="230">
        <f t="shared" si="47"/>
        <v>1938</v>
      </c>
      <c r="K160" s="230">
        <f t="shared" si="48"/>
        <v>646</v>
      </c>
      <c r="L160" s="230">
        <f t="shared" si="49"/>
        <v>162</v>
      </c>
      <c r="M160" s="236">
        <f t="shared" si="50"/>
        <v>29</v>
      </c>
      <c r="N160" s="36"/>
      <c r="O160" s="26">
        <f t="shared" si="51"/>
        <v>19320</v>
      </c>
      <c r="P160" s="26">
        <f t="shared" si="52"/>
        <v>0</v>
      </c>
      <c r="Q160" s="26">
        <f t="shared" si="53"/>
        <v>19957</v>
      </c>
      <c r="R160" s="26">
        <f t="shared" si="54"/>
        <v>20279</v>
      </c>
      <c r="S160" s="26">
        <f t="shared" si="55"/>
        <v>20412</v>
      </c>
      <c r="T160" s="88"/>
      <c r="U160" s="74">
        <f>IF(B160=C160,0,IF(S160&lt;&gt;"-",(S160)/Přehled!$A$1,0))</f>
        <v>48.6</v>
      </c>
    </row>
    <row r="161" spans="1:23" x14ac:dyDescent="0.25">
      <c r="A161" s="233">
        <v>159</v>
      </c>
      <c r="B161" s="235">
        <v>27731</v>
      </c>
      <c r="C161" s="236"/>
      <c r="D161" s="235">
        <v>2050</v>
      </c>
      <c r="E161" s="230">
        <f t="shared" si="42"/>
        <v>1025</v>
      </c>
      <c r="F161" s="230">
        <f t="shared" si="43"/>
        <v>340</v>
      </c>
      <c r="G161" s="230">
        <f t="shared" si="44"/>
        <v>85</v>
      </c>
      <c r="H161" s="236">
        <f t="shared" si="45"/>
        <v>15</v>
      </c>
      <c r="I161" s="235">
        <f t="shared" si="46"/>
        <v>3895</v>
      </c>
      <c r="J161" s="230">
        <f t="shared" si="47"/>
        <v>1948</v>
      </c>
      <c r="K161" s="230">
        <f t="shared" si="48"/>
        <v>646</v>
      </c>
      <c r="L161" s="230">
        <f t="shared" si="49"/>
        <v>162</v>
      </c>
      <c r="M161" s="236">
        <f t="shared" si="50"/>
        <v>29</v>
      </c>
      <c r="N161" s="36"/>
      <c r="O161" s="26">
        <f t="shared" si="51"/>
        <v>19941</v>
      </c>
      <c r="P161" s="26">
        <f t="shared" si="52"/>
        <v>0</v>
      </c>
      <c r="Q161" s="26">
        <f t="shared" si="53"/>
        <v>20596</v>
      </c>
      <c r="R161" s="26">
        <f t="shared" si="54"/>
        <v>20918</v>
      </c>
      <c r="S161" s="26">
        <f t="shared" si="55"/>
        <v>21051</v>
      </c>
      <c r="T161" s="88"/>
      <c r="U161" s="74">
        <f>IF(B161=C161,0,IF(S161&lt;&gt;"-",(S161)/Přehled!$A$1,0))</f>
        <v>50.121428571428574</v>
      </c>
    </row>
    <row r="162" spans="1:23" x14ac:dyDescent="0.25">
      <c r="A162" s="233">
        <v>160</v>
      </c>
      <c r="B162" s="235">
        <v>28424</v>
      </c>
      <c r="C162" s="236"/>
      <c r="D162" s="235">
        <v>2065</v>
      </c>
      <c r="E162" s="230">
        <f t="shared" si="42"/>
        <v>1035</v>
      </c>
      <c r="F162" s="230">
        <f t="shared" si="43"/>
        <v>345</v>
      </c>
      <c r="G162" s="230">
        <f t="shared" si="44"/>
        <v>85</v>
      </c>
      <c r="H162" s="236">
        <f t="shared" si="45"/>
        <v>15</v>
      </c>
      <c r="I162" s="235">
        <f t="shared" si="46"/>
        <v>3924</v>
      </c>
      <c r="J162" s="230">
        <f t="shared" si="47"/>
        <v>1967</v>
      </c>
      <c r="K162" s="230">
        <f t="shared" si="48"/>
        <v>656</v>
      </c>
      <c r="L162" s="230">
        <f t="shared" si="49"/>
        <v>162</v>
      </c>
      <c r="M162" s="236">
        <f t="shared" si="50"/>
        <v>29</v>
      </c>
      <c r="N162" s="36"/>
      <c r="O162" s="26">
        <f t="shared" si="51"/>
        <v>20576</v>
      </c>
      <c r="P162" s="26">
        <f t="shared" si="52"/>
        <v>0</v>
      </c>
      <c r="Q162" s="26">
        <f t="shared" si="53"/>
        <v>21221</v>
      </c>
      <c r="R162" s="26">
        <f t="shared" si="54"/>
        <v>21553</v>
      </c>
      <c r="S162" s="26">
        <f t="shared" si="55"/>
        <v>21686</v>
      </c>
      <c r="T162" s="88"/>
      <c r="U162" s="74">
        <f>IF(B162=C162,0,IF(S162&lt;&gt;"-",(S162)/Přehled!$A$1,0))</f>
        <v>51.633333333333333</v>
      </c>
    </row>
    <row r="163" spans="1:23" x14ac:dyDescent="0.25">
      <c r="A163" s="233">
        <v>161</v>
      </c>
      <c r="B163" s="235">
        <v>29135</v>
      </c>
      <c r="C163" s="236"/>
      <c r="D163" s="235">
        <v>2080</v>
      </c>
      <c r="E163" s="230">
        <f t="shared" si="42"/>
        <v>1040</v>
      </c>
      <c r="F163" s="230">
        <f t="shared" si="43"/>
        <v>345</v>
      </c>
      <c r="G163" s="230">
        <f t="shared" si="44"/>
        <v>85</v>
      </c>
      <c r="H163" s="236">
        <f t="shared" si="45"/>
        <v>15</v>
      </c>
      <c r="I163" s="235">
        <f t="shared" si="46"/>
        <v>3952</v>
      </c>
      <c r="J163" s="230">
        <f t="shared" si="47"/>
        <v>1976</v>
      </c>
      <c r="K163" s="230">
        <f t="shared" si="48"/>
        <v>656</v>
      </c>
      <c r="L163" s="230">
        <f t="shared" si="49"/>
        <v>162</v>
      </c>
      <c r="M163" s="236">
        <f t="shared" si="50"/>
        <v>29</v>
      </c>
      <c r="N163" s="36"/>
      <c r="O163" s="26">
        <f t="shared" si="51"/>
        <v>21231</v>
      </c>
      <c r="P163" s="26">
        <f t="shared" si="52"/>
        <v>0</v>
      </c>
      <c r="Q163" s="26">
        <f t="shared" si="53"/>
        <v>21895</v>
      </c>
      <c r="R163" s="26">
        <f t="shared" si="54"/>
        <v>22227</v>
      </c>
      <c r="S163" s="26">
        <f t="shared" si="55"/>
        <v>22360</v>
      </c>
      <c r="T163" s="88"/>
      <c r="U163" s="74">
        <f>IF(B163=C163,0,IF(S163&lt;&gt;"-",(S163)/Přehled!$A$1,0))</f>
        <v>53.238095238095241</v>
      </c>
    </row>
    <row r="164" spans="1:23" x14ac:dyDescent="0.25">
      <c r="A164" s="233">
        <v>162</v>
      </c>
      <c r="B164" s="235">
        <v>29863</v>
      </c>
      <c r="C164" s="236"/>
      <c r="D164" s="235">
        <v>2095</v>
      </c>
      <c r="E164" s="230">
        <f t="shared" si="42"/>
        <v>1050</v>
      </c>
      <c r="F164" s="230">
        <f t="shared" si="43"/>
        <v>350</v>
      </c>
      <c r="G164" s="230">
        <f t="shared" si="44"/>
        <v>90</v>
      </c>
      <c r="H164" s="236">
        <f t="shared" si="45"/>
        <v>20</v>
      </c>
      <c r="I164" s="235">
        <f t="shared" si="46"/>
        <v>3981</v>
      </c>
      <c r="J164" s="230">
        <f t="shared" si="47"/>
        <v>1995</v>
      </c>
      <c r="K164" s="230">
        <f t="shared" si="48"/>
        <v>665</v>
      </c>
      <c r="L164" s="230">
        <f t="shared" si="49"/>
        <v>171</v>
      </c>
      <c r="M164" s="236">
        <f t="shared" si="50"/>
        <v>38</v>
      </c>
      <c r="N164" s="36"/>
      <c r="O164" s="26">
        <f t="shared" si="51"/>
        <v>21901</v>
      </c>
      <c r="P164" s="26">
        <f t="shared" si="52"/>
        <v>0</v>
      </c>
      <c r="Q164" s="26">
        <f t="shared" si="53"/>
        <v>22557</v>
      </c>
      <c r="R164" s="26">
        <f t="shared" si="54"/>
        <v>22880</v>
      </c>
      <c r="S164" s="26">
        <f t="shared" si="55"/>
        <v>23013</v>
      </c>
      <c r="T164" s="88"/>
      <c r="U164" s="74">
        <f>IF(B164=C164,0,IF(S164&lt;&gt;"-",(S164)/Přehled!$A$1,0))</f>
        <v>54.792857142857144</v>
      </c>
    </row>
    <row r="165" spans="1:23" x14ac:dyDescent="0.25">
      <c r="A165" s="233">
        <v>163</v>
      </c>
      <c r="B165" s="235">
        <v>30610</v>
      </c>
      <c r="C165" s="236"/>
      <c r="D165" s="235">
        <v>2110</v>
      </c>
      <c r="E165" s="230">
        <f t="shared" si="42"/>
        <v>1055</v>
      </c>
      <c r="F165" s="230">
        <f t="shared" si="43"/>
        <v>350</v>
      </c>
      <c r="G165" s="230">
        <f t="shared" si="44"/>
        <v>90</v>
      </c>
      <c r="H165" s="236">
        <f t="shared" si="45"/>
        <v>20</v>
      </c>
      <c r="I165" s="235">
        <f t="shared" si="46"/>
        <v>4009</v>
      </c>
      <c r="J165" s="230">
        <f t="shared" si="47"/>
        <v>2005</v>
      </c>
      <c r="K165" s="230">
        <f t="shared" si="48"/>
        <v>665</v>
      </c>
      <c r="L165" s="230">
        <f t="shared" si="49"/>
        <v>171</v>
      </c>
      <c r="M165" s="236">
        <f t="shared" si="50"/>
        <v>38</v>
      </c>
      <c r="N165" s="36"/>
      <c r="O165" s="26">
        <f t="shared" si="51"/>
        <v>22592</v>
      </c>
      <c r="P165" s="26">
        <f t="shared" si="52"/>
        <v>0</v>
      </c>
      <c r="Q165" s="26">
        <f t="shared" si="53"/>
        <v>23266</v>
      </c>
      <c r="R165" s="26">
        <f t="shared" si="54"/>
        <v>23589</v>
      </c>
      <c r="S165" s="26">
        <f t="shared" si="55"/>
        <v>23722</v>
      </c>
      <c r="T165" s="88"/>
      <c r="U165" s="74">
        <f>IF(B165=C165,0,IF(S165&lt;&gt;"-",(S165)/Přehled!$A$1,0))</f>
        <v>56.480952380952381</v>
      </c>
    </row>
    <row r="166" spans="1:23" x14ac:dyDescent="0.25">
      <c r="A166" s="233">
        <v>164</v>
      </c>
      <c r="B166" s="235">
        <v>31375</v>
      </c>
      <c r="C166" s="236"/>
      <c r="D166" s="235">
        <v>2125</v>
      </c>
      <c r="E166" s="230">
        <f t="shared" si="42"/>
        <v>1065</v>
      </c>
      <c r="F166" s="230">
        <f t="shared" si="43"/>
        <v>355</v>
      </c>
      <c r="G166" s="230">
        <f t="shared" si="44"/>
        <v>90</v>
      </c>
      <c r="H166" s="236">
        <f t="shared" si="45"/>
        <v>20</v>
      </c>
      <c r="I166" s="235">
        <f t="shared" si="46"/>
        <v>4038</v>
      </c>
      <c r="J166" s="230">
        <f t="shared" si="47"/>
        <v>2024</v>
      </c>
      <c r="K166" s="230">
        <f t="shared" si="48"/>
        <v>675</v>
      </c>
      <c r="L166" s="230">
        <f t="shared" si="49"/>
        <v>171</v>
      </c>
      <c r="M166" s="236">
        <f t="shared" si="50"/>
        <v>38</v>
      </c>
      <c r="N166" s="36"/>
      <c r="O166" s="26">
        <f t="shared" si="51"/>
        <v>23299</v>
      </c>
      <c r="P166" s="26">
        <f t="shared" si="52"/>
        <v>0</v>
      </c>
      <c r="Q166" s="26">
        <f t="shared" si="53"/>
        <v>23963</v>
      </c>
      <c r="R166" s="26">
        <f t="shared" si="54"/>
        <v>24296</v>
      </c>
      <c r="S166" s="26">
        <f t="shared" si="55"/>
        <v>24429</v>
      </c>
      <c r="T166" s="88"/>
      <c r="U166" s="74">
        <f>IF(B166=C166,0,IF(S166&lt;&gt;"-",(S166)/Přehled!$A$1,0))</f>
        <v>58.164285714285711</v>
      </c>
    </row>
    <row r="167" spans="1:23" x14ac:dyDescent="0.25">
      <c r="A167" s="233">
        <v>165</v>
      </c>
      <c r="B167" s="235">
        <v>32159</v>
      </c>
      <c r="C167" s="236"/>
      <c r="D167" s="235">
        <v>2145</v>
      </c>
      <c r="E167" s="230">
        <f t="shared" si="42"/>
        <v>1075</v>
      </c>
      <c r="F167" s="230">
        <f t="shared" si="43"/>
        <v>360</v>
      </c>
      <c r="G167" s="230">
        <f t="shared" si="44"/>
        <v>90</v>
      </c>
      <c r="H167" s="236">
        <f t="shared" si="45"/>
        <v>20</v>
      </c>
      <c r="I167" s="235">
        <f t="shared" si="46"/>
        <v>4076</v>
      </c>
      <c r="J167" s="230">
        <f t="shared" si="47"/>
        <v>2043</v>
      </c>
      <c r="K167" s="230">
        <f t="shared" si="48"/>
        <v>684</v>
      </c>
      <c r="L167" s="230">
        <f t="shared" si="49"/>
        <v>171</v>
      </c>
      <c r="M167" s="236">
        <f t="shared" si="50"/>
        <v>38</v>
      </c>
      <c r="N167" s="36"/>
      <c r="O167" s="26">
        <f t="shared" si="51"/>
        <v>24007</v>
      </c>
      <c r="P167" s="26">
        <f t="shared" si="52"/>
        <v>0</v>
      </c>
      <c r="Q167" s="26">
        <f t="shared" si="53"/>
        <v>24672</v>
      </c>
      <c r="R167" s="26">
        <f t="shared" si="54"/>
        <v>25014</v>
      </c>
      <c r="S167" s="26">
        <f t="shared" si="55"/>
        <v>25147</v>
      </c>
      <c r="T167" s="88"/>
      <c r="U167" s="74">
        <f>IF(B167=C167,0,IF(S167&lt;&gt;"-",(S167)/Přehled!$A$1,0))</f>
        <v>59.873809523809527</v>
      </c>
    </row>
    <row r="168" spans="1:23" x14ac:dyDescent="0.25">
      <c r="A168" s="233">
        <v>166</v>
      </c>
      <c r="B168" s="235">
        <v>32963</v>
      </c>
      <c r="C168" s="236"/>
      <c r="D168" s="235">
        <v>2160</v>
      </c>
      <c r="E168" s="230">
        <f t="shared" si="42"/>
        <v>1080</v>
      </c>
      <c r="F168" s="230">
        <f t="shared" si="43"/>
        <v>360</v>
      </c>
      <c r="G168" s="230">
        <f t="shared" si="44"/>
        <v>90</v>
      </c>
      <c r="H168" s="236">
        <f t="shared" si="45"/>
        <v>20</v>
      </c>
      <c r="I168" s="235">
        <f t="shared" si="46"/>
        <v>4104</v>
      </c>
      <c r="J168" s="230">
        <f t="shared" si="47"/>
        <v>2052</v>
      </c>
      <c r="K168" s="230">
        <f t="shared" si="48"/>
        <v>684</v>
      </c>
      <c r="L168" s="230">
        <f t="shared" si="49"/>
        <v>171</v>
      </c>
      <c r="M168" s="236">
        <f t="shared" si="50"/>
        <v>38</v>
      </c>
      <c r="N168" s="36"/>
      <c r="O168" s="26">
        <f t="shared" si="51"/>
        <v>24755</v>
      </c>
      <c r="P168" s="26">
        <f t="shared" si="52"/>
        <v>0</v>
      </c>
      <c r="Q168" s="26">
        <f t="shared" si="53"/>
        <v>25439</v>
      </c>
      <c r="R168" s="26">
        <f t="shared" si="54"/>
        <v>25781</v>
      </c>
      <c r="S168" s="26">
        <f t="shared" si="55"/>
        <v>25914</v>
      </c>
      <c r="T168" s="88"/>
      <c r="U168" s="74">
        <f>IF(B168=C168,0,IF(S168&lt;&gt;"-",(S168)/Přehled!$A$1,0))</f>
        <v>61.7</v>
      </c>
    </row>
    <row r="169" spans="1:23" x14ac:dyDescent="0.25">
      <c r="A169" s="233">
        <v>167</v>
      </c>
      <c r="B169" s="235">
        <v>33787</v>
      </c>
      <c r="C169" s="236"/>
      <c r="D169" s="235">
        <v>2175</v>
      </c>
      <c r="E169" s="230">
        <f t="shared" si="42"/>
        <v>1090</v>
      </c>
      <c r="F169" s="230">
        <f t="shared" si="43"/>
        <v>365</v>
      </c>
      <c r="G169" s="230">
        <f t="shared" si="44"/>
        <v>90</v>
      </c>
      <c r="H169" s="236">
        <f t="shared" si="45"/>
        <v>20</v>
      </c>
      <c r="I169" s="235">
        <f t="shared" si="46"/>
        <v>4133</v>
      </c>
      <c r="J169" s="230">
        <f t="shared" si="47"/>
        <v>2071</v>
      </c>
      <c r="K169" s="230">
        <f t="shared" si="48"/>
        <v>694</v>
      </c>
      <c r="L169" s="230">
        <f t="shared" si="49"/>
        <v>171</v>
      </c>
      <c r="M169" s="236">
        <f t="shared" si="50"/>
        <v>38</v>
      </c>
      <c r="N169" s="36"/>
      <c r="O169" s="26">
        <f t="shared" si="51"/>
        <v>25521</v>
      </c>
      <c r="P169" s="26">
        <f t="shared" si="52"/>
        <v>0</v>
      </c>
      <c r="Q169" s="26">
        <f t="shared" si="53"/>
        <v>26195</v>
      </c>
      <c r="R169" s="26">
        <f t="shared" si="54"/>
        <v>26547</v>
      </c>
      <c r="S169" s="26">
        <f t="shared" si="55"/>
        <v>26680</v>
      </c>
      <c r="T169" s="88"/>
      <c r="U169" s="74">
        <f>IF(B169=C169,0,IF(S169&lt;&gt;"-",(S169)/Přehled!$A$1,0))</f>
        <v>63.523809523809526</v>
      </c>
    </row>
    <row r="170" spans="1:23" x14ac:dyDescent="0.25">
      <c r="A170" s="233">
        <v>168</v>
      </c>
      <c r="B170" s="235">
        <v>34632</v>
      </c>
      <c r="C170" s="236"/>
      <c r="D170" s="235">
        <v>2190</v>
      </c>
      <c r="E170" s="230">
        <f t="shared" si="42"/>
        <v>1095</v>
      </c>
      <c r="F170" s="230">
        <f t="shared" si="43"/>
        <v>365</v>
      </c>
      <c r="G170" s="230">
        <f t="shared" si="44"/>
        <v>90</v>
      </c>
      <c r="H170" s="236">
        <f t="shared" si="45"/>
        <v>20</v>
      </c>
      <c r="I170" s="235">
        <f t="shared" si="46"/>
        <v>4161</v>
      </c>
      <c r="J170" s="230">
        <f t="shared" si="47"/>
        <v>2081</v>
      </c>
      <c r="K170" s="230">
        <f t="shared" si="48"/>
        <v>694</v>
      </c>
      <c r="L170" s="230">
        <f t="shared" si="49"/>
        <v>171</v>
      </c>
      <c r="M170" s="236">
        <f t="shared" si="50"/>
        <v>38</v>
      </c>
      <c r="N170" s="36"/>
      <c r="O170" s="26">
        <f t="shared" si="51"/>
        <v>26310</v>
      </c>
      <c r="P170" s="26">
        <f t="shared" si="52"/>
        <v>0</v>
      </c>
      <c r="Q170" s="26">
        <f t="shared" si="53"/>
        <v>27002</v>
      </c>
      <c r="R170" s="26">
        <f t="shared" si="54"/>
        <v>27354</v>
      </c>
      <c r="S170" s="26">
        <f t="shared" si="55"/>
        <v>27487</v>
      </c>
      <c r="T170" s="88"/>
      <c r="U170" s="74">
        <f>IF(B170=C170,0,IF(S170&lt;&gt;"-",(S170)/Přehled!$A$1,0))</f>
        <v>65.445238095238096</v>
      </c>
    </row>
    <row r="171" spans="1:23" x14ac:dyDescent="0.25">
      <c r="A171" s="233">
        <v>169</v>
      </c>
      <c r="B171" s="235">
        <v>35498</v>
      </c>
      <c r="C171" s="236"/>
      <c r="D171" s="235">
        <v>2205</v>
      </c>
      <c r="E171" s="230">
        <f t="shared" si="42"/>
        <v>1105</v>
      </c>
      <c r="F171" s="230">
        <f t="shared" si="43"/>
        <v>370</v>
      </c>
      <c r="G171" s="230">
        <f t="shared" si="44"/>
        <v>95</v>
      </c>
      <c r="H171" s="236">
        <f t="shared" si="45"/>
        <v>20</v>
      </c>
      <c r="I171" s="235">
        <f t="shared" si="46"/>
        <v>4190</v>
      </c>
      <c r="J171" s="230">
        <f t="shared" si="47"/>
        <v>2100</v>
      </c>
      <c r="K171" s="230">
        <f t="shared" si="48"/>
        <v>703</v>
      </c>
      <c r="L171" s="230">
        <f t="shared" si="49"/>
        <v>181</v>
      </c>
      <c r="M171" s="236">
        <f t="shared" si="50"/>
        <v>38</v>
      </c>
      <c r="N171" s="36"/>
      <c r="O171" s="26">
        <f t="shared" si="51"/>
        <v>27118</v>
      </c>
      <c r="P171" s="26">
        <f t="shared" si="52"/>
        <v>0</v>
      </c>
      <c r="Q171" s="26">
        <f t="shared" si="53"/>
        <v>27802</v>
      </c>
      <c r="R171" s="26">
        <f t="shared" si="54"/>
        <v>28143</v>
      </c>
      <c r="S171" s="26">
        <f t="shared" si="55"/>
        <v>28286</v>
      </c>
      <c r="T171" s="88"/>
      <c r="U171" s="74">
        <f>IF(B171=C171,0,IF(S171&lt;&gt;"-",(S171)/Přehled!$A$1,0))</f>
        <v>67.347619047619048</v>
      </c>
    </row>
    <row r="172" spans="1:23" x14ac:dyDescent="0.25">
      <c r="A172" s="299">
        <v>170</v>
      </c>
      <c r="B172" s="300">
        <v>36385</v>
      </c>
      <c r="C172" s="303"/>
      <c r="D172" s="300">
        <v>2220</v>
      </c>
      <c r="E172" s="302">
        <f t="shared" si="42"/>
        <v>1110</v>
      </c>
      <c r="F172" s="302">
        <f t="shared" si="43"/>
        <v>370</v>
      </c>
      <c r="G172" s="302">
        <f t="shared" si="44"/>
        <v>95</v>
      </c>
      <c r="H172" s="303">
        <f t="shared" si="45"/>
        <v>20</v>
      </c>
      <c r="I172" s="300">
        <f t="shared" si="46"/>
        <v>4218</v>
      </c>
      <c r="J172" s="302">
        <f t="shared" si="47"/>
        <v>2109</v>
      </c>
      <c r="K172" s="302">
        <f t="shared" si="48"/>
        <v>703</v>
      </c>
      <c r="L172" s="302">
        <f t="shared" si="49"/>
        <v>181</v>
      </c>
      <c r="M172" s="303">
        <f t="shared" si="50"/>
        <v>38</v>
      </c>
      <c r="N172" s="329"/>
      <c r="O172" s="304">
        <f t="shared" si="51"/>
        <v>27949</v>
      </c>
      <c r="P172" s="304">
        <f t="shared" si="52"/>
        <v>0</v>
      </c>
      <c r="Q172" s="304">
        <f t="shared" si="53"/>
        <v>28652</v>
      </c>
      <c r="R172" s="304">
        <f t="shared" si="54"/>
        <v>28993</v>
      </c>
      <c r="S172" s="304">
        <f t="shared" si="55"/>
        <v>29136</v>
      </c>
      <c r="T172" s="330"/>
      <c r="U172" s="74">
        <f>IF(B172=C172,0,IF(S172&lt;&gt;"-",(S172)/Přehled!$A$1,0))</f>
        <v>69.371428571428567</v>
      </c>
      <c r="W172" s="1"/>
    </row>
    <row r="173" spans="1:23" x14ac:dyDescent="0.25">
      <c r="A173" s="299">
        <v>171</v>
      </c>
      <c r="B173" s="300">
        <v>37295</v>
      </c>
      <c r="C173" s="303"/>
      <c r="D173" s="300">
        <v>2235</v>
      </c>
      <c r="E173" s="302">
        <f t="shared" si="42"/>
        <v>1120</v>
      </c>
      <c r="F173" s="302">
        <f t="shared" si="43"/>
        <v>375</v>
      </c>
      <c r="G173" s="302">
        <f t="shared" si="44"/>
        <v>95</v>
      </c>
      <c r="H173" s="303">
        <f t="shared" si="45"/>
        <v>20</v>
      </c>
      <c r="I173" s="300">
        <f t="shared" si="46"/>
        <v>4247</v>
      </c>
      <c r="J173" s="302">
        <f t="shared" si="47"/>
        <v>2128</v>
      </c>
      <c r="K173" s="302">
        <f t="shared" si="48"/>
        <v>713</v>
      </c>
      <c r="L173" s="302">
        <f t="shared" si="49"/>
        <v>181</v>
      </c>
      <c r="M173" s="303">
        <f t="shared" si="50"/>
        <v>38</v>
      </c>
      <c r="N173" s="103"/>
      <c r="O173" s="304">
        <f t="shared" si="51"/>
        <v>28801</v>
      </c>
      <c r="P173" s="304">
        <f t="shared" si="52"/>
        <v>0</v>
      </c>
      <c r="Q173" s="304">
        <f t="shared" si="53"/>
        <v>29494</v>
      </c>
      <c r="R173" s="304">
        <f t="shared" si="54"/>
        <v>29845</v>
      </c>
      <c r="S173" s="304">
        <f t="shared" si="55"/>
        <v>29988</v>
      </c>
      <c r="T173" s="331"/>
      <c r="U173" s="74">
        <f>IF(B173=C173,0,IF(S173&lt;&gt;"-",(S173)/Přehled!$A$1,0))</f>
        <v>71.400000000000006</v>
      </c>
      <c r="W173" s="1"/>
    </row>
    <row r="174" spans="1:23" x14ac:dyDescent="0.25">
      <c r="A174" s="299">
        <v>172</v>
      </c>
      <c r="B174" s="300">
        <v>38227</v>
      </c>
      <c r="C174" s="303"/>
      <c r="D174" s="300">
        <v>2255</v>
      </c>
      <c r="E174" s="302">
        <f t="shared" si="42"/>
        <v>1130</v>
      </c>
      <c r="F174" s="302">
        <f t="shared" si="43"/>
        <v>375</v>
      </c>
      <c r="G174" s="302">
        <f t="shared" si="44"/>
        <v>95</v>
      </c>
      <c r="H174" s="303">
        <f t="shared" si="45"/>
        <v>20</v>
      </c>
      <c r="I174" s="300">
        <f t="shared" si="46"/>
        <v>4285</v>
      </c>
      <c r="J174" s="302">
        <f t="shared" si="47"/>
        <v>2147</v>
      </c>
      <c r="K174" s="302">
        <f t="shared" si="48"/>
        <v>713</v>
      </c>
      <c r="L174" s="302">
        <f t="shared" si="49"/>
        <v>181</v>
      </c>
      <c r="M174" s="303">
        <f t="shared" si="50"/>
        <v>38</v>
      </c>
      <c r="N174" s="103"/>
      <c r="O174" s="304">
        <f t="shared" si="51"/>
        <v>29657</v>
      </c>
      <c r="P174" s="304">
        <f t="shared" si="52"/>
        <v>0</v>
      </c>
      <c r="Q174" s="304">
        <f t="shared" si="53"/>
        <v>30369</v>
      </c>
      <c r="R174" s="304">
        <f t="shared" si="54"/>
        <v>30720</v>
      </c>
      <c r="S174" s="304">
        <f t="shared" si="55"/>
        <v>30863</v>
      </c>
      <c r="T174" s="331"/>
      <c r="U174" s="74">
        <f>IF(B174=C174,0,IF(S174&lt;&gt;"-",(S174)/Přehled!$A$1,0))</f>
        <v>73.483333333333334</v>
      </c>
      <c r="W174" s="1"/>
    </row>
    <row r="175" spans="1:23" x14ac:dyDescent="0.25">
      <c r="A175" s="299">
        <v>173</v>
      </c>
      <c r="B175" s="300">
        <v>39183</v>
      </c>
      <c r="C175" s="303"/>
      <c r="D175" s="300">
        <v>2270</v>
      </c>
      <c r="E175" s="302">
        <f t="shared" si="42"/>
        <v>1135</v>
      </c>
      <c r="F175" s="302">
        <f t="shared" si="43"/>
        <v>380</v>
      </c>
      <c r="G175" s="302">
        <f t="shared" si="44"/>
        <v>95</v>
      </c>
      <c r="H175" s="303">
        <f t="shared" si="45"/>
        <v>20</v>
      </c>
      <c r="I175" s="300">
        <f t="shared" si="46"/>
        <v>4313</v>
      </c>
      <c r="J175" s="302">
        <f t="shared" si="47"/>
        <v>2157</v>
      </c>
      <c r="K175" s="302">
        <f t="shared" si="48"/>
        <v>722</v>
      </c>
      <c r="L175" s="302">
        <f t="shared" si="49"/>
        <v>181</v>
      </c>
      <c r="M175" s="303">
        <f t="shared" si="50"/>
        <v>38</v>
      </c>
      <c r="N175" s="103"/>
      <c r="O175" s="304">
        <f t="shared" si="51"/>
        <v>30557</v>
      </c>
      <c r="P175" s="304">
        <f t="shared" si="52"/>
        <v>0</v>
      </c>
      <c r="Q175" s="304">
        <f t="shared" si="53"/>
        <v>31269</v>
      </c>
      <c r="R175" s="304">
        <f t="shared" si="54"/>
        <v>31629</v>
      </c>
      <c r="S175" s="304">
        <f t="shared" si="55"/>
        <v>31772</v>
      </c>
      <c r="T175" s="331"/>
      <c r="U175" s="74">
        <f>IF(B175=C175,0,IF(S175&lt;&gt;"-",(S175)/Přehled!$A$1,0))</f>
        <v>75.647619047619045</v>
      </c>
      <c r="W175" s="1"/>
    </row>
    <row r="176" spans="1:23" x14ac:dyDescent="0.25">
      <c r="A176" s="299">
        <v>174</v>
      </c>
      <c r="B176" s="300">
        <v>40162</v>
      </c>
      <c r="C176" s="303"/>
      <c r="D176" s="300">
        <v>2285</v>
      </c>
      <c r="E176" s="302">
        <f t="shared" si="42"/>
        <v>1145</v>
      </c>
      <c r="F176" s="302">
        <f t="shared" si="43"/>
        <v>380</v>
      </c>
      <c r="G176" s="302">
        <f t="shared" si="44"/>
        <v>95</v>
      </c>
      <c r="H176" s="303">
        <f t="shared" si="45"/>
        <v>20</v>
      </c>
      <c r="I176" s="300">
        <f t="shared" si="46"/>
        <v>4342</v>
      </c>
      <c r="J176" s="302">
        <f t="shared" si="47"/>
        <v>2176</v>
      </c>
      <c r="K176" s="302">
        <f t="shared" si="48"/>
        <v>722</v>
      </c>
      <c r="L176" s="302">
        <f t="shared" si="49"/>
        <v>181</v>
      </c>
      <c r="M176" s="303">
        <f t="shared" si="50"/>
        <v>38</v>
      </c>
      <c r="N176" s="103"/>
      <c r="O176" s="304">
        <f t="shared" si="51"/>
        <v>31478</v>
      </c>
      <c r="P176" s="304">
        <f t="shared" si="52"/>
        <v>0</v>
      </c>
      <c r="Q176" s="304">
        <f t="shared" si="53"/>
        <v>32200</v>
      </c>
      <c r="R176" s="304">
        <f t="shared" si="54"/>
        <v>32560</v>
      </c>
      <c r="S176" s="304">
        <f t="shared" si="55"/>
        <v>32703</v>
      </c>
      <c r="T176" s="331"/>
      <c r="U176" s="74">
        <f>IF(B176=C176,0,IF(S176&lt;&gt;"-",(S176)/Přehled!$A$1,0))</f>
        <v>77.864285714285714</v>
      </c>
      <c r="W176" s="1"/>
    </row>
    <row r="177" spans="1:23" x14ac:dyDescent="0.25">
      <c r="A177" s="299">
        <v>175</v>
      </c>
      <c r="B177" s="300">
        <v>41166</v>
      </c>
      <c r="C177" s="303"/>
      <c r="D177" s="300">
        <v>2300</v>
      </c>
      <c r="E177" s="302">
        <f t="shared" si="42"/>
        <v>1150</v>
      </c>
      <c r="F177" s="302">
        <f t="shared" si="43"/>
        <v>385</v>
      </c>
      <c r="G177" s="302">
        <f t="shared" si="44"/>
        <v>95</v>
      </c>
      <c r="H177" s="303">
        <f t="shared" si="45"/>
        <v>20</v>
      </c>
      <c r="I177" s="300">
        <f t="shared" si="46"/>
        <v>4370</v>
      </c>
      <c r="J177" s="302">
        <f t="shared" si="47"/>
        <v>2185</v>
      </c>
      <c r="K177" s="302">
        <f t="shared" si="48"/>
        <v>732</v>
      </c>
      <c r="L177" s="302">
        <f t="shared" si="49"/>
        <v>181</v>
      </c>
      <c r="M177" s="303">
        <f t="shared" si="50"/>
        <v>38</v>
      </c>
      <c r="N177" s="103"/>
      <c r="O177" s="304">
        <f t="shared" si="51"/>
        <v>32426</v>
      </c>
      <c r="P177" s="304">
        <f t="shared" si="52"/>
        <v>0</v>
      </c>
      <c r="Q177" s="304">
        <f t="shared" si="53"/>
        <v>33147</v>
      </c>
      <c r="R177" s="304">
        <f t="shared" si="54"/>
        <v>33517</v>
      </c>
      <c r="S177" s="304">
        <f t="shared" si="55"/>
        <v>33660</v>
      </c>
      <c r="T177" s="331"/>
      <c r="U177" s="74">
        <f>IF(B177=C177,0,IF(S177&lt;&gt;"-",(S177)/Přehled!$A$1,0))</f>
        <v>80.142857142857139</v>
      </c>
      <c r="W177" s="1"/>
    </row>
    <row r="178" spans="1:23" x14ac:dyDescent="0.25">
      <c r="A178" s="332">
        <v>176</v>
      </c>
      <c r="B178" s="300">
        <v>42195</v>
      </c>
      <c r="C178" s="303"/>
      <c r="D178" s="333">
        <v>2315</v>
      </c>
      <c r="E178" s="302">
        <f t="shared" si="42"/>
        <v>1160</v>
      </c>
      <c r="F178" s="302">
        <f t="shared" si="43"/>
        <v>385</v>
      </c>
      <c r="G178" s="302">
        <f t="shared" si="44"/>
        <v>95</v>
      </c>
      <c r="H178" s="303">
        <f t="shared" si="45"/>
        <v>20</v>
      </c>
      <c r="I178" s="300">
        <f t="shared" si="46"/>
        <v>4399</v>
      </c>
      <c r="J178" s="302">
        <f t="shared" si="47"/>
        <v>2204</v>
      </c>
      <c r="K178" s="302">
        <f t="shared" si="48"/>
        <v>732</v>
      </c>
      <c r="L178" s="302">
        <f t="shared" si="49"/>
        <v>181</v>
      </c>
      <c r="M178" s="303">
        <f t="shared" si="50"/>
        <v>38</v>
      </c>
      <c r="N178" s="103"/>
      <c r="O178" s="304">
        <f t="shared" si="51"/>
        <v>33397</v>
      </c>
      <c r="P178" s="304">
        <f t="shared" si="52"/>
        <v>0</v>
      </c>
      <c r="Q178" s="304">
        <f t="shared" si="53"/>
        <v>34128</v>
      </c>
      <c r="R178" s="304">
        <f t="shared" si="54"/>
        <v>34498</v>
      </c>
      <c r="S178" s="304">
        <f t="shared" si="55"/>
        <v>34641</v>
      </c>
      <c r="T178" s="331"/>
      <c r="U178" s="74">
        <f>IF(B178=C178,0,IF(S178&lt;&gt;"-",(S178)/Přehled!$A$1,0))</f>
        <v>82.478571428571428</v>
      </c>
      <c r="W178" s="1"/>
    </row>
    <row r="179" spans="1:23" x14ac:dyDescent="0.25">
      <c r="A179" s="334">
        <v>177</v>
      </c>
      <c r="B179" s="335">
        <v>43250</v>
      </c>
      <c r="C179" s="336"/>
      <c r="D179" s="337">
        <v>2330</v>
      </c>
      <c r="E179" s="338">
        <f t="shared" si="42"/>
        <v>1165</v>
      </c>
      <c r="F179" s="338">
        <f t="shared" si="43"/>
        <v>390</v>
      </c>
      <c r="G179" s="338">
        <f t="shared" si="44"/>
        <v>100</v>
      </c>
      <c r="H179" s="336">
        <f t="shared" si="45"/>
        <v>20</v>
      </c>
      <c r="I179" s="335">
        <f t="shared" si="46"/>
        <v>4427</v>
      </c>
      <c r="J179" s="338">
        <f t="shared" si="47"/>
        <v>2214</v>
      </c>
      <c r="K179" s="338">
        <f t="shared" si="48"/>
        <v>741</v>
      </c>
      <c r="L179" s="338">
        <f t="shared" si="49"/>
        <v>190</v>
      </c>
      <c r="M179" s="336">
        <f t="shared" si="50"/>
        <v>38</v>
      </c>
      <c r="N179" s="339"/>
      <c r="O179" s="339">
        <f t="shared" si="51"/>
        <v>34396</v>
      </c>
      <c r="P179" s="339">
        <f t="shared" si="52"/>
        <v>0</v>
      </c>
      <c r="Q179" s="339">
        <f t="shared" si="53"/>
        <v>35127</v>
      </c>
      <c r="R179" s="339">
        <f t="shared" si="54"/>
        <v>35488</v>
      </c>
      <c r="S179" s="339">
        <f t="shared" si="55"/>
        <v>35640</v>
      </c>
      <c r="T179" s="340"/>
      <c r="U179" s="74">
        <f>IF(B179=C179,0,IF(S179&lt;&gt;"-",(S179)/Přehled!$A$1,0))</f>
        <v>84.857142857142861</v>
      </c>
      <c r="W179" s="1"/>
    </row>
    <row r="180" spans="1:23" x14ac:dyDescent="0.25">
      <c r="A180" s="334">
        <v>178</v>
      </c>
      <c r="B180" s="335">
        <v>44331</v>
      </c>
      <c r="C180" s="336"/>
      <c r="D180" s="337">
        <v>2350</v>
      </c>
      <c r="E180" s="338">
        <f t="shared" si="42"/>
        <v>1175</v>
      </c>
      <c r="F180" s="338">
        <f t="shared" si="43"/>
        <v>390</v>
      </c>
      <c r="G180" s="338">
        <f t="shared" si="44"/>
        <v>100</v>
      </c>
      <c r="H180" s="336">
        <f t="shared" si="45"/>
        <v>20</v>
      </c>
      <c r="I180" s="335">
        <f t="shared" si="46"/>
        <v>4465</v>
      </c>
      <c r="J180" s="338">
        <f t="shared" si="47"/>
        <v>2233</v>
      </c>
      <c r="K180" s="338">
        <f t="shared" si="48"/>
        <v>741</v>
      </c>
      <c r="L180" s="338">
        <f t="shared" si="49"/>
        <v>190</v>
      </c>
      <c r="M180" s="336">
        <f t="shared" si="50"/>
        <v>38</v>
      </c>
      <c r="N180" s="339"/>
      <c r="O180" s="339">
        <f t="shared" si="51"/>
        <v>35401</v>
      </c>
      <c r="P180" s="339">
        <f t="shared" si="52"/>
        <v>0</v>
      </c>
      <c r="Q180" s="339">
        <f t="shared" si="53"/>
        <v>36151</v>
      </c>
      <c r="R180" s="339">
        <f t="shared" si="54"/>
        <v>36512</v>
      </c>
      <c r="S180" s="339">
        <f t="shared" si="55"/>
        <v>36664</v>
      </c>
      <c r="T180" s="340"/>
      <c r="U180" s="74">
        <f>IF(B180=C180,0,IF(S180&lt;&gt;"-",(S180)/Přehled!$A$1,0))</f>
        <v>87.295238095238091</v>
      </c>
      <c r="W180" s="1"/>
    </row>
    <row r="181" spans="1:23" x14ac:dyDescent="0.25">
      <c r="A181" s="334">
        <v>179</v>
      </c>
      <c r="B181" s="335">
        <v>45440</v>
      </c>
      <c r="C181" s="336"/>
      <c r="D181" s="337">
        <v>2365</v>
      </c>
      <c r="E181" s="338">
        <f t="shared" si="42"/>
        <v>1185</v>
      </c>
      <c r="F181" s="338">
        <f t="shared" si="43"/>
        <v>395</v>
      </c>
      <c r="G181" s="338">
        <f t="shared" si="44"/>
        <v>100</v>
      </c>
      <c r="H181" s="336">
        <f t="shared" si="45"/>
        <v>20</v>
      </c>
      <c r="I181" s="335">
        <f t="shared" si="46"/>
        <v>4494</v>
      </c>
      <c r="J181" s="338">
        <f t="shared" si="47"/>
        <v>2252</v>
      </c>
      <c r="K181" s="338">
        <f t="shared" si="48"/>
        <v>751</v>
      </c>
      <c r="L181" s="338">
        <f t="shared" si="49"/>
        <v>190</v>
      </c>
      <c r="M181" s="336">
        <f t="shared" si="50"/>
        <v>38</v>
      </c>
      <c r="N181" s="339"/>
      <c r="O181" s="339">
        <f t="shared" si="51"/>
        <v>36452</v>
      </c>
      <c r="P181" s="339">
        <f t="shared" si="52"/>
        <v>0</v>
      </c>
      <c r="Q181" s="339">
        <f t="shared" si="53"/>
        <v>37192</v>
      </c>
      <c r="R181" s="339">
        <f t="shared" si="54"/>
        <v>37563</v>
      </c>
      <c r="S181" s="339">
        <f t="shared" si="55"/>
        <v>37715</v>
      </c>
      <c r="T181" s="340"/>
      <c r="U181" s="74">
        <f>IF(B181=C181,0,IF(S181&lt;&gt;"-",(S181)/Přehled!$A$1,0))</f>
        <v>89.797619047619051</v>
      </c>
      <c r="W181" s="1"/>
    </row>
    <row r="182" spans="1:23" x14ac:dyDescent="0.25">
      <c r="A182" s="334">
        <v>180</v>
      </c>
      <c r="B182" s="335">
        <v>46576</v>
      </c>
      <c r="C182" s="336"/>
      <c r="D182" s="337">
        <v>2380</v>
      </c>
      <c r="E182" s="338">
        <f t="shared" si="42"/>
        <v>1190</v>
      </c>
      <c r="F182" s="338">
        <f t="shared" si="43"/>
        <v>395</v>
      </c>
      <c r="G182" s="338">
        <f t="shared" si="44"/>
        <v>100</v>
      </c>
      <c r="H182" s="336">
        <f t="shared" si="45"/>
        <v>20</v>
      </c>
      <c r="I182" s="335">
        <f t="shared" si="46"/>
        <v>4522</v>
      </c>
      <c r="J182" s="338">
        <f t="shared" si="47"/>
        <v>2261</v>
      </c>
      <c r="K182" s="338">
        <f t="shared" si="48"/>
        <v>751</v>
      </c>
      <c r="L182" s="338">
        <f t="shared" si="49"/>
        <v>190</v>
      </c>
      <c r="M182" s="336">
        <f t="shared" si="50"/>
        <v>38</v>
      </c>
      <c r="N182" s="339"/>
      <c r="O182" s="339">
        <f t="shared" si="51"/>
        <v>37532</v>
      </c>
      <c r="P182" s="339">
        <f t="shared" si="52"/>
        <v>0</v>
      </c>
      <c r="Q182" s="339">
        <f t="shared" si="53"/>
        <v>38291</v>
      </c>
      <c r="R182" s="339">
        <f t="shared" si="54"/>
        <v>38662</v>
      </c>
      <c r="S182" s="339">
        <f t="shared" si="55"/>
        <v>38814</v>
      </c>
      <c r="T182" s="340"/>
      <c r="U182" s="74">
        <f>IF(B182=C182,0,IF(S182&lt;&gt;"-",(S182)/Přehled!$A$1,0))</f>
        <v>92.414285714285711</v>
      </c>
      <c r="W182" s="1"/>
    </row>
    <row r="183" spans="1:23" x14ac:dyDescent="0.25">
      <c r="A183" s="334">
        <v>181</v>
      </c>
      <c r="B183" s="335">
        <v>47740</v>
      </c>
      <c r="C183" s="336"/>
      <c r="D183" s="337">
        <v>2395</v>
      </c>
      <c r="E183" s="338">
        <f t="shared" si="42"/>
        <v>1200</v>
      </c>
      <c r="F183" s="338">
        <f t="shared" si="43"/>
        <v>400</v>
      </c>
      <c r="G183" s="338">
        <f t="shared" si="44"/>
        <v>100</v>
      </c>
      <c r="H183" s="336">
        <f t="shared" si="45"/>
        <v>20</v>
      </c>
      <c r="I183" s="335">
        <f t="shared" si="46"/>
        <v>4551</v>
      </c>
      <c r="J183" s="338">
        <f t="shared" si="47"/>
        <v>2280</v>
      </c>
      <c r="K183" s="338">
        <f t="shared" si="48"/>
        <v>760</v>
      </c>
      <c r="L183" s="338">
        <f t="shared" si="49"/>
        <v>190</v>
      </c>
      <c r="M183" s="336">
        <f t="shared" si="50"/>
        <v>38</v>
      </c>
      <c r="N183" s="339"/>
      <c r="O183" s="339">
        <f t="shared" si="51"/>
        <v>38638</v>
      </c>
      <c r="P183" s="339">
        <f t="shared" si="52"/>
        <v>0</v>
      </c>
      <c r="Q183" s="339">
        <f t="shared" si="53"/>
        <v>39389</v>
      </c>
      <c r="R183" s="339">
        <f t="shared" si="54"/>
        <v>39769</v>
      </c>
      <c r="S183" s="339">
        <f t="shared" si="55"/>
        <v>39921</v>
      </c>
      <c r="T183" s="340"/>
      <c r="U183" s="74">
        <f>IF(B183=C183,0,IF(S183&lt;&gt;"-",(S183)/Přehled!$A$1,0))</f>
        <v>95.05</v>
      </c>
      <c r="W183" s="1"/>
    </row>
    <row r="184" spans="1:23" x14ac:dyDescent="0.25">
      <c r="A184" s="334">
        <v>182</v>
      </c>
      <c r="B184" s="335">
        <v>48934</v>
      </c>
      <c r="C184" s="336"/>
      <c r="D184" s="337">
        <v>2410</v>
      </c>
      <c r="E184" s="338">
        <f t="shared" si="42"/>
        <v>1205</v>
      </c>
      <c r="F184" s="338">
        <f t="shared" si="43"/>
        <v>400</v>
      </c>
      <c r="G184" s="338">
        <f t="shared" si="44"/>
        <v>100</v>
      </c>
      <c r="H184" s="336">
        <f t="shared" si="45"/>
        <v>20</v>
      </c>
      <c r="I184" s="335">
        <f t="shared" si="46"/>
        <v>4579</v>
      </c>
      <c r="J184" s="338">
        <f t="shared" si="47"/>
        <v>2290</v>
      </c>
      <c r="K184" s="338">
        <f t="shared" si="48"/>
        <v>760</v>
      </c>
      <c r="L184" s="338">
        <f t="shared" si="49"/>
        <v>190</v>
      </c>
      <c r="M184" s="336">
        <f t="shared" si="50"/>
        <v>38</v>
      </c>
      <c r="N184" s="339"/>
      <c r="O184" s="339">
        <f t="shared" si="51"/>
        <v>39776</v>
      </c>
      <c r="P184" s="339">
        <f t="shared" si="52"/>
        <v>0</v>
      </c>
      <c r="Q184" s="339">
        <f t="shared" si="53"/>
        <v>40545</v>
      </c>
      <c r="R184" s="339">
        <f t="shared" si="54"/>
        <v>40925</v>
      </c>
      <c r="S184" s="339">
        <f t="shared" si="55"/>
        <v>41077</v>
      </c>
      <c r="T184" s="340"/>
      <c r="U184" s="74">
        <f>IF(B184=C184,0,IF(S184&lt;&gt;"-",(S184)/Přehled!$A$1,0))</f>
        <v>97.802380952380958</v>
      </c>
      <c r="W184" s="1"/>
    </row>
    <row r="185" spans="1:23" x14ac:dyDescent="0.25">
      <c r="A185" s="334">
        <v>183</v>
      </c>
      <c r="B185" s="335">
        <v>50157</v>
      </c>
      <c r="C185" s="336"/>
      <c r="D185" s="337">
        <v>2430</v>
      </c>
      <c r="E185" s="338">
        <f t="shared" si="42"/>
        <v>1215</v>
      </c>
      <c r="F185" s="338">
        <f t="shared" si="43"/>
        <v>405</v>
      </c>
      <c r="G185" s="338">
        <f t="shared" si="44"/>
        <v>100</v>
      </c>
      <c r="H185" s="336">
        <f t="shared" si="45"/>
        <v>20</v>
      </c>
      <c r="I185" s="335">
        <f t="shared" si="46"/>
        <v>4617</v>
      </c>
      <c r="J185" s="338">
        <f t="shared" si="47"/>
        <v>2309</v>
      </c>
      <c r="K185" s="338">
        <f t="shared" si="48"/>
        <v>770</v>
      </c>
      <c r="L185" s="338">
        <f t="shared" si="49"/>
        <v>190</v>
      </c>
      <c r="M185" s="336">
        <f t="shared" si="50"/>
        <v>38</v>
      </c>
      <c r="N185" s="339"/>
      <c r="O185" s="339">
        <f t="shared" si="51"/>
        <v>40923</v>
      </c>
      <c r="P185" s="339">
        <f t="shared" si="52"/>
        <v>0</v>
      </c>
      <c r="Q185" s="339">
        <f t="shared" si="53"/>
        <v>41691</v>
      </c>
      <c r="R185" s="339">
        <f t="shared" si="54"/>
        <v>42081</v>
      </c>
      <c r="S185" s="339">
        <f t="shared" si="55"/>
        <v>42233</v>
      </c>
      <c r="T185" s="340"/>
      <c r="U185" s="74">
        <f>IF(B185=C185,0,IF(S185&lt;&gt;"-",(S185)/Přehled!$A$1,0))</f>
        <v>100.5547619047619</v>
      </c>
      <c r="W185" s="1"/>
    </row>
    <row r="186" spans="1:23" x14ac:dyDescent="0.25">
      <c r="A186" s="334">
        <v>184</v>
      </c>
      <c r="B186" s="335">
        <v>51411</v>
      </c>
      <c r="C186" s="336"/>
      <c r="D186" s="337">
        <v>2445</v>
      </c>
      <c r="E186" s="338">
        <f t="shared" si="42"/>
        <v>1225</v>
      </c>
      <c r="F186" s="338">
        <f t="shared" si="43"/>
        <v>410</v>
      </c>
      <c r="G186" s="338">
        <f t="shared" si="44"/>
        <v>105</v>
      </c>
      <c r="H186" s="336">
        <f t="shared" si="45"/>
        <v>20</v>
      </c>
      <c r="I186" s="335">
        <f t="shared" si="46"/>
        <v>4646</v>
      </c>
      <c r="J186" s="338">
        <f t="shared" si="47"/>
        <v>2328</v>
      </c>
      <c r="K186" s="338">
        <f t="shared" si="48"/>
        <v>779</v>
      </c>
      <c r="L186" s="338">
        <f t="shared" si="49"/>
        <v>200</v>
      </c>
      <c r="M186" s="336">
        <f t="shared" si="50"/>
        <v>38</v>
      </c>
      <c r="N186" s="339"/>
      <c r="O186" s="339">
        <f t="shared" si="51"/>
        <v>42119</v>
      </c>
      <c r="P186" s="339">
        <f t="shared" si="52"/>
        <v>0</v>
      </c>
      <c r="Q186" s="339">
        <f t="shared" si="53"/>
        <v>42879</v>
      </c>
      <c r="R186" s="339">
        <f t="shared" si="54"/>
        <v>43258</v>
      </c>
      <c r="S186" s="339">
        <f t="shared" si="55"/>
        <v>43420</v>
      </c>
      <c r="T186" s="340"/>
      <c r="U186" s="74">
        <f>IF(B186=C186,0,IF(S186&lt;&gt;"-",(S186)/Přehled!$A$1,0))</f>
        <v>103.38095238095238</v>
      </c>
      <c r="W186" s="1"/>
    </row>
    <row r="187" spans="1:23" x14ac:dyDescent="0.25">
      <c r="A187" s="334">
        <v>185</v>
      </c>
      <c r="B187" s="335">
        <v>52696</v>
      </c>
      <c r="C187" s="336"/>
      <c r="D187" s="337">
        <v>2460</v>
      </c>
      <c r="E187" s="338">
        <f t="shared" si="42"/>
        <v>1230</v>
      </c>
      <c r="F187" s="338">
        <f t="shared" si="43"/>
        <v>410</v>
      </c>
      <c r="G187" s="338">
        <f t="shared" si="44"/>
        <v>105</v>
      </c>
      <c r="H187" s="336">
        <f t="shared" si="45"/>
        <v>20</v>
      </c>
      <c r="I187" s="335">
        <f t="shared" si="46"/>
        <v>4674</v>
      </c>
      <c r="J187" s="338">
        <f t="shared" si="47"/>
        <v>2337</v>
      </c>
      <c r="K187" s="338">
        <f t="shared" si="48"/>
        <v>779</v>
      </c>
      <c r="L187" s="338">
        <f t="shared" si="49"/>
        <v>200</v>
      </c>
      <c r="M187" s="336">
        <f t="shared" si="50"/>
        <v>38</v>
      </c>
      <c r="N187" s="339"/>
      <c r="O187" s="339">
        <f t="shared" si="51"/>
        <v>43348</v>
      </c>
      <c r="P187" s="339">
        <f t="shared" si="52"/>
        <v>0</v>
      </c>
      <c r="Q187" s="339">
        <f t="shared" si="53"/>
        <v>44127</v>
      </c>
      <c r="R187" s="339">
        <f t="shared" si="54"/>
        <v>44506</v>
      </c>
      <c r="S187" s="339">
        <f t="shared" si="55"/>
        <v>44668</v>
      </c>
      <c r="T187" s="340"/>
      <c r="U187" s="74">
        <f>IF(B187=C187,0,IF(S187&lt;&gt;"-",(S187)/Přehled!$A$1,0))</f>
        <v>106.35238095238095</v>
      </c>
      <c r="W187" s="1"/>
    </row>
    <row r="188" spans="1:23" x14ac:dyDescent="0.25">
      <c r="A188" s="334">
        <v>186</v>
      </c>
      <c r="B188" s="335">
        <v>54014</v>
      </c>
      <c r="C188" s="336"/>
      <c r="D188" s="337">
        <v>2475</v>
      </c>
      <c r="E188" s="338">
        <f t="shared" si="42"/>
        <v>1240</v>
      </c>
      <c r="F188" s="338">
        <f t="shared" si="43"/>
        <v>415</v>
      </c>
      <c r="G188" s="338">
        <f t="shared" si="44"/>
        <v>105</v>
      </c>
      <c r="H188" s="336">
        <f t="shared" si="45"/>
        <v>20</v>
      </c>
      <c r="I188" s="335">
        <f t="shared" si="46"/>
        <v>4703</v>
      </c>
      <c r="J188" s="338">
        <f t="shared" si="47"/>
        <v>2356</v>
      </c>
      <c r="K188" s="338">
        <f t="shared" si="48"/>
        <v>789</v>
      </c>
      <c r="L188" s="338">
        <f t="shared" si="49"/>
        <v>200</v>
      </c>
      <c r="M188" s="336">
        <f t="shared" si="50"/>
        <v>38</v>
      </c>
      <c r="N188" s="339"/>
      <c r="O188" s="339">
        <f t="shared" si="51"/>
        <v>44608</v>
      </c>
      <c r="P188" s="339">
        <f t="shared" si="52"/>
        <v>0</v>
      </c>
      <c r="Q188" s="339">
        <f t="shared" si="53"/>
        <v>45377</v>
      </c>
      <c r="R188" s="339">
        <f t="shared" si="54"/>
        <v>45766</v>
      </c>
      <c r="S188" s="339">
        <f t="shared" si="55"/>
        <v>45928</v>
      </c>
      <c r="T188" s="340"/>
      <c r="U188" s="74">
        <f>IF(B188=C188,0,IF(S188&lt;&gt;"-",(S188)/Přehled!$A$1,0))</f>
        <v>109.35238095238095</v>
      </c>
      <c r="W188" s="1"/>
    </row>
    <row r="189" spans="1:23" x14ac:dyDescent="0.25">
      <c r="A189" s="334">
        <v>187</v>
      </c>
      <c r="B189" s="335">
        <v>55364</v>
      </c>
      <c r="C189" s="336"/>
      <c r="D189" s="337">
        <v>2490</v>
      </c>
      <c r="E189" s="338">
        <f t="shared" si="42"/>
        <v>1245</v>
      </c>
      <c r="F189" s="338">
        <f t="shared" si="43"/>
        <v>415</v>
      </c>
      <c r="G189" s="338">
        <f t="shared" si="44"/>
        <v>105</v>
      </c>
      <c r="H189" s="336">
        <f t="shared" si="45"/>
        <v>20</v>
      </c>
      <c r="I189" s="335">
        <f t="shared" si="46"/>
        <v>4731</v>
      </c>
      <c r="J189" s="338">
        <f t="shared" si="47"/>
        <v>2366</v>
      </c>
      <c r="K189" s="338">
        <f t="shared" si="48"/>
        <v>789</v>
      </c>
      <c r="L189" s="338">
        <f t="shared" si="49"/>
        <v>200</v>
      </c>
      <c r="M189" s="336">
        <f t="shared" si="50"/>
        <v>38</v>
      </c>
      <c r="N189" s="339"/>
      <c r="O189" s="339">
        <f t="shared" si="51"/>
        <v>45902</v>
      </c>
      <c r="P189" s="339">
        <f t="shared" si="52"/>
        <v>0</v>
      </c>
      <c r="Q189" s="339">
        <f t="shared" si="53"/>
        <v>46689</v>
      </c>
      <c r="R189" s="339">
        <f t="shared" si="54"/>
        <v>47078</v>
      </c>
      <c r="S189" s="339">
        <f t="shared" si="55"/>
        <v>47240</v>
      </c>
      <c r="T189" s="340"/>
      <c r="U189" s="74">
        <f>IF(B189=C189,0,IF(S189&lt;&gt;"-",(S189)/Přehled!$A$1,0))</f>
        <v>112.47619047619048</v>
      </c>
      <c r="W189" s="1"/>
    </row>
    <row r="190" spans="1:23" x14ac:dyDescent="0.25">
      <c r="A190" s="334">
        <v>188</v>
      </c>
      <c r="B190" s="335">
        <v>56748</v>
      </c>
      <c r="C190" s="336"/>
      <c r="D190" s="337">
        <v>2510</v>
      </c>
      <c r="E190" s="338">
        <f t="shared" si="42"/>
        <v>1255</v>
      </c>
      <c r="F190" s="338">
        <f t="shared" si="43"/>
        <v>420</v>
      </c>
      <c r="G190" s="338">
        <f t="shared" si="44"/>
        <v>105</v>
      </c>
      <c r="H190" s="336">
        <f t="shared" si="45"/>
        <v>20</v>
      </c>
      <c r="I190" s="335">
        <f t="shared" si="46"/>
        <v>4769</v>
      </c>
      <c r="J190" s="338">
        <f t="shared" si="47"/>
        <v>2385</v>
      </c>
      <c r="K190" s="338">
        <f t="shared" si="48"/>
        <v>798</v>
      </c>
      <c r="L190" s="338">
        <f t="shared" si="49"/>
        <v>200</v>
      </c>
      <c r="M190" s="336">
        <f t="shared" si="50"/>
        <v>38</v>
      </c>
      <c r="N190" s="339"/>
      <c r="O190" s="339">
        <f t="shared" si="51"/>
        <v>47210</v>
      </c>
      <c r="P190" s="339">
        <f t="shared" si="52"/>
        <v>0</v>
      </c>
      <c r="Q190" s="339">
        <f t="shared" si="53"/>
        <v>47998</v>
      </c>
      <c r="R190" s="339">
        <f t="shared" si="54"/>
        <v>48396</v>
      </c>
      <c r="S190" s="339">
        <f t="shared" si="55"/>
        <v>48558</v>
      </c>
      <c r="T190" s="340"/>
      <c r="U190" s="74">
        <f>IF(B190=C190,0,IF(S190&lt;&gt;"-",(S190)/Přehled!$A$1,0))</f>
        <v>115.61428571428571</v>
      </c>
      <c r="W190" s="1"/>
    </row>
    <row r="191" spans="1:23" x14ac:dyDescent="0.25">
      <c r="A191" s="341">
        <v>189</v>
      </c>
      <c r="B191" s="342">
        <v>58167</v>
      </c>
      <c r="C191" s="343"/>
      <c r="D191" s="342">
        <v>2525</v>
      </c>
      <c r="E191" s="344">
        <f t="shared" si="42"/>
        <v>1265</v>
      </c>
      <c r="F191" s="344">
        <f t="shared" si="43"/>
        <v>420</v>
      </c>
      <c r="G191" s="344">
        <f t="shared" si="44"/>
        <v>105</v>
      </c>
      <c r="H191" s="343">
        <f t="shared" si="45"/>
        <v>20</v>
      </c>
      <c r="I191" s="342">
        <f t="shared" si="46"/>
        <v>4798</v>
      </c>
      <c r="J191" s="344">
        <f t="shared" si="47"/>
        <v>2404</v>
      </c>
      <c r="K191" s="344">
        <f t="shared" si="48"/>
        <v>798</v>
      </c>
      <c r="L191" s="344">
        <f t="shared" si="49"/>
        <v>200</v>
      </c>
      <c r="M191" s="343">
        <f t="shared" si="50"/>
        <v>38</v>
      </c>
      <c r="N191" s="329"/>
      <c r="O191" s="304">
        <f t="shared" si="51"/>
        <v>48571</v>
      </c>
      <c r="P191" s="304">
        <f t="shared" si="52"/>
        <v>0</v>
      </c>
      <c r="Q191" s="304">
        <f t="shared" si="53"/>
        <v>49369</v>
      </c>
      <c r="R191" s="304">
        <f t="shared" si="54"/>
        <v>49767</v>
      </c>
      <c r="S191" s="304">
        <f t="shared" si="55"/>
        <v>49929</v>
      </c>
      <c r="T191" s="345"/>
      <c r="U191" s="74">
        <f>IF(B191=C191,0,IF(S191&lt;&gt;"-",(S191)/Přehled!$A$1,0))</f>
        <v>118.87857142857143</v>
      </c>
      <c r="W191" s="1"/>
    </row>
    <row r="192" spans="1:23" x14ac:dyDescent="0.25">
      <c r="A192" s="299">
        <v>190</v>
      </c>
      <c r="B192" s="300">
        <v>59621</v>
      </c>
      <c r="C192" s="303"/>
      <c r="D192" s="300">
        <v>2540</v>
      </c>
      <c r="E192" s="302">
        <f t="shared" si="42"/>
        <v>1270</v>
      </c>
      <c r="F192" s="302">
        <f t="shared" si="43"/>
        <v>425</v>
      </c>
      <c r="G192" s="302">
        <f t="shared" si="44"/>
        <v>105</v>
      </c>
      <c r="H192" s="303">
        <f t="shared" si="45"/>
        <v>20</v>
      </c>
      <c r="I192" s="300">
        <f t="shared" si="46"/>
        <v>4826</v>
      </c>
      <c r="J192" s="302">
        <f t="shared" si="47"/>
        <v>2413</v>
      </c>
      <c r="K192" s="302">
        <f t="shared" si="48"/>
        <v>808</v>
      </c>
      <c r="L192" s="302">
        <f t="shared" si="49"/>
        <v>200</v>
      </c>
      <c r="M192" s="303">
        <f t="shared" si="50"/>
        <v>38</v>
      </c>
      <c r="N192" s="329"/>
      <c r="O192" s="304">
        <f t="shared" si="51"/>
        <v>49969</v>
      </c>
      <c r="P192" s="304">
        <f t="shared" si="52"/>
        <v>0</v>
      </c>
      <c r="Q192" s="304">
        <f t="shared" si="53"/>
        <v>50766</v>
      </c>
      <c r="R192" s="304">
        <f t="shared" si="54"/>
        <v>51174</v>
      </c>
      <c r="S192" s="304">
        <f t="shared" si="55"/>
        <v>51336</v>
      </c>
      <c r="T192" s="345"/>
      <c r="U192" s="74">
        <f>IF(B192=C192,0,IF(S192&lt;&gt;"-",(S192)/Přehled!$A$1,0))</f>
        <v>122.22857142857143</v>
      </c>
      <c r="W192" s="1"/>
    </row>
    <row r="193" spans="1:23" x14ac:dyDescent="0.25">
      <c r="A193" s="299">
        <v>191</v>
      </c>
      <c r="B193" s="300">
        <v>61111</v>
      </c>
      <c r="C193" s="303"/>
      <c r="D193" s="300">
        <v>2555</v>
      </c>
      <c r="E193" s="302">
        <f t="shared" si="42"/>
        <v>1280</v>
      </c>
      <c r="F193" s="302">
        <f t="shared" si="43"/>
        <v>425</v>
      </c>
      <c r="G193" s="302">
        <f t="shared" si="44"/>
        <v>105</v>
      </c>
      <c r="H193" s="303">
        <f t="shared" si="45"/>
        <v>20</v>
      </c>
      <c r="I193" s="300">
        <f t="shared" si="46"/>
        <v>4855</v>
      </c>
      <c r="J193" s="302">
        <f t="shared" si="47"/>
        <v>2432</v>
      </c>
      <c r="K193" s="302">
        <f t="shared" si="48"/>
        <v>808</v>
      </c>
      <c r="L193" s="302">
        <f t="shared" si="49"/>
        <v>200</v>
      </c>
      <c r="M193" s="303">
        <f t="shared" si="50"/>
        <v>38</v>
      </c>
      <c r="N193" s="329"/>
      <c r="O193" s="304">
        <f t="shared" si="51"/>
        <v>51401</v>
      </c>
      <c r="P193" s="304">
        <f t="shared" si="52"/>
        <v>0</v>
      </c>
      <c r="Q193" s="304">
        <f t="shared" si="53"/>
        <v>52208</v>
      </c>
      <c r="R193" s="304">
        <f t="shared" si="54"/>
        <v>52616</v>
      </c>
      <c r="S193" s="304">
        <f t="shared" si="55"/>
        <v>52778</v>
      </c>
      <c r="T193" s="345"/>
      <c r="U193" s="74">
        <f>IF(B193=C193,0,IF(S193&lt;&gt;"-",(S193)/Přehled!$A$1,0))</f>
        <v>125.66190476190476</v>
      </c>
      <c r="W193" s="1"/>
    </row>
    <row r="194" spans="1:23" x14ac:dyDescent="0.25">
      <c r="A194" s="299">
        <v>192</v>
      </c>
      <c r="B194" s="300">
        <v>62639</v>
      </c>
      <c r="C194" s="303"/>
      <c r="D194" s="300">
        <v>2570</v>
      </c>
      <c r="E194" s="302">
        <f t="shared" si="42"/>
        <v>1285</v>
      </c>
      <c r="F194" s="302">
        <f t="shared" si="43"/>
        <v>430</v>
      </c>
      <c r="G194" s="302">
        <f t="shared" si="44"/>
        <v>110</v>
      </c>
      <c r="H194" s="303">
        <f t="shared" si="45"/>
        <v>20</v>
      </c>
      <c r="I194" s="300">
        <f t="shared" si="46"/>
        <v>4883</v>
      </c>
      <c r="J194" s="302">
        <f t="shared" si="47"/>
        <v>2442</v>
      </c>
      <c r="K194" s="302">
        <f t="shared" si="48"/>
        <v>817</v>
      </c>
      <c r="L194" s="302">
        <f t="shared" si="49"/>
        <v>209</v>
      </c>
      <c r="M194" s="303">
        <f t="shared" si="50"/>
        <v>38</v>
      </c>
      <c r="N194" s="329"/>
      <c r="O194" s="304">
        <f t="shared" si="51"/>
        <v>52873</v>
      </c>
      <c r="P194" s="304">
        <f t="shared" si="52"/>
        <v>0</v>
      </c>
      <c r="Q194" s="304">
        <f t="shared" si="53"/>
        <v>53680</v>
      </c>
      <c r="R194" s="304">
        <f t="shared" si="54"/>
        <v>54079</v>
      </c>
      <c r="S194" s="304">
        <f t="shared" si="55"/>
        <v>54250</v>
      </c>
      <c r="T194" s="345"/>
      <c r="U194" s="74">
        <f>IF(B194=C194,0,IF(S194&lt;&gt;"-",(S194)/Přehled!$A$1,0))</f>
        <v>129.16666666666666</v>
      </c>
      <c r="W194" s="1"/>
    </row>
    <row r="195" spans="1:23" x14ac:dyDescent="0.25">
      <c r="A195" s="299">
        <v>193</v>
      </c>
      <c r="B195" s="300">
        <v>64205</v>
      </c>
      <c r="C195" s="303"/>
      <c r="D195" s="300">
        <v>2585</v>
      </c>
      <c r="E195" s="302">
        <f t="shared" si="42"/>
        <v>1295</v>
      </c>
      <c r="F195" s="302">
        <f t="shared" si="43"/>
        <v>430</v>
      </c>
      <c r="G195" s="302">
        <f t="shared" si="44"/>
        <v>110</v>
      </c>
      <c r="H195" s="303">
        <f t="shared" si="45"/>
        <v>20</v>
      </c>
      <c r="I195" s="300">
        <f t="shared" si="46"/>
        <v>4912</v>
      </c>
      <c r="J195" s="302">
        <f t="shared" si="47"/>
        <v>2461</v>
      </c>
      <c r="K195" s="302">
        <f t="shared" si="48"/>
        <v>817</v>
      </c>
      <c r="L195" s="302">
        <f t="shared" si="49"/>
        <v>209</v>
      </c>
      <c r="M195" s="303">
        <f t="shared" si="50"/>
        <v>38</v>
      </c>
      <c r="N195" s="329"/>
      <c r="O195" s="304">
        <f t="shared" si="51"/>
        <v>54381</v>
      </c>
      <c r="P195" s="304">
        <f t="shared" si="52"/>
        <v>0</v>
      </c>
      <c r="Q195" s="304">
        <f t="shared" si="53"/>
        <v>55198</v>
      </c>
      <c r="R195" s="304">
        <f t="shared" si="54"/>
        <v>55597</v>
      </c>
      <c r="S195" s="304">
        <f t="shared" si="55"/>
        <v>55768</v>
      </c>
      <c r="T195" s="345"/>
      <c r="U195" s="74">
        <f>IF(B195=C195,0,IF(S195&lt;&gt;"-",(S195)/Přehled!$A$1,0))</f>
        <v>132.78095238095239</v>
      </c>
      <c r="W195" s="1"/>
    </row>
    <row r="196" spans="1:23" x14ac:dyDescent="0.25">
      <c r="A196" s="299">
        <v>194</v>
      </c>
      <c r="B196" s="300">
        <v>65810</v>
      </c>
      <c r="C196" s="303"/>
      <c r="D196" s="300">
        <v>2605</v>
      </c>
      <c r="E196" s="302">
        <f t="shared" ref="E196:E217" si="56">ROUND((D196/2)/5,0)*5</f>
        <v>1305</v>
      </c>
      <c r="F196" s="302">
        <f t="shared" ref="F196:F217" si="57">ROUND((E196/3)/5,0)*5</f>
        <v>435</v>
      </c>
      <c r="G196" s="302">
        <f t="shared" ref="G196:G217" si="58">ROUND((F196/4)/5,0)*5</f>
        <v>110</v>
      </c>
      <c r="H196" s="303">
        <f t="shared" ref="H196:H217" si="59">ROUND((G196/5)/5,0)*5</f>
        <v>20</v>
      </c>
      <c r="I196" s="300">
        <f t="shared" ref="I196:M217" si="60">ROUNDUP(D196*1.9,0)</f>
        <v>4950</v>
      </c>
      <c r="J196" s="302">
        <f t="shared" si="60"/>
        <v>2480</v>
      </c>
      <c r="K196" s="302">
        <f t="shared" si="60"/>
        <v>827</v>
      </c>
      <c r="L196" s="302">
        <f t="shared" si="60"/>
        <v>209</v>
      </c>
      <c r="M196" s="303">
        <f t="shared" si="60"/>
        <v>38</v>
      </c>
      <c r="N196" s="329"/>
      <c r="O196" s="304">
        <f t="shared" ref="O196:O217" si="61">IF((B196-I196)-I196&lt;=0,0,(B196-I196)-I196)</f>
        <v>55910</v>
      </c>
      <c r="P196" s="304">
        <f t="shared" ref="P196:P217" si="62">IF((B196-I196-J196)-J196&lt;=O196,0,IF((B196-I196-J196)-J196&lt;=0,0,(B196-I196-J196)-J196))</f>
        <v>0</v>
      </c>
      <c r="Q196" s="304">
        <f t="shared" ref="Q196:Q217" si="63">IF((B196-I196-J196-K196)-K196&lt;=0,0,(B196-I196-J196-K196)-K196)</f>
        <v>56726</v>
      </c>
      <c r="R196" s="304">
        <f t="shared" ref="R196:R217" si="64">IF((B196-I196-J196-K196-L196)-L196&lt;=0,0,(B196-I196-J196-K196-L196)-L196)</f>
        <v>57135</v>
      </c>
      <c r="S196" s="304">
        <f t="shared" ref="S196:S217" si="65">IF(H196=0,IF((B196-I196-J196-K196-L196-M196)-M196&lt;=0,0,(B196-I196-J196-K196-L196-M196)-M196),IF((B196-I196-J196-K196-L196-M196)-M196&lt;=0,"-",(B196-I196-J196-K196-L196-M196)-M196+M196))</f>
        <v>57306</v>
      </c>
      <c r="T196" s="345"/>
      <c r="U196" s="74">
        <f>IF(B196=C196,0,IF(S196&lt;&gt;"-",(S196)/Přehled!$A$1,0))</f>
        <v>136.44285714285715</v>
      </c>
      <c r="W196" s="1"/>
    </row>
    <row r="197" spans="1:23" x14ac:dyDescent="0.25">
      <c r="A197" s="299">
        <v>195</v>
      </c>
      <c r="B197" s="300">
        <v>67455</v>
      </c>
      <c r="C197" s="303"/>
      <c r="D197" s="300">
        <v>2620</v>
      </c>
      <c r="E197" s="302">
        <f t="shared" si="56"/>
        <v>1310</v>
      </c>
      <c r="F197" s="302">
        <f t="shared" si="57"/>
        <v>435</v>
      </c>
      <c r="G197" s="302">
        <f t="shared" si="58"/>
        <v>110</v>
      </c>
      <c r="H197" s="303">
        <f t="shared" si="59"/>
        <v>20</v>
      </c>
      <c r="I197" s="300">
        <f t="shared" si="60"/>
        <v>4978</v>
      </c>
      <c r="J197" s="302">
        <f t="shared" si="60"/>
        <v>2489</v>
      </c>
      <c r="K197" s="302">
        <f t="shared" si="60"/>
        <v>827</v>
      </c>
      <c r="L197" s="302">
        <f t="shared" si="60"/>
        <v>209</v>
      </c>
      <c r="M197" s="303">
        <f t="shared" si="60"/>
        <v>38</v>
      </c>
      <c r="N197" s="329"/>
      <c r="O197" s="304">
        <f t="shared" si="61"/>
        <v>57499</v>
      </c>
      <c r="P197" s="304">
        <f t="shared" si="62"/>
        <v>0</v>
      </c>
      <c r="Q197" s="304">
        <f t="shared" si="63"/>
        <v>58334</v>
      </c>
      <c r="R197" s="304">
        <f t="shared" si="64"/>
        <v>58743</v>
      </c>
      <c r="S197" s="304">
        <f t="shared" si="65"/>
        <v>58914</v>
      </c>
      <c r="T197" s="345"/>
      <c r="U197" s="74">
        <f>IF(B197=C197,0,IF(S197&lt;&gt;"-",(S197)/Přehled!$A$1,0))</f>
        <v>140.27142857142857</v>
      </c>
      <c r="W197" s="1"/>
    </row>
    <row r="198" spans="1:23" x14ac:dyDescent="0.25">
      <c r="A198" s="299">
        <v>196</v>
      </c>
      <c r="B198" s="300">
        <v>69142</v>
      </c>
      <c r="C198" s="303"/>
      <c r="D198" s="300">
        <v>2635</v>
      </c>
      <c r="E198" s="302">
        <f t="shared" si="56"/>
        <v>1320</v>
      </c>
      <c r="F198" s="302">
        <f t="shared" si="57"/>
        <v>440</v>
      </c>
      <c r="G198" s="302">
        <f t="shared" si="58"/>
        <v>110</v>
      </c>
      <c r="H198" s="303">
        <f t="shared" si="59"/>
        <v>20</v>
      </c>
      <c r="I198" s="300">
        <f t="shared" si="60"/>
        <v>5007</v>
      </c>
      <c r="J198" s="302">
        <f t="shared" si="60"/>
        <v>2508</v>
      </c>
      <c r="K198" s="302">
        <f t="shared" si="60"/>
        <v>836</v>
      </c>
      <c r="L198" s="302">
        <f t="shared" si="60"/>
        <v>209</v>
      </c>
      <c r="M198" s="303">
        <f t="shared" si="60"/>
        <v>38</v>
      </c>
      <c r="N198" s="329"/>
      <c r="O198" s="304">
        <f t="shared" si="61"/>
        <v>59128</v>
      </c>
      <c r="P198" s="304">
        <f t="shared" si="62"/>
        <v>0</v>
      </c>
      <c r="Q198" s="304">
        <f t="shared" si="63"/>
        <v>59955</v>
      </c>
      <c r="R198" s="304">
        <f t="shared" si="64"/>
        <v>60373</v>
      </c>
      <c r="S198" s="304">
        <f t="shared" si="65"/>
        <v>60544</v>
      </c>
      <c r="T198" s="345"/>
      <c r="U198" s="74">
        <f>IF(B198=C198,0,IF(S198&lt;&gt;"-",(S198)/Přehled!$A$1,0))</f>
        <v>144.15238095238095</v>
      </c>
      <c r="W198" s="1"/>
    </row>
    <row r="199" spans="1:23" x14ac:dyDescent="0.25">
      <c r="A199" s="299">
        <v>197</v>
      </c>
      <c r="B199" s="300">
        <v>70870</v>
      </c>
      <c r="C199" s="303"/>
      <c r="D199" s="300">
        <v>2650</v>
      </c>
      <c r="E199" s="302">
        <f t="shared" si="56"/>
        <v>1325</v>
      </c>
      <c r="F199" s="302">
        <f t="shared" si="57"/>
        <v>440</v>
      </c>
      <c r="G199" s="302">
        <f t="shared" si="58"/>
        <v>110</v>
      </c>
      <c r="H199" s="303">
        <f t="shared" si="59"/>
        <v>20</v>
      </c>
      <c r="I199" s="300">
        <f t="shared" si="60"/>
        <v>5035</v>
      </c>
      <c r="J199" s="302">
        <f t="shared" si="60"/>
        <v>2518</v>
      </c>
      <c r="K199" s="302">
        <f t="shared" si="60"/>
        <v>836</v>
      </c>
      <c r="L199" s="302">
        <f t="shared" si="60"/>
        <v>209</v>
      </c>
      <c r="M199" s="303">
        <f t="shared" si="60"/>
        <v>38</v>
      </c>
      <c r="N199" s="329"/>
      <c r="O199" s="304">
        <f t="shared" si="61"/>
        <v>60800</v>
      </c>
      <c r="P199" s="304">
        <f t="shared" si="62"/>
        <v>0</v>
      </c>
      <c r="Q199" s="304">
        <f t="shared" si="63"/>
        <v>61645</v>
      </c>
      <c r="R199" s="304">
        <f t="shared" si="64"/>
        <v>62063</v>
      </c>
      <c r="S199" s="304">
        <f t="shared" si="65"/>
        <v>62234</v>
      </c>
      <c r="T199" s="345"/>
      <c r="U199" s="74">
        <f>IF(B199=C199,0,IF(S199&lt;&gt;"-",(S199)/Přehled!$A$1,0))</f>
        <v>148.17619047619047</v>
      </c>
      <c r="W199" s="1"/>
    </row>
    <row r="200" spans="1:23" x14ac:dyDescent="0.25">
      <c r="A200" s="299">
        <v>198</v>
      </c>
      <c r="B200" s="300">
        <v>72642</v>
      </c>
      <c r="C200" s="303"/>
      <c r="D200" s="300">
        <v>2670</v>
      </c>
      <c r="E200" s="302">
        <f t="shared" si="56"/>
        <v>1335</v>
      </c>
      <c r="F200" s="302">
        <f t="shared" si="57"/>
        <v>445</v>
      </c>
      <c r="G200" s="302">
        <f t="shared" si="58"/>
        <v>110</v>
      </c>
      <c r="H200" s="303">
        <f t="shared" si="59"/>
        <v>20</v>
      </c>
      <c r="I200" s="300">
        <f t="shared" si="60"/>
        <v>5073</v>
      </c>
      <c r="J200" s="302">
        <f t="shared" si="60"/>
        <v>2537</v>
      </c>
      <c r="K200" s="302">
        <f t="shared" si="60"/>
        <v>846</v>
      </c>
      <c r="L200" s="302">
        <f t="shared" si="60"/>
        <v>209</v>
      </c>
      <c r="M200" s="303">
        <f t="shared" si="60"/>
        <v>38</v>
      </c>
      <c r="N200" s="329"/>
      <c r="O200" s="304">
        <f t="shared" si="61"/>
        <v>62496</v>
      </c>
      <c r="P200" s="304">
        <f t="shared" si="62"/>
        <v>0</v>
      </c>
      <c r="Q200" s="304">
        <f t="shared" si="63"/>
        <v>63340</v>
      </c>
      <c r="R200" s="304">
        <f t="shared" si="64"/>
        <v>63768</v>
      </c>
      <c r="S200" s="304">
        <f t="shared" si="65"/>
        <v>63939</v>
      </c>
      <c r="T200" s="345"/>
      <c r="U200" s="74">
        <f>IF(B200=C200,0,IF(S200&lt;&gt;"-",(S200)/Přehled!$A$1,0))</f>
        <v>152.23571428571429</v>
      </c>
      <c r="W200" s="1"/>
    </row>
    <row r="201" spans="1:23" x14ac:dyDescent="0.25">
      <c r="A201" s="299">
        <v>199</v>
      </c>
      <c r="B201" s="300">
        <v>74458</v>
      </c>
      <c r="C201" s="303"/>
      <c r="D201" s="300">
        <v>2685</v>
      </c>
      <c r="E201" s="302">
        <f t="shared" si="56"/>
        <v>1345</v>
      </c>
      <c r="F201" s="302">
        <f t="shared" si="57"/>
        <v>450</v>
      </c>
      <c r="G201" s="302">
        <f t="shared" si="58"/>
        <v>115</v>
      </c>
      <c r="H201" s="303">
        <f t="shared" si="59"/>
        <v>25</v>
      </c>
      <c r="I201" s="300">
        <f t="shared" si="60"/>
        <v>5102</v>
      </c>
      <c r="J201" s="302">
        <f t="shared" si="60"/>
        <v>2556</v>
      </c>
      <c r="K201" s="302">
        <f t="shared" si="60"/>
        <v>855</v>
      </c>
      <c r="L201" s="302">
        <f t="shared" si="60"/>
        <v>219</v>
      </c>
      <c r="M201" s="303">
        <f t="shared" si="60"/>
        <v>48</v>
      </c>
      <c r="N201" s="329"/>
      <c r="O201" s="304">
        <f t="shared" si="61"/>
        <v>64254</v>
      </c>
      <c r="P201" s="304">
        <f t="shared" si="62"/>
        <v>0</v>
      </c>
      <c r="Q201" s="304">
        <f t="shared" si="63"/>
        <v>65090</v>
      </c>
      <c r="R201" s="304">
        <f t="shared" si="64"/>
        <v>65507</v>
      </c>
      <c r="S201" s="304">
        <f t="shared" si="65"/>
        <v>65678</v>
      </c>
      <c r="T201" s="345"/>
      <c r="U201" s="74">
        <f>IF(B201=C201,0,IF(S201&lt;&gt;"-",(S201)/Přehled!$A$1,0))</f>
        <v>156.37619047619049</v>
      </c>
      <c r="W201" s="1"/>
    </row>
    <row r="202" spans="1:23" x14ac:dyDescent="0.25">
      <c r="A202" s="299">
        <v>200</v>
      </c>
      <c r="B202" s="300">
        <v>76319</v>
      </c>
      <c r="C202" s="303"/>
      <c r="D202" s="300">
        <v>2700</v>
      </c>
      <c r="E202" s="302">
        <f t="shared" si="56"/>
        <v>1350</v>
      </c>
      <c r="F202" s="302">
        <f t="shared" si="57"/>
        <v>450</v>
      </c>
      <c r="G202" s="302">
        <f t="shared" si="58"/>
        <v>115</v>
      </c>
      <c r="H202" s="303">
        <f t="shared" si="59"/>
        <v>25</v>
      </c>
      <c r="I202" s="300">
        <f t="shared" si="60"/>
        <v>5130</v>
      </c>
      <c r="J202" s="302">
        <f t="shared" si="60"/>
        <v>2565</v>
      </c>
      <c r="K202" s="302">
        <f t="shared" si="60"/>
        <v>855</v>
      </c>
      <c r="L202" s="302">
        <f t="shared" si="60"/>
        <v>219</v>
      </c>
      <c r="M202" s="303">
        <f t="shared" si="60"/>
        <v>48</v>
      </c>
      <c r="N202" s="329"/>
      <c r="O202" s="304">
        <f t="shared" si="61"/>
        <v>66059</v>
      </c>
      <c r="P202" s="304">
        <f t="shared" si="62"/>
        <v>0</v>
      </c>
      <c r="Q202" s="304">
        <f t="shared" si="63"/>
        <v>66914</v>
      </c>
      <c r="R202" s="304">
        <f t="shared" si="64"/>
        <v>67331</v>
      </c>
      <c r="S202" s="304">
        <f t="shared" si="65"/>
        <v>67502</v>
      </c>
      <c r="T202" s="345"/>
      <c r="U202" s="74">
        <f>IF(B202=C202,0,IF(S202&lt;&gt;"-",(S202)/Přehled!$A$1,0))</f>
        <v>160.71904761904761</v>
      </c>
      <c r="W202" s="1"/>
    </row>
    <row r="203" spans="1:23" x14ac:dyDescent="0.25">
      <c r="A203" s="299">
        <v>201</v>
      </c>
      <c r="B203" s="300">
        <v>78227</v>
      </c>
      <c r="C203" s="303"/>
      <c r="D203" s="300">
        <v>2715</v>
      </c>
      <c r="E203" s="302">
        <f t="shared" si="56"/>
        <v>1360</v>
      </c>
      <c r="F203" s="302">
        <f t="shared" si="57"/>
        <v>455</v>
      </c>
      <c r="G203" s="302">
        <f t="shared" si="58"/>
        <v>115</v>
      </c>
      <c r="H203" s="303">
        <f t="shared" si="59"/>
        <v>25</v>
      </c>
      <c r="I203" s="300">
        <f t="shared" si="60"/>
        <v>5159</v>
      </c>
      <c r="J203" s="302">
        <f t="shared" si="60"/>
        <v>2584</v>
      </c>
      <c r="K203" s="302">
        <f t="shared" si="60"/>
        <v>865</v>
      </c>
      <c r="L203" s="302">
        <f t="shared" si="60"/>
        <v>219</v>
      </c>
      <c r="M203" s="303">
        <f t="shared" si="60"/>
        <v>48</v>
      </c>
      <c r="N203" s="329"/>
      <c r="O203" s="304">
        <f t="shared" si="61"/>
        <v>67909</v>
      </c>
      <c r="P203" s="304">
        <f t="shared" si="62"/>
        <v>0</v>
      </c>
      <c r="Q203" s="304">
        <f t="shared" si="63"/>
        <v>68754</v>
      </c>
      <c r="R203" s="304">
        <f t="shared" si="64"/>
        <v>69181</v>
      </c>
      <c r="S203" s="304">
        <f t="shared" si="65"/>
        <v>69352</v>
      </c>
      <c r="T203" s="345"/>
      <c r="U203" s="74">
        <f>IF(B203=C203,0,IF(S203&lt;&gt;"-",(S203)/Přehled!$A$1,0))</f>
        <v>165.12380952380951</v>
      </c>
      <c r="W203" s="1"/>
    </row>
    <row r="204" spans="1:23" x14ac:dyDescent="0.25">
      <c r="A204" s="299">
        <v>202</v>
      </c>
      <c r="B204" s="300">
        <v>80183</v>
      </c>
      <c r="C204" s="303"/>
      <c r="D204" s="300">
        <v>2735</v>
      </c>
      <c r="E204" s="302">
        <f t="shared" si="56"/>
        <v>1370</v>
      </c>
      <c r="F204" s="302">
        <f t="shared" si="57"/>
        <v>455</v>
      </c>
      <c r="G204" s="302">
        <f t="shared" si="58"/>
        <v>115</v>
      </c>
      <c r="H204" s="303">
        <f t="shared" si="59"/>
        <v>25</v>
      </c>
      <c r="I204" s="300">
        <f t="shared" si="60"/>
        <v>5197</v>
      </c>
      <c r="J204" s="302">
        <f t="shared" si="60"/>
        <v>2603</v>
      </c>
      <c r="K204" s="302">
        <f t="shared" si="60"/>
        <v>865</v>
      </c>
      <c r="L204" s="302">
        <f t="shared" si="60"/>
        <v>219</v>
      </c>
      <c r="M204" s="303">
        <f t="shared" si="60"/>
        <v>48</v>
      </c>
      <c r="N204" s="329"/>
      <c r="O204" s="304">
        <f t="shared" si="61"/>
        <v>69789</v>
      </c>
      <c r="P204" s="304">
        <f t="shared" si="62"/>
        <v>0</v>
      </c>
      <c r="Q204" s="304">
        <f t="shared" si="63"/>
        <v>70653</v>
      </c>
      <c r="R204" s="304">
        <f t="shared" si="64"/>
        <v>71080</v>
      </c>
      <c r="S204" s="304">
        <f t="shared" si="65"/>
        <v>71251</v>
      </c>
      <c r="T204" s="345"/>
      <c r="U204" s="74">
        <f>IF(B204=C204,0,IF(S204&lt;&gt;"-",(S204)/Přehled!$A$1,0))</f>
        <v>169.64523809523808</v>
      </c>
      <c r="W204" s="1"/>
    </row>
    <row r="205" spans="1:23" x14ac:dyDescent="0.25">
      <c r="A205" s="299">
        <v>203</v>
      </c>
      <c r="B205" s="300">
        <v>82188</v>
      </c>
      <c r="C205" s="303"/>
      <c r="D205" s="300">
        <v>2750</v>
      </c>
      <c r="E205" s="302">
        <f t="shared" si="56"/>
        <v>1375</v>
      </c>
      <c r="F205" s="302">
        <f t="shared" si="57"/>
        <v>460</v>
      </c>
      <c r="G205" s="302">
        <f t="shared" si="58"/>
        <v>115</v>
      </c>
      <c r="H205" s="303">
        <f t="shared" si="59"/>
        <v>25</v>
      </c>
      <c r="I205" s="300">
        <f t="shared" si="60"/>
        <v>5225</v>
      </c>
      <c r="J205" s="302">
        <f t="shared" si="60"/>
        <v>2613</v>
      </c>
      <c r="K205" s="302">
        <f t="shared" si="60"/>
        <v>874</v>
      </c>
      <c r="L205" s="302">
        <f t="shared" si="60"/>
        <v>219</v>
      </c>
      <c r="M205" s="303">
        <f t="shared" si="60"/>
        <v>48</v>
      </c>
      <c r="N205" s="329"/>
      <c r="O205" s="304">
        <f t="shared" si="61"/>
        <v>71738</v>
      </c>
      <c r="P205" s="304">
        <f t="shared" si="62"/>
        <v>0</v>
      </c>
      <c r="Q205" s="304">
        <f t="shared" si="63"/>
        <v>72602</v>
      </c>
      <c r="R205" s="304">
        <f t="shared" si="64"/>
        <v>73038</v>
      </c>
      <c r="S205" s="304">
        <f t="shared" si="65"/>
        <v>73209</v>
      </c>
      <c r="T205" s="345"/>
      <c r="U205" s="74">
        <f>IF(B205=C205,0,IF(S205&lt;&gt;"-",(S205)/Přehled!$A$1,0))</f>
        <v>174.30714285714285</v>
      </c>
      <c r="W205" s="1"/>
    </row>
    <row r="206" spans="1:23" x14ac:dyDescent="0.25">
      <c r="A206" s="299">
        <v>204</v>
      </c>
      <c r="B206" s="300">
        <v>84242</v>
      </c>
      <c r="C206" s="303"/>
      <c r="D206" s="300">
        <v>2765</v>
      </c>
      <c r="E206" s="302">
        <f t="shared" si="56"/>
        <v>1385</v>
      </c>
      <c r="F206" s="302">
        <f t="shared" si="57"/>
        <v>460</v>
      </c>
      <c r="G206" s="302">
        <f t="shared" si="58"/>
        <v>115</v>
      </c>
      <c r="H206" s="303">
        <f t="shared" si="59"/>
        <v>25</v>
      </c>
      <c r="I206" s="300">
        <f t="shared" si="60"/>
        <v>5254</v>
      </c>
      <c r="J206" s="302">
        <f t="shared" si="60"/>
        <v>2632</v>
      </c>
      <c r="K206" s="302">
        <f t="shared" si="60"/>
        <v>874</v>
      </c>
      <c r="L206" s="302">
        <f t="shared" si="60"/>
        <v>219</v>
      </c>
      <c r="M206" s="303">
        <f t="shared" si="60"/>
        <v>48</v>
      </c>
      <c r="N206" s="329"/>
      <c r="O206" s="304">
        <f t="shared" si="61"/>
        <v>73734</v>
      </c>
      <c r="P206" s="304">
        <f t="shared" si="62"/>
        <v>0</v>
      </c>
      <c r="Q206" s="304">
        <f t="shared" si="63"/>
        <v>74608</v>
      </c>
      <c r="R206" s="304">
        <f t="shared" si="64"/>
        <v>75044</v>
      </c>
      <c r="S206" s="304">
        <f t="shared" si="65"/>
        <v>75215</v>
      </c>
      <c r="T206" s="345"/>
      <c r="U206" s="74">
        <f>IF(B206=C206,0,IF(S206&lt;&gt;"-",(S206)/Přehled!$A$1,0))</f>
        <v>179.08333333333334</v>
      </c>
      <c r="W206" s="1"/>
    </row>
    <row r="207" spans="1:23" x14ac:dyDescent="0.25">
      <c r="A207" s="299">
        <v>205</v>
      </c>
      <c r="B207" s="300">
        <v>86348</v>
      </c>
      <c r="C207" s="303"/>
      <c r="D207" s="300">
        <v>2780</v>
      </c>
      <c r="E207" s="302">
        <f t="shared" si="56"/>
        <v>1390</v>
      </c>
      <c r="F207" s="302">
        <f t="shared" si="57"/>
        <v>465</v>
      </c>
      <c r="G207" s="302">
        <f t="shared" si="58"/>
        <v>115</v>
      </c>
      <c r="H207" s="303">
        <f t="shared" si="59"/>
        <v>25</v>
      </c>
      <c r="I207" s="300">
        <f t="shared" si="60"/>
        <v>5282</v>
      </c>
      <c r="J207" s="302">
        <f t="shared" si="60"/>
        <v>2641</v>
      </c>
      <c r="K207" s="302">
        <f t="shared" si="60"/>
        <v>884</v>
      </c>
      <c r="L207" s="302">
        <f t="shared" si="60"/>
        <v>219</v>
      </c>
      <c r="M207" s="303">
        <f t="shared" si="60"/>
        <v>48</v>
      </c>
      <c r="N207" s="329"/>
      <c r="O207" s="304">
        <f t="shared" si="61"/>
        <v>75784</v>
      </c>
      <c r="P207" s="304">
        <f t="shared" si="62"/>
        <v>0</v>
      </c>
      <c r="Q207" s="304">
        <f t="shared" si="63"/>
        <v>76657</v>
      </c>
      <c r="R207" s="304">
        <f t="shared" si="64"/>
        <v>77103</v>
      </c>
      <c r="S207" s="304">
        <f t="shared" si="65"/>
        <v>77274</v>
      </c>
      <c r="T207" s="345"/>
      <c r="U207" s="74">
        <f>IF(B207=C207,0,IF(S207&lt;&gt;"-",(S207)/Přehled!$A$1,0))</f>
        <v>183.98571428571429</v>
      </c>
      <c r="W207" s="1"/>
    </row>
    <row r="208" spans="1:23" x14ac:dyDescent="0.25">
      <c r="A208" s="299">
        <v>206</v>
      </c>
      <c r="B208" s="300">
        <v>88507</v>
      </c>
      <c r="C208" s="303"/>
      <c r="D208" s="300">
        <v>2800</v>
      </c>
      <c r="E208" s="302">
        <f t="shared" si="56"/>
        <v>1400</v>
      </c>
      <c r="F208" s="302">
        <f t="shared" si="57"/>
        <v>465</v>
      </c>
      <c r="G208" s="302">
        <f t="shared" si="58"/>
        <v>115</v>
      </c>
      <c r="H208" s="303">
        <f t="shared" si="59"/>
        <v>25</v>
      </c>
      <c r="I208" s="300">
        <f t="shared" si="60"/>
        <v>5320</v>
      </c>
      <c r="J208" s="302">
        <f t="shared" si="60"/>
        <v>2660</v>
      </c>
      <c r="K208" s="302">
        <f t="shared" si="60"/>
        <v>884</v>
      </c>
      <c r="L208" s="302">
        <f t="shared" si="60"/>
        <v>219</v>
      </c>
      <c r="M208" s="303">
        <f t="shared" si="60"/>
        <v>48</v>
      </c>
      <c r="N208" s="329"/>
      <c r="O208" s="304">
        <f t="shared" si="61"/>
        <v>77867</v>
      </c>
      <c r="P208" s="304">
        <f t="shared" si="62"/>
        <v>0</v>
      </c>
      <c r="Q208" s="304">
        <f t="shared" si="63"/>
        <v>78759</v>
      </c>
      <c r="R208" s="304">
        <f t="shared" si="64"/>
        <v>79205</v>
      </c>
      <c r="S208" s="304">
        <f t="shared" si="65"/>
        <v>79376</v>
      </c>
      <c r="T208" s="345"/>
      <c r="U208" s="74">
        <f>IF(B208=C208,0,IF(S208&lt;&gt;"-",(S208)/Přehled!$A$1,0))</f>
        <v>188.99047619047619</v>
      </c>
      <c r="W208" s="1"/>
    </row>
    <row r="209" spans="1:23" x14ac:dyDescent="0.25">
      <c r="A209" s="332">
        <v>207</v>
      </c>
      <c r="B209" s="300">
        <v>90720</v>
      </c>
      <c r="C209" s="303"/>
      <c r="D209" s="333">
        <v>2815</v>
      </c>
      <c r="E209" s="302">
        <f t="shared" si="56"/>
        <v>1410</v>
      </c>
      <c r="F209" s="302">
        <f t="shared" si="57"/>
        <v>470</v>
      </c>
      <c r="G209" s="302">
        <f t="shared" si="58"/>
        <v>120</v>
      </c>
      <c r="H209" s="303">
        <f t="shared" si="59"/>
        <v>25</v>
      </c>
      <c r="I209" s="300">
        <f t="shared" si="60"/>
        <v>5349</v>
      </c>
      <c r="J209" s="302">
        <f t="shared" si="60"/>
        <v>2679</v>
      </c>
      <c r="K209" s="302">
        <f t="shared" si="60"/>
        <v>893</v>
      </c>
      <c r="L209" s="302">
        <f t="shared" si="60"/>
        <v>228</v>
      </c>
      <c r="M209" s="303">
        <f t="shared" si="60"/>
        <v>48</v>
      </c>
      <c r="N209" s="329"/>
      <c r="O209" s="304">
        <f t="shared" si="61"/>
        <v>80022</v>
      </c>
      <c r="P209" s="304">
        <f t="shared" si="62"/>
        <v>0</v>
      </c>
      <c r="Q209" s="304">
        <f t="shared" si="63"/>
        <v>80906</v>
      </c>
      <c r="R209" s="304">
        <f t="shared" si="64"/>
        <v>81343</v>
      </c>
      <c r="S209" s="304">
        <f t="shared" si="65"/>
        <v>81523</v>
      </c>
      <c r="T209" s="330"/>
      <c r="U209" s="74">
        <f>IF(B209=C209,0,IF(S209&lt;&gt;"-",(S209)/Přehled!$A$1,0))</f>
        <v>194.10238095238094</v>
      </c>
      <c r="W209" s="1"/>
    </row>
    <row r="210" spans="1:23" x14ac:dyDescent="0.25">
      <c r="A210" s="299">
        <v>208</v>
      </c>
      <c r="B210" s="300">
        <v>92988</v>
      </c>
      <c r="C210" s="303"/>
      <c r="D210" s="300">
        <v>2830</v>
      </c>
      <c r="E210" s="302">
        <f t="shared" si="56"/>
        <v>1415</v>
      </c>
      <c r="F210" s="302">
        <f t="shared" si="57"/>
        <v>470</v>
      </c>
      <c r="G210" s="302">
        <f t="shared" si="58"/>
        <v>120</v>
      </c>
      <c r="H210" s="303">
        <f t="shared" si="59"/>
        <v>25</v>
      </c>
      <c r="I210" s="300">
        <f t="shared" si="60"/>
        <v>5377</v>
      </c>
      <c r="J210" s="302">
        <f t="shared" si="60"/>
        <v>2689</v>
      </c>
      <c r="K210" s="302">
        <f t="shared" si="60"/>
        <v>893</v>
      </c>
      <c r="L210" s="302">
        <f t="shared" si="60"/>
        <v>228</v>
      </c>
      <c r="M210" s="303">
        <f t="shared" si="60"/>
        <v>48</v>
      </c>
      <c r="N210" s="329"/>
      <c r="O210" s="304">
        <f t="shared" si="61"/>
        <v>82234</v>
      </c>
      <c r="P210" s="304">
        <f t="shared" si="62"/>
        <v>0</v>
      </c>
      <c r="Q210" s="304">
        <f t="shared" si="63"/>
        <v>83136</v>
      </c>
      <c r="R210" s="304">
        <f t="shared" si="64"/>
        <v>83573</v>
      </c>
      <c r="S210" s="304">
        <f t="shared" si="65"/>
        <v>83753</v>
      </c>
      <c r="T210" s="330"/>
      <c r="U210" s="74">
        <f>IF(B210=C210,0,IF(S210&lt;&gt;"-",(S210)/Přehled!$A$1,0))</f>
        <v>199.41190476190476</v>
      </c>
      <c r="W210" s="1"/>
    </row>
    <row r="211" spans="1:23" x14ac:dyDescent="0.25">
      <c r="A211" s="299">
        <v>209</v>
      </c>
      <c r="B211" s="300">
        <v>95312</v>
      </c>
      <c r="C211" s="303"/>
      <c r="D211" s="300">
        <v>2850</v>
      </c>
      <c r="E211" s="302">
        <f t="shared" si="56"/>
        <v>1425</v>
      </c>
      <c r="F211" s="302">
        <f t="shared" si="57"/>
        <v>475</v>
      </c>
      <c r="G211" s="302">
        <f t="shared" si="58"/>
        <v>120</v>
      </c>
      <c r="H211" s="303">
        <f t="shared" si="59"/>
        <v>25</v>
      </c>
      <c r="I211" s="300">
        <f t="shared" si="60"/>
        <v>5415</v>
      </c>
      <c r="J211" s="302">
        <f t="shared" si="60"/>
        <v>2708</v>
      </c>
      <c r="K211" s="302">
        <f t="shared" si="60"/>
        <v>903</v>
      </c>
      <c r="L211" s="302">
        <f t="shared" si="60"/>
        <v>228</v>
      </c>
      <c r="M211" s="303">
        <f t="shared" si="60"/>
        <v>48</v>
      </c>
      <c r="N211" s="103"/>
      <c r="O211" s="304">
        <f t="shared" si="61"/>
        <v>84482</v>
      </c>
      <c r="P211" s="304">
        <f t="shared" si="62"/>
        <v>0</v>
      </c>
      <c r="Q211" s="304">
        <f t="shared" si="63"/>
        <v>85383</v>
      </c>
      <c r="R211" s="304">
        <f t="shared" si="64"/>
        <v>85830</v>
      </c>
      <c r="S211" s="304">
        <f t="shared" si="65"/>
        <v>86010</v>
      </c>
      <c r="T211" s="331"/>
      <c r="U211" s="74">
        <f>IF(B211=C211,0,IF(S211&lt;&gt;"-",(S211)/Přehled!$A$1,0))</f>
        <v>204.78571428571428</v>
      </c>
      <c r="W211" s="1"/>
    </row>
    <row r="212" spans="1:23" x14ac:dyDescent="0.25">
      <c r="A212" s="299">
        <v>210</v>
      </c>
      <c r="B212" s="300">
        <v>97695</v>
      </c>
      <c r="C212" s="303"/>
      <c r="D212" s="300">
        <v>2865</v>
      </c>
      <c r="E212" s="302">
        <f t="shared" si="56"/>
        <v>1435</v>
      </c>
      <c r="F212" s="302">
        <f t="shared" si="57"/>
        <v>480</v>
      </c>
      <c r="G212" s="302">
        <f t="shared" si="58"/>
        <v>120</v>
      </c>
      <c r="H212" s="303">
        <f t="shared" si="59"/>
        <v>25</v>
      </c>
      <c r="I212" s="300">
        <f t="shared" si="60"/>
        <v>5444</v>
      </c>
      <c r="J212" s="302">
        <f t="shared" si="60"/>
        <v>2727</v>
      </c>
      <c r="K212" s="302">
        <f t="shared" si="60"/>
        <v>912</v>
      </c>
      <c r="L212" s="302">
        <f t="shared" si="60"/>
        <v>228</v>
      </c>
      <c r="M212" s="303">
        <f t="shared" si="60"/>
        <v>48</v>
      </c>
      <c r="N212" s="103"/>
      <c r="O212" s="304">
        <f t="shared" si="61"/>
        <v>86807</v>
      </c>
      <c r="P212" s="304">
        <f t="shared" si="62"/>
        <v>0</v>
      </c>
      <c r="Q212" s="304">
        <f t="shared" si="63"/>
        <v>87700</v>
      </c>
      <c r="R212" s="304">
        <f t="shared" si="64"/>
        <v>88156</v>
      </c>
      <c r="S212" s="304">
        <f t="shared" si="65"/>
        <v>88336</v>
      </c>
      <c r="T212" s="331"/>
      <c r="U212" s="74">
        <f>IF(B212=C212,0,IF(S212&lt;&gt;"-",(S212)/Přehled!$A$1,0))</f>
        <v>210.32380952380953</v>
      </c>
      <c r="W212" s="1"/>
    </row>
    <row r="213" spans="1:23" x14ac:dyDescent="0.25">
      <c r="A213" s="299">
        <v>211</v>
      </c>
      <c r="B213" s="300">
        <v>100138</v>
      </c>
      <c r="C213" s="303"/>
      <c r="D213" s="300">
        <v>2880</v>
      </c>
      <c r="E213" s="302">
        <f t="shared" si="56"/>
        <v>1440</v>
      </c>
      <c r="F213" s="302">
        <f t="shared" si="57"/>
        <v>480</v>
      </c>
      <c r="G213" s="302">
        <f t="shared" si="58"/>
        <v>120</v>
      </c>
      <c r="H213" s="303">
        <f t="shared" si="59"/>
        <v>25</v>
      </c>
      <c r="I213" s="300">
        <f t="shared" si="60"/>
        <v>5472</v>
      </c>
      <c r="J213" s="302">
        <f t="shared" si="60"/>
        <v>2736</v>
      </c>
      <c r="K213" s="302">
        <f t="shared" si="60"/>
        <v>912</v>
      </c>
      <c r="L213" s="302">
        <f t="shared" si="60"/>
        <v>228</v>
      </c>
      <c r="M213" s="303">
        <f t="shared" si="60"/>
        <v>48</v>
      </c>
      <c r="N213" s="103"/>
      <c r="O213" s="304">
        <f t="shared" si="61"/>
        <v>89194</v>
      </c>
      <c r="P213" s="304">
        <f t="shared" si="62"/>
        <v>0</v>
      </c>
      <c r="Q213" s="304">
        <f t="shared" si="63"/>
        <v>90106</v>
      </c>
      <c r="R213" s="304">
        <f t="shared" si="64"/>
        <v>90562</v>
      </c>
      <c r="S213" s="304">
        <f t="shared" si="65"/>
        <v>90742</v>
      </c>
      <c r="T213" s="331"/>
      <c r="U213" s="74">
        <f>IF(B213=C213,0,IF(S213&lt;&gt;"-",(S213)/Přehled!$A$1,0))</f>
        <v>216.05238095238096</v>
      </c>
      <c r="W213" s="1"/>
    </row>
    <row r="214" spans="1:23" x14ac:dyDescent="0.25">
      <c r="A214" s="299">
        <v>212</v>
      </c>
      <c r="B214" s="300">
        <v>102641</v>
      </c>
      <c r="C214" s="303"/>
      <c r="D214" s="300">
        <v>2895</v>
      </c>
      <c r="E214" s="302">
        <f t="shared" si="56"/>
        <v>1450</v>
      </c>
      <c r="F214" s="302">
        <f t="shared" si="57"/>
        <v>485</v>
      </c>
      <c r="G214" s="302">
        <f t="shared" si="58"/>
        <v>120</v>
      </c>
      <c r="H214" s="303">
        <f t="shared" si="59"/>
        <v>25</v>
      </c>
      <c r="I214" s="300">
        <f t="shared" si="60"/>
        <v>5501</v>
      </c>
      <c r="J214" s="302">
        <f t="shared" si="60"/>
        <v>2755</v>
      </c>
      <c r="K214" s="302">
        <f t="shared" si="60"/>
        <v>922</v>
      </c>
      <c r="L214" s="302">
        <f t="shared" si="60"/>
        <v>228</v>
      </c>
      <c r="M214" s="303">
        <f t="shared" si="60"/>
        <v>48</v>
      </c>
      <c r="N214" s="103"/>
      <c r="O214" s="304">
        <f t="shared" si="61"/>
        <v>91639</v>
      </c>
      <c r="P214" s="304">
        <f t="shared" si="62"/>
        <v>0</v>
      </c>
      <c r="Q214" s="304">
        <f t="shared" si="63"/>
        <v>92541</v>
      </c>
      <c r="R214" s="304">
        <f t="shared" si="64"/>
        <v>93007</v>
      </c>
      <c r="S214" s="304">
        <f t="shared" si="65"/>
        <v>93187</v>
      </c>
      <c r="T214" s="331"/>
      <c r="U214" s="74">
        <f>IF(B214=C214,0,IF(S214&lt;&gt;"-",(S214)/Přehled!$A$1,0))</f>
        <v>221.87380952380951</v>
      </c>
      <c r="W214" s="1"/>
    </row>
    <row r="215" spans="1:23" x14ac:dyDescent="0.25">
      <c r="A215" s="299">
        <v>213</v>
      </c>
      <c r="B215" s="300">
        <v>105207</v>
      </c>
      <c r="C215" s="303"/>
      <c r="D215" s="300">
        <v>2915</v>
      </c>
      <c r="E215" s="302">
        <f t="shared" si="56"/>
        <v>1460</v>
      </c>
      <c r="F215" s="302">
        <f t="shared" si="57"/>
        <v>485</v>
      </c>
      <c r="G215" s="302">
        <f t="shared" si="58"/>
        <v>120</v>
      </c>
      <c r="H215" s="303">
        <f t="shared" si="59"/>
        <v>25</v>
      </c>
      <c r="I215" s="300">
        <f t="shared" si="60"/>
        <v>5539</v>
      </c>
      <c r="J215" s="302">
        <f t="shared" si="60"/>
        <v>2774</v>
      </c>
      <c r="K215" s="302">
        <f t="shared" si="60"/>
        <v>922</v>
      </c>
      <c r="L215" s="302">
        <f t="shared" si="60"/>
        <v>228</v>
      </c>
      <c r="M215" s="303">
        <f t="shared" si="60"/>
        <v>48</v>
      </c>
      <c r="N215" s="103"/>
      <c r="O215" s="304">
        <f t="shared" si="61"/>
        <v>94129</v>
      </c>
      <c r="P215" s="304">
        <f t="shared" si="62"/>
        <v>0</v>
      </c>
      <c r="Q215" s="304">
        <f t="shared" si="63"/>
        <v>95050</v>
      </c>
      <c r="R215" s="304">
        <f t="shared" si="64"/>
        <v>95516</v>
      </c>
      <c r="S215" s="304">
        <f t="shared" si="65"/>
        <v>95696</v>
      </c>
      <c r="T215" s="331"/>
      <c r="U215" s="74">
        <f>IF(B215=C215,0,IF(S215&lt;&gt;"-",(S215)/Přehled!$A$1,0))</f>
        <v>227.84761904761905</v>
      </c>
      <c r="W215" s="1"/>
    </row>
    <row r="216" spans="1:23" x14ac:dyDescent="0.25">
      <c r="A216" s="332">
        <v>214</v>
      </c>
      <c r="B216" s="300">
        <v>107837</v>
      </c>
      <c r="C216" s="303"/>
      <c r="D216" s="333">
        <v>2930</v>
      </c>
      <c r="E216" s="302">
        <f t="shared" si="56"/>
        <v>1465</v>
      </c>
      <c r="F216" s="302">
        <f t="shared" si="57"/>
        <v>490</v>
      </c>
      <c r="G216" s="302">
        <f t="shared" si="58"/>
        <v>125</v>
      </c>
      <c r="H216" s="303">
        <f t="shared" si="59"/>
        <v>25</v>
      </c>
      <c r="I216" s="300">
        <f t="shared" si="60"/>
        <v>5567</v>
      </c>
      <c r="J216" s="302">
        <f t="shared" si="60"/>
        <v>2784</v>
      </c>
      <c r="K216" s="302">
        <f t="shared" si="60"/>
        <v>931</v>
      </c>
      <c r="L216" s="302">
        <f t="shared" si="60"/>
        <v>238</v>
      </c>
      <c r="M216" s="303">
        <f t="shared" si="60"/>
        <v>48</v>
      </c>
      <c r="N216" s="103"/>
      <c r="O216" s="304">
        <f t="shared" si="61"/>
        <v>96703</v>
      </c>
      <c r="P216" s="304">
        <f t="shared" si="62"/>
        <v>0</v>
      </c>
      <c r="Q216" s="304">
        <f t="shared" si="63"/>
        <v>97624</v>
      </c>
      <c r="R216" s="304">
        <f t="shared" si="64"/>
        <v>98079</v>
      </c>
      <c r="S216" s="304">
        <f t="shared" si="65"/>
        <v>98269</v>
      </c>
      <c r="T216" s="331"/>
      <c r="U216" s="74">
        <f>IF(B216=C216,0,IF(S216&lt;&gt;"-",(S216)/Přehled!$A$1,0))</f>
        <v>233.97380952380954</v>
      </c>
      <c r="W216" s="1"/>
    </row>
    <row r="217" spans="1:23" ht="15.75" thickBot="1" x14ac:dyDescent="0.3">
      <c r="A217" s="346">
        <v>215</v>
      </c>
      <c r="B217" s="306">
        <v>110533</v>
      </c>
      <c r="C217" s="309"/>
      <c r="D217" s="347">
        <v>2945</v>
      </c>
      <c r="E217" s="308">
        <f t="shared" si="56"/>
        <v>1475</v>
      </c>
      <c r="F217" s="308">
        <f t="shared" si="57"/>
        <v>490</v>
      </c>
      <c r="G217" s="308">
        <f t="shared" si="58"/>
        <v>125</v>
      </c>
      <c r="H217" s="309">
        <f t="shared" si="59"/>
        <v>25</v>
      </c>
      <c r="I217" s="306">
        <f t="shared" si="60"/>
        <v>5596</v>
      </c>
      <c r="J217" s="308">
        <f t="shared" si="60"/>
        <v>2803</v>
      </c>
      <c r="K217" s="308">
        <f t="shared" si="60"/>
        <v>931</v>
      </c>
      <c r="L217" s="308">
        <f t="shared" si="60"/>
        <v>238</v>
      </c>
      <c r="M217" s="309">
        <f t="shared" si="60"/>
        <v>48</v>
      </c>
      <c r="N217" s="103"/>
      <c r="O217" s="304">
        <f t="shared" si="61"/>
        <v>99341</v>
      </c>
      <c r="P217" s="304">
        <f t="shared" si="62"/>
        <v>0</v>
      </c>
      <c r="Q217" s="304">
        <f t="shared" si="63"/>
        <v>100272</v>
      </c>
      <c r="R217" s="304">
        <f t="shared" si="64"/>
        <v>100727</v>
      </c>
      <c r="S217" s="304">
        <f t="shared" si="65"/>
        <v>100917</v>
      </c>
      <c r="T217" s="331"/>
      <c r="U217" s="74">
        <f>IF(B217=C217,0,IF(S217&lt;&gt;"-",(S217)/Přehled!$A$1,0))</f>
        <v>240.27857142857144</v>
      </c>
      <c r="W217" s="1"/>
    </row>
  </sheetData>
  <mergeCells count="11">
    <mergeCell ref="U1:U2"/>
    <mergeCell ref="O1:O2"/>
    <mergeCell ref="P1:P2"/>
    <mergeCell ref="Q1:Q2"/>
    <mergeCell ref="R1:R2"/>
    <mergeCell ref="S1:S2"/>
    <mergeCell ref="A1:A2"/>
    <mergeCell ref="B1:B2"/>
    <mergeCell ref="C1:C2"/>
    <mergeCell ref="D1:H1"/>
    <mergeCell ref="I1:M1"/>
  </mergeCell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X156"/>
  <sheetViews>
    <sheetView zoomScaleNormal="100" workbookViewId="0">
      <selection sqref="A1:A2"/>
    </sheetView>
  </sheetViews>
  <sheetFormatPr defaultRowHeight="15" x14ac:dyDescent="0.25"/>
  <cols>
    <col min="14" max="14" width="3.7109375" style="22" customWidth="1"/>
    <col min="15" max="19" width="17.7109375" customWidth="1"/>
    <col min="20" max="20" width="3.7109375" style="73" customWidth="1"/>
    <col min="21" max="21" width="17.7109375" customWidth="1"/>
    <col min="24" max="24" width="10.85546875" bestFit="1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50</v>
      </c>
      <c r="C3" s="180"/>
      <c r="D3" s="12">
        <v>5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" si="4">ROUNDUP(D3*1.9,0)</f>
        <v>10</v>
      </c>
      <c r="J3" s="65">
        <f t="shared" ref="J3" si="5">ROUNDUP(E3*1.9,0)</f>
        <v>10</v>
      </c>
      <c r="K3" s="65">
        <f t="shared" ref="K3" si="6">ROUNDUP(F3*1.9,0)</f>
        <v>0</v>
      </c>
      <c r="L3" s="65">
        <f t="shared" ref="L3" si="7">ROUNDUP(G3*1.9,0)</f>
        <v>0</v>
      </c>
      <c r="M3" s="39">
        <f t="shared" ref="M3" si="8">ROUNDUP(H3*1.9,0)</f>
        <v>0</v>
      </c>
      <c r="O3" s="66">
        <f t="shared" ref="O3" si="9">IF((B3-I3)-I3&lt;=0,0,(B3-I3)-I3)</f>
        <v>30</v>
      </c>
      <c r="P3" s="66">
        <f t="shared" ref="P3" si="10">IF((B3-I3-J3)-J3&lt;=O3,0,IF((B3-I3-J3)-J3&lt;=0,0,(B3-I3-J3)-J3))</f>
        <v>0</v>
      </c>
      <c r="Q3" s="66">
        <f t="shared" ref="Q3" si="11">IF((B3-I3-J3-K3)-K3&lt;=0,0,(B3-I3-J3-K3)-K3)</f>
        <v>30</v>
      </c>
      <c r="R3" s="66">
        <f t="shared" ref="R3" si="12">IF((B3-I3-J3-K3-L3)-L3&lt;=0,0,(B3-I3-J3-K3-L3)-L3)</f>
        <v>30</v>
      </c>
      <c r="S3" s="66">
        <f t="shared" ref="S3" si="13">IF(H3=0,IF((B3-I3-J3-K3-L3-M3)-M3&lt;=0,0,(B3-I3-J3-K3-L3-M3)-M3),IF((B3-I3-J3-K3-L3-M3)-M3&lt;=0,"-",(B3-I3-J3-K3-L3-M3)-M3+M3))</f>
        <v>30</v>
      </c>
      <c r="U3" s="67">
        <f>IF(B3=C3,0,IF(S3&lt;&gt;"-",(S3)/Přehled!$A$1,0))</f>
        <v>7.1428571428571425E-2</v>
      </c>
    </row>
    <row r="4" spans="1:21" x14ac:dyDescent="0.25">
      <c r="A4" s="68">
        <v>2</v>
      </c>
      <c r="B4" s="69">
        <v>90</v>
      </c>
      <c r="C4" s="181"/>
      <c r="D4" s="11">
        <v>10</v>
      </c>
      <c r="E4" s="6">
        <f t="shared" ref="E4:E67" si="14">ROUND((D4/2)/5,0)*5</f>
        <v>5</v>
      </c>
      <c r="F4" s="6">
        <f t="shared" ref="F4:F67" si="15">ROUND((E4/3)/5,0)*5</f>
        <v>0</v>
      </c>
      <c r="G4" s="6">
        <f t="shared" ref="G4:G67" si="16">ROUND((F4/4)/5,0)*5</f>
        <v>0</v>
      </c>
      <c r="H4" s="31">
        <f t="shared" ref="H4:H67" si="17">ROUND((G4/5)/5,0)*5</f>
        <v>0</v>
      </c>
      <c r="I4" s="11">
        <f t="shared" ref="I4:I67" si="18">ROUNDUP(D4*1.9,0)</f>
        <v>19</v>
      </c>
      <c r="J4" s="6">
        <f t="shared" ref="J4:J67" si="19">ROUNDUP(E4*1.9,0)</f>
        <v>10</v>
      </c>
      <c r="K4" s="6">
        <f t="shared" ref="K4:K67" si="20">ROUNDUP(F4*1.9,0)</f>
        <v>0</v>
      </c>
      <c r="L4" s="6">
        <f t="shared" ref="L4:L67" si="21">ROUNDUP(G4*1.9,0)</f>
        <v>0</v>
      </c>
      <c r="M4" s="31">
        <f t="shared" ref="M4:M67" si="22">ROUNDUP(H4*1.9,0)</f>
        <v>0</v>
      </c>
      <c r="O4" s="66">
        <f t="shared" ref="O4:O67" si="23">IF((B4-I4)-I4&lt;=0,0,(B4-I4)-I4)</f>
        <v>52</v>
      </c>
      <c r="P4" s="66">
        <f t="shared" ref="P4:P67" si="24">IF((B4-I4-J4)-J4&lt;=O4,0,IF((B4-I4-J4)-J4&lt;=0,0,(B4-I4-J4)-J4))</f>
        <v>0</v>
      </c>
      <c r="Q4" s="66">
        <f t="shared" ref="Q4:Q67" si="25">IF((B4-I4-J4-K4)-K4&lt;=0,0,(B4-I4-J4-K4)-K4)</f>
        <v>61</v>
      </c>
      <c r="R4" s="66">
        <f t="shared" ref="R4:R67" si="26">IF((B4-I4-J4-K4-L4)-L4&lt;=0,0,(B4-I4-J4-K4-L4)-L4)</f>
        <v>61</v>
      </c>
      <c r="S4" s="66">
        <f t="shared" ref="S4:S67" si="27">IF(H4=0,IF((B4-I4-J4-K4-L4-M4)-M4&lt;=0,0,(B4-I4-J4-K4-L4-M4)-M4),IF((B4-I4-J4-K4-L4-M4)-M4&lt;=0,"-",(B4-I4-J4-K4-L4-M4)-M4+M4))</f>
        <v>61</v>
      </c>
      <c r="U4" s="67">
        <f>IF(B4=C4,0,IF(S4&lt;&gt;"-",(S4)/Přehled!$A$1,0))</f>
        <v>0.14523809523809525</v>
      </c>
    </row>
    <row r="5" spans="1:21" x14ac:dyDescent="0.25">
      <c r="A5" s="68">
        <v>3</v>
      </c>
      <c r="B5" s="69">
        <v>150</v>
      </c>
      <c r="C5" s="181"/>
      <c r="D5" s="11">
        <v>15</v>
      </c>
      <c r="E5" s="6">
        <f t="shared" si="14"/>
        <v>10</v>
      </c>
      <c r="F5" s="6">
        <f t="shared" si="15"/>
        <v>5</v>
      </c>
      <c r="G5" s="6">
        <f t="shared" si="16"/>
        <v>0</v>
      </c>
      <c r="H5" s="31">
        <f t="shared" si="17"/>
        <v>0</v>
      </c>
      <c r="I5" s="11">
        <f t="shared" si="18"/>
        <v>29</v>
      </c>
      <c r="J5" s="6">
        <f t="shared" si="19"/>
        <v>19</v>
      </c>
      <c r="K5" s="6">
        <f t="shared" si="20"/>
        <v>10</v>
      </c>
      <c r="L5" s="6">
        <f t="shared" si="21"/>
        <v>0</v>
      </c>
      <c r="M5" s="31">
        <f t="shared" si="22"/>
        <v>0</v>
      </c>
      <c r="O5" s="66">
        <f t="shared" si="23"/>
        <v>92</v>
      </c>
      <c r="P5" s="66">
        <f t="shared" si="24"/>
        <v>0</v>
      </c>
      <c r="Q5" s="66">
        <f t="shared" si="25"/>
        <v>82</v>
      </c>
      <c r="R5" s="66">
        <f t="shared" si="26"/>
        <v>92</v>
      </c>
      <c r="S5" s="66">
        <f t="shared" si="27"/>
        <v>92</v>
      </c>
      <c r="U5" s="67">
        <f>IF(B5=C5,0,IF(S5&lt;&gt;"-",(S5)/Přehled!$A$1,0))</f>
        <v>0.21904761904761905</v>
      </c>
    </row>
    <row r="6" spans="1:21" x14ac:dyDescent="0.25">
      <c r="A6" s="68">
        <v>4</v>
      </c>
      <c r="B6" s="69">
        <v>220</v>
      </c>
      <c r="C6" s="181"/>
      <c r="D6" s="11">
        <v>25</v>
      </c>
      <c r="E6" s="6">
        <f t="shared" si="14"/>
        <v>15</v>
      </c>
      <c r="F6" s="6">
        <f t="shared" si="15"/>
        <v>5</v>
      </c>
      <c r="G6" s="6">
        <f t="shared" si="16"/>
        <v>0</v>
      </c>
      <c r="H6" s="31">
        <f t="shared" si="17"/>
        <v>0</v>
      </c>
      <c r="I6" s="11">
        <f t="shared" si="18"/>
        <v>48</v>
      </c>
      <c r="J6" s="6">
        <f t="shared" si="19"/>
        <v>29</v>
      </c>
      <c r="K6" s="6">
        <f t="shared" si="20"/>
        <v>10</v>
      </c>
      <c r="L6" s="6">
        <f t="shared" si="21"/>
        <v>0</v>
      </c>
      <c r="M6" s="31">
        <f t="shared" si="22"/>
        <v>0</v>
      </c>
      <c r="O6" s="66">
        <f t="shared" si="23"/>
        <v>124</v>
      </c>
      <c r="P6" s="66">
        <f t="shared" si="24"/>
        <v>0</v>
      </c>
      <c r="Q6" s="66">
        <f t="shared" si="25"/>
        <v>123</v>
      </c>
      <c r="R6" s="66">
        <f t="shared" si="26"/>
        <v>133</v>
      </c>
      <c r="S6" s="66">
        <f t="shared" si="27"/>
        <v>133</v>
      </c>
      <c r="U6" s="67">
        <f>IF(B6=C6,0,IF(S6&lt;&gt;"-",(S6)/Přehled!$A$1,0))</f>
        <v>0.31666666666666665</v>
      </c>
    </row>
    <row r="7" spans="1:21" x14ac:dyDescent="0.25">
      <c r="A7" s="68">
        <v>5</v>
      </c>
      <c r="B7" s="69">
        <v>310</v>
      </c>
      <c r="C7" s="181"/>
      <c r="D7" s="11">
        <v>35</v>
      </c>
      <c r="E7" s="6">
        <f t="shared" si="14"/>
        <v>20</v>
      </c>
      <c r="F7" s="6">
        <f t="shared" si="15"/>
        <v>5</v>
      </c>
      <c r="G7" s="6">
        <f t="shared" si="16"/>
        <v>0</v>
      </c>
      <c r="H7" s="31">
        <f t="shared" si="17"/>
        <v>0</v>
      </c>
      <c r="I7" s="11">
        <f t="shared" si="18"/>
        <v>67</v>
      </c>
      <c r="J7" s="6">
        <f t="shared" si="19"/>
        <v>38</v>
      </c>
      <c r="K7" s="6">
        <f t="shared" si="20"/>
        <v>10</v>
      </c>
      <c r="L7" s="6">
        <f t="shared" si="21"/>
        <v>0</v>
      </c>
      <c r="M7" s="31">
        <f t="shared" si="22"/>
        <v>0</v>
      </c>
      <c r="O7" s="66">
        <f t="shared" si="23"/>
        <v>176</v>
      </c>
      <c r="P7" s="66">
        <f t="shared" si="24"/>
        <v>0</v>
      </c>
      <c r="Q7" s="66">
        <f t="shared" si="25"/>
        <v>185</v>
      </c>
      <c r="R7" s="66">
        <f t="shared" si="26"/>
        <v>195</v>
      </c>
      <c r="S7" s="66">
        <f t="shared" si="27"/>
        <v>195</v>
      </c>
      <c r="U7" s="67">
        <f>IF(B7=C7,0,IF(S7&lt;&gt;"-",(S7)/Přehled!$A$1,0))</f>
        <v>0.4642857142857143</v>
      </c>
    </row>
    <row r="8" spans="1:21" x14ac:dyDescent="0.25">
      <c r="A8" s="68">
        <v>6</v>
      </c>
      <c r="B8" s="69">
        <v>380</v>
      </c>
      <c r="C8" s="181"/>
      <c r="D8" s="11">
        <v>40</v>
      </c>
      <c r="E8" s="6">
        <f t="shared" si="14"/>
        <v>20</v>
      </c>
      <c r="F8" s="6">
        <f t="shared" si="15"/>
        <v>5</v>
      </c>
      <c r="G8" s="6">
        <f t="shared" si="16"/>
        <v>0</v>
      </c>
      <c r="H8" s="31">
        <f t="shared" si="17"/>
        <v>0</v>
      </c>
      <c r="I8" s="11">
        <f t="shared" si="18"/>
        <v>76</v>
      </c>
      <c r="J8" s="6">
        <f t="shared" si="19"/>
        <v>38</v>
      </c>
      <c r="K8" s="6">
        <f t="shared" si="20"/>
        <v>10</v>
      </c>
      <c r="L8" s="6">
        <f t="shared" si="21"/>
        <v>0</v>
      </c>
      <c r="M8" s="31">
        <f t="shared" si="22"/>
        <v>0</v>
      </c>
      <c r="O8" s="66">
        <f t="shared" si="23"/>
        <v>228</v>
      </c>
      <c r="P8" s="66">
        <f t="shared" si="24"/>
        <v>0</v>
      </c>
      <c r="Q8" s="66">
        <f t="shared" si="25"/>
        <v>246</v>
      </c>
      <c r="R8" s="66">
        <f t="shared" si="26"/>
        <v>256</v>
      </c>
      <c r="S8" s="66">
        <f t="shared" si="27"/>
        <v>256</v>
      </c>
      <c r="U8" s="67">
        <f>IF(B8=C8,0,IF(S8&lt;&gt;"-",(S8)/Přehled!$A$1,0))</f>
        <v>0.60952380952380958</v>
      </c>
    </row>
    <row r="9" spans="1:21" x14ac:dyDescent="0.25">
      <c r="A9" s="68">
        <v>7</v>
      </c>
      <c r="B9" s="69">
        <v>480</v>
      </c>
      <c r="C9" s="181"/>
      <c r="D9" s="11">
        <v>50</v>
      </c>
      <c r="E9" s="6">
        <f t="shared" si="14"/>
        <v>25</v>
      </c>
      <c r="F9" s="6">
        <f t="shared" si="15"/>
        <v>10</v>
      </c>
      <c r="G9" s="6">
        <f t="shared" si="16"/>
        <v>5</v>
      </c>
      <c r="H9" s="31">
        <f t="shared" si="17"/>
        <v>0</v>
      </c>
      <c r="I9" s="11">
        <f t="shared" si="18"/>
        <v>95</v>
      </c>
      <c r="J9" s="6">
        <f t="shared" si="19"/>
        <v>48</v>
      </c>
      <c r="K9" s="6">
        <f t="shared" si="20"/>
        <v>19</v>
      </c>
      <c r="L9" s="6">
        <f t="shared" si="21"/>
        <v>10</v>
      </c>
      <c r="M9" s="31">
        <f t="shared" si="22"/>
        <v>0</v>
      </c>
      <c r="O9" s="66">
        <f t="shared" si="23"/>
        <v>290</v>
      </c>
      <c r="P9" s="66">
        <f t="shared" si="24"/>
        <v>0</v>
      </c>
      <c r="Q9" s="66">
        <f t="shared" si="25"/>
        <v>299</v>
      </c>
      <c r="R9" s="66">
        <f t="shared" si="26"/>
        <v>298</v>
      </c>
      <c r="S9" s="66">
        <f t="shared" si="27"/>
        <v>308</v>
      </c>
      <c r="U9" s="67">
        <f>IF(B9=C9,0,IF(S9&lt;&gt;"-",(S9)/Přehled!$A$1,0))</f>
        <v>0.73333333333333328</v>
      </c>
    </row>
    <row r="10" spans="1:21" x14ac:dyDescent="0.25">
      <c r="A10" s="68">
        <v>8</v>
      </c>
      <c r="B10" s="69">
        <v>560</v>
      </c>
      <c r="C10" s="181"/>
      <c r="D10" s="11">
        <v>60</v>
      </c>
      <c r="E10" s="6">
        <f t="shared" si="14"/>
        <v>30</v>
      </c>
      <c r="F10" s="6">
        <f t="shared" si="15"/>
        <v>10</v>
      </c>
      <c r="G10" s="6">
        <f t="shared" si="16"/>
        <v>5</v>
      </c>
      <c r="H10" s="31">
        <f t="shared" si="17"/>
        <v>0</v>
      </c>
      <c r="I10" s="11">
        <f t="shared" si="18"/>
        <v>114</v>
      </c>
      <c r="J10" s="6">
        <f t="shared" si="19"/>
        <v>57</v>
      </c>
      <c r="K10" s="6">
        <f t="shared" si="20"/>
        <v>19</v>
      </c>
      <c r="L10" s="6">
        <f t="shared" si="21"/>
        <v>10</v>
      </c>
      <c r="M10" s="31">
        <f t="shared" si="22"/>
        <v>0</v>
      </c>
      <c r="O10" s="66">
        <f t="shared" si="23"/>
        <v>332</v>
      </c>
      <c r="P10" s="66">
        <f t="shared" si="24"/>
        <v>0</v>
      </c>
      <c r="Q10" s="66">
        <f t="shared" si="25"/>
        <v>351</v>
      </c>
      <c r="R10" s="66">
        <f t="shared" si="26"/>
        <v>350</v>
      </c>
      <c r="S10" s="66">
        <f t="shared" si="27"/>
        <v>360</v>
      </c>
      <c r="U10" s="67">
        <f>IF(B10=C10,0,IF(S10&lt;&gt;"-",(S10)/Přehled!$A$1,0))</f>
        <v>0.8571428571428571</v>
      </c>
    </row>
    <row r="11" spans="1:21" x14ac:dyDescent="0.25">
      <c r="A11" s="68">
        <v>9</v>
      </c>
      <c r="B11" s="69">
        <v>650</v>
      </c>
      <c r="C11" s="181"/>
      <c r="D11" s="11">
        <v>65</v>
      </c>
      <c r="E11" s="6">
        <f t="shared" si="14"/>
        <v>35</v>
      </c>
      <c r="F11" s="6">
        <f t="shared" si="15"/>
        <v>10</v>
      </c>
      <c r="G11" s="6">
        <f t="shared" si="16"/>
        <v>5</v>
      </c>
      <c r="H11" s="31">
        <f t="shared" si="17"/>
        <v>0</v>
      </c>
      <c r="I11" s="11">
        <f t="shared" si="18"/>
        <v>124</v>
      </c>
      <c r="J11" s="6">
        <f t="shared" si="19"/>
        <v>67</v>
      </c>
      <c r="K11" s="6">
        <f t="shared" si="20"/>
        <v>19</v>
      </c>
      <c r="L11" s="6">
        <f t="shared" si="21"/>
        <v>10</v>
      </c>
      <c r="M11" s="31">
        <f t="shared" si="22"/>
        <v>0</v>
      </c>
      <c r="O11" s="66">
        <f t="shared" si="23"/>
        <v>402</v>
      </c>
      <c r="P11" s="66">
        <f t="shared" si="24"/>
        <v>0</v>
      </c>
      <c r="Q11" s="66">
        <f t="shared" si="25"/>
        <v>421</v>
      </c>
      <c r="R11" s="66">
        <f t="shared" si="26"/>
        <v>420</v>
      </c>
      <c r="S11" s="66">
        <f t="shared" si="27"/>
        <v>430</v>
      </c>
      <c r="U11" s="67">
        <f>IF(B11=C11,0,IF(S11&lt;&gt;"-",(S11)/Přehled!$A$1,0))</f>
        <v>1.0238095238095237</v>
      </c>
    </row>
    <row r="12" spans="1:21" x14ac:dyDescent="0.25">
      <c r="A12" s="68">
        <v>10</v>
      </c>
      <c r="B12" s="69">
        <v>740</v>
      </c>
      <c r="C12" s="181"/>
      <c r="D12" s="11">
        <v>75</v>
      </c>
      <c r="E12" s="6">
        <f t="shared" si="14"/>
        <v>40</v>
      </c>
      <c r="F12" s="6">
        <f t="shared" si="15"/>
        <v>15</v>
      </c>
      <c r="G12" s="6">
        <f t="shared" si="16"/>
        <v>5</v>
      </c>
      <c r="H12" s="31">
        <f t="shared" si="17"/>
        <v>0</v>
      </c>
      <c r="I12" s="11">
        <f t="shared" si="18"/>
        <v>143</v>
      </c>
      <c r="J12" s="6">
        <f t="shared" si="19"/>
        <v>76</v>
      </c>
      <c r="K12" s="6">
        <f t="shared" si="20"/>
        <v>29</v>
      </c>
      <c r="L12" s="6">
        <f t="shared" si="21"/>
        <v>10</v>
      </c>
      <c r="M12" s="31">
        <f t="shared" si="22"/>
        <v>0</v>
      </c>
      <c r="O12" s="66">
        <f t="shared" si="23"/>
        <v>454</v>
      </c>
      <c r="P12" s="66">
        <f t="shared" si="24"/>
        <v>0</v>
      </c>
      <c r="Q12" s="66">
        <f t="shared" si="25"/>
        <v>463</v>
      </c>
      <c r="R12" s="66">
        <f t="shared" si="26"/>
        <v>472</v>
      </c>
      <c r="S12" s="66">
        <f t="shared" si="27"/>
        <v>482</v>
      </c>
      <c r="U12" s="67">
        <f>IF(B12=C12,0,IF(S12&lt;&gt;"-",(S12)/Přehled!$A$1,0))</f>
        <v>1.1476190476190475</v>
      </c>
    </row>
    <row r="13" spans="1:21" ht="15" customHeight="1" x14ac:dyDescent="0.25">
      <c r="A13" s="68">
        <v>11</v>
      </c>
      <c r="B13" s="130">
        <v>759</v>
      </c>
      <c r="C13" s="131"/>
      <c r="D13" s="11">
        <v>85</v>
      </c>
      <c r="E13" s="6">
        <f t="shared" si="14"/>
        <v>45</v>
      </c>
      <c r="F13" s="6">
        <f t="shared" si="15"/>
        <v>15</v>
      </c>
      <c r="G13" s="6">
        <f t="shared" si="16"/>
        <v>5</v>
      </c>
      <c r="H13" s="31">
        <f t="shared" si="17"/>
        <v>0</v>
      </c>
      <c r="I13" s="29">
        <f t="shared" si="18"/>
        <v>162</v>
      </c>
      <c r="J13" s="132">
        <f t="shared" si="19"/>
        <v>86</v>
      </c>
      <c r="K13" s="132">
        <f t="shared" si="20"/>
        <v>29</v>
      </c>
      <c r="L13" s="132">
        <f t="shared" si="21"/>
        <v>10</v>
      </c>
      <c r="M13" s="30">
        <f t="shared" si="22"/>
        <v>0</v>
      </c>
      <c r="O13" s="117">
        <f t="shared" si="23"/>
        <v>435</v>
      </c>
      <c r="P13" s="117">
        <f t="shared" si="24"/>
        <v>0</v>
      </c>
      <c r="Q13" s="117">
        <f t="shared" si="25"/>
        <v>453</v>
      </c>
      <c r="R13" s="117">
        <f t="shared" si="26"/>
        <v>462</v>
      </c>
      <c r="S13" s="117">
        <f t="shared" si="27"/>
        <v>472</v>
      </c>
      <c r="U13" s="67">
        <f>IF(B13=C13,0,IF(S13&lt;&gt;"-",(S13)/Přehled!$A$1,0))</f>
        <v>1.1238095238095238</v>
      </c>
    </row>
    <row r="14" spans="1:21" x14ac:dyDescent="0.25">
      <c r="A14" s="68">
        <v>12</v>
      </c>
      <c r="B14" s="130">
        <v>778</v>
      </c>
      <c r="C14" s="131"/>
      <c r="D14" s="11">
        <v>95</v>
      </c>
      <c r="E14" s="6">
        <f t="shared" si="14"/>
        <v>50</v>
      </c>
      <c r="F14" s="6">
        <f t="shared" si="15"/>
        <v>15</v>
      </c>
      <c r="G14" s="6">
        <f t="shared" si="16"/>
        <v>5</v>
      </c>
      <c r="H14" s="31">
        <f t="shared" si="17"/>
        <v>0</v>
      </c>
      <c r="I14" s="29">
        <f t="shared" si="18"/>
        <v>181</v>
      </c>
      <c r="J14" s="132">
        <f t="shared" si="19"/>
        <v>95</v>
      </c>
      <c r="K14" s="132">
        <f t="shared" si="20"/>
        <v>29</v>
      </c>
      <c r="L14" s="132">
        <f t="shared" si="21"/>
        <v>10</v>
      </c>
      <c r="M14" s="30">
        <f t="shared" si="22"/>
        <v>0</v>
      </c>
      <c r="O14" s="117">
        <f t="shared" si="23"/>
        <v>416</v>
      </c>
      <c r="P14" s="117">
        <f t="shared" si="24"/>
        <v>0</v>
      </c>
      <c r="Q14" s="117">
        <f t="shared" si="25"/>
        <v>444</v>
      </c>
      <c r="R14" s="117">
        <f t="shared" si="26"/>
        <v>453</v>
      </c>
      <c r="S14" s="117">
        <f t="shared" si="27"/>
        <v>463</v>
      </c>
      <c r="U14" s="67">
        <f>IF(B14=C14,0,IF(S14&lt;&gt;"-",(S14)/Přehled!$A$1,0))</f>
        <v>1.1023809523809525</v>
      </c>
    </row>
    <row r="15" spans="1:21" x14ac:dyDescent="0.25">
      <c r="A15" s="68">
        <v>13</v>
      </c>
      <c r="B15" s="130">
        <v>797</v>
      </c>
      <c r="C15" s="131"/>
      <c r="D15" s="11">
        <v>105</v>
      </c>
      <c r="E15" s="6">
        <f t="shared" si="14"/>
        <v>55</v>
      </c>
      <c r="F15" s="6">
        <f t="shared" si="15"/>
        <v>20</v>
      </c>
      <c r="G15" s="6">
        <f t="shared" si="16"/>
        <v>5</v>
      </c>
      <c r="H15" s="31">
        <f t="shared" si="17"/>
        <v>0</v>
      </c>
      <c r="I15" s="29">
        <f t="shared" si="18"/>
        <v>200</v>
      </c>
      <c r="J15" s="132">
        <f t="shared" si="19"/>
        <v>105</v>
      </c>
      <c r="K15" s="132">
        <f t="shared" si="20"/>
        <v>38</v>
      </c>
      <c r="L15" s="132">
        <f t="shared" si="21"/>
        <v>10</v>
      </c>
      <c r="M15" s="30">
        <f t="shared" si="22"/>
        <v>0</v>
      </c>
      <c r="O15" s="117">
        <f t="shared" si="23"/>
        <v>397</v>
      </c>
      <c r="P15" s="117">
        <f t="shared" si="24"/>
        <v>0</v>
      </c>
      <c r="Q15" s="117">
        <f t="shared" si="25"/>
        <v>416</v>
      </c>
      <c r="R15" s="117">
        <f t="shared" si="26"/>
        <v>434</v>
      </c>
      <c r="S15" s="117">
        <f t="shared" si="27"/>
        <v>444</v>
      </c>
      <c r="U15" s="67">
        <f>IF(B15=C15,0,IF(S15&lt;&gt;"-",(S15)/Přehled!$A$1,0))</f>
        <v>1.0571428571428572</v>
      </c>
    </row>
    <row r="16" spans="1:21" x14ac:dyDescent="0.25">
      <c r="A16" s="68">
        <v>14</v>
      </c>
      <c r="B16" s="130">
        <v>817</v>
      </c>
      <c r="C16" s="131"/>
      <c r="D16" s="11">
        <v>115</v>
      </c>
      <c r="E16" s="6">
        <f t="shared" si="14"/>
        <v>60</v>
      </c>
      <c r="F16" s="6">
        <f t="shared" si="15"/>
        <v>20</v>
      </c>
      <c r="G16" s="6">
        <f t="shared" si="16"/>
        <v>5</v>
      </c>
      <c r="H16" s="31">
        <f t="shared" si="17"/>
        <v>0</v>
      </c>
      <c r="I16" s="29">
        <f t="shared" si="18"/>
        <v>219</v>
      </c>
      <c r="J16" s="132">
        <f t="shared" si="19"/>
        <v>114</v>
      </c>
      <c r="K16" s="132">
        <f t="shared" si="20"/>
        <v>38</v>
      </c>
      <c r="L16" s="132">
        <f t="shared" si="21"/>
        <v>10</v>
      </c>
      <c r="M16" s="30">
        <f t="shared" si="22"/>
        <v>0</v>
      </c>
      <c r="O16" s="117">
        <f t="shared" si="23"/>
        <v>379</v>
      </c>
      <c r="P16" s="117">
        <f t="shared" si="24"/>
        <v>0</v>
      </c>
      <c r="Q16" s="117">
        <f t="shared" si="25"/>
        <v>408</v>
      </c>
      <c r="R16" s="117">
        <f t="shared" si="26"/>
        <v>426</v>
      </c>
      <c r="S16" s="117">
        <f t="shared" si="27"/>
        <v>436</v>
      </c>
      <c r="U16" s="67">
        <f>IF(B16=C16,0,IF(S16&lt;&gt;"-",(S16)/Přehled!$A$1,0))</f>
        <v>1.0380952380952382</v>
      </c>
    </row>
    <row r="17" spans="1:21" x14ac:dyDescent="0.25">
      <c r="A17" s="68">
        <v>15</v>
      </c>
      <c r="B17" s="130">
        <v>838</v>
      </c>
      <c r="C17" s="131"/>
      <c r="D17" s="11">
        <v>125</v>
      </c>
      <c r="E17" s="6">
        <f t="shared" si="14"/>
        <v>65</v>
      </c>
      <c r="F17" s="6">
        <f t="shared" si="15"/>
        <v>20</v>
      </c>
      <c r="G17" s="6">
        <f t="shared" si="16"/>
        <v>5</v>
      </c>
      <c r="H17" s="31">
        <f t="shared" si="17"/>
        <v>0</v>
      </c>
      <c r="I17" s="29">
        <f t="shared" si="18"/>
        <v>238</v>
      </c>
      <c r="J17" s="132">
        <f t="shared" si="19"/>
        <v>124</v>
      </c>
      <c r="K17" s="132">
        <f t="shared" si="20"/>
        <v>38</v>
      </c>
      <c r="L17" s="132">
        <f t="shared" si="21"/>
        <v>10</v>
      </c>
      <c r="M17" s="30">
        <f t="shared" si="22"/>
        <v>0</v>
      </c>
      <c r="O17" s="117">
        <f t="shared" si="23"/>
        <v>362</v>
      </c>
      <c r="P17" s="117">
        <f t="shared" si="24"/>
        <v>0</v>
      </c>
      <c r="Q17" s="117">
        <f t="shared" si="25"/>
        <v>400</v>
      </c>
      <c r="R17" s="117">
        <f t="shared" si="26"/>
        <v>418</v>
      </c>
      <c r="S17" s="117">
        <f t="shared" si="27"/>
        <v>428</v>
      </c>
      <c r="U17" s="67">
        <f>IF(B17=C17,0,IF(S17&lt;&gt;"-",(S17)/Přehled!$A$1,0))</f>
        <v>1.019047619047619</v>
      </c>
    </row>
    <row r="18" spans="1:21" x14ac:dyDescent="0.25">
      <c r="A18" s="68">
        <v>16</v>
      </c>
      <c r="B18" s="130">
        <v>859</v>
      </c>
      <c r="C18" s="131"/>
      <c r="D18" s="11">
        <v>135</v>
      </c>
      <c r="E18" s="6">
        <f t="shared" si="14"/>
        <v>70</v>
      </c>
      <c r="F18" s="6">
        <f t="shared" si="15"/>
        <v>25</v>
      </c>
      <c r="G18" s="6">
        <f t="shared" si="16"/>
        <v>5</v>
      </c>
      <c r="H18" s="31">
        <f t="shared" si="17"/>
        <v>0</v>
      </c>
      <c r="I18" s="29">
        <f t="shared" si="18"/>
        <v>257</v>
      </c>
      <c r="J18" s="132">
        <f t="shared" si="19"/>
        <v>133</v>
      </c>
      <c r="K18" s="132">
        <f t="shared" si="20"/>
        <v>48</v>
      </c>
      <c r="L18" s="132">
        <f t="shared" si="21"/>
        <v>10</v>
      </c>
      <c r="M18" s="30">
        <f t="shared" si="22"/>
        <v>0</v>
      </c>
      <c r="O18" s="117">
        <f t="shared" si="23"/>
        <v>345</v>
      </c>
      <c r="P18" s="117">
        <f t="shared" si="24"/>
        <v>0</v>
      </c>
      <c r="Q18" s="117">
        <f t="shared" si="25"/>
        <v>373</v>
      </c>
      <c r="R18" s="117">
        <f t="shared" si="26"/>
        <v>401</v>
      </c>
      <c r="S18" s="117">
        <f t="shared" si="27"/>
        <v>411</v>
      </c>
      <c r="U18" s="67">
        <f>IF(B18=C18,0,IF(S18&lt;&gt;"-",(S18)/Přehled!$A$1,0))</f>
        <v>0.97857142857142854</v>
      </c>
    </row>
    <row r="19" spans="1:21" x14ac:dyDescent="0.25">
      <c r="A19" s="68">
        <v>17</v>
      </c>
      <c r="B19" s="130">
        <v>880</v>
      </c>
      <c r="C19" s="131"/>
      <c r="D19" s="11">
        <v>145</v>
      </c>
      <c r="E19" s="6">
        <f t="shared" si="14"/>
        <v>75</v>
      </c>
      <c r="F19" s="6">
        <f t="shared" si="15"/>
        <v>25</v>
      </c>
      <c r="G19" s="6">
        <f t="shared" si="16"/>
        <v>5</v>
      </c>
      <c r="H19" s="31">
        <f t="shared" si="17"/>
        <v>0</v>
      </c>
      <c r="I19" s="29">
        <f t="shared" si="18"/>
        <v>276</v>
      </c>
      <c r="J19" s="132">
        <f t="shared" si="19"/>
        <v>143</v>
      </c>
      <c r="K19" s="132">
        <f t="shared" si="20"/>
        <v>48</v>
      </c>
      <c r="L19" s="132">
        <f t="shared" si="21"/>
        <v>10</v>
      </c>
      <c r="M19" s="30">
        <f t="shared" si="22"/>
        <v>0</v>
      </c>
      <c r="O19" s="117">
        <f t="shared" si="23"/>
        <v>328</v>
      </c>
      <c r="P19" s="117">
        <f t="shared" si="24"/>
        <v>0</v>
      </c>
      <c r="Q19" s="117">
        <f t="shared" si="25"/>
        <v>365</v>
      </c>
      <c r="R19" s="117">
        <f t="shared" si="26"/>
        <v>393</v>
      </c>
      <c r="S19" s="117">
        <f t="shared" si="27"/>
        <v>403</v>
      </c>
      <c r="U19" s="67">
        <f>IF(B19=C19,0,IF(S19&lt;&gt;"-",(S19)/Přehled!$A$1,0))</f>
        <v>0.95952380952380956</v>
      </c>
    </row>
    <row r="20" spans="1:21" x14ac:dyDescent="0.25">
      <c r="A20" s="68">
        <v>18</v>
      </c>
      <c r="B20" s="130">
        <v>902</v>
      </c>
      <c r="C20" s="131"/>
      <c r="D20" s="11">
        <v>155</v>
      </c>
      <c r="E20" s="6">
        <f t="shared" si="14"/>
        <v>80</v>
      </c>
      <c r="F20" s="6">
        <f t="shared" si="15"/>
        <v>25</v>
      </c>
      <c r="G20" s="6">
        <f t="shared" si="16"/>
        <v>5</v>
      </c>
      <c r="H20" s="31">
        <f t="shared" si="17"/>
        <v>0</v>
      </c>
      <c r="I20" s="29">
        <f t="shared" si="18"/>
        <v>295</v>
      </c>
      <c r="J20" s="132">
        <f t="shared" si="19"/>
        <v>152</v>
      </c>
      <c r="K20" s="132">
        <f t="shared" si="20"/>
        <v>48</v>
      </c>
      <c r="L20" s="132">
        <f t="shared" si="21"/>
        <v>10</v>
      </c>
      <c r="M20" s="30">
        <f t="shared" si="22"/>
        <v>0</v>
      </c>
      <c r="O20" s="117">
        <f t="shared" si="23"/>
        <v>312</v>
      </c>
      <c r="P20" s="117">
        <f t="shared" si="24"/>
        <v>0</v>
      </c>
      <c r="Q20" s="117">
        <f t="shared" si="25"/>
        <v>359</v>
      </c>
      <c r="R20" s="117">
        <f t="shared" si="26"/>
        <v>387</v>
      </c>
      <c r="S20" s="117">
        <f t="shared" si="27"/>
        <v>397</v>
      </c>
      <c r="U20" s="67">
        <f>IF(B20=C20,0,IF(S20&lt;&gt;"-",(S20)/Přehled!$A$1,0))</f>
        <v>0.94523809523809521</v>
      </c>
    </row>
    <row r="21" spans="1:21" x14ac:dyDescent="0.25">
      <c r="A21" s="68">
        <v>19</v>
      </c>
      <c r="B21" s="130">
        <v>925</v>
      </c>
      <c r="C21" s="131"/>
      <c r="D21" s="11">
        <v>170</v>
      </c>
      <c r="E21" s="6">
        <f t="shared" si="14"/>
        <v>85</v>
      </c>
      <c r="F21" s="6">
        <f t="shared" si="15"/>
        <v>30</v>
      </c>
      <c r="G21" s="6">
        <f t="shared" si="16"/>
        <v>10</v>
      </c>
      <c r="H21" s="31">
        <f t="shared" si="17"/>
        <v>0</v>
      </c>
      <c r="I21" s="29">
        <f t="shared" si="18"/>
        <v>323</v>
      </c>
      <c r="J21" s="132">
        <f t="shared" si="19"/>
        <v>162</v>
      </c>
      <c r="K21" s="132">
        <f t="shared" si="20"/>
        <v>57</v>
      </c>
      <c r="L21" s="132">
        <f t="shared" si="21"/>
        <v>19</v>
      </c>
      <c r="M21" s="30">
        <f t="shared" si="22"/>
        <v>0</v>
      </c>
      <c r="O21" s="117">
        <f t="shared" si="23"/>
        <v>279</v>
      </c>
      <c r="P21" s="117">
        <f t="shared" si="24"/>
        <v>0</v>
      </c>
      <c r="Q21" s="117">
        <f t="shared" si="25"/>
        <v>326</v>
      </c>
      <c r="R21" s="117">
        <f t="shared" si="26"/>
        <v>345</v>
      </c>
      <c r="S21" s="117">
        <f t="shared" si="27"/>
        <v>364</v>
      </c>
      <c r="U21" s="67">
        <f>IF(B21=C21,0,IF(S21&lt;&gt;"-",(S21)/Přehled!$A$1,0))</f>
        <v>0.8666666666666667</v>
      </c>
    </row>
    <row r="22" spans="1:21" x14ac:dyDescent="0.25">
      <c r="A22" s="68">
        <v>20</v>
      </c>
      <c r="B22" s="130">
        <v>948</v>
      </c>
      <c r="C22" s="131"/>
      <c r="D22" s="11">
        <v>180</v>
      </c>
      <c r="E22" s="6">
        <f t="shared" si="14"/>
        <v>90</v>
      </c>
      <c r="F22" s="6">
        <f t="shared" si="15"/>
        <v>30</v>
      </c>
      <c r="G22" s="6">
        <f t="shared" si="16"/>
        <v>10</v>
      </c>
      <c r="H22" s="31">
        <f t="shared" si="17"/>
        <v>0</v>
      </c>
      <c r="I22" s="29">
        <f t="shared" si="18"/>
        <v>342</v>
      </c>
      <c r="J22" s="132">
        <f t="shared" si="19"/>
        <v>171</v>
      </c>
      <c r="K22" s="132">
        <f t="shared" si="20"/>
        <v>57</v>
      </c>
      <c r="L22" s="132">
        <f t="shared" si="21"/>
        <v>19</v>
      </c>
      <c r="M22" s="30">
        <f t="shared" si="22"/>
        <v>0</v>
      </c>
      <c r="O22" s="138">
        <f t="shared" si="23"/>
        <v>264</v>
      </c>
      <c r="P22" s="138">
        <f t="shared" si="24"/>
        <v>0</v>
      </c>
      <c r="Q22" s="138">
        <f t="shared" si="25"/>
        <v>321</v>
      </c>
      <c r="R22" s="138">
        <f t="shared" si="26"/>
        <v>340</v>
      </c>
      <c r="S22" s="138">
        <f t="shared" si="27"/>
        <v>359</v>
      </c>
      <c r="U22" s="67">
        <f>IF(B22=C22,0,IF(S22&lt;&gt;"-",(S22)/Přehled!$A$1,0))</f>
        <v>0.85476190476190472</v>
      </c>
    </row>
    <row r="23" spans="1:21" x14ac:dyDescent="0.25">
      <c r="A23" s="158">
        <v>21</v>
      </c>
      <c r="B23" s="159">
        <v>971</v>
      </c>
      <c r="C23" s="160"/>
      <c r="D23" s="161">
        <v>190</v>
      </c>
      <c r="E23" s="162">
        <f t="shared" si="14"/>
        <v>95</v>
      </c>
      <c r="F23" s="162">
        <f t="shared" si="15"/>
        <v>30</v>
      </c>
      <c r="G23" s="162">
        <f t="shared" si="16"/>
        <v>10</v>
      </c>
      <c r="H23" s="160">
        <f t="shared" si="17"/>
        <v>0</v>
      </c>
      <c r="I23" s="159">
        <f t="shared" si="18"/>
        <v>361</v>
      </c>
      <c r="J23" s="162">
        <f t="shared" si="19"/>
        <v>181</v>
      </c>
      <c r="K23" s="162">
        <f t="shared" si="20"/>
        <v>57</v>
      </c>
      <c r="L23" s="162">
        <f t="shared" si="21"/>
        <v>19</v>
      </c>
      <c r="M23" s="160">
        <f t="shared" si="22"/>
        <v>0</v>
      </c>
      <c r="N23" s="36"/>
      <c r="O23" s="36">
        <f t="shared" si="23"/>
        <v>249</v>
      </c>
      <c r="P23" s="36">
        <f t="shared" si="24"/>
        <v>0</v>
      </c>
      <c r="Q23" s="36">
        <f t="shared" si="25"/>
        <v>315</v>
      </c>
      <c r="R23" s="36">
        <f t="shared" si="26"/>
        <v>334</v>
      </c>
      <c r="S23" s="36">
        <f t="shared" si="27"/>
        <v>353</v>
      </c>
      <c r="T23" s="88"/>
      <c r="U23" s="67">
        <f>IF(B23=C23,0,IF(S23&lt;&gt;"-",(S23)/Přehled!$A$1,0))</f>
        <v>0.84047619047619049</v>
      </c>
    </row>
    <row r="24" spans="1:21" x14ac:dyDescent="0.25">
      <c r="A24" s="163">
        <v>22</v>
      </c>
      <c r="B24" s="164">
        <v>996</v>
      </c>
      <c r="C24" s="165"/>
      <c r="D24" s="166">
        <v>200</v>
      </c>
      <c r="E24" s="167">
        <f t="shared" si="14"/>
        <v>100</v>
      </c>
      <c r="F24" s="167">
        <f t="shared" si="15"/>
        <v>35</v>
      </c>
      <c r="G24" s="167">
        <f t="shared" si="16"/>
        <v>10</v>
      </c>
      <c r="H24" s="165">
        <f t="shared" si="17"/>
        <v>0</v>
      </c>
      <c r="I24" s="164">
        <f t="shared" si="18"/>
        <v>380</v>
      </c>
      <c r="J24" s="167">
        <f t="shared" si="19"/>
        <v>190</v>
      </c>
      <c r="K24" s="167">
        <f t="shared" si="20"/>
        <v>67</v>
      </c>
      <c r="L24" s="167">
        <f t="shared" si="21"/>
        <v>19</v>
      </c>
      <c r="M24" s="165">
        <f t="shared" si="22"/>
        <v>0</v>
      </c>
      <c r="N24" s="36"/>
      <c r="O24" s="36">
        <f t="shared" si="23"/>
        <v>236</v>
      </c>
      <c r="P24" s="36">
        <f t="shared" si="24"/>
        <v>0</v>
      </c>
      <c r="Q24" s="36">
        <f t="shared" si="25"/>
        <v>292</v>
      </c>
      <c r="R24" s="36">
        <f t="shared" si="26"/>
        <v>321</v>
      </c>
      <c r="S24" s="36">
        <f t="shared" si="27"/>
        <v>340</v>
      </c>
      <c r="T24" s="88"/>
      <c r="U24" s="67">
        <f>IF(B24=C24,0,IF(S24&lt;&gt;"-",(S24)/Přehled!$A$1,0))</f>
        <v>0.80952380952380953</v>
      </c>
    </row>
    <row r="25" spans="1:21" x14ac:dyDescent="0.25">
      <c r="A25" s="163">
        <v>23</v>
      </c>
      <c r="B25" s="164">
        <v>1021</v>
      </c>
      <c r="C25" s="165"/>
      <c r="D25" s="166">
        <v>210</v>
      </c>
      <c r="E25" s="167">
        <f t="shared" si="14"/>
        <v>105</v>
      </c>
      <c r="F25" s="167">
        <f t="shared" si="15"/>
        <v>35</v>
      </c>
      <c r="G25" s="167">
        <f t="shared" si="16"/>
        <v>10</v>
      </c>
      <c r="H25" s="165">
        <f t="shared" si="17"/>
        <v>0</v>
      </c>
      <c r="I25" s="164">
        <f t="shared" si="18"/>
        <v>399</v>
      </c>
      <c r="J25" s="167">
        <f t="shared" si="19"/>
        <v>200</v>
      </c>
      <c r="K25" s="167">
        <f t="shared" si="20"/>
        <v>67</v>
      </c>
      <c r="L25" s="167">
        <f t="shared" si="21"/>
        <v>19</v>
      </c>
      <c r="M25" s="165">
        <f t="shared" si="22"/>
        <v>0</v>
      </c>
      <c r="N25" s="36"/>
      <c r="O25" s="36">
        <f t="shared" si="23"/>
        <v>223</v>
      </c>
      <c r="P25" s="36">
        <f t="shared" si="24"/>
        <v>0</v>
      </c>
      <c r="Q25" s="36">
        <f t="shared" si="25"/>
        <v>288</v>
      </c>
      <c r="R25" s="36">
        <f t="shared" si="26"/>
        <v>317</v>
      </c>
      <c r="S25" s="36">
        <f t="shared" si="27"/>
        <v>336</v>
      </c>
      <c r="T25" s="88"/>
      <c r="U25" s="67">
        <f>IF(B25=C25,0,IF(S25&lt;&gt;"-",(S25)/Přehled!$A$1,0))</f>
        <v>0.8</v>
      </c>
    </row>
    <row r="26" spans="1:21" x14ac:dyDescent="0.25">
      <c r="A26" s="163">
        <v>24</v>
      </c>
      <c r="B26" s="164">
        <v>1046</v>
      </c>
      <c r="C26" s="165"/>
      <c r="D26" s="166">
        <v>225</v>
      </c>
      <c r="E26" s="167">
        <f t="shared" si="14"/>
        <v>115</v>
      </c>
      <c r="F26" s="167">
        <f t="shared" si="15"/>
        <v>40</v>
      </c>
      <c r="G26" s="167">
        <f t="shared" si="16"/>
        <v>10</v>
      </c>
      <c r="H26" s="165">
        <f t="shared" si="17"/>
        <v>0</v>
      </c>
      <c r="I26" s="164">
        <f t="shared" si="18"/>
        <v>428</v>
      </c>
      <c r="J26" s="167">
        <f t="shared" si="19"/>
        <v>219</v>
      </c>
      <c r="K26" s="167">
        <f t="shared" si="20"/>
        <v>76</v>
      </c>
      <c r="L26" s="167">
        <f t="shared" si="21"/>
        <v>19</v>
      </c>
      <c r="M26" s="165">
        <f t="shared" si="22"/>
        <v>0</v>
      </c>
      <c r="N26" s="36"/>
      <c r="O26" s="36">
        <f t="shared" si="23"/>
        <v>190</v>
      </c>
      <c r="P26" s="36">
        <f t="shared" si="24"/>
        <v>0</v>
      </c>
      <c r="Q26" s="36">
        <f t="shared" si="25"/>
        <v>247</v>
      </c>
      <c r="R26" s="36">
        <f t="shared" si="26"/>
        <v>285</v>
      </c>
      <c r="S26" s="36">
        <f t="shared" si="27"/>
        <v>304</v>
      </c>
      <c r="T26" s="88"/>
      <c r="U26" s="67">
        <f>IF(B26=C26,0,IF(S26&lt;&gt;"-",(S26)/Přehled!$A$1,0))</f>
        <v>0.72380952380952379</v>
      </c>
    </row>
    <row r="27" spans="1:21" x14ac:dyDescent="0.25">
      <c r="A27" s="163">
        <v>25</v>
      </c>
      <c r="B27" s="164">
        <v>1072</v>
      </c>
      <c r="C27" s="165"/>
      <c r="D27" s="166">
        <v>235</v>
      </c>
      <c r="E27" s="167">
        <f t="shared" si="14"/>
        <v>120</v>
      </c>
      <c r="F27" s="167">
        <f t="shared" si="15"/>
        <v>40</v>
      </c>
      <c r="G27" s="167">
        <f t="shared" si="16"/>
        <v>10</v>
      </c>
      <c r="H27" s="165">
        <f t="shared" si="17"/>
        <v>0</v>
      </c>
      <c r="I27" s="164">
        <f t="shared" si="18"/>
        <v>447</v>
      </c>
      <c r="J27" s="167">
        <f t="shared" si="19"/>
        <v>228</v>
      </c>
      <c r="K27" s="167">
        <f t="shared" si="20"/>
        <v>76</v>
      </c>
      <c r="L27" s="167">
        <f t="shared" si="21"/>
        <v>19</v>
      </c>
      <c r="M27" s="165">
        <f t="shared" si="22"/>
        <v>0</v>
      </c>
      <c r="N27" s="36"/>
      <c r="O27" s="36">
        <f t="shared" si="23"/>
        <v>178</v>
      </c>
      <c r="P27" s="36">
        <f t="shared" si="24"/>
        <v>0</v>
      </c>
      <c r="Q27" s="36">
        <f t="shared" si="25"/>
        <v>245</v>
      </c>
      <c r="R27" s="36">
        <f t="shared" si="26"/>
        <v>283</v>
      </c>
      <c r="S27" s="36">
        <f t="shared" si="27"/>
        <v>302</v>
      </c>
      <c r="T27" s="88"/>
      <c r="U27" s="67">
        <f>IF(B27=C27,0,IF(S27&lt;&gt;"-",(S27)/Přehled!$A$1,0))</f>
        <v>0.71904761904761905</v>
      </c>
    </row>
    <row r="28" spans="1:21" x14ac:dyDescent="0.25">
      <c r="A28" s="163">
        <v>26</v>
      </c>
      <c r="B28" s="164">
        <v>1099</v>
      </c>
      <c r="C28" s="165"/>
      <c r="D28" s="166">
        <v>245</v>
      </c>
      <c r="E28" s="167">
        <f t="shared" si="14"/>
        <v>125</v>
      </c>
      <c r="F28" s="167">
        <f t="shared" si="15"/>
        <v>40</v>
      </c>
      <c r="G28" s="167">
        <f t="shared" si="16"/>
        <v>10</v>
      </c>
      <c r="H28" s="165">
        <f t="shared" si="17"/>
        <v>0</v>
      </c>
      <c r="I28" s="164">
        <f t="shared" si="18"/>
        <v>466</v>
      </c>
      <c r="J28" s="167">
        <f t="shared" si="19"/>
        <v>238</v>
      </c>
      <c r="K28" s="167">
        <f t="shared" si="20"/>
        <v>76</v>
      </c>
      <c r="L28" s="167">
        <f t="shared" si="21"/>
        <v>19</v>
      </c>
      <c r="M28" s="165">
        <f t="shared" si="22"/>
        <v>0</v>
      </c>
      <c r="N28" s="36"/>
      <c r="O28" s="36">
        <f t="shared" si="23"/>
        <v>167</v>
      </c>
      <c r="P28" s="36">
        <f t="shared" si="24"/>
        <v>0</v>
      </c>
      <c r="Q28" s="36">
        <f t="shared" si="25"/>
        <v>243</v>
      </c>
      <c r="R28" s="36">
        <f t="shared" si="26"/>
        <v>281</v>
      </c>
      <c r="S28" s="36">
        <f t="shared" si="27"/>
        <v>300</v>
      </c>
      <c r="T28" s="88"/>
      <c r="U28" s="67">
        <f>IF(B28=C28,0,IF(S28&lt;&gt;"-",(S28)/Přehled!$A$1,0))</f>
        <v>0.7142857142857143</v>
      </c>
    </row>
    <row r="29" spans="1:21" x14ac:dyDescent="0.25">
      <c r="A29" s="163">
        <v>27</v>
      </c>
      <c r="B29" s="164">
        <v>1126</v>
      </c>
      <c r="C29" s="165"/>
      <c r="D29" s="166">
        <v>260</v>
      </c>
      <c r="E29" s="167">
        <f t="shared" si="14"/>
        <v>130</v>
      </c>
      <c r="F29" s="167">
        <f t="shared" si="15"/>
        <v>45</v>
      </c>
      <c r="G29" s="167">
        <f t="shared" si="16"/>
        <v>10</v>
      </c>
      <c r="H29" s="165">
        <f t="shared" si="17"/>
        <v>0</v>
      </c>
      <c r="I29" s="164">
        <f t="shared" si="18"/>
        <v>494</v>
      </c>
      <c r="J29" s="167">
        <f t="shared" si="19"/>
        <v>247</v>
      </c>
      <c r="K29" s="167">
        <f t="shared" si="20"/>
        <v>86</v>
      </c>
      <c r="L29" s="167">
        <f t="shared" si="21"/>
        <v>19</v>
      </c>
      <c r="M29" s="165">
        <f t="shared" si="22"/>
        <v>0</v>
      </c>
      <c r="N29" s="36"/>
      <c r="O29" s="36">
        <f t="shared" si="23"/>
        <v>138</v>
      </c>
      <c r="P29" s="36">
        <f t="shared" si="24"/>
        <v>0</v>
      </c>
      <c r="Q29" s="36">
        <f t="shared" si="25"/>
        <v>213</v>
      </c>
      <c r="R29" s="36">
        <f t="shared" si="26"/>
        <v>261</v>
      </c>
      <c r="S29" s="36">
        <f t="shared" si="27"/>
        <v>280</v>
      </c>
      <c r="T29" s="88"/>
      <c r="U29" s="67">
        <f>IF(B29=C29,0,IF(S29&lt;&gt;"-",(S29)/Přehled!$A$1,0))</f>
        <v>0.66666666666666663</v>
      </c>
    </row>
    <row r="30" spans="1:21" x14ac:dyDescent="0.25">
      <c r="A30" s="163">
        <v>28</v>
      </c>
      <c r="B30" s="164">
        <v>1155</v>
      </c>
      <c r="C30" s="165"/>
      <c r="D30" s="166">
        <v>270</v>
      </c>
      <c r="E30" s="167">
        <f t="shared" si="14"/>
        <v>135</v>
      </c>
      <c r="F30" s="167">
        <f t="shared" si="15"/>
        <v>45</v>
      </c>
      <c r="G30" s="167">
        <f t="shared" si="16"/>
        <v>10</v>
      </c>
      <c r="H30" s="165">
        <f t="shared" si="17"/>
        <v>0</v>
      </c>
      <c r="I30" s="164">
        <f t="shared" si="18"/>
        <v>513</v>
      </c>
      <c r="J30" s="167">
        <f t="shared" si="19"/>
        <v>257</v>
      </c>
      <c r="K30" s="167">
        <f t="shared" si="20"/>
        <v>86</v>
      </c>
      <c r="L30" s="167">
        <f t="shared" si="21"/>
        <v>19</v>
      </c>
      <c r="M30" s="165">
        <f t="shared" si="22"/>
        <v>0</v>
      </c>
      <c r="N30" s="36"/>
      <c r="O30" s="36">
        <f t="shared" si="23"/>
        <v>129</v>
      </c>
      <c r="P30" s="36">
        <f t="shared" si="24"/>
        <v>0</v>
      </c>
      <c r="Q30" s="36">
        <f t="shared" si="25"/>
        <v>213</v>
      </c>
      <c r="R30" s="36">
        <f t="shared" si="26"/>
        <v>261</v>
      </c>
      <c r="S30" s="36">
        <f t="shared" si="27"/>
        <v>280</v>
      </c>
      <c r="T30" s="88"/>
      <c r="U30" s="67">
        <f>IF(B30=C30,0,IF(S30&lt;&gt;"-",(S30)/Přehled!$A$1,0))</f>
        <v>0.66666666666666663</v>
      </c>
    </row>
    <row r="31" spans="1:21" x14ac:dyDescent="0.25">
      <c r="A31" s="163">
        <v>29</v>
      </c>
      <c r="B31" s="164">
        <v>1184</v>
      </c>
      <c r="C31" s="165"/>
      <c r="D31" s="166">
        <v>280</v>
      </c>
      <c r="E31" s="167">
        <f t="shared" si="14"/>
        <v>140</v>
      </c>
      <c r="F31" s="167">
        <f t="shared" si="15"/>
        <v>45</v>
      </c>
      <c r="G31" s="167">
        <f t="shared" si="16"/>
        <v>10</v>
      </c>
      <c r="H31" s="165">
        <f t="shared" si="17"/>
        <v>0</v>
      </c>
      <c r="I31" s="164">
        <f t="shared" si="18"/>
        <v>532</v>
      </c>
      <c r="J31" s="167">
        <f t="shared" si="19"/>
        <v>266</v>
      </c>
      <c r="K31" s="167">
        <f t="shared" si="20"/>
        <v>86</v>
      </c>
      <c r="L31" s="167">
        <f t="shared" si="21"/>
        <v>19</v>
      </c>
      <c r="M31" s="165">
        <f t="shared" si="22"/>
        <v>0</v>
      </c>
      <c r="N31" s="36"/>
      <c r="O31" s="36">
        <f t="shared" si="23"/>
        <v>120</v>
      </c>
      <c r="P31" s="36">
        <f t="shared" si="24"/>
        <v>0</v>
      </c>
      <c r="Q31" s="36">
        <f t="shared" si="25"/>
        <v>214</v>
      </c>
      <c r="R31" s="36">
        <f t="shared" si="26"/>
        <v>262</v>
      </c>
      <c r="S31" s="36">
        <f t="shared" si="27"/>
        <v>281</v>
      </c>
      <c r="T31" s="88"/>
      <c r="U31" s="67">
        <f>IF(B31=C31,0,IF(S31&lt;&gt;"-",(S31)/Přehled!$A$1,0))</f>
        <v>0.669047619047619</v>
      </c>
    </row>
    <row r="32" spans="1:21" x14ac:dyDescent="0.25">
      <c r="A32" s="163">
        <v>30</v>
      </c>
      <c r="B32" s="164">
        <v>1213</v>
      </c>
      <c r="C32" s="165"/>
      <c r="D32" s="166">
        <v>295</v>
      </c>
      <c r="E32" s="167">
        <f t="shared" si="14"/>
        <v>150</v>
      </c>
      <c r="F32" s="167">
        <f t="shared" si="15"/>
        <v>50</v>
      </c>
      <c r="G32" s="167">
        <f t="shared" si="16"/>
        <v>15</v>
      </c>
      <c r="H32" s="165">
        <f t="shared" si="17"/>
        <v>5</v>
      </c>
      <c r="I32" s="164">
        <f t="shared" si="18"/>
        <v>561</v>
      </c>
      <c r="J32" s="167">
        <f t="shared" si="19"/>
        <v>285</v>
      </c>
      <c r="K32" s="167">
        <f t="shared" si="20"/>
        <v>95</v>
      </c>
      <c r="L32" s="167">
        <f t="shared" si="21"/>
        <v>29</v>
      </c>
      <c r="M32" s="165">
        <f t="shared" si="22"/>
        <v>10</v>
      </c>
      <c r="N32" s="36"/>
      <c r="O32" s="89">
        <f t="shared" si="23"/>
        <v>91</v>
      </c>
      <c r="P32" s="89">
        <f t="shared" si="24"/>
        <v>0</v>
      </c>
      <c r="Q32" s="89">
        <f t="shared" si="25"/>
        <v>177</v>
      </c>
      <c r="R32" s="89">
        <f t="shared" si="26"/>
        <v>214</v>
      </c>
      <c r="S32" s="89">
        <f t="shared" si="27"/>
        <v>233</v>
      </c>
      <c r="T32" s="88"/>
      <c r="U32" s="67">
        <f>IF(B32=C32,0,IF(S32&lt;&gt;"-",(S32)/Přehled!$A$1,0))</f>
        <v>0.55476190476190479</v>
      </c>
    </row>
    <row r="33" spans="1:24" x14ac:dyDescent="0.25">
      <c r="A33" s="158">
        <v>31</v>
      </c>
      <c r="B33" s="159">
        <v>1243</v>
      </c>
      <c r="C33" s="160"/>
      <c r="D33" s="161">
        <v>305</v>
      </c>
      <c r="E33" s="162">
        <f t="shared" si="14"/>
        <v>155</v>
      </c>
      <c r="F33" s="162">
        <f t="shared" si="15"/>
        <v>50</v>
      </c>
      <c r="G33" s="162">
        <f t="shared" si="16"/>
        <v>15</v>
      </c>
      <c r="H33" s="160">
        <f t="shared" si="17"/>
        <v>5</v>
      </c>
      <c r="I33" s="159">
        <f t="shared" si="18"/>
        <v>580</v>
      </c>
      <c r="J33" s="162">
        <f t="shared" si="19"/>
        <v>295</v>
      </c>
      <c r="K33" s="162">
        <f t="shared" si="20"/>
        <v>95</v>
      </c>
      <c r="L33" s="162">
        <f t="shared" si="21"/>
        <v>29</v>
      </c>
      <c r="M33" s="160">
        <f t="shared" si="22"/>
        <v>10</v>
      </c>
      <c r="N33" s="36"/>
      <c r="O33" s="89">
        <f t="shared" si="23"/>
        <v>83</v>
      </c>
      <c r="P33" s="89">
        <f t="shared" si="24"/>
        <v>0</v>
      </c>
      <c r="Q33" s="89">
        <f t="shared" si="25"/>
        <v>178</v>
      </c>
      <c r="R33" s="89">
        <f t="shared" si="26"/>
        <v>215</v>
      </c>
      <c r="S33" s="89">
        <f t="shared" si="27"/>
        <v>234</v>
      </c>
      <c r="T33" s="88"/>
      <c r="U33" s="67">
        <f>IF(B33=C33,0,IF(S33&lt;&gt;"-",(S33)/Přehled!$A$1,0))</f>
        <v>0.55714285714285716</v>
      </c>
    </row>
    <row r="34" spans="1:24" x14ac:dyDescent="0.25">
      <c r="A34" s="163">
        <v>32</v>
      </c>
      <c r="B34" s="164">
        <v>1274</v>
      </c>
      <c r="C34" s="165"/>
      <c r="D34" s="166">
        <v>315</v>
      </c>
      <c r="E34" s="167">
        <f t="shared" si="14"/>
        <v>160</v>
      </c>
      <c r="F34" s="167">
        <f t="shared" si="15"/>
        <v>55</v>
      </c>
      <c r="G34" s="167">
        <f t="shared" si="16"/>
        <v>15</v>
      </c>
      <c r="H34" s="165">
        <f t="shared" si="17"/>
        <v>5</v>
      </c>
      <c r="I34" s="164">
        <f t="shared" si="18"/>
        <v>599</v>
      </c>
      <c r="J34" s="167">
        <f t="shared" si="19"/>
        <v>304</v>
      </c>
      <c r="K34" s="167">
        <f t="shared" si="20"/>
        <v>105</v>
      </c>
      <c r="L34" s="167">
        <f t="shared" si="21"/>
        <v>29</v>
      </c>
      <c r="M34" s="165">
        <f t="shared" si="22"/>
        <v>10</v>
      </c>
      <c r="N34" s="36"/>
      <c r="O34" s="89">
        <f t="shared" si="23"/>
        <v>76</v>
      </c>
      <c r="P34" s="89">
        <f t="shared" si="24"/>
        <v>0</v>
      </c>
      <c r="Q34" s="89">
        <f t="shared" si="25"/>
        <v>161</v>
      </c>
      <c r="R34" s="89">
        <f t="shared" si="26"/>
        <v>208</v>
      </c>
      <c r="S34" s="89">
        <f t="shared" si="27"/>
        <v>227</v>
      </c>
      <c r="T34" s="88"/>
      <c r="U34" s="67">
        <f>IF(B34=C34,0,IF(S34&lt;&gt;"-",(S34)/Přehled!$A$1,0))</f>
        <v>0.54047619047619044</v>
      </c>
    </row>
    <row r="35" spans="1:24" x14ac:dyDescent="0.25">
      <c r="A35" s="163">
        <v>33</v>
      </c>
      <c r="B35" s="164">
        <v>1306</v>
      </c>
      <c r="C35" s="165"/>
      <c r="D35" s="166">
        <v>330</v>
      </c>
      <c r="E35" s="167">
        <f t="shared" si="14"/>
        <v>165</v>
      </c>
      <c r="F35" s="167">
        <f t="shared" si="15"/>
        <v>55</v>
      </c>
      <c r="G35" s="167">
        <f t="shared" si="16"/>
        <v>15</v>
      </c>
      <c r="H35" s="165">
        <f t="shared" si="17"/>
        <v>5</v>
      </c>
      <c r="I35" s="164">
        <f t="shared" si="18"/>
        <v>627</v>
      </c>
      <c r="J35" s="167">
        <f t="shared" si="19"/>
        <v>314</v>
      </c>
      <c r="K35" s="167">
        <f t="shared" si="20"/>
        <v>105</v>
      </c>
      <c r="L35" s="167">
        <f t="shared" si="21"/>
        <v>29</v>
      </c>
      <c r="M35" s="165">
        <f t="shared" si="22"/>
        <v>10</v>
      </c>
      <c r="N35" s="36"/>
      <c r="O35" s="89">
        <f t="shared" si="23"/>
        <v>52</v>
      </c>
      <c r="P35" s="89">
        <f t="shared" si="24"/>
        <v>0</v>
      </c>
      <c r="Q35" s="89">
        <f t="shared" si="25"/>
        <v>155</v>
      </c>
      <c r="R35" s="89">
        <f t="shared" si="26"/>
        <v>202</v>
      </c>
      <c r="S35" s="89">
        <f t="shared" si="27"/>
        <v>221</v>
      </c>
      <c r="T35" s="88"/>
      <c r="U35" s="67">
        <f>IF(B35=C35,0,IF(S35&lt;&gt;"-",(S35)/Přehled!$A$1,0))</f>
        <v>0.52619047619047621</v>
      </c>
    </row>
    <row r="36" spans="1:24" x14ac:dyDescent="0.25">
      <c r="A36" s="163">
        <v>34</v>
      </c>
      <c r="B36" s="164">
        <v>1339</v>
      </c>
      <c r="C36" s="165"/>
      <c r="D36" s="166">
        <v>340</v>
      </c>
      <c r="E36" s="167">
        <f t="shared" si="14"/>
        <v>170</v>
      </c>
      <c r="F36" s="167">
        <f t="shared" si="15"/>
        <v>55</v>
      </c>
      <c r="G36" s="167">
        <f t="shared" si="16"/>
        <v>15</v>
      </c>
      <c r="H36" s="165">
        <f t="shared" si="17"/>
        <v>5</v>
      </c>
      <c r="I36" s="164">
        <f t="shared" si="18"/>
        <v>646</v>
      </c>
      <c r="J36" s="167">
        <f t="shared" si="19"/>
        <v>323</v>
      </c>
      <c r="K36" s="167">
        <f t="shared" si="20"/>
        <v>105</v>
      </c>
      <c r="L36" s="167">
        <f t="shared" si="21"/>
        <v>29</v>
      </c>
      <c r="M36" s="165">
        <f t="shared" si="22"/>
        <v>10</v>
      </c>
      <c r="N36" s="36"/>
      <c r="O36" s="89">
        <f t="shared" si="23"/>
        <v>47</v>
      </c>
      <c r="P36" s="89">
        <f t="shared" si="24"/>
        <v>0</v>
      </c>
      <c r="Q36" s="89">
        <f t="shared" si="25"/>
        <v>160</v>
      </c>
      <c r="R36" s="89">
        <f t="shared" si="26"/>
        <v>207</v>
      </c>
      <c r="S36" s="89">
        <f t="shared" si="27"/>
        <v>226</v>
      </c>
      <c r="T36" s="88"/>
      <c r="U36" s="67">
        <f>IF(B36=C36,0,IF(S36&lt;&gt;"-",(S36)/Přehled!$A$1,0))</f>
        <v>0.53809523809523807</v>
      </c>
    </row>
    <row r="37" spans="1:24" x14ac:dyDescent="0.25">
      <c r="A37" s="163">
        <v>35</v>
      </c>
      <c r="B37" s="164">
        <v>1372</v>
      </c>
      <c r="C37" s="165"/>
      <c r="D37" s="166">
        <v>350</v>
      </c>
      <c r="E37" s="167">
        <f t="shared" si="14"/>
        <v>175</v>
      </c>
      <c r="F37" s="167">
        <f t="shared" si="15"/>
        <v>60</v>
      </c>
      <c r="G37" s="167">
        <f t="shared" si="16"/>
        <v>15</v>
      </c>
      <c r="H37" s="165">
        <f t="shared" si="17"/>
        <v>5</v>
      </c>
      <c r="I37" s="164">
        <f t="shared" si="18"/>
        <v>665</v>
      </c>
      <c r="J37" s="167">
        <f t="shared" si="19"/>
        <v>333</v>
      </c>
      <c r="K37" s="167">
        <f t="shared" si="20"/>
        <v>114</v>
      </c>
      <c r="L37" s="167">
        <f t="shared" si="21"/>
        <v>29</v>
      </c>
      <c r="M37" s="165">
        <f t="shared" si="22"/>
        <v>10</v>
      </c>
      <c r="N37" s="36"/>
      <c r="O37" s="89">
        <f t="shared" si="23"/>
        <v>42</v>
      </c>
      <c r="P37" s="89">
        <f t="shared" si="24"/>
        <v>0</v>
      </c>
      <c r="Q37" s="89">
        <f t="shared" si="25"/>
        <v>146</v>
      </c>
      <c r="R37" s="89">
        <f t="shared" si="26"/>
        <v>202</v>
      </c>
      <c r="S37" s="89">
        <f t="shared" si="27"/>
        <v>221</v>
      </c>
      <c r="T37" s="88"/>
      <c r="U37" s="67">
        <f>IF(B37=C37,0,IF(S37&lt;&gt;"-",(S37)/Přehled!$A$1,0))</f>
        <v>0.52619047619047621</v>
      </c>
    </row>
    <row r="38" spans="1:24" x14ac:dyDescent="0.25">
      <c r="A38" s="163">
        <v>36</v>
      </c>
      <c r="B38" s="164">
        <v>1407</v>
      </c>
      <c r="C38" s="165"/>
      <c r="D38" s="166">
        <v>365</v>
      </c>
      <c r="E38" s="167">
        <f t="shared" si="14"/>
        <v>185</v>
      </c>
      <c r="F38" s="167">
        <f t="shared" si="15"/>
        <v>60</v>
      </c>
      <c r="G38" s="167">
        <f t="shared" si="16"/>
        <v>15</v>
      </c>
      <c r="H38" s="165">
        <f t="shared" si="17"/>
        <v>5</v>
      </c>
      <c r="I38" s="164">
        <f t="shared" si="18"/>
        <v>694</v>
      </c>
      <c r="J38" s="167">
        <f t="shared" si="19"/>
        <v>352</v>
      </c>
      <c r="K38" s="167">
        <f t="shared" si="20"/>
        <v>114</v>
      </c>
      <c r="L38" s="167">
        <f t="shared" si="21"/>
        <v>29</v>
      </c>
      <c r="M38" s="165">
        <f t="shared" si="22"/>
        <v>10</v>
      </c>
      <c r="N38" s="36"/>
      <c r="O38" s="89">
        <f t="shared" si="23"/>
        <v>19</v>
      </c>
      <c r="P38" s="89">
        <f t="shared" si="24"/>
        <v>0</v>
      </c>
      <c r="Q38" s="89">
        <f t="shared" si="25"/>
        <v>133</v>
      </c>
      <c r="R38" s="89">
        <f t="shared" si="26"/>
        <v>189</v>
      </c>
      <c r="S38" s="89">
        <f t="shared" si="27"/>
        <v>208</v>
      </c>
      <c r="T38" s="88"/>
      <c r="U38" s="67">
        <f>IF(B38=C38,0,IF(S38&lt;&gt;"-",(S38)/Přehled!$A$1,0))</f>
        <v>0.49523809523809526</v>
      </c>
    </row>
    <row r="39" spans="1:24" x14ac:dyDescent="0.25">
      <c r="A39" s="163">
        <v>37</v>
      </c>
      <c r="B39" s="164">
        <v>1442</v>
      </c>
      <c r="C39" s="165"/>
      <c r="D39" s="166">
        <v>375</v>
      </c>
      <c r="E39" s="167">
        <f t="shared" si="14"/>
        <v>190</v>
      </c>
      <c r="F39" s="167">
        <f t="shared" si="15"/>
        <v>65</v>
      </c>
      <c r="G39" s="167">
        <f t="shared" si="16"/>
        <v>15</v>
      </c>
      <c r="H39" s="165">
        <f t="shared" si="17"/>
        <v>5</v>
      </c>
      <c r="I39" s="164">
        <f t="shared" si="18"/>
        <v>713</v>
      </c>
      <c r="J39" s="167">
        <f t="shared" si="19"/>
        <v>361</v>
      </c>
      <c r="K39" s="167">
        <f t="shared" si="20"/>
        <v>124</v>
      </c>
      <c r="L39" s="167">
        <f t="shared" si="21"/>
        <v>29</v>
      </c>
      <c r="M39" s="165">
        <f t="shared" si="22"/>
        <v>10</v>
      </c>
      <c r="N39" s="36"/>
      <c r="O39" s="89">
        <f t="shared" si="23"/>
        <v>16</v>
      </c>
      <c r="P39" s="89">
        <f t="shared" si="24"/>
        <v>0</v>
      </c>
      <c r="Q39" s="89">
        <f t="shared" si="25"/>
        <v>120</v>
      </c>
      <c r="R39" s="89">
        <f t="shared" si="26"/>
        <v>186</v>
      </c>
      <c r="S39" s="89">
        <f t="shared" si="27"/>
        <v>205</v>
      </c>
      <c r="T39" s="88"/>
      <c r="U39" s="67">
        <f>IF(B39=C39,0,IF(S39&lt;&gt;"-",(S39)/Přehled!$A$1,0))</f>
        <v>0.48809523809523808</v>
      </c>
    </row>
    <row r="40" spans="1:24" x14ac:dyDescent="0.25">
      <c r="A40" s="55">
        <v>38</v>
      </c>
      <c r="B40" s="34">
        <v>1478</v>
      </c>
      <c r="C40" s="7"/>
      <c r="D40" s="56">
        <v>390</v>
      </c>
      <c r="E40" s="41">
        <f t="shared" si="14"/>
        <v>195</v>
      </c>
      <c r="F40" s="41">
        <f t="shared" si="15"/>
        <v>65</v>
      </c>
      <c r="G40" s="41">
        <f t="shared" si="16"/>
        <v>15</v>
      </c>
      <c r="H40" s="7">
        <f t="shared" si="17"/>
        <v>5</v>
      </c>
      <c r="I40" s="34">
        <f t="shared" si="18"/>
        <v>741</v>
      </c>
      <c r="J40" s="41">
        <f t="shared" si="19"/>
        <v>371</v>
      </c>
      <c r="K40" s="41">
        <f t="shared" si="20"/>
        <v>124</v>
      </c>
      <c r="L40" s="41">
        <f t="shared" si="21"/>
        <v>29</v>
      </c>
      <c r="M40" s="7">
        <f t="shared" si="22"/>
        <v>10</v>
      </c>
      <c r="N40" s="36"/>
      <c r="O40" s="83">
        <f t="shared" si="23"/>
        <v>0</v>
      </c>
      <c r="P40" s="83">
        <f t="shared" si="24"/>
        <v>0</v>
      </c>
      <c r="Q40" s="83">
        <f t="shared" si="25"/>
        <v>118</v>
      </c>
      <c r="R40" s="83">
        <f t="shared" si="26"/>
        <v>184</v>
      </c>
      <c r="S40" s="83">
        <f t="shared" si="27"/>
        <v>203</v>
      </c>
      <c r="T40" s="88"/>
      <c r="U40" s="67">
        <f>IF(B40=C40,0,IF(S40&lt;&gt;"-",(S40)/Přehled!$A$1,0))</f>
        <v>0.48333333333333334</v>
      </c>
    </row>
    <row r="41" spans="1:24" x14ac:dyDescent="0.25">
      <c r="A41" s="55">
        <v>39</v>
      </c>
      <c r="B41" s="34">
        <v>1515</v>
      </c>
      <c r="C41" s="7"/>
      <c r="D41" s="56">
        <v>400</v>
      </c>
      <c r="E41" s="41">
        <f t="shared" si="14"/>
        <v>200</v>
      </c>
      <c r="F41" s="41">
        <f t="shared" si="15"/>
        <v>65</v>
      </c>
      <c r="G41" s="41">
        <f t="shared" si="16"/>
        <v>15</v>
      </c>
      <c r="H41" s="7">
        <f t="shared" si="17"/>
        <v>5</v>
      </c>
      <c r="I41" s="34">
        <f t="shared" si="18"/>
        <v>760</v>
      </c>
      <c r="J41" s="41">
        <f t="shared" si="19"/>
        <v>380</v>
      </c>
      <c r="K41" s="41">
        <f t="shared" si="20"/>
        <v>124</v>
      </c>
      <c r="L41" s="41">
        <f t="shared" si="21"/>
        <v>29</v>
      </c>
      <c r="M41" s="7">
        <f t="shared" si="22"/>
        <v>10</v>
      </c>
      <c r="N41" s="36"/>
      <c r="O41" s="83">
        <f t="shared" si="23"/>
        <v>0</v>
      </c>
      <c r="P41" s="83">
        <f t="shared" si="24"/>
        <v>0</v>
      </c>
      <c r="Q41" s="83">
        <f t="shared" si="25"/>
        <v>127</v>
      </c>
      <c r="R41" s="83">
        <f t="shared" si="26"/>
        <v>193</v>
      </c>
      <c r="S41" s="83">
        <f t="shared" si="27"/>
        <v>212</v>
      </c>
      <c r="T41" s="88"/>
      <c r="U41" s="67">
        <f>IF(B41=C41,0,IF(S41&lt;&gt;"-",(S41)/Přehled!$A$1,0))</f>
        <v>0.50476190476190474</v>
      </c>
    </row>
    <row r="42" spans="1:24" x14ac:dyDescent="0.25">
      <c r="A42" s="55">
        <v>40</v>
      </c>
      <c r="B42" s="34">
        <v>1553</v>
      </c>
      <c r="C42" s="7"/>
      <c r="D42" s="56">
        <v>415</v>
      </c>
      <c r="E42" s="41">
        <f t="shared" si="14"/>
        <v>210</v>
      </c>
      <c r="F42" s="41">
        <f t="shared" si="15"/>
        <v>70</v>
      </c>
      <c r="G42" s="41">
        <f t="shared" si="16"/>
        <v>20</v>
      </c>
      <c r="H42" s="7">
        <f t="shared" si="17"/>
        <v>5</v>
      </c>
      <c r="I42" s="34">
        <f t="shared" si="18"/>
        <v>789</v>
      </c>
      <c r="J42" s="41">
        <f t="shared" si="19"/>
        <v>399</v>
      </c>
      <c r="K42" s="41">
        <f t="shared" si="20"/>
        <v>133</v>
      </c>
      <c r="L42" s="41">
        <f t="shared" si="21"/>
        <v>38</v>
      </c>
      <c r="M42" s="7">
        <f t="shared" si="22"/>
        <v>10</v>
      </c>
      <c r="N42" s="36"/>
      <c r="O42" s="83">
        <f t="shared" si="23"/>
        <v>0</v>
      </c>
      <c r="P42" s="83">
        <f t="shared" si="24"/>
        <v>0</v>
      </c>
      <c r="Q42" s="83">
        <f t="shared" si="25"/>
        <v>99</v>
      </c>
      <c r="R42" s="83">
        <f t="shared" si="26"/>
        <v>156</v>
      </c>
      <c r="S42" s="83">
        <f t="shared" si="27"/>
        <v>184</v>
      </c>
      <c r="T42" s="88"/>
      <c r="U42" s="67">
        <f>IF(B42=C42,0,IF(S42&lt;&gt;"-",(S42)/Přehled!$A$1,0))</f>
        <v>0.43809523809523809</v>
      </c>
    </row>
    <row r="43" spans="1:24" x14ac:dyDescent="0.25">
      <c r="A43" s="50">
        <v>41</v>
      </c>
      <c r="B43" s="51">
        <v>1592</v>
      </c>
      <c r="C43" s="52"/>
      <c r="D43" s="53">
        <v>425</v>
      </c>
      <c r="E43" s="54">
        <f t="shared" si="14"/>
        <v>215</v>
      </c>
      <c r="F43" s="54">
        <f t="shared" si="15"/>
        <v>70</v>
      </c>
      <c r="G43" s="54">
        <f t="shared" si="16"/>
        <v>20</v>
      </c>
      <c r="H43" s="52">
        <f t="shared" si="17"/>
        <v>5</v>
      </c>
      <c r="I43" s="51">
        <f t="shared" si="18"/>
        <v>808</v>
      </c>
      <c r="J43" s="54">
        <f t="shared" si="19"/>
        <v>409</v>
      </c>
      <c r="K43" s="54">
        <f t="shared" si="20"/>
        <v>133</v>
      </c>
      <c r="L43" s="54">
        <f t="shared" si="21"/>
        <v>38</v>
      </c>
      <c r="M43" s="52">
        <f t="shared" si="22"/>
        <v>10</v>
      </c>
      <c r="N43" s="36"/>
      <c r="O43" s="83">
        <f t="shared" si="23"/>
        <v>0</v>
      </c>
      <c r="P43" s="83">
        <f t="shared" si="24"/>
        <v>0</v>
      </c>
      <c r="Q43" s="83">
        <f t="shared" si="25"/>
        <v>109</v>
      </c>
      <c r="R43" s="83">
        <f t="shared" si="26"/>
        <v>166</v>
      </c>
      <c r="S43" s="83">
        <f t="shared" si="27"/>
        <v>194</v>
      </c>
      <c r="T43" s="88"/>
      <c r="U43" s="67">
        <f>IF(B43=C43,0,IF(S43&lt;&gt;"-",(S43)/Přehled!$A$1,0))</f>
        <v>0.46190476190476193</v>
      </c>
    </row>
    <row r="44" spans="1:24" s="22" customFormat="1" x14ac:dyDescent="0.25">
      <c r="A44" s="55">
        <v>42</v>
      </c>
      <c r="B44" s="34">
        <v>1631</v>
      </c>
      <c r="C44" s="7"/>
      <c r="D44" s="56">
        <v>440</v>
      </c>
      <c r="E44" s="41">
        <f t="shared" si="14"/>
        <v>220</v>
      </c>
      <c r="F44" s="41">
        <f t="shared" si="15"/>
        <v>75</v>
      </c>
      <c r="G44" s="41">
        <f t="shared" si="16"/>
        <v>20</v>
      </c>
      <c r="H44" s="7">
        <f t="shared" si="17"/>
        <v>5</v>
      </c>
      <c r="I44" s="34">
        <f t="shared" si="18"/>
        <v>836</v>
      </c>
      <c r="J44" s="41">
        <f t="shared" si="19"/>
        <v>418</v>
      </c>
      <c r="K44" s="41">
        <f t="shared" si="20"/>
        <v>143</v>
      </c>
      <c r="L44" s="41">
        <f t="shared" si="21"/>
        <v>38</v>
      </c>
      <c r="M44" s="7">
        <f t="shared" si="22"/>
        <v>10</v>
      </c>
      <c r="N44" s="36"/>
      <c r="O44" s="83">
        <f t="shared" si="23"/>
        <v>0</v>
      </c>
      <c r="P44" s="83">
        <f t="shared" si="24"/>
        <v>0</v>
      </c>
      <c r="Q44" s="83">
        <f t="shared" si="25"/>
        <v>91</v>
      </c>
      <c r="R44" s="83">
        <f t="shared" si="26"/>
        <v>158</v>
      </c>
      <c r="S44" s="83">
        <f t="shared" si="27"/>
        <v>186</v>
      </c>
      <c r="T44" s="88"/>
      <c r="U44" s="67">
        <f>IF(B44=C44,0,IF(S44&lt;&gt;"-",(S44)/Přehled!$A$1,0))</f>
        <v>0.44285714285714284</v>
      </c>
      <c r="W44"/>
      <c r="X44"/>
    </row>
    <row r="45" spans="1:24" s="22" customFormat="1" x14ac:dyDescent="0.25">
      <c r="A45" s="55">
        <v>43</v>
      </c>
      <c r="B45" s="34">
        <v>1672</v>
      </c>
      <c r="C45" s="7"/>
      <c r="D45" s="56">
        <v>450</v>
      </c>
      <c r="E45" s="41">
        <f t="shared" si="14"/>
        <v>225</v>
      </c>
      <c r="F45" s="41">
        <f t="shared" si="15"/>
        <v>75</v>
      </c>
      <c r="G45" s="41">
        <f t="shared" si="16"/>
        <v>20</v>
      </c>
      <c r="H45" s="7">
        <f t="shared" si="17"/>
        <v>5</v>
      </c>
      <c r="I45" s="34">
        <f t="shared" si="18"/>
        <v>855</v>
      </c>
      <c r="J45" s="41">
        <f t="shared" si="19"/>
        <v>428</v>
      </c>
      <c r="K45" s="41">
        <f t="shared" si="20"/>
        <v>143</v>
      </c>
      <c r="L45" s="41">
        <f t="shared" si="21"/>
        <v>38</v>
      </c>
      <c r="M45" s="7">
        <f t="shared" si="22"/>
        <v>10</v>
      </c>
      <c r="N45" s="36"/>
      <c r="O45" s="83">
        <f t="shared" si="23"/>
        <v>0</v>
      </c>
      <c r="P45" s="83">
        <f t="shared" si="24"/>
        <v>0</v>
      </c>
      <c r="Q45" s="83">
        <f t="shared" si="25"/>
        <v>103</v>
      </c>
      <c r="R45" s="83">
        <f t="shared" si="26"/>
        <v>170</v>
      </c>
      <c r="S45" s="83">
        <f t="shared" si="27"/>
        <v>198</v>
      </c>
      <c r="T45" s="88"/>
      <c r="U45" s="67">
        <f>IF(B45=C45,0,IF(S45&lt;&gt;"-",(S45)/Přehled!$A$1,0))</f>
        <v>0.47142857142857142</v>
      </c>
      <c r="W45"/>
      <c r="X45"/>
    </row>
    <row r="46" spans="1:24" s="22" customFormat="1" x14ac:dyDescent="0.25">
      <c r="A46" s="55">
        <v>44</v>
      </c>
      <c r="B46" s="34">
        <v>1714</v>
      </c>
      <c r="C46" s="7"/>
      <c r="D46" s="56">
        <v>465</v>
      </c>
      <c r="E46" s="41">
        <f t="shared" si="14"/>
        <v>235</v>
      </c>
      <c r="F46" s="41">
        <f t="shared" si="15"/>
        <v>80</v>
      </c>
      <c r="G46" s="41">
        <f t="shared" si="16"/>
        <v>20</v>
      </c>
      <c r="H46" s="7">
        <f t="shared" si="17"/>
        <v>5</v>
      </c>
      <c r="I46" s="34">
        <f t="shared" si="18"/>
        <v>884</v>
      </c>
      <c r="J46" s="41">
        <f t="shared" si="19"/>
        <v>447</v>
      </c>
      <c r="K46" s="41">
        <f t="shared" si="20"/>
        <v>152</v>
      </c>
      <c r="L46" s="41">
        <f t="shared" si="21"/>
        <v>38</v>
      </c>
      <c r="M46" s="7">
        <f t="shared" si="22"/>
        <v>10</v>
      </c>
      <c r="N46" s="36"/>
      <c r="O46" s="83">
        <f t="shared" si="23"/>
        <v>0</v>
      </c>
      <c r="P46" s="83">
        <f t="shared" si="24"/>
        <v>0</v>
      </c>
      <c r="Q46" s="83">
        <f t="shared" si="25"/>
        <v>79</v>
      </c>
      <c r="R46" s="83">
        <f t="shared" si="26"/>
        <v>155</v>
      </c>
      <c r="S46" s="83">
        <f t="shared" si="27"/>
        <v>183</v>
      </c>
      <c r="T46" s="88"/>
      <c r="U46" s="67">
        <f>IF(B46=C46,0,IF(S46&lt;&gt;"-",(S46)/Přehled!$A$1,0))</f>
        <v>0.43571428571428572</v>
      </c>
      <c r="W46"/>
      <c r="X46"/>
    </row>
    <row r="47" spans="1:24" s="22" customFormat="1" x14ac:dyDescent="0.25">
      <c r="A47" s="55">
        <v>45</v>
      </c>
      <c r="B47" s="34">
        <v>1757</v>
      </c>
      <c r="C47" s="7"/>
      <c r="D47" s="56">
        <v>480</v>
      </c>
      <c r="E47" s="41">
        <f t="shared" si="14"/>
        <v>240</v>
      </c>
      <c r="F47" s="41">
        <f t="shared" si="15"/>
        <v>80</v>
      </c>
      <c r="G47" s="41">
        <f t="shared" si="16"/>
        <v>20</v>
      </c>
      <c r="H47" s="7">
        <f t="shared" si="17"/>
        <v>5</v>
      </c>
      <c r="I47" s="34">
        <f t="shared" si="18"/>
        <v>912</v>
      </c>
      <c r="J47" s="41">
        <f t="shared" si="19"/>
        <v>456</v>
      </c>
      <c r="K47" s="41">
        <f t="shared" si="20"/>
        <v>152</v>
      </c>
      <c r="L47" s="41">
        <f t="shared" si="21"/>
        <v>38</v>
      </c>
      <c r="M47" s="7">
        <f t="shared" si="22"/>
        <v>10</v>
      </c>
      <c r="N47" s="36"/>
      <c r="O47" s="83">
        <f t="shared" si="23"/>
        <v>0</v>
      </c>
      <c r="P47" s="83">
        <f t="shared" si="24"/>
        <v>0</v>
      </c>
      <c r="Q47" s="83">
        <f t="shared" si="25"/>
        <v>85</v>
      </c>
      <c r="R47" s="83">
        <f t="shared" si="26"/>
        <v>161</v>
      </c>
      <c r="S47" s="83">
        <f t="shared" si="27"/>
        <v>189</v>
      </c>
      <c r="T47" s="88"/>
      <c r="U47" s="67">
        <f>IF(B47=C47,0,IF(S47&lt;&gt;"-",(S47)/Přehled!$A$1,0))</f>
        <v>0.45</v>
      </c>
      <c r="W47"/>
      <c r="X47"/>
    </row>
    <row r="48" spans="1:24" s="22" customFormat="1" x14ac:dyDescent="0.25">
      <c r="A48" s="55">
        <v>46</v>
      </c>
      <c r="B48" s="34">
        <v>1801</v>
      </c>
      <c r="C48" s="7"/>
      <c r="D48" s="56">
        <v>490</v>
      </c>
      <c r="E48" s="41">
        <f t="shared" si="14"/>
        <v>245</v>
      </c>
      <c r="F48" s="41">
        <f t="shared" si="15"/>
        <v>80</v>
      </c>
      <c r="G48" s="41">
        <f t="shared" si="16"/>
        <v>20</v>
      </c>
      <c r="H48" s="7">
        <f t="shared" si="17"/>
        <v>5</v>
      </c>
      <c r="I48" s="34">
        <f t="shared" si="18"/>
        <v>931</v>
      </c>
      <c r="J48" s="41">
        <f t="shared" si="19"/>
        <v>466</v>
      </c>
      <c r="K48" s="41">
        <f t="shared" si="20"/>
        <v>152</v>
      </c>
      <c r="L48" s="41">
        <f t="shared" si="21"/>
        <v>38</v>
      </c>
      <c r="M48" s="7">
        <f t="shared" si="22"/>
        <v>10</v>
      </c>
      <c r="N48" s="36"/>
      <c r="O48" s="83">
        <f t="shared" si="23"/>
        <v>0</v>
      </c>
      <c r="P48" s="83">
        <f t="shared" si="24"/>
        <v>0</v>
      </c>
      <c r="Q48" s="83">
        <f t="shared" si="25"/>
        <v>100</v>
      </c>
      <c r="R48" s="83">
        <f t="shared" si="26"/>
        <v>176</v>
      </c>
      <c r="S48" s="83">
        <f t="shared" si="27"/>
        <v>204</v>
      </c>
      <c r="T48" s="88"/>
      <c r="U48" s="67">
        <f>IF(B48=C48,0,IF(S48&lt;&gt;"-",(S48)/Přehled!$A$1,0))</f>
        <v>0.48571428571428571</v>
      </c>
      <c r="W48"/>
      <c r="X48"/>
    </row>
    <row r="49" spans="1:24" s="22" customFormat="1" x14ac:dyDescent="0.25">
      <c r="A49" s="55">
        <v>47</v>
      </c>
      <c r="B49" s="34">
        <v>1846</v>
      </c>
      <c r="C49" s="7"/>
      <c r="D49" s="56">
        <v>505</v>
      </c>
      <c r="E49" s="41">
        <f t="shared" si="14"/>
        <v>255</v>
      </c>
      <c r="F49" s="41">
        <f t="shared" si="15"/>
        <v>85</v>
      </c>
      <c r="G49" s="41">
        <f t="shared" si="16"/>
        <v>20</v>
      </c>
      <c r="H49" s="7">
        <f t="shared" si="17"/>
        <v>5</v>
      </c>
      <c r="I49" s="34">
        <f t="shared" si="18"/>
        <v>960</v>
      </c>
      <c r="J49" s="41">
        <f t="shared" si="19"/>
        <v>485</v>
      </c>
      <c r="K49" s="41">
        <f t="shared" si="20"/>
        <v>162</v>
      </c>
      <c r="L49" s="41">
        <f t="shared" si="21"/>
        <v>38</v>
      </c>
      <c r="M49" s="7">
        <f t="shared" si="22"/>
        <v>10</v>
      </c>
      <c r="N49" s="36"/>
      <c r="O49" s="83">
        <f t="shared" si="23"/>
        <v>0</v>
      </c>
      <c r="P49" s="83">
        <f t="shared" si="24"/>
        <v>0</v>
      </c>
      <c r="Q49" s="83">
        <f t="shared" si="25"/>
        <v>77</v>
      </c>
      <c r="R49" s="83">
        <f t="shared" si="26"/>
        <v>163</v>
      </c>
      <c r="S49" s="83">
        <f t="shared" si="27"/>
        <v>191</v>
      </c>
      <c r="T49" s="88"/>
      <c r="U49" s="67">
        <f>IF(B49=C49,0,IF(S49&lt;&gt;"-",(S49)/Přehled!$A$1,0))</f>
        <v>0.45476190476190476</v>
      </c>
      <c r="W49"/>
      <c r="X49"/>
    </row>
    <row r="50" spans="1:24" s="22" customFormat="1" x14ac:dyDescent="0.25">
      <c r="A50" s="55">
        <v>48</v>
      </c>
      <c r="B50" s="34">
        <v>1892</v>
      </c>
      <c r="C50" s="7"/>
      <c r="D50" s="56">
        <v>515</v>
      </c>
      <c r="E50" s="41">
        <f t="shared" si="14"/>
        <v>260</v>
      </c>
      <c r="F50" s="41">
        <f t="shared" si="15"/>
        <v>85</v>
      </c>
      <c r="G50" s="41">
        <f t="shared" si="16"/>
        <v>20</v>
      </c>
      <c r="H50" s="7">
        <f t="shared" si="17"/>
        <v>5</v>
      </c>
      <c r="I50" s="34">
        <f t="shared" si="18"/>
        <v>979</v>
      </c>
      <c r="J50" s="41">
        <f t="shared" si="19"/>
        <v>494</v>
      </c>
      <c r="K50" s="41">
        <f t="shared" si="20"/>
        <v>162</v>
      </c>
      <c r="L50" s="41">
        <f t="shared" si="21"/>
        <v>38</v>
      </c>
      <c r="M50" s="7">
        <f t="shared" si="22"/>
        <v>10</v>
      </c>
      <c r="N50" s="36"/>
      <c r="O50" s="83">
        <f t="shared" si="23"/>
        <v>0</v>
      </c>
      <c r="P50" s="83">
        <f t="shared" si="24"/>
        <v>0</v>
      </c>
      <c r="Q50" s="83">
        <f t="shared" si="25"/>
        <v>95</v>
      </c>
      <c r="R50" s="83">
        <f t="shared" si="26"/>
        <v>181</v>
      </c>
      <c r="S50" s="83">
        <f t="shared" si="27"/>
        <v>209</v>
      </c>
      <c r="T50" s="88"/>
      <c r="U50" s="67">
        <f>IF(B50=C50,0,IF(S50&lt;&gt;"-",(S50)/Přehled!$A$1,0))</f>
        <v>0.49761904761904763</v>
      </c>
      <c r="W50"/>
      <c r="X50"/>
    </row>
    <row r="51" spans="1:24" s="22" customFormat="1" x14ac:dyDescent="0.25">
      <c r="A51" s="55">
        <v>49</v>
      </c>
      <c r="B51" s="34">
        <v>1939</v>
      </c>
      <c r="C51" s="7"/>
      <c r="D51" s="56">
        <v>530</v>
      </c>
      <c r="E51" s="41">
        <f t="shared" si="14"/>
        <v>265</v>
      </c>
      <c r="F51" s="41">
        <f t="shared" si="15"/>
        <v>90</v>
      </c>
      <c r="G51" s="41">
        <f t="shared" si="16"/>
        <v>25</v>
      </c>
      <c r="H51" s="7">
        <f t="shared" si="17"/>
        <v>5</v>
      </c>
      <c r="I51" s="34">
        <f t="shared" si="18"/>
        <v>1007</v>
      </c>
      <c r="J51" s="41">
        <f t="shared" si="19"/>
        <v>504</v>
      </c>
      <c r="K51" s="41">
        <f t="shared" si="20"/>
        <v>171</v>
      </c>
      <c r="L51" s="41">
        <f t="shared" si="21"/>
        <v>48</v>
      </c>
      <c r="M51" s="7">
        <f t="shared" si="22"/>
        <v>10</v>
      </c>
      <c r="N51" s="36"/>
      <c r="O51" s="83">
        <f t="shared" si="23"/>
        <v>0</v>
      </c>
      <c r="P51" s="83">
        <f t="shared" si="24"/>
        <v>0</v>
      </c>
      <c r="Q51" s="83">
        <f t="shared" si="25"/>
        <v>86</v>
      </c>
      <c r="R51" s="83">
        <f t="shared" si="26"/>
        <v>161</v>
      </c>
      <c r="S51" s="83">
        <f t="shared" si="27"/>
        <v>199</v>
      </c>
      <c r="T51" s="88"/>
      <c r="U51" s="67">
        <f>IF(B51=C51,0,IF(S51&lt;&gt;"-",(S51)/Přehled!$A$1,0))</f>
        <v>0.47380952380952379</v>
      </c>
      <c r="W51"/>
      <c r="X51"/>
    </row>
    <row r="52" spans="1:24" s="22" customFormat="1" x14ac:dyDescent="0.25">
      <c r="A52" s="55">
        <v>50</v>
      </c>
      <c r="B52" s="34">
        <v>1987</v>
      </c>
      <c r="C52" s="7"/>
      <c r="D52" s="56">
        <v>540</v>
      </c>
      <c r="E52" s="41">
        <f t="shared" si="14"/>
        <v>270</v>
      </c>
      <c r="F52" s="41">
        <f t="shared" si="15"/>
        <v>90</v>
      </c>
      <c r="G52" s="41">
        <f t="shared" si="16"/>
        <v>25</v>
      </c>
      <c r="H52" s="7">
        <f t="shared" si="17"/>
        <v>5</v>
      </c>
      <c r="I52" s="34">
        <f t="shared" si="18"/>
        <v>1026</v>
      </c>
      <c r="J52" s="41">
        <f t="shared" si="19"/>
        <v>513</v>
      </c>
      <c r="K52" s="41">
        <f t="shared" si="20"/>
        <v>171</v>
      </c>
      <c r="L52" s="41">
        <f t="shared" si="21"/>
        <v>48</v>
      </c>
      <c r="M52" s="7">
        <f t="shared" si="22"/>
        <v>10</v>
      </c>
      <c r="N52" s="36"/>
      <c r="O52" s="83">
        <f t="shared" si="23"/>
        <v>0</v>
      </c>
      <c r="P52" s="83">
        <f t="shared" si="24"/>
        <v>0</v>
      </c>
      <c r="Q52" s="83">
        <f t="shared" si="25"/>
        <v>106</v>
      </c>
      <c r="R52" s="83">
        <f t="shared" si="26"/>
        <v>181</v>
      </c>
      <c r="S52" s="83">
        <f t="shared" si="27"/>
        <v>219</v>
      </c>
      <c r="T52" s="88"/>
      <c r="U52" s="67">
        <f>IF(B52=C52,0,IF(S52&lt;&gt;"-",(S52)/Přehled!$A$1,0))</f>
        <v>0.52142857142857146</v>
      </c>
      <c r="W52"/>
      <c r="X52"/>
    </row>
    <row r="53" spans="1:24" s="22" customFormat="1" x14ac:dyDescent="0.25">
      <c r="A53" s="50">
        <v>51</v>
      </c>
      <c r="B53" s="51">
        <v>2037</v>
      </c>
      <c r="C53" s="52"/>
      <c r="D53" s="53">
        <v>555</v>
      </c>
      <c r="E53" s="54">
        <f t="shared" si="14"/>
        <v>280</v>
      </c>
      <c r="F53" s="54">
        <f t="shared" si="15"/>
        <v>95</v>
      </c>
      <c r="G53" s="54">
        <f t="shared" si="16"/>
        <v>25</v>
      </c>
      <c r="H53" s="52">
        <f t="shared" si="17"/>
        <v>5</v>
      </c>
      <c r="I53" s="51">
        <f t="shared" si="18"/>
        <v>1055</v>
      </c>
      <c r="J53" s="54">
        <f t="shared" si="19"/>
        <v>532</v>
      </c>
      <c r="K53" s="54">
        <f t="shared" si="20"/>
        <v>181</v>
      </c>
      <c r="L53" s="54">
        <f t="shared" si="21"/>
        <v>48</v>
      </c>
      <c r="M53" s="52">
        <f t="shared" si="22"/>
        <v>10</v>
      </c>
      <c r="N53" s="36"/>
      <c r="O53" s="83">
        <f t="shared" si="23"/>
        <v>0</v>
      </c>
      <c r="P53" s="83">
        <f t="shared" si="24"/>
        <v>0</v>
      </c>
      <c r="Q53" s="83">
        <f t="shared" si="25"/>
        <v>88</v>
      </c>
      <c r="R53" s="83">
        <f t="shared" si="26"/>
        <v>173</v>
      </c>
      <c r="S53" s="83">
        <f t="shared" si="27"/>
        <v>211</v>
      </c>
      <c r="T53" s="88"/>
      <c r="U53" s="67">
        <f>IF(B53=C53,0,IF(S53&lt;&gt;"-",(S53)/Přehled!$A$1,0))</f>
        <v>0.50238095238095237</v>
      </c>
      <c r="W53"/>
      <c r="X53"/>
    </row>
    <row r="54" spans="1:24" x14ac:dyDescent="0.25">
      <c r="A54" s="55">
        <v>52</v>
      </c>
      <c r="B54" s="34">
        <v>2088</v>
      </c>
      <c r="C54" s="7"/>
      <c r="D54" s="56">
        <v>570</v>
      </c>
      <c r="E54" s="41">
        <f t="shared" si="14"/>
        <v>285</v>
      </c>
      <c r="F54" s="41">
        <f t="shared" si="15"/>
        <v>95</v>
      </c>
      <c r="G54" s="41">
        <f t="shared" si="16"/>
        <v>25</v>
      </c>
      <c r="H54" s="7">
        <f t="shared" si="17"/>
        <v>5</v>
      </c>
      <c r="I54" s="34">
        <f t="shared" si="18"/>
        <v>1083</v>
      </c>
      <c r="J54" s="41">
        <f t="shared" si="19"/>
        <v>542</v>
      </c>
      <c r="K54" s="41">
        <f t="shared" si="20"/>
        <v>181</v>
      </c>
      <c r="L54" s="41">
        <f t="shared" si="21"/>
        <v>48</v>
      </c>
      <c r="M54" s="7">
        <f t="shared" si="22"/>
        <v>10</v>
      </c>
      <c r="N54" s="36"/>
      <c r="O54" s="83">
        <f t="shared" si="23"/>
        <v>0</v>
      </c>
      <c r="P54" s="83">
        <f t="shared" si="24"/>
        <v>0</v>
      </c>
      <c r="Q54" s="83">
        <f t="shared" si="25"/>
        <v>101</v>
      </c>
      <c r="R54" s="83">
        <f t="shared" si="26"/>
        <v>186</v>
      </c>
      <c r="S54" s="83">
        <f t="shared" si="27"/>
        <v>224</v>
      </c>
      <c r="T54" s="88"/>
      <c r="U54" s="67">
        <f>IF(B54=C54,0,IF(S54&lt;&gt;"-",(S54)/Přehled!$A$1,0))</f>
        <v>0.53333333333333333</v>
      </c>
    </row>
    <row r="55" spans="1:24" x14ac:dyDescent="0.25">
      <c r="A55" s="55">
        <v>53</v>
      </c>
      <c r="B55" s="34">
        <v>2140</v>
      </c>
      <c r="C55" s="7"/>
      <c r="D55" s="56">
        <v>580</v>
      </c>
      <c r="E55" s="41">
        <f t="shared" si="14"/>
        <v>290</v>
      </c>
      <c r="F55" s="41">
        <f t="shared" si="15"/>
        <v>95</v>
      </c>
      <c r="G55" s="41">
        <f t="shared" si="16"/>
        <v>25</v>
      </c>
      <c r="H55" s="7">
        <f t="shared" si="17"/>
        <v>5</v>
      </c>
      <c r="I55" s="34">
        <f t="shared" si="18"/>
        <v>1102</v>
      </c>
      <c r="J55" s="41">
        <f t="shared" si="19"/>
        <v>551</v>
      </c>
      <c r="K55" s="41">
        <f t="shared" si="20"/>
        <v>181</v>
      </c>
      <c r="L55" s="41">
        <f t="shared" si="21"/>
        <v>48</v>
      </c>
      <c r="M55" s="7">
        <f t="shared" si="22"/>
        <v>10</v>
      </c>
      <c r="N55" s="36"/>
      <c r="O55" s="83">
        <f t="shared" si="23"/>
        <v>0</v>
      </c>
      <c r="P55" s="83">
        <f t="shared" si="24"/>
        <v>0</v>
      </c>
      <c r="Q55" s="83">
        <f t="shared" si="25"/>
        <v>125</v>
      </c>
      <c r="R55" s="83">
        <f t="shared" si="26"/>
        <v>210</v>
      </c>
      <c r="S55" s="83">
        <f t="shared" si="27"/>
        <v>248</v>
      </c>
      <c r="T55" s="88"/>
      <c r="U55" s="67">
        <f>IF(B55=C55,0,IF(S55&lt;&gt;"-",(S55)/Přehled!$A$1,0))</f>
        <v>0.59047619047619049</v>
      </c>
    </row>
    <row r="56" spans="1:24" x14ac:dyDescent="0.25">
      <c r="A56" s="55">
        <v>54</v>
      </c>
      <c r="B56" s="34">
        <v>2194</v>
      </c>
      <c r="C56" s="7"/>
      <c r="D56" s="56">
        <v>595</v>
      </c>
      <c r="E56" s="41">
        <f t="shared" si="14"/>
        <v>300</v>
      </c>
      <c r="F56" s="41">
        <f t="shared" si="15"/>
        <v>100</v>
      </c>
      <c r="G56" s="41">
        <f t="shared" si="16"/>
        <v>25</v>
      </c>
      <c r="H56" s="7">
        <f t="shared" si="17"/>
        <v>5</v>
      </c>
      <c r="I56" s="34">
        <f t="shared" si="18"/>
        <v>1131</v>
      </c>
      <c r="J56" s="41">
        <f t="shared" si="19"/>
        <v>570</v>
      </c>
      <c r="K56" s="41">
        <f t="shared" si="20"/>
        <v>190</v>
      </c>
      <c r="L56" s="41">
        <f t="shared" si="21"/>
        <v>48</v>
      </c>
      <c r="M56" s="7">
        <f t="shared" si="22"/>
        <v>10</v>
      </c>
      <c r="N56" s="36"/>
      <c r="O56" s="83">
        <f t="shared" si="23"/>
        <v>0</v>
      </c>
      <c r="P56" s="83">
        <f t="shared" si="24"/>
        <v>0</v>
      </c>
      <c r="Q56" s="83">
        <f t="shared" si="25"/>
        <v>113</v>
      </c>
      <c r="R56" s="83">
        <f t="shared" si="26"/>
        <v>207</v>
      </c>
      <c r="S56" s="83">
        <f t="shared" si="27"/>
        <v>245</v>
      </c>
      <c r="T56" s="88"/>
      <c r="U56" s="67">
        <f>IF(B56=C56,0,IF(S56&lt;&gt;"-",(S56)/Přehled!$A$1,0))</f>
        <v>0.58333333333333337</v>
      </c>
    </row>
    <row r="57" spans="1:24" x14ac:dyDescent="0.25">
      <c r="A57" s="55">
        <v>55</v>
      </c>
      <c r="B57" s="34">
        <v>2249</v>
      </c>
      <c r="C57" s="7"/>
      <c r="D57" s="56">
        <v>610</v>
      </c>
      <c r="E57" s="41">
        <f t="shared" si="14"/>
        <v>305</v>
      </c>
      <c r="F57" s="41">
        <f t="shared" si="15"/>
        <v>100</v>
      </c>
      <c r="G57" s="41">
        <f t="shared" si="16"/>
        <v>25</v>
      </c>
      <c r="H57" s="7">
        <f t="shared" si="17"/>
        <v>5</v>
      </c>
      <c r="I57" s="34">
        <f t="shared" si="18"/>
        <v>1159</v>
      </c>
      <c r="J57" s="41">
        <f t="shared" si="19"/>
        <v>580</v>
      </c>
      <c r="K57" s="41">
        <f t="shared" si="20"/>
        <v>190</v>
      </c>
      <c r="L57" s="41">
        <f t="shared" si="21"/>
        <v>48</v>
      </c>
      <c r="M57" s="7">
        <f t="shared" si="22"/>
        <v>10</v>
      </c>
      <c r="N57" s="36"/>
      <c r="O57" s="83">
        <f t="shared" si="23"/>
        <v>0</v>
      </c>
      <c r="P57" s="83">
        <f t="shared" si="24"/>
        <v>0</v>
      </c>
      <c r="Q57" s="83">
        <f t="shared" si="25"/>
        <v>130</v>
      </c>
      <c r="R57" s="83">
        <f t="shared" si="26"/>
        <v>224</v>
      </c>
      <c r="S57" s="83">
        <f t="shared" si="27"/>
        <v>262</v>
      </c>
      <c r="T57" s="88"/>
      <c r="U57" s="67">
        <f>IF(B57=C57,0,IF(S57&lt;&gt;"-",(S57)/Přehled!$A$1,0))</f>
        <v>0.62380952380952381</v>
      </c>
    </row>
    <row r="58" spans="1:24" x14ac:dyDescent="0.25">
      <c r="A58" s="55">
        <v>56</v>
      </c>
      <c r="B58" s="34">
        <v>2305</v>
      </c>
      <c r="C58" s="7"/>
      <c r="D58" s="56">
        <v>620</v>
      </c>
      <c r="E58" s="41">
        <f t="shared" si="14"/>
        <v>310</v>
      </c>
      <c r="F58" s="41">
        <f t="shared" si="15"/>
        <v>105</v>
      </c>
      <c r="G58" s="41">
        <f t="shared" si="16"/>
        <v>25</v>
      </c>
      <c r="H58" s="7">
        <f t="shared" si="17"/>
        <v>5</v>
      </c>
      <c r="I58" s="34">
        <f t="shared" si="18"/>
        <v>1178</v>
      </c>
      <c r="J58" s="41">
        <f t="shared" si="19"/>
        <v>589</v>
      </c>
      <c r="K58" s="41">
        <f t="shared" si="20"/>
        <v>200</v>
      </c>
      <c r="L58" s="41">
        <f t="shared" si="21"/>
        <v>48</v>
      </c>
      <c r="M58" s="7">
        <f t="shared" si="22"/>
        <v>10</v>
      </c>
      <c r="N58" s="36"/>
      <c r="O58" s="83">
        <f t="shared" si="23"/>
        <v>0</v>
      </c>
      <c r="P58" s="83">
        <f t="shared" si="24"/>
        <v>0</v>
      </c>
      <c r="Q58" s="83">
        <f t="shared" si="25"/>
        <v>138</v>
      </c>
      <c r="R58" s="83">
        <f t="shared" si="26"/>
        <v>242</v>
      </c>
      <c r="S58" s="83">
        <f t="shared" si="27"/>
        <v>280</v>
      </c>
      <c r="T58" s="88"/>
      <c r="U58" s="67">
        <f>IF(B58=C58,0,IF(S58&lt;&gt;"-",(S58)/Přehled!$A$1,0))</f>
        <v>0.66666666666666663</v>
      </c>
    </row>
    <row r="59" spans="1:24" x14ac:dyDescent="0.25">
      <c r="A59" s="55">
        <v>57</v>
      </c>
      <c r="B59" s="34">
        <v>2362</v>
      </c>
      <c r="C59" s="7"/>
      <c r="D59" s="56">
        <v>635</v>
      </c>
      <c r="E59" s="41">
        <f t="shared" si="14"/>
        <v>320</v>
      </c>
      <c r="F59" s="41">
        <f t="shared" si="15"/>
        <v>105</v>
      </c>
      <c r="G59" s="41">
        <f t="shared" si="16"/>
        <v>25</v>
      </c>
      <c r="H59" s="7">
        <f t="shared" si="17"/>
        <v>5</v>
      </c>
      <c r="I59" s="34">
        <f t="shared" si="18"/>
        <v>1207</v>
      </c>
      <c r="J59" s="41">
        <f t="shared" si="19"/>
        <v>608</v>
      </c>
      <c r="K59" s="41">
        <f t="shared" si="20"/>
        <v>200</v>
      </c>
      <c r="L59" s="41">
        <f t="shared" si="21"/>
        <v>48</v>
      </c>
      <c r="M59" s="7">
        <f t="shared" si="22"/>
        <v>10</v>
      </c>
      <c r="N59" s="36"/>
      <c r="O59" s="83">
        <f t="shared" si="23"/>
        <v>0</v>
      </c>
      <c r="P59" s="83">
        <f t="shared" si="24"/>
        <v>0</v>
      </c>
      <c r="Q59" s="83">
        <f t="shared" si="25"/>
        <v>147</v>
      </c>
      <c r="R59" s="83">
        <f t="shared" si="26"/>
        <v>251</v>
      </c>
      <c r="S59" s="83">
        <f t="shared" si="27"/>
        <v>289</v>
      </c>
      <c r="T59" s="88"/>
      <c r="U59" s="67">
        <f>IF(B59=C59,0,IF(S59&lt;&gt;"-",(S59)/Přehled!$A$1,0))</f>
        <v>0.68809523809523809</v>
      </c>
    </row>
    <row r="60" spans="1:24" x14ac:dyDescent="0.25">
      <c r="A60" s="55">
        <v>58</v>
      </c>
      <c r="B60" s="34">
        <v>2421</v>
      </c>
      <c r="C60" s="7"/>
      <c r="D60" s="56">
        <v>650</v>
      </c>
      <c r="E60" s="41">
        <f t="shared" si="14"/>
        <v>325</v>
      </c>
      <c r="F60" s="41">
        <f t="shared" si="15"/>
        <v>110</v>
      </c>
      <c r="G60" s="41">
        <f t="shared" si="16"/>
        <v>30</v>
      </c>
      <c r="H60" s="7">
        <f t="shared" si="17"/>
        <v>5</v>
      </c>
      <c r="I60" s="34">
        <f t="shared" si="18"/>
        <v>1235</v>
      </c>
      <c r="J60" s="41">
        <f t="shared" si="19"/>
        <v>618</v>
      </c>
      <c r="K60" s="41">
        <f t="shared" si="20"/>
        <v>209</v>
      </c>
      <c r="L60" s="41">
        <f t="shared" si="21"/>
        <v>57</v>
      </c>
      <c r="M60" s="7">
        <f t="shared" si="22"/>
        <v>10</v>
      </c>
      <c r="N60" s="36"/>
      <c r="O60" s="83">
        <f t="shared" si="23"/>
        <v>0</v>
      </c>
      <c r="P60" s="83">
        <f t="shared" si="24"/>
        <v>0</v>
      </c>
      <c r="Q60" s="83">
        <f t="shared" si="25"/>
        <v>150</v>
      </c>
      <c r="R60" s="83">
        <f t="shared" si="26"/>
        <v>245</v>
      </c>
      <c r="S60" s="83">
        <f t="shared" si="27"/>
        <v>292</v>
      </c>
      <c r="T60" s="88"/>
      <c r="U60" s="67">
        <f>IF(B60=C60,0,IF(S60&lt;&gt;"-",(S60)/Přehled!$A$1,0))</f>
        <v>0.69523809523809521</v>
      </c>
    </row>
    <row r="61" spans="1:24" x14ac:dyDescent="0.25">
      <c r="A61" s="55">
        <v>59</v>
      </c>
      <c r="B61" s="34">
        <v>2482</v>
      </c>
      <c r="C61" s="7"/>
      <c r="D61" s="56">
        <v>665</v>
      </c>
      <c r="E61" s="41">
        <f t="shared" si="14"/>
        <v>335</v>
      </c>
      <c r="F61" s="41">
        <f t="shared" si="15"/>
        <v>110</v>
      </c>
      <c r="G61" s="41">
        <f t="shared" si="16"/>
        <v>30</v>
      </c>
      <c r="H61" s="7">
        <f t="shared" si="17"/>
        <v>5</v>
      </c>
      <c r="I61" s="34">
        <f t="shared" si="18"/>
        <v>1264</v>
      </c>
      <c r="J61" s="41">
        <f t="shared" si="19"/>
        <v>637</v>
      </c>
      <c r="K61" s="41">
        <f t="shared" si="20"/>
        <v>209</v>
      </c>
      <c r="L61" s="41">
        <f t="shared" si="21"/>
        <v>57</v>
      </c>
      <c r="M61" s="7">
        <f t="shared" si="22"/>
        <v>10</v>
      </c>
      <c r="N61" s="36"/>
      <c r="O61" s="83">
        <f t="shared" si="23"/>
        <v>0</v>
      </c>
      <c r="P61" s="83">
        <f t="shared" si="24"/>
        <v>0</v>
      </c>
      <c r="Q61" s="83">
        <f t="shared" si="25"/>
        <v>163</v>
      </c>
      <c r="R61" s="83">
        <f t="shared" si="26"/>
        <v>258</v>
      </c>
      <c r="S61" s="83">
        <f t="shared" si="27"/>
        <v>305</v>
      </c>
      <c r="T61" s="88"/>
      <c r="U61" s="67">
        <f>IF(B61=C61,0,IF(S61&lt;&gt;"-",(S61)/Přehled!$A$1,0))</f>
        <v>0.72619047619047616</v>
      </c>
    </row>
    <row r="62" spans="1:24" x14ac:dyDescent="0.25">
      <c r="A62" s="55">
        <v>60</v>
      </c>
      <c r="B62" s="34">
        <v>2544</v>
      </c>
      <c r="C62" s="7"/>
      <c r="D62" s="56">
        <v>675</v>
      </c>
      <c r="E62" s="41">
        <f t="shared" si="14"/>
        <v>340</v>
      </c>
      <c r="F62" s="41">
        <f t="shared" si="15"/>
        <v>115</v>
      </c>
      <c r="G62" s="41">
        <f t="shared" si="16"/>
        <v>30</v>
      </c>
      <c r="H62" s="7">
        <f t="shared" si="17"/>
        <v>5</v>
      </c>
      <c r="I62" s="34">
        <f t="shared" si="18"/>
        <v>1283</v>
      </c>
      <c r="J62" s="41">
        <f t="shared" si="19"/>
        <v>646</v>
      </c>
      <c r="K62" s="41">
        <f t="shared" si="20"/>
        <v>219</v>
      </c>
      <c r="L62" s="41">
        <f t="shared" si="21"/>
        <v>57</v>
      </c>
      <c r="M62" s="7">
        <f t="shared" si="22"/>
        <v>10</v>
      </c>
      <c r="N62" s="36"/>
      <c r="O62" s="83">
        <f t="shared" si="23"/>
        <v>0</v>
      </c>
      <c r="P62" s="83">
        <f t="shared" si="24"/>
        <v>0</v>
      </c>
      <c r="Q62" s="83">
        <f t="shared" si="25"/>
        <v>177</v>
      </c>
      <c r="R62" s="83">
        <f t="shared" si="26"/>
        <v>282</v>
      </c>
      <c r="S62" s="83">
        <f t="shared" si="27"/>
        <v>329</v>
      </c>
      <c r="T62" s="88"/>
      <c r="U62" s="67">
        <f>IF(B62=C62,0,IF(S62&lt;&gt;"-",(S62)/Přehled!$A$1,0))</f>
        <v>0.78333333333333333</v>
      </c>
    </row>
    <row r="63" spans="1:24" x14ac:dyDescent="0.25">
      <c r="A63" s="50">
        <v>61</v>
      </c>
      <c r="B63" s="51">
        <v>2608</v>
      </c>
      <c r="C63" s="52"/>
      <c r="D63" s="53">
        <v>690</v>
      </c>
      <c r="E63" s="54">
        <f t="shared" si="14"/>
        <v>345</v>
      </c>
      <c r="F63" s="54">
        <f t="shared" si="15"/>
        <v>115</v>
      </c>
      <c r="G63" s="54">
        <f t="shared" si="16"/>
        <v>30</v>
      </c>
      <c r="H63" s="52">
        <f t="shared" si="17"/>
        <v>5</v>
      </c>
      <c r="I63" s="51">
        <f t="shared" si="18"/>
        <v>1311</v>
      </c>
      <c r="J63" s="54">
        <f t="shared" si="19"/>
        <v>656</v>
      </c>
      <c r="K63" s="54">
        <f t="shared" si="20"/>
        <v>219</v>
      </c>
      <c r="L63" s="54">
        <f t="shared" si="21"/>
        <v>57</v>
      </c>
      <c r="M63" s="52">
        <f t="shared" si="22"/>
        <v>10</v>
      </c>
      <c r="N63" s="36"/>
      <c r="O63" s="83">
        <f t="shared" si="23"/>
        <v>0</v>
      </c>
      <c r="P63" s="83">
        <f t="shared" si="24"/>
        <v>0</v>
      </c>
      <c r="Q63" s="83">
        <f t="shared" si="25"/>
        <v>203</v>
      </c>
      <c r="R63" s="83">
        <f t="shared" si="26"/>
        <v>308</v>
      </c>
      <c r="S63" s="83">
        <f t="shared" si="27"/>
        <v>355</v>
      </c>
      <c r="T63" s="88"/>
      <c r="U63" s="67">
        <f>IF(B63=C63,0,IF(S63&lt;&gt;"-",(S63)/Přehled!$A$1,0))</f>
        <v>0.84523809523809523</v>
      </c>
    </row>
    <row r="64" spans="1:24" x14ac:dyDescent="0.25">
      <c r="A64" s="55">
        <v>62</v>
      </c>
      <c r="B64" s="34">
        <v>2673</v>
      </c>
      <c r="C64" s="7"/>
      <c r="D64" s="56">
        <v>705</v>
      </c>
      <c r="E64" s="41">
        <f t="shared" si="14"/>
        <v>355</v>
      </c>
      <c r="F64" s="41">
        <f t="shared" si="15"/>
        <v>120</v>
      </c>
      <c r="G64" s="41">
        <f t="shared" si="16"/>
        <v>30</v>
      </c>
      <c r="H64" s="7">
        <f t="shared" si="17"/>
        <v>5</v>
      </c>
      <c r="I64" s="34">
        <f t="shared" si="18"/>
        <v>1340</v>
      </c>
      <c r="J64" s="41">
        <f t="shared" si="19"/>
        <v>675</v>
      </c>
      <c r="K64" s="41">
        <f t="shared" si="20"/>
        <v>228</v>
      </c>
      <c r="L64" s="41">
        <f t="shared" si="21"/>
        <v>57</v>
      </c>
      <c r="M64" s="7">
        <f t="shared" si="22"/>
        <v>10</v>
      </c>
      <c r="N64" s="36"/>
      <c r="O64" s="83">
        <f t="shared" si="23"/>
        <v>0</v>
      </c>
      <c r="P64" s="83">
        <f t="shared" si="24"/>
        <v>0</v>
      </c>
      <c r="Q64" s="83">
        <f t="shared" si="25"/>
        <v>202</v>
      </c>
      <c r="R64" s="83">
        <f t="shared" si="26"/>
        <v>316</v>
      </c>
      <c r="S64" s="83">
        <f t="shared" si="27"/>
        <v>363</v>
      </c>
      <c r="T64" s="88"/>
      <c r="U64" s="67">
        <f>IF(B64=C64,0,IF(S64&lt;&gt;"-",(S64)/Přehled!$A$1,0))</f>
        <v>0.86428571428571432</v>
      </c>
    </row>
    <row r="65" spans="1:21" x14ac:dyDescent="0.25">
      <c r="A65" s="55">
        <v>63</v>
      </c>
      <c r="B65" s="34">
        <v>2740</v>
      </c>
      <c r="C65" s="7"/>
      <c r="D65" s="56">
        <v>715</v>
      </c>
      <c r="E65" s="41">
        <f t="shared" si="14"/>
        <v>360</v>
      </c>
      <c r="F65" s="41">
        <f t="shared" si="15"/>
        <v>120</v>
      </c>
      <c r="G65" s="41">
        <f t="shared" si="16"/>
        <v>30</v>
      </c>
      <c r="H65" s="7">
        <f t="shared" si="17"/>
        <v>5</v>
      </c>
      <c r="I65" s="34">
        <f t="shared" si="18"/>
        <v>1359</v>
      </c>
      <c r="J65" s="41">
        <f t="shared" si="19"/>
        <v>684</v>
      </c>
      <c r="K65" s="41">
        <f t="shared" si="20"/>
        <v>228</v>
      </c>
      <c r="L65" s="41">
        <f t="shared" si="21"/>
        <v>57</v>
      </c>
      <c r="M65" s="7">
        <f t="shared" si="22"/>
        <v>10</v>
      </c>
      <c r="N65" s="36"/>
      <c r="O65" s="83">
        <f t="shared" si="23"/>
        <v>22</v>
      </c>
      <c r="P65" s="83">
        <f t="shared" si="24"/>
        <v>0</v>
      </c>
      <c r="Q65" s="83">
        <f t="shared" si="25"/>
        <v>241</v>
      </c>
      <c r="R65" s="83">
        <f t="shared" si="26"/>
        <v>355</v>
      </c>
      <c r="S65" s="83">
        <f t="shared" si="27"/>
        <v>402</v>
      </c>
      <c r="T65" s="88"/>
      <c r="U65" s="67">
        <f>IF(B65=C65,0,IF(S65&lt;&gt;"-",(S65)/Přehled!$A$1,0))</f>
        <v>0.95714285714285718</v>
      </c>
    </row>
    <row r="66" spans="1:21" x14ac:dyDescent="0.25">
      <c r="A66" s="55">
        <v>64</v>
      </c>
      <c r="B66" s="34">
        <v>2808</v>
      </c>
      <c r="C66" s="7"/>
      <c r="D66" s="56">
        <v>730</v>
      </c>
      <c r="E66" s="41">
        <f t="shared" si="14"/>
        <v>365</v>
      </c>
      <c r="F66" s="41">
        <f t="shared" si="15"/>
        <v>120</v>
      </c>
      <c r="G66" s="41">
        <f t="shared" si="16"/>
        <v>30</v>
      </c>
      <c r="H66" s="7">
        <f t="shared" si="17"/>
        <v>5</v>
      </c>
      <c r="I66" s="34">
        <f t="shared" si="18"/>
        <v>1387</v>
      </c>
      <c r="J66" s="41">
        <f t="shared" si="19"/>
        <v>694</v>
      </c>
      <c r="K66" s="41">
        <f t="shared" si="20"/>
        <v>228</v>
      </c>
      <c r="L66" s="41">
        <f t="shared" si="21"/>
        <v>57</v>
      </c>
      <c r="M66" s="7">
        <f t="shared" si="22"/>
        <v>10</v>
      </c>
      <c r="N66" s="36"/>
      <c r="O66" s="83">
        <f t="shared" si="23"/>
        <v>34</v>
      </c>
      <c r="P66" s="83">
        <f t="shared" si="24"/>
        <v>0</v>
      </c>
      <c r="Q66" s="83">
        <f t="shared" si="25"/>
        <v>271</v>
      </c>
      <c r="R66" s="83">
        <f t="shared" si="26"/>
        <v>385</v>
      </c>
      <c r="S66" s="83">
        <f t="shared" si="27"/>
        <v>432</v>
      </c>
      <c r="T66" s="88"/>
      <c r="U66" s="67">
        <f>IF(B66=C66,0,IF(S66&lt;&gt;"-",(S66)/Přehled!$A$1,0))</f>
        <v>1.0285714285714285</v>
      </c>
    </row>
    <row r="67" spans="1:21" x14ac:dyDescent="0.25">
      <c r="A67" s="55">
        <v>65</v>
      </c>
      <c r="B67" s="34">
        <v>2878</v>
      </c>
      <c r="C67" s="7"/>
      <c r="D67" s="56">
        <v>745</v>
      </c>
      <c r="E67" s="41">
        <f t="shared" si="14"/>
        <v>375</v>
      </c>
      <c r="F67" s="41">
        <f t="shared" si="15"/>
        <v>125</v>
      </c>
      <c r="G67" s="41">
        <f t="shared" si="16"/>
        <v>30</v>
      </c>
      <c r="H67" s="7">
        <f t="shared" si="17"/>
        <v>5</v>
      </c>
      <c r="I67" s="34">
        <f t="shared" si="18"/>
        <v>1416</v>
      </c>
      <c r="J67" s="41">
        <f t="shared" si="19"/>
        <v>713</v>
      </c>
      <c r="K67" s="41">
        <f t="shared" si="20"/>
        <v>238</v>
      </c>
      <c r="L67" s="41">
        <f t="shared" si="21"/>
        <v>57</v>
      </c>
      <c r="M67" s="7">
        <f t="shared" si="22"/>
        <v>10</v>
      </c>
      <c r="N67" s="36"/>
      <c r="O67" s="83">
        <f t="shared" si="23"/>
        <v>46</v>
      </c>
      <c r="P67" s="83">
        <f t="shared" si="24"/>
        <v>0</v>
      </c>
      <c r="Q67" s="83">
        <f t="shared" si="25"/>
        <v>273</v>
      </c>
      <c r="R67" s="83">
        <f t="shared" si="26"/>
        <v>397</v>
      </c>
      <c r="S67" s="83">
        <f t="shared" si="27"/>
        <v>444</v>
      </c>
      <c r="T67" s="88"/>
      <c r="U67" s="67">
        <f>IF(B67=C67,0,IF(S67&lt;&gt;"-",(S67)/Přehled!$A$1,0))</f>
        <v>1.0571428571428572</v>
      </c>
    </row>
    <row r="68" spans="1:21" x14ac:dyDescent="0.25">
      <c r="A68" s="55">
        <v>66</v>
      </c>
      <c r="B68" s="34">
        <v>2950</v>
      </c>
      <c r="C68" s="7"/>
      <c r="D68" s="56">
        <v>760</v>
      </c>
      <c r="E68" s="41">
        <f t="shared" ref="E68:E131" si="28">ROUND((D68/2)/5,0)*5</f>
        <v>380</v>
      </c>
      <c r="F68" s="41">
        <f t="shared" ref="F68:F131" si="29">ROUND((E68/3)/5,0)*5</f>
        <v>125</v>
      </c>
      <c r="G68" s="41">
        <f t="shared" ref="G68:G131" si="30">ROUND((F68/4)/5,0)*5</f>
        <v>30</v>
      </c>
      <c r="H68" s="7">
        <f t="shared" ref="H68:H131" si="31">ROUND((G68/5)/5,0)*5</f>
        <v>5</v>
      </c>
      <c r="I68" s="34">
        <f t="shared" ref="I68:M122" si="32">ROUNDUP(D68*1.9,0)</f>
        <v>1444</v>
      </c>
      <c r="J68" s="41">
        <f t="shared" ref="J68:J122" si="33">ROUNDUP(E68*1.9,0)</f>
        <v>722</v>
      </c>
      <c r="K68" s="41">
        <f t="shared" ref="K68:K122" si="34">ROUNDUP(F68*1.9,0)</f>
        <v>238</v>
      </c>
      <c r="L68" s="41">
        <f t="shared" ref="L68:L122" si="35">ROUNDUP(G68*1.9,0)</f>
        <v>57</v>
      </c>
      <c r="M68" s="7">
        <f t="shared" ref="M68:M122" si="36">ROUNDUP(H68*1.9,0)</f>
        <v>10</v>
      </c>
      <c r="N68" s="36"/>
      <c r="O68" s="83">
        <f t="shared" ref="O68:O131" si="37">IF((B68-I68)-I68&lt;=0,0,(B68-I68)-I68)</f>
        <v>62</v>
      </c>
      <c r="P68" s="83">
        <f t="shared" ref="P68:P131" si="38">IF((B68-I68-J68)-J68&lt;=O68,0,IF((B68-I68-J68)-J68&lt;=0,0,(B68-I68-J68)-J68))</f>
        <v>0</v>
      </c>
      <c r="Q68" s="83">
        <f t="shared" ref="Q68:Q131" si="39">IF((B68-I68-J68-K68)-K68&lt;=0,0,(B68-I68-J68-K68)-K68)</f>
        <v>308</v>
      </c>
      <c r="R68" s="83">
        <f t="shared" ref="R68:R131" si="40">IF((B68-I68-J68-K68-L68)-L68&lt;=0,0,(B68-I68-J68-K68-L68)-L68)</f>
        <v>432</v>
      </c>
      <c r="S68" s="83">
        <f t="shared" ref="S68:S131" si="41">IF(H68=0,IF((B68-I68-J68-K68-L68-M68)-M68&lt;=0,0,(B68-I68-J68-K68-L68-M68)-M68),IF((B68-I68-J68-K68-L68-M68)-M68&lt;=0,"-",(B68-I68-J68-K68-L68-M68)-M68+M68))</f>
        <v>479</v>
      </c>
      <c r="T68" s="88"/>
      <c r="U68" s="67">
        <f>IF(B68=C68,0,IF(S68&lt;&gt;"-",(S68)/Přehled!$A$1,0))</f>
        <v>1.1404761904761904</v>
      </c>
    </row>
    <row r="69" spans="1:21" x14ac:dyDescent="0.25">
      <c r="A69" s="55">
        <v>67</v>
      </c>
      <c r="B69" s="34">
        <v>3024</v>
      </c>
      <c r="C69" s="7"/>
      <c r="D69" s="56">
        <v>775</v>
      </c>
      <c r="E69" s="41">
        <f t="shared" si="28"/>
        <v>390</v>
      </c>
      <c r="F69" s="41">
        <f t="shared" si="29"/>
        <v>130</v>
      </c>
      <c r="G69" s="41">
        <f t="shared" si="30"/>
        <v>35</v>
      </c>
      <c r="H69" s="7">
        <f t="shared" si="31"/>
        <v>5</v>
      </c>
      <c r="I69" s="34">
        <f t="shared" si="32"/>
        <v>1473</v>
      </c>
      <c r="J69" s="41">
        <f t="shared" si="33"/>
        <v>741</v>
      </c>
      <c r="K69" s="41">
        <f t="shared" si="34"/>
        <v>247</v>
      </c>
      <c r="L69" s="41">
        <f t="shared" si="35"/>
        <v>67</v>
      </c>
      <c r="M69" s="7">
        <f t="shared" si="36"/>
        <v>10</v>
      </c>
      <c r="N69" s="36"/>
      <c r="O69" s="83">
        <f t="shared" si="37"/>
        <v>78</v>
      </c>
      <c r="P69" s="83">
        <f t="shared" si="38"/>
        <v>0</v>
      </c>
      <c r="Q69" s="83">
        <f t="shared" si="39"/>
        <v>316</v>
      </c>
      <c r="R69" s="83">
        <f t="shared" si="40"/>
        <v>429</v>
      </c>
      <c r="S69" s="83">
        <f t="shared" si="41"/>
        <v>486</v>
      </c>
      <c r="T69" s="88"/>
      <c r="U69" s="67">
        <f>IF(B69=C69,0,IF(S69&lt;&gt;"-",(S69)/Přehled!$A$1,0))</f>
        <v>1.1571428571428573</v>
      </c>
    </row>
    <row r="70" spans="1:21" x14ac:dyDescent="0.25">
      <c r="A70" s="55">
        <v>68</v>
      </c>
      <c r="B70" s="34">
        <v>3099</v>
      </c>
      <c r="C70" s="7"/>
      <c r="D70" s="56">
        <v>785</v>
      </c>
      <c r="E70" s="41">
        <f t="shared" si="28"/>
        <v>395</v>
      </c>
      <c r="F70" s="41">
        <f t="shared" si="29"/>
        <v>130</v>
      </c>
      <c r="G70" s="41">
        <f t="shared" si="30"/>
        <v>35</v>
      </c>
      <c r="H70" s="7">
        <f t="shared" si="31"/>
        <v>5</v>
      </c>
      <c r="I70" s="34">
        <f t="shared" si="32"/>
        <v>1492</v>
      </c>
      <c r="J70" s="41">
        <f t="shared" si="33"/>
        <v>751</v>
      </c>
      <c r="K70" s="41">
        <f t="shared" si="34"/>
        <v>247</v>
      </c>
      <c r="L70" s="41">
        <f t="shared" si="35"/>
        <v>67</v>
      </c>
      <c r="M70" s="7">
        <f t="shared" si="36"/>
        <v>10</v>
      </c>
      <c r="N70" s="36"/>
      <c r="O70" s="83">
        <f t="shared" si="37"/>
        <v>115</v>
      </c>
      <c r="P70" s="83">
        <f t="shared" si="38"/>
        <v>0</v>
      </c>
      <c r="Q70" s="83">
        <f t="shared" si="39"/>
        <v>362</v>
      </c>
      <c r="R70" s="83">
        <f t="shared" si="40"/>
        <v>475</v>
      </c>
      <c r="S70" s="83">
        <f t="shared" si="41"/>
        <v>532</v>
      </c>
      <c r="T70" s="88"/>
      <c r="U70" s="67">
        <f>IF(B70=C70,0,IF(S70&lt;&gt;"-",(S70)/Přehled!$A$1,0))</f>
        <v>1.2666666666666666</v>
      </c>
    </row>
    <row r="71" spans="1:21" x14ac:dyDescent="0.25">
      <c r="A71" s="55">
        <v>69</v>
      </c>
      <c r="B71" s="34">
        <v>3177</v>
      </c>
      <c r="C71" s="7"/>
      <c r="D71" s="56">
        <v>800</v>
      </c>
      <c r="E71" s="41">
        <f t="shared" si="28"/>
        <v>400</v>
      </c>
      <c r="F71" s="41">
        <f t="shared" si="29"/>
        <v>135</v>
      </c>
      <c r="G71" s="41">
        <f t="shared" si="30"/>
        <v>35</v>
      </c>
      <c r="H71" s="7">
        <f t="shared" si="31"/>
        <v>5</v>
      </c>
      <c r="I71" s="34">
        <f t="shared" si="32"/>
        <v>1520</v>
      </c>
      <c r="J71" s="41">
        <f t="shared" si="33"/>
        <v>760</v>
      </c>
      <c r="K71" s="41">
        <f t="shared" si="34"/>
        <v>257</v>
      </c>
      <c r="L71" s="41">
        <f t="shared" si="35"/>
        <v>67</v>
      </c>
      <c r="M71" s="7">
        <f t="shared" si="36"/>
        <v>10</v>
      </c>
      <c r="N71" s="36"/>
      <c r="O71" s="83">
        <f t="shared" si="37"/>
        <v>137</v>
      </c>
      <c r="P71" s="83">
        <f t="shared" si="38"/>
        <v>0</v>
      </c>
      <c r="Q71" s="83">
        <f t="shared" si="39"/>
        <v>383</v>
      </c>
      <c r="R71" s="83">
        <f t="shared" si="40"/>
        <v>506</v>
      </c>
      <c r="S71" s="83">
        <f t="shared" si="41"/>
        <v>563</v>
      </c>
      <c r="T71" s="88"/>
      <c r="U71" s="67">
        <f>IF(B71=C71,0,IF(S71&lt;&gt;"-",(S71)/Přehled!$A$1,0))</f>
        <v>1.3404761904761904</v>
      </c>
    </row>
    <row r="72" spans="1:21" x14ac:dyDescent="0.25">
      <c r="A72" s="55">
        <v>70</v>
      </c>
      <c r="B72" s="34">
        <v>3256</v>
      </c>
      <c r="C72" s="7"/>
      <c r="D72" s="56">
        <v>815</v>
      </c>
      <c r="E72" s="41">
        <f t="shared" si="28"/>
        <v>410</v>
      </c>
      <c r="F72" s="41">
        <f t="shared" si="29"/>
        <v>135</v>
      </c>
      <c r="G72" s="41">
        <f t="shared" si="30"/>
        <v>35</v>
      </c>
      <c r="H72" s="7">
        <f t="shared" si="31"/>
        <v>5</v>
      </c>
      <c r="I72" s="34">
        <f t="shared" si="32"/>
        <v>1549</v>
      </c>
      <c r="J72" s="41">
        <f t="shared" si="33"/>
        <v>779</v>
      </c>
      <c r="K72" s="41">
        <f t="shared" si="34"/>
        <v>257</v>
      </c>
      <c r="L72" s="41">
        <f t="shared" si="35"/>
        <v>67</v>
      </c>
      <c r="M72" s="7">
        <f t="shared" si="36"/>
        <v>10</v>
      </c>
      <c r="N72" s="36"/>
      <c r="O72" s="83">
        <f t="shared" si="37"/>
        <v>158</v>
      </c>
      <c r="P72" s="83">
        <f t="shared" si="38"/>
        <v>0</v>
      </c>
      <c r="Q72" s="83">
        <f t="shared" si="39"/>
        <v>414</v>
      </c>
      <c r="R72" s="83">
        <f t="shared" si="40"/>
        <v>537</v>
      </c>
      <c r="S72" s="83">
        <f t="shared" si="41"/>
        <v>594</v>
      </c>
      <c r="T72" s="88"/>
      <c r="U72" s="67">
        <f>IF(B72=C72,0,IF(S72&lt;&gt;"-",(S72)/Přehled!$A$1,0))</f>
        <v>1.4142857142857144</v>
      </c>
    </row>
    <row r="73" spans="1:21" x14ac:dyDescent="0.25">
      <c r="A73" s="50">
        <v>71</v>
      </c>
      <c r="B73" s="51">
        <v>3338</v>
      </c>
      <c r="C73" s="52"/>
      <c r="D73" s="53">
        <v>830</v>
      </c>
      <c r="E73" s="54">
        <f t="shared" si="28"/>
        <v>415</v>
      </c>
      <c r="F73" s="54">
        <f t="shared" si="29"/>
        <v>140</v>
      </c>
      <c r="G73" s="54">
        <f t="shared" si="30"/>
        <v>35</v>
      </c>
      <c r="H73" s="52">
        <f t="shared" si="31"/>
        <v>5</v>
      </c>
      <c r="I73" s="51">
        <f t="shared" si="32"/>
        <v>1577</v>
      </c>
      <c r="J73" s="54">
        <f t="shared" si="33"/>
        <v>789</v>
      </c>
      <c r="K73" s="54">
        <f t="shared" si="34"/>
        <v>266</v>
      </c>
      <c r="L73" s="54">
        <f t="shared" si="35"/>
        <v>67</v>
      </c>
      <c r="M73" s="52">
        <f t="shared" si="36"/>
        <v>10</v>
      </c>
      <c r="N73" s="36"/>
      <c r="O73" s="83">
        <f t="shared" si="37"/>
        <v>184</v>
      </c>
      <c r="P73" s="83">
        <f t="shared" si="38"/>
        <v>0</v>
      </c>
      <c r="Q73" s="83">
        <f t="shared" si="39"/>
        <v>440</v>
      </c>
      <c r="R73" s="83">
        <f t="shared" si="40"/>
        <v>572</v>
      </c>
      <c r="S73" s="83">
        <f t="shared" si="41"/>
        <v>629</v>
      </c>
      <c r="T73" s="88"/>
      <c r="U73" s="67">
        <f>IF(B73=C73,0,IF(S73&lt;&gt;"-",(S73)/Přehled!$A$1,0))</f>
        <v>1.4976190476190476</v>
      </c>
    </row>
    <row r="74" spans="1:21" x14ac:dyDescent="0.25">
      <c r="A74" s="55">
        <v>72</v>
      </c>
      <c r="B74" s="34">
        <v>3421</v>
      </c>
      <c r="C74" s="7"/>
      <c r="D74" s="56">
        <v>840</v>
      </c>
      <c r="E74" s="41">
        <f t="shared" si="28"/>
        <v>420</v>
      </c>
      <c r="F74" s="41">
        <f t="shared" si="29"/>
        <v>140</v>
      </c>
      <c r="G74" s="41">
        <f t="shared" si="30"/>
        <v>35</v>
      </c>
      <c r="H74" s="7">
        <f t="shared" si="31"/>
        <v>5</v>
      </c>
      <c r="I74" s="34">
        <f t="shared" si="32"/>
        <v>1596</v>
      </c>
      <c r="J74" s="41">
        <f t="shared" si="33"/>
        <v>798</v>
      </c>
      <c r="K74" s="41">
        <f t="shared" si="34"/>
        <v>266</v>
      </c>
      <c r="L74" s="41">
        <f t="shared" si="35"/>
        <v>67</v>
      </c>
      <c r="M74" s="7">
        <f t="shared" si="36"/>
        <v>10</v>
      </c>
      <c r="N74" s="36"/>
      <c r="O74" s="83">
        <f t="shared" si="37"/>
        <v>229</v>
      </c>
      <c r="P74" s="83">
        <f t="shared" si="38"/>
        <v>0</v>
      </c>
      <c r="Q74" s="83">
        <f t="shared" si="39"/>
        <v>495</v>
      </c>
      <c r="R74" s="83">
        <f t="shared" si="40"/>
        <v>627</v>
      </c>
      <c r="S74" s="83">
        <f t="shared" si="41"/>
        <v>684</v>
      </c>
      <c r="T74" s="88"/>
      <c r="U74" s="67">
        <f>IF(B74=C74,0,IF(S74&lt;&gt;"-",(S74)/Přehled!$A$1,0))</f>
        <v>1.6285714285714286</v>
      </c>
    </row>
    <row r="75" spans="1:21" x14ac:dyDescent="0.25">
      <c r="A75" s="55">
        <v>73</v>
      </c>
      <c r="B75" s="34">
        <v>3507</v>
      </c>
      <c r="C75" s="7"/>
      <c r="D75" s="56">
        <v>855</v>
      </c>
      <c r="E75" s="41">
        <f t="shared" si="28"/>
        <v>430</v>
      </c>
      <c r="F75" s="41">
        <f t="shared" si="29"/>
        <v>145</v>
      </c>
      <c r="G75" s="41">
        <f t="shared" si="30"/>
        <v>35</v>
      </c>
      <c r="H75" s="7">
        <f t="shared" si="31"/>
        <v>5</v>
      </c>
      <c r="I75" s="34">
        <f t="shared" si="32"/>
        <v>1625</v>
      </c>
      <c r="J75" s="41">
        <f t="shared" si="33"/>
        <v>817</v>
      </c>
      <c r="K75" s="41">
        <f t="shared" si="34"/>
        <v>276</v>
      </c>
      <c r="L75" s="41">
        <f t="shared" si="35"/>
        <v>67</v>
      </c>
      <c r="M75" s="7">
        <f t="shared" si="36"/>
        <v>10</v>
      </c>
      <c r="N75" s="36"/>
      <c r="O75" s="83">
        <f t="shared" si="37"/>
        <v>257</v>
      </c>
      <c r="P75" s="83">
        <f t="shared" si="38"/>
        <v>0</v>
      </c>
      <c r="Q75" s="83">
        <f t="shared" si="39"/>
        <v>513</v>
      </c>
      <c r="R75" s="83">
        <f t="shared" si="40"/>
        <v>655</v>
      </c>
      <c r="S75" s="83">
        <f t="shared" si="41"/>
        <v>712</v>
      </c>
      <c r="T75" s="88"/>
      <c r="U75" s="67">
        <f>IF(B75=C75,0,IF(S75&lt;&gt;"-",(S75)/Přehled!$A$1,0))</f>
        <v>1.6952380952380952</v>
      </c>
    </row>
    <row r="76" spans="1:21" x14ac:dyDescent="0.25">
      <c r="A76" s="55">
        <v>74</v>
      </c>
      <c r="B76" s="34">
        <v>3594</v>
      </c>
      <c r="C76" s="7"/>
      <c r="D76" s="56">
        <v>870</v>
      </c>
      <c r="E76" s="41">
        <f t="shared" si="28"/>
        <v>435</v>
      </c>
      <c r="F76" s="41">
        <f t="shared" si="29"/>
        <v>145</v>
      </c>
      <c r="G76" s="41">
        <f t="shared" si="30"/>
        <v>35</v>
      </c>
      <c r="H76" s="7">
        <f t="shared" si="31"/>
        <v>5</v>
      </c>
      <c r="I76" s="34">
        <f t="shared" si="32"/>
        <v>1653</v>
      </c>
      <c r="J76" s="41">
        <f t="shared" si="33"/>
        <v>827</v>
      </c>
      <c r="K76" s="41">
        <f t="shared" si="34"/>
        <v>276</v>
      </c>
      <c r="L76" s="41">
        <f t="shared" si="35"/>
        <v>67</v>
      </c>
      <c r="M76" s="7">
        <f t="shared" si="36"/>
        <v>10</v>
      </c>
      <c r="N76" s="36"/>
      <c r="O76" s="83">
        <f t="shared" si="37"/>
        <v>288</v>
      </c>
      <c r="P76" s="83">
        <f t="shared" si="38"/>
        <v>0</v>
      </c>
      <c r="Q76" s="83">
        <f t="shared" si="39"/>
        <v>562</v>
      </c>
      <c r="R76" s="83">
        <f t="shared" si="40"/>
        <v>704</v>
      </c>
      <c r="S76" s="83">
        <f t="shared" si="41"/>
        <v>761</v>
      </c>
      <c r="T76" s="88"/>
      <c r="U76" s="67">
        <f>IF(B76=C76,0,IF(S76&lt;&gt;"-",(S76)/Přehled!$A$1,0))</f>
        <v>1.8119047619047619</v>
      </c>
    </row>
    <row r="77" spans="1:21" x14ac:dyDescent="0.25">
      <c r="A77" s="55">
        <v>75</v>
      </c>
      <c r="B77" s="34">
        <v>3684</v>
      </c>
      <c r="C77" s="7"/>
      <c r="D77" s="56">
        <v>885</v>
      </c>
      <c r="E77" s="41">
        <f t="shared" si="28"/>
        <v>445</v>
      </c>
      <c r="F77" s="41">
        <f t="shared" si="29"/>
        <v>150</v>
      </c>
      <c r="G77" s="41">
        <f t="shared" si="30"/>
        <v>40</v>
      </c>
      <c r="H77" s="7">
        <f t="shared" si="31"/>
        <v>10</v>
      </c>
      <c r="I77" s="34">
        <f t="shared" si="32"/>
        <v>1682</v>
      </c>
      <c r="J77" s="41">
        <f t="shared" si="33"/>
        <v>846</v>
      </c>
      <c r="K77" s="41">
        <f t="shared" si="34"/>
        <v>285</v>
      </c>
      <c r="L77" s="41">
        <f t="shared" si="35"/>
        <v>76</v>
      </c>
      <c r="M77" s="7">
        <f t="shared" si="36"/>
        <v>19</v>
      </c>
      <c r="N77" s="36"/>
      <c r="O77" s="83">
        <f t="shared" si="37"/>
        <v>320</v>
      </c>
      <c r="P77" s="83">
        <f t="shared" si="38"/>
        <v>0</v>
      </c>
      <c r="Q77" s="83">
        <f t="shared" si="39"/>
        <v>586</v>
      </c>
      <c r="R77" s="83">
        <f t="shared" si="40"/>
        <v>719</v>
      </c>
      <c r="S77" s="83">
        <f t="shared" si="41"/>
        <v>776</v>
      </c>
      <c r="T77" s="88"/>
      <c r="U77" s="67">
        <f>IF(B77=C77,0,IF(S77&lt;&gt;"-",(S77)/Přehled!$A$1,0))</f>
        <v>1.8476190476190477</v>
      </c>
    </row>
    <row r="78" spans="1:21" x14ac:dyDescent="0.25">
      <c r="A78" s="55">
        <v>76</v>
      </c>
      <c r="B78" s="34">
        <v>3776</v>
      </c>
      <c r="C78" s="7"/>
      <c r="D78" s="56">
        <v>900</v>
      </c>
      <c r="E78" s="41">
        <f t="shared" si="28"/>
        <v>450</v>
      </c>
      <c r="F78" s="41">
        <f t="shared" si="29"/>
        <v>150</v>
      </c>
      <c r="G78" s="41">
        <f t="shared" si="30"/>
        <v>40</v>
      </c>
      <c r="H78" s="7">
        <f t="shared" si="31"/>
        <v>10</v>
      </c>
      <c r="I78" s="34">
        <f t="shared" si="32"/>
        <v>1710</v>
      </c>
      <c r="J78" s="41">
        <f t="shared" si="33"/>
        <v>855</v>
      </c>
      <c r="K78" s="41">
        <f t="shared" si="34"/>
        <v>285</v>
      </c>
      <c r="L78" s="41">
        <f t="shared" si="35"/>
        <v>76</v>
      </c>
      <c r="M78" s="7">
        <f t="shared" si="36"/>
        <v>19</v>
      </c>
      <c r="N78" s="36"/>
      <c r="O78" s="83">
        <f t="shared" si="37"/>
        <v>356</v>
      </c>
      <c r="P78" s="83">
        <f t="shared" si="38"/>
        <v>0</v>
      </c>
      <c r="Q78" s="83">
        <f t="shared" si="39"/>
        <v>641</v>
      </c>
      <c r="R78" s="83">
        <f t="shared" si="40"/>
        <v>774</v>
      </c>
      <c r="S78" s="83">
        <f t="shared" si="41"/>
        <v>831</v>
      </c>
      <c r="T78" s="88"/>
      <c r="U78" s="67">
        <f>IF(B78=C78,0,IF(S78&lt;&gt;"-",(S78)/Přehled!$A$1,0))</f>
        <v>1.9785714285714286</v>
      </c>
    </row>
    <row r="79" spans="1:21" x14ac:dyDescent="0.25">
      <c r="A79" s="55">
        <v>77</v>
      </c>
      <c r="B79" s="34">
        <v>3871</v>
      </c>
      <c r="C79" s="7"/>
      <c r="D79" s="56">
        <v>915</v>
      </c>
      <c r="E79" s="41">
        <f t="shared" si="28"/>
        <v>460</v>
      </c>
      <c r="F79" s="41">
        <f t="shared" si="29"/>
        <v>155</v>
      </c>
      <c r="G79" s="41">
        <f t="shared" si="30"/>
        <v>40</v>
      </c>
      <c r="H79" s="7">
        <f t="shared" si="31"/>
        <v>10</v>
      </c>
      <c r="I79" s="34">
        <f t="shared" si="32"/>
        <v>1739</v>
      </c>
      <c r="J79" s="41">
        <f t="shared" si="33"/>
        <v>874</v>
      </c>
      <c r="K79" s="41">
        <f t="shared" si="34"/>
        <v>295</v>
      </c>
      <c r="L79" s="41">
        <f t="shared" si="35"/>
        <v>76</v>
      </c>
      <c r="M79" s="7">
        <f t="shared" si="36"/>
        <v>19</v>
      </c>
      <c r="N79" s="36"/>
      <c r="O79" s="83">
        <f t="shared" si="37"/>
        <v>393</v>
      </c>
      <c r="P79" s="83">
        <f t="shared" si="38"/>
        <v>0</v>
      </c>
      <c r="Q79" s="83">
        <f t="shared" si="39"/>
        <v>668</v>
      </c>
      <c r="R79" s="83">
        <f t="shared" si="40"/>
        <v>811</v>
      </c>
      <c r="S79" s="83">
        <f t="shared" si="41"/>
        <v>868</v>
      </c>
      <c r="T79" s="88"/>
      <c r="U79" s="67">
        <f>IF(B79=C79,0,IF(S79&lt;&gt;"-",(S79)/Přehled!$A$1,0))</f>
        <v>2.0666666666666669</v>
      </c>
    </row>
    <row r="80" spans="1:21" x14ac:dyDescent="0.25">
      <c r="A80" s="55">
        <v>78</v>
      </c>
      <c r="B80" s="34">
        <v>3967</v>
      </c>
      <c r="C80" s="7"/>
      <c r="D80" s="56">
        <v>930</v>
      </c>
      <c r="E80" s="41">
        <f t="shared" si="28"/>
        <v>465</v>
      </c>
      <c r="F80" s="41">
        <f t="shared" si="29"/>
        <v>155</v>
      </c>
      <c r="G80" s="41">
        <f t="shared" si="30"/>
        <v>40</v>
      </c>
      <c r="H80" s="7">
        <f t="shared" si="31"/>
        <v>10</v>
      </c>
      <c r="I80" s="34">
        <f t="shared" si="32"/>
        <v>1767</v>
      </c>
      <c r="J80" s="41">
        <f t="shared" si="33"/>
        <v>884</v>
      </c>
      <c r="K80" s="41">
        <f t="shared" si="34"/>
        <v>295</v>
      </c>
      <c r="L80" s="41">
        <f t="shared" si="35"/>
        <v>76</v>
      </c>
      <c r="M80" s="7">
        <f t="shared" si="36"/>
        <v>19</v>
      </c>
      <c r="N80" s="36"/>
      <c r="O80" s="83">
        <f t="shared" si="37"/>
        <v>433</v>
      </c>
      <c r="P80" s="83">
        <f t="shared" si="38"/>
        <v>0</v>
      </c>
      <c r="Q80" s="83">
        <f t="shared" si="39"/>
        <v>726</v>
      </c>
      <c r="R80" s="83">
        <f t="shared" si="40"/>
        <v>869</v>
      </c>
      <c r="S80" s="83">
        <f t="shared" si="41"/>
        <v>926</v>
      </c>
      <c r="T80" s="88"/>
      <c r="U80" s="67">
        <f>IF(B80=C80,0,IF(S80&lt;&gt;"-",(S80)/Přehled!$A$1,0))</f>
        <v>2.2047619047619049</v>
      </c>
    </row>
    <row r="81" spans="1:21" x14ac:dyDescent="0.25">
      <c r="A81" s="55">
        <v>79</v>
      </c>
      <c r="B81" s="34">
        <v>4067</v>
      </c>
      <c r="C81" s="7"/>
      <c r="D81" s="56">
        <v>940</v>
      </c>
      <c r="E81" s="41">
        <f t="shared" si="28"/>
        <v>470</v>
      </c>
      <c r="F81" s="41">
        <f t="shared" si="29"/>
        <v>155</v>
      </c>
      <c r="G81" s="41">
        <f t="shared" si="30"/>
        <v>40</v>
      </c>
      <c r="H81" s="7">
        <f t="shared" si="31"/>
        <v>10</v>
      </c>
      <c r="I81" s="34">
        <f t="shared" si="32"/>
        <v>1786</v>
      </c>
      <c r="J81" s="41">
        <f t="shared" si="33"/>
        <v>893</v>
      </c>
      <c r="K81" s="41">
        <f t="shared" si="34"/>
        <v>295</v>
      </c>
      <c r="L81" s="41">
        <f t="shared" si="35"/>
        <v>76</v>
      </c>
      <c r="M81" s="7">
        <f t="shared" si="36"/>
        <v>19</v>
      </c>
      <c r="N81" s="36"/>
      <c r="O81" s="83">
        <f t="shared" si="37"/>
        <v>495</v>
      </c>
      <c r="P81" s="83">
        <f t="shared" si="38"/>
        <v>0</v>
      </c>
      <c r="Q81" s="83">
        <f t="shared" si="39"/>
        <v>798</v>
      </c>
      <c r="R81" s="83">
        <f t="shared" si="40"/>
        <v>941</v>
      </c>
      <c r="S81" s="83">
        <f t="shared" si="41"/>
        <v>998</v>
      </c>
      <c r="T81" s="88"/>
      <c r="U81" s="67">
        <f>IF(B81=C81,0,IF(S81&lt;&gt;"-",(S81)/Přehled!$A$1,0))</f>
        <v>2.3761904761904762</v>
      </c>
    </row>
    <row r="82" spans="1:21" x14ac:dyDescent="0.25">
      <c r="A82" s="55">
        <v>80</v>
      </c>
      <c r="B82" s="34">
        <v>4168</v>
      </c>
      <c r="C82" s="7"/>
      <c r="D82" s="56">
        <v>955</v>
      </c>
      <c r="E82" s="41">
        <f t="shared" si="28"/>
        <v>480</v>
      </c>
      <c r="F82" s="41">
        <f t="shared" si="29"/>
        <v>160</v>
      </c>
      <c r="G82" s="41">
        <f t="shared" si="30"/>
        <v>40</v>
      </c>
      <c r="H82" s="7">
        <f t="shared" si="31"/>
        <v>10</v>
      </c>
      <c r="I82" s="34">
        <f t="shared" si="32"/>
        <v>1815</v>
      </c>
      <c r="J82" s="41">
        <f t="shared" si="33"/>
        <v>912</v>
      </c>
      <c r="K82" s="41">
        <f t="shared" si="34"/>
        <v>304</v>
      </c>
      <c r="L82" s="41">
        <f t="shared" si="35"/>
        <v>76</v>
      </c>
      <c r="M82" s="7">
        <f t="shared" si="36"/>
        <v>19</v>
      </c>
      <c r="N82" s="36"/>
      <c r="O82" s="83">
        <f t="shared" si="37"/>
        <v>538</v>
      </c>
      <c r="P82" s="83">
        <f t="shared" si="38"/>
        <v>0</v>
      </c>
      <c r="Q82" s="83">
        <f t="shared" si="39"/>
        <v>833</v>
      </c>
      <c r="R82" s="83">
        <f t="shared" si="40"/>
        <v>985</v>
      </c>
      <c r="S82" s="83">
        <f t="shared" si="41"/>
        <v>1042</v>
      </c>
      <c r="T82" s="88"/>
      <c r="U82" s="67">
        <f>IF(B82=C82,0,IF(S82&lt;&gt;"-",(S82)/Přehled!$A$1,0))</f>
        <v>2.480952380952381</v>
      </c>
    </row>
    <row r="83" spans="1:21" x14ac:dyDescent="0.25">
      <c r="A83" s="149">
        <v>81</v>
      </c>
      <c r="B83" s="150">
        <v>4272</v>
      </c>
      <c r="C83" s="153"/>
      <c r="D83" s="174">
        <v>970</v>
      </c>
      <c r="E83" s="152">
        <f t="shared" si="28"/>
        <v>485</v>
      </c>
      <c r="F83" s="152">
        <f t="shared" si="29"/>
        <v>160</v>
      </c>
      <c r="G83" s="152">
        <f t="shared" si="30"/>
        <v>40</v>
      </c>
      <c r="H83" s="153">
        <f t="shared" si="31"/>
        <v>10</v>
      </c>
      <c r="I83" s="150">
        <f t="shared" si="32"/>
        <v>1843</v>
      </c>
      <c r="J83" s="152">
        <f t="shared" si="33"/>
        <v>922</v>
      </c>
      <c r="K83" s="152">
        <f t="shared" si="34"/>
        <v>304</v>
      </c>
      <c r="L83" s="152">
        <f t="shared" si="35"/>
        <v>76</v>
      </c>
      <c r="M83" s="153">
        <f t="shared" si="36"/>
        <v>19</v>
      </c>
      <c r="N83" s="105"/>
      <c r="O83" s="107">
        <f t="shared" si="37"/>
        <v>586</v>
      </c>
      <c r="P83" s="107">
        <f t="shared" si="38"/>
        <v>0</v>
      </c>
      <c r="Q83" s="107">
        <f t="shared" si="39"/>
        <v>899</v>
      </c>
      <c r="R83" s="107">
        <f t="shared" si="40"/>
        <v>1051</v>
      </c>
      <c r="S83" s="107">
        <f t="shared" si="41"/>
        <v>1108</v>
      </c>
      <c r="T83" s="111"/>
      <c r="U83" s="67">
        <f>IF(B83=C83,0,IF(S83&lt;&gt;"-",(S83)/Přehled!$A$1,0))</f>
        <v>2.638095238095238</v>
      </c>
    </row>
    <row r="84" spans="1:21" x14ac:dyDescent="0.25">
      <c r="A84" s="126">
        <v>82</v>
      </c>
      <c r="B84" s="15">
        <v>4379</v>
      </c>
      <c r="C84" s="17"/>
      <c r="D84" s="173">
        <v>985</v>
      </c>
      <c r="E84" s="16">
        <f t="shared" si="28"/>
        <v>495</v>
      </c>
      <c r="F84" s="16">
        <f t="shared" si="29"/>
        <v>165</v>
      </c>
      <c r="G84" s="16">
        <f t="shared" si="30"/>
        <v>40</v>
      </c>
      <c r="H84" s="17">
        <f t="shared" si="31"/>
        <v>10</v>
      </c>
      <c r="I84" s="15">
        <f t="shared" si="32"/>
        <v>1872</v>
      </c>
      <c r="J84" s="16">
        <f t="shared" si="33"/>
        <v>941</v>
      </c>
      <c r="K84" s="16">
        <f t="shared" si="34"/>
        <v>314</v>
      </c>
      <c r="L84" s="16">
        <f t="shared" si="35"/>
        <v>76</v>
      </c>
      <c r="M84" s="17">
        <f t="shared" si="36"/>
        <v>19</v>
      </c>
      <c r="N84" s="105"/>
      <c r="O84" s="107">
        <f t="shared" si="37"/>
        <v>635</v>
      </c>
      <c r="P84" s="107">
        <f t="shared" si="38"/>
        <v>0</v>
      </c>
      <c r="Q84" s="107">
        <f t="shared" si="39"/>
        <v>938</v>
      </c>
      <c r="R84" s="107">
        <f t="shared" si="40"/>
        <v>1100</v>
      </c>
      <c r="S84" s="107">
        <f t="shared" si="41"/>
        <v>1157</v>
      </c>
      <c r="T84" s="111"/>
      <c r="U84" s="67">
        <f>IF(B84=C84,0,IF(S84&lt;&gt;"-",(S84)/Přehled!$A$1,0))</f>
        <v>2.7547619047619047</v>
      </c>
    </row>
    <row r="85" spans="1:21" x14ac:dyDescent="0.25">
      <c r="A85" s="126">
        <v>83</v>
      </c>
      <c r="B85" s="15">
        <v>4489</v>
      </c>
      <c r="C85" s="17"/>
      <c r="D85" s="173">
        <v>1000</v>
      </c>
      <c r="E85" s="16">
        <f t="shared" si="28"/>
        <v>500</v>
      </c>
      <c r="F85" s="16">
        <f t="shared" si="29"/>
        <v>165</v>
      </c>
      <c r="G85" s="16">
        <f t="shared" si="30"/>
        <v>40</v>
      </c>
      <c r="H85" s="17">
        <f t="shared" si="31"/>
        <v>10</v>
      </c>
      <c r="I85" s="15">
        <f t="shared" si="32"/>
        <v>1900</v>
      </c>
      <c r="J85" s="16">
        <f t="shared" si="33"/>
        <v>950</v>
      </c>
      <c r="K85" s="16">
        <f t="shared" si="34"/>
        <v>314</v>
      </c>
      <c r="L85" s="16">
        <f t="shared" si="35"/>
        <v>76</v>
      </c>
      <c r="M85" s="17">
        <f t="shared" si="36"/>
        <v>19</v>
      </c>
      <c r="N85" s="105"/>
      <c r="O85" s="107">
        <f t="shared" si="37"/>
        <v>689</v>
      </c>
      <c r="P85" s="107">
        <f t="shared" si="38"/>
        <v>0</v>
      </c>
      <c r="Q85" s="107">
        <f t="shared" si="39"/>
        <v>1011</v>
      </c>
      <c r="R85" s="107">
        <f t="shared" si="40"/>
        <v>1173</v>
      </c>
      <c r="S85" s="107">
        <f t="shared" si="41"/>
        <v>1230</v>
      </c>
      <c r="T85" s="111"/>
      <c r="U85" s="67">
        <f>IF(B85=C85,0,IF(S85&lt;&gt;"-",(S85)/Přehled!$A$1,0))</f>
        <v>2.9285714285714284</v>
      </c>
    </row>
    <row r="86" spans="1:21" x14ac:dyDescent="0.25">
      <c r="A86" s="126">
        <v>84</v>
      </c>
      <c r="B86" s="15">
        <v>4601</v>
      </c>
      <c r="C86" s="17"/>
      <c r="D86" s="173">
        <v>1015</v>
      </c>
      <c r="E86" s="16">
        <f t="shared" si="28"/>
        <v>510</v>
      </c>
      <c r="F86" s="16">
        <f t="shared" si="29"/>
        <v>170</v>
      </c>
      <c r="G86" s="16">
        <f t="shared" si="30"/>
        <v>45</v>
      </c>
      <c r="H86" s="17">
        <f t="shared" si="31"/>
        <v>10</v>
      </c>
      <c r="I86" s="15">
        <f t="shared" si="32"/>
        <v>1929</v>
      </c>
      <c r="J86" s="16">
        <f t="shared" si="33"/>
        <v>969</v>
      </c>
      <c r="K86" s="16">
        <f t="shared" si="34"/>
        <v>323</v>
      </c>
      <c r="L86" s="16">
        <f t="shared" si="35"/>
        <v>86</v>
      </c>
      <c r="M86" s="17">
        <f t="shared" si="36"/>
        <v>19</v>
      </c>
      <c r="N86" s="105"/>
      <c r="O86" s="107">
        <f t="shared" si="37"/>
        <v>743</v>
      </c>
      <c r="P86" s="107">
        <f t="shared" si="38"/>
        <v>0</v>
      </c>
      <c r="Q86" s="107">
        <f t="shared" si="39"/>
        <v>1057</v>
      </c>
      <c r="R86" s="107">
        <f t="shared" si="40"/>
        <v>1208</v>
      </c>
      <c r="S86" s="107">
        <f t="shared" si="41"/>
        <v>1275</v>
      </c>
      <c r="T86" s="111"/>
      <c r="U86" s="67">
        <f>IF(B86=C86,0,IF(S86&lt;&gt;"-",(S86)/Přehled!$A$1,0))</f>
        <v>3.0357142857142856</v>
      </c>
    </row>
    <row r="87" spans="1:21" x14ac:dyDescent="0.25">
      <c r="A87" s="126">
        <v>85</v>
      </c>
      <c r="B87" s="15">
        <v>4716</v>
      </c>
      <c r="C87" s="17"/>
      <c r="D87" s="173">
        <v>1030</v>
      </c>
      <c r="E87" s="16">
        <f t="shared" si="28"/>
        <v>515</v>
      </c>
      <c r="F87" s="16">
        <f t="shared" si="29"/>
        <v>170</v>
      </c>
      <c r="G87" s="16">
        <f t="shared" si="30"/>
        <v>45</v>
      </c>
      <c r="H87" s="17">
        <f t="shared" si="31"/>
        <v>10</v>
      </c>
      <c r="I87" s="15">
        <f t="shared" si="32"/>
        <v>1957</v>
      </c>
      <c r="J87" s="16">
        <f t="shared" si="33"/>
        <v>979</v>
      </c>
      <c r="K87" s="16">
        <f t="shared" si="34"/>
        <v>323</v>
      </c>
      <c r="L87" s="16">
        <f t="shared" si="35"/>
        <v>86</v>
      </c>
      <c r="M87" s="17">
        <f t="shared" si="36"/>
        <v>19</v>
      </c>
      <c r="N87" s="105"/>
      <c r="O87" s="107">
        <f t="shared" si="37"/>
        <v>802</v>
      </c>
      <c r="P87" s="107">
        <f t="shared" si="38"/>
        <v>0</v>
      </c>
      <c r="Q87" s="107">
        <f t="shared" si="39"/>
        <v>1134</v>
      </c>
      <c r="R87" s="107">
        <f t="shared" si="40"/>
        <v>1285</v>
      </c>
      <c r="S87" s="107">
        <f t="shared" si="41"/>
        <v>1352</v>
      </c>
      <c r="T87" s="111"/>
      <c r="U87" s="67">
        <f>IF(B87=C87,0,IF(S87&lt;&gt;"-",(S87)/Přehled!$A$1,0))</f>
        <v>3.2190476190476192</v>
      </c>
    </row>
    <row r="88" spans="1:21" x14ac:dyDescent="0.25">
      <c r="A88" s="126">
        <v>86</v>
      </c>
      <c r="B88" s="15">
        <v>4834</v>
      </c>
      <c r="C88" s="17"/>
      <c r="D88" s="173">
        <v>1045</v>
      </c>
      <c r="E88" s="16">
        <f t="shared" si="28"/>
        <v>525</v>
      </c>
      <c r="F88" s="16">
        <f t="shared" si="29"/>
        <v>175</v>
      </c>
      <c r="G88" s="16">
        <f t="shared" si="30"/>
        <v>45</v>
      </c>
      <c r="H88" s="17">
        <f t="shared" si="31"/>
        <v>10</v>
      </c>
      <c r="I88" s="15">
        <f t="shared" si="32"/>
        <v>1986</v>
      </c>
      <c r="J88" s="16">
        <f t="shared" si="33"/>
        <v>998</v>
      </c>
      <c r="K88" s="16">
        <f t="shared" si="34"/>
        <v>333</v>
      </c>
      <c r="L88" s="16">
        <f t="shared" si="35"/>
        <v>86</v>
      </c>
      <c r="M88" s="17">
        <f t="shared" si="36"/>
        <v>19</v>
      </c>
      <c r="N88" s="105"/>
      <c r="O88" s="107">
        <f t="shared" si="37"/>
        <v>862</v>
      </c>
      <c r="P88" s="107">
        <f t="shared" si="38"/>
        <v>0</v>
      </c>
      <c r="Q88" s="107">
        <f t="shared" si="39"/>
        <v>1184</v>
      </c>
      <c r="R88" s="107">
        <f t="shared" si="40"/>
        <v>1345</v>
      </c>
      <c r="S88" s="107">
        <f t="shared" si="41"/>
        <v>1412</v>
      </c>
      <c r="T88" s="111"/>
      <c r="U88" s="67">
        <f>IF(B88=C88,0,IF(S88&lt;&gt;"-",(S88)/Přehled!$A$1,0))</f>
        <v>3.361904761904762</v>
      </c>
    </row>
    <row r="89" spans="1:21" x14ac:dyDescent="0.25">
      <c r="A89" s="126">
        <v>87</v>
      </c>
      <c r="B89" s="15">
        <v>4955</v>
      </c>
      <c r="C89" s="17"/>
      <c r="D89" s="173">
        <v>1060</v>
      </c>
      <c r="E89" s="16">
        <f t="shared" si="28"/>
        <v>530</v>
      </c>
      <c r="F89" s="16">
        <f t="shared" si="29"/>
        <v>175</v>
      </c>
      <c r="G89" s="16">
        <f t="shared" si="30"/>
        <v>45</v>
      </c>
      <c r="H89" s="17">
        <f t="shared" si="31"/>
        <v>10</v>
      </c>
      <c r="I89" s="15">
        <f t="shared" si="32"/>
        <v>2014</v>
      </c>
      <c r="J89" s="16">
        <f t="shared" si="33"/>
        <v>1007</v>
      </c>
      <c r="K89" s="16">
        <f t="shared" si="34"/>
        <v>333</v>
      </c>
      <c r="L89" s="16">
        <f t="shared" si="35"/>
        <v>86</v>
      </c>
      <c r="M89" s="17">
        <f t="shared" si="36"/>
        <v>19</v>
      </c>
      <c r="N89" s="105"/>
      <c r="O89" s="107">
        <f t="shared" si="37"/>
        <v>927</v>
      </c>
      <c r="P89" s="107">
        <f t="shared" si="38"/>
        <v>0</v>
      </c>
      <c r="Q89" s="107">
        <f t="shared" si="39"/>
        <v>1268</v>
      </c>
      <c r="R89" s="107">
        <f t="shared" si="40"/>
        <v>1429</v>
      </c>
      <c r="S89" s="107">
        <f t="shared" si="41"/>
        <v>1496</v>
      </c>
      <c r="T89" s="111"/>
      <c r="U89" s="67">
        <f>IF(B89=C89,0,IF(S89&lt;&gt;"-",(S89)/Přehled!$A$1,0))</f>
        <v>3.5619047619047617</v>
      </c>
    </row>
    <row r="90" spans="1:21" x14ac:dyDescent="0.25">
      <c r="A90" s="126">
        <v>88</v>
      </c>
      <c r="B90" s="15">
        <v>5079</v>
      </c>
      <c r="C90" s="17"/>
      <c r="D90" s="173">
        <v>1075</v>
      </c>
      <c r="E90" s="16">
        <f t="shared" si="28"/>
        <v>540</v>
      </c>
      <c r="F90" s="16">
        <f t="shared" si="29"/>
        <v>180</v>
      </c>
      <c r="G90" s="16">
        <f t="shared" si="30"/>
        <v>45</v>
      </c>
      <c r="H90" s="17">
        <f t="shared" si="31"/>
        <v>10</v>
      </c>
      <c r="I90" s="15">
        <f t="shared" si="32"/>
        <v>2043</v>
      </c>
      <c r="J90" s="16">
        <f t="shared" si="33"/>
        <v>1026</v>
      </c>
      <c r="K90" s="16">
        <f t="shared" si="34"/>
        <v>342</v>
      </c>
      <c r="L90" s="16">
        <f t="shared" si="35"/>
        <v>86</v>
      </c>
      <c r="M90" s="17">
        <f t="shared" si="36"/>
        <v>19</v>
      </c>
      <c r="N90" s="105"/>
      <c r="O90" s="107">
        <f t="shared" si="37"/>
        <v>993</v>
      </c>
      <c r="P90" s="107">
        <f t="shared" si="38"/>
        <v>0</v>
      </c>
      <c r="Q90" s="107">
        <f t="shared" si="39"/>
        <v>1326</v>
      </c>
      <c r="R90" s="107">
        <f t="shared" si="40"/>
        <v>1496</v>
      </c>
      <c r="S90" s="107">
        <f t="shared" si="41"/>
        <v>1563</v>
      </c>
      <c r="T90" s="111"/>
      <c r="U90" s="67">
        <f>IF(B90=C90,0,IF(S90&lt;&gt;"-",(S90)/Přehled!$A$1,0))</f>
        <v>3.7214285714285715</v>
      </c>
    </row>
    <row r="91" spans="1:21" x14ac:dyDescent="0.25">
      <c r="A91" s="126">
        <v>89</v>
      </c>
      <c r="B91" s="15">
        <v>5205</v>
      </c>
      <c r="C91" s="17"/>
      <c r="D91" s="173">
        <v>1090</v>
      </c>
      <c r="E91" s="16">
        <f t="shared" si="28"/>
        <v>545</v>
      </c>
      <c r="F91" s="16">
        <f t="shared" si="29"/>
        <v>180</v>
      </c>
      <c r="G91" s="16">
        <f t="shared" si="30"/>
        <v>45</v>
      </c>
      <c r="H91" s="17">
        <f t="shared" si="31"/>
        <v>10</v>
      </c>
      <c r="I91" s="15">
        <f t="shared" si="32"/>
        <v>2071</v>
      </c>
      <c r="J91" s="16">
        <f t="shared" si="33"/>
        <v>1036</v>
      </c>
      <c r="K91" s="16">
        <f t="shared" si="34"/>
        <v>342</v>
      </c>
      <c r="L91" s="16">
        <f t="shared" si="35"/>
        <v>86</v>
      </c>
      <c r="M91" s="17">
        <f t="shared" si="36"/>
        <v>19</v>
      </c>
      <c r="N91" s="105"/>
      <c r="O91" s="107">
        <f t="shared" si="37"/>
        <v>1063</v>
      </c>
      <c r="P91" s="107">
        <f t="shared" si="38"/>
        <v>0</v>
      </c>
      <c r="Q91" s="107">
        <f t="shared" si="39"/>
        <v>1414</v>
      </c>
      <c r="R91" s="107">
        <f t="shared" si="40"/>
        <v>1584</v>
      </c>
      <c r="S91" s="107">
        <f t="shared" si="41"/>
        <v>1651</v>
      </c>
      <c r="T91" s="111"/>
      <c r="U91" s="67">
        <f>IF(B91=C91,0,IF(S91&lt;&gt;"-",(S91)/Přehled!$A$1,0))</f>
        <v>3.9309523809523808</v>
      </c>
    </row>
    <row r="92" spans="1:21" x14ac:dyDescent="0.25">
      <c r="A92" s="126">
        <v>90</v>
      </c>
      <c r="B92" s="15">
        <v>5336</v>
      </c>
      <c r="C92" s="17"/>
      <c r="D92" s="173">
        <v>1100</v>
      </c>
      <c r="E92" s="16">
        <f t="shared" si="28"/>
        <v>550</v>
      </c>
      <c r="F92" s="16">
        <f t="shared" si="29"/>
        <v>185</v>
      </c>
      <c r="G92" s="16">
        <f t="shared" si="30"/>
        <v>45</v>
      </c>
      <c r="H92" s="17">
        <f t="shared" si="31"/>
        <v>10</v>
      </c>
      <c r="I92" s="15">
        <f t="shared" si="32"/>
        <v>2090</v>
      </c>
      <c r="J92" s="16">
        <f t="shared" si="33"/>
        <v>1045</v>
      </c>
      <c r="K92" s="16">
        <f t="shared" si="34"/>
        <v>352</v>
      </c>
      <c r="L92" s="16">
        <f t="shared" si="35"/>
        <v>86</v>
      </c>
      <c r="M92" s="17">
        <f t="shared" si="36"/>
        <v>19</v>
      </c>
      <c r="N92" s="105"/>
      <c r="O92" s="107">
        <f t="shared" si="37"/>
        <v>1156</v>
      </c>
      <c r="P92" s="107">
        <f t="shared" si="38"/>
        <v>0</v>
      </c>
      <c r="Q92" s="107">
        <f t="shared" si="39"/>
        <v>1497</v>
      </c>
      <c r="R92" s="107">
        <f t="shared" si="40"/>
        <v>1677</v>
      </c>
      <c r="S92" s="107">
        <f t="shared" si="41"/>
        <v>1744</v>
      </c>
      <c r="T92" s="111"/>
      <c r="U92" s="67">
        <f>IF(B92=C92,0,IF(S92&lt;&gt;"-",(S92)/Přehled!$A$1,0))</f>
        <v>4.1523809523809527</v>
      </c>
    </row>
    <row r="93" spans="1:21" x14ac:dyDescent="0.25">
      <c r="A93" s="126">
        <v>91</v>
      </c>
      <c r="B93" s="15">
        <v>5469</v>
      </c>
      <c r="C93" s="17"/>
      <c r="D93" s="173">
        <v>1115</v>
      </c>
      <c r="E93" s="16">
        <f t="shared" si="28"/>
        <v>560</v>
      </c>
      <c r="F93" s="16">
        <f t="shared" si="29"/>
        <v>185</v>
      </c>
      <c r="G93" s="16">
        <f t="shared" si="30"/>
        <v>45</v>
      </c>
      <c r="H93" s="17">
        <f t="shared" si="31"/>
        <v>10</v>
      </c>
      <c r="I93" s="15">
        <f t="shared" si="32"/>
        <v>2119</v>
      </c>
      <c r="J93" s="16">
        <f t="shared" si="33"/>
        <v>1064</v>
      </c>
      <c r="K93" s="16">
        <f t="shared" si="34"/>
        <v>352</v>
      </c>
      <c r="L93" s="16">
        <f t="shared" si="35"/>
        <v>86</v>
      </c>
      <c r="M93" s="17">
        <f t="shared" si="36"/>
        <v>19</v>
      </c>
      <c r="N93" s="105"/>
      <c r="O93" s="107">
        <f t="shared" si="37"/>
        <v>1231</v>
      </c>
      <c r="P93" s="107">
        <f t="shared" si="38"/>
        <v>0</v>
      </c>
      <c r="Q93" s="107">
        <f t="shared" si="39"/>
        <v>1582</v>
      </c>
      <c r="R93" s="107">
        <f t="shared" si="40"/>
        <v>1762</v>
      </c>
      <c r="S93" s="107">
        <f t="shared" si="41"/>
        <v>1829</v>
      </c>
      <c r="T93" s="111"/>
      <c r="U93" s="67">
        <f>IF(B93=C93,0,IF(S93&lt;&gt;"-",(S93)/Přehled!$A$1,0))</f>
        <v>4.3547619047619044</v>
      </c>
    </row>
    <row r="94" spans="1:21" x14ac:dyDescent="0.25">
      <c r="A94" s="126">
        <v>92</v>
      </c>
      <c r="B94" s="15">
        <v>5606</v>
      </c>
      <c r="C94" s="17"/>
      <c r="D94" s="173">
        <v>1130</v>
      </c>
      <c r="E94" s="16">
        <f t="shared" si="28"/>
        <v>565</v>
      </c>
      <c r="F94" s="16">
        <f t="shared" si="29"/>
        <v>190</v>
      </c>
      <c r="G94" s="16">
        <f t="shared" si="30"/>
        <v>50</v>
      </c>
      <c r="H94" s="17">
        <f t="shared" si="31"/>
        <v>10</v>
      </c>
      <c r="I94" s="15">
        <f t="shared" si="32"/>
        <v>2147</v>
      </c>
      <c r="J94" s="16">
        <f t="shared" si="33"/>
        <v>1074</v>
      </c>
      <c r="K94" s="16">
        <f t="shared" si="34"/>
        <v>361</v>
      </c>
      <c r="L94" s="16">
        <f t="shared" si="35"/>
        <v>95</v>
      </c>
      <c r="M94" s="17">
        <f t="shared" si="36"/>
        <v>19</v>
      </c>
      <c r="N94" s="105"/>
      <c r="O94" s="107">
        <f t="shared" si="37"/>
        <v>1312</v>
      </c>
      <c r="P94" s="107">
        <f t="shared" si="38"/>
        <v>0</v>
      </c>
      <c r="Q94" s="107">
        <f t="shared" si="39"/>
        <v>1663</v>
      </c>
      <c r="R94" s="107">
        <f t="shared" si="40"/>
        <v>1834</v>
      </c>
      <c r="S94" s="107">
        <f t="shared" si="41"/>
        <v>1910</v>
      </c>
      <c r="T94" s="111"/>
      <c r="U94" s="67">
        <f>IF(B94=C94,0,IF(S94&lt;&gt;"-",(S94)/Přehled!$A$1,0))</f>
        <v>4.5476190476190474</v>
      </c>
    </row>
    <row r="95" spans="1:21" x14ac:dyDescent="0.25">
      <c r="A95" s="126">
        <v>93</v>
      </c>
      <c r="B95" s="15">
        <v>5746</v>
      </c>
      <c r="C95" s="17"/>
      <c r="D95" s="173">
        <v>1145</v>
      </c>
      <c r="E95" s="16">
        <f t="shared" si="28"/>
        <v>575</v>
      </c>
      <c r="F95" s="16">
        <f t="shared" si="29"/>
        <v>190</v>
      </c>
      <c r="G95" s="16">
        <f t="shared" si="30"/>
        <v>50</v>
      </c>
      <c r="H95" s="17">
        <f t="shared" si="31"/>
        <v>10</v>
      </c>
      <c r="I95" s="15">
        <f t="shared" si="32"/>
        <v>2176</v>
      </c>
      <c r="J95" s="16">
        <f t="shared" si="33"/>
        <v>1093</v>
      </c>
      <c r="K95" s="16">
        <f t="shared" si="34"/>
        <v>361</v>
      </c>
      <c r="L95" s="16">
        <f t="shared" si="35"/>
        <v>95</v>
      </c>
      <c r="M95" s="17">
        <f t="shared" si="36"/>
        <v>19</v>
      </c>
      <c r="N95" s="105"/>
      <c r="O95" s="107">
        <f t="shared" si="37"/>
        <v>1394</v>
      </c>
      <c r="P95" s="107">
        <f t="shared" si="38"/>
        <v>0</v>
      </c>
      <c r="Q95" s="107">
        <f t="shared" si="39"/>
        <v>1755</v>
      </c>
      <c r="R95" s="107">
        <f t="shared" si="40"/>
        <v>1926</v>
      </c>
      <c r="S95" s="107">
        <f t="shared" si="41"/>
        <v>2002</v>
      </c>
      <c r="T95" s="111"/>
      <c r="U95" s="67">
        <f>IF(B95=C95,0,IF(S95&lt;&gt;"-",(S95)/Přehled!$A$1,0))</f>
        <v>4.7666666666666666</v>
      </c>
    </row>
    <row r="96" spans="1:21" x14ac:dyDescent="0.25">
      <c r="A96" s="126">
        <v>94</v>
      </c>
      <c r="B96" s="15">
        <v>5889</v>
      </c>
      <c r="C96" s="17"/>
      <c r="D96" s="173">
        <v>1160</v>
      </c>
      <c r="E96" s="16">
        <f t="shared" si="28"/>
        <v>580</v>
      </c>
      <c r="F96" s="16">
        <f t="shared" si="29"/>
        <v>195</v>
      </c>
      <c r="G96" s="16">
        <f t="shared" si="30"/>
        <v>50</v>
      </c>
      <c r="H96" s="17">
        <f t="shared" si="31"/>
        <v>10</v>
      </c>
      <c r="I96" s="15">
        <f t="shared" si="32"/>
        <v>2204</v>
      </c>
      <c r="J96" s="16">
        <f t="shared" si="33"/>
        <v>1102</v>
      </c>
      <c r="K96" s="16">
        <f t="shared" si="34"/>
        <v>371</v>
      </c>
      <c r="L96" s="16">
        <f t="shared" si="35"/>
        <v>95</v>
      </c>
      <c r="M96" s="17">
        <f t="shared" si="36"/>
        <v>19</v>
      </c>
      <c r="N96" s="105"/>
      <c r="O96" s="107">
        <f t="shared" si="37"/>
        <v>1481</v>
      </c>
      <c r="P96" s="107">
        <f t="shared" si="38"/>
        <v>0</v>
      </c>
      <c r="Q96" s="107">
        <f t="shared" si="39"/>
        <v>1841</v>
      </c>
      <c r="R96" s="107">
        <f t="shared" si="40"/>
        <v>2022</v>
      </c>
      <c r="S96" s="107">
        <f t="shared" si="41"/>
        <v>2098</v>
      </c>
      <c r="T96" s="111"/>
      <c r="U96" s="67">
        <f>IF(B96=C96,0,IF(S96&lt;&gt;"-",(S96)/Přehled!$A$1,0))</f>
        <v>4.9952380952380953</v>
      </c>
    </row>
    <row r="97" spans="1:24" x14ac:dyDescent="0.25">
      <c r="A97" s="126">
        <v>95</v>
      </c>
      <c r="B97" s="15">
        <v>6037</v>
      </c>
      <c r="C97" s="17"/>
      <c r="D97" s="173">
        <v>1175</v>
      </c>
      <c r="E97" s="16">
        <f t="shared" si="28"/>
        <v>590</v>
      </c>
      <c r="F97" s="16">
        <f t="shared" si="29"/>
        <v>195</v>
      </c>
      <c r="G97" s="16">
        <f t="shared" si="30"/>
        <v>50</v>
      </c>
      <c r="H97" s="17">
        <f t="shared" si="31"/>
        <v>10</v>
      </c>
      <c r="I97" s="15">
        <f t="shared" si="32"/>
        <v>2233</v>
      </c>
      <c r="J97" s="16">
        <f t="shared" si="33"/>
        <v>1121</v>
      </c>
      <c r="K97" s="16">
        <f t="shared" si="34"/>
        <v>371</v>
      </c>
      <c r="L97" s="16">
        <f t="shared" si="35"/>
        <v>95</v>
      </c>
      <c r="M97" s="17">
        <f t="shared" si="36"/>
        <v>19</v>
      </c>
      <c r="N97" s="105"/>
      <c r="O97" s="107">
        <f t="shared" si="37"/>
        <v>1571</v>
      </c>
      <c r="P97" s="107">
        <f t="shared" si="38"/>
        <v>0</v>
      </c>
      <c r="Q97" s="107">
        <f t="shared" si="39"/>
        <v>1941</v>
      </c>
      <c r="R97" s="107">
        <f t="shared" si="40"/>
        <v>2122</v>
      </c>
      <c r="S97" s="107">
        <f t="shared" si="41"/>
        <v>2198</v>
      </c>
      <c r="T97" s="111"/>
      <c r="U97" s="67">
        <f>IF(B97=C97,0,IF(S97&lt;&gt;"-",(S97)/Přehled!$A$1,0))</f>
        <v>5.2333333333333334</v>
      </c>
    </row>
    <row r="98" spans="1:24" x14ac:dyDescent="0.25">
      <c r="A98" s="126">
        <v>96</v>
      </c>
      <c r="B98" s="15">
        <v>6188</v>
      </c>
      <c r="C98" s="17"/>
      <c r="D98" s="173">
        <v>1190</v>
      </c>
      <c r="E98" s="16">
        <f t="shared" si="28"/>
        <v>595</v>
      </c>
      <c r="F98" s="16">
        <f t="shared" si="29"/>
        <v>200</v>
      </c>
      <c r="G98" s="16">
        <f t="shared" si="30"/>
        <v>50</v>
      </c>
      <c r="H98" s="17">
        <f t="shared" si="31"/>
        <v>10</v>
      </c>
      <c r="I98" s="15">
        <f t="shared" si="32"/>
        <v>2261</v>
      </c>
      <c r="J98" s="16">
        <f t="shared" si="33"/>
        <v>1131</v>
      </c>
      <c r="K98" s="16">
        <f t="shared" si="34"/>
        <v>380</v>
      </c>
      <c r="L98" s="16">
        <f t="shared" si="35"/>
        <v>95</v>
      </c>
      <c r="M98" s="17">
        <f t="shared" si="36"/>
        <v>19</v>
      </c>
      <c r="N98" s="105"/>
      <c r="O98" s="107">
        <f t="shared" si="37"/>
        <v>1666</v>
      </c>
      <c r="P98" s="107">
        <f t="shared" si="38"/>
        <v>0</v>
      </c>
      <c r="Q98" s="107">
        <f t="shared" si="39"/>
        <v>2036</v>
      </c>
      <c r="R98" s="107">
        <f t="shared" si="40"/>
        <v>2226</v>
      </c>
      <c r="S98" s="107">
        <f t="shared" si="41"/>
        <v>2302</v>
      </c>
      <c r="T98" s="111"/>
      <c r="U98" s="67">
        <f>IF(B98=C98,0,IF(S98&lt;&gt;"-",(S98)/Přehled!$A$1,0))</f>
        <v>5.480952380952381</v>
      </c>
    </row>
    <row r="99" spans="1:24" x14ac:dyDescent="0.25">
      <c r="A99" s="126">
        <v>97</v>
      </c>
      <c r="B99" s="15">
        <v>6342</v>
      </c>
      <c r="C99" s="17"/>
      <c r="D99" s="173">
        <v>1205</v>
      </c>
      <c r="E99" s="16">
        <f t="shared" si="28"/>
        <v>605</v>
      </c>
      <c r="F99" s="16">
        <f t="shared" si="29"/>
        <v>200</v>
      </c>
      <c r="G99" s="16">
        <f t="shared" si="30"/>
        <v>50</v>
      </c>
      <c r="H99" s="17">
        <f t="shared" si="31"/>
        <v>10</v>
      </c>
      <c r="I99" s="15">
        <f t="shared" si="32"/>
        <v>2290</v>
      </c>
      <c r="J99" s="16">
        <f t="shared" si="33"/>
        <v>1150</v>
      </c>
      <c r="K99" s="16">
        <f t="shared" si="34"/>
        <v>380</v>
      </c>
      <c r="L99" s="16">
        <f t="shared" si="35"/>
        <v>95</v>
      </c>
      <c r="M99" s="17">
        <f t="shared" si="36"/>
        <v>19</v>
      </c>
      <c r="N99" s="105"/>
      <c r="O99" s="107">
        <f t="shared" si="37"/>
        <v>1762</v>
      </c>
      <c r="P99" s="107">
        <f t="shared" si="38"/>
        <v>0</v>
      </c>
      <c r="Q99" s="107">
        <f t="shared" si="39"/>
        <v>2142</v>
      </c>
      <c r="R99" s="107">
        <f t="shared" si="40"/>
        <v>2332</v>
      </c>
      <c r="S99" s="107">
        <f t="shared" si="41"/>
        <v>2408</v>
      </c>
      <c r="T99" s="111"/>
      <c r="U99" s="67">
        <f>IF(B99=C99,0,IF(S99&lt;&gt;"-",(S99)/Přehled!$A$1,0))</f>
        <v>5.7333333333333334</v>
      </c>
    </row>
    <row r="100" spans="1:24" x14ac:dyDescent="0.25">
      <c r="A100" s="126">
        <v>98</v>
      </c>
      <c r="B100" s="15">
        <v>6501</v>
      </c>
      <c r="C100" s="17"/>
      <c r="D100" s="173">
        <v>1220</v>
      </c>
      <c r="E100" s="16">
        <f t="shared" si="28"/>
        <v>610</v>
      </c>
      <c r="F100" s="16">
        <f t="shared" si="29"/>
        <v>205</v>
      </c>
      <c r="G100" s="16">
        <f t="shared" si="30"/>
        <v>50</v>
      </c>
      <c r="H100" s="17">
        <f t="shared" si="31"/>
        <v>10</v>
      </c>
      <c r="I100" s="15">
        <f t="shared" si="32"/>
        <v>2318</v>
      </c>
      <c r="J100" s="16">
        <f t="shared" si="33"/>
        <v>1159</v>
      </c>
      <c r="K100" s="16">
        <f t="shared" si="34"/>
        <v>390</v>
      </c>
      <c r="L100" s="16">
        <f t="shared" si="35"/>
        <v>95</v>
      </c>
      <c r="M100" s="17">
        <f t="shared" si="36"/>
        <v>19</v>
      </c>
      <c r="N100" s="105"/>
      <c r="O100" s="107">
        <f t="shared" si="37"/>
        <v>1865</v>
      </c>
      <c r="P100" s="107">
        <f t="shared" si="38"/>
        <v>0</v>
      </c>
      <c r="Q100" s="107">
        <f t="shared" si="39"/>
        <v>2244</v>
      </c>
      <c r="R100" s="107">
        <f t="shared" si="40"/>
        <v>2444</v>
      </c>
      <c r="S100" s="107">
        <f t="shared" si="41"/>
        <v>2520</v>
      </c>
      <c r="T100" s="111"/>
      <c r="U100" s="67">
        <f>IF(B100=C100,0,IF(S100&lt;&gt;"-",(S100)/Přehled!$A$1,0))</f>
        <v>6</v>
      </c>
    </row>
    <row r="101" spans="1:24" x14ac:dyDescent="0.25">
      <c r="A101" s="126">
        <v>99</v>
      </c>
      <c r="B101" s="15">
        <v>6663</v>
      </c>
      <c r="C101" s="17"/>
      <c r="D101" s="173">
        <v>1235</v>
      </c>
      <c r="E101" s="16">
        <f t="shared" si="28"/>
        <v>620</v>
      </c>
      <c r="F101" s="16">
        <f t="shared" si="29"/>
        <v>205</v>
      </c>
      <c r="G101" s="16">
        <f t="shared" si="30"/>
        <v>50</v>
      </c>
      <c r="H101" s="17">
        <f t="shared" si="31"/>
        <v>10</v>
      </c>
      <c r="I101" s="15">
        <f t="shared" si="32"/>
        <v>2347</v>
      </c>
      <c r="J101" s="16">
        <f t="shared" si="33"/>
        <v>1178</v>
      </c>
      <c r="K101" s="16">
        <f t="shared" si="34"/>
        <v>390</v>
      </c>
      <c r="L101" s="16">
        <f t="shared" si="35"/>
        <v>95</v>
      </c>
      <c r="M101" s="17">
        <f t="shared" si="36"/>
        <v>19</v>
      </c>
      <c r="N101" s="105"/>
      <c r="O101" s="107">
        <f t="shared" si="37"/>
        <v>1969</v>
      </c>
      <c r="P101" s="107">
        <f t="shared" si="38"/>
        <v>0</v>
      </c>
      <c r="Q101" s="107">
        <f t="shared" si="39"/>
        <v>2358</v>
      </c>
      <c r="R101" s="107">
        <f t="shared" si="40"/>
        <v>2558</v>
      </c>
      <c r="S101" s="107">
        <f t="shared" si="41"/>
        <v>2634</v>
      </c>
      <c r="T101" s="111"/>
      <c r="U101" s="67">
        <f>IF(B101=C101,0,IF(S101&lt;&gt;"-",(S101)/Přehled!$A$1,0))</f>
        <v>6.2714285714285714</v>
      </c>
    </row>
    <row r="102" spans="1:24" x14ac:dyDescent="0.25">
      <c r="A102" s="126">
        <v>100</v>
      </c>
      <c r="B102" s="15">
        <v>6830</v>
      </c>
      <c r="C102" s="17"/>
      <c r="D102" s="173">
        <v>1250</v>
      </c>
      <c r="E102" s="16">
        <f t="shared" si="28"/>
        <v>625</v>
      </c>
      <c r="F102" s="16">
        <f t="shared" si="29"/>
        <v>210</v>
      </c>
      <c r="G102" s="16">
        <f t="shared" si="30"/>
        <v>55</v>
      </c>
      <c r="H102" s="17">
        <f t="shared" si="31"/>
        <v>10</v>
      </c>
      <c r="I102" s="15">
        <f t="shared" si="32"/>
        <v>2375</v>
      </c>
      <c r="J102" s="16">
        <f t="shared" si="33"/>
        <v>1188</v>
      </c>
      <c r="K102" s="16">
        <f t="shared" si="34"/>
        <v>399</v>
      </c>
      <c r="L102" s="16">
        <f t="shared" si="35"/>
        <v>105</v>
      </c>
      <c r="M102" s="17">
        <f t="shared" si="36"/>
        <v>19</v>
      </c>
      <c r="N102" s="105"/>
      <c r="O102" s="107">
        <f t="shared" si="37"/>
        <v>2080</v>
      </c>
      <c r="P102" s="107">
        <f t="shared" si="38"/>
        <v>0</v>
      </c>
      <c r="Q102" s="107">
        <f t="shared" si="39"/>
        <v>2469</v>
      </c>
      <c r="R102" s="107">
        <f t="shared" si="40"/>
        <v>2658</v>
      </c>
      <c r="S102" s="107">
        <f t="shared" si="41"/>
        <v>2744</v>
      </c>
      <c r="T102" s="111"/>
      <c r="U102" s="67">
        <f>IF(B102=C102,0,IF(S102&lt;&gt;"-",(S102)/Přehled!$A$1,0))</f>
        <v>6.5333333333333332</v>
      </c>
    </row>
    <row r="103" spans="1:24" x14ac:dyDescent="0.25">
      <c r="A103" s="225">
        <v>101</v>
      </c>
      <c r="B103" s="226">
        <v>7001</v>
      </c>
      <c r="C103" s="229"/>
      <c r="D103" s="253">
        <v>1265</v>
      </c>
      <c r="E103" s="228">
        <f t="shared" si="28"/>
        <v>635</v>
      </c>
      <c r="F103" s="228">
        <f t="shared" si="29"/>
        <v>210</v>
      </c>
      <c r="G103" s="228">
        <f t="shared" si="30"/>
        <v>55</v>
      </c>
      <c r="H103" s="229">
        <f t="shared" si="31"/>
        <v>10</v>
      </c>
      <c r="I103" s="226">
        <f t="shared" si="32"/>
        <v>2404</v>
      </c>
      <c r="J103" s="228">
        <f t="shared" si="33"/>
        <v>1207</v>
      </c>
      <c r="K103" s="228">
        <f t="shared" si="34"/>
        <v>399</v>
      </c>
      <c r="L103" s="228">
        <f t="shared" si="35"/>
        <v>105</v>
      </c>
      <c r="M103" s="229">
        <f t="shared" si="36"/>
        <v>19</v>
      </c>
      <c r="N103" s="105"/>
      <c r="O103" s="107">
        <f t="shared" si="37"/>
        <v>2193</v>
      </c>
      <c r="P103" s="107">
        <f t="shared" si="38"/>
        <v>0</v>
      </c>
      <c r="Q103" s="107">
        <f t="shared" si="39"/>
        <v>2592</v>
      </c>
      <c r="R103" s="107">
        <f t="shared" si="40"/>
        <v>2781</v>
      </c>
      <c r="S103" s="107">
        <f t="shared" si="41"/>
        <v>2867</v>
      </c>
      <c r="T103" s="111"/>
      <c r="U103" s="67">
        <f>IF(B103=C103,0,IF(S103&lt;&gt;"-",(S103)/Přehled!$A$1,0))</f>
        <v>6.8261904761904759</v>
      </c>
    </row>
    <row r="104" spans="1:24" s="1" customFormat="1" x14ac:dyDescent="0.25">
      <c r="A104" s="233">
        <v>102</v>
      </c>
      <c r="B104" s="235">
        <v>7176</v>
      </c>
      <c r="C104" s="236"/>
      <c r="D104" s="235">
        <v>1280</v>
      </c>
      <c r="E104" s="230">
        <f t="shared" si="28"/>
        <v>640</v>
      </c>
      <c r="F104" s="230">
        <f t="shared" si="29"/>
        <v>215</v>
      </c>
      <c r="G104" s="230">
        <f t="shared" si="30"/>
        <v>55</v>
      </c>
      <c r="H104" s="236">
        <f t="shared" si="31"/>
        <v>10</v>
      </c>
      <c r="I104" s="235">
        <f t="shared" si="32"/>
        <v>2432</v>
      </c>
      <c r="J104" s="230">
        <f t="shared" si="33"/>
        <v>1216</v>
      </c>
      <c r="K104" s="230">
        <f t="shared" si="34"/>
        <v>409</v>
      </c>
      <c r="L104" s="230">
        <f t="shared" si="35"/>
        <v>105</v>
      </c>
      <c r="M104" s="236">
        <f t="shared" si="36"/>
        <v>19</v>
      </c>
      <c r="N104" s="36"/>
      <c r="O104" s="26">
        <f t="shared" si="37"/>
        <v>2312</v>
      </c>
      <c r="P104" s="26">
        <f t="shared" si="38"/>
        <v>0</v>
      </c>
      <c r="Q104" s="26">
        <f t="shared" si="39"/>
        <v>2710</v>
      </c>
      <c r="R104" s="26">
        <f t="shared" si="40"/>
        <v>2909</v>
      </c>
      <c r="S104" s="26">
        <f t="shared" si="41"/>
        <v>2995</v>
      </c>
      <c r="T104" s="88"/>
      <c r="U104" s="67">
        <f>IF(B104=C104,0,IF(S104&lt;&gt;"-",(S104)/Přehled!$A$1,0))</f>
        <v>7.1309523809523814</v>
      </c>
      <c r="W104"/>
      <c r="X104"/>
    </row>
    <row r="105" spans="1:24" s="1" customFormat="1" x14ac:dyDescent="0.25">
      <c r="A105" s="233">
        <v>103</v>
      </c>
      <c r="B105" s="235">
        <v>7355</v>
      </c>
      <c r="C105" s="236"/>
      <c r="D105" s="235">
        <v>1295</v>
      </c>
      <c r="E105" s="230">
        <f t="shared" si="28"/>
        <v>650</v>
      </c>
      <c r="F105" s="230">
        <f t="shared" si="29"/>
        <v>215</v>
      </c>
      <c r="G105" s="230">
        <f t="shared" si="30"/>
        <v>55</v>
      </c>
      <c r="H105" s="236">
        <f t="shared" si="31"/>
        <v>10</v>
      </c>
      <c r="I105" s="235">
        <f t="shared" si="32"/>
        <v>2461</v>
      </c>
      <c r="J105" s="230">
        <f t="shared" si="33"/>
        <v>1235</v>
      </c>
      <c r="K105" s="230">
        <f t="shared" si="34"/>
        <v>409</v>
      </c>
      <c r="L105" s="230">
        <f t="shared" si="35"/>
        <v>105</v>
      </c>
      <c r="M105" s="236">
        <f t="shared" si="36"/>
        <v>19</v>
      </c>
      <c r="N105" s="36"/>
      <c r="O105" s="26">
        <f t="shared" si="37"/>
        <v>2433</v>
      </c>
      <c r="P105" s="26">
        <f t="shared" si="38"/>
        <v>0</v>
      </c>
      <c r="Q105" s="26">
        <f t="shared" si="39"/>
        <v>2841</v>
      </c>
      <c r="R105" s="26">
        <f t="shared" si="40"/>
        <v>3040</v>
      </c>
      <c r="S105" s="26">
        <f t="shared" si="41"/>
        <v>3126</v>
      </c>
      <c r="T105" s="88"/>
      <c r="U105" s="67">
        <f>IF(B105=C105,0,IF(S105&lt;&gt;"-",(S105)/Přehled!$A$1,0))</f>
        <v>7.4428571428571431</v>
      </c>
      <c r="W105"/>
      <c r="X105"/>
    </row>
    <row r="106" spans="1:24" s="1" customFormat="1" x14ac:dyDescent="0.25">
      <c r="A106" s="233">
        <v>104</v>
      </c>
      <c r="B106" s="235">
        <v>7539</v>
      </c>
      <c r="C106" s="236"/>
      <c r="D106" s="235">
        <v>1310</v>
      </c>
      <c r="E106" s="230">
        <f t="shared" si="28"/>
        <v>655</v>
      </c>
      <c r="F106" s="230">
        <f t="shared" si="29"/>
        <v>220</v>
      </c>
      <c r="G106" s="230">
        <f t="shared" si="30"/>
        <v>55</v>
      </c>
      <c r="H106" s="236">
        <f t="shared" si="31"/>
        <v>10</v>
      </c>
      <c r="I106" s="235">
        <f t="shared" si="32"/>
        <v>2489</v>
      </c>
      <c r="J106" s="230">
        <f t="shared" si="33"/>
        <v>1245</v>
      </c>
      <c r="K106" s="230">
        <f t="shared" si="34"/>
        <v>418</v>
      </c>
      <c r="L106" s="230">
        <f t="shared" si="35"/>
        <v>105</v>
      </c>
      <c r="M106" s="236">
        <f t="shared" si="36"/>
        <v>19</v>
      </c>
      <c r="N106" s="36"/>
      <c r="O106" s="26">
        <f t="shared" si="37"/>
        <v>2561</v>
      </c>
      <c r="P106" s="26">
        <f t="shared" si="38"/>
        <v>0</v>
      </c>
      <c r="Q106" s="26">
        <f t="shared" si="39"/>
        <v>2969</v>
      </c>
      <c r="R106" s="26">
        <f t="shared" si="40"/>
        <v>3177</v>
      </c>
      <c r="S106" s="26">
        <f t="shared" si="41"/>
        <v>3263</v>
      </c>
      <c r="T106" s="88"/>
      <c r="U106" s="67">
        <f>IF(B106=C106,0,IF(S106&lt;&gt;"-",(S106)/Přehled!$A$1,0))</f>
        <v>7.769047619047619</v>
      </c>
      <c r="W106"/>
      <c r="X106"/>
    </row>
    <row r="107" spans="1:24" s="1" customFormat="1" x14ac:dyDescent="0.25">
      <c r="A107" s="233">
        <v>105</v>
      </c>
      <c r="B107" s="235">
        <v>7727</v>
      </c>
      <c r="C107" s="236"/>
      <c r="D107" s="235">
        <v>1325</v>
      </c>
      <c r="E107" s="230">
        <f t="shared" si="28"/>
        <v>665</v>
      </c>
      <c r="F107" s="230">
        <f t="shared" si="29"/>
        <v>220</v>
      </c>
      <c r="G107" s="230">
        <f t="shared" si="30"/>
        <v>55</v>
      </c>
      <c r="H107" s="236">
        <f t="shared" si="31"/>
        <v>10</v>
      </c>
      <c r="I107" s="235">
        <f t="shared" si="32"/>
        <v>2518</v>
      </c>
      <c r="J107" s="230">
        <f t="shared" si="33"/>
        <v>1264</v>
      </c>
      <c r="K107" s="230">
        <f t="shared" si="34"/>
        <v>418</v>
      </c>
      <c r="L107" s="230">
        <f t="shared" si="35"/>
        <v>105</v>
      </c>
      <c r="M107" s="236">
        <f t="shared" si="36"/>
        <v>19</v>
      </c>
      <c r="N107" s="36"/>
      <c r="O107" s="26">
        <f t="shared" si="37"/>
        <v>2691</v>
      </c>
      <c r="P107" s="26">
        <f t="shared" si="38"/>
        <v>0</v>
      </c>
      <c r="Q107" s="26">
        <f t="shared" si="39"/>
        <v>3109</v>
      </c>
      <c r="R107" s="26">
        <f t="shared" si="40"/>
        <v>3317</v>
      </c>
      <c r="S107" s="26">
        <f t="shared" si="41"/>
        <v>3403</v>
      </c>
      <c r="T107" s="88"/>
      <c r="U107" s="67">
        <f>IF(B107=C107,0,IF(S107&lt;&gt;"-",(S107)/Přehled!$A$1,0))</f>
        <v>8.1023809523809529</v>
      </c>
      <c r="W107"/>
      <c r="X107"/>
    </row>
    <row r="108" spans="1:24" s="1" customFormat="1" x14ac:dyDescent="0.25">
      <c r="A108" s="233">
        <v>106</v>
      </c>
      <c r="B108" s="235">
        <v>7920</v>
      </c>
      <c r="C108" s="236"/>
      <c r="D108" s="235">
        <v>1345</v>
      </c>
      <c r="E108" s="230">
        <f t="shared" si="28"/>
        <v>675</v>
      </c>
      <c r="F108" s="230">
        <f t="shared" si="29"/>
        <v>225</v>
      </c>
      <c r="G108" s="230">
        <f t="shared" si="30"/>
        <v>55</v>
      </c>
      <c r="H108" s="236">
        <f t="shared" si="31"/>
        <v>10</v>
      </c>
      <c r="I108" s="235">
        <f t="shared" si="32"/>
        <v>2556</v>
      </c>
      <c r="J108" s="230">
        <f t="shared" si="33"/>
        <v>1283</v>
      </c>
      <c r="K108" s="230">
        <f t="shared" si="34"/>
        <v>428</v>
      </c>
      <c r="L108" s="230">
        <f t="shared" si="35"/>
        <v>105</v>
      </c>
      <c r="M108" s="236">
        <f t="shared" si="36"/>
        <v>19</v>
      </c>
      <c r="N108" s="36"/>
      <c r="O108" s="26">
        <f t="shared" si="37"/>
        <v>2808</v>
      </c>
      <c r="P108" s="26">
        <f t="shared" si="38"/>
        <v>0</v>
      </c>
      <c r="Q108" s="26">
        <f t="shared" si="39"/>
        <v>3225</v>
      </c>
      <c r="R108" s="26">
        <f t="shared" si="40"/>
        <v>3443</v>
      </c>
      <c r="S108" s="26">
        <f t="shared" si="41"/>
        <v>3529</v>
      </c>
      <c r="T108" s="88"/>
      <c r="U108" s="67">
        <f>IF(B108=C108,0,IF(S108&lt;&gt;"-",(S108)/Přehled!$A$1,0))</f>
        <v>8.4023809523809518</v>
      </c>
      <c r="W108"/>
      <c r="X108"/>
    </row>
    <row r="109" spans="1:24" s="1" customFormat="1" x14ac:dyDescent="0.25">
      <c r="A109" s="233">
        <v>107</v>
      </c>
      <c r="B109" s="235">
        <v>8118</v>
      </c>
      <c r="C109" s="236"/>
      <c r="D109" s="235">
        <v>1355</v>
      </c>
      <c r="E109" s="230">
        <f t="shared" si="28"/>
        <v>680</v>
      </c>
      <c r="F109" s="230">
        <f t="shared" si="29"/>
        <v>225</v>
      </c>
      <c r="G109" s="230">
        <f t="shared" si="30"/>
        <v>55</v>
      </c>
      <c r="H109" s="236">
        <f t="shared" si="31"/>
        <v>10</v>
      </c>
      <c r="I109" s="235">
        <f t="shared" si="32"/>
        <v>2575</v>
      </c>
      <c r="J109" s="230">
        <f t="shared" si="33"/>
        <v>1292</v>
      </c>
      <c r="K109" s="230">
        <f t="shared" si="34"/>
        <v>428</v>
      </c>
      <c r="L109" s="230">
        <f t="shared" si="35"/>
        <v>105</v>
      </c>
      <c r="M109" s="236">
        <f t="shared" si="36"/>
        <v>19</v>
      </c>
      <c r="N109" s="36"/>
      <c r="O109" s="26">
        <f t="shared" si="37"/>
        <v>2968</v>
      </c>
      <c r="P109" s="26">
        <f t="shared" si="38"/>
        <v>0</v>
      </c>
      <c r="Q109" s="26">
        <f t="shared" si="39"/>
        <v>3395</v>
      </c>
      <c r="R109" s="26">
        <f t="shared" si="40"/>
        <v>3613</v>
      </c>
      <c r="S109" s="26">
        <f t="shared" si="41"/>
        <v>3699</v>
      </c>
      <c r="T109" s="88"/>
      <c r="U109" s="67">
        <f>IF(B109=C109,0,IF(S109&lt;&gt;"-",(S109)/Přehled!$A$1,0))</f>
        <v>8.8071428571428569</v>
      </c>
      <c r="W109"/>
      <c r="X109"/>
    </row>
    <row r="110" spans="1:24" s="1" customFormat="1" x14ac:dyDescent="0.25">
      <c r="A110" s="233">
        <v>108</v>
      </c>
      <c r="B110" s="235">
        <v>8321</v>
      </c>
      <c r="C110" s="236"/>
      <c r="D110" s="235">
        <v>1375</v>
      </c>
      <c r="E110" s="230">
        <f t="shared" si="28"/>
        <v>690</v>
      </c>
      <c r="F110" s="230">
        <f t="shared" si="29"/>
        <v>230</v>
      </c>
      <c r="G110" s="230">
        <f t="shared" si="30"/>
        <v>60</v>
      </c>
      <c r="H110" s="236">
        <f t="shared" si="31"/>
        <v>10</v>
      </c>
      <c r="I110" s="235">
        <f t="shared" si="32"/>
        <v>2613</v>
      </c>
      <c r="J110" s="230">
        <f t="shared" si="33"/>
        <v>1311</v>
      </c>
      <c r="K110" s="230">
        <f t="shared" si="34"/>
        <v>437</v>
      </c>
      <c r="L110" s="230">
        <f t="shared" si="35"/>
        <v>114</v>
      </c>
      <c r="M110" s="236">
        <f t="shared" si="36"/>
        <v>19</v>
      </c>
      <c r="N110" s="36"/>
      <c r="O110" s="26">
        <f t="shared" si="37"/>
        <v>3095</v>
      </c>
      <c r="P110" s="26">
        <f t="shared" si="38"/>
        <v>0</v>
      </c>
      <c r="Q110" s="26">
        <f t="shared" si="39"/>
        <v>3523</v>
      </c>
      <c r="R110" s="26">
        <f t="shared" si="40"/>
        <v>3732</v>
      </c>
      <c r="S110" s="26">
        <f t="shared" si="41"/>
        <v>3827</v>
      </c>
      <c r="T110" s="88"/>
      <c r="U110" s="67">
        <f>IF(B110=C110,0,IF(S110&lt;&gt;"-",(S110)/Přehled!$A$1,0))</f>
        <v>9.1119047619047624</v>
      </c>
      <c r="W110"/>
      <c r="X110"/>
    </row>
    <row r="111" spans="1:24" s="1" customFormat="1" x14ac:dyDescent="0.25">
      <c r="A111" s="233">
        <v>109</v>
      </c>
      <c r="B111" s="235">
        <v>8529</v>
      </c>
      <c r="C111" s="236"/>
      <c r="D111" s="235">
        <v>1390</v>
      </c>
      <c r="E111" s="230">
        <f t="shared" si="28"/>
        <v>695</v>
      </c>
      <c r="F111" s="230">
        <f t="shared" si="29"/>
        <v>230</v>
      </c>
      <c r="G111" s="230">
        <f t="shared" si="30"/>
        <v>60</v>
      </c>
      <c r="H111" s="236">
        <f t="shared" si="31"/>
        <v>10</v>
      </c>
      <c r="I111" s="235">
        <f t="shared" si="32"/>
        <v>2641</v>
      </c>
      <c r="J111" s="230">
        <f t="shared" si="33"/>
        <v>1321</v>
      </c>
      <c r="K111" s="230">
        <f t="shared" si="34"/>
        <v>437</v>
      </c>
      <c r="L111" s="230">
        <f t="shared" si="35"/>
        <v>114</v>
      </c>
      <c r="M111" s="236">
        <f t="shared" si="36"/>
        <v>19</v>
      </c>
      <c r="N111" s="36"/>
      <c r="O111" s="26">
        <f t="shared" si="37"/>
        <v>3247</v>
      </c>
      <c r="P111" s="26">
        <f t="shared" si="38"/>
        <v>0</v>
      </c>
      <c r="Q111" s="26">
        <f t="shared" si="39"/>
        <v>3693</v>
      </c>
      <c r="R111" s="26">
        <f t="shared" si="40"/>
        <v>3902</v>
      </c>
      <c r="S111" s="26">
        <f t="shared" si="41"/>
        <v>3997</v>
      </c>
      <c r="T111" s="88"/>
      <c r="U111" s="67">
        <f>IF(B111=C111,0,IF(S111&lt;&gt;"-",(S111)/Přehled!$A$1,0))</f>
        <v>9.5166666666666675</v>
      </c>
      <c r="W111"/>
      <c r="X111"/>
    </row>
    <row r="112" spans="1:24" s="1" customFormat="1" x14ac:dyDescent="0.25">
      <c r="A112" s="233">
        <v>110</v>
      </c>
      <c r="B112" s="235">
        <v>8743</v>
      </c>
      <c r="C112" s="236"/>
      <c r="D112" s="235">
        <v>1405</v>
      </c>
      <c r="E112" s="230">
        <f t="shared" si="28"/>
        <v>705</v>
      </c>
      <c r="F112" s="230">
        <f t="shared" si="29"/>
        <v>235</v>
      </c>
      <c r="G112" s="230">
        <f t="shared" si="30"/>
        <v>60</v>
      </c>
      <c r="H112" s="236">
        <f t="shared" si="31"/>
        <v>10</v>
      </c>
      <c r="I112" s="235">
        <f t="shared" si="32"/>
        <v>2670</v>
      </c>
      <c r="J112" s="230">
        <f t="shared" si="33"/>
        <v>1340</v>
      </c>
      <c r="K112" s="230">
        <f t="shared" si="34"/>
        <v>447</v>
      </c>
      <c r="L112" s="230">
        <f t="shared" si="35"/>
        <v>114</v>
      </c>
      <c r="M112" s="236">
        <f t="shared" si="36"/>
        <v>19</v>
      </c>
      <c r="N112" s="36"/>
      <c r="O112" s="26">
        <f t="shared" si="37"/>
        <v>3403</v>
      </c>
      <c r="P112" s="26">
        <f t="shared" si="38"/>
        <v>0</v>
      </c>
      <c r="Q112" s="26">
        <f t="shared" si="39"/>
        <v>3839</v>
      </c>
      <c r="R112" s="26">
        <f t="shared" si="40"/>
        <v>4058</v>
      </c>
      <c r="S112" s="26">
        <f t="shared" si="41"/>
        <v>4153</v>
      </c>
      <c r="T112" s="88"/>
      <c r="U112" s="67">
        <f>IF(B112=C112,0,IF(S112&lt;&gt;"-",(S112)/Přehled!$A$1,0))</f>
        <v>9.8880952380952376</v>
      </c>
      <c r="W112"/>
      <c r="X112"/>
    </row>
    <row r="113" spans="1:24" s="1" customFormat="1" x14ac:dyDescent="0.25">
      <c r="A113" s="233">
        <v>111</v>
      </c>
      <c r="B113" s="235">
        <v>8961</v>
      </c>
      <c r="C113" s="236"/>
      <c r="D113" s="235">
        <v>1420</v>
      </c>
      <c r="E113" s="230">
        <f t="shared" si="28"/>
        <v>710</v>
      </c>
      <c r="F113" s="230">
        <f t="shared" si="29"/>
        <v>235</v>
      </c>
      <c r="G113" s="230">
        <f t="shared" si="30"/>
        <v>60</v>
      </c>
      <c r="H113" s="236">
        <f t="shared" si="31"/>
        <v>10</v>
      </c>
      <c r="I113" s="235">
        <f t="shared" si="32"/>
        <v>2698</v>
      </c>
      <c r="J113" s="230">
        <f t="shared" si="33"/>
        <v>1349</v>
      </c>
      <c r="K113" s="230">
        <f t="shared" si="34"/>
        <v>447</v>
      </c>
      <c r="L113" s="230">
        <f t="shared" si="35"/>
        <v>114</v>
      </c>
      <c r="M113" s="236">
        <f t="shared" si="36"/>
        <v>19</v>
      </c>
      <c r="N113" s="36"/>
      <c r="O113" s="26">
        <f t="shared" si="37"/>
        <v>3565</v>
      </c>
      <c r="P113" s="26">
        <f t="shared" si="38"/>
        <v>0</v>
      </c>
      <c r="Q113" s="26">
        <f t="shared" si="39"/>
        <v>4020</v>
      </c>
      <c r="R113" s="26">
        <f t="shared" si="40"/>
        <v>4239</v>
      </c>
      <c r="S113" s="26">
        <f t="shared" si="41"/>
        <v>4334</v>
      </c>
      <c r="T113" s="88"/>
      <c r="U113" s="67">
        <f>IF(B113=C113,0,IF(S113&lt;&gt;"-",(S113)/Přehled!$A$1,0))</f>
        <v>10.31904761904762</v>
      </c>
      <c r="W113"/>
      <c r="X113"/>
    </row>
    <row r="114" spans="1:24" s="1" customFormat="1" x14ac:dyDescent="0.25">
      <c r="A114" s="233">
        <v>112</v>
      </c>
      <c r="B114" s="235">
        <v>9185</v>
      </c>
      <c r="C114" s="236"/>
      <c r="D114" s="235">
        <v>1435</v>
      </c>
      <c r="E114" s="230">
        <f t="shared" si="28"/>
        <v>720</v>
      </c>
      <c r="F114" s="230">
        <f t="shared" si="29"/>
        <v>240</v>
      </c>
      <c r="G114" s="230">
        <f t="shared" si="30"/>
        <v>60</v>
      </c>
      <c r="H114" s="236">
        <f t="shared" si="31"/>
        <v>10</v>
      </c>
      <c r="I114" s="235">
        <f t="shared" si="32"/>
        <v>2727</v>
      </c>
      <c r="J114" s="230">
        <f t="shared" si="33"/>
        <v>1368</v>
      </c>
      <c r="K114" s="230">
        <f t="shared" si="34"/>
        <v>456</v>
      </c>
      <c r="L114" s="230">
        <f t="shared" si="35"/>
        <v>114</v>
      </c>
      <c r="M114" s="236">
        <f t="shared" si="36"/>
        <v>19</v>
      </c>
      <c r="N114" s="36"/>
      <c r="O114" s="26">
        <f t="shared" si="37"/>
        <v>3731</v>
      </c>
      <c r="P114" s="26">
        <f t="shared" si="38"/>
        <v>0</v>
      </c>
      <c r="Q114" s="26">
        <f t="shared" si="39"/>
        <v>4178</v>
      </c>
      <c r="R114" s="26">
        <f t="shared" si="40"/>
        <v>4406</v>
      </c>
      <c r="S114" s="26">
        <f t="shared" si="41"/>
        <v>4501</v>
      </c>
      <c r="T114" s="88"/>
      <c r="U114" s="67">
        <f>IF(B114=C114,0,IF(S114&lt;&gt;"-",(S114)/Přehled!$A$1,0))</f>
        <v>10.716666666666667</v>
      </c>
      <c r="W114"/>
      <c r="X114"/>
    </row>
    <row r="115" spans="1:24" s="1" customFormat="1" x14ac:dyDescent="0.25">
      <c r="A115" s="233">
        <v>113</v>
      </c>
      <c r="B115" s="235">
        <v>9415</v>
      </c>
      <c r="C115" s="236"/>
      <c r="D115" s="235">
        <v>1450</v>
      </c>
      <c r="E115" s="230">
        <f t="shared" si="28"/>
        <v>725</v>
      </c>
      <c r="F115" s="230">
        <f t="shared" si="29"/>
        <v>240</v>
      </c>
      <c r="G115" s="230">
        <f t="shared" si="30"/>
        <v>60</v>
      </c>
      <c r="H115" s="236">
        <f t="shared" si="31"/>
        <v>10</v>
      </c>
      <c r="I115" s="235">
        <f t="shared" si="32"/>
        <v>2755</v>
      </c>
      <c r="J115" s="230">
        <f t="shared" si="33"/>
        <v>1378</v>
      </c>
      <c r="K115" s="230">
        <f t="shared" si="34"/>
        <v>456</v>
      </c>
      <c r="L115" s="230">
        <f t="shared" si="35"/>
        <v>114</v>
      </c>
      <c r="M115" s="236">
        <f t="shared" si="36"/>
        <v>19</v>
      </c>
      <c r="N115" s="36"/>
      <c r="O115" s="26">
        <f t="shared" si="37"/>
        <v>3905</v>
      </c>
      <c r="P115" s="26">
        <f t="shared" si="38"/>
        <v>0</v>
      </c>
      <c r="Q115" s="26">
        <f t="shared" si="39"/>
        <v>4370</v>
      </c>
      <c r="R115" s="26">
        <f t="shared" si="40"/>
        <v>4598</v>
      </c>
      <c r="S115" s="26">
        <f t="shared" si="41"/>
        <v>4693</v>
      </c>
      <c r="T115" s="88"/>
      <c r="U115" s="67">
        <f>IF(B115=C115,0,IF(S115&lt;&gt;"-",(S115)/Přehled!$A$1,0))</f>
        <v>11.173809523809524</v>
      </c>
      <c r="W115"/>
      <c r="X115"/>
    </row>
    <row r="116" spans="1:24" s="1" customFormat="1" x14ac:dyDescent="0.25">
      <c r="A116" s="233">
        <v>114</v>
      </c>
      <c r="B116" s="235">
        <v>9650</v>
      </c>
      <c r="C116" s="236"/>
      <c r="D116" s="235">
        <v>1465</v>
      </c>
      <c r="E116" s="230">
        <f t="shared" si="28"/>
        <v>735</v>
      </c>
      <c r="F116" s="230">
        <f t="shared" si="29"/>
        <v>245</v>
      </c>
      <c r="G116" s="230">
        <f t="shared" si="30"/>
        <v>60</v>
      </c>
      <c r="H116" s="236">
        <f t="shared" si="31"/>
        <v>10</v>
      </c>
      <c r="I116" s="235">
        <f t="shared" si="32"/>
        <v>2784</v>
      </c>
      <c r="J116" s="230">
        <f t="shared" si="33"/>
        <v>1397</v>
      </c>
      <c r="K116" s="230">
        <f t="shared" si="34"/>
        <v>466</v>
      </c>
      <c r="L116" s="230">
        <f t="shared" si="35"/>
        <v>114</v>
      </c>
      <c r="M116" s="236">
        <f t="shared" si="36"/>
        <v>19</v>
      </c>
      <c r="N116" s="36"/>
      <c r="O116" s="26">
        <f t="shared" si="37"/>
        <v>4082</v>
      </c>
      <c r="P116" s="26">
        <f t="shared" si="38"/>
        <v>0</v>
      </c>
      <c r="Q116" s="26">
        <f t="shared" si="39"/>
        <v>4537</v>
      </c>
      <c r="R116" s="26">
        <f t="shared" si="40"/>
        <v>4775</v>
      </c>
      <c r="S116" s="26">
        <f t="shared" si="41"/>
        <v>4870</v>
      </c>
      <c r="T116" s="88"/>
      <c r="U116" s="67">
        <f>IF(B116=C116,0,IF(S116&lt;&gt;"-",(S116)/Přehled!$A$1,0))</f>
        <v>11.595238095238095</v>
      </c>
      <c r="W116"/>
      <c r="X116"/>
    </row>
    <row r="117" spans="1:24" s="1" customFormat="1" x14ac:dyDescent="0.25">
      <c r="A117" s="233">
        <v>115</v>
      </c>
      <c r="B117" s="235">
        <v>9891</v>
      </c>
      <c r="C117" s="236"/>
      <c r="D117" s="235">
        <v>1480</v>
      </c>
      <c r="E117" s="230">
        <f t="shared" si="28"/>
        <v>740</v>
      </c>
      <c r="F117" s="230">
        <f t="shared" si="29"/>
        <v>245</v>
      </c>
      <c r="G117" s="230">
        <f t="shared" si="30"/>
        <v>60</v>
      </c>
      <c r="H117" s="236">
        <f t="shared" si="31"/>
        <v>10</v>
      </c>
      <c r="I117" s="235">
        <f t="shared" si="32"/>
        <v>2812</v>
      </c>
      <c r="J117" s="230">
        <f t="shared" si="33"/>
        <v>1406</v>
      </c>
      <c r="K117" s="230">
        <f t="shared" si="34"/>
        <v>466</v>
      </c>
      <c r="L117" s="230">
        <f t="shared" si="35"/>
        <v>114</v>
      </c>
      <c r="M117" s="236">
        <f t="shared" si="36"/>
        <v>19</v>
      </c>
      <c r="N117" s="36"/>
      <c r="O117" s="26">
        <f t="shared" si="37"/>
        <v>4267</v>
      </c>
      <c r="P117" s="26">
        <f t="shared" si="38"/>
        <v>0</v>
      </c>
      <c r="Q117" s="26">
        <f t="shared" si="39"/>
        <v>4741</v>
      </c>
      <c r="R117" s="26">
        <f t="shared" si="40"/>
        <v>4979</v>
      </c>
      <c r="S117" s="26">
        <f t="shared" si="41"/>
        <v>5074</v>
      </c>
      <c r="T117" s="88"/>
      <c r="U117" s="67">
        <f>IF(B117=C117,0,IF(S117&lt;&gt;"-",(S117)/Přehled!$A$1,0))</f>
        <v>12.080952380952381</v>
      </c>
      <c r="W117"/>
      <c r="X117"/>
    </row>
    <row r="118" spans="1:24" x14ac:dyDescent="0.25">
      <c r="A118" s="233">
        <v>116</v>
      </c>
      <c r="B118" s="235">
        <v>10139</v>
      </c>
      <c r="C118" s="236"/>
      <c r="D118" s="235">
        <v>1495</v>
      </c>
      <c r="E118" s="230">
        <f t="shared" si="28"/>
        <v>750</v>
      </c>
      <c r="F118" s="230">
        <f t="shared" si="29"/>
        <v>250</v>
      </c>
      <c r="G118" s="230">
        <f t="shared" si="30"/>
        <v>65</v>
      </c>
      <c r="H118" s="236">
        <f t="shared" si="31"/>
        <v>15</v>
      </c>
      <c r="I118" s="235">
        <f t="shared" si="32"/>
        <v>2841</v>
      </c>
      <c r="J118" s="230">
        <f t="shared" si="33"/>
        <v>1425</v>
      </c>
      <c r="K118" s="230">
        <f t="shared" si="34"/>
        <v>475</v>
      </c>
      <c r="L118" s="230">
        <f t="shared" si="35"/>
        <v>124</v>
      </c>
      <c r="M118" s="236">
        <f t="shared" si="36"/>
        <v>29</v>
      </c>
      <c r="N118" s="36"/>
      <c r="O118" s="26">
        <f t="shared" si="37"/>
        <v>4457</v>
      </c>
      <c r="P118" s="26">
        <f t="shared" si="38"/>
        <v>0</v>
      </c>
      <c r="Q118" s="26">
        <f t="shared" si="39"/>
        <v>4923</v>
      </c>
      <c r="R118" s="26">
        <f t="shared" si="40"/>
        <v>5150</v>
      </c>
      <c r="S118" s="26">
        <f t="shared" si="41"/>
        <v>5245</v>
      </c>
      <c r="T118" s="88"/>
      <c r="U118" s="67">
        <f>IF(B118=C118,0,IF(S118&lt;&gt;"-",(S118)/Přehled!$A$1,0))</f>
        <v>12.488095238095237</v>
      </c>
    </row>
    <row r="119" spans="1:24" x14ac:dyDescent="0.25">
      <c r="A119" s="233">
        <v>117</v>
      </c>
      <c r="B119" s="235">
        <v>10392</v>
      </c>
      <c r="C119" s="236"/>
      <c r="D119" s="235">
        <v>1510</v>
      </c>
      <c r="E119" s="230">
        <f t="shared" si="28"/>
        <v>755</v>
      </c>
      <c r="F119" s="230">
        <f t="shared" si="29"/>
        <v>250</v>
      </c>
      <c r="G119" s="230">
        <f t="shared" si="30"/>
        <v>65</v>
      </c>
      <c r="H119" s="236">
        <f t="shared" si="31"/>
        <v>15</v>
      </c>
      <c r="I119" s="235">
        <f t="shared" si="32"/>
        <v>2869</v>
      </c>
      <c r="J119" s="230">
        <f t="shared" si="33"/>
        <v>1435</v>
      </c>
      <c r="K119" s="230">
        <f t="shared" si="34"/>
        <v>475</v>
      </c>
      <c r="L119" s="230">
        <f t="shared" si="35"/>
        <v>124</v>
      </c>
      <c r="M119" s="236">
        <f t="shared" si="36"/>
        <v>29</v>
      </c>
      <c r="N119" s="36"/>
      <c r="O119" s="26">
        <f t="shared" si="37"/>
        <v>4654</v>
      </c>
      <c r="P119" s="26">
        <f t="shared" si="38"/>
        <v>0</v>
      </c>
      <c r="Q119" s="26">
        <f t="shared" si="39"/>
        <v>5138</v>
      </c>
      <c r="R119" s="26">
        <f t="shared" si="40"/>
        <v>5365</v>
      </c>
      <c r="S119" s="26">
        <f t="shared" si="41"/>
        <v>5460</v>
      </c>
      <c r="T119" s="88"/>
      <c r="U119" s="67">
        <f>IF(B119=C119,0,IF(S119&lt;&gt;"-",(S119)/Přehled!$A$1,0))</f>
        <v>13</v>
      </c>
    </row>
    <row r="120" spans="1:24" x14ac:dyDescent="0.25">
      <c r="A120" s="233">
        <v>118</v>
      </c>
      <c r="B120" s="235">
        <v>10652</v>
      </c>
      <c r="C120" s="236"/>
      <c r="D120" s="235">
        <v>1530</v>
      </c>
      <c r="E120" s="230">
        <f t="shared" si="28"/>
        <v>765</v>
      </c>
      <c r="F120" s="230">
        <f t="shared" si="29"/>
        <v>255</v>
      </c>
      <c r="G120" s="230">
        <f t="shared" si="30"/>
        <v>65</v>
      </c>
      <c r="H120" s="236">
        <f t="shared" si="31"/>
        <v>15</v>
      </c>
      <c r="I120" s="235">
        <f t="shared" si="32"/>
        <v>2907</v>
      </c>
      <c r="J120" s="230">
        <f t="shared" si="33"/>
        <v>1454</v>
      </c>
      <c r="K120" s="230">
        <f t="shared" si="34"/>
        <v>485</v>
      </c>
      <c r="L120" s="230">
        <f t="shared" si="35"/>
        <v>124</v>
      </c>
      <c r="M120" s="236">
        <f t="shared" si="36"/>
        <v>29</v>
      </c>
      <c r="N120" s="36"/>
      <c r="O120" s="26">
        <f t="shared" si="37"/>
        <v>4838</v>
      </c>
      <c r="P120" s="26">
        <f t="shared" si="38"/>
        <v>0</v>
      </c>
      <c r="Q120" s="26">
        <f t="shared" si="39"/>
        <v>5321</v>
      </c>
      <c r="R120" s="26">
        <f t="shared" si="40"/>
        <v>5558</v>
      </c>
      <c r="S120" s="26">
        <f t="shared" si="41"/>
        <v>5653</v>
      </c>
      <c r="T120" s="88"/>
      <c r="U120" s="67">
        <f>IF(B120=C120,0,IF(S120&lt;&gt;"-",(S120)/Přehled!$A$1,0))</f>
        <v>13.459523809523809</v>
      </c>
    </row>
    <row r="121" spans="1:24" x14ac:dyDescent="0.25">
      <c r="A121" s="233">
        <v>119</v>
      </c>
      <c r="B121" s="235">
        <v>10918</v>
      </c>
      <c r="C121" s="236"/>
      <c r="D121" s="235">
        <v>1545</v>
      </c>
      <c r="E121" s="230">
        <f t="shared" si="28"/>
        <v>775</v>
      </c>
      <c r="F121" s="230">
        <f t="shared" si="29"/>
        <v>260</v>
      </c>
      <c r="G121" s="230">
        <f t="shared" si="30"/>
        <v>65</v>
      </c>
      <c r="H121" s="236">
        <f t="shared" si="31"/>
        <v>15</v>
      </c>
      <c r="I121" s="235">
        <f t="shared" si="32"/>
        <v>2936</v>
      </c>
      <c r="J121" s="230">
        <f t="shared" si="33"/>
        <v>1473</v>
      </c>
      <c r="K121" s="230">
        <f t="shared" si="34"/>
        <v>494</v>
      </c>
      <c r="L121" s="230">
        <f t="shared" si="35"/>
        <v>124</v>
      </c>
      <c r="M121" s="236">
        <f t="shared" si="36"/>
        <v>29</v>
      </c>
      <c r="N121" s="36"/>
      <c r="O121" s="26">
        <f t="shared" si="37"/>
        <v>5046</v>
      </c>
      <c r="P121" s="26">
        <f t="shared" si="38"/>
        <v>0</v>
      </c>
      <c r="Q121" s="26">
        <f t="shared" si="39"/>
        <v>5521</v>
      </c>
      <c r="R121" s="26">
        <f t="shared" si="40"/>
        <v>5767</v>
      </c>
      <c r="S121" s="26">
        <f t="shared" si="41"/>
        <v>5862</v>
      </c>
      <c r="T121" s="88"/>
      <c r="U121" s="67">
        <f>IF(B121=C121,0,IF(S121&lt;&gt;"-",(S121)/Přehled!$A$1,0))</f>
        <v>13.957142857142857</v>
      </c>
    </row>
    <row r="122" spans="1:24" s="49" customFormat="1" x14ac:dyDescent="0.25">
      <c r="A122" s="98">
        <v>120</v>
      </c>
      <c r="B122" s="34">
        <v>11191</v>
      </c>
      <c r="C122" s="7"/>
      <c r="D122" s="34">
        <v>1560</v>
      </c>
      <c r="E122" s="41">
        <f t="shared" si="28"/>
        <v>780</v>
      </c>
      <c r="F122" s="41">
        <f t="shared" si="29"/>
        <v>260</v>
      </c>
      <c r="G122" s="41">
        <f t="shared" si="30"/>
        <v>65</v>
      </c>
      <c r="H122" s="7">
        <f t="shared" si="31"/>
        <v>15</v>
      </c>
      <c r="I122" s="34">
        <f t="shared" si="32"/>
        <v>2964</v>
      </c>
      <c r="J122" s="41">
        <f t="shared" si="32"/>
        <v>1482</v>
      </c>
      <c r="K122" s="41">
        <f t="shared" si="32"/>
        <v>494</v>
      </c>
      <c r="L122" s="41">
        <f t="shared" si="32"/>
        <v>124</v>
      </c>
      <c r="M122" s="7">
        <f t="shared" si="32"/>
        <v>29</v>
      </c>
      <c r="N122" s="36"/>
      <c r="O122" s="35">
        <f t="shared" si="37"/>
        <v>5263</v>
      </c>
      <c r="P122" s="35">
        <f t="shared" si="38"/>
        <v>0</v>
      </c>
      <c r="Q122" s="35">
        <f t="shared" si="39"/>
        <v>5757</v>
      </c>
      <c r="R122" s="35">
        <f t="shared" si="40"/>
        <v>6003</v>
      </c>
      <c r="S122" s="35">
        <f t="shared" si="41"/>
        <v>6098</v>
      </c>
      <c r="T122" s="88"/>
      <c r="U122" s="67">
        <f>IF(B122=C122,0,IF(S122&lt;&gt;"-",(S122)/Přehled!$A$1,0))</f>
        <v>14.519047619047619</v>
      </c>
    </row>
    <row r="123" spans="1:24" x14ac:dyDescent="0.25">
      <c r="A123" s="126">
        <v>121</v>
      </c>
      <c r="B123" s="15">
        <v>11471</v>
      </c>
      <c r="C123" s="17"/>
      <c r="D123" s="173">
        <v>1575</v>
      </c>
      <c r="E123" s="16">
        <f t="shared" si="28"/>
        <v>790</v>
      </c>
      <c r="F123" s="16">
        <f t="shared" si="29"/>
        <v>265</v>
      </c>
      <c r="G123" s="16">
        <f t="shared" si="30"/>
        <v>65</v>
      </c>
      <c r="H123" s="17">
        <f t="shared" si="31"/>
        <v>15</v>
      </c>
      <c r="I123" s="15">
        <f t="shared" ref="I123:M138" si="42">ROUNDUP(D123*1.9,0)</f>
        <v>2993</v>
      </c>
      <c r="J123" s="16">
        <f t="shared" si="42"/>
        <v>1501</v>
      </c>
      <c r="K123" s="16">
        <f t="shared" si="42"/>
        <v>504</v>
      </c>
      <c r="L123" s="16">
        <f t="shared" si="42"/>
        <v>124</v>
      </c>
      <c r="M123" s="17">
        <f t="shared" si="42"/>
        <v>29</v>
      </c>
      <c r="N123" s="105"/>
      <c r="O123" s="105">
        <f t="shared" si="37"/>
        <v>5485</v>
      </c>
      <c r="P123" s="105">
        <f t="shared" si="38"/>
        <v>0</v>
      </c>
      <c r="Q123" s="105">
        <f t="shared" si="39"/>
        <v>5969</v>
      </c>
      <c r="R123" s="105">
        <f t="shared" si="40"/>
        <v>6225</v>
      </c>
      <c r="S123" s="105">
        <f t="shared" si="41"/>
        <v>6320</v>
      </c>
      <c r="T123" s="111"/>
      <c r="U123" s="67">
        <f>IF(B123=C123,0,IF(S123&lt;&gt;"-",(S123)/Přehled!$A$1,0))</f>
        <v>15.047619047619047</v>
      </c>
    </row>
    <row r="124" spans="1:24" x14ac:dyDescent="0.25">
      <c r="A124" s="126">
        <v>122</v>
      </c>
      <c r="B124" s="15">
        <v>11758</v>
      </c>
      <c r="C124" s="17"/>
      <c r="D124" s="173">
        <v>1590</v>
      </c>
      <c r="E124" s="16">
        <f t="shared" si="28"/>
        <v>795</v>
      </c>
      <c r="F124" s="16">
        <f t="shared" si="29"/>
        <v>265</v>
      </c>
      <c r="G124" s="16">
        <f t="shared" si="30"/>
        <v>65</v>
      </c>
      <c r="H124" s="17">
        <f t="shared" si="31"/>
        <v>15</v>
      </c>
      <c r="I124" s="15">
        <f t="shared" si="42"/>
        <v>3021</v>
      </c>
      <c r="J124" s="16">
        <f t="shared" si="42"/>
        <v>1511</v>
      </c>
      <c r="K124" s="16">
        <f t="shared" si="42"/>
        <v>504</v>
      </c>
      <c r="L124" s="16">
        <f t="shared" si="42"/>
        <v>124</v>
      </c>
      <c r="M124" s="17">
        <f t="shared" si="42"/>
        <v>29</v>
      </c>
      <c r="N124" s="105"/>
      <c r="O124" s="105">
        <f t="shared" si="37"/>
        <v>5716</v>
      </c>
      <c r="P124" s="105">
        <f t="shared" si="38"/>
        <v>0</v>
      </c>
      <c r="Q124" s="105">
        <f t="shared" si="39"/>
        <v>6218</v>
      </c>
      <c r="R124" s="105">
        <f t="shared" si="40"/>
        <v>6474</v>
      </c>
      <c r="S124" s="105">
        <f t="shared" si="41"/>
        <v>6569</v>
      </c>
      <c r="T124" s="111"/>
      <c r="U124" s="67">
        <f>IF(B124=C124,0,IF(S124&lt;&gt;"-",(S124)/Přehled!$A$1,0))</f>
        <v>15.640476190476191</v>
      </c>
    </row>
    <row r="125" spans="1:24" x14ac:dyDescent="0.25">
      <c r="A125" s="126">
        <v>123</v>
      </c>
      <c r="B125" s="15">
        <v>12052</v>
      </c>
      <c r="C125" s="17"/>
      <c r="D125" s="173">
        <v>1605</v>
      </c>
      <c r="E125" s="16">
        <f t="shared" si="28"/>
        <v>805</v>
      </c>
      <c r="F125" s="16">
        <f t="shared" si="29"/>
        <v>270</v>
      </c>
      <c r="G125" s="16">
        <f t="shared" si="30"/>
        <v>70</v>
      </c>
      <c r="H125" s="17">
        <f t="shared" si="31"/>
        <v>15</v>
      </c>
      <c r="I125" s="15">
        <f t="shared" si="42"/>
        <v>3050</v>
      </c>
      <c r="J125" s="16">
        <f t="shared" si="42"/>
        <v>1530</v>
      </c>
      <c r="K125" s="16">
        <f t="shared" si="42"/>
        <v>513</v>
      </c>
      <c r="L125" s="16">
        <f t="shared" si="42"/>
        <v>133</v>
      </c>
      <c r="M125" s="17">
        <f t="shared" si="42"/>
        <v>29</v>
      </c>
      <c r="N125" s="105"/>
      <c r="O125" s="105">
        <f t="shared" si="37"/>
        <v>5952</v>
      </c>
      <c r="P125" s="105">
        <f t="shared" si="38"/>
        <v>0</v>
      </c>
      <c r="Q125" s="105">
        <f t="shared" si="39"/>
        <v>6446</v>
      </c>
      <c r="R125" s="105">
        <f t="shared" si="40"/>
        <v>6693</v>
      </c>
      <c r="S125" s="105">
        <f t="shared" si="41"/>
        <v>6797</v>
      </c>
      <c r="T125" s="111"/>
      <c r="U125" s="67">
        <f>IF(B125=C125,0,IF(S125&lt;&gt;"-",(S125)/Přehled!$A$1,0))</f>
        <v>16.183333333333334</v>
      </c>
    </row>
    <row r="126" spans="1:24" x14ac:dyDescent="0.25">
      <c r="A126" s="126">
        <v>124</v>
      </c>
      <c r="B126" s="15">
        <v>12353</v>
      </c>
      <c r="C126" s="17"/>
      <c r="D126" s="173">
        <v>1620</v>
      </c>
      <c r="E126" s="16">
        <f t="shared" si="28"/>
        <v>810</v>
      </c>
      <c r="F126" s="16">
        <f t="shared" si="29"/>
        <v>270</v>
      </c>
      <c r="G126" s="16">
        <f t="shared" si="30"/>
        <v>70</v>
      </c>
      <c r="H126" s="17">
        <f t="shared" si="31"/>
        <v>15</v>
      </c>
      <c r="I126" s="15">
        <f t="shared" si="42"/>
        <v>3078</v>
      </c>
      <c r="J126" s="16">
        <f t="shared" si="42"/>
        <v>1539</v>
      </c>
      <c r="K126" s="16">
        <f t="shared" si="42"/>
        <v>513</v>
      </c>
      <c r="L126" s="16">
        <f t="shared" si="42"/>
        <v>133</v>
      </c>
      <c r="M126" s="17">
        <f t="shared" si="42"/>
        <v>29</v>
      </c>
      <c r="N126" s="105"/>
      <c r="O126" s="105">
        <f t="shared" si="37"/>
        <v>6197</v>
      </c>
      <c r="P126" s="105">
        <f t="shared" si="38"/>
        <v>0</v>
      </c>
      <c r="Q126" s="105">
        <f t="shared" si="39"/>
        <v>6710</v>
      </c>
      <c r="R126" s="105">
        <f t="shared" si="40"/>
        <v>6957</v>
      </c>
      <c r="S126" s="105">
        <f t="shared" si="41"/>
        <v>7061</v>
      </c>
      <c r="T126" s="111"/>
      <c r="U126" s="67">
        <f>IF(B126=C126,0,IF(S126&lt;&gt;"-",(S126)/Přehled!$A$1,0))</f>
        <v>16.811904761904763</v>
      </c>
    </row>
    <row r="127" spans="1:24" x14ac:dyDescent="0.25">
      <c r="A127" s="126">
        <v>125</v>
      </c>
      <c r="B127" s="15">
        <v>12662</v>
      </c>
      <c r="C127" s="17"/>
      <c r="D127" s="173">
        <v>1635</v>
      </c>
      <c r="E127" s="16">
        <f t="shared" si="28"/>
        <v>820</v>
      </c>
      <c r="F127" s="16">
        <f t="shared" si="29"/>
        <v>275</v>
      </c>
      <c r="G127" s="16">
        <f t="shared" si="30"/>
        <v>70</v>
      </c>
      <c r="H127" s="17">
        <f t="shared" si="31"/>
        <v>15</v>
      </c>
      <c r="I127" s="15">
        <f t="shared" si="42"/>
        <v>3107</v>
      </c>
      <c r="J127" s="16">
        <f t="shared" si="42"/>
        <v>1558</v>
      </c>
      <c r="K127" s="16">
        <f t="shared" si="42"/>
        <v>523</v>
      </c>
      <c r="L127" s="16">
        <f t="shared" si="42"/>
        <v>133</v>
      </c>
      <c r="M127" s="17">
        <f t="shared" si="42"/>
        <v>29</v>
      </c>
      <c r="N127" s="105"/>
      <c r="O127" s="105">
        <f t="shared" si="37"/>
        <v>6448</v>
      </c>
      <c r="P127" s="105">
        <f t="shared" si="38"/>
        <v>0</v>
      </c>
      <c r="Q127" s="105">
        <f t="shared" si="39"/>
        <v>6951</v>
      </c>
      <c r="R127" s="105">
        <f t="shared" si="40"/>
        <v>7208</v>
      </c>
      <c r="S127" s="105">
        <f t="shared" si="41"/>
        <v>7312</v>
      </c>
      <c r="T127" s="111"/>
      <c r="U127" s="67">
        <f>IF(B127=C127,0,IF(S127&lt;&gt;"-",(S127)/Přehled!$A$1,0))</f>
        <v>17.409523809523808</v>
      </c>
    </row>
    <row r="128" spans="1:24" x14ac:dyDescent="0.25">
      <c r="A128" s="126">
        <v>126</v>
      </c>
      <c r="B128" s="15">
        <v>12978</v>
      </c>
      <c r="C128" s="17"/>
      <c r="D128" s="173">
        <v>1655</v>
      </c>
      <c r="E128" s="16">
        <f t="shared" si="28"/>
        <v>830</v>
      </c>
      <c r="F128" s="16">
        <f t="shared" si="29"/>
        <v>275</v>
      </c>
      <c r="G128" s="16">
        <f t="shared" si="30"/>
        <v>70</v>
      </c>
      <c r="H128" s="17">
        <f t="shared" si="31"/>
        <v>15</v>
      </c>
      <c r="I128" s="15">
        <f t="shared" si="42"/>
        <v>3145</v>
      </c>
      <c r="J128" s="16">
        <f t="shared" si="42"/>
        <v>1577</v>
      </c>
      <c r="K128" s="16">
        <f t="shared" si="42"/>
        <v>523</v>
      </c>
      <c r="L128" s="16">
        <f t="shared" si="42"/>
        <v>133</v>
      </c>
      <c r="M128" s="17">
        <f t="shared" si="42"/>
        <v>29</v>
      </c>
      <c r="N128" s="105"/>
      <c r="O128" s="105">
        <f t="shared" si="37"/>
        <v>6688</v>
      </c>
      <c r="P128" s="105">
        <f t="shared" si="38"/>
        <v>0</v>
      </c>
      <c r="Q128" s="105">
        <f t="shared" si="39"/>
        <v>7210</v>
      </c>
      <c r="R128" s="105">
        <f t="shared" si="40"/>
        <v>7467</v>
      </c>
      <c r="S128" s="105">
        <f t="shared" si="41"/>
        <v>7571</v>
      </c>
      <c r="T128" s="111"/>
      <c r="U128" s="67">
        <f>IF(B128=C128,0,IF(S128&lt;&gt;"-",(S128)/Přehled!$A$1,0))</f>
        <v>18.026190476190475</v>
      </c>
    </row>
    <row r="129" spans="1:21" x14ac:dyDescent="0.25">
      <c r="A129" s="126">
        <v>127</v>
      </c>
      <c r="B129" s="15">
        <v>13303</v>
      </c>
      <c r="C129" s="17"/>
      <c r="D129" s="173">
        <v>1670</v>
      </c>
      <c r="E129" s="16">
        <f t="shared" si="28"/>
        <v>835</v>
      </c>
      <c r="F129" s="16">
        <f t="shared" si="29"/>
        <v>280</v>
      </c>
      <c r="G129" s="16">
        <f t="shared" si="30"/>
        <v>70</v>
      </c>
      <c r="H129" s="17">
        <f t="shared" si="31"/>
        <v>15</v>
      </c>
      <c r="I129" s="15">
        <f t="shared" si="42"/>
        <v>3173</v>
      </c>
      <c r="J129" s="16">
        <f t="shared" si="42"/>
        <v>1587</v>
      </c>
      <c r="K129" s="16">
        <f t="shared" si="42"/>
        <v>532</v>
      </c>
      <c r="L129" s="16">
        <f t="shared" si="42"/>
        <v>133</v>
      </c>
      <c r="M129" s="17">
        <f t="shared" si="42"/>
        <v>29</v>
      </c>
      <c r="N129" s="105"/>
      <c r="O129" s="105">
        <f t="shared" si="37"/>
        <v>6957</v>
      </c>
      <c r="P129" s="105">
        <f t="shared" si="38"/>
        <v>0</v>
      </c>
      <c r="Q129" s="105">
        <f t="shared" si="39"/>
        <v>7479</v>
      </c>
      <c r="R129" s="105">
        <f t="shared" si="40"/>
        <v>7745</v>
      </c>
      <c r="S129" s="105">
        <f t="shared" si="41"/>
        <v>7849</v>
      </c>
      <c r="T129" s="111"/>
      <c r="U129" s="67">
        <f>IF(B129=C129,0,IF(S129&lt;&gt;"-",(S129)/Přehled!$A$1,0))</f>
        <v>18.688095238095237</v>
      </c>
    </row>
    <row r="130" spans="1:21" x14ac:dyDescent="0.25">
      <c r="A130" s="126">
        <v>128</v>
      </c>
      <c r="B130" s="15">
        <v>13635</v>
      </c>
      <c r="C130" s="17"/>
      <c r="D130" s="173">
        <v>1685</v>
      </c>
      <c r="E130" s="16">
        <f t="shared" si="28"/>
        <v>845</v>
      </c>
      <c r="F130" s="16">
        <f t="shared" si="29"/>
        <v>280</v>
      </c>
      <c r="G130" s="16">
        <f t="shared" si="30"/>
        <v>70</v>
      </c>
      <c r="H130" s="17">
        <f t="shared" si="31"/>
        <v>15</v>
      </c>
      <c r="I130" s="15">
        <f t="shared" si="42"/>
        <v>3202</v>
      </c>
      <c r="J130" s="16">
        <f t="shared" si="42"/>
        <v>1606</v>
      </c>
      <c r="K130" s="16">
        <f t="shared" si="42"/>
        <v>532</v>
      </c>
      <c r="L130" s="16">
        <f t="shared" si="42"/>
        <v>133</v>
      </c>
      <c r="M130" s="17">
        <f t="shared" si="42"/>
        <v>29</v>
      </c>
      <c r="N130" s="105"/>
      <c r="O130" s="105">
        <f t="shared" si="37"/>
        <v>7231</v>
      </c>
      <c r="P130" s="105">
        <f t="shared" si="38"/>
        <v>0</v>
      </c>
      <c r="Q130" s="105">
        <f t="shared" si="39"/>
        <v>7763</v>
      </c>
      <c r="R130" s="105">
        <f t="shared" si="40"/>
        <v>8029</v>
      </c>
      <c r="S130" s="105">
        <f t="shared" si="41"/>
        <v>8133</v>
      </c>
      <c r="T130" s="111"/>
      <c r="U130" s="67">
        <f>IF(B130=C130,0,IF(S130&lt;&gt;"-",(S130)/Přehled!$A$1,0))</f>
        <v>19.364285714285714</v>
      </c>
    </row>
    <row r="131" spans="1:21" x14ac:dyDescent="0.25">
      <c r="A131" s="126">
        <v>129</v>
      </c>
      <c r="B131" s="15">
        <v>13976</v>
      </c>
      <c r="C131" s="17"/>
      <c r="D131" s="173">
        <v>1700</v>
      </c>
      <c r="E131" s="16">
        <f t="shared" si="28"/>
        <v>850</v>
      </c>
      <c r="F131" s="16">
        <f t="shared" si="29"/>
        <v>285</v>
      </c>
      <c r="G131" s="16">
        <f t="shared" si="30"/>
        <v>70</v>
      </c>
      <c r="H131" s="17">
        <f t="shared" si="31"/>
        <v>15</v>
      </c>
      <c r="I131" s="15">
        <f t="shared" si="42"/>
        <v>3230</v>
      </c>
      <c r="J131" s="16">
        <f t="shared" si="42"/>
        <v>1615</v>
      </c>
      <c r="K131" s="16">
        <f t="shared" si="42"/>
        <v>542</v>
      </c>
      <c r="L131" s="16">
        <f t="shared" si="42"/>
        <v>133</v>
      </c>
      <c r="M131" s="17">
        <f t="shared" si="42"/>
        <v>29</v>
      </c>
      <c r="N131" s="105"/>
      <c r="O131" s="105">
        <f t="shared" si="37"/>
        <v>7516</v>
      </c>
      <c r="P131" s="105">
        <f t="shared" si="38"/>
        <v>0</v>
      </c>
      <c r="Q131" s="105">
        <f t="shared" si="39"/>
        <v>8047</v>
      </c>
      <c r="R131" s="105">
        <f t="shared" si="40"/>
        <v>8323</v>
      </c>
      <c r="S131" s="105">
        <f t="shared" si="41"/>
        <v>8427</v>
      </c>
      <c r="T131" s="111"/>
      <c r="U131" s="67">
        <f>IF(B131=C131,0,IF(S131&lt;&gt;"-",(S131)/Přehled!$A$1,0))</f>
        <v>20.064285714285713</v>
      </c>
    </row>
    <row r="132" spans="1:21" x14ac:dyDescent="0.25">
      <c r="A132" s="126">
        <v>130</v>
      </c>
      <c r="B132" s="15">
        <v>14326</v>
      </c>
      <c r="C132" s="17"/>
      <c r="D132" s="173">
        <v>1715</v>
      </c>
      <c r="E132" s="16">
        <f t="shared" ref="E132:E156" si="43">ROUND((D132/2)/5,0)*5</f>
        <v>860</v>
      </c>
      <c r="F132" s="16">
        <f t="shared" ref="F132:F156" si="44">ROUND((E132/3)/5,0)*5</f>
        <v>285</v>
      </c>
      <c r="G132" s="16">
        <f t="shared" ref="G132:G156" si="45">ROUND((F132/4)/5,0)*5</f>
        <v>70</v>
      </c>
      <c r="H132" s="17">
        <f t="shared" ref="H132:H156" si="46">ROUND((G132/5)/5,0)*5</f>
        <v>15</v>
      </c>
      <c r="I132" s="15">
        <f t="shared" si="42"/>
        <v>3259</v>
      </c>
      <c r="J132" s="16">
        <f t="shared" si="42"/>
        <v>1634</v>
      </c>
      <c r="K132" s="16">
        <f t="shared" si="42"/>
        <v>542</v>
      </c>
      <c r="L132" s="16">
        <f t="shared" si="42"/>
        <v>133</v>
      </c>
      <c r="M132" s="17">
        <f t="shared" si="42"/>
        <v>29</v>
      </c>
      <c r="N132" s="105"/>
      <c r="O132" s="105">
        <f t="shared" ref="O132:O156" si="47">IF((B132-I132)-I132&lt;=0,0,(B132-I132)-I132)</f>
        <v>7808</v>
      </c>
      <c r="P132" s="105">
        <f t="shared" ref="P132:P156" si="48">IF((B132-I132-J132)-J132&lt;=O132,0,IF((B132-I132-J132)-J132&lt;=0,0,(B132-I132-J132)-J132))</f>
        <v>0</v>
      </c>
      <c r="Q132" s="105">
        <f t="shared" ref="Q132:Q156" si="49">IF((B132-I132-J132-K132)-K132&lt;=0,0,(B132-I132-J132-K132)-K132)</f>
        <v>8349</v>
      </c>
      <c r="R132" s="105">
        <f t="shared" ref="R132:R156" si="50">IF((B132-I132-J132-K132-L132)-L132&lt;=0,0,(B132-I132-J132-K132-L132)-L132)</f>
        <v>8625</v>
      </c>
      <c r="S132" s="105">
        <f t="shared" ref="S132:S156" si="51">IF(H132=0,IF((B132-I132-J132-K132-L132-M132)-M132&lt;=0,0,(B132-I132-J132-K132-L132-M132)-M132),IF((B132-I132-J132-K132-L132-M132)-M132&lt;=0,"-",(B132-I132-J132-K132-L132-M132)-M132+M132))</f>
        <v>8729</v>
      </c>
      <c r="T132" s="111"/>
      <c r="U132" s="67">
        <f>IF(B132=C132,0,IF(S132&lt;&gt;"-",(S132)/Přehled!$A$1,0))</f>
        <v>20.783333333333335</v>
      </c>
    </row>
    <row r="133" spans="1:21" x14ac:dyDescent="0.25">
      <c r="A133" s="243">
        <v>131</v>
      </c>
      <c r="B133" s="244">
        <v>14684</v>
      </c>
      <c r="C133" s="245"/>
      <c r="D133" s="244">
        <v>1730</v>
      </c>
      <c r="E133" s="248">
        <f t="shared" si="43"/>
        <v>865</v>
      </c>
      <c r="F133" s="248">
        <f t="shared" si="44"/>
        <v>290</v>
      </c>
      <c r="G133" s="248">
        <f t="shared" si="45"/>
        <v>75</v>
      </c>
      <c r="H133" s="245">
        <f t="shared" si="46"/>
        <v>15</v>
      </c>
      <c r="I133" s="244">
        <f t="shared" si="42"/>
        <v>3287</v>
      </c>
      <c r="J133" s="248">
        <f t="shared" si="42"/>
        <v>1644</v>
      </c>
      <c r="K133" s="248">
        <f t="shared" si="42"/>
        <v>551</v>
      </c>
      <c r="L133" s="248">
        <f t="shared" si="42"/>
        <v>143</v>
      </c>
      <c r="M133" s="245">
        <f t="shared" si="42"/>
        <v>29</v>
      </c>
      <c r="N133" s="36"/>
      <c r="O133" s="26">
        <f t="shared" si="47"/>
        <v>8110</v>
      </c>
      <c r="P133" s="26">
        <f t="shared" si="48"/>
        <v>0</v>
      </c>
      <c r="Q133" s="26">
        <f t="shared" si="49"/>
        <v>8651</v>
      </c>
      <c r="R133" s="26">
        <f t="shared" si="50"/>
        <v>8916</v>
      </c>
      <c r="S133" s="26">
        <f t="shared" si="51"/>
        <v>9030</v>
      </c>
      <c r="T133" s="89"/>
      <c r="U133" s="67">
        <f>IF(B133=C133,0,IF(S133&lt;&gt;"-",(S133)/Přehled!$A$1,0))</f>
        <v>21.5</v>
      </c>
    </row>
    <row r="134" spans="1:21" s="49" customFormat="1" x14ac:dyDescent="0.25">
      <c r="A134" s="98">
        <v>132</v>
      </c>
      <c r="B134" s="34">
        <v>15051</v>
      </c>
      <c r="C134" s="7"/>
      <c r="D134" s="34">
        <v>1750</v>
      </c>
      <c r="E134" s="41">
        <f t="shared" si="43"/>
        <v>875</v>
      </c>
      <c r="F134" s="41">
        <f t="shared" si="44"/>
        <v>290</v>
      </c>
      <c r="G134" s="41">
        <f t="shared" si="45"/>
        <v>75</v>
      </c>
      <c r="H134" s="7">
        <f t="shared" si="46"/>
        <v>15</v>
      </c>
      <c r="I134" s="34">
        <f t="shared" si="42"/>
        <v>3325</v>
      </c>
      <c r="J134" s="41">
        <f t="shared" si="42"/>
        <v>1663</v>
      </c>
      <c r="K134" s="41">
        <f t="shared" si="42"/>
        <v>551</v>
      </c>
      <c r="L134" s="41">
        <f t="shared" si="42"/>
        <v>143</v>
      </c>
      <c r="M134" s="7">
        <f t="shared" si="42"/>
        <v>29</v>
      </c>
      <c r="N134" s="36"/>
      <c r="O134" s="35">
        <f t="shared" si="47"/>
        <v>8401</v>
      </c>
      <c r="P134" s="35">
        <f t="shared" si="48"/>
        <v>0</v>
      </c>
      <c r="Q134" s="35">
        <f t="shared" si="49"/>
        <v>8961</v>
      </c>
      <c r="R134" s="35">
        <f t="shared" si="50"/>
        <v>9226</v>
      </c>
      <c r="S134" s="35">
        <f t="shared" si="51"/>
        <v>9340</v>
      </c>
      <c r="T134" s="89"/>
      <c r="U134" s="67">
        <f>IF(B134=C134,0,IF(S134&lt;&gt;"-",(S134)/Přehled!$A$1,0))</f>
        <v>22.238095238095237</v>
      </c>
    </row>
    <row r="135" spans="1:21" s="49" customFormat="1" x14ac:dyDescent="0.25">
      <c r="A135" s="98">
        <v>133</v>
      </c>
      <c r="B135" s="34">
        <v>15427</v>
      </c>
      <c r="C135" s="7"/>
      <c r="D135" s="34">
        <v>1765</v>
      </c>
      <c r="E135" s="41">
        <f t="shared" si="43"/>
        <v>885</v>
      </c>
      <c r="F135" s="41">
        <f t="shared" si="44"/>
        <v>295</v>
      </c>
      <c r="G135" s="41">
        <f t="shared" si="45"/>
        <v>75</v>
      </c>
      <c r="H135" s="7">
        <f t="shared" si="46"/>
        <v>15</v>
      </c>
      <c r="I135" s="34">
        <f t="shared" si="42"/>
        <v>3354</v>
      </c>
      <c r="J135" s="41">
        <f t="shared" si="42"/>
        <v>1682</v>
      </c>
      <c r="K135" s="41">
        <f t="shared" si="42"/>
        <v>561</v>
      </c>
      <c r="L135" s="41">
        <f t="shared" si="42"/>
        <v>143</v>
      </c>
      <c r="M135" s="7">
        <f t="shared" si="42"/>
        <v>29</v>
      </c>
      <c r="N135" s="36"/>
      <c r="O135" s="35">
        <f t="shared" si="47"/>
        <v>8719</v>
      </c>
      <c r="P135" s="35">
        <f t="shared" si="48"/>
        <v>0</v>
      </c>
      <c r="Q135" s="35">
        <f t="shared" si="49"/>
        <v>9269</v>
      </c>
      <c r="R135" s="35">
        <f t="shared" si="50"/>
        <v>9544</v>
      </c>
      <c r="S135" s="35">
        <f t="shared" si="51"/>
        <v>9658</v>
      </c>
      <c r="T135" s="89"/>
      <c r="U135" s="67">
        <f>IF(B135=C135,0,IF(S135&lt;&gt;"-",(S135)/Přehled!$A$1,0))</f>
        <v>22.995238095238093</v>
      </c>
    </row>
    <row r="136" spans="1:21" s="49" customFormat="1" x14ac:dyDescent="0.25">
      <c r="A136" s="98">
        <v>134</v>
      </c>
      <c r="B136" s="34">
        <v>15813</v>
      </c>
      <c r="C136" s="7"/>
      <c r="D136" s="34">
        <v>1780</v>
      </c>
      <c r="E136" s="41">
        <f t="shared" si="43"/>
        <v>890</v>
      </c>
      <c r="F136" s="41">
        <f t="shared" si="44"/>
        <v>295</v>
      </c>
      <c r="G136" s="41">
        <f t="shared" si="45"/>
        <v>75</v>
      </c>
      <c r="H136" s="7">
        <f t="shared" si="46"/>
        <v>15</v>
      </c>
      <c r="I136" s="34">
        <f t="shared" si="42"/>
        <v>3382</v>
      </c>
      <c r="J136" s="41">
        <f t="shared" si="42"/>
        <v>1691</v>
      </c>
      <c r="K136" s="41">
        <f t="shared" si="42"/>
        <v>561</v>
      </c>
      <c r="L136" s="41">
        <f t="shared" si="42"/>
        <v>143</v>
      </c>
      <c r="M136" s="7">
        <f t="shared" si="42"/>
        <v>29</v>
      </c>
      <c r="N136" s="36"/>
      <c r="O136" s="35">
        <f t="shared" si="47"/>
        <v>9049</v>
      </c>
      <c r="P136" s="35">
        <f t="shared" si="48"/>
        <v>0</v>
      </c>
      <c r="Q136" s="35">
        <f t="shared" si="49"/>
        <v>9618</v>
      </c>
      <c r="R136" s="35">
        <f t="shared" si="50"/>
        <v>9893</v>
      </c>
      <c r="S136" s="35">
        <f t="shared" si="51"/>
        <v>10007</v>
      </c>
      <c r="T136" s="89"/>
      <c r="U136" s="67">
        <f>IF(B136=C136,0,IF(S136&lt;&gt;"-",(S136)/Přehled!$A$1,0))</f>
        <v>23.826190476190476</v>
      </c>
    </row>
    <row r="137" spans="1:21" s="49" customFormat="1" x14ac:dyDescent="0.25">
      <c r="A137" s="98">
        <v>135</v>
      </c>
      <c r="B137" s="34">
        <v>16208</v>
      </c>
      <c r="C137" s="7"/>
      <c r="D137" s="34">
        <v>1795</v>
      </c>
      <c r="E137" s="41">
        <f t="shared" si="43"/>
        <v>900</v>
      </c>
      <c r="F137" s="41">
        <f t="shared" si="44"/>
        <v>300</v>
      </c>
      <c r="G137" s="41">
        <f t="shared" si="45"/>
        <v>75</v>
      </c>
      <c r="H137" s="7">
        <f t="shared" si="46"/>
        <v>15</v>
      </c>
      <c r="I137" s="34">
        <f t="shared" si="42"/>
        <v>3411</v>
      </c>
      <c r="J137" s="41">
        <f t="shared" si="42"/>
        <v>1710</v>
      </c>
      <c r="K137" s="41">
        <f t="shared" si="42"/>
        <v>570</v>
      </c>
      <c r="L137" s="41">
        <f t="shared" si="42"/>
        <v>143</v>
      </c>
      <c r="M137" s="7">
        <f t="shared" si="42"/>
        <v>29</v>
      </c>
      <c r="N137" s="36"/>
      <c r="O137" s="35">
        <f t="shared" si="47"/>
        <v>9386</v>
      </c>
      <c r="P137" s="35">
        <f t="shared" si="48"/>
        <v>0</v>
      </c>
      <c r="Q137" s="35">
        <f t="shared" si="49"/>
        <v>9947</v>
      </c>
      <c r="R137" s="35">
        <f t="shared" si="50"/>
        <v>10231</v>
      </c>
      <c r="S137" s="35">
        <f t="shared" si="51"/>
        <v>10345</v>
      </c>
      <c r="T137" s="88"/>
      <c r="U137" s="67">
        <f>IF(B137=C137,0,IF(S137&lt;&gt;"-",(S137)/Přehled!$A$1,0))</f>
        <v>24.63095238095238</v>
      </c>
    </row>
    <row r="138" spans="1:21" s="49" customFormat="1" x14ac:dyDescent="0.25">
      <c r="A138" s="98">
        <v>136</v>
      </c>
      <c r="B138" s="34">
        <v>16613</v>
      </c>
      <c r="C138" s="7"/>
      <c r="D138" s="34">
        <v>1810</v>
      </c>
      <c r="E138" s="41">
        <f t="shared" si="43"/>
        <v>905</v>
      </c>
      <c r="F138" s="41">
        <f t="shared" si="44"/>
        <v>300</v>
      </c>
      <c r="G138" s="41">
        <f t="shared" si="45"/>
        <v>75</v>
      </c>
      <c r="H138" s="7">
        <f t="shared" si="46"/>
        <v>15</v>
      </c>
      <c r="I138" s="34">
        <f t="shared" si="42"/>
        <v>3439</v>
      </c>
      <c r="J138" s="41">
        <f t="shared" si="42"/>
        <v>1720</v>
      </c>
      <c r="K138" s="41">
        <f t="shared" si="42"/>
        <v>570</v>
      </c>
      <c r="L138" s="41">
        <f t="shared" si="42"/>
        <v>143</v>
      </c>
      <c r="M138" s="7">
        <f t="shared" si="42"/>
        <v>29</v>
      </c>
      <c r="N138" s="36"/>
      <c r="O138" s="35">
        <f t="shared" si="47"/>
        <v>9735</v>
      </c>
      <c r="P138" s="35">
        <f t="shared" si="48"/>
        <v>0</v>
      </c>
      <c r="Q138" s="35">
        <f t="shared" si="49"/>
        <v>10314</v>
      </c>
      <c r="R138" s="35">
        <f t="shared" si="50"/>
        <v>10598</v>
      </c>
      <c r="S138" s="35">
        <f t="shared" si="51"/>
        <v>10712</v>
      </c>
      <c r="T138" s="88"/>
      <c r="U138" s="67">
        <f>IF(B138=C138,0,IF(S138&lt;&gt;"-",(S138)/Přehled!$A$1,0))</f>
        <v>25.504761904761907</v>
      </c>
    </row>
    <row r="139" spans="1:21" s="49" customFormat="1" x14ac:dyDescent="0.25">
      <c r="A139" s="98">
        <v>137</v>
      </c>
      <c r="B139" s="34">
        <v>17028</v>
      </c>
      <c r="C139" s="7"/>
      <c r="D139" s="34">
        <v>1830</v>
      </c>
      <c r="E139" s="41">
        <f t="shared" si="43"/>
        <v>915</v>
      </c>
      <c r="F139" s="41">
        <f t="shared" si="44"/>
        <v>305</v>
      </c>
      <c r="G139" s="41">
        <f t="shared" si="45"/>
        <v>75</v>
      </c>
      <c r="H139" s="7">
        <f t="shared" si="46"/>
        <v>15</v>
      </c>
      <c r="I139" s="34">
        <f t="shared" ref="I139:M156" si="52">ROUNDUP(D139*1.9,0)</f>
        <v>3477</v>
      </c>
      <c r="J139" s="41">
        <f t="shared" si="52"/>
        <v>1739</v>
      </c>
      <c r="K139" s="41">
        <f t="shared" si="52"/>
        <v>580</v>
      </c>
      <c r="L139" s="41">
        <f t="shared" si="52"/>
        <v>143</v>
      </c>
      <c r="M139" s="7">
        <f t="shared" si="52"/>
        <v>29</v>
      </c>
      <c r="N139" s="36"/>
      <c r="O139" s="35">
        <f t="shared" si="47"/>
        <v>10074</v>
      </c>
      <c r="P139" s="35">
        <f t="shared" si="48"/>
        <v>0</v>
      </c>
      <c r="Q139" s="35">
        <f t="shared" si="49"/>
        <v>10652</v>
      </c>
      <c r="R139" s="35">
        <f t="shared" si="50"/>
        <v>10946</v>
      </c>
      <c r="S139" s="35">
        <f t="shared" si="51"/>
        <v>11060</v>
      </c>
      <c r="T139" s="88"/>
      <c r="U139" s="67">
        <f>IF(B139=C139,0,IF(S139&lt;&gt;"-",(S139)/Přehled!$A$1,0))</f>
        <v>26.333333333333332</v>
      </c>
    </row>
    <row r="140" spans="1:21" s="49" customFormat="1" x14ac:dyDescent="0.25">
      <c r="A140" s="98">
        <v>138</v>
      </c>
      <c r="B140" s="34">
        <v>17454</v>
      </c>
      <c r="C140" s="7"/>
      <c r="D140" s="34">
        <v>1845</v>
      </c>
      <c r="E140" s="41">
        <f t="shared" si="43"/>
        <v>925</v>
      </c>
      <c r="F140" s="41">
        <f t="shared" si="44"/>
        <v>310</v>
      </c>
      <c r="G140" s="41">
        <f t="shared" si="45"/>
        <v>80</v>
      </c>
      <c r="H140" s="7">
        <f t="shared" si="46"/>
        <v>15</v>
      </c>
      <c r="I140" s="34">
        <f t="shared" si="52"/>
        <v>3506</v>
      </c>
      <c r="J140" s="41">
        <f t="shared" si="52"/>
        <v>1758</v>
      </c>
      <c r="K140" s="41">
        <f t="shared" si="52"/>
        <v>589</v>
      </c>
      <c r="L140" s="41">
        <f t="shared" si="52"/>
        <v>152</v>
      </c>
      <c r="M140" s="7">
        <f t="shared" si="52"/>
        <v>29</v>
      </c>
      <c r="N140" s="36"/>
      <c r="O140" s="35">
        <f t="shared" si="47"/>
        <v>10442</v>
      </c>
      <c r="P140" s="35">
        <f t="shared" si="48"/>
        <v>0</v>
      </c>
      <c r="Q140" s="35">
        <f t="shared" si="49"/>
        <v>11012</v>
      </c>
      <c r="R140" s="35">
        <f t="shared" si="50"/>
        <v>11297</v>
      </c>
      <c r="S140" s="35">
        <f t="shared" si="51"/>
        <v>11420</v>
      </c>
      <c r="T140" s="88"/>
      <c r="U140" s="67">
        <f>IF(B140=C140,0,IF(S140&lt;&gt;"-",(S140)/Přehled!$A$1,0))</f>
        <v>27.19047619047619</v>
      </c>
    </row>
    <row r="141" spans="1:21" s="49" customFormat="1" x14ac:dyDescent="0.25">
      <c r="A141" s="98">
        <v>139</v>
      </c>
      <c r="B141" s="34">
        <v>17891</v>
      </c>
      <c r="C141" s="7"/>
      <c r="D141" s="34">
        <v>1860</v>
      </c>
      <c r="E141" s="41">
        <f t="shared" si="43"/>
        <v>930</v>
      </c>
      <c r="F141" s="41">
        <f t="shared" si="44"/>
        <v>310</v>
      </c>
      <c r="G141" s="41">
        <f t="shared" si="45"/>
        <v>80</v>
      </c>
      <c r="H141" s="7">
        <f t="shared" si="46"/>
        <v>15</v>
      </c>
      <c r="I141" s="34">
        <f t="shared" si="52"/>
        <v>3534</v>
      </c>
      <c r="J141" s="41">
        <f t="shared" si="52"/>
        <v>1767</v>
      </c>
      <c r="K141" s="41">
        <f t="shared" si="52"/>
        <v>589</v>
      </c>
      <c r="L141" s="41">
        <f t="shared" si="52"/>
        <v>152</v>
      </c>
      <c r="M141" s="7">
        <f t="shared" si="52"/>
        <v>29</v>
      </c>
      <c r="N141" s="36"/>
      <c r="O141" s="35">
        <f t="shared" si="47"/>
        <v>10823</v>
      </c>
      <c r="P141" s="35">
        <f t="shared" si="48"/>
        <v>0</v>
      </c>
      <c r="Q141" s="35">
        <f t="shared" si="49"/>
        <v>11412</v>
      </c>
      <c r="R141" s="35">
        <f t="shared" si="50"/>
        <v>11697</v>
      </c>
      <c r="S141" s="35">
        <f t="shared" si="51"/>
        <v>11820</v>
      </c>
      <c r="T141" s="88"/>
      <c r="U141" s="67">
        <f>IF(B141=C141,0,IF(S141&lt;&gt;"-",(S141)/Přehled!$A$1,0))</f>
        <v>28.142857142857142</v>
      </c>
    </row>
    <row r="142" spans="1:21" x14ac:dyDescent="0.25">
      <c r="A142" s="126">
        <v>140</v>
      </c>
      <c r="B142" s="15">
        <v>18338</v>
      </c>
      <c r="C142" s="17"/>
      <c r="D142" s="173">
        <v>1875</v>
      </c>
      <c r="E142" s="16">
        <f t="shared" si="43"/>
        <v>940</v>
      </c>
      <c r="F142" s="16">
        <f t="shared" si="44"/>
        <v>315</v>
      </c>
      <c r="G142" s="16">
        <f t="shared" si="45"/>
        <v>80</v>
      </c>
      <c r="H142" s="17">
        <f t="shared" si="46"/>
        <v>15</v>
      </c>
      <c r="I142" s="15">
        <f t="shared" si="52"/>
        <v>3563</v>
      </c>
      <c r="J142" s="16">
        <f t="shared" si="52"/>
        <v>1786</v>
      </c>
      <c r="K142" s="16">
        <f t="shared" si="52"/>
        <v>599</v>
      </c>
      <c r="L142" s="16">
        <f t="shared" si="52"/>
        <v>152</v>
      </c>
      <c r="M142" s="17">
        <f t="shared" si="52"/>
        <v>29</v>
      </c>
      <c r="N142" s="105"/>
      <c r="O142" s="105">
        <f t="shared" si="47"/>
        <v>11212</v>
      </c>
      <c r="P142" s="105">
        <f t="shared" si="48"/>
        <v>0</v>
      </c>
      <c r="Q142" s="105">
        <f t="shared" si="49"/>
        <v>11791</v>
      </c>
      <c r="R142" s="105">
        <f t="shared" si="50"/>
        <v>12086</v>
      </c>
      <c r="S142" s="105">
        <f t="shared" si="51"/>
        <v>12209</v>
      </c>
      <c r="T142" s="111"/>
      <c r="U142" s="67">
        <f>IF(B142=C142,0,IF(S142&lt;&gt;"-",(S142)/Přehled!$A$1,0))</f>
        <v>29.06904761904762</v>
      </c>
    </row>
    <row r="143" spans="1:21" x14ac:dyDescent="0.25">
      <c r="A143" s="126">
        <v>141</v>
      </c>
      <c r="B143" s="15">
        <v>18796</v>
      </c>
      <c r="C143" s="17"/>
      <c r="D143" s="173">
        <v>1890</v>
      </c>
      <c r="E143" s="16">
        <f t="shared" si="43"/>
        <v>945</v>
      </c>
      <c r="F143" s="16">
        <f t="shared" si="44"/>
        <v>315</v>
      </c>
      <c r="G143" s="16">
        <f t="shared" si="45"/>
        <v>80</v>
      </c>
      <c r="H143" s="17">
        <f t="shared" si="46"/>
        <v>15</v>
      </c>
      <c r="I143" s="15">
        <f t="shared" si="52"/>
        <v>3591</v>
      </c>
      <c r="J143" s="16">
        <f t="shared" si="52"/>
        <v>1796</v>
      </c>
      <c r="K143" s="16">
        <f t="shared" si="52"/>
        <v>599</v>
      </c>
      <c r="L143" s="16">
        <f t="shared" si="52"/>
        <v>152</v>
      </c>
      <c r="M143" s="17">
        <f t="shared" si="52"/>
        <v>29</v>
      </c>
      <c r="N143" s="105"/>
      <c r="O143" s="105">
        <f t="shared" si="47"/>
        <v>11614</v>
      </c>
      <c r="P143" s="105">
        <f t="shared" si="48"/>
        <v>0</v>
      </c>
      <c r="Q143" s="105">
        <f t="shared" si="49"/>
        <v>12211</v>
      </c>
      <c r="R143" s="105">
        <f t="shared" si="50"/>
        <v>12506</v>
      </c>
      <c r="S143" s="105">
        <f t="shared" si="51"/>
        <v>12629</v>
      </c>
      <c r="T143" s="111"/>
      <c r="U143" s="67">
        <f>IF(B143=C143,0,IF(S143&lt;&gt;"-",(S143)/Přehled!$A$1,0))</f>
        <v>30.06904761904762</v>
      </c>
    </row>
    <row r="144" spans="1:21" x14ac:dyDescent="0.25">
      <c r="A144" s="126">
        <v>142</v>
      </c>
      <c r="B144" s="15">
        <v>19266</v>
      </c>
      <c r="C144" s="17"/>
      <c r="D144" s="173">
        <v>1910</v>
      </c>
      <c r="E144" s="16">
        <f t="shared" si="43"/>
        <v>955</v>
      </c>
      <c r="F144" s="16">
        <f t="shared" si="44"/>
        <v>320</v>
      </c>
      <c r="G144" s="16">
        <f t="shared" si="45"/>
        <v>80</v>
      </c>
      <c r="H144" s="17">
        <f t="shared" si="46"/>
        <v>15</v>
      </c>
      <c r="I144" s="15">
        <f t="shared" si="52"/>
        <v>3629</v>
      </c>
      <c r="J144" s="16">
        <f t="shared" si="52"/>
        <v>1815</v>
      </c>
      <c r="K144" s="16">
        <f t="shared" si="52"/>
        <v>608</v>
      </c>
      <c r="L144" s="16">
        <f t="shared" si="52"/>
        <v>152</v>
      </c>
      <c r="M144" s="17">
        <f t="shared" si="52"/>
        <v>29</v>
      </c>
      <c r="N144" s="105"/>
      <c r="O144" s="105">
        <f t="shared" si="47"/>
        <v>12008</v>
      </c>
      <c r="P144" s="105">
        <f t="shared" si="48"/>
        <v>0</v>
      </c>
      <c r="Q144" s="105">
        <f t="shared" si="49"/>
        <v>12606</v>
      </c>
      <c r="R144" s="105">
        <f t="shared" si="50"/>
        <v>12910</v>
      </c>
      <c r="S144" s="105">
        <f t="shared" si="51"/>
        <v>13033</v>
      </c>
      <c r="T144" s="111"/>
      <c r="U144" s="67">
        <f>IF(B144=C144,0,IF(S144&lt;&gt;"-",(S144)/Přehled!$A$1,0))</f>
        <v>31.030952380952382</v>
      </c>
    </row>
    <row r="145" spans="1:21" x14ac:dyDescent="0.25">
      <c r="A145" s="126">
        <v>143</v>
      </c>
      <c r="B145" s="15">
        <v>19748</v>
      </c>
      <c r="C145" s="17"/>
      <c r="D145" s="173">
        <v>1925</v>
      </c>
      <c r="E145" s="16">
        <f t="shared" si="43"/>
        <v>965</v>
      </c>
      <c r="F145" s="16">
        <f t="shared" si="44"/>
        <v>320</v>
      </c>
      <c r="G145" s="16">
        <f t="shared" si="45"/>
        <v>80</v>
      </c>
      <c r="H145" s="17">
        <f t="shared" si="46"/>
        <v>15</v>
      </c>
      <c r="I145" s="15">
        <f t="shared" si="52"/>
        <v>3658</v>
      </c>
      <c r="J145" s="16">
        <f t="shared" si="52"/>
        <v>1834</v>
      </c>
      <c r="K145" s="16">
        <f t="shared" si="52"/>
        <v>608</v>
      </c>
      <c r="L145" s="16">
        <f t="shared" si="52"/>
        <v>152</v>
      </c>
      <c r="M145" s="17">
        <f t="shared" si="52"/>
        <v>29</v>
      </c>
      <c r="N145" s="105"/>
      <c r="O145" s="105">
        <f t="shared" si="47"/>
        <v>12432</v>
      </c>
      <c r="P145" s="105">
        <f t="shared" si="48"/>
        <v>0</v>
      </c>
      <c r="Q145" s="105">
        <f t="shared" si="49"/>
        <v>13040</v>
      </c>
      <c r="R145" s="105">
        <f t="shared" si="50"/>
        <v>13344</v>
      </c>
      <c r="S145" s="105">
        <f t="shared" si="51"/>
        <v>13467</v>
      </c>
      <c r="T145" s="111"/>
      <c r="U145" s="67">
        <f>IF(B145=C145,0,IF(S145&lt;&gt;"-",(S145)/Přehled!$A$1,0))</f>
        <v>32.064285714285717</v>
      </c>
    </row>
    <row r="146" spans="1:21" x14ac:dyDescent="0.25">
      <c r="A146" s="126">
        <v>144</v>
      </c>
      <c r="B146" s="15">
        <v>20241</v>
      </c>
      <c r="C146" s="17"/>
      <c r="D146" s="173">
        <v>1940</v>
      </c>
      <c r="E146" s="16">
        <f t="shared" si="43"/>
        <v>970</v>
      </c>
      <c r="F146" s="16">
        <f t="shared" si="44"/>
        <v>325</v>
      </c>
      <c r="G146" s="16">
        <f t="shared" si="45"/>
        <v>80</v>
      </c>
      <c r="H146" s="17">
        <f t="shared" si="46"/>
        <v>15</v>
      </c>
      <c r="I146" s="15">
        <f t="shared" si="52"/>
        <v>3686</v>
      </c>
      <c r="J146" s="16">
        <f t="shared" si="52"/>
        <v>1843</v>
      </c>
      <c r="K146" s="16">
        <f t="shared" si="52"/>
        <v>618</v>
      </c>
      <c r="L146" s="16">
        <f t="shared" si="52"/>
        <v>152</v>
      </c>
      <c r="M146" s="17">
        <f t="shared" si="52"/>
        <v>29</v>
      </c>
      <c r="N146" s="105"/>
      <c r="O146" s="105">
        <f t="shared" si="47"/>
        <v>12869</v>
      </c>
      <c r="P146" s="105">
        <f t="shared" si="48"/>
        <v>0</v>
      </c>
      <c r="Q146" s="105">
        <f t="shared" si="49"/>
        <v>13476</v>
      </c>
      <c r="R146" s="105">
        <f t="shared" si="50"/>
        <v>13790</v>
      </c>
      <c r="S146" s="105">
        <f t="shared" si="51"/>
        <v>13913</v>
      </c>
      <c r="T146" s="111"/>
      <c r="U146" s="67">
        <f>IF(B146=C146,0,IF(S146&lt;&gt;"-",(S146)/Přehled!$A$1,0))</f>
        <v>33.126190476190473</v>
      </c>
    </row>
    <row r="147" spans="1:21" x14ac:dyDescent="0.25">
      <c r="A147" s="243">
        <v>145</v>
      </c>
      <c r="B147" s="244">
        <v>20747</v>
      </c>
      <c r="C147" s="245"/>
      <c r="D147" s="244">
        <v>1955</v>
      </c>
      <c r="E147" s="248">
        <f t="shared" si="43"/>
        <v>980</v>
      </c>
      <c r="F147" s="248">
        <f t="shared" si="44"/>
        <v>325</v>
      </c>
      <c r="G147" s="248">
        <f t="shared" si="45"/>
        <v>80</v>
      </c>
      <c r="H147" s="245">
        <f t="shared" si="46"/>
        <v>15</v>
      </c>
      <c r="I147" s="244">
        <f t="shared" si="52"/>
        <v>3715</v>
      </c>
      <c r="J147" s="248">
        <f t="shared" si="52"/>
        <v>1862</v>
      </c>
      <c r="K147" s="248">
        <f t="shared" si="52"/>
        <v>618</v>
      </c>
      <c r="L147" s="248">
        <f t="shared" si="52"/>
        <v>152</v>
      </c>
      <c r="M147" s="245">
        <f t="shared" si="52"/>
        <v>29</v>
      </c>
      <c r="N147" s="36"/>
      <c r="O147" s="26">
        <f t="shared" si="47"/>
        <v>13317</v>
      </c>
      <c r="P147" s="26">
        <f t="shared" si="48"/>
        <v>0</v>
      </c>
      <c r="Q147" s="26">
        <f t="shared" si="49"/>
        <v>13934</v>
      </c>
      <c r="R147" s="26">
        <f t="shared" si="50"/>
        <v>14248</v>
      </c>
      <c r="S147" s="26">
        <f t="shared" si="51"/>
        <v>14371</v>
      </c>
      <c r="T147" s="89"/>
      <c r="U147" s="67">
        <f>IF(B147=C147,0,IF(S147&lt;&gt;"-",(S147)/Přehled!$A$1,0))</f>
        <v>34.216666666666669</v>
      </c>
    </row>
    <row r="148" spans="1:21" s="49" customFormat="1" x14ac:dyDescent="0.25">
      <c r="A148" s="98">
        <v>146</v>
      </c>
      <c r="B148" s="34">
        <v>21266</v>
      </c>
      <c r="C148" s="7"/>
      <c r="D148" s="34">
        <v>1975</v>
      </c>
      <c r="E148" s="41">
        <f t="shared" si="43"/>
        <v>990</v>
      </c>
      <c r="F148" s="41">
        <f t="shared" si="44"/>
        <v>330</v>
      </c>
      <c r="G148" s="41">
        <f t="shared" si="45"/>
        <v>85</v>
      </c>
      <c r="H148" s="7">
        <f t="shared" si="46"/>
        <v>15</v>
      </c>
      <c r="I148" s="34">
        <f t="shared" si="52"/>
        <v>3753</v>
      </c>
      <c r="J148" s="41">
        <f t="shared" si="52"/>
        <v>1881</v>
      </c>
      <c r="K148" s="41">
        <f t="shared" si="52"/>
        <v>627</v>
      </c>
      <c r="L148" s="41">
        <f t="shared" si="52"/>
        <v>162</v>
      </c>
      <c r="M148" s="7">
        <f t="shared" si="52"/>
        <v>29</v>
      </c>
      <c r="N148" s="36"/>
      <c r="O148" s="35">
        <f t="shared" si="47"/>
        <v>13760</v>
      </c>
      <c r="P148" s="35">
        <f t="shared" si="48"/>
        <v>0</v>
      </c>
      <c r="Q148" s="35">
        <f t="shared" si="49"/>
        <v>14378</v>
      </c>
      <c r="R148" s="35">
        <f t="shared" si="50"/>
        <v>14681</v>
      </c>
      <c r="S148" s="35">
        <f t="shared" si="51"/>
        <v>14814</v>
      </c>
      <c r="T148" s="89"/>
      <c r="U148" s="67">
        <f>IF(B148=C148,0,IF(S148&lt;&gt;"-",(S148)/Přehled!$A$1,0))</f>
        <v>35.271428571428572</v>
      </c>
    </row>
    <row r="149" spans="1:21" s="49" customFormat="1" x14ac:dyDescent="0.25">
      <c r="A149" s="98">
        <v>147</v>
      </c>
      <c r="B149" s="34">
        <v>21798</v>
      </c>
      <c r="C149" s="7"/>
      <c r="D149" s="34">
        <v>1990</v>
      </c>
      <c r="E149" s="41">
        <f t="shared" si="43"/>
        <v>995</v>
      </c>
      <c r="F149" s="41">
        <f t="shared" si="44"/>
        <v>330</v>
      </c>
      <c r="G149" s="41">
        <f t="shared" si="45"/>
        <v>85</v>
      </c>
      <c r="H149" s="7">
        <f t="shared" si="46"/>
        <v>15</v>
      </c>
      <c r="I149" s="34">
        <f t="shared" si="52"/>
        <v>3781</v>
      </c>
      <c r="J149" s="41">
        <f t="shared" si="52"/>
        <v>1891</v>
      </c>
      <c r="K149" s="41">
        <f t="shared" si="52"/>
        <v>627</v>
      </c>
      <c r="L149" s="41">
        <f t="shared" si="52"/>
        <v>162</v>
      </c>
      <c r="M149" s="7">
        <f t="shared" si="52"/>
        <v>29</v>
      </c>
      <c r="N149" s="36"/>
      <c r="O149" s="35">
        <f t="shared" si="47"/>
        <v>14236</v>
      </c>
      <c r="P149" s="35">
        <f t="shared" si="48"/>
        <v>0</v>
      </c>
      <c r="Q149" s="35">
        <f t="shared" si="49"/>
        <v>14872</v>
      </c>
      <c r="R149" s="35">
        <f t="shared" si="50"/>
        <v>15175</v>
      </c>
      <c r="S149" s="35">
        <f t="shared" si="51"/>
        <v>15308</v>
      </c>
      <c r="T149" s="89"/>
      <c r="U149" s="67">
        <f>IF(B149=C149,0,IF(S149&lt;&gt;"-",(S149)/Přehled!$A$1,0))</f>
        <v>36.44761904761905</v>
      </c>
    </row>
    <row r="150" spans="1:21" s="49" customFormat="1" x14ac:dyDescent="0.25">
      <c r="A150" s="98">
        <v>148</v>
      </c>
      <c r="B150" s="34">
        <v>22343</v>
      </c>
      <c r="C150" s="7"/>
      <c r="D150" s="34">
        <v>2005</v>
      </c>
      <c r="E150" s="41">
        <f t="shared" si="43"/>
        <v>1005</v>
      </c>
      <c r="F150" s="41">
        <f t="shared" si="44"/>
        <v>335</v>
      </c>
      <c r="G150" s="41">
        <f t="shared" si="45"/>
        <v>85</v>
      </c>
      <c r="H150" s="7">
        <f t="shared" si="46"/>
        <v>15</v>
      </c>
      <c r="I150" s="34">
        <f t="shared" si="52"/>
        <v>3810</v>
      </c>
      <c r="J150" s="41">
        <f t="shared" si="52"/>
        <v>1910</v>
      </c>
      <c r="K150" s="41">
        <f t="shared" si="52"/>
        <v>637</v>
      </c>
      <c r="L150" s="41">
        <f t="shared" si="52"/>
        <v>162</v>
      </c>
      <c r="M150" s="7">
        <f t="shared" si="52"/>
        <v>29</v>
      </c>
      <c r="N150" s="36"/>
      <c r="O150" s="35">
        <f t="shared" si="47"/>
        <v>14723</v>
      </c>
      <c r="P150" s="35">
        <f t="shared" si="48"/>
        <v>0</v>
      </c>
      <c r="Q150" s="35">
        <f t="shared" si="49"/>
        <v>15349</v>
      </c>
      <c r="R150" s="35">
        <f t="shared" si="50"/>
        <v>15662</v>
      </c>
      <c r="S150" s="35">
        <f t="shared" si="51"/>
        <v>15795</v>
      </c>
      <c r="T150" s="89"/>
      <c r="U150" s="67">
        <f>IF(B150=C150,0,IF(S150&lt;&gt;"-",(S150)/Přehled!$A$1,0))</f>
        <v>37.607142857142854</v>
      </c>
    </row>
    <row r="151" spans="1:21" s="49" customFormat="1" x14ac:dyDescent="0.25">
      <c r="A151" s="98">
        <v>149</v>
      </c>
      <c r="B151" s="34">
        <v>22901</v>
      </c>
      <c r="C151" s="7"/>
      <c r="D151" s="34">
        <v>2020</v>
      </c>
      <c r="E151" s="41">
        <f t="shared" si="43"/>
        <v>1010</v>
      </c>
      <c r="F151" s="41">
        <f t="shared" si="44"/>
        <v>335</v>
      </c>
      <c r="G151" s="41">
        <f t="shared" si="45"/>
        <v>85</v>
      </c>
      <c r="H151" s="7">
        <f t="shared" si="46"/>
        <v>15</v>
      </c>
      <c r="I151" s="34">
        <f t="shared" si="52"/>
        <v>3838</v>
      </c>
      <c r="J151" s="41">
        <f t="shared" si="52"/>
        <v>1919</v>
      </c>
      <c r="K151" s="41">
        <f t="shared" si="52"/>
        <v>637</v>
      </c>
      <c r="L151" s="41">
        <f t="shared" si="52"/>
        <v>162</v>
      </c>
      <c r="M151" s="7">
        <f t="shared" si="52"/>
        <v>29</v>
      </c>
      <c r="N151" s="36"/>
      <c r="O151" s="35">
        <f t="shared" si="47"/>
        <v>15225</v>
      </c>
      <c r="P151" s="35">
        <f t="shared" si="48"/>
        <v>0</v>
      </c>
      <c r="Q151" s="35">
        <f t="shared" si="49"/>
        <v>15870</v>
      </c>
      <c r="R151" s="35">
        <f t="shared" si="50"/>
        <v>16183</v>
      </c>
      <c r="S151" s="35">
        <f t="shared" si="51"/>
        <v>16316</v>
      </c>
      <c r="T151" s="88"/>
      <c r="U151" s="67">
        <f>IF(B151=C151,0,IF(S151&lt;&gt;"-",(S151)/Přehled!$A$1,0))</f>
        <v>38.847619047619048</v>
      </c>
    </row>
    <row r="152" spans="1:21" s="49" customFormat="1" x14ac:dyDescent="0.25">
      <c r="A152" s="98">
        <v>150</v>
      </c>
      <c r="B152" s="34">
        <v>23474</v>
      </c>
      <c r="C152" s="7"/>
      <c r="D152" s="34">
        <v>2040</v>
      </c>
      <c r="E152" s="41">
        <f t="shared" si="43"/>
        <v>1020</v>
      </c>
      <c r="F152" s="41">
        <f t="shared" si="44"/>
        <v>340</v>
      </c>
      <c r="G152" s="41">
        <f t="shared" si="45"/>
        <v>85</v>
      </c>
      <c r="H152" s="7">
        <f t="shared" si="46"/>
        <v>15</v>
      </c>
      <c r="I152" s="34">
        <f t="shared" si="52"/>
        <v>3876</v>
      </c>
      <c r="J152" s="41">
        <f t="shared" si="52"/>
        <v>1938</v>
      </c>
      <c r="K152" s="41">
        <f t="shared" si="52"/>
        <v>646</v>
      </c>
      <c r="L152" s="41">
        <f t="shared" si="52"/>
        <v>162</v>
      </c>
      <c r="M152" s="7">
        <f t="shared" si="52"/>
        <v>29</v>
      </c>
      <c r="N152" s="36"/>
      <c r="O152" s="35">
        <f t="shared" si="47"/>
        <v>15722</v>
      </c>
      <c r="P152" s="35">
        <f t="shared" si="48"/>
        <v>0</v>
      </c>
      <c r="Q152" s="35">
        <f t="shared" si="49"/>
        <v>16368</v>
      </c>
      <c r="R152" s="35">
        <f t="shared" si="50"/>
        <v>16690</v>
      </c>
      <c r="S152" s="35">
        <f t="shared" si="51"/>
        <v>16823</v>
      </c>
      <c r="T152" s="88"/>
      <c r="U152" s="67">
        <f>IF(B152=C152,0,IF(S152&lt;&gt;"-",(S152)/Přehled!$A$1,0))</f>
        <v>40.054761904761904</v>
      </c>
    </row>
    <row r="153" spans="1:21" s="49" customFormat="1" x14ac:dyDescent="0.25">
      <c r="A153" s="98">
        <v>151</v>
      </c>
      <c r="B153" s="34">
        <v>24061</v>
      </c>
      <c r="C153" s="7"/>
      <c r="D153" s="34">
        <v>2055</v>
      </c>
      <c r="E153" s="41">
        <f t="shared" si="43"/>
        <v>1030</v>
      </c>
      <c r="F153" s="41">
        <f t="shared" si="44"/>
        <v>345</v>
      </c>
      <c r="G153" s="41">
        <f t="shared" si="45"/>
        <v>85</v>
      </c>
      <c r="H153" s="7">
        <f t="shared" si="46"/>
        <v>15</v>
      </c>
      <c r="I153" s="34">
        <f t="shared" si="52"/>
        <v>3905</v>
      </c>
      <c r="J153" s="41">
        <f t="shared" si="52"/>
        <v>1957</v>
      </c>
      <c r="K153" s="41">
        <f t="shared" si="52"/>
        <v>656</v>
      </c>
      <c r="L153" s="41">
        <f t="shared" si="52"/>
        <v>162</v>
      </c>
      <c r="M153" s="7">
        <f t="shared" si="52"/>
        <v>29</v>
      </c>
      <c r="N153" s="36"/>
      <c r="O153" s="35">
        <f t="shared" si="47"/>
        <v>16251</v>
      </c>
      <c r="P153" s="35">
        <f t="shared" si="48"/>
        <v>0</v>
      </c>
      <c r="Q153" s="35">
        <f t="shared" si="49"/>
        <v>16887</v>
      </c>
      <c r="R153" s="35">
        <f t="shared" si="50"/>
        <v>17219</v>
      </c>
      <c r="S153" s="35">
        <f t="shared" si="51"/>
        <v>17352</v>
      </c>
      <c r="T153" s="88"/>
      <c r="U153" s="67">
        <f>IF(B153=C153,0,IF(S153&lt;&gt;"-",(S153)/Přehled!$A$1,0))</f>
        <v>41.314285714285717</v>
      </c>
    </row>
    <row r="154" spans="1:21" s="49" customFormat="1" x14ac:dyDescent="0.25">
      <c r="A154" s="98">
        <v>152</v>
      </c>
      <c r="B154" s="34">
        <v>24662</v>
      </c>
      <c r="C154" s="7"/>
      <c r="D154" s="34">
        <v>2070</v>
      </c>
      <c r="E154" s="41">
        <f t="shared" si="43"/>
        <v>1035</v>
      </c>
      <c r="F154" s="41">
        <f t="shared" si="44"/>
        <v>345</v>
      </c>
      <c r="G154" s="41">
        <f t="shared" si="45"/>
        <v>85</v>
      </c>
      <c r="H154" s="7">
        <f t="shared" si="46"/>
        <v>15</v>
      </c>
      <c r="I154" s="34">
        <f t="shared" si="52"/>
        <v>3933</v>
      </c>
      <c r="J154" s="41">
        <f t="shared" si="52"/>
        <v>1967</v>
      </c>
      <c r="K154" s="41">
        <f t="shared" si="52"/>
        <v>656</v>
      </c>
      <c r="L154" s="41">
        <f t="shared" si="52"/>
        <v>162</v>
      </c>
      <c r="M154" s="7">
        <f t="shared" si="52"/>
        <v>29</v>
      </c>
      <c r="N154" s="36"/>
      <c r="O154" s="35">
        <f t="shared" si="47"/>
        <v>16796</v>
      </c>
      <c r="P154" s="35">
        <f t="shared" si="48"/>
        <v>0</v>
      </c>
      <c r="Q154" s="35">
        <f t="shared" si="49"/>
        <v>17450</v>
      </c>
      <c r="R154" s="35">
        <f t="shared" si="50"/>
        <v>17782</v>
      </c>
      <c r="S154" s="35">
        <f t="shared" si="51"/>
        <v>17915</v>
      </c>
      <c r="T154" s="88"/>
      <c r="U154" s="67">
        <f>IF(B154=C154,0,IF(S154&lt;&gt;"-",(S154)/Přehled!$A$1,0))</f>
        <v>42.654761904761905</v>
      </c>
    </row>
    <row r="155" spans="1:21" s="49" customFormat="1" x14ac:dyDescent="0.25">
      <c r="A155" s="98">
        <v>153</v>
      </c>
      <c r="B155" s="34">
        <v>25279</v>
      </c>
      <c r="C155" s="7"/>
      <c r="D155" s="34">
        <v>2085</v>
      </c>
      <c r="E155" s="41">
        <f t="shared" si="43"/>
        <v>1045</v>
      </c>
      <c r="F155" s="41">
        <f t="shared" si="44"/>
        <v>350</v>
      </c>
      <c r="G155" s="41">
        <f t="shared" si="45"/>
        <v>90</v>
      </c>
      <c r="H155" s="7">
        <f t="shared" si="46"/>
        <v>20</v>
      </c>
      <c r="I155" s="34">
        <f t="shared" si="52"/>
        <v>3962</v>
      </c>
      <c r="J155" s="41">
        <f t="shared" si="52"/>
        <v>1986</v>
      </c>
      <c r="K155" s="41">
        <f t="shared" si="52"/>
        <v>665</v>
      </c>
      <c r="L155" s="41">
        <f t="shared" si="52"/>
        <v>171</v>
      </c>
      <c r="M155" s="7">
        <f t="shared" si="52"/>
        <v>38</v>
      </c>
      <c r="N155" s="36"/>
      <c r="O155" s="35">
        <f t="shared" si="47"/>
        <v>17355</v>
      </c>
      <c r="P155" s="35">
        <f t="shared" si="48"/>
        <v>0</v>
      </c>
      <c r="Q155" s="35">
        <f t="shared" si="49"/>
        <v>18001</v>
      </c>
      <c r="R155" s="35">
        <f t="shared" si="50"/>
        <v>18324</v>
      </c>
      <c r="S155" s="35">
        <f t="shared" si="51"/>
        <v>18457</v>
      </c>
      <c r="T155" s="88"/>
      <c r="U155" s="67">
        <f>IF(B155=C155,0,IF(S155&lt;&gt;"-",(S155)/Přehled!$A$1,0))</f>
        <v>43.945238095238096</v>
      </c>
    </row>
    <row r="156" spans="1:21" s="49" customFormat="1" ht="15.75" thickBot="1" x14ac:dyDescent="0.3">
      <c r="A156" s="310">
        <v>154</v>
      </c>
      <c r="B156" s="311">
        <v>25911</v>
      </c>
      <c r="C156" s="312"/>
      <c r="D156" s="311">
        <v>2105</v>
      </c>
      <c r="E156" s="313">
        <f t="shared" si="43"/>
        <v>1055</v>
      </c>
      <c r="F156" s="313">
        <f t="shared" si="44"/>
        <v>350</v>
      </c>
      <c r="G156" s="313">
        <f t="shared" si="45"/>
        <v>90</v>
      </c>
      <c r="H156" s="312">
        <f t="shared" si="46"/>
        <v>20</v>
      </c>
      <c r="I156" s="311">
        <f t="shared" si="52"/>
        <v>4000</v>
      </c>
      <c r="J156" s="313">
        <f t="shared" si="52"/>
        <v>2005</v>
      </c>
      <c r="K156" s="313">
        <f t="shared" si="52"/>
        <v>665</v>
      </c>
      <c r="L156" s="313">
        <f t="shared" si="52"/>
        <v>171</v>
      </c>
      <c r="M156" s="312">
        <f t="shared" si="52"/>
        <v>38</v>
      </c>
      <c r="N156" s="22"/>
      <c r="O156" s="35">
        <f t="shared" si="47"/>
        <v>17911</v>
      </c>
      <c r="P156" s="35">
        <f t="shared" si="48"/>
        <v>0</v>
      </c>
      <c r="Q156" s="35">
        <f t="shared" si="49"/>
        <v>18576</v>
      </c>
      <c r="R156" s="35">
        <f t="shared" si="50"/>
        <v>18899</v>
      </c>
      <c r="S156" s="35">
        <f t="shared" si="51"/>
        <v>19032</v>
      </c>
      <c r="T156" s="73"/>
      <c r="U156" s="67">
        <f>IF(B156=C156,0,IF(S156&lt;&gt;"-",(S156)/Přehled!$A$1,0))</f>
        <v>45.314285714285717</v>
      </c>
    </row>
  </sheetData>
  <mergeCells count="11">
    <mergeCell ref="A1:A2"/>
    <mergeCell ref="B1:B2"/>
    <mergeCell ref="D1:H1"/>
    <mergeCell ref="I1:M1"/>
    <mergeCell ref="O1:O2"/>
    <mergeCell ref="C1:C2"/>
    <mergeCell ref="U1:U2"/>
    <mergeCell ref="Q1:Q2"/>
    <mergeCell ref="R1:R2"/>
    <mergeCell ref="S1:S2"/>
    <mergeCell ref="P1:P2"/>
  </mergeCells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X156"/>
  <sheetViews>
    <sheetView zoomScaleNormal="100" workbookViewId="0">
      <selection sqref="A1:A2"/>
    </sheetView>
  </sheetViews>
  <sheetFormatPr defaultRowHeight="15" x14ac:dyDescent="0.25"/>
  <cols>
    <col min="14" max="14" width="3.7109375" style="22" customWidth="1"/>
    <col min="15" max="19" width="17.7109375" customWidth="1"/>
    <col min="20" max="20" width="3.7109375" style="73" customWidth="1"/>
    <col min="21" max="21" width="17.7109375" customWidth="1"/>
    <col min="24" max="24" width="10.85546875" bestFit="1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50</v>
      </c>
      <c r="C3" s="180"/>
      <c r="D3" s="12">
        <v>5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" si="4">ROUNDUP(D3*1.9,0)</f>
        <v>10</v>
      </c>
      <c r="J3" s="65">
        <f t="shared" ref="J3" si="5">ROUNDUP(E3*1.9,0)</f>
        <v>10</v>
      </c>
      <c r="K3" s="65">
        <f t="shared" ref="K3" si="6">ROUNDUP(F3*1.9,0)</f>
        <v>0</v>
      </c>
      <c r="L3" s="65">
        <f t="shared" ref="L3" si="7">ROUNDUP(G3*1.9,0)</f>
        <v>0</v>
      </c>
      <c r="M3" s="39">
        <f t="shared" ref="M3" si="8">ROUNDUP(H3*1.9,0)</f>
        <v>0</v>
      </c>
      <c r="O3" s="154">
        <f t="shared" ref="O3" si="9">IF((B3-I3)-I3&lt;=0,0,(B3-I3)-I3)</f>
        <v>30</v>
      </c>
      <c r="P3" s="154">
        <f t="shared" ref="P3" si="10">IF((B3-I3-J3)-J3&lt;=O3,0,IF((B3-I3-J3)-J3&lt;=0,0,(B3-I3-J3)-J3))</f>
        <v>0</v>
      </c>
      <c r="Q3" s="154">
        <f t="shared" ref="Q3" si="11">IF((B3-I3-J3-K3)-K3&lt;=0,0,(B3-I3-J3-K3)-K3)</f>
        <v>30</v>
      </c>
      <c r="R3" s="154">
        <f t="shared" ref="R3" si="12">IF((B3-I3-J3-K3-L3)-L3&lt;=0,0,(B3-I3-J3-K3-L3)-L3)</f>
        <v>30</v>
      </c>
      <c r="S3" s="154">
        <f t="shared" ref="S3" si="13">IF(H3=0,IF((B3-I3-J3-K3-L3-M3)-M3&lt;=0,0,(B3-I3-J3-K3-L3-M3)-M3),IF((B3-I3-J3-K3-L3-M3)-M3&lt;=0,"-",(B3-I3-J3-K3-L3-M3)-M3+M3))</f>
        <v>30</v>
      </c>
      <c r="U3" s="74">
        <f>IF(B3=C3,0,IF(S3&lt;&gt;"-",(S3)/Přehled!$A$1,0))</f>
        <v>7.1428571428571425E-2</v>
      </c>
    </row>
    <row r="4" spans="1:21" x14ac:dyDescent="0.25">
      <c r="A4" s="68">
        <v>2</v>
      </c>
      <c r="B4" s="69">
        <v>90</v>
      </c>
      <c r="C4" s="181"/>
      <c r="D4" s="11">
        <v>10</v>
      </c>
      <c r="E4" s="6">
        <f t="shared" ref="E4:E67" si="14">ROUND((D4/2)/5,0)*5</f>
        <v>5</v>
      </c>
      <c r="F4" s="6">
        <f t="shared" ref="F4:F67" si="15">ROUND((E4/3)/5,0)*5</f>
        <v>0</v>
      </c>
      <c r="G4" s="6">
        <f t="shared" ref="G4:G67" si="16">ROUND((F4/4)/5,0)*5</f>
        <v>0</v>
      </c>
      <c r="H4" s="31">
        <f t="shared" ref="H4:H67" si="17">ROUND((G4/5)/5,0)*5</f>
        <v>0</v>
      </c>
      <c r="I4" s="11">
        <f t="shared" ref="I4:I67" si="18">ROUNDUP(D4*1.9,0)</f>
        <v>19</v>
      </c>
      <c r="J4" s="6">
        <f t="shared" ref="J4:J67" si="19">ROUNDUP(E4*1.9,0)</f>
        <v>10</v>
      </c>
      <c r="K4" s="6">
        <f t="shared" ref="K4:K67" si="20">ROUNDUP(F4*1.9,0)</f>
        <v>0</v>
      </c>
      <c r="L4" s="6">
        <f t="shared" ref="L4:L67" si="21">ROUNDUP(G4*1.9,0)</f>
        <v>0</v>
      </c>
      <c r="M4" s="31">
        <f t="shared" ref="M4:M67" si="22">ROUNDUP(H4*1.9,0)</f>
        <v>0</v>
      </c>
      <c r="O4" s="154">
        <f t="shared" ref="O4:O67" si="23">IF((B4-I4)-I4&lt;=0,0,(B4-I4)-I4)</f>
        <v>52</v>
      </c>
      <c r="P4" s="154">
        <f t="shared" ref="P4:P67" si="24">IF((B4-I4-J4)-J4&lt;=O4,0,IF((B4-I4-J4)-J4&lt;=0,0,(B4-I4-J4)-J4))</f>
        <v>0</v>
      </c>
      <c r="Q4" s="154">
        <f t="shared" ref="Q4:Q67" si="25">IF((B4-I4-J4-K4)-K4&lt;=0,0,(B4-I4-J4-K4)-K4)</f>
        <v>61</v>
      </c>
      <c r="R4" s="154">
        <f t="shared" ref="R4:R67" si="26">IF((B4-I4-J4-K4-L4)-L4&lt;=0,0,(B4-I4-J4-K4-L4)-L4)</f>
        <v>61</v>
      </c>
      <c r="S4" s="154">
        <f t="shared" ref="S4:S67" si="27">IF(H4=0,IF((B4-I4-J4-K4-L4-M4)-M4&lt;=0,0,(B4-I4-J4-K4-L4-M4)-M4),IF((B4-I4-J4-K4-L4-M4)-M4&lt;=0,"-",(B4-I4-J4-K4-L4-M4)-M4+M4))</f>
        <v>61</v>
      </c>
      <c r="U4" s="74">
        <f>IF(B4=C4,0,IF(S4&lt;&gt;"-",(S4)/Přehled!$A$1,0))</f>
        <v>0.14523809523809525</v>
      </c>
    </row>
    <row r="5" spans="1:21" x14ac:dyDescent="0.25">
      <c r="A5" s="68">
        <v>3</v>
      </c>
      <c r="B5" s="69">
        <v>150</v>
      </c>
      <c r="C5" s="181"/>
      <c r="D5" s="11">
        <v>15</v>
      </c>
      <c r="E5" s="6">
        <f t="shared" si="14"/>
        <v>10</v>
      </c>
      <c r="F5" s="6">
        <f t="shared" si="15"/>
        <v>5</v>
      </c>
      <c r="G5" s="6">
        <f t="shared" si="16"/>
        <v>0</v>
      </c>
      <c r="H5" s="31">
        <f t="shared" si="17"/>
        <v>0</v>
      </c>
      <c r="I5" s="11">
        <f t="shared" si="18"/>
        <v>29</v>
      </c>
      <c r="J5" s="6">
        <f t="shared" si="19"/>
        <v>19</v>
      </c>
      <c r="K5" s="6">
        <f t="shared" si="20"/>
        <v>10</v>
      </c>
      <c r="L5" s="6">
        <f t="shared" si="21"/>
        <v>0</v>
      </c>
      <c r="M5" s="31">
        <f t="shared" si="22"/>
        <v>0</v>
      </c>
      <c r="O5" s="154">
        <f t="shared" si="23"/>
        <v>92</v>
      </c>
      <c r="P5" s="154">
        <f t="shared" si="24"/>
        <v>0</v>
      </c>
      <c r="Q5" s="154">
        <f t="shared" si="25"/>
        <v>82</v>
      </c>
      <c r="R5" s="154">
        <f t="shared" si="26"/>
        <v>92</v>
      </c>
      <c r="S5" s="154">
        <f t="shared" si="27"/>
        <v>92</v>
      </c>
      <c r="U5" s="74">
        <f>IF(B5=C5,0,IF(S5&lt;&gt;"-",(S5)/Přehled!$A$1,0))</f>
        <v>0.21904761904761905</v>
      </c>
    </row>
    <row r="6" spans="1:21" x14ac:dyDescent="0.25">
      <c r="A6" s="68">
        <v>4</v>
      </c>
      <c r="B6" s="69">
        <v>220</v>
      </c>
      <c r="C6" s="181"/>
      <c r="D6" s="11">
        <v>25</v>
      </c>
      <c r="E6" s="6">
        <f t="shared" si="14"/>
        <v>15</v>
      </c>
      <c r="F6" s="6">
        <f t="shared" si="15"/>
        <v>5</v>
      </c>
      <c r="G6" s="6">
        <f t="shared" si="16"/>
        <v>0</v>
      </c>
      <c r="H6" s="31">
        <f t="shared" si="17"/>
        <v>0</v>
      </c>
      <c r="I6" s="11">
        <f t="shared" si="18"/>
        <v>48</v>
      </c>
      <c r="J6" s="6">
        <f t="shared" si="19"/>
        <v>29</v>
      </c>
      <c r="K6" s="6">
        <f t="shared" si="20"/>
        <v>10</v>
      </c>
      <c r="L6" s="6">
        <f t="shared" si="21"/>
        <v>0</v>
      </c>
      <c r="M6" s="31">
        <f t="shared" si="22"/>
        <v>0</v>
      </c>
      <c r="O6" s="154">
        <f t="shared" si="23"/>
        <v>124</v>
      </c>
      <c r="P6" s="154">
        <f t="shared" si="24"/>
        <v>0</v>
      </c>
      <c r="Q6" s="154">
        <f t="shared" si="25"/>
        <v>123</v>
      </c>
      <c r="R6" s="154">
        <f t="shared" si="26"/>
        <v>133</v>
      </c>
      <c r="S6" s="154">
        <f t="shared" si="27"/>
        <v>133</v>
      </c>
      <c r="U6" s="74">
        <f>IF(B6=C6,0,IF(S6&lt;&gt;"-",(S6)/Přehled!$A$1,0))</f>
        <v>0.31666666666666665</v>
      </c>
    </row>
    <row r="7" spans="1:21" x14ac:dyDescent="0.25">
      <c r="A7" s="68">
        <v>5</v>
      </c>
      <c r="B7" s="69">
        <v>310</v>
      </c>
      <c r="C7" s="181"/>
      <c r="D7" s="11">
        <v>35</v>
      </c>
      <c r="E7" s="6">
        <f t="shared" si="14"/>
        <v>20</v>
      </c>
      <c r="F7" s="6">
        <f t="shared" si="15"/>
        <v>5</v>
      </c>
      <c r="G7" s="6">
        <f t="shared" si="16"/>
        <v>0</v>
      </c>
      <c r="H7" s="31">
        <f t="shared" si="17"/>
        <v>0</v>
      </c>
      <c r="I7" s="11">
        <f t="shared" si="18"/>
        <v>67</v>
      </c>
      <c r="J7" s="6">
        <f t="shared" si="19"/>
        <v>38</v>
      </c>
      <c r="K7" s="6">
        <f t="shared" si="20"/>
        <v>10</v>
      </c>
      <c r="L7" s="6">
        <f t="shared" si="21"/>
        <v>0</v>
      </c>
      <c r="M7" s="31">
        <f t="shared" si="22"/>
        <v>0</v>
      </c>
      <c r="O7" s="154">
        <f t="shared" si="23"/>
        <v>176</v>
      </c>
      <c r="P7" s="154">
        <f t="shared" si="24"/>
        <v>0</v>
      </c>
      <c r="Q7" s="154">
        <f t="shared" si="25"/>
        <v>185</v>
      </c>
      <c r="R7" s="154">
        <f t="shared" si="26"/>
        <v>195</v>
      </c>
      <c r="S7" s="154">
        <f t="shared" si="27"/>
        <v>195</v>
      </c>
      <c r="U7" s="74">
        <f>IF(B7=C7,0,IF(S7&lt;&gt;"-",(S7)/Přehled!$A$1,0))</f>
        <v>0.4642857142857143</v>
      </c>
    </row>
    <row r="8" spans="1:21" x14ac:dyDescent="0.25">
      <c r="A8" s="68">
        <v>6</v>
      </c>
      <c r="B8" s="69">
        <v>380</v>
      </c>
      <c r="C8" s="181"/>
      <c r="D8" s="11">
        <v>40</v>
      </c>
      <c r="E8" s="6">
        <f t="shared" si="14"/>
        <v>20</v>
      </c>
      <c r="F8" s="6">
        <f t="shared" si="15"/>
        <v>5</v>
      </c>
      <c r="G8" s="6">
        <f t="shared" si="16"/>
        <v>0</v>
      </c>
      <c r="H8" s="31">
        <f t="shared" si="17"/>
        <v>0</v>
      </c>
      <c r="I8" s="11">
        <f t="shared" si="18"/>
        <v>76</v>
      </c>
      <c r="J8" s="6">
        <f t="shared" si="19"/>
        <v>38</v>
      </c>
      <c r="K8" s="6">
        <f t="shared" si="20"/>
        <v>10</v>
      </c>
      <c r="L8" s="6">
        <f t="shared" si="21"/>
        <v>0</v>
      </c>
      <c r="M8" s="31">
        <f t="shared" si="22"/>
        <v>0</v>
      </c>
      <c r="O8" s="154">
        <f t="shared" si="23"/>
        <v>228</v>
      </c>
      <c r="P8" s="154">
        <f t="shared" si="24"/>
        <v>0</v>
      </c>
      <c r="Q8" s="154">
        <f t="shared" si="25"/>
        <v>246</v>
      </c>
      <c r="R8" s="154">
        <f t="shared" si="26"/>
        <v>256</v>
      </c>
      <c r="S8" s="154">
        <f t="shared" si="27"/>
        <v>256</v>
      </c>
      <c r="U8" s="74">
        <f>IF(B8=C8,0,IF(S8&lt;&gt;"-",(S8)/Přehled!$A$1,0))</f>
        <v>0.60952380952380958</v>
      </c>
    </row>
    <row r="9" spans="1:21" x14ac:dyDescent="0.25">
      <c r="A9" s="68">
        <v>7</v>
      </c>
      <c r="B9" s="69">
        <v>480</v>
      </c>
      <c r="C9" s="181"/>
      <c r="D9" s="11">
        <v>50</v>
      </c>
      <c r="E9" s="6">
        <f t="shared" si="14"/>
        <v>25</v>
      </c>
      <c r="F9" s="6">
        <f t="shared" si="15"/>
        <v>10</v>
      </c>
      <c r="G9" s="6">
        <f t="shared" si="16"/>
        <v>5</v>
      </c>
      <c r="H9" s="31">
        <f t="shared" si="17"/>
        <v>0</v>
      </c>
      <c r="I9" s="11">
        <f t="shared" si="18"/>
        <v>95</v>
      </c>
      <c r="J9" s="6">
        <f t="shared" si="19"/>
        <v>48</v>
      </c>
      <c r="K9" s="6">
        <f t="shared" si="20"/>
        <v>19</v>
      </c>
      <c r="L9" s="6">
        <f t="shared" si="21"/>
        <v>10</v>
      </c>
      <c r="M9" s="31">
        <f t="shared" si="22"/>
        <v>0</v>
      </c>
      <c r="O9" s="154">
        <f t="shared" si="23"/>
        <v>290</v>
      </c>
      <c r="P9" s="154">
        <f t="shared" si="24"/>
        <v>0</v>
      </c>
      <c r="Q9" s="154">
        <f t="shared" si="25"/>
        <v>299</v>
      </c>
      <c r="R9" s="154">
        <f t="shared" si="26"/>
        <v>298</v>
      </c>
      <c r="S9" s="154">
        <f t="shared" si="27"/>
        <v>308</v>
      </c>
      <c r="U9" s="74">
        <f>IF(B9=C9,0,IF(S9&lt;&gt;"-",(S9)/Přehled!$A$1,0))</f>
        <v>0.73333333333333328</v>
      </c>
    </row>
    <row r="10" spans="1:21" x14ac:dyDescent="0.25">
      <c r="A10" s="68">
        <v>8</v>
      </c>
      <c r="B10" s="69">
        <v>560</v>
      </c>
      <c r="C10" s="181"/>
      <c r="D10" s="11">
        <v>60</v>
      </c>
      <c r="E10" s="6">
        <f t="shared" si="14"/>
        <v>30</v>
      </c>
      <c r="F10" s="6">
        <f t="shared" si="15"/>
        <v>10</v>
      </c>
      <c r="G10" s="6">
        <f t="shared" si="16"/>
        <v>5</v>
      </c>
      <c r="H10" s="31">
        <f t="shared" si="17"/>
        <v>0</v>
      </c>
      <c r="I10" s="11">
        <f t="shared" si="18"/>
        <v>114</v>
      </c>
      <c r="J10" s="6">
        <f t="shared" si="19"/>
        <v>57</v>
      </c>
      <c r="K10" s="6">
        <f t="shared" si="20"/>
        <v>19</v>
      </c>
      <c r="L10" s="6">
        <f t="shared" si="21"/>
        <v>10</v>
      </c>
      <c r="M10" s="31">
        <f t="shared" si="22"/>
        <v>0</v>
      </c>
      <c r="O10" s="154">
        <f t="shared" si="23"/>
        <v>332</v>
      </c>
      <c r="P10" s="154">
        <f t="shared" si="24"/>
        <v>0</v>
      </c>
      <c r="Q10" s="154">
        <f t="shared" si="25"/>
        <v>351</v>
      </c>
      <c r="R10" s="154">
        <f t="shared" si="26"/>
        <v>350</v>
      </c>
      <c r="S10" s="154">
        <f t="shared" si="27"/>
        <v>360</v>
      </c>
      <c r="U10" s="74">
        <f>IF(B10=C10,0,IF(S10&lt;&gt;"-",(S10)/Přehled!$A$1,0))</f>
        <v>0.8571428571428571</v>
      </c>
    </row>
    <row r="11" spans="1:21" x14ac:dyDescent="0.25">
      <c r="A11" s="68">
        <v>9</v>
      </c>
      <c r="B11" s="69">
        <v>650</v>
      </c>
      <c r="C11" s="181"/>
      <c r="D11" s="11">
        <v>65</v>
      </c>
      <c r="E11" s="6">
        <f t="shared" si="14"/>
        <v>35</v>
      </c>
      <c r="F11" s="6">
        <f t="shared" si="15"/>
        <v>10</v>
      </c>
      <c r="G11" s="6">
        <f t="shared" si="16"/>
        <v>5</v>
      </c>
      <c r="H11" s="31">
        <f t="shared" si="17"/>
        <v>0</v>
      </c>
      <c r="I11" s="11">
        <f t="shared" si="18"/>
        <v>124</v>
      </c>
      <c r="J11" s="6">
        <f t="shared" si="19"/>
        <v>67</v>
      </c>
      <c r="K11" s="6">
        <f t="shared" si="20"/>
        <v>19</v>
      </c>
      <c r="L11" s="6">
        <f t="shared" si="21"/>
        <v>10</v>
      </c>
      <c r="M11" s="31">
        <f t="shared" si="22"/>
        <v>0</v>
      </c>
      <c r="O11" s="154">
        <f t="shared" si="23"/>
        <v>402</v>
      </c>
      <c r="P11" s="154">
        <f t="shared" si="24"/>
        <v>0</v>
      </c>
      <c r="Q11" s="154">
        <f t="shared" si="25"/>
        <v>421</v>
      </c>
      <c r="R11" s="154">
        <f t="shared" si="26"/>
        <v>420</v>
      </c>
      <c r="S11" s="154">
        <f t="shared" si="27"/>
        <v>430</v>
      </c>
      <c r="U11" s="74">
        <f>IF(B11=C11,0,IF(S11&lt;&gt;"-",(S11)/Přehled!$A$1,0))</f>
        <v>1.0238095238095237</v>
      </c>
    </row>
    <row r="12" spans="1:21" x14ac:dyDescent="0.25">
      <c r="A12" s="68">
        <v>10</v>
      </c>
      <c r="B12" s="69">
        <v>740</v>
      </c>
      <c r="C12" s="181"/>
      <c r="D12" s="11">
        <v>75</v>
      </c>
      <c r="E12" s="6">
        <f t="shared" si="14"/>
        <v>40</v>
      </c>
      <c r="F12" s="6">
        <f t="shared" si="15"/>
        <v>15</v>
      </c>
      <c r="G12" s="6">
        <f t="shared" si="16"/>
        <v>5</v>
      </c>
      <c r="H12" s="31">
        <f t="shared" si="17"/>
        <v>0</v>
      </c>
      <c r="I12" s="11">
        <f t="shared" si="18"/>
        <v>143</v>
      </c>
      <c r="J12" s="6">
        <f t="shared" si="19"/>
        <v>76</v>
      </c>
      <c r="K12" s="6">
        <f t="shared" si="20"/>
        <v>29</v>
      </c>
      <c r="L12" s="6">
        <f t="shared" si="21"/>
        <v>10</v>
      </c>
      <c r="M12" s="31">
        <f t="shared" si="22"/>
        <v>0</v>
      </c>
      <c r="O12" s="154">
        <f t="shared" si="23"/>
        <v>454</v>
      </c>
      <c r="P12" s="154">
        <f t="shared" si="24"/>
        <v>0</v>
      </c>
      <c r="Q12" s="154">
        <f t="shared" si="25"/>
        <v>463</v>
      </c>
      <c r="R12" s="154">
        <f t="shared" si="26"/>
        <v>472</v>
      </c>
      <c r="S12" s="154">
        <f t="shared" si="27"/>
        <v>482</v>
      </c>
      <c r="U12" s="74">
        <f>IF(B12=C12,0,IF(S12&lt;&gt;"-",(S12)/Přehled!$A$1,0))</f>
        <v>1.1476190476190475</v>
      </c>
    </row>
    <row r="13" spans="1:21" x14ac:dyDescent="0.25">
      <c r="A13" s="68">
        <v>11</v>
      </c>
      <c r="B13" s="130">
        <v>759</v>
      </c>
      <c r="C13" s="131"/>
      <c r="D13" s="11">
        <v>85</v>
      </c>
      <c r="E13" s="6">
        <f t="shared" si="14"/>
        <v>45</v>
      </c>
      <c r="F13" s="6">
        <f t="shared" si="15"/>
        <v>15</v>
      </c>
      <c r="G13" s="6">
        <f t="shared" si="16"/>
        <v>5</v>
      </c>
      <c r="H13" s="31">
        <f t="shared" si="17"/>
        <v>0</v>
      </c>
      <c r="I13" s="29">
        <f t="shared" si="18"/>
        <v>162</v>
      </c>
      <c r="J13" s="132">
        <f t="shared" si="19"/>
        <v>86</v>
      </c>
      <c r="K13" s="132">
        <f t="shared" si="20"/>
        <v>29</v>
      </c>
      <c r="L13" s="132">
        <f t="shared" si="21"/>
        <v>10</v>
      </c>
      <c r="M13" s="30">
        <f t="shared" si="22"/>
        <v>0</v>
      </c>
      <c r="O13" s="138">
        <f t="shared" si="23"/>
        <v>435</v>
      </c>
      <c r="P13" s="138">
        <f t="shared" si="24"/>
        <v>0</v>
      </c>
      <c r="Q13" s="138">
        <f t="shared" si="25"/>
        <v>453</v>
      </c>
      <c r="R13" s="138">
        <f t="shared" si="26"/>
        <v>462</v>
      </c>
      <c r="S13" s="138">
        <f t="shared" si="27"/>
        <v>472</v>
      </c>
      <c r="U13" s="74">
        <f>IF(B13=C13,0,IF(S13&lt;&gt;"-",(S13)/Přehled!$A$1,0))</f>
        <v>1.1238095238095238</v>
      </c>
    </row>
    <row r="14" spans="1:21" x14ac:dyDescent="0.25">
      <c r="A14" s="68">
        <v>12</v>
      </c>
      <c r="B14" s="130">
        <v>778</v>
      </c>
      <c r="C14" s="131"/>
      <c r="D14" s="11">
        <v>95</v>
      </c>
      <c r="E14" s="6">
        <f t="shared" si="14"/>
        <v>50</v>
      </c>
      <c r="F14" s="6">
        <f t="shared" si="15"/>
        <v>15</v>
      </c>
      <c r="G14" s="6">
        <f t="shared" si="16"/>
        <v>5</v>
      </c>
      <c r="H14" s="31">
        <f t="shared" si="17"/>
        <v>0</v>
      </c>
      <c r="I14" s="29">
        <f t="shared" si="18"/>
        <v>181</v>
      </c>
      <c r="J14" s="132">
        <f t="shared" si="19"/>
        <v>95</v>
      </c>
      <c r="K14" s="132">
        <f t="shared" si="20"/>
        <v>29</v>
      </c>
      <c r="L14" s="132">
        <f t="shared" si="21"/>
        <v>10</v>
      </c>
      <c r="M14" s="30">
        <f t="shared" si="22"/>
        <v>0</v>
      </c>
      <c r="O14" s="138">
        <f t="shared" si="23"/>
        <v>416</v>
      </c>
      <c r="P14" s="138">
        <f t="shared" si="24"/>
        <v>0</v>
      </c>
      <c r="Q14" s="138">
        <f t="shared" si="25"/>
        <v>444</v>
      </c>
      <c r="R14" s="138">
        <f t="shared" si="26"/>
        <v>453</v>
      </c>
      <c r="S14" s="138">
        <f t="shared" si="27"/>
        <v>463</v>
      </c>
      <c r="U14" s="74">
        <f>IF(B14=C14,0,IF(S14&lt;&gt;"-",(S14)/Přehled!$A$1,0))</f>
        <v>1.1023809523809525</v>
      </c>
    </row>
    <row r="15" spans="1:21" x14ac:dyDescent="0.25">
      <c r="A15" s="68">
        <v>13</v>
      </c>
      <c r="B15" s="130">
        <v>797</v>
      </c>
      <c r="C15" s="131"/>
      <c r="D15" s="11">
        <v>105</v>
      </c>
      <c r="E15" s="6">
        <f t="shared" si="14"/>
        <v>55</v>
      </c>
      <c r="F15" s="6">
        <f t="shared" si="15"/>
        <v>20</v>
      </c>
      <c r="G15" s="6">
        <f t="shared" si="16"/>
        <v>5</v>
      </c>
      <c r="H15" s="31">
        <f t="shared" si="17"/>
        <v>0</v>
      </c>
      <c r="I15" s="29">
        <f t="shared" si="18"/>
        <v>200</v>
      </c>
      <c r="J15" s="132">
        <f t="shared" si="19"/>
        <v>105</v>
      </c>
      <c r="K15" s="132">
        <f t="shared" si="20"/>
        <v>38</v>
      </c>
      <c r="L15" s="132">
        <f t="shared" si="21"/>
        <v>10</v>
      </c>
      <c r="M15" s="30">
        <f t="shared" si="22"/>
        <v>0</v>
      </c>
      <c r="O15" s="138">
        <f t="shared" si="23"/>
        <v>397</v>
      </c>
      <c r="P15" s="138">
        <f t="shared" si="24"/>
        <v>0</v>
      </c>
      <c r="Q15" s="138">
        <f t="shared" si="25"/>
        <v>416</v>
      </c>
      <c r="R15" s="138">
        <f t="shared" si="26"/>
        <v>434</v>
      </c>
      <c r="S15" s="138">
        <f t="shared" si="27"/>
        <v>444</v>
      </c>
      <c r="U15" s="74">
        <f>IF(B15=C15,0,IF(S15&lt;&gt;"-",(S15)/Přehled!$A$1,0))</f>
        <v>1.0571428571428572</v>
      </c>
    </row>
    <row r="16" spans="1:21" x14ac:dyDescent="0.25">
      <c r="A16" s="68">
        <v>14</v>
      </c>
      <c r="B16" s="130">
        <v>817</v>
      </c>
      <c r="C16" s="131"/>
      <c r="D16" s="11">
        <v>115</v>
      </c>
      <c r="E16" s="6">
        <f t="shared" si="14"/>
        <v>60</v>
      </c>
      <c r="F16" s="6">
        <f t="shared" si="15"/>
        <v>20</v>
      </c>
      <c r="G16" s="6">
        <f t="shared" si="16"/>
        <v>5</v>
      </c>
      <c r="H16" s="31">
        <f t="shared" si="17"/>
        <v>0</v>
      </c>
      <c r="I16" s="29">
        <f t="shared" si="18"/>
        <v>219</v>
      </c>
      <c r="J16" s="132">
        <f t="shared" si="19"/>
        <v>114</v>
      </c>
      <c r="K16" s="132">
        <f t="shared" si="20"/>
        <v>38</v>
      </c>
      <c r="L16" s="132">
        <f t="shared" si="21"/>
        <v>10</v>
      </c>
      <c r="M16" s="30">
        <f t="shared" si="22"/>
        <v>0</v>
      </c>
      <c r="O16" s="138">
        <f t="shared" si="23"/>
        <v>379</v>
      </c>
      <c r="P16" s="138">
        <f t="shared" si="24"/>
        <v>0</v>
      </c>
      <c r="Q16" s="138">
        <f t="shared" si="25"/>
        <v>408</v>
      </c>
      <c r="R16" s="138">
        <f t="shared" si="26"/>
        <v>426</v>
      </c>
      <c r="S16" s="138">
        <f t="shared" si="27"/>
        <v>436</v>
      </c>
      <c r="U16" s="74">
        <f>IF(B16=C16,0,IF(S16&lt;&gt;"-",(S16)/Přehled!$A$1,0))</f>
        <v>1.0380952380952382</v>
      </c>
    </row>
    <row r="17" spans="1:21" x14ac:dyDescent="0.25">
      <c r="A17" s="68">
        <v>15</v>
      </c>
      <c r="B17" s="130">
        <v>838</v>
      </c>
      <c r="C17" s="131"/>
      <c r="D17" s="11">
        <v>125</v>
      </c>
      <c r="E17" s="6">
        <f t="shared" si="14"/>
        <v>65</v>
      </c>
      <c r="F17" s="6">
        <f t="shared" si="15"/>
        <v>20</v>
      </c>
      <c r="G17" s="6">
        <f t="shared" si="16"/>
        <v>5</v>
      </c>
      <c r="H17" s="31">
        <f t="shared" si="17"/>
        <v>0</v>
      </c>
      <c r="I17" s="29">
        <f t="shared" si="18"/>
        <v>238</v>
      </c>
      <c r="J17" s="132">
        <f t="shared" si="19"/>
        <v>124</v>
      </c>
      <c r="K17" s="132">
        <f t="shared" si="20"/>
        <v>38</v>
      </c>
      <c r="L17" s="132">
        <f t="shared" si="21"/>
        <v>10</v>
      </c>
      <c r="M17" s="30">
        <f t="shared" si="22"/>
        <v>0</v>
      </c>
      <c r="O17" s="138">
        <f t="shared" si="23"/>
        <v>362</v>
      </c>
      <c r="P17" s="138">
        <f t="shared" si="24"/>
        <v>0</v>
      </c>
      <c r="Q17" s="138">
        <f t="shared" si="25"/>
        <v>400</v>
      </c>
      <c r="R17" s="138">
        <f t="shared" si="26"/>
        <v>418</v>
      </c>
      <c r="S17" s="138">
        <f t="shared" si="27"/>
        <v>428</v>
      </c>
      <c r="U17" s="74">
        <f>IF(B17=C17,0,IF(S17&lt;&gt;"-",(S17)/Přehled!$A$1,0))</f>
        <v>1.019047619047619</v>
      </c>
    </row>
    <row r="18" spans="1:21" x14ac:dyDescent="0.25">
      <c r="A18" s="68">
        <v>16</v>
      </c>
      <c r="B18" s="130">
        <v>859</v>
      </c>
      <c r="C18" s="131"/>
      <c r="D18" s="11">
        <v>135</v>
      </c>
      <c r="E18" s="6">
        <f t="shared" si="14"/>
        <v>70</v>
      </c>
      <c r="F18" s="6">
        <f t="shared" si="15"/>
        <v>25</v>
      </c>
      <c r="G18" s="6">
        <f t="shared" si="16"/>
        <v>5</v>
      </c>
      <c r="H18" s="31">
        <f t="shared" si="17"/>
        <v>0</v>
      </c>
      <c r="I18" s="29">
        <f t="shared" si="18"/>
        <v>257</v>
      </c>
      <c r="J18" s="132">
        <f t="shared" si="19"/>
        <v>133</v>
      </c>
      <c r="K18" s="132">
        <f t="shared" si="20"/>
        <v>48</v>
      </c>
      <c r="L18" s="132">
        <f t="shared" si="21"/>
        <v>10</v>
      </c>
      <c r="M18" s="30">
        <f t="shared" si="22"/>
        <v>0</v>
      </c>
      <c r="O18" s="138">
        <f t="shared" si="23"/>
        <v>345</v>
      </c>
      <c r="P18" s="138">
        <f t="shared" si="24"/>
        <v>0</v>
      </c>
      <c r="Q18" s="138">
        <f t="shared" si="25"/>
        <v>373</v>
      </c>
      <c r="R18" s="138">
        <f t="shared" si="26"/>
        <v>401</v>
      </c>
      <c r="S18" s="138">
        <f t="shared" si="27"/>
        <v>411</v>
      </c>
      <c r="U18" s="74">
        <f>IF(B18=C18,0,IF(S18&lt;&gt;"-",(S18)/Přehled!$A$1,0))</f>
        <v>0.97857142857142854</v>
      </c>
    </row>
    <row r="19" spans="1:21" x14ac:dyDescent="0.25">
      <c r="A19" s="68">
        <v>17</v>
      </c>
      <c r="B19" s="130">
        <v>880</v>
      </c>
      <c r="C19" s="131"/>
      <c r="D19" s="11">
        <v>145</v>
      </c>
      <c r="E19" s="6">
        <f t="shared" si="14"/>
        <v>75</v>
      </c>
      <c r="F19" s="6">
        <f t="shared" si="15"/>
        <v>25</v>
      </c>
      <c r="G19" s="6">
        <f t="shared" si="16"/>
        <v>5</v>
      </c>
      <c r="H19" s="31">
        <f t="shared" si="17"/>
        <v>0</v>
      </c>
      <c r="I19" s="29">
        <f t="shared" si="18"/>
        <v>276</v>
      </c>
      <c r="J19" s="132">
        <f t="shared" si="19"/>
        <v>143</v>
      </c>
      <c r="K19" s="132">
        <f t="shared" si="20"/>
        <v>48</v>
      </c>
      <c r="L19" s="132">
        <f t="shared" si="21"/>
        <v>10</v>
      </c>
      <c r="M19" s="30">
        <f t="shared" si="22"/>
        <v>0</v>
      </c>
      <c r="O19" s="138">
        <f t="shared" si="23"/>
        <v>328</v>
      </c>
      <c r="P19" s="138">
        <f t="shared" si="24"/>
        <v>0</v>
      </c>
      <c r="Q19" s="138">
        <f t="shared" si="25"/>
        <v>365</v>
      </c>
      <c r="R19" s="138">
        <f t="shared" si="26"/>
        <v>393</v>
      </c>
      <c r="S19" s="138">
        <f t="shared" si="27"/>
        <v>403</v>
      </c>
      <c r="U19" s="74">
        <f>IF(B19=C19,0,IF(S19&lt;&gt;"-",(S19)/Přehled!$A$1,0))</f>
        <v>0.95952380952380956</v>
      </c>
    </row>
    <row r="20" spans="1:21" x14ac:dyDescent="0.25">
      <c r="A20" s="68">
        <v>18</v>
      </c>
      <c r="B20" s="130">
        <v>902</v>
      </c>
      <c r="C20" s="131"/>
      <c r="D20" s="11">
        <v>155</v>
      </c>
      <c r="E20" s="6">
        <f t="shared" si="14"/>
        <v>80</v>
      </c>
      <c r="F20" s="6">
        <f t="shared" si="15"/>
        <v>25</v>
      </c>
      <c r="G20" s="6">
        <f t="shared" si="16"/>
        <v>5</v>
      </c>
      <c r="H20" s="31">
        <f t="shared" si="17"/>
        <v>0</v>
      </c>
      <c r="I20" s="29">
        <f t="shared" si="18"/>
        <v>295</v>
      </c>
      <c r="J20" s="132">
        <f t="shared" si="19"/>
        <v>152</v>
      </c>
      <c r="K20" s="132">
        <f t="shared" si="20"/>
        <v>48</v>
      </c>
      <c r="L20" s="132">
        <f t="shared" si="21"/>
        <v>10</v>
      </c>
      <c r="M20" s="30">
        <f t="shared" si="22"/>
        <v>0</v>
      </c>
      <c r="O20" s="138">
        <f t="shared" si="23"/>
        <v>312</v>
      </c>
      <c r="P20" s="138">
        <f t="shared" si="24"/>
        <v>0</v>
      </c>
      <c r="Q20" s="138">
        <f t="shared" si="25"/>
        <v>359</v>
      </c>
      <c r="R20" s="138">
        <f t="shared" si="26"/>
        <v>387</v>
      </c>
      <c r="S20" s="138">
        <f t="shared" si="27"/>
        <v>397</v>
      </c>
      <c r="U20" s="74">
        <f>IF(B20=C20,0,IF(S20&lt;&gt;"-",(S20)/Přehled!$A$1,0))</f>
        <v>0.94523809523809521</v>
      </c>
    </row>
    <row r="21" spans="1:21" x14ac:dyDescent="0.25">
      <c r="A21" s="68">
        <v>19</v>
      </c>
      <c r="B21" s="130">
        <v>925</v>
      </c>
      <c r="C21" s="131"/>
      <c r="D21" s="11">
        <v>170</v>
      </c>
      <c r="E21" s="6">
        <f t="shared" si="14"/>
        <v>85</v>
      </c>
      <c r="F21" s="6">
        <f t="shared" si="15"/>
        <v>30</v>
      </c>
      <c r="G21" s="6">
        <f t="shared" si="16"/>
        <v>10</v>
      </c>
      <c r="H21" s="31">
        <f t="shared" si="17"/>
        <v>0</v>
      </c>
      <c r="I21" s="29">
        <f t="shared" si="18"/>
        <v>323</v>
      </c>
      <c r="J21" s="132">
        <f t="shared" si="19"/>
        <v>162</v>
      </c>
      <c r="K21" s="132">
        <f t="shared" si="20"/>
        <v>57</v>
      </c>
      <c r="L21" s="132">
        <f t="shared" si="21"/>
        <v>19</v>
      </c>
      <c r="M21" s="30">
        <f t="shared" si="22"/>
        <v>0</v>
      </c>
      <c r="O21" s="138">
        <f t="shared" si="23"/>
        <v>279</v>
      </c>
      <c r="P21" s="138">
        <f t="shared" si="24"/>
        <v>0</v>
      </c>
      <c r="Q21" s="138">
        <f t="shared" si="25"/>
        <v>326</v>
      </c>
      <c r="R21" s="138">
        <f t="shared" si="26"/>
        <v>345</v>
      </c>
      <c r="S21" s="138">
        <f t="shared" si="27"/>
        <v>364</v>
      </c>
      <c r="U21" s="74">
        <f>IF(B21=C21,0,IF(S21&lt;&gt;"-",(S21)/Přehled!$A$1,0))</f>
        <v>0.8666666666666667</v>
      </c>
    </row>
    <row r="22" spans="1:21" x14ac:dyDescent="0.25">
      <c r="A22" s="68">
        <v>20</v>
      </c>
      <c r="B22" s="130">
        <v>948</v>
      </c>
      <c r="C22" s="131"/>
      <c r="D22" s="11">
        <v>180</v>
      </c>
      <c r="E22" s="6">
        <f t="shared" si="14"/>
        <v>90</v>
      </c>
      <c r="F22" s="6">
        <f t="shared" si="15"/>
        <v>30</v>
      </c>
      <c r="G22" s="6">
        <f t="shared" si="16"/>
        <v>10</v>
      </c>
      <c r="H22" s="31">
        <f t="shared" si="17"/>
        <v>0</v>
      </c>
      <c r="I22" s="29">
        <f t="shared" si="18"/>
        <v>342</v>
      </c>
      <c r="J22" s="132">
        <f t="shared" si="19"/>
        <v>171</v>
      </c>
      <c r="K22" s="132">
        <f t="shared" si="20"/>
        <v>57</v>
      </c>
      <c r="L22" s="132">
        <f t="shared" si="21"/>
        <v>19</v>
      </c>
      <c r="M22" s="30">
        <f t="shared" si="22"/>
        <v>0</v>
      </c>
      <c r="O22" s="138">
        <f t="shared" si="23"/>
        <v>264</v>
      </c>
      <c r="P22" s="138">
        <f t="shared" si="24"/>
        <v>0</v>
      </c>
      <c r="Q22" s="138">
        <f t="shared" si="25"/>
        <v>321</v>
      </c>
      <c r="R22" s="138">
        <f t="shared" si="26"/>
        <v>340</v>
      </c>
      <c r="S22" s="138">
        <f t="shared" si="27"/>
        <v>359</v>
      </c>
      <c r="U22" s="74">
        <f>IF(B22=C22,0,IF(S22&lt;&gt;"-",(S22)/Přehled!$A$1,0))</f>
        <v>0.85476190476190472</v>
      </c>
    </row>
    <row r="23" spans="1:21" x14ac:dyDescent="0.25">
      <c r="A23" s="158">
        <v>21</v>
      </c>
      <c r="B23" s="159">
        <v>971</v>
      </c>
      <c r="C23" s="160"/>
      <c r="D23" s="161">
        <v>190</v>
      </c>
      <c r="E23" s="162">
        <f t="shared" si="14"/>
        <v>95</v>
      </c>
      <c r="F23" s="162">
        <f t="shared" si="15"/>
        <v>30</v>
      </c>
      <c r="G23" s="162">
        <f t="shared" si="16"/>
        <v>10</v>
      </c>
      <c r="H23" s="160">
        <f t="shared" si="17"/>
        <v>0</v>
      </c>
      <c r="I23" s="159">
        <f t="shared" si="18"/>
        <v>361</v>
      </c>
      <c r="J23" s="162">
        <f t="shared" si="19"/>
        <v>181</v>
      </c>
      <c r="K23" s="162">
        <f t="shared" si="20"/>
        <v>57</v>
      </c>
      <c r="L23" s="162">
        <f t="shared" si="21"/>
        <v>19</v>
      </c>
      <c r="M23" s="160">
        <f t="shared" si="22"/>
        <v>0</v>
      </c>
      <c r="N23" s="36"/>
      <c r="O23" s="89">
        <f t="shared" si="23"/>
        <v>249</v>
      </c>
      <c r="P23" s="89">
        <f t="shared" si="24"/>
        <v>0</v>
      </c>
      <c r="Q23" s="89">
        <f t="shared" si="25"/>
        <v>315</v>
      </c>
      <c r="R23" s="89">
        <f t="shared" si="26"/>
        <v>334</v>
      </c>
      <c r="S23" s="89">
        <f t="shared" si="27"/>
        <v>353</v>
      </c>
      <c r="U23" s="74">
        <f>IF(B23=C23,0,IF(S23&lt;&gt;"-",(S23)/Přehled!$A$1,0))</f>
        <v>0.84047619047619049</v>
      </c>
    </row>
    <row r="24" spans="1:21" x14ac:dyDescent="0.25">
      <c r="A24" s="163">
        <v>22</v>
      </c>
      <c r="B24" s="164">
        <v>996</v>
      </c>
      <c r="C24" s="165"/>
      <c r="D24" s="166">
        <v>200</v>
      </c>
      <c r="E24" s="167">
        <f t="shared" si="14"/>
        <v>100</v>
      </c>
      <c r="F24" s="167">
        <f t="shared" si="15"/>
        <v>35</v>
      </c>
      <c r="G24" s="167">
        <f t="shared" si="16"/>
        <v>10</v>
      </c>
      <c r="H24" s="165">
        <f t="shared" si="17"/>
        <v>0</v>
      </c>
      <c r="I24" s="164">
        <f t="shared" si="18"/>
        <v>380</v>
      </c>
      <c r="J24" s="167">
        <f t="shared" si="19"/>
        <v>190</v>
      </c>
      <c r="K24" s="167">
        <f t="shared" si="20"/>
        <v>67</v>
      </c>
      <c r="L24" s="167">
        <f t="shared" si="21"/>
        <v>19</v>
      </c>
      <c r="M24" s="165">
        <f t="shared" si="22"/>
        <v>0</v>
      </c>
      <c r="N24" s="36"/>
      <c r="O24" s="89">
        <f t="shared" si="23"/>
        <v>236</v>
      </c>
      <c r="P24" s="89">
        <f t="shared" si="24"/>
        <v>0</v>
      </c>
      <c r="Q24" s="89">
        <f t="shared" si="25"/>
        <v>292</v>
      </c>
      <c r="R24" s="89">
        <f t="shared" si="26"/>
        <v>321</v>
      </c>
      <c r="S24" s="89">
        <f t="shared" si="27"/>
        <v>340</v>
      </c>
      <c r="U24" s="74">
        <f>IF(B24=C24,0,IF(S24&lt;&gt;"-",(S24)/Přehled!$A$1,0))</f>
        <v>0.80952380952380953</v>
      </c>
    </row>
    <row r="25" spans="1:21" x14ac:dyDescent="0.25">
      <c r="A25" s="163">
        <v>23</v>
      </c>
      <c r="B25" s="164">
        <v>1021</v>
      </c>
      <c r="C25" s="165"/>
      <c r="D25" s="166">
        <v>210</v>
      </c>
      <c r="E25" s="167">
        <f t="shared" si="14"/>
        <v>105</v>
      </c>
      <c r="F25" s="167">
        <f t="shared" si="15"/>
        <v>35</v>
      </c>
      <c r="G25" s="167">
        <f t="shared" si="16"/>
        <v>10</v>
      </c>
      <c r="H25" s="165">
        <f t="shared" si="17"/>
        <v>0</v>
      </c>
      <c r="I25" s="164">
        <f t="shared" si="18"/>
        <v>399</v>
      </c>
      <c r="J25" s="167">
        <f t="shared" si="19"/>
        <v>200</v>
      </c>
      <c r="K25" s="167">
        <f t="shared" si="20"/>
        <v>67</v>
      </c>
      <c r="L25" s="167">
        <f t="shared" si="21"/>
        <v>19</v>
      </c>
      <c r="M25" s="165">
        <f t="shared" si="22"/>
        <v>0</v>
      </c>
      <c r="N25" s="36"/>
      <c r="O25" s="89">
        <f t="shared" si="23"/>
        <v>223</v>
      </c>
      <c r="P25" s="89">
        <f t="shared" si="24"/>
        <v>0</v>
      </c>
      <c r="Q25" s="89">
        <f t="shared" si="25"/>
        <v>288</v>
      </c>
      <c r="R25" s="89">
        <f t="shared" si="26"/>
        <v>317</v>
      </c>
      <c r="S25" s="89">
        <f t="shared" si="27"/>
        <v>336</v>
      </c>
      <c r="U25" s="74">
        <f>IF(B25=C25,0,IF(S25&lt;&gt;"-",(S25)/Přehled!$A$1,0))</f>
        <v>0.8</v>
      </c>
    </row>
    <row r="26" spans="1:21" x14ac:dyDescent="0.25">
      <c r="A26" s="163">
        <v>24</v>
      </c>
      <c r="B26" s="164">
        <v>1046</v>
      </c>
      <c r="C26" s="165"/>
      <c r="D26" s="166">
        <v>225</v>
      </c>
      <c r="E26" s="167">
        <f t="shared" si="14"/>
        <v>115</v>
      </c>
      <c r="F26" s="167">
        <f t="shared" si="15"/>
        <v>40</v>
      </c>
      <c r="G26" s="167">
        <f t="shared" si="16"/>
        <v>10</v>
      </c>
      <c r="H26" s="165">
        <f t="shared" si="17"/>
        <v>0</v>
      </c>
      <c r="I26" s="164">
        <f t="shared" si="18"/>
        <v>428</v>
      </c>
      <c r="J26" s="167">
        <f t="shared" si="19"/>
        <v>219</v>
      </c>
      <c r="K26" s="167">
        <f t="shared" si="20"/>
        <v>76</v>
      </c>
      <c r="L26" s="167">
        <f t="shared" si="21"/>
        <v>19</v>
      </c>
      <c r="M26" s="165">
        <f t="shared" si="22"/>
        <v>0</v>
      </c>
      <c r="N26" s="36"/>
      <c r="O26" s="89">
        <f t="shared" si="23"/>
        <v>190</v>
      </c>
      <c r="P26" s="89">
        <f t="shared" si="24"/>
        <v>0</v>
      </c>
      <c r="Q26" s="89">
        <f t="shared" si="25"/>
        <v>247</v>
      </c>
      <c r="R26" s="89">
        <f t="shared" si="26"/>
        <v>285</v>
      </c>
      <c r="S26" s="89">
        <f t="shared" si="27"/>
        <v>304</v>
      </c>
      <c r="U26" s="74">
        <f>IF(B26=C26,0,IF(S26&lt;&gt;"-",(S26)/Přehled!$A$1,0))</f>
        <v>0.72380952380952379</v>
      </c>
    </row>
    <row r="27" spans="1:21" x14ac:dyDescent="0.25">
      <c r="A27" s="163">
        <v>25</v>
      </c>
      <c r="B27" s="164">
        <v>1072</v>
      </c>
      <c r="C27" s="165"/>
      <c r="D27" s="166">
        <v>235</v>
      </c>
      <c r="E27" s="167">
        <f t="shared" si="14"/>
        <v>120</v>
      </c>
      <c r="F27" s="167">
        <f t="shared" si="15"/>
        <v>40</v>
      </c>
      <c r="G27" s="167">
        <f t="shared" si="16"/>
        <v>10</v>
      </c>
      <c r="H27" s="165">
        <f t="shared" si="17"/>
        <v>0</v>
      </c>
      <c r="I27" s="164">
        <f t="shared" si="18"/>
        <v>447</v>
      </c>
      <c r="J27" s="167">
        <f t="shared" si="19"/>
        <v>228</v>
      </c>
      <c r="K27" s="167">
        <f t="shared" si="20"/>
        <v>76</v>
      </c>
      <c r="L27" s="167">
        <f t="shared" si="21"/>
        <v>19</v>
      </c>
      <c r="M27" s="165">
        <f t="shared" si="22"/>
        <v>0</v>
      </c>
      <c r="N27" s="36"/>
      <c r="O27" s="89">
        <f t="shared" si="23"/>
        <v>178</v>
      </c>
      <c r="P27" s="89">
        <f t="shared" si="24"/>
        <v>0</v>
      </c>
      <c r="Q27" s="89">
        <f t="shared" si="25"/>
        <v>245</v>
      </c>
      <c r="R27" s="89">
        <f t="shared" si="26"/>
        <v>283</v>
      </c>
      <c r="S27" s="89">
        <f t="shared" si="27"/>
        <v>302</v>
      </c>
      <c r="U27" s="74">
        <f>IF(B27=C27,0,IF(S27&lt;&gt;"-",(S27)/Přehled!$A$1,0))</f>
        <v>0.71904761904761905</v>
      </c>
    </row>
    <row r="28" spans="1:21" x14ac:dyDescent="0.25">
      <c r="A28" s="163">
        <v>26</v>
      </c>
      <c r="B28" s="164">
        <v>1099</v>
      </c>
      <c r="C28" s="165"/>
      <c r="D28" s="166">
        <v>245</v>
      </c>
      <c r="E28" s="167">
        <f t="shared" si="14"/>
        <v>125</v>
      </c>
      <c r="F28" s="167">
        <f t="shared" si="15"/>
        <v>40</v>
      </c>
      <c r="G28" s="167">
        <f t="shared" si="16"/>
        <v>10</v>
      </c>
      <c r="H28" s="165">
        <f t="shared" si="17"/>
        <v>0</v>
      </c>
      <c r="I28" s="164">
        <f t="shared" si="18"/>
        <v>466</v>
      </c>
      <c r="J28" s="167">
        <f t="shared" si="19"/>
        <v>238</v>
      </c>
      <c r="K28" s="167">
        <f t="shared" si="20"/>
        <v>76</v>
      </c>
      <c r="L28" s="167">
        <f t="shared" si="21"/>
        <v>19</v>
      </c>
      <c r="M28" s="165">
        <f t="shared" si="22"/>
        <v>0</v>
      </c>
      <c r="N28" s="36"/>
      <c r="O28" s="89">
        <f t="shared" si="23"/>
        <v>167</v>
      </c>
      <c r="P28" s="89">
        <f t="shared" si="24"/>
        <v>0</v>
      </c>
      <c r="Q28" s="89">
        <f t="shared" si="25"/>
        <v>243</v>
      </c>
      <c r="R28" s="89">
        <f t="shared" si="26"/>
        <v>281</v>
      </c>
      <c r="S28" s="89">
        <f t="shared" si="27"/>
        <v>300</v>
      </c>
      <c r="U28" s="74">
        <f>IF(B28=C28,0,IF(S28&lt;&gt;"-",(S28)/Přehled!$A$1,0))</f>
        <v>0.7142857142857143</v>
      </c>
    </row>
    <row r="29" spans="1:21" x14ac:dyDescent="0.25">
      <c r="A29" s="163">
        <v>27</v>
      </c>
      <c r="B29" s="164">
        <v>1126</v>
      </c>
      <c r="C29" s="165"/>
      <c r="D29" s="166">
        <v>260</v>
      </c>
      <c r="E29" s="167">
        <f t="shared" si="14"/>
        <v>130</v>
      </c>
      <c r="F29" s="167">
        <f t="shared" si="15"/>
        <v>45</v>
      </c>
      <c r="G29" s="167">
        <f t="shared" si="16"/>
        <v>10</v>
      </c>
      <c r="H29" s="165">
        <f t="shared" si="17"/>
        <v>0</v>
      </c>
      <c r="I29" s="164">
        <f t="shared" si="18"/>
        <v>494</v>
      </c>
      <c r="J29" s="167">
        <f t="shared" si="19"/>
        <v>247</v>
      </c>
      <c r="K29" s="167">
        <f t="shared" si="20"/>
        <v>86</v>
      </c>
      <c r="L29" s="167">
        <f t="shared" si="21"/>
        <v>19</v>
      </c>
      <c r="M29" s="165">
        <f t="shared" si="22"/>
        <v>0</v>
      </c>
      <c r="N29" s="36"/>
      <c r="O29" s="89">
        <f t="shared" si="23"/>
        <v>138</v>
      </c>
      <c r="P29" s="89">
        <f t="shared" si="24"/>
        <v>0</v>
      </c>
      <c r="Q29" s="89">
        <f t="shared" si="25"/>
        <v>213</v>
      </c>
      <c r="R29" s="89">
        <f t="shared" si="26"/>
        <v>261</v>
      </c>
      <c r="S29" s="89">
        <f t="shared" si="27"/>
        <v>280</v>
      </c>
      <c r="U29" s="74">
        <f>IF(B29=C29,0,IF(S29&lt;&gt;"-",(S29)/Přehled!$A$1,0))</f>
        <v>0.66666666666666663</v>
      </c>
    </row>
    <row r="30" spans="1:21" x14ac:dyDescent="0.25">
      <c r="A30" s="163">
        <v>28</v>
      </c>
      <c r="B30" s="164">
        <v>1155</v>
      </c>
      <c r="C30" s="165"/>
      <c r="D30" s="166">
        <v>270</v>
      </c>
      <c r="E30" s="167">
        <f t="shared" si="14"/>
        <v>135</v>
      </c>
      <c r="F30" s="167">
        <f t="shared" si="15"/>
        <v>45</v>
      </c>
      <c r="G30" s="167">
        <f t="shared" si="16"/>
        <v>10</v>
      </c>
      <c r="H30" s="165">
        <f t="shared" si="17"/>
        <v>0</v>
      </c>
      <c r="I30" s="164">
        <f t="shared" si="18"/>
        <v>513</v>
      </c>
      <c r="J30" s="167">
        <f t="shared" si="19"/>
        <v>257</v>
      </c>
      <c r="K30" s="167">
        <f t="shared" si="20"/>
        <v>86</v>
      </c>
      <c r="L30" s="167">
        <f t="shared" si="21"/>
        <v>19</v>
      </c>
      <c r="M30" s="165">
        <f t="shared" si="22"/>
        <v>0</v>
      </c>
      <c r="N30" s="36"/>
      <c r="O30" s="89">
        <f t="shared" si="23"/>
        <v>129</v>
      </c>
      <c r="P30" s="89">
        <f t="shared" si="24"/>
        <v>0</v>
      </c>
      <c r="Q30" s="89">
        <f t="shared" si="25"/>
        <v>213</v>
      </c>
      <c r="R30" s="89">
        <f t="shared" si="26"/>
        <v>261</v>
      </c>
      <c r="S30" s="89">
        <f t="shared" si="27"/>
        <v>280</v>
      </c>
      <c r="U30" s="74">
        <f>IF(B30=C30,0,IF(S30&lt;&gt;"-",(S30)/Přehled!$A$1,0))</f>
        <v>0.66666666666666663</v>
      </c>
    </row>
    <row r="31" spans="1:21" x14ac:dyDescent="0.25">
      <c r="A31" s="163">
        <v>29</v>
      </c>
      <c r="B31" s="164">
        <v>1184</v>
      </c>
      <c r="C31" s="165"/>
      <c r="D31" s="166">
        <v>280</v>
      </c>
      <c r="E31" s="167">
        <f t="shared" si="14"/>
        <v>140</v>
      </c>
      <c r="F31" s="167">
        <f t="shared" si="15"/>
        <v>45</v>
      </c>
      <c r="G31" s="167">
        <f t="shared" si="16"/>
        <v>10</v>
      </c>
      <c r="H31" s="165">
        <f t="shared" si="17"/>
        <v>0</v>
      </c>
      <c r="I31" s="164">
        <f t="shared" si="18"/>
        <v>532</v>
      </c>
      <c r="J31" s="167">
        <f t="shared" si="19"/>
        <v>266</v>
      </c>
      <c r="K31" s="167">
        <f t="shared" si="20"/>
        <v>86</v>
      </c>
      <c r="L31" s="167">
        <f t="shared" si="21"/>
        <v>19</v>
      </c>
      <c r="M31" s="165">
        <f t="shared" si="22"/>
        <v>0</v>
      </c>
      <c r="N31" s="36"/>
      <c r="O31" s="89">
        <f t="shared" si="23"/>
        <v>120</v>
      </c>
      <c r="P31" s="89">
        <f t="shared" si="24"/>
        <v>0</v>
      </c>
      <c r="Q31" s="89">
        <f t="shared" si="25"/>
        <v>214</v>
      </c>
      <c r="R31" s="89">
        <f t="shared" si="26"/>
        <v>262</v>
      </c>
      <c r="S31" s="89">
        <f t="shared" si="27"/>
        <v>281</v>
      </c>
      <c r="U31" s="74">
        <f>IF(B31=C31,0,IF(S31&lt;&gt;"-",(S31)/Přehled!$A$1,0))</f>
        <v>0.669047619047619</v>
      </c>
    </row>
    <row r="32" spans="1:21" x14ac:dyDescent="0.25">
      <c r="A32" s="163">
        <v>30</v>
      </c>
      <c r="B32" s="164">
        <v>1213</v>
      </c>
      <c r="C32" s="165"/>
      <c r="D32" s="166">
        <v>295</v>
      </c>
      <c r="E32" s="167">
        <f t="shared" si="14"/>
        <v>150</v>
      </c>
      <c r="F32" s="167">
        <f t="shared" si="15"/>
        <v>50</v>
      </c>
      <c r="G32" s="167">
        <f t="shared" si="16"/>
        <v>15</v>
      </c>
      <c r="H32" s="165">
        <f t="shared" si="17"/>
        <v>5</v>
      </c>
      <c r="I32" s="164">
        <f t="shared" si="18"/>
        <v>561</v>
      </c>
      <c r="J32" s="167">
        <f t="shared" si="19"/>
        <v>285</v>
      </c>
      <c r="K32" s="167">
        <f t="shared" si="20"/>
        <v>95</v>
      </c>
      <c r="L32" s="167">
        <f t="shared" si="21"/>
        <v>29</v>
      </c>
      <c r="M32" s="165">
        <f t="shared" si="22"/>
        <v>10</v>
      </c>
      <c r="N32" s="36"/>
      <c r="O32" s="89">
        <f t="shared" si="23"/>
        <v>91</v>
      </c>
      <c r="P32" s="89">
        <f t="shared" si="24"/>
        <v>0</v>
      </c>
      <c r="Q32" s="89">
        <f t="shared" si="25"/>
        <v>177</v>
      </c>
      <c r="R32" s="89">
        <f t="shared" si="26"/>
        <v>214</v>
      </c>
      <c r="S32" s="89">
        <f t="shared" si="27"/>
        <v>233</v>
      </c>
      <c r="U32" s="74">
        <f>IF(B32=C32,0,IF(S32&lt;&gt;"-",(S32)/Přehled!$A$1,0))</f>
        <v>0.55476190476190479</v>
      </c>
    </row>
    <row r="33" spans="1:24" x14ac:dyDescent="0.25">
      <c r="A33" s="158">
        <v>31</v>
      </c>
      <c r="B33" s="159">
        <v>1243</v>
      </c>
      <c r="C33" s="160"/>
      <c r="D33" s="161">
        <v>305</v>
      </c>
      <c r="E33" s="162">
        <f t="shared" si="14"/>
        <v>155</v>
      </c>
      <c r="F33" s="162">
        <f t="shared" si="15"/>
        <v>50</v>
      </c>
      <c r="G33" s="162">
        <f t="shared" si="16"/>
        <v>15</v>
      </c>
      <c r="H33" s="160">
        <f t="shared" si="17"/>
        <v>5</v>
      </c>
      <c r="I33" s="159">
        <f t="shared" si="18"/>
        <v>580</v>
      </c>
      <c r="J33" s="162">
        <f t="shared" si="19"/>
        <v>295</v>
      </c>
      <c r="K33" s="162">
        <f t="shared" si="20"/>
        <v>95</v>
      </c>
      <c r="L33" s="162">
        <f t="shared" si="21"/>
        <v>29</v>
      </c>
      <c r="M33" s="160">
        <f t="shared" si="22"/>
        <v>10</v>
      </c>
      <c r="N33" s="36"/>
      <c r="O33" s="89">
        <f t="shared" si="23"/>
        <v>83</v>
      </c>
      <c r="P33" s="89">
        <f t="shared" si="24"/>
        <v>0</v>
      </c>
      <c r="Q33" s="89">
        <f t="shared" si="25"/>
        <v>178</v>
      </c>
      <c r="R33" s="89">
        <f t="shared" si="26"/>
        <v>215</v>
      </c>
      <c r="S33" s="89">
        <f t="shared" si="27"/>
        <v>234</v>
      </c>
      <c r="U33" s="74">
        <f>IF(B33=C33,0,IF(S33&lt;&gt;"-",(S33)/Přehled!$A$1,0))</f>
        <v>0.55714285714285716</v>
      </c>
    </row>
    <row r="34" spans="1:24" x14ac:dyDescent="0.25">
      <c r="A34" s="163">
        <v>32</v>
      </c>
      <c r="B34" s="164">
        <v>1274</v>
      </c>
      <c r="C34" s="165"/>
      <c r="D34" s="166">
        <v>315</v>
      </c>
      <c r="E34" s="167">
        <f t="shared" si="14"/>
        <v>160</v>
      </c>
      <c r="F34" s="167">
        <f t="shared" si="15"/>
        <v>55</v>
      </c>
      <c r="G34" s="167">
        <f t="shared" si="16"/>
        <v>15</v>
      </c>
      <c r="H34" s="165">
        <f t="shared" si="17"/>
        <v>5</v>
      </c>
      <c r="I34" s="164">
        <f t="shared" si="18"/>
        <v>599</v>
      </c>
      <c r="J34" s="167">
        <f t="shared" si="19"/>
        <v>304</v>
      </c>
      <c r="K34" s="167">
        <f t="shared" si="20"/>
        <v>105</v>
      </c>
      <c r="L34" s="167">
        <f t="shared" si="21"/>
        <v>29</v>
      </c>
      <c r="M34" s="165">
        <f t="shared" si="22"/>
        <v>10</v>
      </c>
      <c r="N34" s="36"/>
      <c r="O34" s="89">
        <f t="shared" si="23"/>
        <v>76</v>
      </c>
      <c r="P34" s="89">
        <f t="shared" si="24"/>
        <v>0</v>
      </c>
      <c r="Q34" s="89">
        <f t="shared" si="25"/>
        <v>161</v>
      </c>
      <c r="R34" s="89">
        <f t="shared" si="26"/>
        <v>208</v>
      </c>
      <c r="S34" s="89">
        <f t="shared" si="27"/>
        <v>227</v>
      </c>
      <c r="U34" s="74">
        <f>IF(B34=C34,0,IF(S34&lt;&gt;"-",(S34)/Přehled!$A$1,0))</f>
        <v>0.54047619047619044</v>
      </c>
    </row>
    <row r="35" spans="1:24" x14ac:dyDescent="0.25">
      <c r="A35" s="163">
        <v>33</v>
      </c>
      <c r="B35" s="164">
        <v>1306</v>
      </c>
      <c r="C35" s="165"/>
      <c r="D35" s="166">
        <v>330</v>
      </c>
      <c r="E35" s="167">
        <f t="shared" si="14"/>
        <v>165</v>
      </c>
      <c r="F35" s="167">
        <f t="shared" si="15"/>
        <v>55</v>
      </c>
      <c r="G35" s="167">
        <f t="shared" si="16"/>
        <v>15</v>
      </c>
      <c r="H35" s="165">
        <f t="shared" si="17"/>
        <v>5</v>
      </c>
      <c r="I35" s="164">
        <f t="shared" si="18"/>
        <v>627</v>
      </c>
      <c r="J35" s="167">
        <f t="shared" si="19"/>
        <v>314</v>
      </c>
      <c r="K35" s="167">
        <f t="shared" si="20"/>
        <v>105</v>
      </c>
      <c r="L35" s="167">
        <f t="shared" si="21"/>
        <v>29</v>
      </c>
      <c r="M35" s="165">
        <f t="shared" si="22"/>
        <v>10</v>
      </c>
      <c r="N35" s="36"/>
      <c r="O35" s="89">
        <f t="shared" si="23"/>
        <v>52</v>
      </c>
      <c r="P35" s="89">
        <f t="shared" si="24"/>
        <v>0</v>
      </c>
      <c r="Q35" s="89">
        <f t="shared" si="25"/>
        <v>155</v>
      </c>
      <c r="R35" s="89">
        <f t="shared" si="26"/>
        <v>202</v>
      </c>
      <c r="S35" s="89">
        <f t="shared" si="27"/>
        <v>221</v>
      </c>
      <c r="U35" s="74">
        <f>IF(B35=C35,0,IF(S35&lt;&gt;"-",(S35)/Přehled!$A$1,0))</f>
        <v>0.52619047619047621</v>
      </c>
    </row>
    <row r="36" spans="1:24" x14ac:dyDescent="0.25">
      <c r="A36" s="163">
        <v>34</v>
      </c>
      <c r="B36" s="164">
        <v>1339</v>
      </c>
      <c r="C36" s="165"/>
      <c r="D36" s="166">
        <v>340</v>
      </c>
      <c r="E36" s="167">
        <f t="shared" si="14"/>
        <v>170</v>
      </c>
      <c r="F36" s="167">
        <f t="shared" si="15"/>
        <v>55</v>
      </c>
      <c r="G36" s="167">
        <f t="shared" si="16"/>
        <v>15</v>
      </c>
      <c r="H36" s="165">
        <f t="shared" si="17"/>
        <v>5</v>
      </c>
      <c r="I36" s="164">
        <f t="shared" si="18"/>
        <v>646</v>
      </c>
      <c r="J36" s="167">
        <f t="shared" si="19"/>
        <v>323</v>
      </c>
      <c r="K36" s="167">
        <f t="shared" si="20"/>
        <v>105</v>
      </c>
      <c r="L36" s="167">
        <f t="shared" si="21"/>
        <v>29</v>
      </c>
      <c r="M36" s="165">
        <f t="shared" si="22"/>
        <v>10</v>
      </c>
      <c r="N36" s="36"/>
      <c r="O36" s="89">
        <f t="shared" si="23"/>
        <v>47</v>
      </c>
      <c r="P36" s="89">
        <f t="shared" si="24"/>
        <v>0</v>
      </c>
      <c r="Q36" s="89">
        <f t="shared" si="25"/>
        <v>160</v>
      </c>
      <c r="R36" s="89">
        <f t="shared" si="26"/>
        <v>207</v>
      </c>
      <c r="S36" s="89">
        <f t="shared" si="27"/>
        <v>226</v>
      </c>
      <c r="U36" s="74">
        <f>IF(B36=C36,0,IF(S36&lt;&gt;"-",(S36)/Přehled!$A$1,0))</f>
        <v>0.53809523809523807</v>
      </c>
    </row>
    <row r="37" spans="1:24" x14ac:dyDescent="0.25">
      <c r="A37" s="163">
        <v>35</v>
      </c>
      <c r="B37" s="164">
        <v>1372</v>
      </c>
      <c r="C37" s="165"/>
      <c r="D37" s="166">
        <v>350</v>
      </c>
      <c r="E37" s="167">
        <f t="shared" si="14"/>
        <v>175</v>
      </c>
      <c r="F37" s="167">
        <f t="shared" si="15"/>
        <v>60</v>
      </c>
      <c r="G37" s="167">
        <f t="shared" si="16"/>
        <v>15</v>
      </c>
      <c r="H37" s="165">
        <f t="shared" si="17"/>
        <v>5</v>
      </c>
      <c r="I37" s="164">
        <f t="shared" si="18"/>
        <v>665</v>
      </c>
      <c r="J37" s="167">
        <f t="shared" si="19"/>
        <v>333</v>
      </c>
      <c r="K37" s="167">
        <f t="shared" si="20"/>
        <v>114</v>
      </c>
      <c r="L37" s="167">
        <f t="shared" si="21"/>
        <v>29</v>
      </c>
      <c r="M37" s="165">
        <f t="shared" si="22"/>
        <v>10</v>
      </c>
      <c r="N37" s="36"/>
      <c r="O37" s="89">
        <f t="shared" si="23"/>
        <v>42</v>
      </c>
      <c r="P37" s="89">
        <f t="shared" si="24"/>
        <v>0</v>
      </c>
      <c r="Q37" s="89">
        <f t="shared" si="25"/>
        <v>146</v>
      </c>
      <c r="R37" s="89">
        <f t="shared" si="26"/>
        <v>202</v>
      </c>
      <c r="S37" s="89">
        <f t="shared" si="27"/>
        <v>221</v>
      </c>
      <c r="U37" s="74">
        <f>IF(B37=C37,0,IF(S37&lt;&gt;"-",(S37)/Přehled!$A$1,0))</f>
        <v>0.52619047619047621</v>
      </c>
    </row>
    <row r="38" spans="1:24" x14ac:dyDescent="0.25">
      <c r="A38" s="55">
        <v>36</v>
      </c>
      <c r="B38" s="34">
        <v>1407</v>
      </c>
      <c r="C38" s="7"/>
      <c r="D38" s="56">
        <v>365</v>
      </c>
      <c r="E38" s="41">
        <f t="shared" si="14"/>
        <v>185</v>
      </c>
      <c r="F38" s="41">
        <f t="shared" si="15"/>
        <v>60</v>
      </c>
      <c r="G38" s="41">
        <f t="shared" si="16"/>
        <v>15</v>
      </c>
      <c r="H38" s="7">
        <f t="shared" si="17"/>
        <v>5</v>
      </c>
      <c r="I38" s="34">
        <f t="shared" si="18"/>
        <v>694</v>
      </c>
      <c r="J38" s="41">
        <f t="shared" si="19"/>
        <v>352</v>
      </c>
      <c r="K38" s="41">
        <f t="shared" si="20"/>
        <v>114</v>
      </c>
      <c r="L38" s="41">
        <f t="shared" si="21"/>
        <v>29</v>
      </c>
      <c r="M38" s="7">
        <f t="shared" si="22"/>
        <v>10</v>
      </c>
      <c r="N38" s="36"/>
      <c r="O38" s="83">
        <f t="shared" si="23"/>
        <v>19</v>
      </c>
      <c r="P38" s="83">
        <f t="shared" si="24"/>
        <v>0</v>
      </c>
      <c r="Q38" s="83">
        <f t="shared" si="25"/>
        <v>133</v>
      </c>
      <c r="R38" s="83">
        <f t="shared" si="26"/>
        <v>189</v>
      </c>
      <c r="S38" s="83">
        <f t="shared" si="27"/>
        <v>208</v>
      </c>
      <c r="U38" s="74">
        <f>IF(B38=C38,0,IF(S38&lt;&gt;"-",(S38)/Přehled!$A$1,0))</f>
        <v>0.49523809523809526</v>
      </c>
    </row>
    <row r="39" spans="1:24" x14ac:dyDescent="0.25">
      <c r="A39" s="55">
        <v>37</v>
      </c>
      <c r="B39" s="34">
        <v>1442</v>
      </c>
      <c r="C39" s="7"/>
      <c r="D39" s="56">
        <v>375</v>
      </c>
      <c r="E39" s="41">
        <f t="shared" si="14"/>
        <v>190</v>
      </c>
      <c r="F39" s="41">
        <f t="shared" si="15"/>
        <v>65</v>
      </c>
      <c r="G39" s="41">
        <f t="shared" si="16"/>
        <v>15</v>
      </c>
      <c r="H39" s="7">
        <f t="shared" si="17"/>
        <v>5</v>
      </c>
      <c r="I39" s="34">
        <f t="shared" si="18"/>
        <v>713</v>
      </c>
      <c r="J39" s="41">
        <f t="shared" si="19"/>
        <v>361</v>
      </c>
      <c r="K39" s="41">
        <f t="shared" si="20"/>
        <v>124</v>
      </c>
      <c r="L39" s="41">
        <f t="shared" si="21"/>
        <v>29</v>
      </c>
      <c r="M39" s="7">
        <f t="shared" si="22"/>
        <v>10</v>
      </c>
      <c r="N39" s="36"/>
      <c r="O39" s="83">
        <f t="shared" si="23"/>
        <v>16</v>
      </c>
      <c r="P39" s="83">
        <f t="shared" si="24"/>
        <v>0</v>
      </c>
      <c r="Q39" s="83">
        <f t="shared" si="25"/>
        <v>120</v>
      </c>
      <c r="R39" s="83">
        <f t="shared" si="26"/>
        <v>186</v>
      </c>
      <c r="S39" s="83">
        <f t="shared" si="27"/>
        <v>205</v>
      </c>
      <c r="U39" s="74">
        <f>IF(B39=C39,0,IF(S39&lt;&gt;"-",(S39)/Přehled!$A$1,0))</f>
        <v>0.48809523809523808</v>
      </c>
    </row>
    <row r="40" spans="1:24" x14ac:dyDescent="0.25">
      <c r="A40" s="55">
        <v>38</v>
      </c>
      <c r="B40" s="34">
        <v>1478</v>
      </c>
      <c r="C40" s="7"/>
      <c r="D40" s="56">
        <v>390</v>
      </c>
      <c r="E40" s="41">
        <f t="shared" si="14"/>
        <v>195</v>
      </c>
      <c r="F40" s="41">
        <f t="shared" si="15"/>
        <v>65</v>
      </c>
      <c r="G40" s="41">
        <f t="shared" si="16"/>
        <v>15</v>
      </c>
      <c r="H40" s="7">
        <f t="shared" si="17"/>
        <v>5</v>
      </c>
      <c r="I40" s="34">
        <f t="shared" si="18"/>
        <v>741</v>
      </c>
      <c r="J40" s="41">
        <f t="shared" si="19"/>
        <v>371</v>
      </c>
      <c r="K40" s="41">
        <f t="shared" si="20"/>
        <v>124</v>
      </c>
      <c r="L40" s="41">
        <f t="shared" si="21"/>
        <v>29</v>
      </c>
      <c r="M40" s="7">
        <f t="shared" si="22"/>
        <v>10</v>
      </c>
      <c r="N40" s="36"/>
      <c r="O40" s="83">
        <f t="shared" si="23"/>
        <v>0</v>
      </c>
      <c r="P40" s="83">
        <f t="shared" si="24"/>
        <v>0</v>
      </c>
      <c r="Q40" s="83">
        <f t="shared" si="25"/>
        <v>118</v>
      </c>
      <c r="R40" s="83">
        <f t="shared" si="26"/>
        <v>184</v>
      </c>
      <c r="S40" s="83">
        <f t="shared" si="27"/>
        <v>203</v>
      </c>
      <c r="U40" s="74">
        <f>IF(B40=C40,0,IF(S40&lt;&gt;"-",(S40)/Přehled!$A$1,0))</f>
        <v>0.48333333333333334</v>
      </c>
    </row>
    <row r="41" spans="1:24" x14ac:dyDescent="0.25">
      <c r="A41" s="55">
        <v>39</v>
      </c>
      <c r="B41" s="34">
        <v>1515</v>
      </c>
      <c r="C41" s="7"/>
      <c r="D41" s="56">
        <v>400</v>
      </c>
      <c r="E41" s="41">
        <f t="shared" si="14"/>
        <v>200</v>
      </c>
      <c r="F41" s="41">
        <f t="shared" si="15"/>
        <v>65</v>
      </c>
      <c r="G41" s="41">
        <f t="shared" si="16"/>
        <v>15</v>
      </c>
      <c r="H41" s="7">
        <f t="shared" si="17"/>
        <v>5</v>
      </c>
      <c r="I41" s="34">
        <f t="shared" si="18"/>
        <v>760</v>
      </c>
      <c r="J41" s="41">
        <f t="shared" si="19"/>
        <v>380</v>
      </c>
      <c r="K41" s="41">
        <f t="shared" si="20"/>
        <v>124</v>
      </c>
      <c r="L41" s="41">
        <f t="shared" si="21"/>
        <v>29</v>
      </c>
      <c r="M41" s="7">
        <f t="shared" si="22"/>
        <v>10</v>
      </c>
      <c r="N41" s="36"/>
      <c r="O41" s="83">
        <f t="shared" si="23"/>
        <v>0</v>
      </c>
      <c r="P41" s="83">
        <f t="shared" si="24"/>
        <v>0</v>
      </c>
      <c r="Q41" s="83">
        <f t="shared" si="25"/>
        <v>127</v>
      </c>
      <c r="R41" s="83">
        <f t="shared" si="26"/>
        <v>193</v>
      </c>
      <c r="S41" s="83">
        <f t="shared" si="27"/>
        <v>212</v>
      </c>
      <c r="U41" s="74">
        <f>IF(B41=C41,0,IF(S41&lt;&gt;"-",(S41)/Přehled!$A$1,0))</f>
        <v>0.50476190476190474</v>
      </c>
    </row>
    <row r="42" spans="1:24" x14ac:dyDescent="0.25">
      <c r="A42" s="55">
        <v>40</v>
      </c>
      <c r="B42" s="34">
        <v>1553</v>
      </c>
      <c r="C42" s="7"/>
      <c r="D42" s="56">
        <v>415</v>
      </c>
      <c r="E42" s="41">
        <f t="shared" si="14"/>
        <v>210</v>
      </c>
      <c r="F42" s="41">
        <f t="shared" si="15"/>
        <v>70</v>
      </c>
      <c r="G42" s="41">
        <f t="shared" si="16"/>
        <v>20</v>
      </c>
      <c r="H42" s="7">
        <f t="shared" si="17"/>
        <v>5</v>
      </c>
      <c r="I42" s="34">
        <f t="shared" si="18"/>
        <v>789</v>
      </c>
      <c r="J42" s="41">
        <f t="shared" si="19"/>
        <v>399</v>
      </c>
      <c r="K42" s="41">
        <f t="shared" si="20"/>
        <v>133</v>
      </c>
      <c r="L42" s="41">
        <f t="shared" si="21"/>
        <v>38</v>
      </c>
      <c r="M42" s="7">
        <f t="shared" si="22"/>
        <v>10</v>
      </c>
      <c r="N42" s="36"/>
      <c r="O42" s="83">
        <f t="shared" si="23"/>
        <v>0</v>
      </c>
      <c r="P42" s="83">
        <f t="shared" si="24"/>
        <v>0</v>
      </c>
      <c r="Q42" s="83">
        <f t="shared" si="25"/>
        <v>99</v>
      </c>
      <c r="R42" s="83">
        <f t="shared" si="26"/>
        <v>156</v>
      </c>
      <c r="S42" s="83">
        <f t="shared" si="27"/>
        <v>184</v>
      </c>
      <c r="U42" s="74">
        <f>IF(B42=C42,0,IF(S42&lt;&gt;"-",(S42)/Přehled!$A$1,0))</f>
        <v>0.43809523809523809</v>
      </c>
    </row>
    <row r="43" spans="1:24" x14ac:dyDescent="0.25">
      <c r="A43" s="50">
        <v>41</v>
      </c>
      <c r="B43" s="51">
        <v>1592</v>
      </c>
      <c r="C43" s="52"/>
      <c r="D43" s="53">
        <v>425</v>
      </c>
      <c r="E43" s="54">
        <f t="shared" si="14"/>
        <v>215</v>
      </c>
      <c r="F43" s="54">
        <f t="shared" si="15"/>
        <v>70</v>
      </c>
      <c r="G43" s="54">
        <f t="shared" si="16"/>
        <v>20</v>
      </c>
      <c r="H43" s="52">
        <f t="shared" si="17"/>
        <v>5</v>
      </c>
      <c r="I43" s="51">
        <f t="shared" si="18"/>
        <v>808</v>
      </c>
      <c r="J43" s="54">
        <f t="shared" si="19"/>
        <v>409</v>
      </c>
      <c r="K43" s="54">
        <f t="shared" si="20"/>
        <v>133</v>
      </c>
      <c r="L43" s="54">
        <f t="shared" si="21"/>
        <v>38</v>
      </c>
      <c r="M43" s="52">
        <f t="shared" si="22"/>
        <v>10</v>
      </c>
      <c r="N43" s="36"/>
      <c r="O43" s="83">
        <f t="shared" si="23"/>
        <v>0</v>
      </c>
      <c r="P43" s="83">
        <f t="shared" si="24"/>
        <v>0</v>
      </c>
      <c r="Q43" s="83">
        <f t="shared" si="25"/>
        <v>109</v>
      </c>
      <c r="R43" s="83">
        <f t="shared" si="26"/>
        <v>166</v>
      </c>
      <c r="S43" s="83">
        <f t="shared" si="27"/>
        <v>194</v>
      </c>
      <c r="U43" s="74">
        <f>IF(B43=C43,0,IF(S43&lt;&gt;"-",(S43)/Přehled!$A$1,0))</f>
        <v>0.46190476190476193</v>
      </c>
    </row>
    <row r="44" spans="1:24" x14ac:dyDescent="0.25">
      <c r="A44" s="55">
        <v>42</v>
      </c>
      <c r="B44" s="34">
        <v>1631</v>
      </c>
      <c r="C44" s="7"/>
      <c r="D44" s="56">
        <v>440</v>
      </c>
      <c r="E44" s="41">
        <f t="shared" si="14"/>
        <v>220</v>
      </c>
      <c r="F44" s="41">
        <f t="shared" si="15"/>
        <v>75</v>
      </c>
      <c r="G44" s="41">
        <f t="shared" si="16"/>
        <v>20</v>
      </c>
      <c r="H44" s="7">
        <f t="shared" si="17"/>
        <v>5</v>
      </c>
      <c r="I44" s="34">
        <f t="shared" si="18"/>
        <v>836</v>
      </c>
      <c r="J44" s="41">
        <f t="shared" si="19"/>
        <v>418</v>
      </c>
      <c r="K44" s="41">
        <f t="shared" si="20"/>
        <v>143</v>
      </c>
      <c r="L44" s="41">
        <f t="shared" si="21"/>
        <v>38</v>
      </c>
      <c r="M44" s="7">
        <f t="shared" si="22"/>
        <v>10</v>
      </c>
      <c r="N44" s="36"/>
      <c r="O44" s="83">
        <f t="shared" si="23"/>
        <v>0</v>
      </c>
      <c r="P44" s="83">
        <f t="shared" si="24"/>
        <v>0</v>
      </c>
      <c r="Q44" s="83">
        <f t="shared" si="25"/>
        <v>91</v>
      </c>
      <c r="R44" s="83">
        <f t="shared" si="26"/>
        <v>158</v>
      </c>
      <c r="S44" s="83">
        <f t="shared" si="27"/>
        <v>186</v>
      </c>
      <c r="U44" s="74">
        <f>IF(B44=C44,0,IF(S44&lt;&gt;"-",(S44)/Přehled!$A$1,0))</f>
        <v>0.44285714285714284</v>
      </c>
    </row>
    <row r="45" spans="1:24" x14ac:dyDescent="0.25">
      <c r="A45" s="55">
        <v>43</v>
      </c>
      <c r="B45" s="34">
        <v>1672</v>
      </c>
      <c r="C45" s="7"/>
      <c r="D45" s="56">
        <v>450</v>
      </c>
      <c r="E45" s="41">
        <f t="shared" si="14"/>
        <v>225</v>
      </c>
      <c r="F45" s="41">
        <f t="shared" si="15"/>
        <v>75</v>
      </c>
      <c r="G45" s="41">
        <f t="shared" si="16"/>
        <v>20</v>
      </c>
      <c r="H45" s="7">
        <f t="shared" si="17"/>
        <v>5</v>
      </c>
      <c r="I45" s="34">
        <f t="shared" si="18"/>
        <v>855</v>
      </c>
      <c r="J45" s="41">
        <f t="shared" si="19"/>
        <v>428</v>
      </c>
      <c r="K45" s="41">
        <f t="shared" si="20"/>
        <v>143</v>
      </c>
      <c r="L45" s="41">
        <f t="shared" si="21"/>
        <v>38</v>
      </c>
      <c r="M45" s="7">
        <f t="shared" si="22"/>
        <v>10</v>
      </c>
      <c r="N45" s="36"/>
      <c r="O45" s="83">
        <f t="shared" si="23"/>
        <v>0</v>
      </c>
      <c r="P45" s="83">
        <f t="shared" si="24"/>
        <v>0</v>
      </c>
      <c r="Q45" s="83">
        <f t="shared" si="25"/>
        <v>103</v>
      </c>
      <c r="R45" s="83">
        <f t="shared" si="26"/>
        <v>170</v>
      </c>
      <c r="S45" s="83">
        <f t="shared" si="27"/>
        <v>198</v>
      </c>
      <c r="U45" s="74">
        <f>IF(B45=C45,0,IF(S45&lt;&gt;"-",(S45)/Přehled!$A$1,0))</f>
        <v>0.47142857142857142</v>
      </c>
    </row>
    <row r="46" spans="1:24" s="22" customFormat="1" x14ac:dyDescent="0.25">
      <c r="A46" s="55">
        <v>44</v>
      </c>
      <c r="B46" s="34">
        <v>1714</v>
      </c>
      <c r="C46" s="7"/>
      <c r="D46" s="56">
        <v>465</v>
      </c>
      <c r="E46" s="41">
        <f t="shared" si="14"/>
        <v>235</v>
      </c>
      <c r="F46" s="41">
        <f t="shared" si="15"/>
        <v>80</v>
      </c>
      <c r="G46" s="41">
        <f t="shared" si="16"/>
        <v>20</v>
      </c>
      <c r="H46" s="7">
        <f t="shared" si="17"/>
        <v>5</v>
      </c>
      <c r="I46" s="34">
        <f t="shared" si="18"/>
        <v>884</v>
      </c>
      <c r="J46" s="41">
        <f t="shared" si="19"/>
        <v>447</v>
      </c>
      <c r="K46" s="41">
        <f t="shared" si="20"/>
        <v>152</v>
      </c>
      <c r="L46" s="41">
        <f t="shared" si="21"/>
        <v>38</v>
      </c>
      <c r="M46" s="7">
        <f t="shared" si="22"/>
        <v>10</v>
      </c>
      <c r="N46" s="36"/>
      <c r="O46" s="83">
        <f t="shared" si="23"/>
        <v>0</v>
      </c>
      <c r="P46" s="83">
        <f t="shared" si="24"/>
        <v>0</v>
      </c>
      <c r="Q46" s="83">
        <f t="shared" si="25"/>
        <v>79</v>
      </c>
      <c r="R46" s="83">
        <f t="shared" si="26"/>
        <v>155</v>
      </c>
      <c r="S46" s="83">
        <f t="shared" si="27"/>
        <v>183</v>
      </c>
      <c r="T46" s="73"/>
      <c r="U46" s="74">
        <f>IF(B46=C46,0,IF(S46&lt;&gt;"-",(S46)/Přehled!$A$1,0))</f>
        <v>0.43571428571428572</v>
      </c>
      <c r="W46"/>
      <c r="X46"/>
    </row>
    <row r="47" spans="1:24" s="22" customFormat="1" x14ac:dyDescent="0.25">
      <c r="A47" s="55">
        <v>45</v>
      </c>
      <c r="B47" s="34">
        <v>1757</v>
      </c>
      <c r="C47" s="7"/>
      <c r="D47" s="56">
        <v>480</v>
      </c>
      <c r="E47" s="41">
        <f t="shared" si="14"/>
        <v>240</v>
      </c>
      <c r="F47" s="41">
        <f t="shared" si="15"/>
        <v>80</v>
      </c>
      <c r="G47" s="41">
        <f t="shared" si="16"/>
        <v>20</v>
      </c>
      <c r="H47" s="7">
        <f t="shared" si="17"/>
        <v>5</v>
      </c>
      <c r="I47" s="34">
        <f t="shared" si="18"/>
        <v>912</v>
      </c>
      <c r="J47" s="41">
        <f t="shared" si="19"/>
        <v>456</v>
      </c>
      <c r="K47" s="41">
        <f t="shared" si="20"/>
        <v>152</v>
      </c>
      <c r="L47" s="41">
        <f t="shared" si="21"/>
        <v>38</v>
      </c>
      <c r="M47" s="7">
        <f t="shared" si="22"/>
        <v>10</v>
      </c>
      <c r="N47" s="36"/>
      <c r="O47" s="83">
        <f t="shared" si="23"/>
        <v>0</v>
      </c>
      <c r="P47" s="83">
        <f t="shared" si="24"/>
        <v>0</v>
      </c>
      <c r="Q47" s="83">
        <f t="shared" si="25"/>
        <v>85</v>
      </c>
      <c r="R47" s="83">
        <f t="shared" si="26"/>
        <v>161</v>
      </c>
      <c r="S47" s="83">
        <f t="shared" si="27"/>
        <v>189</v>
      </c>
      <c r="T47" s="73"/>
      <c r="U47" s="74">
        <f>IF(B47=C47,0,IF(S47&lt;&gt;"-",(S47)/Přehled!$A$1,0))</f>
        <v>0.45</v>
      </c>
      <c r="W47"/>
      <c r="X47"/>
    </row>
    <row r="48" spans="1:24" s="22" customFormat="1" x14ac:dyDescent="0.25">
      <c r="A48" s="55">
        <v>46</v>
      </c>
      <c r="B48" s="34">
        <v>1801</v>
      </c>
      <c r="C48" s="7"/>
      <c r="D48" s="56">
        <v>490</v>
      </c>
      <c r="E48" s="41">
        <f t="shared" si="14"/>
        <v>245</v>
      </c>
      <c r="F48" s="41">
        <f t="shared" si="15"/>
        <v>80</v>
      </c>
      <c r="G48" s="41">
        <f t="shared" si="16"/>
        <v>20</v>
      </c>
      <c r="H48" s="7">
        <f t="shared" si="17"/>
        <v>5</v>
      </c>
      <c r="I48" s="34">
        <f t="shared" si="18"/>
        <v>931</v>
      </c>
      <c r="J48" s="41">
        <f t="shared" si="19"/>
        <v>466</v>
      </c>
      <c r="K48" s="41">
        <f t="shared" si="20"/>
        <v>152</v>
      </c>
      <c r="L48" s="41">
        <f t="shared" si="21"/>
        <v>38</v>
      </c>
      <c r="M48" s="7">
        <f t="shared" si="22"/>
        <v>10</v>
      </c>
      <c r="N48" s="36"/>
      <c r="O48" s="83">
        <f t="shared" si="23"/>
        <v>0</v>
      </c>
      <c r="P48" s="83">
        <f t="shared" si="24"/>
        <v>0</v>
      </c>
      <c r="Q48" s="83">
        <f t="shared" si="25"/>
        <v>100</v>
      </c>
      <c r="R48" s="83">
        <f t="shared" si="26"/>
        <v>176</v>
      </c>
      <c r="S48" s="83">
        <f t="shared" si="27"/>
        <v>204</v>
      </c>
      <c r="T48" s="73"/>
      <c r="U48" s="74">
        <f>IF(B48=C48,0,IF(S48&lt;&gt;"-",(S48)/Přehled!$A$1,0))</f>
        <v>0.48571428571428571</v>
      </c>
      <c r="W48"/>
      <c r="X48"/>
    </row>
    <row r="49" spans="1:24" s="22" customFormat="1" x14ac:dyDescent="0.25">
      <c r="A49" s="55">
        <v>47</v>
      </c>
      <c r="B49" s="34">
        <v>1846</v>
      </c>
      <c r="C49" s="7"/>
      <c r="D49" s="56">
        <v>505</v>
      </c>
      <c r="E49" s="41">
        <f t="shared" si="14"/>
        <v>255</v>
      </c>
      <c r="F49" s="41">
        <f t="shared" si="15"/>
        <v>85</v>
      </c>
      <c r="G49" s="41">
        <f t="shared" si="16"/>
        <v>20</v>
      </c>
      <c r="H49" s="7">
        <f t="shared" si="17"/>
        <v>5</v>
      </c>
      <c r="I49" s="34">
        <f t="shared" si="18"/>
        <v>960</v>
      </c>
      <c r="J49" s="41">
        <f t="shared" si="19"/>
        <v>485</v>
      </c>
      <c r="K49" s="41">
        <f t="shared" si="20"/>
        <v>162</v>
      </c>
      <c r="L49" s="41">
        <f t="shared" si="21"/>
        <v>38</v>
      </c>
      <c r="M49" s="7">
        <f t="shared" si="22"/>
        <v>10</v>
      </c>
      <c r="N49" s="36"/>
      <c r="O49" s="83">
        <f t="shared" si="23"/>
        <v>0</v>
      </c>
      <c r="P49" s="83">
        <f t="shared" si="24"/>
        <v>0</v>
      </c>
      <c r="Q49" s="83">
        <f t="shared" si="25"/>
        <v>77</v>
      </c>
      <c r="R49" s="83">
        <f t="shared" si="26"/>
        <v>163</v>
      </c>
      <c r="S49" s="83">
        <f t="shared" si="27"/>
        <v>191</v>
      </c>
      <c r="T49" s="73"/>
      <c r="U49" s="74">
        <f>IF(B49=C49,0,IF(S49&lt;&gt;"-",(S49)/Přehled!$A$1,0))</f>
        <v>0.45476190476190476</v>
      </c>
      <c r="W49"/>
      <c r="X49"/>
    </row>
    <row r="50" spans="1:24" s="22" customFormat="1" x14ac:dyDescent="0.25">
      <c r="A50" s="55">
        <v>48</v>
      </c>
      <c r="B50" s="34">
        <v>1892</v>
      </c>
      <c r="C50" s="7"/>
      <c r="D50" s="56">
        <v>515</v>
      </c>
      <c r="E50" s="41">
        <f t="shared" si="14"/>
        <v>260</v>
      </c>
      <c r="F50" s="41">
        <f t="shared" si="15"/>
        <v>85</v>
      </c>
      <c r="G50" s="41">
        <f t="shared" si="16"/>
        <v>20</v>
      </c>
      <c r="H50" s="7">
        <f t="shared" si="17"/>
        <v>5</v>
      </c>
      <c r="I50" s="34">
        <f t="shared" si="18"/>
        <v>979</v>
      </c>
      <c r="J50" s="41">
        <f t="shared" si="19"/>
        <v>494</v>
      </c>
      <c r="K50" s="41">
        <f t="shared" si="20"/>
        <v>162</v>
      </c>
      <c r="L50" s="41">
        <f t="shared" si="21"/>
        <v>38</v>
      </c>
      <c r="M50" s="7">
        <f t="shared" si="22"/>
        <v>10</v>
      </c>
      <c r="N50" s="36"/>
      <c r="O50" s="83">
        <f t="shared" si="23"/>
        <v>0</v>
      </c>
      <c r="P50" s="83">
        <f t="shared" si="24"/>
        <v>0</v>
      </c>
      <c r="Q50" s="83">
        <f t="shared" si="25"/>
        <v>95</v>
      </c>
      <c r="R50" s="83">
        <f t="shared" si="26"/>
        <v>181</v>
      </c>
      <c r="S50" s="83">
        <f t="shared" si="27"/>
        <v>209</v>
      </c>
      <c r="T50" s="73"/>
      <c r="U50" s="74">
        <f>IF(B50=C50,0,IF(S50&lt;&gt;"-",(S50)/Přehled!$A$1,0))</f>
        <v>0.49761904761904763</v>
      </c>
      <c r="W50"/>
      <c r="X50"/>
    </row>
    <row r="51" spans="1:24" s="22" customFormat="1" x14ac:dyDescent="0.25">
      <c r="A51" s="55">
        <v>49</v>
      </c>
      <c r="B51" s="34">
        <v>1939</v>
      </c>
      <c r="C51" s="7"/>
      <c r="D51" s="56">
        <v>530</v>
      </c>
      <c r="E51" s="41">
        <f t="shared" si="14"/>
        <v>265</v>
      </c>
      <c r="F51" s="41">
        <f t="shared" si="15"/>
        <v>90</v>
      </c>
      <c r="G51" s="41">
        <f t="shared" si="16"/>
        <v>25</v>
      </c>
      <c r="H51" s="7">
        <f t="shared" si="17"/>
        <v>5</v>
      </c>
      <c r="I51" s="34">
        <f t="shared" si="18"/>
        <v>1007</v>
      </c>
      <c r="J51" s="41">
        <f t="shared" si="19"/>
        <v>504</v>
      </c>
      <c r="K51" s="41">
        <f t="shared" si="20"/>
        <v>171</v>
      </c>
      <c r="L51" s="41">
        <f t="shared" si="21"/>
        <v>48</v>
      </c>
      <c r="M51" s="7">
        <f t="shared" si="22"/>
        <v>10</v>
      </c>
      <c r="N51" s="36"/>
      <c r="O51" s="83">
        <f t="shared" si="23"/>
        <v>0</v>
      </c>
      <c r="P51" s="83">
        <f t="shared" si="24"/>
        <v>0</v>
      </c>
      <c r="Q51" s="83">
        <f t="shared" si="25"/>
        <v>86</v>
      </c>
      <c r="R51" s="83">
        <f t="shared" si="26"/>
        <v>161</v>
      </c>
      <c r="S51" s="83">
        <f t="shared" si="27"/>
        <v>199</v>
      </c>
      <c r="T51" s="73"/>
      <c r="U51" s="74">
        <f>IF(B51=C51,0,IF(S51&lt;&gt;"-",(S51)/Přehled!$A$1,0))</f>
        <v>0.47380952380952379</v>
      </c>
      <c r="W51"/>
      <c r="X51"/>
    </row>
    <row r="52" spans="1:24" s="22" customFormat="1" x14ac:dyDescent="0.25">
      <c r="A52" s="55">
        <v>50</v>
      </c>
      <c r="B52" s="34">
        <v>1987</v>
      </c>
      <c r="C52" s="7"/>
      <c r="D52" s="56">
        <v>540</v>
      </c>
      <c r="E52" s="41">
        <f t="shared" si="14"/>
        <v>270</v>
      </c>
      <c r="F52" s="41">
        <f t="shared" si="15"/>
        <v>90</v>
      </c>
      <c r="G52" s="41">
        <f t="shared" si="16"/>
        <v>25</v>
      </c>
      <c r="H52" s="7">
        <f t="shared" si="17"/>
        <v>5</v>
      </c>
      <c r="I52" s="34">
        <f t="shared" si="18"/>
        <v>1026</v>
      </c>
      <c r="J52" s="41">
        <f t="shared" si="19"/>
        <v>513</v>
      </c>
      <c r="K52" s="41">
        <f t="shared" si="20"/>
        <v>171</v>
      </c>
      <c r="L52" s="41">
        <f t="shared" si="21"/>
        <v>48</v>
      </c>
      <c r="M52" s="7">
        <f t="shared" si="22"/>
        <v>10</v>
      </c>
      <c r="N52" s="36"/>
      <c r="O52" s="83">
        <f t="shared" si="23"/>
        <v>0</v>
      </c>
      <c r="P52" s="83">
        <f t="shared" si="24"/>
        <v>0</v>
      </c>
      <c r="Q52" s="83">
        <f t="shared" si="25"/>
        <v>106</v>
      </c>
      <c r="R52" s="83">
        <f t="shared" si="26"/>
        <v>181</v>
      </c>
      <c r="S52" s="83">
        <f t="shared" si="27"/>
        <v>219</v>
      </c>
      <c r="T52" s="73"/>
      <c r="U52" s="74">
        <f>IF(B52=C52,0,IF(S52&lt;&gt;"-",(S52)/Přehled!$A$1,0))</f>
        <v>0.52142857142857146</v>
      </c>
      <c r="W52"/>
      <c r="X52"/>
    </row>
    <row r="53" spans="1:24" s="22" customFormat="1" x14ac:dyDescent="0.25">
      <c r="A53" s="50">
        <v>51</v>
      </c>
      <c r="B53" s="51">
        <v>2037</v>
      </c>
      <c r="C53" s="52"/>
      <c r="D53" s="53">
        <v>555</v>
      </c>
      <c r="E53" s="54">
        <f t="shared" si="14"/>
        <v>280</v>
      </c>
      <c r="F53" s="54">
        <f t="shared" si="15"/>
        <v>95</v>
      </c>
      <c r="G53" s="54">
        <f t="shared" si="16"/>
        <v>25</v>
      </c>
      <c r="H53" s="52">
        <f t="shared" si="17"/>
        <v>5</v>
      </c>
      <c r="I53" s="51">
        <f t="shared" si="18"/>
        <v>1055</v>
      </c>
      <c r="J53" s="54">
        <f t="shared" si="19"/>
        <v>532</v>
      </c>
      <c r="K53" s="54">
        <f t="shared" si="20"/>
        <v>181</v>
      </c>
      <c r="L53" s="54">
        <f t="shared" si="21"/>
        <v>48</v>
      </c>
      <c r="M53" s="52">
        <f t="shared" si="22"/>
        <v>10</v>
      </c>
      <c r="N53" s="36"/>
      <c r="O53" s="83">
        <f t="shared" si="23"/>
        <v>0</v>
      </c>
      <c r="P53" s="83">
        <f t="shared" si="24"/>
        <v>0</v>
      </c>
      <c r="Q53" s="83">
        <f t="shared" si="25"/>
        <v>88</v>
      </c>
      <c r="R53" s="83">
        <f t="shared" si="26"/>
        <v>173</v>
      </c>
      <c r="S53" s="83">
        <f t="shared" si="27"/>
        <v>211</v>
      </c>
      <c r="T53" s="73"/>
      <c r="U53" s="74">
        <f>IF(B53=C53,0,IF(S53&lt;&gt;"-",(S53)/Přehled!$A$1,0))</f>
        <v>0.50238095238095237</v>
      </c>
      <c r="W53"/>
      <c r="X53"/>
    </row>
    <row r="54" spans="1:24" s="22" customFormat="1" x14ac:dyDescent="0.25">
      <c r="A54" s="55">
        <v>52</v>
      </c>
      <c r="B54" s="34">
        <v>2088</v>
      </c>
      <c r="C54" s="7"/>
      <c r="D54" s="56">
        <v>570</v>
      </c>
      <c r="E54" s="41">
        <f t="shared" si="14"/>
        <v>285</v>
      </c>
      <c r="F54" s="41">
        <f t="shared" si="15"/>
        <v>95</v>
      </c>
      <c r="G54" s="41">
        <f t="shared" si="16"/>
        <v>25</v>
      </c>
      <c r="H54" s="7">
        <f t="shared" si="17"/>
        <v>5</v>
      </c>
      <c r="I54" s="34">
        <f t="shared" si="18"/>
        <v>1083</v>
      </c>
      <c r="J54" s="41">
        <f t="shared" si="19"/>
        <v>542</v>
      </c>
      <c r="K54" s="41">
        <f t="shared" si="20"/>
        <v>181</v>
      </c>
      <c r="L54" s="41">
        <f t="shared" si="21"/>
        <v>48</v>
      </c>
      <c r="M54" s="7">
        <f t="shared" si="22"/>
        <v>10</v>
      </c>
      <c r="N54" s="36"/>
      <c r="O54" s="83">
        <f t="shared" si="23"/>
        <v>0</v>
      </c>
      <c r="P54" s="83">
        <f t="shared" si="24"/>
        <v>0</v>
      </c>
      <c r="Q54" s="83">
        <f t="shared" si="25"/>
        <v>101</v>
      </c>
      <c r="R54" s="83">
        <f t="shared" si="26"/>
        <v>186</v>
      </c>
      <c r="S54" s="83">
        <f t="shared" si="27"/>
        <v>224</v>
      </c>
      <c r="T54" s="73"/>
      <c r="U54" s="74">
        <f>IF(B54=C54,0,IF(S54&lt;&gt;"-",(S54)/Přehled!$A$1,0))</f>
        <v>0.53333333333333333</v>
      </c>
      <c r="W54"/>
      <c r="X54"/>
    </row>
    <row r="55" spans="1:24" s="22" customFormat="1" x14ac:dyDescent="0.25">
      <c r="A55" s="55">
        <v>53</v>
      </c>
      <c r="B55" s="34">
        <v>2140</v>
      </c>
      <c r="C55" s="7"/>
      <c r="D55" s="56">
        <v>580</v>
      </c>
      <c r="E55" s="41">
        <f t="shared" si="14"/>
        <v>290</v>
      </c>
      <c r="F55" s="41">
        <f t="shared" si="15"/>
        <v>95</v>
      </c>
      <c r="G55" s="41">
        <f t="shared" si="16"/>
        <v>25</v>
      </c>
      <c r="H55" s="7">
        <f t="shared" si="17"/>
        <v>5</v>
      </c>
      <c r="I55" s="34">
        <f t="shared" si="18"/>
        <v>1102</v>
      </c>
      <c r="J55" s="41">
        <f t="shared" si="19"/>
        <v>551</v>
      </c>
      <c r="K55" s="41">
        <f t="shared" si="20"/>
        <v>181</v>
      </c>
      <c r="L55" s="41">
        <f t="shared" si="21"/>
        <v>48</v>
      </c>
      <c r="M55" s="7">
        <f t="shared" si="22"/>
        <v>10</v>
      </c>
      <c r="N55" s="36"/>
      <c r="O55" s="83">
        <f t="shared" si="23"/>
        <v>0</v>
      </c>
      <c r="P55" s="83">
        <f t="shared" si="24"/>
        <v>0</v>
      </c>
      <c r="Q55" s="83">
        <f t="shared" si="25"/>
        <v>125</v>
      </c>
      <c r="R55" s="83">
        <f t="shared" si="26"/>
        <v>210</v>
      </c>
      <c r="S55" s="83">
        <f t="shared" si="27"/>
        <v>248</v>
      </c>
      <c r="T55" s="73"/>
      <c r="U55" s="74">
        <f>IF(B55=C55,0,IF(S55&lt;&gt;"-",(S55)/Přehled!$A$1,0))</f>
        <v>0.59047619047619049</v>
      </c>
      <c r="W55"/>
      <c r="X55"/>
    </row>
    <row r="56" spans="1:24" s="22" customFormat="1" x14ac:dyDescent="0.25">
      <c r="A56" s="55">
        <v>54</v>
      </c>
      <c r="B56" s="34">
        <v>2194</v>
      </c>
      <c r="C56" s="7"/>
      <c r="D56" s="56">
        <v>595</v>
      </c>
      <c r="E56" s="41">
        <f t="shared" si="14"/>
        <v>300</v>
      </c>
      <c r="F56" s="41">
        <f t="shared" si="15"/>
        <v>100</v>
      </c>
      <c r="G56" s="41">
        <f t="shared" si="16"/>
        <v>25</v>
      </c>
      <c r="H56" s="7">
        <f t="shared" si="17"/>
        <v>5</v>
      </c>
      <c r="I56" s="34">
        <f t="shared" si="18"/>
        <v>1131</v>
      </c>
      <c r="J56" s="41">
        <f t="shared" si="19"/>
        <v>570</v>
      </c>
      <c r="K56" s="41">
        <f t="shared" si="20"/>
        <v>190</v>
      </c>
      <c r="L56" s="41">
        <f t="shared" si="21"/>
        <v>48</v>
      </c>
      <c r="M56" s="7">
        <f t="shared" si="22"/>
        <v>10</v>
      </c>
      <c r="N56" s="36"/>
      <c r="O56" s="83">
        <f t="shared" si="23"/>
        <v>0</v>
      </c>
      <c r="P56" s="83">
        <f t="shared" si="24"/>
        <v>0</v>
      </c>
      <c r="Q56" s="83">
        <f t="shared" si="25"/>
        <v>113</v>
      </c>
      <c r="R56" s="83">
        <f t="shared" si="26"/>
        <v>207</v>
      </c>
      <c r="S56" s="83">
        <f t="shared" si="27"/>
        <v>245</v>
      </c>
      <c r="T56" s="73"/>
      <c r="U56" s="74">
        <f>IF(B56=C56,0,IF(S56&lt;&gt;"-",(S56)/Přehled!$A$1,0))</f>
        <v>0.58333333333333337</v>
      </c>
      <c r="W56"/>
      <c r="X56"/>
    </row>
    <row r="57" spans="1:24" s="22" customFormat="1" x14ac:dyDescent="0.25">
      <c r="A57" s="55">
        <v>55</v>
      </c>
      <c r="B57" s="34">
        <v>2249</v>
      </c>
      <c r="C57" s="7"/>
      <c r="D57" s="56">
        <v>610</v>
      </c>
      <c r="E57" s="41">
        <f t="shared" si="14"/>
        <v>305</v>
      </c>
      <c r="F57" s="41">
        <f t="shared" si="15"/>
        <v>100</v>
      </c>
      <c r="G57" s="41">
        <f t="shared" si="16"/>
        <v>25</v>
      </c>
      <c r="H57" s="7">
        <f t="shared" si="17"/>
        <v>5</v>
      </c>
      <c r="I57" s="34">
        <f t="shared" si="18"/>
        <v>1159</v>
      </c>
      <c r="J57" s="41">
        <f t="shared" si="19"/>
        <v>580</v>
      </c>
      <c r="K57" s="41">
        <f t="shared" si="20"/>
        <v>190</v>
      </c>
      <c r="L57" s="41">
        <f t="shared" si="21"/>
        <v>48</v>
      </c>
      <c r="M57" s="7">
        <f t="shared" si="22"/>
        <v>10</v>
      </c>
      <c r="N57" s="36"/>
      <c r="O57" s="83">
        <f t="shared" si="23"/>
        <v>0</v>
      </c>
      <c r="P57" s="83">
        <f t="shared" si="24"/>
        <v>0</v>
      </c>
      <c r="Q57" s="83">
        <f t="shared" si="25"/>
        <v>130</v>
      </c>
      <c r="R57" s="83">
        <f t="shared" si="26"/>
        <v>224</v>
      </c>
      <c r="S57" s="83">
        <f t="shared" si="27"/>
        <v>262</v>
      </c>
      <c r="T57" s="73"/>
      <c r="U57" s="74">
        <f>IF(B57=C57,0,IF(S57&lt;&gt;"-",(S57)/Přehled!$A$1,0))</f>
        <v>0.62380952380952381</v>
      </c>
      <c r="W57"/>
      <c r="X57"/>
    </row>
    <row r="58" spans="1:24" s="22" customFormat="1" x14ac:dyDescent="0.25">
      <c r="A58" s="55">
        <v>56</v>
      </c>
      <c r="B58" s="34">
        <v>2305</v>
      </c>
      <c r="C58" s="7"/>
      <c r="D58" s="56">
        <v>620</v>
      </c>
      <c r="E58" s="41">
        <f t="shared" si="14"/>
        <v>310</v>
      </c>
      <c r="F58" s="41">
        <f t="shared" si="15"/>
        <v>105</v>
      </c>
      <c r="G58" s="41">
        <f t="shared" si="16"/>
        <v>25</v>
      </c>
      <c r="H58" s="7">
        <f t="shared" si="17"/>
        <v>5</v>
      </c>
      <c r="I58" s="34">
        <f t="shared" si="18"/>
        <v>1178</v>
      </c>
      <c r="J58" s="41">
        <f t="shared" si="19"/>
        <v>589</v>
      </c>
      <c r="K58" s="41">
        <f t="shared" si="20"/>
        <v>200</v>
      </c>
      <c r="L58" s="41">
        <f t="shared" si="21"/>
        <v>48</v>
      </c>
      <c r="M58" s="7">
        <f t="shared" si="22"/>
        <v>10</v>
      </c>
      <c r="N58" s="36"/>
      <c r="O58" s="83">
        <f t="shared" si="23"/>
        <v>0</v>
      </c>
      <c r="P58" s="83">
        <f t="shared" si="24"/>
        <v>0</v>
      </c>
      <c r="Q58" s="83">
        <f t="shared" si="25"/>
        <v>138</v>
      </c>
      <c r="R58" s="83">
        <f t="shared" si="26"/>
        <v>242</v>
      </c>
      <c r="S58" s="83">
        <f t="shared" si="27"/>
        <v>280</v>
      </c>
      <c r="T58" s="73"/>
      <c r="U58" s="74">
        <f>IF(B58=C58,0,IF(S58&lt;&gt;"-",(S58)/Přehled!$A$1,0))</f>
        <v>0.66666666666666663</v>
      </c>
      <c r="W58"/>
      <c r="X58"/>
    </row>
    <row r="59" spans="1:24" s="22" customFormat="1" x14ac:dyDescent="0.25">
      <c r="A59" s="55">
        <v>57</v>
      </c>
      <c r="B59" s="34">
        <v>2362</v>
      </c>
      <c r="C59" s="7"/>
      <c r="D59" s="56">
        <v>635</v>
      </c>
      <c r="E59" s="41">
        <f t="shared" si="14"/>
        <v>320</v>
      </c>
      <c r="F59" s="41">
        <f t="shared" si="15"/>
        <v>105</v>
      </c>
      <c r="G59" s="41">
        <f t="shared" si="16"/>
        <v>25</v>
      </c>
      <c r="H59" s="7">
        <f t="shared" si="17"/>
        <v>5</v>
      </c>
      <c r="I59" s="34">
        <f t="shared" si="18"/>
        <v>1207</v>
      </c>
      <c r="J59" s="41">
        <f t="shared" si="19"/>
        <v>608</v>
      </c>
      <c r="K59" s="41">
        <f t="shared" si="20"/>
        <v>200</v>
      </c>
      <c r="L59" s="41">
        <f t="shared" si="21"/>
        <v>48</v>
      </c>
      <c r="M59" s="7">
        <f t="shared" si="22"/>
        <v>10</v>
      </c>
      <c r="N59" s="36"/>
      <c r="O59" s="83">
        <f t="shared" si="23"/>
        <v>0</v>
      </c>
      <c r="P59" s="83">
        <f t="shared" si="24"/>
        <v>0</v>
      </c>
      <c r="Q59" s="83">
        <f t="shared" si="25"/>
        <v>147</v>
      </c>
      <c r="R59" s="83">
        <f t="shared" si="26"/>
        <v>251</v>
      </c>
      <c r="S59" s="83">
        <f t="shared" si="27"/>
        <v>289</v>
      </c>
      <c r="T59" s="73"/>
      <c r="U59" s="74">
        <f>IF(B59=C59,0,IF(S59&lt;&gt;"-",(S59)/Přehled!$A$1,0))</f>
        <v>0.68809523809523809</v>
      </c>
      <c r="W59"/>
      <c r="X59"/>
    </row>
    <row r="60" spans="1:24" s="22" customFormat="1" x14ac:dyDescent="0.25">
      <c r="A60" s="55">
        <v>58</v>
      </c>
      <c r="B60" s="34">
        <v>2421</v>
      </c>
      <c r="C60" s="7"/>
      <c r="D60" s="56">
        <v>650</v>
      </c>
      <c r="E60" s="41">
        <f t="shared" si="14"/>
        <v>325</v>
      </c>
      <c r="F60" s="41">
        <f t="shared" si="15"/>
        <v>110</v>
      </c>
      <c r="G60" s="41">
        <f t="shared" si="16"/>
        <v>30</v>
      </c>
      <c r="H60" s="7">
        <f t="shared" si="17"/>
        <v>5</v>
      </c>
      <c r="I60" s="34">
        <f t="shared" si="18"/>
        <v>1235</v>
      </c>
      <c r="J60" s="41">
        <f t="shared" si="19"/>
        <v>618</v>
      </c>
      <c r="K60" s="41">
        <f t="shared" si="20"/>
        <v>209</v>
      </c>
      <c r="L60" s="41">
        <f t="shared" si="21"/>
        <v>57</v>
      </c>
      <c r="M60" s="7">
        <f t="shared" si="22"/>
        <v>10</v>
      </c>
      <c r="N60" s="36"/>
      <c r="O60" s="83">
        <f t="shared" si="23"/>
        <v>0</v>
      </c>
      <c r="P60" s="83">
        <f t="shared" si="24"/>
        <v>0</v>
      </c>
      <c r="Q60" s="83">
        <f t="shared" si="25"/>
        <v>150</v>
      </c>
      <c r="R60" s="83">
        <f t="shared" si="26"/>
        <v>245</v>
      </c>
      <c r="S60" s="83">
        <f t="shared" si="27"/>
        <v>292</v>
      </c>
      <c r="T60" s="73"/>
      <c r="U60" s="74">
        <f>IF(B60=C60,0,IF(S60&lt;&gt;"-",(S60)/Přehled!$A$1,0))</f>
        <v>0.69523809523809521</v>
      </c>
      <c r="W60"/>
      <c r="X60"/>
    </row>
    <row r="61" spans="1:24" x14ac:dyDescent="0.25">
      <c r="A61" s="55">
        <v>59</v>
      </c>
      <c r="B61" s="34">
        <v>2482</v>
      </c>
      <c r="C61" s="7"/>
      <c r="D61" s="56">
        <v>665</v>
      </c>
      <c r="E61" s="41">
        <f t="shared" si="14"/>
        <v>335</v>
      </c>
      <c r="F61" s="41">
        <f t="shared" si="15"/>
        <v>110</v>
      </c>
      <c r="G61" s="41">
        <f t="shared" si="16"/>
        <v>30</v>
      </c>
      <c r="H61" s="7">
        <f t="shared" si="17"/>
        <v>5</v>
      </c>
      <c r="I61" s="34">
        <f t="shared" si="18"/>
        <v>1264</v>
      </c>
      <c r="J61" s="41">
        <f t="shared" si="19"/>
        <v>637</v>
      </c>
      <c r="K61" s="41">
        <f t="shared" si="20"/>
        <v>209</v>
      </c>
      <c r="L61" s="41">
        <f t="shared" si="21"/>
        <v>57</v>
      </c>
      <c r="M61" s="7">
        <f t="shared" si="22"/>
        <v>10</v>
      </c>
      <c r="N61" s="36"/>
      <c r="O61" s="83">
        <f t="shared" si="23"/>
        <v>0</v>
      </c>
      <c r="P61" s="83">
        <f t="shared" si="24"/>
        <v>0</v>
      </c>
      <c r="Q61" s="83">
        <f t="shared" si="25"/>
        <v>163</v>
      </c>
      <c r="R61" s="83">
        <f t="shared" si="26"/>
        <v>258</v>
      </c>
      <c r="S61" s="83">
        <f t="shared" si="27"/>
        <v>305</v>
      </c>
      <c r="U61" s="74">
        <f>IF(B61=C61,0,IF(S61&lt;&gt;"-",(S61)/Přehled!$A$1,0))</f>
        <v>0.72619047619047616</v>
      </c>
    </row>
    <row r="62" spans="1:24" x14ac:dyDescent="0.25">
      <c r="A62" s="55">
        <v>60</v>
      </c>
      <c r="B62" s="34">
        <v>2544</v>
      </c>
      <c r="C62" s="7"/>
      <c r="D62" s="56">
        <v>675</v>
      </c>
      <c r="E62" s="41">
        <f t="shared" si="14"/>
        <v>340</v>
      </c>
      <c r="F62" s="41">
        <f t="shared" si="15"/>
        <v>115</v>
      </c>
      <c r="G62" s="41">
        <f t="shared" si="16"/>
        <v>30</v>
      </c>
      <c r="H62" s="7">
        <f t="shared" si="17"/>
        <v>5</v>
      </c>
      <c r="I62" s="34">
        <f t="shared" si="18"/>
        <v>1283</v>
      </c>
      <c r="J62" s="41">
        <f t="shared" si="19"/>
        <v>646</v>
      </c>
      <c r="K62" s="41">
        <f t="shared" si="20"/>
        <v>219</v>
      </c>
      <c r="L62" s="41">
        <f t="shared" si="21"/>
        <v>57</v>
      </c>
      <c r="M62" s="7">
        <f t="shared" si="22"/>
        <v>10</v>
      </c>
      <c r="N62" s="36"/>
      <c r="O62" s="83">
        <f t="shared" si="23"/>
        <v>0</v>
      </c>
      <c r="P62" s="83">
        <f t="shared" si="24"/>
        <v>0</v>
      </c>
      <c r="Q62" s="83">
        <f t="shared" si="25"/>
        <v>177</v>
      </c>
      <c r="R62" s="83">
        <f t="shared" si="26"/>
        <v>282</v>
      </c>
      <c r="S62" s="83">
        <f t="shared" si="27"/>
        <v>329</v>
      </c>
      <c r="U62" s="74">
        <f>IF(B62=C62,0,IF(S62&lt;&gt;"-",(S62)/Přehled!$A$1,0))</f>
        <v>0.78333333333333333</v>
      </c>
    </row>
    <row r="63" spans="1:24" x14ac:dyDescent="0.25">
      <c r="A63" s="50">
        <v>61</v>
      </c>
      <c r="B63" s="51">
        <v>2608</v>
      </c>
      <c r="C63" s="52"/>
      <c r="D63" s="53">
        <v>690</v>
      </c>
      <c r="E63" s="54">
        <f t="shared" si="14"/>
        <v>345</v>
      </c>
      <c r="F63" s="54">
        <f t="shared" si="15"/>
        <v>115</v>
      </c>
      <c r="G63" s="54">
        <f t="shared" si="16"/>
        <v>30</v>
      </c>
      <c r="H63" s="52">
        <f t="shared" si="17"/>
        <v>5</v>
      </c>
      <c r="I63" s="51">
        <f t="shared" si="18"/>
        <v>1311</v>
      </c>
      <c r="J63" s="54">
        <f t="shared" si="19"/>
        <v>656</v>
      </c>
      <c r="K63" s="54">
        <f t="shared" si="20"/>
        <v>219</v>
      </c>
      <c r="L63" s="54">
        <f t="shared" si="21"/>
        <v>57</v>
      </c>
      <c r="M63" s="52">
        <f t="shared" si="22"/>
        <v>10</v>
      </c>
      <c r="N63" s="36"/>
      <c r="O63" s="83">
        <f t="shared" si="23"/>
        <v>0</v>
      </c>
      <c r="P63" s="83">
        <f t="shared" si="24"/>
        <v>0</v>
      </c>
      <c r="Q63" s="83">
        <f t="shared" si="25"/>
        <v>203</v>
      </c>
      <c r="R63" s="83">
        <f t="shared" si="26"/>
        <v>308</v>
      </c>
      <c r="S63" s="83">
        <f t="shared" si="27"/>
        <v>355</v>
      </c>
      <c r="U63" s="74">
        <f>IF(B63=C63,0,IF(S63&lt;&gt;"-",(S63)/Přehled!$A$1,0))</f>
        <v>0.84523809523809523</v>
      </c>
    </row>
    <row r="64" spans="1:24" x14ac:dyDescent="0.25">
      <c r="A64" s="55">
        <v>62</v>
      </c>
      <c r="B64" s="34">
        <v>2673</v>
      </c>
      <c r="C64" s="7"/>
      <c r="D64" s="56">
        <v>705</v>
      </c>
      <c r="E64" s="41">
        <f t="shared" si="14"/>
        <v>355</v>
      </c>
      <c r="F64" s="41">
        <f t="shared" si="15"/>
        <v>120</v>
      </c>
      <c r="G64" s="41">
        <f t="shared" si="16"/>
        <v>30</v>
      </c>
      <c r="H64" s="7">
        <f t="shared" si="17"/>
        <v>5</v>
      </c>
      <c r="I64" s="34">
        <f t="shared" si="18"/>
        <v>1340</v>
      </c>
      <c r="J64" s="41">
        <f t="shared" si="19"/>
        <v>675</v>
      </c>
      <c r="K64" s="41">
        <f t="shared" si="20"/>
        <v>228</v>
      </c>
      <c r="L64" s="41">
        <f t="shared" si="21"/>
        <v>57</v>
      </c>
      <c r="M64" s="7">
        <f t="shared" si="22"/>
        <v>10</v>
      </c>
      <c r="N64" s="36"/>
      <c r="O64" s="83">
        <f t="shared" si="23"/>
        <v>0</v>
      </c>
      <c r="P64" s="83">
        <f t="shared" si="24"/>
        <v>0</v>
      </c>
      <c r="Q64" s="83">
        <f t="shared" si="25"/>
        <v>202</v>
      </c>
      <c r="R64" s="83">
        <f t="shared" si="26"/>
        <v>316</v>
      </c>
      <c r="S64" s="83">
        <f t="shared" si="27"/>
        <v>363</v>
      </c>
      <c r="U64" s="74">
        <f>IF(B64=C64,0,IF(S64&lt;&gt;"-",(S64)/Přehled!$A$1,0))</f>
        <v>0.86428571428571432</v>
      </c>
    </row>
    <row r="65" spans="1:21" x14ac:dyDescent="0.25">
      <c r="A65" s="55">
        <v>63</v>
      </c>
      <c r="B65" s="34">
        <v>2740</v>
      </c>
      <c r="C65" s="7"/>
      <c r="D65" s="56">
        <v>715</v>
      </c>
      <c r="E65" s="41">
        <f t="shared" si="14"/>
        <v>360</v>
      </c>
      <c r="F65" s="41">
        <f t="shared" si="15"/>
        <v>120</v>
      </c>
      <c r="G65" s="41">
        <f t="shared" si="16"/>
        <v>30</v>
      </c>
      <c r="H65" s="7">
        <f t="shared" si="17"/>
        <v>5</v>
      </c>
      <c r="I65" s="34">
        <f t="shared" si="18"/>
        <v>1359</v>
      </c>
      <c r="J65" s="41">
        <f t="shared" si="19"/>
        <v>684</v>
      </c>
      <c r="K65" s="41">
        <f t="shared" si="20"/>
        <v>228</v>
      </c>
      <c r="L65" s="41">
        <f t="shared" si="21"/>
        <v>57</v>
      </c>
      <c r="M65" s="7">
        <f t="shared" si="22"/>
        <v>10</v>
      </c>
      <c r="N65" s="36"/>
      <c r="O65" s="83">
        <f t="shared" si="23"/>
        <v>22</v>
      </c>
      <c r="P65" s="83">
        <f t="shared" si="24"/>
        <v>0</v>
      </c>
      <c r="Q65" s="83">
        <f t="shared" si="25"/>
        <v>241</v>
      </c>
      <c r="R65" s="83">
        <f t="shared" si="26"/>
        <v>355</v>
      </c>
      <c r="S65" s="83">
        <f t="shared" si="27"/>
        <v>402</v>
      </c>
      <c r="U65" s="74">
        <f>IF(B65=C65,0,IF(S65&lt;&gt;"-",(S65)/Přehled!$A$1,0))</f>
        <v>0.95714285714285718</v>
      </c>
    </row>
    <row r="66" spans="1:21" x14ac:dyDescent="0.25">
      <c r="A66" s="55">
        <v>64</v>
      </c>
      <c r="B66" s="34">
        <v>2808</v>
      </c>
      <c r="C66" s="7"/>
      <c r="D66" s="56">
        <v>730</v>
      </c>
      <c r="E66" s="41">
        <f t="shared" si="14"/>
        <v>365</v>
      </c>
      <c r="F66" s="41">
        <f t="shared" si="15"/>
        <v>120</v>
      </c>
      <c r="G66" s="41">
        <f t="shared" si="16"/>
        <v>30</v>
      </c>
      <c r="H66" s="7">
        <f t="shared" si="17"/>
        <v>5</v>
      </c>
      <c r="I66" s="34">
        <f t="shared" si="18"/>
        <v>1387</v>
      </c>
      <c r="J66" s="41">
        <f t="shared" si="19"/>
        <v>694</v>
      </c>
      <c r="K66" s="41">
        <f t="shared" si="20"/>
        <v>228</v>
      </c>
      <c r="L66" s="41">
        <f t="shared" si="21"/>
        <v>57</v>
      </c>
      <c r="M66" s="7">
        <f t="shared" si="22"/>
        <v>10</v>
      </c>
      <c r="N66" s="36"/>
      <c r="O66" s="83">
        <f t="shared" si="23"/>
        <v>34</v>
      </c>
      <c r="P66" s="83">
        <f t="shared" si="24"/>
        <v>0</v>
      </c>
      <c r="Q66" s="83">
        <f t="shared" si="25"/>
        <v>271</v>
      </c>
      <c r="R66" s="83">
        <f t="shared" si="26"/>
        <v>385</v>
      </c>
      <c r="S66" s="83">
        <f t="shared" si="27"/>
        <v>432</v>
      </c>
      <c r="U66" s="74">
        <f>IF(B66=C66,0,IF(S66&lt;&gt;"-",(S66)/Přehled!$A$1,0))</f>
        <v>1.0285714285714285</v>
      </c>
    </row>
    <row r="67" spans="1:21" x14ac:dyDescent="0.25">
      <c r="A67" s="55">
        <v>65</v>
      </c>
      <c r="B67" s="34">
        <v>2878</v>
      </c>
      <c r="C67" s="7"/>
      <c r="D67" s="56">
        <v>745</v>
      </c>
      <c r="E67" s="41">
        <f t="shared" si="14"/>
        <v>375</v>
      </c>
      <c r="F67" s="41">
        <f t="shared" si="15"/>
        <v>125</v>
      </c>
      <c r="G67" s="41">
        <f t="shared" si="16"/>
        <v>30</v>
      </c>
      <c r="H67" s="7">
        <f t="shared" si="17"/>
        <v>5</v>
      </c>
      <c r="I67" s="34">
        <f t="shared" si="18"/>
        <v>1416</v>
      </c>
      <c r="J67" s="41">
        <f t="shared" si="19"/>
        <v>713</v>
      </c>
      <c r="K67" s="41">
        <f t="shared" si="20"/>
        <v>238</v>
      </c>
      <c r="L67" s="41">
        <f t="shared" si="21"/>
        <v>57</v>
      </c>
      <c r="M67" s="7">
        <f t="shared" si="22"/>
        <v>10</v>
      </c>
      <c r="N67" s="36"/>
      <c r="O67" s="83">
        <f t="shared" si="23"/>
        <v>46</v>
      </c>
      <c r="P67" s="83">
        <f t="shared" si="24"/>
        <v>0</v>
      </c>
      <c r="Q67" s="83">
        <f t="shared" si="25"/>
        <v>273</v>
      </c>
      <c r="R67" s="83">
        <f t="shared" si="26"/>
        <v>397</v>
      </c>
      <c r="S67" s="83">
        <f t="shared" si="27"/>
        <v>444</v>
      </c>
      <c r="U67" s="74">
        <f>IF(B67=C67,0,IF(S67&lt;&gt;"-",(S67)/Přehled!$A$1,0))</f>
        <v>1.0571428571428572</v>
      </c>
    </row>
    <row r="68" spans="1:21" x14ac:dyDescent="0.25">
      <c r="A68" s="55">
        <v>66</v>
      </c>
      <c r="B68" s="34">
        <v>2950</v>
      </c>
      <c r="C68" s="7"/>
      <c r="D68" s="56">
        <v>760</v>
      </c>
      <c r="E68" s="41">
        <f t="shared" ref="E68:E131" si="28">ROUND((D68/2)/5,0)*5</f>
        <v>380</v>
      </c>
      <c r="F68" s="41">
        <f t="shared" ref="F68:F131" si="29">ROUND((E68/3)/5,0)*5</f>
        <v>125</v>
      </c>
      <c r="G68" s="41">
        <f t="shared" ref="G68:G131" si="30">ROUND((F68/4)/5,0)*5</f>
        <v>30</v>
      </c>
      <c r="H68" s="7">
        <f t="shared" ref="H68:H131" si="31">ROUND((G68/5)/5,0)*5</f>
        <v>5</v>
      </c>
      <c r="I68" s="34">
        <f t="shared" ref="I68:M122" si="32">ROUNDUP(D68*1.9,0)</f>
        <v>1444</v>
      </c>
      <c r="J68" s="41">
        <f t="shared" ref="J68:J122" si="33">ROUNDUP(E68*1.9,0)</f>
        <v>722</v>
      </c>
      <c r="K68" s="41">
        <f t="shared" ref="K68:K122" si="34">ROUNDUP(F68*1.9,0)</f>
        <v>238</v>
      </c>
      <c r="L68" s="41">
        <f t="shared" ref="L68:L122" si="35">ROUNDUP(G68*1.9,0)</f>
        <v>57</v>
      </c>
      <c r="M68" s="7">
        <f t="shared" ref="M68:M122" si="36">ROUNDUP(H68*1.9,0)</f>
        <v>10</v>
      </c>
      <c r="N68" s="36"/>
      <c r="O68" s="83">
        <f t="shared" ref="O68:O131" si="37">IF((B68-I68)-I68&lt;=0,0,(B68-I68)-I68)</f>
        <v>62</v>
      </c>
      <c r="P68" s="83">
        <f t="shared" ref="P68:P131" si="38">IF((B68-I68-J68)-J68&lt;=O68,0,IF((B68-I68-J68)-J68&lt;=0,0,(B68-I68-J68)-J68))</f>
        <v>0</v>
      </c>
      <c r="Q68" s="83">
        <f t="shared" ref="Q68:Q131" si="39">IF((B68-I68-J68-K68)-K68&lt;=0,0,(B68-I68-J68-K68)-K68)</f>
        <v>308</v>
      </c>
      <c r="R68" s="83">
        <f t="shared" ref="R68:R131" si="40">IF((B68-I68-J68-K68-L68)-L68&lt;=0,0,(B68-I68-J68-K68-L68)-L68)</f>
        <v>432</v>
      </c>
      <c r="S68" s="83">
        <f t="shared" ref="S68:S131" si="41">IF(H68=0,IF((B68-I68-J68-K68-L68-M68)-M68&lt;=0,0,(B68-I68-J68-K68-L68-M68)-M68),IF((B68-I68-J68-K68-L68-M68)-M68&lt;=0,"-",(B68-I68-J68-K68-L68-M68)-M68+M68))</f>
        <v>479</v>
      </c>
      <c r="U68" s="74">
        <f>IF(B68=C68,0,IF(S68&lt;&gt;"-",(S68)/Přehled!$A$1,0))</f>
        <v>1.1404761904761904</v>
      </c>
    </row>
    <row r="69" spans="1:21" x14ac:dyDescent="0.25">
      <c r="A69" s="55">
        <v>67</v>
      </c>
      <c r="B69" s="34">
        <v>3024</v>
      </c>
      <c r="C69" s="7"/>
      <c r="D69" s="56">
        <v>775</v>
      </c>
      <c r="E69" s="41">
        <f t="shared" si="28"/>
        <v>390</v>
      </c>
      <c r="F69" s="41">
        <f t="shared" si="29"/>
        <v>130</v>
      </c>
      <c r="G69" s="41">
        <f t="shared" si="30"/>
        <v>35</v>
      </c>
      <c r="H69" s="7">
        <f t="shared" si="31"/>
        <v>5</v>
      </c>
      <c r="I69" s="34">
        <f t="shared" si="32"/>
        <v>1473</v>
      </c>
      <c r="J69" s="41">
        <f t="shared" si="33"/>
        <v>741</v>
      </c>
      <c r="K69" s="41">
        <f t="shared" si="34"/>
        <v>247</v>
      </c>
      <c r="L69" s="41">
        <f t="shared" si="35"/>
        <v>67</v>
      </c>
      <c r="M69" s="7">
        <f t="shared" si="36"/>
        <v>10</v>
      </c>
      <c r="N69" s="36"/>
      <c r="O69" s="83">
        <f t="shared" si="37"/>
        <v>78</v>
      </c>
      <c r="P69" s="83">
        <f t="shared" si="38"/>
        <v>0</v>
      </c>
      <c r="Q69" s="83">
        <f t="shared" si="39"/>
        <v>316</v>
      </c>
      <c r="R69" s="83">
        <f t="shared" si="40"/>
        <v>429</v>
      </c>
      <c r="S69" s="83">
        <f t="shared" si="41"/>
        <v>486</v>
      </c>
      <c r="U69" s="74">
        <f>IF(B69=C69,0,IF(S69&lt;&gt;"-",(S69)/Přehled!$A$1,0))</f>
        <v>1.1571428571428573</v>
      </c>
    </row>
    <row r="70" spans="1:21" x14ac:dyDescent="0.25">
      <c r="A70" s="55">
        <v>68</v>
      </c>
      <c r="B70" s="34">
        <v>3099</v>
      </c>
      <c r="C70" s="7"/>
      <c r="D70" s="56">
        <v>785</v>
      </c>
      <c r="E70" s="41">
        <f t="shared" si="28"/>
        <v>395</v>
      </c>
      <c r="F70" s="41">
        <f t="shared" si="29"/>
        <v>130</v>
      </c>
      <c r="G70" s="41">
        <f t="shared" si="30"/>
        <v>35</v>
      </c>
      <c r="H70" s="7">
        <f t="shared" si="31"/>
        <v>5</v>
      </c>
      <c r="I70" s="34">
        <f t="shared" si="32"/>
        <v>1492</v>
      </c>
      <c r="J70" s="41">
        <f t="shared" si="33"/>
        <v>751</v>
      </c>
      <c r="K70" s="41">
        <f t="shared" si="34"/>
        <v>247</v>
      </c>
      <c r="L70" s="41">
        <f t="shared" si="35"/>
        <v>67</v>
      </c>
      <c r="M70" s="7">
        <f t="shared" si="36"/>
        <v>10</v>
      </c>
      <c r="N70" s="36"/>
      <c r="O70" s="83">
        <f t="shared" si="37"/>
        <v>115</v>
      </c>
      <c r="P70" s="83">
        <f t="shared" si="38"/>
        <v>0</v>
      </c>
      <c r="Q70" s="83">
        <f t="shared" si="39"/>
        <v>362</v>
      </c>
      <c r="R70" s="83">
        <f t="shared" si="40"/>
        <v>475</v>
      </c>
      <c r="S70" s="83">
        <f t="shared" si="41"/>
        <v>532</v>
      </c>
      <c r="U70" s="74">
        <f>IF(B70=C70,0,IF(S70&lt;&gt;"-",(S70)/Přehled!$A$1,0))</f>
        <v>1.2666666666666666</v>
      </c>
    </row>
    <row r="71" spans="1:21" x14ac:dyDescent="0.25">
      <c r="A71" s="55">
        <v>69</v>
      </c>
      <c r="B71" s="34">
        <v>3177</v>
      </c>
      <c r="C71" s="7"/>
      <c r="D71" s="56">
        <v>800</v>
      </c>
      <c r="E71" s="41">
        <f t="shared" si="28"/>
        <v>400</v>
      </c>
      <c r="F71" s="41">
        <f t="shared" si="29"/>
        <v>135</v>
      </c>
      <c r="G71" s="41">
        <f t="shared" si="30"/>
        <v>35</v>
      </c>
      <c r="H71" s="7">
        <f t="shared" si="31"/>
        <v>5</v>
      </c>
      <c r="I71" s="34">
        <f t="shared" si="32"/>
        <v>1520</v>
      </c>
      <c r="J71" s="41">
        <f t="shared" si="33"/>
        <v>760</v>
      </c>
      <c r="K71" s="41">
        <f t="shared" si="34"/>
        <v>257</v>
      </c>
      <c r="L71" s="41">
        <f t="shared" si="35"/>
        <v>67</v>
      </c>
      <c r="M71" s="7">
        <f t="shared" si="36"/>
        <v>10</v>
      </c>
      <c r="N71" s="36"/>
      <c r="O71" s="83">
        <f t="shared" si="37"/>
        <v>137</v>
      </c>
      <c r="P71" s="83">
        <f t="shared" si="38"/>
        <v>0</v>
      </c>
      <c r="Q71" s="83">
        <f t="shared" si="39"/>
        <v>383</v>
      </c>
      <c r="R71" s="83">
        <f t="shared" si="40"/>
        <v>506</v>
      </c>
      <c r="S71" s="83">
        <f t="shared" si="41"/>
        <v>563</v>
      </c>
      <c r="U71" s="74">
        <f>IF(B71=C71,0,IF(S71&lt;&gt;"-",(S71)/Přehled!$A$1,0))</f>
        <v>1.3404761904761904</v>
      </c>
    </row>
    <row r="72" spans="1:21" x14ac:dyDescent="0.25">
      <c r="A72" s="55">
        <v>70</v>
      </c>
      <c r="B72" s="34">
        <v>3256</v>
      </c>
      <c r="C72" s="7"/>
      <c r="D72" s="56">
        <v>815</v>
      </c>
      <c r="E72" s="41">
        <f t="shared" si="28"/>
        <v>410</v>
      </c>
      <c r="F72" s="41">
        <f t="shared" si="29"/>
        <v>135</v>
      </c>
      <c r="G72" s="41">
        <f t="shared" si="30"/>
        <v>35</v>
      </c>
      <c r="H72" s="7">
        <f t="shared" si="31"/>
        <v>5</v>
      </c>
      <c r="I72" s="34">
        <f t="shared" si="32"/>
        <v>1549</v>
      </c>
      <c r="J72" s="41">
        <f t="shared" si="33"/>
        <v>779</v>
      </c>
      <c r="K72" s="41">
        <f t="shared" si="34"/>
        <v>257</v>
      </c>
      <c r="L72" s="41">
        <f t="shared" si="35"/>
        <v>67</v>
      </c>
      <c r="M72" s="7">
        <f t="shared" si="36"/>
        <v>10</v>
      </c>
      <c r="N72" s="36"/>
      <c r="O72" s="83">
        <f t="shared" si="37"/>
        <v>158</v>
      </c>
      <c r="P72" s="83">
        <f t="shared" si="38"/>
        <v>0</v>
      </c>
      <c r="Q72" s="83">
        <f t="shared" si="39"/>
        <v>414</v>
      </c>
      <c r="R72" s="83">
        <f t="shared" si="40"/>
        <v>537</v>
      </c>
      <c r="S72" s="83">
        <f t="shared" si="41"/>
        <v>594</v>
      </c>
      <c r="U72" s="74">
        <f>IF(B72=C72,0,IF(S72&lt;&gt;"-",(S72)/Přehled!$A$1,0))</f>
        <v>1.4142857142857144</v>
      </c>
    </row>
    <row r="73" spans="1:21" x14ac:dyDescent="0.25">
      <c r="A73" s="50">
        <v>71</v>
      </c>
      <c r="B73" s="51">
        <v>3338</v>
      </c>
      <c r="C73" s="52"/>
      <c r="D73" s="53">
        <v>830</v>
      </c>
      <c r="E73" s="54">
        <f t="shared" si="28"/>
        <v>415</v>
      </c>
      <c r="F73" s="54">
        <f t="shared" si="29"/>
        <v>140</v>
      </c>
      <c r="G73" s="54">
        <f t="shared" si="30"/>
        <v>35</v>
      </c>
      <c r="H73" s="52">
        <f t="shared" si="31"/>
        <v>5</v>
      </c>
      <c r="I73" s="51">
        <f t="shared" si="32"/>
        <v>1577</v>
      </c>
      <c r="J73" s="54">
        <f t="shared" si="33"/>
        <v>789</v>
      </c>
      <c r="K73" s="54">
        <f t="shared" si="34"/>
        <v>266</v>
      </c>
      <c r="L73" s="54">
        <f t="shared" si="35"/>
        <v>67</v>
      </c>
      <c r="M73" s="52">
        <f t="shared" si="36"/>
        <v>10</v>
      </c>
      <c r="N73" s="36"/>
      <c r="O73" s="83">
        <f t="shared" si="37"/>
        <v>184</v>
      </c>
      <c r="P73" s="83">
        <f t="shared" si="38"/>
        <v>0</v>
      </c>
      <c r="Q73" s="83">
        <f t="shared" si="39"/>
        <v>440</v>
      </c>
      <c r="R73" s="83">
        <f t="shared" si="40"/>
        <v>572</v>
      </c>
      <c r="S73" s="83">
        <f t="shared" si="41"/>
        <v>629</v>
      </c>
      <c r="U73" s="74">
        <f>IF(B73=C73,0,IF(S73&lt;&gt;"-",(S73)/Přehled!$A$1,0))</f>
        <v>1.4976190476190476</v>
      </c>
    </row>
    <row r="74" spans="1:21" x14ac:dyDescent="0.25">
      <c r="A74" s="55">
        <v>72</v>
      </c>
      <c r="B74" s="34">
        <v>3421</v>
      </c>
      <c r="C74" s="7"/>
      <c r="D74" s="56">
        <v>840</v>
      </c>
      <c r="E74" s="41">
        <f t="shared" si="28"/>
        <v>420</v>
      </c>
      <c r="F74" s="41">
        <f t="shared" si="29"/>
        <v>140</v>
      </c>
      <c r="G74" s="41">
        <f t="shared" si="30"/>
        <v>35</v>
      </c>
      <c r="H74" s="7">
        <f t="shared" si="31"/>
        <v>5</v>
      </c>
      <c r="I74" s="34">
        <f t="shared" si="32"/>
        <v>1596</v>
      </c>
      <c r="J74" s="41">
        <f t="shared" si="33"/>
        <v>798</v>
      </c>
      <c r="K74" s="41">
        <f t="shared" si="34"/>
        <v>266</v>
      </c>
      <c r="L74" s="41">
        <f t="shared" si="35"/>
        <v>67</v>
      </c>
      <c r="M74" s="7">
        <f t="shared" si="36"/>
        <v>10</v>
      </c>
      <c r="N74" s="36"/>
      <c r="O74" s="83">
        <f t="shared" si="37"/>
        <v>229</v>
      </c>
      <c r="P74" s="83">
        <f t="shared" si="38"/>
        <v>0</v>
      </c>
      <c r="Q74" s="83">
        <f t="shared" si="39"/>
        <v>495</v>
      </c>
      <c r="R74" s="83">
        <f t="shared" si="40"/>
        <v>627</v>
      </c>
      <c r="S74" s="83">
        <f t="shared" si="41"/>
        <v>684</v>
      </c>
      <c r="U74" s="74">
        <f>IF(B74=C74,0,IF(S74&lt;&gt;"-",(S74)/Přehled!$A$1,0))</f>
        <v>1.6285714285714286</v>
      </c>
    </row>
    <row r="75" spans="1:21" x14ac:dyDescent="0.25">
      <c r="A75" s="55">
        <v>73</v>
      </c>
      <c r="B75" s="34">
        <v>3507</v>
      </c>
      <c r="C75" s="7"/>
      <c r="D75" s="56">
        <v>855</v>
      </c>
      <c r="E75" s="41">
        <f t="shared" si="28"/>
        <v>430</v>
      </c>
      <c r="F75" s="41">
        <f t="shared" si="29"/>
        <v>145</v>
      </c>
      <c r="G75" s="41">
        <f t="shared" si="30"/>
        <v>35</v>
      </c>
      <c r="H75" s="7">
        <f t="shared" si="31"/>
        <v>5</v>
      </c>
      <c r="I75" s="34">
        <f t="shared" si="32"/>
        <v>1625</v>
      </c>
      <c r="J75" s="41">
        <f t="shared" si="33"/>
        <v>817</v>
      </c>
      <c r="K75" s="41">
        <f t="shared" si="34"/>
        <v>276</v>
      </c>
      <c r="L75" s="41">
        <f t="shared" si="35"/>
        <v>67</v>
      </c>
      <c r="M75" s="7">
        <f t="shared" si="36"/>
        <v>10</v>
      </c>
      <c r="N75" s="36"/>
      <c r="O75" s="83">
        <f t="shared" si="37"/>
        <v>257</v>
      </c>
      <c r="P75" s="83">
        <f t="shared" si="38"/>
        <v>0</v>
      </c>
      <c r="Q75" s="83">
        <f t="shared" si="39"/>
        <v>513</v>
      </c>
      <c r="R75" s="83">
        <f t="shared" si="40"/>
        <v>655</v>
      </c>
      <c r="S75" s="83">
        <f t="shared" si="41"/>
        <v>712</v>
      </c>
      <c r="U75" s="74">
        <f>IF(B75=C75,0,IF(S75&lt;&gt;"-",(S75)/Přehled!$A$1,0))</f>
        <v>1.6952380952380952</v>
      </c>
    </row>
    <row r="76" spans="1:21" x14ac:dyDescent="0.25">
      <c r="A76" s="55">
        <v>74</v>
      </c>
      <c r="B76" s="34">
        <v>3594</v>
      </c>
      <c r="C76" s="7"/>
      <c r="D76" s="56">
        <v>870</v>
      </c>
      <c r="E76" s="41">
        <f t="shared" si="28"/>
        <v>435</v>
      </c>
      <c r="F76" s="41">
        <f t="shared" si="29"/>
        <v>145</v>
      </c>
      <c r="G76" s="41">
        <f t="shared" si="30"/>
        <v>35</v>
      </c>
      <c r="H76" s="7">
        <f t="shared" si="31"/>
        <v>5</v>
      </c>
      <c r="I76" s="34">
        <f t="shared" si="32"/>
        <v>1653</v>
      </c>
      <c r="J76" s="41">
        <f t="shared" si="33"/>
        <v>827</v>
      </c>
      <c r="K76" s="41">
        <f t="shared" si="34"/>
        <v>276</v>
      </c>
      <c r="L76" s="41">
        <f t="shared" si="35"/>
        <v>67</v>
      </c>
      <c r="M76" s="7">
        <f t="shared" si="36"/>
        <v>10</v>
      </c>
      <c r="N76" s="36"/>
      <c r="O76" s="83">
        <f t="shared" si="37"/>
        <v>288</v>
      </c>
      <c r="P76" s="83">
        <f t="shared" si="38"/>
        <v>0</v>
      </c>
      <c r="Q76" s="83">
        <f t="shared" si="39"/>
        <v>562</v>
      </c>
      <c r="R76" s="83">
        <f t="shared" si="40"/>
        <v>704</v>
      </c>
      <c r="S76" s="83">
        <f t="shared" si="41"/>
        <v>761</v>
      </c>
      <c r="U76" s="74">
        <f>IF(B76=C76,0,IF(S76&lt;&gt;"-",(S76)/Přehled!$A$1,0))</f>
        <v>1.8119047619047619</v>
      </c>
    </row>
    <row r="77" spans="1:21" x14ac:dyDescent="0.25">
      <c r="A77" s="55">
        <v>75</v>
      </c>
      <c r="B77" s="34">
        <v>3684</v>
      </c>
      <c r="C77" s="7"/>
      <c r="D77" s="56">
        <v>885</v>
      </c>
      <c r="E77" s="41">
        <f t="shared" si="28"/>
        <v>445</v>
      </c>
      <c r="F77" s="41">
        <f t="shared" si="29"/>
        <v>150</v>
      </c>
      <c r="G77" s="41">
        <f t="shared" si="30"/>
        <v>40</v>
      </c>
      <c r="H77" s="7">
        <f t="shared" si="31"/>
        <v>10</v>
      </c>
      <c r="I77" s="34">
        <f t="shared" si="32"/>
        <v>1682</v>
      </c>
      <c r="J77" s="41">
        <f t="shared" si="33"/>
        <v>846</v>
      </c>
      <c r="K77" s="41">
        <f t="shared" si="34"/>
        <v>285</v>
      </c>
      <c r="L77" s="41">
        <f t="shared" si="35"/>
        <v>76</v>
      </c>
      <c r="M77" s="7">
        <f t="shared" si="36"/>
        <v>19</v>
      </c>
      <c r="N77" s="36"/>
      <c r="O77" s="83">
        <f t="shared" si="37"/>
        <v>320</v>
      </c>
      <c r="P77" s="83">
        <f t="shared" si="38"/>
        <v>0</v>
      </c>
      <c r="Q77" s="83">
        <f t="shared" si="39"/>
        <v>586</v>
      </c>
      <c r="R77" s="83">
        <f t="shared" si="40"/>
        <v>719</v>
      </c>
      <c r="S77" s="83">
        <f t="shared" si="41"/>
        <v>776</v>
      </c>
      <c r="U77" s="74">
        <f>IF(B77=C77,0,IF(S77&lt;&gt;"-",(S77)/Přehled!$A$1,0))</f>
        <v>1.8476190476190477</v>
      </c>
    </row>
    <row r="78" spans="1:21" x14ac:dyDescent="0.25">
      <c r="A78" s="55">
        <v>76</v>
      </c>
      <c r="B78" s="34">
        <v>3776</v>
      </c>
      <c r="C78" s="7"/>
      <c r="D78" s="56">
        <v>900</v>
      </c>
      <c r="E78" s="41">
        <f t="shared" si="28"/>
        <v>450</v>
      </c>
      <c r="F78" s="41">
        <f t="shared" si="29"/>
        <v>150</v>
      </c>
      <c r="G78" s="41">
        <f t="shared" si="30"/>
        <v>40</v>
      </c>
      <c r="H78" s="7">
        <f t="shared" si="31"/>
        <v>10</v>
      </c>
      <c r="I78" s="34">
        <f t="shared" si="32"/>
        <v>1710</v>
      </c>
      <c r="J78" s="41">
        <f t="shared" si="33"/>
        <v>855</v>
      </c>
      <c r="K78" s="41">
        <f t="shared" si="34"/>
        <v>285</v>
      </c>
      <c r="L78" s="41">
        <f t="shared" si="35"/>
        <v>76</v>
      </c>
      <c r="M78" s="7">
        <f t="shared" si="36"/>
        <v>19</v>
      </c>
      <c r="N78" s="36"/>
      <c r="O78" s="83">
        <f t="shared" si="37"/>
        <v>356</v>
      </c>
      <c r="P78" s="83">
        <f t="shared" si="38"/>
        <v>0</v>
      </c>
      <c r="Q78" s="83">
        <f t="shared" si="39"/>
        <v>641</v>
      </c>
      <c r="R78" s="83">
        <f t="shared" si="40"/>
        <v>774</v>
      </c>
      <c r="S78" s="83">
        <f t="shared" si="41"/>
        <v>831</v>
      </c>
      <c r="U78" s="74">
        <f>IF(B78=C78,0,IF(S78&lt;&gt;"-",(S78)/Přehled!$A$1,0))</f>
        <v>1.9785714285714286</v>
      </c>
    </row>
    <row r="79" spans="1:21" x14ac:dyDescent="0.25">
      <c r="A79" s="55">
        <v>77</v>
      </c>
      <c r="B79" s="34">
        <v>3871</v>
      </c>
      <c r="C79" s="7"/>
      <c r="D79" s="56">
        <v>915</v>
      </c>
      <c r="E79" s="41">
        <f t="shared" si="28"/>
        <v>460</v>
      </c>
      <c r="F79" s="41">
        <f t="shared" si="29"/>
        <v>155</v>
      </c>
      <c r="G79" s="41">
        <f t="shared" si="30"/>
        <v>40</v>
      </c>
      <c r="H79" s="7">
        <f t="shared" si="31"/>
        <v>10</v>
      </c>
      <c r="I79" s="34">
        <f t="shared" si="32"/>
        <v>1739</v>
      </c>
      <c r="J79" s="41">
        <f t="shared" si="33"/>
        <v>874</v>
      </c>
      <c r="K79" s="41">
        <f t="shared" si="34"/>
        <v>295</v>
      </c>
      <c r="L79" s="41">
        <f t="shared" si="35"/>
        <v>76</v>
      </c>
      <c r="M79" s="7">
        <f t="shared" si="36"/>
        <v>19</v>
      </c>
      <c r="N79" s="36"/>
      <c r="O79" s="83">
        <f t="shared" si="37"/>
        <v>393</v>
      </c>
      <c r="P79" s="83">
        <f t="shared" si="38"/>
        <v>0</v>
      </c>
      <c r="Q79" s="83">
        <f t="shared" si="39"/>
        <v>668</v>
      </c>
      <c r="R79" s="83">
        <f t="shared" si="40"/>
        <v>811</v>
      </c>
      <c r="S79" s="83">
        <f t="shared" si="41"/>
        <v>868</v>
      </c>
      <c r="U79" s="74">
        <f>IF(B79=C79,0,IF(S79&lt;&gt;"-",(S79)/Přehled!$A$1,0))</f>
        <v>2.0666666666666669</v>
      </c>
    </row>
    <row r="80" spans="1:21" x14ac:dyDescent="0.25">
      <c r="A80" s="55">
        <v>78</v>
      </c>
      <c r="B80" s="34">
        <v>3967</v>
      </c>
      <c r="C80" s="7"/>
      <c r="D80" s="56">
        <v>930</v>
      </c>
      <c r="E80" s="41">
        <f t="shared" si="28"/>
        <v>465</v>
      </c>
      <c r="F80" s="41">
        <f t="shared" si="29"/>
        <v>155</v>
      </c>
      <c r="G80" s="41">
        <f t="shared" si="30"/>
        <v>40</v>
      </c>
      <c r="H80" s="7">
        <f t="shared" si="31"/>
        <v>10</v>
      </c>
      <c r="I80" s="34">
        <f t="shared" si="32"/>
        <v>1767</v>
      </c>
      <c r="J80" s="41">
        <f t="shared" si="33"/>
        <v>884</v>
      </c>
      <c r="K80" s="41">
        <f t="shared" si="34"/>
        <v>295</v>
      </c>
      <c r="L80" s="41">
        <f t="shared" si="35"/>
        <v>76</v>
      </c>
      <c r="M80" s="7">
        <f t="shared" si="36"/>
        <v>19</v>
      </c>
      <c r="N80" s="36"/>
      <c r="O80" s="83">
        <f t="shared" si="37"/>
        <v>433</v>
      </c>
      <c r="P80" s="83">
        <f t="shared" si="38"/>
        <v>0</v>
      </c>
      <c r="Q80" s="83">
        <f t="shared" si="39"/>
        <v>726</v>
      </c>
      <c r="R80" s="83">
        <f t="shared" si="40"/>
        <v>869</v>
      </c>
      <c r="S80" s="83">
        <f t="shared" si="41"/>
        <v>926</v>
      </c>
      <c r="U80" s="74">
        <f>IF(B80=C80,0,IF(S80&lt;&gt;"-",(S80)/Přehled!$A$1,0))</f>
        <v>2.2047619047619049</v>
      </c>
    </row>
    <row r="81" spans="1:21" x14ac:dyDescent="0.25">
      <c r="A81" s="55">
        <v>79</v>
      </c>
      <c r="B81" s="34">
        <v>4067</v>
      </c>
      <c r="C81" s="7"/>
      <c r="D81" s="56">
        <v>940</v>
      </c>
      <c r="E81" s="41">
        <f t="shared" si="28"/>
        <v>470</v>
      </c>
      <c r="F81" s="41">
        <f t="shared" si="29"/>
        <v>155</v>
      </c>
      <c r="G81" s="41">
        <f t="shared" si="30"/>
        <v>40</v>
      </c>
      <c r="H81" s="7">
        <f t="shared" si="31"/>
        <v>10</v>
      </c>
      <c r="I81" s="34">
        <f t="shared" si="32"/>
        <v>1786</v>
      </c>
      <c r="J81" s="41">
        <f t="shared" si="33"/>
        <v>893</v>
      </c>
      <c r="K81" s="41">
        <f t="shared" si="34"/>
        <v>295</v>
      </c>
      <c r="L81" s="41">
        <f t="shared" si="35"/>
        <v>76</v>
      </c>
      <c r="M81" s="7">
        <f t="shared" si="36"/>
        <v>19</v>
      </c>
      <c r="N81" s="36"/>
      <c r="O81" s="83">
        <f t="shared" si="37"/>
        <v>495</v>
      </c>
      <c r="P81" s="83">
        <f t="shared" si="38"/>
        <v>0</v>
      </c>
      <c r="Q81" s="83">
        <f t="shared" si="39"/>
        <v>798</v>
      </c>
      <c r="R81" s="83">
        <f t="shared" si="40"/>
        <v>941</v>
      </c>
      <c r="S81" s="83">
        <f t="shared" si="41"/>
        <v>998</v>
      </c>
      <c r="U81" s="74">
        <f>IF(B81=C81,0,IF(S81&lt;&gt;"-",(S81)/Přehled!$A$1,0))</f>
        <v>2.3761904761904762</v>
      </c>
    </row>
    <row r="82" spans="1:21" x14ac:dyDescent="0.25">
      <c r="A82" s="55">
        <v>80</v>
      </c>
      <c r="B82" s="34">
        <v>4168</v>
      </c>
      <c r="C82" s="7"/>
      <c r="D82" s="56">
        <v>955</v>
      </c>
      <c r="E82" s="41">
        <f t="shared" si="28"/>
        <v>480</v>
      </c>
      <c r="F82" s="41">
        <f t="shared" si="29"/>
        <v>160</v>
      </c>
      <c r="G82" s="41">
        <f t="shared" si="30"/>
        <v>40</v>
      </c>
      <c r="H82" s="7">
        <f t="shared" si="31"/>
        <v>10</v>
      </c>
      <c r="I82" s="34">
        <f t="shared" si="32"/>
        <v>1815</v>
      </c>
      <c r="J82" s="41">
        <f t="shared" si="33"/>
        <v>912</v>
      </c>
      <c r="K82" s="41">
        <f t="shared" si="34"/>
        <v>304</v>
      </c>
      <c r="L82" s="41">
        <f t="shared" si="35"/>
        <v>76</v>
      </c>
      <c r="M82" s="7">
        <f t="shared" si="36"/>
        <v>19</v>
      </c>
      <c r="N82" s="36"/>
      <c r="O82" s="83">
        <f t="shared" si="37"/>
        <v>538</v>
      </c>
      <c r="P82" s="83">
        <f t="shared" si="38"/>
        <v>0</v>
      </c>
      <c r="Q82" s="83">
        <f t="shared" si="39"/>
        <v>833</v>
      </c>
      <c r="R82" s="83">
        <f t="shared" si="40"/>
        <v>985</v>
      </c>
      <c r="S82" s="83">
        <f t="shared" si="41"/>
        <v>1042</v>
      </c>
      <c r="U82" s="74">
        <f>IF(B82=C82,0,IF(S82&lt;&gt;"-",(S82)/Přehled!$A$1,0))</f>
        <v>2.480952380952381</v>
      </c>
    </row>
    <row r="83" spans="1:21" x14ac:dyDescent="0.25">
      <c r="A83" s="149">
        <v>81</v>
      </c>
      <c r="B83" s="150">
        <v>4272</v>
      </c>
      <c r="C83" s="153"/>
      <c r="D83" s="174">
        <v>970</v>
      </c>
      <c r="E83" s="152">
        <f t="shared" si="28"/>
        <v>485</v>
      </c>
      <c r="F83" s="152">
        <f t="shared" si="29"/>
        <v>160</v>
      </c>
      <c r="G83" s="152">
        <f t="shared" si="30"/>
        <v>40</v>
      </c>
      <c r="H83" s="153">
        <f t="shared" si="31"/>
        <v>10</v>
      </c>
      <c r="I83" s="150">
        <f t="shared" si="32"/>
        <v>1843</v>
      </c>
      <c r="J83" s="152">
        <f t="shared" si="33"/>
        <v>922</v>
      </c>
      <c r="K83" s="152">
        <f t="shared" si="34"/>
        <v>304</v>
      </c>
      <c r="L83" s="152">
        <f t="shared" si="35"/>
        <v>76</v>
      </c>
      <c r="M83" s="153">
        <f t="shared" si="36"/>
        <v>19</v>
      </c>
      <c r="N83" s="105"/>
      <c r="O83" s="107">
        <f t="shared" si="37"/>
        <v>586</v>
      </c>
      <c r="P83" s="107">
        <f t="shared" si="38"/>
        <v>0</v>
      </c>
      <c r="Q83" s="107">
        <f t="shared" si="39"/>
        <v>899</v>
      </c>
      <c r="R83" s="107">
        <f t="shared" si="40"/>
        <v>1051</v>
      </c>
      <c r="S83" s="107">
        <f t="shared" si="41"/>
        <v>1108</v>
      </c>
      <c r="T83" s="110"/>
      <c r="U83" s="74">
        <f>IF(B83=C83,0,IF(S83&lt;&gt;"-",(S83)/Přehled!$A$1,0))</f>
        <v>2.638095238095238</v>
      </c>
    </row>
    <row r="84" spans="1:21" x14ac:dyDescent="0.25">
      <c r="A84" s="126">
        <v>82</v>
      </c>
      <c r="B84" s="15">
        <v>4379</v>
      </c>
      <c r="C84" s="17"/>
      <c r="D84" s="173">
        <v>985</v>
      </c>
      <c r="E84" s="16">
        <f t="shared" si="28"/>
        <v>495</v>
      </c>
      <c r="F84" s="16">
        <f t="shared" si="29"/>
        <v>165</v>
      </c>
      <c r="G84" s="16">
        <f t="shared" si="30"/>
        <v>40</v>
      </c>
      <c r="H84" s="17">
        <f t="shared" si="31"/>
        <v>10</v>
      </c>
      <c r="I84" s="15">
        <f t="shared" si="32"/>
        <v>1872</v>
      </c>
      <c r="J84" s="16">
        <f t="shared" si="33"/>
        <v>941</v>
      </c>
      <c r="K84" s="16">
        <f t="shared" si="34"/>
        <v>314</v>
      </c>
      <c r="L84" s="16">
        <f t="shared" si="35"/>
        <v>76</v>
      </c>
      <c r="M84" s="17">
        <f t="shared" si="36"/>
        <v>19</v>
      </c>
      <c r="N84" s="105"/>
      <c r="O84" s="107">
        <f t="shared" si="37"/>
        <v>635</v>
      </c>
      <c r="P84" s="107">
        <f t="shared" si="38"/>
        <v>0</v>
      </c>
      <c r="Q84" s="107">
        <f t="shared" si="39"/>
        <v>938</v>
      </c>
      <c r="R84" s="107">
        <f t="shared" si="40"/>
        <v>1100</v>
      </c>
      <c r="S84" s="107">
        <f t="shared" si="41"/>
        <v>1157</v>
      </c>
      <c r="T84" s="110"/>
      <c r="U84" s="74">
        <f>IF(B84=C84,0,IF(S84&lt;&gt;"-",(S84)/Přehled!$A$1,0))</f>
        <v>2.7547619047619047</v>
      </c>
    </row>
    <row r="85" spans="1:21" x14ac:dyDescent="0.25">
      <c r="A85" s="126">
        <v>83</v>
      </c>
      <c r="B85" s="15">
        <v>4489</v>
      </c>
      <c r="C85" s="17"/>
      <c r="D85" s="173">
        <v>1000</v>
      </c>
      <c r="E85" s="16">
        <f t="shared" si="28"/>
        <v>500</v>
      </c>
      <c r="F85" s="16">
        <f t="shared" si="29"/>
        <v>165</v>
      </c>
      <c r="G85" s="16">
        <f t="shared" si="30"/>
        <v>40</v>
      </c>
      <c r="H85" s="17">
        <f t="shared" si="31"/>
        <v>10</v>
      </c>
      <c r="I85" s="15">
        <f t="shared" si="32"/>
        <v>1900</v>
      </c>
      <c r="J85" s="16">
        <f t="shared" si="33"/>
        <v>950</v>
      </c>
      <c r="K85" s="16">
        <f t="shared" si="34"/>
        <v>314</v>
      </c>
      <c r="L85" s="16">
        <f t="shared" si="35"/>
        <v>76</v>
      </c>
      <c r="M85" s="17">
        <f t="shared" si="36"/>
        <v>19</v>
      </c>
      <c r="N85" s="105"/>
      <c r="O85" s="107">
        <f t="shared" si="37"/>
        <v>689</v>
      </c>
      <c r="P85" s="107">
        <f t="shared" si="38"/>
        <v>0</v>
      </c>
      <c r="Q85" s="107">
        <f t="shared" si="39"/>
        <v>1011</v>
      </c>
      <c r="R85" s="107">
        <f t="shared" si="40"/>
        <v>1173</v>
      </c>
      <c r="S85" s="107">
        <f t="shared" si="41"/>
        <v>1230</v>
      </c>
      <c r="T85" s="110"/>
      <c r="U85" s="74">
        <f>IF(B85=C85,0,IF(S85&lt;&gt;"-",(S85)/Přehled!$A$1,0))</f>
        <v>2.9285714285714284</v>
      </c>
    </row>
    <row r="86" spans="1:21" x14ac:dyDescent="0.25">
      <c r="A86" s="126">
        <v>84</v>
      </c>
      <c r="B86" s="15">
        <v>4601</v>
      </c>
      <c r="C86" s="17"/>
      <c r="D86" s="173">
        <v>1015</v>
      </c>
      <c r="E86" s="16">
        <f t="shared" si="28"/>
        <v>510</v>
      </c>
      <c r="F86" s="16">
        <f t="shared" si="29"/>
        <v>170</v>
      </c>
      <c r="G86" s="16">
        <f t="shared" si="30"/>
        <v>45</v>
      </c>
      <c r="H86" s="17">
        <f t="shared" si="31"/>
        <v>10</v>
      </c>
      <c r="I86" s="15">
        <f t="shared" si="32"/>
        <v>1929</v>
      </c>
      <c r="J86" s="16">
        <f t="shared" si="33"/>
        <v>969</v>
      </c>
      <c r="K86" s="16">
        <f t="shared" si="34"/>
        <v>323</v>
      </c>
      <c r="L86" s="16">
        <f t="shared" si="35"/>
        <v>86</v>
      </c>
      <c r="M86" s="17">
        <f t="shared" si="36"/>
        <v>19</v>
      </c>
      <c r="N86" s="105"/>
      <c r="O86" s="107">
        <f t="shared" si="37"/>
        <v>743</v>
      </c>
      <c r="P86" s="107">
        <f t="shared" si="38"/>
        <v>0</v>
      </c>
      <c r="Q86" s="107">
        <f t="shared" si="39"/>
        <v>1057</v>
      </c>
      <c r="R86" s="107">
        <f t="shared" si="40"/>
        <v>1208</v>
      </c>
      <c r="S86" s="107">
        <f t="shared" si="41"/>
        <v>1275</v>
      </c>
      <c r="T86" s="110"/>
      <c r="U86" s="74">
        <f>IF(B86=C86,0,IF(S86&lt;&gt;"-",(S86)/Přehled!$A$1,0))</f>
        <v>3.0357142857142856</v>
      </c>
    </row>
    <row r="87" spans="1:21" x14ac:dyDescent="0.25">
      <c r="A87" s="126">
        <v>85</v>
      </c>
      <c r="B87" s="15">
        <v>4716</v>
      </c>
      <c r="C87" s="17"/>
      <c r="D87" s="173">
        <v>1030</v>
      </c>
      <c r="E87" s="16">
        <f t="shared" si="28"/>
        <v>515</v>
      </c>
      <c r="F87" s="16">
        <f t="shared" si="29"/>
        <v>170</v>
      </c>
      <c r="G87" s="16">
        <f t="shared" si="30"/>
        <v>45</v>
      </c>
      <c r="H87" s="17">
        <f t="shared" si="31"/>
        <v>10</v>
      </c>
      <c r="I87" s="15">
        <f t="shared" si="32"/>
        <v>1957</v>
      </c>
      <c r="J87" s="16">
        <f t="shared" si="33"/>
        <v>979</v>
      </c>
      <c r="K87" s="16">
        <f t="shared" si="34"/>
        <v>323</v>
      </c>
      <c r="L87" s="16">
        <f t="shared" si="35"/>
        <v>86</v>
      </c>
      <c r="M87" s="17">
        <f t="shared" si="36"/>
        <v>19</v>
      </c>
      <c r="N87" s="105"/>
      <c r="O87" s="107">
        <f t="shared" si="37"/>
        <v>802</v>
      </c>
      <c r="P87" s="107">
        <f t="shared" si="38"/>
        <v>0</v>
      </c>
      <c r="Q87" s="107">
        <f t="shared" si="39"/>
        <v>1134</v>
      </c>
      <c r="R87" s="107">
        <f t="shared" si="40"/>
        <v>1285</v>
      </c>
      <c r="S87" s="107">
        <f t="shared" si="41"/>
        <v>1352</v>
      </c>
      <c r="T87" s="110"/>
      <c r="U87" s="74">
        <f>IF(B87=C87,0,IF(S87&lt;&gt;"-",(S87)/Přehled!$A$1,0))</f>
        <v>3.2190476190476192</v>
      </c>
    </row>
    <row r="88" spans="1:21" x14ac:dyDescent="0.25">
      <c r="A88" s="126">
        <v>86</v>
      </c>
      <c r="B88" s="15">
        <v>4834</v>
      </c>
      <c r="C88" s="17"/>
      <c r="D88" s="173">
        <v>1045</v>
      </c>
      <c r="E88" s="16">
        <f t="shared" si="28"/>
        <v>525</v>
      </c>
      <c r="F88" s="16">
        <f t="shared" si="29"/>
        <v>175</v>
      </c>
      <c r="G88" s="16">
        <f t="shared" si="30"/>
        <v>45</v>
      </c>
      <c r="H88" s="17">
        <f t="shared" si="31"/>
        <v>10</v>
      </c>
      <c r="I88" s="15">
        <f t="shared" si="32"/>
        <v>1986</v>
      </c>
      <c r="J88" s="16">
        <f t="shared" si="33"/>
        <v>998</v>
      </c>
      <c r="K88" s="16">
        <f t="shared" si="34"/>
        <v>333</v>
      </c>
      <c r="L88" s="16">
        <f t="shared" si="35"/>
        <v>86</v>
      </c>
      <c r="M88" s="17">
        <f t="shared" si="36"/>
        <v>19</v>
      </c>
      <c r="N88" s="105"/>
      <c r="O88" s="107">
        <f t="shared" si="37"/>
        <v>862</v>
      </c>
      <c r="P88" s="107">
        <f t="shared" si="38"/>
        <v>0</v>
      </c>
      <c r="Q88" s="107">
        <f t="shared" si="39"/>
        <v>1184</v>
      </c>
      <c r="R88" s="107">
        <f t="shared" si="40"/>
        <v>1345</v>
      </c>
      <c r="S88" s="107">
        <f t="shared" si="41"/>
        <v>1412</v>
      </c>
      <c r="T88" s="110"/>
      <c r="U88" s="74">
        <f>IF(B88=C88,0,IF(S88&lt;&gt;"-",(S88)/Přehled!$A$1,0))</f>
        <v>3.361904761904762</v>
      </c>
    </row>
    <row r="89" spans="1:21" x14ac:dyDescent="0.25">
      <c r="A89" s="126">
        <v>87</v>
      </c>
      <c r="B89" s="15">
        <v>4955</v>
      </c>
      <c r="C89" s="17"/>
      <c r="D89" s="173">
        <v>1060</v>
      </c>
      <c r="E89" s="16">
        <f t="shared" si="28"/>
        <v>530</v>
      </c>
      <c r="F89" s="16">
        <f t="shared" si="29"/>
        <v>175</v>
      </c>
      <c r="G89" s="16">
        <f t="shared" si="30"/>
        <v>45</v>
      </c>
      <c r="H89" s="17">
        <f t="shared" si="31"/>
        <v>10</v>
      </c>
      <c r="I89" s="15">
        <f t="shared" si="32"/>
        <v>2014</v>
      </c>
      <c r="J89" s="16">
        <f t="shared" si="33"/>
        <v>1007</v>
      </c>
      <c r="K89" s="16">
        <f t="shared" si="34"/>
        <v>333</v>
      </c>
      <c r="L89" s="16">
        <f t="shared" si="35"/>
        <v>86</v>
      </c>
      <c r="M89" s="17">
        <f t="shared" si="36"/>
        <v>19</v>
      </c>
      <c r="N89" s="105"/>
      <c r="O89" s="107">
        <f t="shared" si="37"/>
        <v>927</v>
      </c>
      <c r="P89" s="107">
        <f t="shared" si="38"/>
        <v>0</v>
      </c>
      <c r="Q89" s="107">
        <f t="shared" si="39"/>
        <v>1268</v>
      </c>
      <c r="R89" s="107">
        <f t="shared" si="40"/>
        <v>1429</v>
      </c>
      <c r="S89" s="107">
        <f t="shared" si="41"/>
        <v>1496</v>
      </c>
      <c r="T89" s="110"/>
      <c r="U89" s="74">
        <f>IF(B89=C89,0,IF(S89&lt;&gt;"-",(S89)/Přehled!$A$1,0))</f>
        <v>3.5619047619047617</v>
      </c>
    </row>
    <row r="90" spans="1:21" x14ac:dyDescent="0.25">
      <c r="A90" s="126">
        <v>88</v>
      </c>
      <c r="B90" s="15">
        <v>5079</v>
      </c>
      <c r="C90" s="17"/>
      <c r="D90" s="173">
        <v>1075</v>
      </c>
      <c r="E90" s="16">
        <f t="shared" si="28"/>
        <v>540</v>
      </c>
      <c r="F90" s="16">
        <f t="shared" si="29"/>
        <v>180</v>
      </c>
      <c r="G90" s="16">
        <f t="shared" si="30"/>
        <v>45</v>
      </c>
      <c r="H90" s="17">
        <f t="shared" si="31"/>
        <v>10</v>
      </c>
      <c r="I90" s="15">
        <f t="shared" si="32"/>
        <v>2043</v>
      </c>
      <c r="J90" s="16">
        <f t="shared" si="33"/>
        <v>1026</v>
      </c>
      <c r="K90" s="16">
        <f t="shared" si="34"/>
        <v>342</v>
      </c>
      <c r="L90" s="16">
        <f t="shared" si="35"/>
        <v>86</v>
      </c>
      <c r="M90" s="17">
        <f t="shared" si="36"/>
        <v>19</v>
      </c>
      <c r="N90" s="105"/>
      <c r="O90" s="107">
        <f t="shared" si="37"/>
        <v>993</v>
      </c>
      <c r="P90" s="107">
        <f t="shared" si="38"/>
        <v>0</v>
      </c>
      <c r="Q90" s="107">
        <f t="shared" si="39"/>
        <v>1326</v>
      </c>
      <c r="R90" s="107">
        <f t="shared" si="40"/>
        <v>1496</v>
      </c>
      <c r="S90" s="107">
        <f t="shared" si="41"/>
        <v>1563</v>
      </c>
      <c r="T90" s="110"/>
      <c r="U90" s="74">
        <f>IF(B90=C90,0,IF(S90&lt;&gt;"-",(S90)/Přehled!$A$1,0))</f>
        <v>3.7214285714285715</v>
      </c>
    </row>
    <row r="91" spans="1:21" x14ac:dyDescent="0.25">
      <c r="A91" s="126">
        <v>89</v>
      </c>
      <c r="B91" s="15">
        <v>5205</v>
      </c>
      <c r="C91" s="17"/>
      <c r="D91" s="173">
        <v>1090</v>
      </c>
      <c r="E91" s="16">
        <f t="shared" si="28"/>
        <v>545</v>
      </c>
      <c r="F91" s="16">
        <f t="shared" si="29"/>
        <v>180</v>
      </c>
      <c r="G91" s="16">
        <f t="shared" si="30"/>
        <v>45</v>
      </c>
      <c r="H91" s="17">
        <f t="shared" si="31"/>
        <v>10</v>
      </c>
      <c r="I91" s="15">
        <f t="shared" si="32"/>
        <v>2071</v>
      </c>
      <c r="J91" s="16">
        <f t="shared" si="33"/>
        <v>1036</v>
      </c>
      <c r="K91" s="16">
        <f t="shared" si="34"/>
        <v>342</v>
      </c>
      <c r="L91" s="16">
        <f t="shared" si="35"/>
        <v>86</v>
      </c>
      <c r="M91" s="17">
        <f t="shared" si="36"/>
        <v>19</v>
      </c>
      <c r="N91" s="105"/>
      <c r="O91" s="107">
        <f t="shared" si="37"/>
        <v>1063</v>
      </c>
      <c r="P91" s="107">
        <f t="shared" si="38"/>
        <v>0</v>
      </c>
      <c r="Q91" s="107">
        <f t="shared" si="39"/>
        <v>1414</v>
      </c>
      <c r="R91" s="107">
        <f t="shared" si="40"/>
        <v>1584</v>
      </c>
      <c r="S91" s="107">
        <f t="shared" si="41"/>
        <v>1651</v>
      </c>
      <c r="T91" s="110"/>
      <c r="U91" s="74">
        <f>IF(B91=C91,0,IF(S91&lt;&gt;"-",(S91)/Přehled!$A$1,0))</f>
        <v>3.9309523809523808</v>
      </c>
    </row>
    <row r="92" spans="1:21" x14ac:dyDescent="0.25">
      <c r="A92" s="126">
        <v>90</v>
      </c>
      <c r="B92" s="15">
        <v>5336</v>
      </c>
      <c r="C92" s="17"/>
      <c r="D92" s="173">
        <v>1100</v>
      </c>
      <c r="E92" s="16">
        <f t="shared" si="28"/>
        <v>550</v>
      </c>
      <c r="F92" s="16">
        <f t="shared" si="29"/>
        <v>185</v>
      </c>
      <c r="G92" s="16">
        <f t="shared" si="30"/>
        <v>45</v>
      </c>
      <c r="H92" s="17">
        <f t="shared" si="31"/>
        <v>10</v>
      </c>
      <c r="I92" s="15">
        <f t="shared" si="32"/>
        <v>2090</v>
      </c>
      <c r="J92" s="16">
        <f t="shared" si="33"/>
        <v>1045</v>
      </c>
      <c r="K92" s="16">
        <f t="shared" si="34"/>
        <v>352</v>
      </c>
      <c r="L92" s="16">
        <f t="shared" si="35"/>
        <v>86</v>
      </c>
      <c r="M92" s="17">
        <f t="shared" si="36"/>
        <v>19</v>
      </c>
      <c r="N92" s="105"/>
      <c r="O92" s="107">
        <f t="shared" si="37"/>
        <v>1156</v>
      </c>
      <c r="P92" s="107">
        <f t="shared" si="38"/>
        <v>0</v>
      </c>
      <c r="Q92" s="107">
        <f t="shared" si="39"/>
        <v>1497</v>
      </c>
      <c r="R92" s="107">
        <f t="shared" si="40"/>
        <v>1677</v>
      </c>
      <c r="S92" s="107">
        <f t="shared" si="41"/>
        <v>1744</v>
      </c>
      <c r="T92" s="110"/>
      <c r="U92" s="74">
        <f>IF(B92=C92,0,IF(S92&lt;&gt;"-",(S92)/Přehled!$A$1,0))</f>
        <v>4.1523809523809527</v>
      </c>
    </row>
    <row r="93" spans="1:21" x14ac:dyDescent="0.25">
      <c r="A93" s="126">
        <v>91</v>
      </c>
      <c r="B93" s="15">
        <v>5469</v>
      </c>
      <c r="C93" s="17"/>
      <c r="D93" s="173">
        <v>1115</v>
      </c>
      <c r="E93" s="16">
        <f t="shared" si="28"/>
        <v>560</v>
      </c>
      <c r="F93" s="16">
        <f t="shared" si="29"/>
        <v>185</v>
      </c>
      <c r="G93" s="16">
        <f t="shared" si="30"/>
        <v>45</v>
      </c>
      <c r="H93" s="17">
        <f t="shared" si="31"/>
        <v>10</v>
      </c>
      <c r="I93" s="15">
        <f t="shared" si="32"/>
        <v>2119</v>
      </c>
      <c r="J93" s="16">
        <f t="shared" si="33"/>
        <v>1064</v>
      </c>
      <c r="K93" s="16">
        <f t="shared" si="34"/>
        <v>352</v>
      </c>
      <c r="L93" s="16">
        <f t="shared" si="35"/>
        <v>86</v>
      </c>
      <c r="M93" s="17">
        <f t="shared" si="36"/>
        <v>19</v>
      </c>
      <c r="N93" s="105"/>
      <c r="O93" s="107">
        <f t="shared" si="37"/>
        <v>1231</v>
      </c>
      <c r="P93" s="107">
        <f t="shared" si="38"/>
        <v>0</v>
      </c>
      <c r="Q93" s="107">
        <f t="shared" si="39"/>
        <v>1582</v>
      </c>
      <c r="R93" s="107">
        <f t="shared" si="40"/>
        <v>1762</v>
      </c>
      <c r="S93" s="107">
        <f t="shared" si="41"/>
        <v>1829</v>
      </c>
      <c r="T93" s="110"/>
      <c r="U93" s="74">
        <f>IF(B93=C93,0,IF(S93&lt;&gt;"-",(S93)/Přehled!$A$1,0))</f>
        <v>4.3547619047619044</v>
      </c>
    </row>
    <row r="94" spans="1:21" x14ac:dyDescent="0.25">
      <c r="A94" s="126">
        <v>92</v>
      </c>
      <c r="B94" s="15">
        <v>5606</v>
      </c>
      <c r="C94" s="17"/>
      <c r="D94" s="173">
        <v>1130</v>
      </c>
      <c r="E94" s="16">
        <f t="shared" si="28"/>
        <v>565</v>
      </c>
      <c r="F94" s="16">
        <f t="shared" si="29"/>
        <v>190</v>
      </c>
      <c r="G94" s="16">
        <f t="shared" si="30"/>
        <v>50</v>
      </c>
      <c r="H94" s="17">
        <f t="shared" si="31"/>
        <v>10</v>
      </c>
      <c r="I94" s="15">
        <f t="shared" si="32"/>
        <v>2147</v>
      </c>
      <c r="J94" s="16">
        <f t="shared" si="33"/>
        <v>1074</v>
      </c>
      <c r="K94" s="16">
        <f t="shared" si="34"/>
        <v>361</v>
      </c>
      <c r="L94" s="16">
        <f t="shared" si="35"/>
        <v>95</v>
      </c>
      <c r="M94" s="17">
        <f t="shared" si="36"/>
        <v>19</v>
      </c>
      <c r="N94" s="105"/>
      <c r="O94" s="107">
        <f t="shared" si="37"/>
        <v>1312</v>
      </c>
      <c r="P94" s="107">
        <f t="shared" si="38"/>
        <v>0</v>
      </c>
      <c r="Q94" s="107">
        <f t="shared" si="39"/>
        <v>1663</v>
      </c>
      <c r="R94" s="107">
        <f t="shared" si="40"/>
        <v>1834</v>
      </c>
      <c r="S94" s="107">
        <f t="shared" si="41"/>
        <v>1910</v>
      </c>
      <c r="T94" s="110"/>
      <c r="U94" s="74">
        <f>IF(B94=C94,0,IF(S94&lt;&gt;"-",(S94)/Přehled!$A$1,0))</f>
        <v>4.5476190476190474</v>
      </c>
    </row>
    <row r="95" spans="1:21" x14ac:dyDescent="0.25">
      <c r="A95" s="126">
        <v>93</v>
      </c>
      <c r="B95" s="15">
        <v>5746</v>
      </c>
      <c r="C95" s="17"/>
      <c r="D95" s="173">
        <v>1145</v>
      </c>
      <c r="E95" s="16">
        <f t="shared" si="28"/>
        <v>575</v>
      </c>
      <c r="F95" s="16">
        <f t="shared" si="29"/>
        <v>190</v>
      </c>
      <c r="G95" s="16">
        <f t="shared" si="30"/>
        <v>50</v>
      </c>
      <c r="H95" s="17">
        <f t="shared" si="31"/>
        <v>10</v>
      </c>
      <c r="I95" s="15">
        <f t="shared" si="32"/>
        <v>2176</v>
      </c>
      <c r="J95" s="16">
        <f t="shared" si="33"/>
        <v>1093</v>
      </c>
      <c r="K95" s="16">
        <f t="shared" si="34"/>
        <v>361</v>
      </c>
      <c r="L95" s="16">
        <f t="shared" si="35"/>
        <v>95</v>
      </c>
      <c r="M95" s="17">
        <f t="shared" si="36"/>
        <v>19</v>
      </c>
      <c r="N95" s="105"/>
      <c r="O95" s="107">
        <f t="shared" si="37"/>
        <v>1394</v>
      </c>
      <c r="P95" s="107">
        <f t="shared" si="38"/>
        <v>0</v>
      </c>
      <c r="Q95" s="107">
        <f t="shared" si="39"/>
        <v>1755</v>
      </c>
      <c r="R95" s="107">
        <f t="shared" si="40"/>
        <v>1926</v>
      </c>
      <c r="S95" s="107">
        <f t="shared" si="41"/>
        <v>2002</v>
      </c>
      <c r="T95" s="110"/>
      <c r="U95" s="74">
        <f>IF(B95=C95,0,IF(S95&lt;&gt;"-",(S95)/Přehled!$A$1,0))</f>
        <v>4.7666666666666666</v>
      </c>
    </row>
    <row r="96" spans="1:21" x14ac:dyDescent="0.25">
      <c r="A96" s="126">
        <v>94</v>
      </c>
      <c r="B96" s="15">
        <v>5889</v>
      </c>
      <c r="C96" s="17"/>
      <c r="D96" s="173">
        <v>1160</v>
      </c>
      <c r="E96" s="16">
        <f t="shared" si="28"/>
        <v>580</v>
      </c>
      <c r="F96" s="16">
        <f t="shared" si="29"/>
        <v>195</v>
      </c>
      <c r="G96" s="16">
        <f t="shared" si="30"/>
        <v>50</v>
      </c>
      <c r="H96" s="17">
        <f t="shared" si="31"/>
        <v>10</v>
      </c>
      <c r="I96" s="15">
        <f t="shared" si="32"/>
        <v>2204</v>
      </c>
      <c r="J96" s="16">
        <f t="shared" si="33"/>
        <v>1102</v>
      </c>
      <c r="K96" s="16">
        <f t="shared" si="34"/>
        <v>371</v>
      </c>
      <c r="L96" s="16">
        <f t="shared" si="35"/>
        <v>95</v>
      </c>
      <c r="M96" s="17">
        <f t="shared" si="36"/>
        <v>19</v>
      </c>
      <c r="N96" s="105"/>
      <c r="O96" s="107">
        <f t="shared" si="37"/>
        <v>1481</v>
      </c>
      <c r="P96" s="107">
        <f t="shared" si="38"/>
        <v>0</v>
      </c>
      <c r="Q96" s="107">
        <f t="shared" si="39"/>
        <v>1841</v>
      </c>
      <c r="R96" s="107">
        <f t="shared" si="40"/>
        <v>2022</v>
      </c>
      <c r="S96" s="107">
        <f t="shared" si="41"/>
        <v>2098</v>
      </c>
      <c r="T96" s="110"/>
      <c r="U96" s="74">
        <f>IF(B96=C96,0,IF(S96&lt;&gt;"-",(S96)/Přehled!$A$1,0))</f>
        <v>4.9952380952380953</v>
      </c>
    </row>
    <row r="97" spans="1:24" x14ac:dyDescent="0.25">
      <c r="A97" s="126">
        <v>95</v>
      </c>
      <c r="B97" s="15">
        <v>6037</v>
      </c>
      <c r="C97" s="17"/>
      <c r="D97" s="173">
        <v>1175</v>
      </c>
      <c r="E97" s="16">
        <f t="shared" si="28"/>
        <v>590</v>
      </c>
      <c r="F97" s="16">
        <f t="shared" si="29"/>
        <v>195</v>
      </c>
      <c r="G97" s="16">
        <f t="shared" si="30"/>
        <v>50</v>
      </c>
      <c r="H97" s="17">
        <f t="shared" si="31"/>
        <v>10</v>
      </c>
      <c r="I97" s="15">
        <f t="shared" si="32"/>
        <v>2233</v>
      </c>
      <c r="J97" s="16">
        <f t="shared" si="33"/>
        <v>1121</v>
      </c>
      <c r="K97" s="16">
        <f t="shared" si="34"/>
        <v>371</v>
      </c>
      <c r="L97" s="16">
        <f t="shared" si="35"/>
        <v>95</v>
      </c>
      <c r="M97" s="17">
        <f t="shared" si="36"/>
        <v>19</v>
      </c>
      <c r="N97" s="105"/>
      <c r="O97" s="107">
        <f t="shared" si="37"/>
        <v>1571</v>
      </c>
      <c r="P97" s="107">
        <f t="shared" si="38"/>
        <v>0</v>
      </c>
      <c r="Q97" s="107">
        <f t="shared" si="39"/>
        <v>1941</v>
      </c>
      <c r="R97" s="107">
        <f t="shared" si="40"/>
        <v>2122</v>
      </c>
      <c r="S97" s="107">
        <f t="shared" si="41"/>
        <v>2198</v>
      </c>
      <c r="T97" s="110"/>
      <c r="U97" s="74">
        <f>IF(B97=C97,0,IF(S97&lt;&gt;"-",(S97)/Přehled!$A$1,0))</f>
        <v>5.2333333333333334</v>
      </c>
    </row>
    <row r="98" spans="1:24" x14ac:dyDescent="0.25">
      <c r="A98" s="126">
        <v>96</v>
      </c>
      <c r="B98" s="15">
        <v>6188</v>
      </c>
      <c r="C98" s="17"/>
      <c r="D98" s="173">
        <v>1190</v>
      </c>
      <c r="E98" s="16">
        <f t="shared" si="28"/>
        <v>595</v>
      </c>
      <c r="F98" s="16">
        <f t="shared" si="29"/>
        <v>200</v>
      </c>
      <c r="G98" s="16">
        <f t="shared" si="30"/>
        <v>50</v>
      </c>
      <c r="H98" s="17">
        <f t="shared" si="31"/>
        <v>10</v>
      </c>
      <c r="I98" s="15">
        <f t="shared" si="32"/>
        <v>2261</v>
      </c>
      <c r="J98" s="16">
        <f t="shared" si="33"/>
        <v>1131</v>
      </c>
      <c r="K98" s="16">
        <f t="shared" si="34"/>
        <v>380</v>
      </c>
      <c r="L98" s="16">
        <f t="shared" si="35"/>
        <v>95</v>
      </c>
      <c r="M98" s="17">
        <f t="shared" si="36"/>
        <v>19</v>
      </c>
      <c r="N98" s="105"/>
      <c r="O98" s="107">
        <f t="shared" si="37"/>
        <v>1666</v>
      </c>
      <c r="P98" s="107">
        <f t="shared" si="38"/>
        <v>0</v>
      </c>
      <c r="Q98" s="107">
        <f t="shared" si="39"/>
        <v>2036</v>
      </c>
      <c r="R98" s="107">
        <f t="shared" si="40"/>
        <v>2226</v>
      </c>
      <c r="S98" s="107">
        <f t="shared" si="41"/>
        <v>2302</v>
      </c>
      <c r="T98" s="110"/>
      <c r="U98" s="74">
        <f>IF(B98=C98,0,IF(S98&lt;&gt;"-",(S98)/Přehled!$A$1,0))</f>
        <v>5.480952380952381</v>
      </c>
    </row>
    <row r="99" spans="1:24" x14ac:dyDescent="0.25">
      <c r="A99" s="126">
        <v>97</v>
      </c>
      <c r="B99" s="15">
        <v>6342</v>
      </c>
      <c r="C99" s="17"/>
      <c r="D99" s="173">
        <v>1205</v>
      </c>
      <c r="E99" s="16">
        <f t="shared" si="28"/>
        <v>605</v>
      </c>
      <c r="F99" s="16">
        <f t="shared" si="29"/>
        <v>200</v>
      </c>
      <c r="G99" s="16">
        <f t="shared" si="30"/>
        <v>50</v>
      </c>
      <c r="H99" s="17">
        <f t="shared" si="31"/>
        <v>10</v>
      </c>
      <c r="I99" s="15">
        <f t="shared" si="32"/>
        <v>2290</v>
      </c>
      <c r="J99" s="16">
        <f t="shared" si="33"/>
        <v>1150</v>
      </c>
      <c r="K99" s="16">
        <f t="shared" si="34"/>
        <v>380</v>
      </c>
      <c r="L99" s="16">
        <f t="shared" si="35"/>
        <v>95</v>
      </c>
      <c r="M99" s="17">
        <f t="shared" si="36"/>
        <v>19</v>
      </c>
      <c r="N99" s="105"/>
      <c r="O99" s="107">
        <f t="shared" si="37"/>
        <v>1762</v>
      </c>
      <c r="P99" s="107">
        <f t="shared" si="38"/>
        <v>0</v>
      </c>
      <c r="Q99" s="107">
        <f t="shared" si="39"/>
        <v>2142</v>
      </c>
      <c r="R99" s="107">
        <f t="shared" si="40"/>
        <v>2332</v>
      </c>
      <c r="S99" s="107">
        <f t="shared" si="41"/>
        <v>2408</v>
      </c>
      <c r="T99" s="110"/>
      <c r="U99" s="74">
        <f>IF(B99=C99,0,IF(S99&lt;&gt;"-",(S99)/Přehled!$A$1,0))</f>
        <v>5.7333333333333334</v>
      </c>
    </row>
    <row r="100" spans="1:24" x14ac:dyDescent="0.25">
      <c r="A100" s="126">
        <v>98</v>
      </c>
      <c r="B100" s="15">
        <v>6501</v>
      </c>
      <c r="C100" s="17"/>
      <c r="D100" s="173">
        <v>1220</v>
      </c>
      <c r="E100" s="16">
        <f t="shared" si="28"/>
        <v>610</v>
      </c>
      <c r="F100" s="16">
        <f t="shared" si="29"/>
        <v>205</v>
      </c>
      <c r="G100" s="16">
        <f t="shared" si="30"/>
        <v>50</v>
      </c>
      <c r="H100" s="17">
        <f t="shared" si="31"/>
        <v>10</v>
      </c>
      <c r="I100" s="15">
        <f t="shared" si="32"/>
        <v>2318</v>
      </c>
      <c r="J100" s="16">
        <f t="shared" si="33"/>
        <v>1159</v>
      </c>
      <c r="K100" s="16">
        <f t="shared" si="34"/>
        <v>390</v>
      </c>
      <c r="L100" s="16">
        <f t="shared" si="35"/>
        <v>95</v>
      </c>
      <c r="M100" s="17">
        <f t="shared" si="36"/>
        <v>19</v>
      </c>
      <c r="N100" s="105"/>
      <c r="O100" s="107">
        <f t="shared" si="37"/>
        <v>1865</v>
      </c>
      <c r="P100" s="107">
        <f t="shared" si="38"/>
        <v>0</v>
      </c>
      <c r="Q100" s="107">
        <f t="shared" si="39"/>
        <v>2244</v>
      </c>
      <c r="R100" s="107">
        <f t="shared" si="40"/>
        <v>2444</v>
      </c>
      <c r="S100" s="107">
        <f t="shared" si="41"/>
        <v>2520</v>
      </c>
      <c r="T100" s="110"/>
      <c r="U100" s="74">
        <f>IF(B100=C100,0,IF(S100&lt;&gt;"-",(S100)/Přehled!$A$1,0))</f>
        <v>6</v>
      </c>
    </row>
    <row r="101" spans="1:24" x14ac:dyDescent="0.25">
      <c r="A101" s="126">
        <v>99</v>
      </c>
      <c r="B101" s="15">
        <v>6663</v>
      </c>
      <c r="C101" s="17"/>
      <c r="D101" s="173">
        <v>1235</v>
      </c>
      <c r="E101" s="16">
        <f t="shared" si="28"/>
        <v>620</v>
      </c>
      <c r="F101" s="16">
        <f t="shared" si="29"/>
        <v>205</v>
      </c>
      <c r="G101" s="16">
        <f t="shared" si="30"/>
        <v>50</v>
      </c>
      <c r="H101" s="17">
        <f t="shared" si="31"/>
        <v>10</v>
      </c>
      <c r="I101" s="15">
        <f t="shared" si="32"/>
        <v>2347</v>
      </c>
      <c r="J101" s="16">
        <f t="shared" si="33"/>
        <v>1178</v>
      </c>
      <c r="K101" s="16">
        <f t="shared" si="34"/>
        <v>390</v>
      </c>
      <c r="L101" s="16">
        <f t="shared" si="35"/>
        <v>95</v>
      </c>
      <c r="M101" s="17">
        <f t="shared" si="36"/>
        <v>19</v>
      </c>
      <c r="N101" s="105"/>
      <c r="O101" s="107">
        <f t="shared" si="37"/>
        <v>1969</v>
      </c>
      <c r="P101" s="107">
        <f t="shared" si="38"/>
        <v>0</v>
      </c>
      <c r="Q101" s="107">
        <f t="shared" si="39"/>
        <v>2358</v>
      </c>
      <c r="R101" s="107">
        <f t="shared" si="40"/>
        <v>2558</v>
      </c>
      <c r="S101" s="107">
        <f t="shared" si="41"/>
        <v>2634</v>
      </c>
      <c r="T101" s="110"/>
      <c r="U101" s="74">
        <f>IF(B101=C101,0,IF(S101&lt;&gt;"-",(S101)/Přehled!$A$1,0))</f>
        <v>6.2714285714285714</v>
      </c>
    </row>
    <row r="102" spans="1:24" x14ac:dyDescent="0.25">
      <c r="A102" s="126">
        <v>100</v>
      </c>
      <c r="B102" s="15">
        <v>6830</v>
      </c>
      <c r="C102" s="17"/>
      <c r="D102" s="173">
        <v>1250</v>
      </c>
      <c r="E102" s="16">
        <f t="shared" si="28"/>
        <v>625</v>
      </c>
      <c r="F102" s="16">
        <f t="shared" si="29"/>
        <v>210</v>
      </c>
      <c r="G102" s="16">
        <f t="shared" si="30"/>
        <v>55</v>
      </c>
      <c r="H102" s="17">
        <f t="shared" si="31"/>
        <v>10</v>
      </c>
      <c r="I102" s="15">
        <f t="shared" si="32"/>
        <v>2375</v>
      </c>
      <c r="J102" s="16">
        <f t="shared" si="33"/>
        <v>1188</v>
      </c>
      <c r="K102" s="16">
        <f t="shared" si="34"/>
        <v>399</v>
      </c>
      <c r="L102" s="16">
        <f t="shared" si="35"/>
        <v>105</v>
      </c>
      <c r="M102" s="17">
        <f t="shared" si="36"/>
        <v>19</v>
      </c>
      <c r="N102" s="105"/>
      <c r="O102" s="107">
        <f t="shared" si="37"/>
        <v>2080</v>
      </c>
      <c r="P102" s="107">
        <f t="shared" si="38"/>
        <v>0</v>
      </c>
      <c r="Q102" s="107">
        <f t="shared" si="39"/>
        <v>2469</v>
      </c>
      <c r="R102" s="107">
        <f t="shared" si="40"/>
        <v>2658</v>
      </c>
      <c r="S102" s="107">
        <f t="shared" si="41"/>
        <v>2744</v>
      </c>
      <c r="T102" s="110"/>
      <c r="U102" s="74">
        <f>IF(B102=C102,0,IF(S102&lt;&gt;"-",(S102)/Přehled!$A$1,0))</f>
        <v>6.5333333333333332</v>
      </c>
    </row>
    <row r="103" spans="1:24" x14ac:dyDescent="0.25">
      <c r="A103" s="225">
        <v>101</v>
      </c>
      <c r="B103" s="226">
        <v>7001</v>
      </c>
      <c r="C103" s="229"/>
      <c r="D103" s="253">
        <v>1265</v>
      </c>
      <c r="E103" s="228">
        <f t="shared" si="28"/>
        <v>635</v>
      </c>
      <c r="F103" s="228">
        <f t="shared" si="29"/>
        <v>210</v>
      </c>
      <c r="G103" s="228">
        <f t="shared" si="30"/>
        <v>55</v>
      </c>
      <c r="H103" s="229">
        <f t="shared" si="31"/>
        <v>10</v>
      </c>
      <c r="I103" s="226">
        <f t="shared" si="32"/>
        <v>2404</v>
      </c>
      <c r="J103" s="228">
        <f t="shared" si="33"/>
        <v>1207</v>
      </c>
      <c r="K103" s="228">
        <f t="shared" si="34"/>
        <v>399</v>
      </c>
      <c r="L103" s="228">
        <f t="shared" si="35"/>
        <v>105</v>
      </c>
      <c r="M103" s="229">
        <f t="shared" si="36"/>
        <v>19</v>
      </c>
      <c r="N103" s="105"/>
      <c r="O103" s="107">
        <f t="shared" si="37"/>
        <v>2193</v>
      </c>
      <c r="P103" s="107">
        <f t="shared" si="38"/>
        <v>0</v>
      </c>
      <c r="Q103" s="107">
        <f t="shared" si="39"/>
        <v>2592</v>
      </c>
      <c r="R103" s="107">
        <f t="shared" si="40"/>
        <v>2781</v>
      </c>
      <c r="S103" s="107">
        <f t="shared" si="41"/>
        <v>2867</v>
      </c>
      <c r="T103" s="110"/>
      <c r="U103" s="74">
        <f>IF(B103=C103,0,IF(S103&lt;&gt;"-",(S103)/Přehled!$A$1,0))</f>
        <v>6.8261904761904759</v>
      </c>
    </row>
    <row r="104" spans="1:24" s="1" customFormat="1" x14ac:dyDescent="0.25">
      <c r="A104" s="233">
        <v>102</v>
      </c>
      <c r="B104" s="235">
        <v>7176</v>
      </c>
      <c r="C104" s="236"/>
      <c r="D104" s="235">
        <v>1280</v>
      </c>
      <c r="E104" s="230">
        <f t="shared" si="28"/>
        <v>640</v>
      </c>
      <c r="F104" s="230">
        <f t="shared" si="29"/>
        <v>215</v>
      </c>
      <c r="G104" s="230">
        <f t="shared" si="30"/>
        <v>55</v>
      </c>
      <c r="H104" s="236">
        <f t="shared" si="31"/>
        <v>10</v>
      </c>
      <c r="I104" s="235">
        <f t="shared" si="32"/>
        <v>2432</v>
      </c>
      <c r="J104" s="230">
        <f t="shared" si="33"/>
        <v>1216</v>
      </c>
      <c r="K104" s="230">
        <f t="shared" si="34"/>
        <v>409</v>
      </c>
      <c r="L104" s="230">
        <f t="shared" si="35"/>
        <v>105</v>
      </c>
      <c r="M104" s="236">
        <f t="shared" si="36"/>
        <v>19</v>
      </c>
      <c r="N104" s="36"/>
      <c r="O104" s="26">
        <f t="shared" si="37"/>
        <v>2312</v>
      </c>
      <c r="P104" s="26">
        <f t="shared" si="38"/>
        <v>0</v>
      </c>
      <c r="Q104" s="26">
        <f t="shared" si="39"/>
        <v>2710</v>
      </c>
      <c r="R104" s="26">
        <f t="shared" si="40"/>
        <v>2909</v>
      </c>
      <c r="S104" s="26">
        <f t="shared" si="41"/>
        <v>2995</v>
      </c>
      <c r="T104" s="88"/>
      <c r="U104" s="74">
        <f>IF(B104=C104,0,IF(S104&lt;&gt;"-",(S104)/Přehled!$A$1,0))</f>
        <v>7.1309523809523814</v>
      </c>
      <c r="W104"/>
      <c r="X104"/>
    </row>
    <row r="105" spans="1:24" s="1" customFormat="1" x14ac:dyDescent="0.25">
      <c r="A105" s="233">
        <v>103</v>
      </c>
      <c r="B105" s="235">
        <v>7355</v>
      </c>
      <c r="C105" s="236"/>
      <c r="D105" s="235">
        <v>1295</v>
      </c>
      <c r="E105" s="230">
        <f t="shared" si="28"/>
        <v>650</v>
      </c>
      <c r="F105" s="230">
        <f t="shared" si="29"/>
        <v>215</v>
      </c>
      <c r="G105" s="230">
        <f t="shared" si="30"/>
        <v>55</v>
      </c>
      <c r="H105" s="236">
        <f t="shared" si="31"/>
        <v>10</v>
      </c>
      <c r="I105" s="235">
        <f t="shared" si="32"/>
        <v>2461</v>
      </c>
      <c r="J105" s="230">
        <f t="shared" si="33"/>
        <v>1235</v>
      </c>
      <c r="K105" s="230">
        <f t="shared" si="34"/>
        <v>409</v>
      </c>
      <c r="L105" s="230">
        <f t="shared" si="35"/>
        <v>105</v>
      </c>
      <c r="M105" s="236">
        <f t="shared" si="36"/>
        <v>19</v>
      </c>
      <c r="N105" s="36"/>
      <c r="O105" s="26">
        <f t="shared" si="37"/>
        <v>2433</v>
      </c>
      <c r="P105" s="26">
        <f t="shared" si="38"/>
        <v>0</v>
      </c>
      <c r="Q105" s="26">
        <f t="shared" si="39"/>
        <v>2841</v>
      </c>
      <c r="R105" s="26">
        <f t="shared" si="40"/>
        <v>3040</v>
      </c>
      <c r="S105" s="26">
        <f t="shared" si="41"/>
        <v>3126</v>
      </c>
      <c r="T105" s="88"/>
      <c r="U105" s="74">
        <f>IF(B105=C105,0,IF(S105&lt;&gt;"-",(S105)/Přehled!$A$1,0))</f>
        <v>7.4428571428571431</v>
      </c>
      <c r="W105"/>
      <c r="X105"/>
    </row>
    <row r="106" spans="1:24" s="1" customFormat="1" x14ac:dyDescent="0.25">
      <c r="A106" s="233">
        <v>104</v>
      </c>
      <c r="B106" s="235">
        <v>7539</v>
      </c>
      <c r="C106" s="236"/>
      <c r="D106" s="235">
        <v>1310</v>
      </c>
      <c r="E106" s="230">
        <f t="shared" si="28"/>
        <v>655</v>
      </c>
      <c r="F106" s="230">
        <f t="shared" si="29"/>
        <v>220</v>
      </c>
      <c r="G106" s="230">
        <f t="shared" si="30"/>
        <v>55</v>
      </c>
      <c r="H106" s="236">
        <f t="shared" si="31"/>
        <v>10</v>
      </c>
      <c r="I106" s="235">
        <f t="shared" si="32"/>
        <v>2489</v>
      </c>
      <c r="J106" s="230">
        <f t="shared" si="33"/>
        <v>1245</v>
      </c>
      <c r="K106" s="230">
        <f t="shared" si="34"/>
        <v>418</v>
      </c>
      <c r="L106" s="230">
        <f t="shared" si="35"/>
        <v>105</v>
      </c>
      <c r="M106" s="236">
        <f t="shared" si="36"/>
        <v>19</v>
      </c>
      <c r="N106" s="36"/>
      <c r="O106" s="26">
        <f t="shared" si="37"/>
        <v>2561</v>
      </c>
      <c r="P106" s="26">
        <f t="shared" si="38"/>
        <v>0</v>
      </c>
      <c r="Q106" s="26">
        <f t="shared" si="39"/>
        <v>2969</v>
      </c>
      <c r="R106" s="26">
        <f t="shared" si="40"/>
        <v>3177</v>
      </c>
      <c r="S106" s="26">
        <f t="shared" si="41"/>
        <v>3263</v>
      </c>
      <c r="T106" s="88"/>
      <c r="U106" s="74">
        <f>IF(B106=C106,0,IF(S106&lt;&gt;"-",(S106)/Přehled!$A$1,0))</f>
        <v>7.769047619047619</v>
      </c>
      <c r="W106"/>
      <c r="X106"/>
    </row>
    <row r="107" spans="1:24" s="1" customFormat="1" x14ac:dyDescent="0.25">
      <c r="A107" s="233">
        <v>105</v>
      </c>
      <c r="B107" s="235">
        <v>7727</v>
      </c>
      <c r="C107" s="236"/>
      <c r="D107" s="235">
        <v>1325</v>
      </c>
      <c r="E107" s="230">
        <f t="shared" si="28"/>
        <v>665</v>
      </c>
      <c r="F107" s="230">
        <f t="shared" si="29"/>
        <v>220</v>
      </c>
      <c r="G107" s="230">
        <f t="shared" si="30"/>
        <v>55</v>
      </c>
      <c r="H107" s="236">
        <f t="shared" si="31"/>
        <v>10</v>
      </c>
      <c r="I107" s="235">
        <f t="shared" si="32"/>
        <v>2518</v>
      </c>
      <c r="J107" s="230">
        <f t="shared" si="33"/>
        <v>1264</v>
      </c>
      <c r="K107" s="230">
        <f t="shared" si="34"/>
        <v>418</v>
      </c>
      <c r="L107" s="230">
        <f t="shared" si="35"/>
        <v>105</v>
      </c>
      <c r="M107" s="236">
        <f t="shared" si="36"/>
        <v>19</v>
      </c>
      <c r="N107" s="36"/>
      <c r="O107" s="26">
        <f t="shared" si="37"/>
        <v>2691</v>
      </c>
      <c r="P107" s="26">
        <f t="shared" si="38"/>
        <v>0</v>
      </c>
      <c r="Q107" s="26">
        <f t="shared" si="39"/>
        <v>3109</v>
      </c>
      <c r="R107" s="26">
        <f t="shared" si="40"/>
        <v>3317</v>
      </c>
      <c r="S107" s="26">
        <f t="shared" si="41"/>
        <v>3403</v>
      </c>
      <c r="T107" s="88"/>
      <c r="U107" s="74">
        <f>IF(B107=C107,0,IF(S107&lt;&gt;"-",(S107)/Přehled!$A$1,0))</f>
        <v>8.1023809523809529</v>
      </c>
      <c r="W107"/>
      <c r="X107"/>
    </row>
    <row r="108" spans="1:24" s="1" customFormat="1" x14ac:dyDescent="0.25">
      <c r="A108" s="233">
        <v>106</v>
      </c>
      <c r="B108" s="235">
        <v>7920</v>
      </c>
      <c r="C108" s="236"/>
      <c r="D108" s="235">
        <v>1345</v>
      </c>
      <c r="E108" s="230">
        <f t="shared" si="28"/>
        <v>675</v>
      </c>
      <c r="F108" s="230">
        <f t="shared" si="29"/>
        <v>225</v>
      </c>
      <c r="G108" s="230">
        <f t="shared" si="30"/>
        <v>55</v>
      </c>
      <c r="H108" s="236">
        <f t="shared" si="31"/>
        <v>10</v>
      </c>
      <c r="I108" s="235">
        <f t="shared" si="32"/>
        <v>2556</v>
      </c>
      <c r="J108" s="230">
        <f t="shared" si="33"/>
        <v>1283</v>
      </c>
      <c r="K108" s="230">
        <f t="shared" si="34"/>
        <v>428</v>
      </c>
      <c r="L108" s="230">
        <f t="shared" si="35"/>
        <v>105</v>
      </c>
      <c r="M108" s="236">
        <f t="shared" si="36"/>
        <v>19</v>
      </c>
      <c r="N108" s="36"/>
      <c r="O108" s="26">
        <f t="shared" si="37"/>
        <v>2808</v>
      </c>
      <c r="P108" s="26">
        <f t="shared" si="38"/>
        <v>0</v>
      </c>
      <c r="Q108" s="26">
        <f t="shared" si="39"/>
        <v>3225</v>
      </c>
      <c r="R108" s="26">
        <f t="shared" si="40"/>
        <v>3443</v>
      </c>
      <c r="S108" s="26">
        <f t="shared" si="41"/>
        <v>3529</v>
      </c>
      <c r="T108" s="88"/>
      <c r="U108" s="74">
        <f>IF(B108=C108,0,IF(S108&lt;&gt;"-",(S108)/Přehled!$A$1,0))</f>
        <v>8.4023809523809518</v>
      </c>
      <c r="W108"/>
      <c r="X108"/>
    </row>
    <row r="109" spans="1:24" s="1" customFormat="1" x14ac:dyDescent="0.25">
      <c r="A109" s="233">
        <v>107</v>
      </c>
      <c r="B109" s="235">
        <v>8118</v>
      </c>
      <c r="C109" s="236"/>
      <c r="D109" s="235">
        <v>1355</v>
      </c>
      <c r="E109" s="230">
        <f t="shared" si="28"/>
        <v>680</v>
      </c>
      <c r="F109" s="230">
        <f t="shared" si="29"/>
        <v>225</v>
      </c>
      <c r="G109" s="230">
        <f t="shared" si="30"/>
        <v>55</v>
      </c>
      <c r="H109" s="236">
        <f t="shared" si="31"/>
        <v>10</v>
      </c>
      <c r="I109" s="235">
        <f t="shared" si="32"/>
        <v>2575</v>
      </c>
      <c r="J109" s="230">
        <f t="shared" si="33"/>
        <v>1292</v>
      </c>
      <c r="K109" s="230">
        <f t="shared" si="34"/>
        <v>428</v>
      </c>
      <c r="L109" s="230">
        <f t="shared" si="35"/>
        <v>105</v>
      </c>
      <c r="M109" s="236">
        <f t="shared" si="36"/>
        <v>19</v>
      </c>
      <c r="N109" s="36"/>
      <c r="O109" s="26">
        <f t="shared" si="37"/>
        <v>2968</v>
      </c>
      <c r="P109" s="26">
        <f t="shared" si="38"/>
        <v>0</v>
      </c>
      <c r="Q109" s="26">
        <f t="shared" si="39"/>
        <v>3395</v>
      </c>
      <c r="R109" s="26">
        <f t="shared" si="40"/>
        <v>3613</v>
      </c>
      <c r="S109" s="26">
        <f t="shared" si="41"/>
        <v>3699</v>
      </c>
      <c r="T109" s="88"/>
      <c r="U109" s="74">
        <f>IF(B109=C109,0,IF(S109&lt;&gt;"-",(S109)/Přehled!$A$1,0))</f>
        <v>8.8071428571428569</v>
      </c>
      <c r="W109"/>
      <c r="X109"/>
    </row>
    <row r="110" spans="1:24" s="1" customFormat="1" x14ac:dyDescent="0.25">
      <c r="A110" s="233">
        <v>108</v>
      </c>
      <c r="B110" s="235">
        <v>8321</v>
      </c>
      <c r="C110" s="236"/>
      <c r="D110" s="235">
        <v>1375</v>
      </c>
      <c r="E110" s="230">
        <f t="shared" si="28"/>
        <v>690</v>
      </c>
      <c r="F110" s="230">
        <f t="shared" si="29"/>
        <v>230</v>
      </c>
      <c r="G110" s="230">
        <f t="shared" si="30"/>
        <v>60</v>
      </c>
      <c r="H110" s="236">
        <f t="shared" si="31"/>
        <v>10</v>
      </c>
      <c r="I110" s="235">
        <f t="shared" si="32"/>
        <v>2613</v>
      </c>
      <c r="J110" s="230">
        <f t="shared" si="33"/>
        <v>1311</v>
      </c>
      <c r="K110" s="230">
        <f t="shared" si="34"/>
        <v>437</v>
      </c>
      <c r="L110" s="230">
        <f t="shared" si="35"/>
        <v>114</v>
      </c>
      <c r="M110" s="236">
        <f t="shared" si="36"/>
        <v>19</v>
      </c>
      <c r="N110" s="36"/>
      <c r="O110" s="26">
        <f t="shared" si="37"/>
        <v>3095</v>
      </c>
      <c r="P110" s="26">
        <f t="shared" si="38"/>
        <v>0</v>
      </c>
      <c r="Q110" s="26">
        <f t="shared" si="39"/>
        <v>3523</v>
      </c>
      <c r="R110" s="26">
        <f t="shared" si="40"/>
        <v>3732</v>
      </c>
      <c r="S110" s="26">
        <f t="shared" si="41"/>
        <v>3827</v>
      </c>
      <c r="T110" s="88"/>
      <c r="U110" s="74">
        <f>IF(B110=C110,0,IF(S110&lt;&gt;"-",(S110)/Přehled!$A$1,0))</f>
        <v>9.1119047619047624</v>
      </c>
      <c r="W110"/>
      <c r="X110"/>
    </row>
    <row r="111" spans="1:24" s="1" customFormat="1" x14ac:dyDescent="0.25">
      <c r="A111" s="233">
        <v>109</v>
      </c>
      <c r="B111" s="235">
        <v>8529</v>
      </c>
      <c r="C111" s="236"/>
      <c r="D111" s="235">
        <v>1390</v>
      </c>
      <c r="E111" s="230">
        <f t="shared" si="28"/>
        <v>695</v>
      </c>
      <c r="F111" s="230">
        <f t="shared" si="29"/>
        <v>230</v>
      </c>
      <c r="G111" s="230">
        <f t="shared" si="30"/>
        <v>60</v>
      </c>
      <c r="H111" s="236">
        <f t="shared" si="31"/>
        <v>10</v>
      </c>
      <c r="I111" s="235">
        <f t="shared" si="32"/>
        <v>2641</v>
      </c>
      <c r="J111" s="230">
        <f t="shared" si="33"/>
        <v>1321</v>
      </c>
      <c r="K111" s="230">
        <f t="shared" si="34"/>
        <v>437</v>
      </c>
      <c r="L111" s="230">
        <f t="shared" si="35"/>
        <v>114</v>
      </c>
      <c r="M111" s="236">
        <f t="shared" si="36"/>
        <v>19</v>
      </c>
      <c r="N111" s="36"/>
      <c r="O111" s="26">
        <f t="shared" si="37"/>
        <v>3247</v>
      </c>
      <c r="P111" s="26">
        <f t="shared" si="38"/>
        <v>0</v>
      </c>
      <c r="Q111" s="26">
        <f t="shared" si="39"/>
        <v>3693</v>
      </c>
      <c r="R111" s="26">
        <f t="shared" si="40"/>
        <v>3902</v>
      </c>
      <c r="S111" s="26">
        <f t="shared" si="41"/>
        <v>3997</v>
      </c>
      <c r="T111" s="88"/>
      <c r="U111" s="74">
        <f>IF(B111=C111,0,IF(S111&lt;&gt;"-",(S111)/Přehled!$A$1,0))</f>
        <v>9.5166666666666675</v>
      </c>
      <c r="W111"/>
      <c r="X111"/>
    </row>
    <row r="112" spans="1:24" s="1" customFormat="1" x14ac:dyDescent="0.25">
      <c r="A112" s="233">
        <v>110</v>
      </c>
      <c r="B112" s="235">
        <v>8743</v>
      </c>
      <c r="C112" s="236"/>
      <c r="D112" s="235">
        <v>1405</v>
      </c>
      <c r="E112" s="230">
        <f t="shared" si="28"/>
        <v>705</v>
      </c>
      <c r="F112" s="230">
        <f t="shared" si="29"/>
        <v>235</v>
      </c>
      <c r="G112" s="230">
        <f t="shared" si="30"/>
        <v>60</v>
      </c>
      <c r="H112" s="236">
        <f t="shared" si="31"/>
        <v>10</v>
      </c>
      <c r="I112" s="235">
        <f t="shared" si="32"/>
        <v>2670</v>
      </c>
      <c r="J112" s="230">
        <f t="shared" si="33"/>
        <v>1340</v>
      </c>
      <c r="K112" s="230">
        <f t="shared" si="34"/>
        <v>447</v>
      </c>
      <c r="L112" s="230">
        <f t="shared" si="35"/>
        <v>114</v>
      </c>
      <c r="M112" s="236">
        <f t="shared" si="36"/>
        <v>19</v>
      </c>
      <c r="N112" s="36"/>
      <c r="O112" s="26">
        <f t="shared" si="37"/>
        <v>3403</v>
      </c>
      <c r="P112" s="26">
        <f t="shared" si="38"/>
        <v>0</v>
      </c>
      <c r="Q112" s="26">
        <f t="shared" si="39"/>
        <v>3839</v>
      </c>
      <c r="R112" s="26">
        <f t="shared" si="40"/>
        <v>4058</v>
      </c>
      <c r="S112" s="26">
        <f t="shared" si="41"/>
        <v>4153</v>
      </c>
      <c r="T112" s="88"/>
      <c r="U112" s="74">
        <f>IF(B112=C112,0,IF(S112&lt;&gt;"-",(S112)/Přehled!$A$1,0))</f>
        <v>9.8880952380952376</v>
      </c>
      <c r="W112"/>
      <c r="X112"/>
    </row>
    <row r="113" spans="1:24" s="1" customFormat="1" x14ac:dyDescent="0.25">
      <c r="A113" s="233">
        <v>111</v>
      </c>
      <c r="B113" s="235">
        <v>8961</v>
      </c>
      <c r="C113" s="236"/>
      <c r="D113" s="235">
        <v>1420</v>
      </c>
      <c r="E113" s="230">
        <f t="shared" si="28"/>
        <v>710</v>
      </c>
      <c r="F113" s="230">
        <f t="shared" si="29"/>
        <v>235</v>
      </c>
      <c r="G113" s="230">
        <f t="shared" si="30"/>
        <v>60</v>
      </c>
      <c r="H113" s="236">
        <f t="shared" si="31"/>
        <v>10</v>
      </c>
      <c r="I113" s="235">
        <f t="shared" si="32"/>
        <v>2698</v>
      </c>
      <c r="J113" s="230">
        <f t="shared" si="33"/>
        <v>1349</v>
      </c>
      <c r="K113" s="230">
        <f t="shared" si="34"/>
        <v>447</v>
      </c>
      <c r="L113" s="230">
        <f t="shared" si="35"/>
        <v>114</v>
      </c>
      <c r="M113" s="236">
        <f t="shared" si="36"/>
        <v>19</v>
      </c>
      <c r="N113" s="36"/>
      <c r="O113" s="26">
        <f t="shared" si="37"/>
        <v>3565</v>
      </c>
      <c r="P113" s="26">
        <f t="shared" si="38"/>
        <v>0</v>
      </c>
      <c r="Q113" s="26">
        <f t="shared" si="39"/>
        <v>4020</v>
      </c>
      <c r="R113" s="26">
        <f t="shared" si="40"/>
        <v>4239</v>
      </c>
      <c r="S113" s="26">
        <f t="shared" si="41"/>
        <v>4334</v>
      </c>
      <c r="T113" s="88"/>
      <c r="U113" s="74">
        <f>IF(B113=C113,0,IF(S113&lt;&gt;"-",(S113)/Přehled!$A$1,0))</f>
        <v>10.31904761904762</v>
      </c>
      <c r="W113"/>
      <c r="X113"/>
    </row>
    <row r="114" spans="1:24" s="1" customFormat="1" x14ac:dyDescent="0.25">
      <c r="A114" s="233">
        <v>112</v>
      </c>
      <c r="B114" s="235">
        <v>9185</v>
      </c>
      <c r="C114" s="236"/>
      <c r="D114" s="235">
        <v>1435</v>
      </c>
      <c r="E114" s="230">
        <f t="shared" si="28"/>
        <v>720</v>
      </c>
      <c r="F114" s="230">
        <f t="shared" si="29"/>
        <v>240</v>
      </c>
      <c r="G114" s="230">
        <f t="shared" si="30"/>
        <v>60</v>
      </c>
      <c r="H114" s="236">
        <f t="shared" si="31"/>
        <v>10</v>
      </c>
      <c r="I114" s="235">
        <f t="shared" si="32"/>
        <v>2727</v>
      </c>
      <c r="J114" s="230">
        <f t="shared" si="33"/>
        <v>1368</v>
      </c>
      <c r="K114" s="230">
        <f t="shared" si="34"/>
        <v>456</v>
      </c>
      <c r="L114" s="230">
        <f t="shared" si="35"/>
        <v>114</v>
      </c>
      <c r="M114" s="236">
        <f t="shared" si="36"/>
        <v>19</v>
      </c>
      <c r="N114" s="36"/>
      <c r="O114" s="26">
        <f t="shared" si="37"/>
        <v>3731</v>
      </c>
      <c r="P114" s="26">
        <f t="shared" si="38"/>
        <v>0</v>
      </c>
      <c r="Q114" s="26">
        <f t="shared" si="39"/>
        <v>4178</v>
      </c>
      <c r="R114" s="26">
        <f t="shared" si="40"/>
        <v>4406</v>
      </c>
      <c r="S114" s="26">
        <f t="shared" si="41"/>
        <v>4501</v>
      </c>
      <c r="T114" s="88"/>
      <c r="U114" s="74">
        <f>IF(B114=C114,0,IF(S114&lt;&gt;"-",(S114)/Přehled!$A$1,0))</f>
        <v>10.716666666666667</v>
      </c>
      <c r="W114"/>
      <c r="X114"/>
    </row>
    <row r="115" spans="1:24" s="1" customFormat="1" x14ac:dyDescent="0.25">
      <c r="A115" s="233">
        <v>113</v>
      </c>
      <c r="B115" s="235">
        <v>9415</v>
      </c>
      <c r="C115" s="236"/>
      <c r="D115" s="235">
        <v>1450</v>
      </c>
      <c r="E115" s="230">
        <f t="shared" si="28"/>
        <v>725</v>
      </c>
      <c r="F115" s="230">
        <f t="shared" si="29"/>
        <v>240</v>
      </c>
      <c r="G115" s="230">
        <f t="shared" si="30"/>
        <v>60</v>
      </c>
      <c r="H115" s="236">
        <f t="shared" si="31"/>
        <v>10</v>
      </c>
      <c r="I115" s="235">
        <f t="shared" si="32"/>
        <v>2755</v>
      </c>
      <c r="J115" s="230">
        <f t="shared" si="33"/>
        <v>1378</v>
      </c>
      <c r="K115" s="230">
        <f t="shared" si="34"/>
        <v>456</v>
      </c>
      <c r="L115" s="230">
        <f t="shared" si="35"/>
        <v>114</v>
      </c>
      <c r="M115" s="236">
        <f t="shared" si="36"/>
        <v>19</v>
      </c>
      <c r="N115" s="36"/>
      <c r="O115" s="26">
        <f t="shared" si="37"/>
        <v>3905</v>
      </c>
      <c r="P115" s="26">
        <f t="shared" si="38"/>
        <v>0</v>
      </c>
      <c r="Q115" s="26">
        <f t="shared" si="39"/>
        <v>4370</v>
      </c>
      <c r="R115" s="26">
        <f t="shared" si="40"/>
        <v>4598</v>
      </c>
      <c r="S115" s="26">
        <f t="shared" si="41"/>
        <v>4693</v>
      </c>
      <c r="T115" s="88"/>
      <c r="U115" s="74">
        <f>IF(B115=C115,0,IF(S115&lt;&gt;"-",(S115)/Přehled!$A$1,0))</f>
        <v>11.173809523809524</v>
      </c>
      <c r="W115"/>
      <c r="X115"/>
    </row>
    <row r="116" spans="1:24" s="1" customFormat="1" x14ac:dyDescent="0.25">
      <c r="A116" s="233">
        <v>114</v>
      </c>
      <c r="B116" s="235">
        <v>9650</v>
      </c>
      <c r="C116" s="236"/>
      <c r="D116" s="235">
        <v>1465</v>
      </c>
      <c r="E116" s="230">
        <f t="shared" si="28"/>
        <v>735</v>
      </c>
      <c r="F116" s="230">
        <f t="shared" si="29"/>
        <v>245</v>
      </c>
      <c r="G116" s="230">
        <f t="shared" si="30"/>
        <v>60</v>
      </c>
      <c r="H116" s="236">
        <f t="shared" si="31"/>
        <v>10</v>
      </c>
      <c r="I116" s="235">
        <f t="shared" si="32"/>
        <v>2784</v>
      </c>
      <c r="J116" s="230">
        <f t="shared" si="33"/>
        <v>1397</v>
      </c>
      <c r="K116" s="230">
        <f t="shared" si="34"/>
        <v>466</v>
      </c>
      <c r="L116" s="230">
        <f t="shared" si="35"/>
        <v>114</v>
      </c>
      <c r="M116" s="236">
        <f t="shared" si="36"/>
        <v>19</v>
      </c>
      <c r="N116" s="36"/>
      <c r="O116" s="26">
        <f t="shared" si="37"/>
        <v>4082</v>
      </c>
      <c r="P116" s="26">
        <f t="shared" si="38"/>
        <v>0</v>
      </c>
      <c r="Q116" s="26">
        <f t="shared" si="39"/>
        <v>4537</v>
      </c>
      <c r="R116" s="26">
        <f t="shared" si="40"/>
        <v>4775</v>
      </c>
      <c r="S116" s="26">
        <f t="shared" si="41"/>
        <v>4870</v>
      </c>
      <c r="T116" s="88"/>
      <c r="U116" s="74">
        <f>IF(B116=C116,0,IF(S116&lt;&gt;"-",(S116)/Přehled!$A$1,0))</f>
        <v>11.595238095238095</v>
      </c>
      <c r="W116"/>
      <c r="X116"/>
    </row>
    <row r="117" spans="1:24" s="1" customFormat="1" x14ac:dyDescent="0.25">
      <c r="A117" s="233">
        <v>115</v>
      </c>
      <c r="B117" s="235">
        <v>9891</v>
      </c>
      <c r="C117" s="236"/>
      <c r="D117" s="235">
        <v>1480</v>
      </c>
      <c r="E117" s="230">
        <f t="shared" si="28"/>
        <v>740</v>
      </c>
      <c r="F117" s="230">
        <f t="shared" si="29"/>
        <v>245</v>
      </c>
      <c r="G117" s="230">
        <f t="shared" si="30"/>
        <v>60</v>
      </c>
      <c r="H117" s="236">
        <f t="shared" si="31"/>
        <v>10</v>
      </c>
      <c r="I117" s="235">
        <f t="shared" si="32"/>
        <v>2812</v>
      </c>
      <c r="J117" s="230">
        <f t="shared" si="33"/>
        <v>1406</v>
      </c>
      <c r="K117" s="230">
        <f t="shared" si="34"/>
        <v>466</v>
      </c>
      <c r="L117" s="230">
        <f t="shared" si="35"/>
        <v>114</v>
      </c>
      <c r="M117" s="236">
        <f t="shared" si="36"/>
        <v>19</v>
      </c>
      <c r="N117" s="36"/>
      <c r="O117" s="26">
        <f t="shared" si="37"/>
        <v>4267</v>
      </c>
      <c r="P117" s="26">
        <f t="shared" si="38"/>
        <v>0</v>
      </c>
      <c r="Q117" s="26">
        <f t="shared" si="39"/>
        <v>4741</v>
      </c>
      <c r="R117" s="26">
        <f t="shared" si="40"/>
        <v>4979</v>
      </c>
      <c r="S117" s="26">
        <f t="shared" si="41"/>
        <v>5074</v>
      </c>
      <c r="T117" s="88"/>
      <c r="U117" s="74">
        <f>IF(B117=C117,0,IF(S117&lt;&gt;"-",(S117)/Přehled!$A$1,0))</f>
        <v>12.080952380952381</v>
      </c>
      <c r="W117"/>
      <c r="X117"/>
    </row>
    <row r="118" spans="1:24" s="1" customFormat="1" x14ac:dyDescent="0.25">
      <c r="A118" s="233">
        <v>116</v>
      </c>
      <c r="B118" s="235">
        <v>10139</v>
      </c>
      <c r="C118" s="236"/>
      <c r="D118" s="235">
        <v>1495</v>
      </c>
      <c r="E118" s="230">
        <f t="shared" si="28"/>
        <v>750</v>
      </c>
      <c r="F118" s="230">
        <f t="shared" si="29"/>
        <v>250</v>
      </c>
      <c r="G118" s="230">
        <f t="shared" si="30"/>
        <v>65</v>
      </c>
      <c r="H118" s="236">
        <f t="shared" si="31"/>
        <v>15</v>
      </c>
      <c r="I118" s="235">
        <f t="shared" si="32"/>
        <v>2841</v>
      </c>
      <c r="J118" s="230">
        <f t="shared" si="33"/>
        <v>1425</v>
      </c>
      <c r="K118" s="230">
        <f t="shared" si="34"/>
        <v>475</v>
      </c>
      <c r="L118" s="230">
        <f t="shared" si="35"/>
        <v>124</v>
      </c>
      <c r="M118" s="236">
        <f t="shared" si="36"/>
        <v>29</v>
      </c>
      <c r="N118" s="36"/>
      <c r="O118" s="26">
        <f t="shared" si="37"/>
        <v>4457</v>
      </c>
      <c r="P118" s="26">
        <f t="shared" si="38"/>
        <v>0</v>
      </c>
      <c r="Q118" s="26">
        <f t="shared" si="39"/>
        <v>4923</v>
      </c>
      <c r="R118" s="26">
        <f t="shared" si="40"/>
        <v>5150</v>
      </c>
      <c r="S118" s="26">
        <f t="shared" si="41"/>
        <v>5245</v>
      </c>
      <c r="T118" s="88"/>
      <c r="U118" s="74">
        <f>IF(B118=C118,0,IF(S118&lt;&gt;"-",(S118)/Přehled!$A$1,0))</f>
        <v>12.488095238095237</v>
      </c>
      <c r="W118"/>
      <c r="X118"/>
    </row>
    <row r="119" spans="1:24" x14ac:dyDescent="0.25">
      <c r="A119" s="233">
        <v>117</v>
      </c>
      <c r="B119" s="235">
        <v>10392</v>
      </c>
      <c r="C119" s="236"/>
      <c r="D119" s="235">
        <v>1510</v>
      </c>
      <c r="E119" s="230">
        <f t="shared" si="28"/>
        <v>755</v>
      </c>
      <c r="F119" s="230">
        <f t="shared" si="29"/>
        <v>250</v>
      </c>
      <c r="G119" s="230">
        <f t="shared" si="30"/>
        <v>65</v>
      </c>
      <c r="H119" s="236">
        <f t="shared" si="31"/>
        <v>15</v>
      </c>
      <c r="I119" s="235">
        <f t="shared" si="32"/>
        <v>2869</v>
      </c>
      <c r="J119" s="230">
        <f t="shared" si="33"/>
        <v>1435</v>
      </c>
      <c r="K119" s="230">
        <f t="shared" si="34"/>
        <v>475</v>
      </c>
      <c r="L119" s="230">
        <f t="shared" si="35"/>
        <v>124</v>
      </c>
      <c r="M119" s="236">
        <f t="shared" si="36"/>
        <v>29</v>
      </c>
      <c r="N119" s="36"/>
      <c r="O119" s="26">
        <f t="shared" si="37"/>
        <v>4654</v>
      </c>
      <c r="P119" s="26">
        <f t="shared" si="38"/>
        <v>0</v>
      </c>
      <c r="Q119" s="26">
        <f t="shared" si="39"/>
        <v>5138</v>
      </c>
      <c r="R119" s="26">
        <f t="shared" si="40"/>
        <v>5365</v>
      </c>
      <c r="S119" s="26">
        <f t="shared" si="41"/>
        <v>5460</v>
      </c>
      <c r="T119" s="88"/>
      <c r="U119" s="74">
        <f>IF(B119=C119,0,IF(S119&lt;&gt;"-",(S119)/Přehled!$A$1,0))</f>
        <v>13</v>
      </c>
    </row>
    <row r="120" spans="1:24" x14ac:dyDescent="0.25">
      <c r="A120" s="233">
        <v>118</v>
      </c>
      <c r="B120" s="235">
        <v>10652</v>
      </c>
      <c r="C120" s="236"/>
      <c r="D120" s="235">
        <v>1530</v>
      </c>
      <c r="E120" s="230">
        <f t="shared" si="28"/>
        <v>765</v>
      </c>
      <c r="F120" s="230">
        <f t="shared" si="29"/>
        <v>255</v>
      </c>
      <c r="G120" s="230">
        <f t="shared" si="30"/>
        <v>65</v>
      </c>
      <c r="H120" s="236">
        <f t="shared" si="31"/>
        <v>15</v>
      </c>
      <c r="I120" s="235">
        <f t="shared" si="32"/>
        <v>2907</v>
      </c>
      <c r="J120" s="230">
        <f t="shared" si="33"/>
        <v>1454</v>
      </c>
      <c r="K120" s="230">
        <f t="shared" si="34"/>
        <v>485</v>
      </c>
      <c r="L120" s="230">
        <f t="shared" si="35"/>
        <v>124</v>
      </c>
      <c r="M120" s="236">
        <f t="shared" si="36"/>
        <v>29</v>
      </c>
      <c r="N120" s="36"/>
      <c r="O120" s="26">
        <f t="shared" si="37"/>
        <v>4838</v>
      </c>
      <c r="P120" s="26">
        <f t="shared" si="38"/>
        <v>0</v>
      </c>
      <c r="Q120" s="26">
        <f t="shared" si="39"/>
        <v>5321</v>
      </c>
      <c r="R120" s="26">
        <f t="shared" si="40"/>
        <v>5558</v>
      </c>
      <c r="S120" s="26">
        <f t="shared" si="41"/>
        <v>5653</v>
      </c>
      <c r="T120" s="88"/>
      <c r="U120" s="74">
        <f>IF(B120=C120,0,IF(S120&lt;&gt;"-",(S120)/Přehled!$A$1,0))</f>
        <v>13.459523809523809</v>
      </c>
    </row>
    <row r="121" spans="1:24" x14ac:dyDescent="0.25">
      <c r="A121" s="233">
        <v>119</v>
      </c>
      <c r="B121" s="235">
        <v>10918</v>
      </c>
      <c r="C121" s="236"/>
      <c r="D121" s="235">
        <v>1545</v>
      </c>
      <c r="E121" s="230">
        <f t="shared" si="28"/>
        <v>775</v>
      </c>
      <c r="F121" s="230">
        <f t="shared" si="29"/>
        <v>260</v>
      </c>
      <c r="G121" s="230">
        <f t="shared" si="30"/>
        <v>65</v>
      </c>
      <c r="H121" s="236">
        <f t="shared" si="31"/>
        <v>15</v>
      </c>
      <c r="I121" s="235">
        <f t="shared" si="32"/>
        <v>2936</v>
      </c>
      <c r="J121" s="230">
        <f t="shared" si="33"/>
        <v>1473</v>
      </c>
      <c r="K121" s="230">
        <f t="shared" si="34"/>
        <v>494</v>
      </c>
      <c r="L121" s="230">
        <f t="shared" si="35"/>
        <v>124</v>
      </c>
      <c r="M121" s="236">
        <f t="shared" si="36"/>
        <v>29</v>
      </c>
      <c r="N121" s="36"/>
      <c r="O121" s="26">
        <f t="shared" si="37"/>
        <v>5046</v>
      </c>
      <c r="P121" s="26">
        <f t="shared" si="38"/>
        <v>0</v>
      </c>
      <c r="Q121" s="26">
        <f t="shared" si="39"/>
        <v>5521</v>
      </c>
      <c r="R121" s="26">
        <f t="shared" si="40"/>
        <v>5767</v>
      </c>
      <c r="S121" s="26">
        <f t="shared" si="41"/>
        <v>5862</v>
      </c>
      <c r="T121" s="88"/>
      <c r="U121" s="74">
        <f>IF(B121=C121,0,IF(S121&lt;&gt;"-",(S121)/Přehled!$A$1,0))</f>
        <v>13.957142857142857</v>
      </c>
    </row>
    <row r="122" spans="1:24" x14ac:dyDescent="0.25">
      <c r="A122" s="233">
        <v>120</v>
      </c>
      <c r="B122" s="235">
        <v>11191</v>
      </c>
      <c r="C122" s="236"/>
      <c r="D122" s="235">
        <v>1560</v>
      </c>
      <c r="E122" s="230">
        <f t="shared" si="28"/>
        <v>780</v>
      </c>
      <c r="F122" s="230">
        <f t="shared" si="29"/>
        <v>260</v>
      </c>
      <c r="G122" s="230">
        <f t="shared" si="30"/>
        <v>65</v>
      </c>
      <c r="H122" s="236">
        <f t="shared" si="31"/>
        <v>15</v>
      </c>
      <c r="I122" s="235">
        <f t="shared" si="32"/>
        <v>2964</v>
      </c>
      <c r="J122" s="230">
        <f t="shared" si="32"/>
        <v>1482</v>
      </c>
      <c r="K122" s="230">
        <f t="shared" si="32"/>
        <v>494</v>
      </c>
      <c r="L122" s="230">
        <f t="shared" si="32"/>
        <v>124</v>
      </c>
      <c r="M122" s="236">
        <f t="shared" si="32"/>
        <v>29</v>
      </c>
      <c r="N122" s="36"/>
      <c r="O122" s="26">
        <f t="shared" si="37"/>
        <v>5263</v>
      </c>
      <c r="P122" s="26">
        <f t="shared" si="38"/>
        <v>0</v>
      </c>
      <c r="Q122" s="26">
        <f t="shared" si="39"/>
        <v>5757</v>
      </c>
      <c r="R122" s="26">
        <f t="shared" si="40"/>
        <v>6003</v>
      </c>
      <c r="S122" s="26">
        <f t="shared" si="41"/>
        <v>6098</v>
      </c>
      <c r="T122" s="88"/>
      <c r="U122" s="74">
        <f>IF(B122=C122,0,IF(S122&lt;&gt;"-",(S122)/Přehled!$A$1,0))</f>
        <v>14.519047619047619</v>
      </c>
    </row>
    <row r="123" spans="1:24" x14ac:dyDescent="0.25">
      <c r="A123" s="55">
        <v>121</v>
      </c>
      <c r="B123" s="34">
        <v>11471</v>
      </c>
      <c r="C123" s="7"/>
      <c r="D123" s="56">
        <v>1575</v>
      </c>
      <c r="E123" s="41">
        <f t="shared" si="28"/>
        <v>790</v>
      </c>
      <c r="F123" s="41">
        <f t="shared" si="29"/>
        <v>265</v>
      </c>
      <c r="G123" s="41">
        <f t="shared" si="30"/>
        <v>65</v>
      </c>
      <c r="H123" s="7">
        <f t="shared" si="31"/>
        <v>15</v>
      </c>
      <c r="I123" s="34">
        <f t="shared" ref="I123:M138" si="42">ROUNDUP(D123*1.9,0)</f>
        <v>2993</v>
      </c>
      <c r="J123" s="41">
        <f t="shared" si="42"/>
        <v>1501</v>
      </c>
      <c r="K123" s="41">
        <f t="shared" si="42"/>
        <v>504</v>
      </c>
      <c r="L123" s="41">
        <f t="shared" si="42"/>
        <v>124</v>
      </c>
      <c r="M123" s="7">
        <f t="shared" si="42"/>
        <v>29</v>
      </c>
      <c r="N123" s="105"/>
      <c r="O123" s="35">
        <f t="shared" si="37"/>
        <v>5485</v>
      </c>
      <c r="P123" s="35">
        <f t="shared" si="38"/>
        <v>0</v>
      </c>
      <c r="Q123" s="35">
        <f t="shared" si="39"/>
        <v>5969</v>
      </c>
      <c r="R123" s="35">
        <f t="shared" si="40"/>
        <v>6225</v>
      </c>
      <c r="S123" s="35">
        <f t="shared" si="41"/>
        <v>6320</v>
      </c>
      <c r="T123" s="110"/>
      <c r="U123" s="74">
        <f>IF(B123=C123,0,IF(S123&lt;&gt;"-",(S123)/Přehled!$A$1,0))</f>
        <v>15.047619047619047</v>
      </c>
    </row>
    <row r="124" spans="1:24" x14ac:dyDescent="0.25">
      <c r="A124" s="55">
        <v>122</v>
      </c>
      <c r="B124" s="34">
        <v>11758</v>
      </c>
      <c r="C124" s="7"/>
      <c r="D124" s="56">
        <v>1590</v>
      </c>
      <c r="E124" s="41">
        <f t="shared" si="28"/>
        <v>795</v>
      </c>
      <c r="F124" s="41">
        <f t="shared" si="29"/>
        <v>265</v>
      </c>
      <c r="G124" s="41">
        <f t="shared" si="30"/>
        <v>65</v>
      </c>
      <c r="H124" s="7">
        <f t="shared" si="31"/>
        <v>15</v>
      </c>
      <c r="I124" s="34">
        <f t="shared" si="42"/>
        <v>3021</v>
      </c>
      <c r="J124" s="41">
        <f t="shared" si="42"/>
        <v>1511</v>
      </c>
      <c r="K124" s="41">
        <f t="shared" si="42"/>
        <v>504</v>
      </c>
      <c r="L124" s="41">
        <f t="shared" si="42"/>
        <v>124</v>
      </c>
      <c r="M124" s="7">
        <f t="shared" si="42"/>
        <v>29</v>
      </c>
      <c r="N124" s="105"/>
      <c r="O124" s="35">
        <f t="shared" si="37"/>
        <v>5716</v>
      </c>
      <c r="P124" s="35">
        <f t="shared" si="38"/>
        <v>0</v>
      </c>
      <c r="Q124" s="35">
        <f t="shared" si="39"/>
        <v>6218</v>
      </c>
      <c r="R124" s="35">
        <f t="shared" si="40"/>
        <v>6474</v>
      </c>
      <c r="S124" s="35">
        <f t="shared" si="41"/>
        <v>6569</v>
      </c>
      <c r="T124" s="110"/>
      <c r="U124" s="74">
        <f>IF(B124=C124,0,IF(S124&lt;&gt;"-",(S124)/Přehled!$A$1,0))</f>
        <v>15.640476190476191</v>
      </c>
    </row>
    <row r="125" spans="1:24" x14ac:dyDescent="0.25">
      <c r="A125" s="55">
        <v>123</v>
      </c>
      <c r="B125" s="34">
        <v>12052</v>
      </c>
      <c r="C125" s="7"/>
      <c r="D125" s="56">
        <v>1605</v>
      </c>
      <c r="E125" s="41">
        <f t="shared" si="28"/>
        <v>805</v>
      </c>
      <c r="F125" s="41">
        <f t="shared" si="29"/>
        <v>270</v>
      </c>
      <c r="G125" s="41">
        <f t="shared" si="30"/>
        <v>70</v>
      </c>
      <c r="H125" s="7">
        <f t="shared" si="31"/>
        <v>15</v>
      </c>
      <c r="I125" s="34">
        <f t="shared" si="42"/>
        <v>3050</v>
      </c>
      <c r="J125" s="41">
        <f t="shared" si="42"/>
        <v>1530</v>
      </c>
      <c r="K125" s="41">
        <f t="shared" si="42"/>
        <v>513</v>
      </c>
      <c r="L125" s="41">
        <f t="shared" si="42"/>
        <v>133</v>
      </c>
      <c r="M125" s="7">
        <f t="shared" si="42"/>
        <v>29</v>
      </c>
      <c r="N125" s="105"/>
      <c r="O125" s="35">
        <f t="shared" si="37"/>
        <v>5952</v>
      </c>
      <c r="P125" s="35">
        <f t="shared" si="38"/>
        <v>0</v>
      </c>
      <c r="Q125" s="35">
        <f t="shared" si="39"/>
        <v>6446</v>
      </c>
      <c r="R125" s="35">
        <f t="shared" si="40"/>
        <v>6693</v>
      </c>
      <c r="S125" s="35">
        <f t="shared" si="41"/>
        <v>6797</v>
      </c>
      <c r="T125" s="110"/>
      <c r="U125" s="74">
        <f>IF(B125=C125,0,IF(S125&lt;&gt;"-",(S125)/Přehled!$A$1,0))</f>
        <v>16.183333333333334</v>
      </c>
    </row>
    <row r="126" spans="1:24" x14ac:dyDescent="0.25">
      <c r="A126" s="55">
        <v>124</v>
      </c>
      <c r="B126" s="34">
        <v>12353</v>
      </c>
      <c r="C126" s="7"/>
      <c r="D126" s="56">
        <v>1620</v>
      </c>
      <c r="E126" s="41">
        <f t="shared" si="28"/>
        <v>810</v>
      </c>
      <c r="F126" s="41">
        <f t="shared" si="29"/>
        <v>270</v>
      </c>
      <c r="G126" s="41">
        <f t="shared" si="30"/>
        <v>70</v>
      </c>
      <c r="H126" s="7">
        <f t="shared" si="31"/>
        <v>15</v>
      </c>
      <c r="I126" s="34">
        <f t="shared" si="42"/>
        <v>3078</v>
      </c>
      <c r="J126" s="41">
        <f t="shared" si="42"/>
        <v>1539</v>
      </c>
      <c r="K126" s="41">
        <f t="shared" si="42"/>
        <v>513</v>
      </c>
      <c r="L126" s="41">
        <f t="shared" si="42"/>
        <v>133</v>
      </c>
      <c r="M126" s="7">
        <f t="shared" si="42"/>
        <v>29</v>
      </c>
      <c r="N126" s="105"/>
      <c r="O126" s="35">
        <f t="shared" si="37"/>
        <v>6197</v>
      </c>
      <c r="P126" s="35">
        <f t="shared" si="38"/>
        <v>0</v>
      </c>
      <c r="Q126" s="35">
        <f t="shared" si="39"/>
        <v>6710</v>
      </c>
      <c r="R126" s="35">
        <f t="shared" si="40"/>
        <v>6957</v>
      </c>
      <c r="S126" s="35">
        <f t="shared" si="41"/>
        <v>7061</v>
      </c>
      <c r="T126" s="110"/>
      <c r="U126" s="74">
        <f>IF(B126=C126,0,IF(S126&lt;&gt;"-",(S126)/Přehled!$A$1,0))</f>
        <v>16.811904761904763</v>
      </c>
    </row>
    <row r="127" spans="1:24" x14ac:dyDescent="0.25">
      <c r="A127" s="55">
        <v>125</v>
      </c>
      <c r="B127" s="34">
        <v>12662</v>
      </c>
      <c r="C127" s="7"/>
      <c r="D127" s="56">
        <v>1635</v>
      </c>
      <c r="E127" s="41">
        <f t="shared" si="28"/>
        <v>820</v>
      </c>
      <c r="F127" s="41">
        <f t="shared" si="29"/>
        <v>275</v>
      </c>
      <c r="G127" s="41">
        <f t="shared" si="30"/>
        <v>70</v>
      </c>
      <c r="H127" s="7">
        <f t="shared" si="31"/>
        <v>15</v>
      </c>
      <c r="I127" s="34">
        <f t="shared" si="42"/>
        <v>3107</v>
      </c>
      <c r="J127" s="41">
        <f t="shared" si="42"/>
        <v>1558</v>
      </c>
      <c r="K127" s="41">
        <f t="shared" si="42"/>
        <v>523</v>
      </c>
      <c r="L127" s="41">
        <f t="shared" si="42"/>
        <v>133</v>
      </c>
      <c r="M127" s="7">
        <f t="shared" si="42"/>
        <v>29</v>
      </c>
      <c r="N127" s="105"/>
      <c r="O127" s="35">
        <f t="shared" si="37"/>
        <v>6448</v>
      </c>
      <c r="P127" s="35">
        <f t="shared" si="38"/>
        <v>0</v>
      </c>
      <c r="Q127" s="35">
        <f t="shared" si="39"/>
        <v>6951</v>
      </c>
      <c r="R127" s="35">
        <f t="shared" si="40"/>
        <v>7208</v>
      </c>
      <c r="S127" s="35">
        <f t="shared" si="41"/>
        <v>7312</v>
      </c>
      <c r="T127" s="110"/>
      <c r="U127" s="74">
        <f>IF(B127=C127,0,IF(S127&lt;&gt;"-",(S127)/Přehled!$A$1,0))</f>
        <v>17.409523809523808</v>
      </c>
    </row>
    <row r="128" spans="1:24" x14ac:dyDescent="0.25">
      <c r="A128" s="55">
        <v>126</v>
      </c>
      <c r="B128" s="34">
        <v>12978</v>
      </c>
      <c r="C128" s="7"/>
      <c r="D128" s="56">
        <v>1655</v>
      </c>
      <c r="E128" s="41">
        <f t="shared" si="28"/>
        <v>830</v>
      </c>
      <c r="F128" s="41">
        <f t="shared" si="29"/>
        <v>275</v>
      </c>
      <c r="G128" s="41">
        <f t="shared" si="30"/>
        <v>70</v>
      </c>
      <c r="H128" s="7">
        <f t="shared" si="31"/>
        <v>15</v>
      </c>
      <c r="I128" s="34">
        <f t="shared" si="42"/>
        <v>3145</v>
      </c>
      <c r="J128" s="41">
        <f t="shared" si="42"/>
        <v>1577</v>
      </c>
      <c r="K128" s="41">
        <f t="shared" si="42"/>
        <v>523</v>
      </c>
      <c r="L128" s="41">
        <f t="shared" si="42"/>
        <v>133</v>
      </c>
      <c r="M128" s="7">
        <f t="shared" si="42"/>
        <v>29</v>
      </c>
      <c r="N128" s="105"/>
      <c r="O128" s="35">
        <f t="shared" si="37"/>
        <v>6688</v>
      </c>
      <c r="P128" s="35">
        <f t="shared" si="38"/>
        <v>0</v>
      </c>
      <c r="Q128" s="35">
        <f t="shared" si="39"/>
        <v>7210</v>
      </c>
      <c r="R128" s="35">
        <f t="shared" si="40"/>
        <v>7467</v>
      </c>
      <c r="S128" s="35">
        <f t="shared" si="41"/>
        <v>7571</v>
      </c>
      <c r="T128" s="110"/>
      <c r="U128" s="74">
        <f>IF(B128=C128,0,IF(S128&lt;&gt;"-",(S128)/Přehled!$A$1,0))</f>
        <v>18.026190476190475</v>
      </c>
    </row>
    <row r="129" spans="1:21" x14ac:dyDescent="0.25">
      <c r="A129" s="55">
        <v>127</v>
      </c>
      <c r="B129" s="34">
        <v>13303</v>
      </c>
      <c r="C129" s="7"/>
      <c r="D129" s="56">
        <v>1670</v>
      </c>
      <c r="E129" s="41">
        <f t="shared" si="28"/>
        <v>835</v>
      </c>
      <c r="F129" s="41">
        <f t="shared" si="29"/>
        <v>280</v>
      </c>
      <c r="G129" s="41">
        <f t="shared" si="30"/>
        <v>70</v>
      </c>
      <c r="H129" s="7">
        <f t="shared" si="31"/>
        <v>15</v>
      </c>
      <c r="I129" s="34">
        <f t="shared" si="42"/>
        <v>3173</v>
      </c>
      <c r="J129" s="41">
        <f t="shared" si="42"/>
        <v>1587</v>
      </c>
      <c r="K129" s="41">
        <f t="shared" si="42"/>
        <v>532</v>
      </c>
      <c r="L129" s="41">
        <f t="shared" si="42"/>
        <v>133</v>
      </c>
      <c r="M129" s="7">
        <f t="shared" si="42"/>
        <v>29</v>
      </c>
      <c r="N129" s="105"/>
      <c r="O129" s="35">
        <f t="shared" si="37"/>
        <v>6957</v>
      </c>
      <c r="P129" s="35">
        <f t="shared" si="38"/>
        <v>0</v>
      </c>
      <c r="Q129" s="35">
        <f t="shared" si="39"/>
        <v>7479</v>
      </c>
      <c r="R129" s="35">
        <f t="shared" si="40"/>
        <v>7745</v>
      </c>
      <c r="S129" s="35">
        <f t="shared" si="41"/>
        <v>7849</v>
      </c>
      <c r="T129" s="110"/>
      <c r="U129" s="74">
        <f>IF(B129=C129,0,IF(S129&lt;&gt;"-",(S129)/Přehled!$A$1,0))</f>
        <v>18.688095238095237</v>
      </c>
    </row>
    <row r="130" spans="1:21" x14ac:dyDescent="0.25">
      <c r="A130" s="55">
        <v>128</v>
      </c>
      <c r="B130" s="34">
        <v>13635</v>
      </c>
      <c r="C130" s="7"/>
      <c r="D130" s="56">
        <v>1685</v>
      </c>
      <c r="E130" s="41">
        <f t="shared" si="28"/>
        <v>845</v>
      </c>
      <c r="F130" s="41">
        <f t="shared" si="29"/>
        <v>280</v>
      </c>
      <c r="G130" s="41">
        <f t="shared" si="30"/>
        <v>70</v>
      </c>
      <c r="H130" s="7">
        <f t="shared" si="31"/>
        <v>15</v>
      </c>
      <c r="I130" s="34">
        <f t="shared" si="42"/>
        <v>3202</v>
      </c>
      <c r="J130" s="41">
        <f t="shared" si="42"/>
        <v>1606</v>
      </c>
      <c r="K130" s="41">
        <f t="shared" si="42"/>
        <v>532</v>
      </c>
      <c r="L130" s="41">
        <f t="shared" si="42"/>
        <v>133</v>
      </c>
      <c r="M130" s="7">
        <f t="shared" si="42"/>
        <v>29</v>
      </c>
      <c r="N130" s="105"/>
      <c r="O130" s="35">
        <f t="shared" si="37"/>
        <v>7231</v>
      </c>
      <c r="P130" s="35">
        <f t="shared" si="38"/>
        <v>0</v>
      </c>
      <c r="Q130" s="35">
        <f t="shared" si="39"/>
        <v>7763</v>
      </c>
      <c r="R130" s="35">
        <f t="shared" si="40"/>
        <v>8029</v>
      </c>
      <c r="S130" s="35">
        <f t="shared" si="41"/>
        <v>8133</v>
      </c>
      <c r="T130" s="110"/>
      <c r="U130" s="74">
        <f>IF(B130=C130,0,IF(S130&lt;&gt;"-",(S130)/Přehled!$A$1,0))</f>
        <v>19.364285714285714</v>
      </c>
    </row>
    <row r="131" spans="1:21" x14ac:dyDescent="0.25">
      <c r="A131" s="55">
        <v>129</v>
      </c>
      <c r="B131" s="34">
        <v>13976</v>
      </c>
      <c r="C131" s="7"/>
      <c r="D131" s="56">
        <v>1700</v>
      </c>
      <c r="E131" s="41">
        <f t="shared" si="28"/>
        <v>850</v>
      </c>
      <c r="F131" s="41">
        <f t="shared" si="29"/>
        <v>285</v>
      </c>
      <c r="G131" s="41">
        <f t="shared" si="30"/>
        <v>70</v>
      </c>
      <c r="H131" s="7">
        <f t="shared" si="31"/>
        <v>15</v>
      </c>
      <c r="I131" s="34">
        <f t="shared" si="42"/>
        <v>3230</v>
      </c>
      <c r="J131" s="41">
        <f t="shared" si="42"/>
        <v>1615</v>
      </c>
      <c r="K131" s="41">
        <f t="shared" si="42"/>
        <v>542</v>
      </c>
      <c r="L131" s="41">
        <f t="shared" si="42"/>
        <v>133</v>
      </c>
      <c r="M131" s="7">
        <f t="shared" si="42"/>
        <v>29</v>
      </c>
      <c r="N131" s="105"/>
      <c r="O131" s="35">
        <f t="shared" si="37"/>
        <v>7516</v>
      </c>
      <c r="P131" s="35">
        <f t="shared" si="38"/>
        <v>0</v>
      </c>
      <c r="Q131" s="35">
        <f t="shared" si="39"/>
        <v>8047</v>
      </c>
      <c r="R131" s="35">
        <f t="shared" si="40"/>
        <v>8323</v>
      </c>
      <c r="S131" s="35">
        <f t="shared" si="41"/>
        <v>8427</v>
      </c>
      <c r="T131" s="110"/>
      <c r="U131" s="74">
        <f>IF(B131=C131,0,IF(S131&lt;&gt;"-",(S131)/Přehled!$A$1,0))</f>
        <v>20.064285714285713</v>
      </c>
    </row>
    <row r="132" spans="1:21" x14ac:dyDescent="0.25">
      <c r="A132" s="55">
        <v>130</v>
      </c>
      <c r="B132" s="34">
        <v>14326</v>
      </c>
      <c r="C132" s="7"/>
      <c r="D132" s="56">
        <v>1715</v>
      </c>
      <c r="E132" s="41">
        <f t="shared" ref="E132:E156" si="43">ROUND((D132/2)/5,0)*5</f>
        <v>860</v>
      </c>
      <c r="F132" s="41">
        <f t="shared" ref="F132:F156" si="44">ROUND((E132/3)/5,0)*5</f>
        <v>285</v>
      </c>
      <c r="G132" s="41">
        <f t="shared" ref="G132:G156" si="45">ROUND((F132/4)/5,0)*5</f>
        <v>70</v>
      </c>
      <c r="H132" s="7">
        <f t="shared" ref="H132:H156" si="46">ROUND((G132/5)/5,0)*5</f>
        <v>15</v>
      </c>
      <c r="I132" s="34">
        <f t="shared" si="42"/>
        <v>3259</v>
      </c>
      <c r="J132" s="41">
        <f t="shared" si="42"/>
        <v>1634</v>
      </c>
      <c r="K132" s="41">
        <f t="shared" si="42"/>
        <v>542</v>
      </c>
      <c r="L132" s="41">
        <f t="shared" si="42"/>
        <v>133</v>
      </c>
      <c r="M132" s="7">
        <f t="shared" si="42"/>
        <v>29</v>
      </c>
      <c r="N132" s="105"/>
      <c r="O132" s="35">
        <f t="shared" ref="O132:O156" si="47">IF((B132-I132)-I132&lt;=0,0,(B132-I132)-I132)</f>
        <v>7808</v>
      </c>
      <c r="P132" s="35">
        <f t="shared" ref="P132:P156" si="48">IF((B132-I132-J132)-J132&lt;=O132,0,IF((B132-I132-J132)-J132&lt;=0,0,(B132-I132-J132)-J132))</f>
        <v>0</v>
      </c>
      <c r="Q132" s="35">
        <f t="shared" ref="Q132:Q156" si="49">IF((B132-I132-J132-K132)-K132&lt;=0,0,(B132-I132-J132-K132)-K132)</f>
        <v>8349</v>
      </c>
      <c r="R132" s="35">
        <f t="shared" ref="R132:R156" si="50">IF((B132-I132-J132-K132-L132)-L132&lt;=0,0,(B132-I132-J132-K132-L132)-L132)</f>
        <v>8625</v>
      </c>
      <c r="S132" s="35">
        <f t="shared" ref="S132:S156" si="51">IF(H132=0,IF((B132-I132-J132-K132-L132-M132)-M132&lt;=0,0,(B132-I132-J132-K132-L132-M132)-M132),IF((B132-I132-J132-K132-L132-M132)-M132&lt;=0,"-",(B132-I132-J132-K132-L132-M132)-M132+M132))</f>
        <v>8729</v>
      </c>
      <c r="T132" s="110"/>
      <c r="U132" s="74">
        <f>IF(B132=C132,0,IF(S132&lt;&gt;"-",(S132)/Přehled!$A$1,0))</f>
        <v>20.783333333333335</v>
      </c>
    </row>
    <row r="133" spans="1:21" s="1" customFormat="1" x14ac:dyDescent="0.25">
      <c r="A133" s="243">
        <v>131</v>
      </c>
      <c r="B133" s="244">
        <v>14684</v>
      </c>
      <c r="C133" s="245"/>
      <c r="D133" s="244">
        <v>1730</v>
      </c>
      <c r="E133" s="248">
        <f t="shared" si="43"/>
        <v>865</v>
      </c>
      <c r="F133" s="248">
        <f t="shared" si="44"/>
        <v>290</v>
      </c>
      <c r="G133" s="248">
        <f t="shared" si="45"/>
        <v>75</v>
      </c>
      <c r="H133" s="245">
        <f t="shared" si="46"/>
        <v>15</v>
      </c>
      <c r="I133" s="244">
        <f t="shared" si="42"/>
        <v>3287</v>
      </c>
      <c r="J133" s="248">
        <f t="shared" si="42"/>
        <v>1644</v>
      </c>
      <c r="K133" s="248">
        <f t="shared" si="42"/>
        <v>551</v>
      </c>
      <c r="L133" s="248">
        <f t="shared" si="42"/>
        <v>143</v>
      </c>
      <c r="M133" s="245">
        <f t="shared" si="42"/>
        <v>29</v>
      </c>
      <c r="N133" s="36"/>
      <c r="O133" s="26">
        <f t="shared" si="47"/>
        <v>8110</v>
      </c>
      <c r="P133" s="26">
        <f t="shared" si="48"/>
        <v>0</v>
      </c>
      <c r="Q133" s="26">
        <f t="shared" si="49"/>
        <v>8651</v>
      </c>
      <c r="R133" s="26">
        <f t="shared" si="50"/>
        <v>8916</v>
      </c>
      <c r="S133" s="26">
        <f t="shared" si="51"/>
        <v>9030</v>
      </c>
      <c r="T133" s="89"/>
      <c r="U133" s="74">
        <f>IF(B133=C133,0,IF(S133&lt;&gt;"-",(S133)/Přehled!$A$1,0))</f>
        <v>21.5</v>
      </c>
    </row>
    <row r="134" spans="1:21" s="1" customFormat="1" x14ac:dyDescent="0.25">
      <c r="A134" s="233">
        <v>132</v>
      </c>
      <c r="B134" s="235">
        <v>15051</v>
      </c>
      <c r="C134" s="236"/>
      <c r="D134" s="235">
        <v>1750</v>
      </c>
      <c r="E134" s="230">
        <f t="shared" si="43"/>
        <v>875</v>
      </c>
      <c r="F134" s="230">
        <f t="shared" si="44"/>
        <v>290</v>
      </c>
      <c r="G134" s="230">
        <f t="shared" si="45"/>
        <v>75</v>
      </c>
      <c r="H134" s="236">
        <f t="shared" si="46"/>
        <v>15</v>
      </c>
      <c r="I134" s="235">
        <f t="shared" si="42"/>
        <v>3325</v>
      </c>
      <c r="J134" s="230">
        <f t="shared" si="42"/>
        <v>1663</v>
      </c>
      <c r="K134" s="230">
        <f t="shared" si="42"/>
        <v>551</v>
      </c>
      <c r="L134" s="230">
        <f t="shared" si="42"/>
        <v>143</v>
      </c>
      <c r="M134" s="236">
        <f t="shared" si="42"/>
        <v>29</v>
      </c>
      <c r="N134" s="36"/>
      <c r="O134" s="26">
        <f t="shared" si="47"/>
        <v>8401</v>
      </c>
      <c r="P134" s="26">
        <f t="shared" si="48"/>
        <v>0</v>
      </c>
      <c r="Q134" s="26">
        <f t="shared" si="49"/>
        <v>8961</v>
      </c>
      <c r="R134" s="26">
        <f t="shared" si="50"/>
        <v>9226</v>
      </c>
      <c r="S134" s="26">
        <f t="shared" si="51"/>
        <v>9340</v>
      </c>
      <c r="T134" s="89"/>
      <c r="U134" s="74">
        <f>IF(B134=C134,0,IF(S134&lt;&gt;"-",(S134)/Přehled!$A$1,0))</f>
        <v>22.238095238095237</v>
      </c>
    </row>
    <row r="135" spans="1:21" s="1" customFormat="1" x14ac:dyDescent="0.25">
      <c r="A135" s="233">
        <v>133</v>
      </c>
      <c r="B135" s="235">
        <v>15427</v>
      </c>
      <c r="C135" s="236"/>
      <c r="D135" s="235">
        <v>1765</v>
      </c>
      <c r="E135" s="230">
        <f t="shared" si="43"/>
        <v>885</v>
      </c>
      <c r="F135" s="230">
        <f t="shared" si="44"/>
        <v>295</v>
      </c>
      <c r="G135" s="230">
        <f t="shared" si="45"/>
        <v>75</v>
      </c>
      <c r="H135" s="236">
        <f t="shared" si="46"/>
        <v>15</v>
      </c>
      <c r="I135" s="235">
        <f t="shared" si="42"/>
        <v>3354</v>
      </c>
      <c r="J135" s="230">
        <f t="shared" si="42"/>
        <v>1682</v>
      </c>
      <c r="K135" s="230">
        <f t="shared" si="42"/>
        <v>561</v>
      </c>
      <c r="L135" s="230">
        <f t="shared" si="42"/>
        <v>143</v>
      </c>
      <c r="M135" s="236">
        <f t="shared" si="42"/>
        <v>29</v>
      </c>
      <c r="N135" s="36"/>
      <c r="O135" s="26">
        <f t="shared" si="47"/>
        <v>8719</v>
      </c>
      <c r="P135" s="26">
        <f t="shared" si="48"/>
        <v>0</v>
      </c>
      <c r="Q135" s="26">
        <f t="shared" si="49"/>
        <v>9269</v>
      </c>
      <c r="R135" s="26">
        <f t="shared" si="50"/>
        <v>9544</v>
      </c>
      <c r="S135" s="26">
        <f t="shared" si="51"/>
        <v>9658</v>
      </c>
      <c r="T135" s="89"/>
      <c r="U135" s="74">
        <f>IF(B135=C135,0,IF(S135&lt;&gt;"-",(S135)/Přehled!$A$1,0))</f>
        <v>22.995238095238093</v>
      </c>
    </row>
    <row r="136" spans="1:21" s="1" customFormat="1" x14ac:dyDescent="0.25">
      <c r="A136" s="233">
        <v>134</v>
      </c>
      <c r="B136" s="235">
        <v>15813</v>
      </c>
      <c r="C136" s="236"/>
      <c r="D136" s="235">
        <v>1780</v>
      </c>
      <c r="E136" s="230">
        <f t="shared" si="43"/>
        <v>890</v>
      </c>
      <c r="F136" s="230">
        <f t="shared" si="44"/>
        <v>295</v>
      </c>
      <c r="G136" s="230">
        <f t="shared" si="45"/>
        <v>75</v>
      </c>
      <c r="H136" s="236">
        <f t="shared" si="46"/>
        <v>15</v>
      </c>
      <c r="I136" s="235">
        <f t="shared" si="42"/>
        <v>3382</v>
      </c>
      <c r="J136" s="230">
        <f t="shared" si="42"/>
        <v>1691</v>
      </c>
      <c r="K136" s="230">
        <f t="shared" si="42"/>
        <v>561</v>
      </c>
      <c r="L136" s="230">
        <f t="shared" si="42"/>
        <v>143</v>
      </c>
      <c r="M136" s="236">
        <f t="shared" si="42"/>
        <v>29</v>
      </c>
      <c r="N136" s="36"/>
      <c r="O136" s="26">
        <f t="shared" si="47"/>
        <v>9049</v>
      </c>
      <c r="P136" s="26">
        <f t="shared" si="48"/>
        <v>0</v>
      </c>
      <c r="Q136" s="26">
        <f t="shared" si="49"/>
        <v>9618</v>
      </c>
      <c r="R136" s="26">
        <f t="shared" si="50"/>
        <v>9893</v>
      </c>
      <c r="S136" s="26">
        <f t="shared" si="51"/>
        <v>10007</v>
      </c>
      <c r="T136" s="89"/>
      <c r="U136" s="74">
        <f>IF(B136=C136,0,IF(S136&lt;&gt;"-",(S136)/Přehled!$A$1,0))</f>
        <v>23.826190476190476</v>
      </c>
    </row>
    <row r="137" spans="1:21" x14ac:dyDescent="0.25">
      <c r="A137" s="233">
        <v>135</v>
      </c>
      <c r="B137" s="235">
        <v>16208</v>
      </c>
      <c r="C137" s="236"/>
      <c r="D137" s="235">
        <v>1795</v>
      </c>
      <c r="E137" s="230">
        <f t="shared" si="43"/>
        <v>900</v>
      </c>
      <c r="F137" s="230">
        <f t="shared" si="44"/>
        <v>300</v>
      </c>
      <c r="G137" s="230">
        <f t="shared" si="45"/>
        <v>75</v>
      </c>
      <c r="H137" s="236">
        <f t="shared" si="46"/>
        <v>15</v>
      </c>
      <c r="I137" s="235">
        <f t="shared" si="42"/>
        <v>3411</v>
      </c>
      <c r="J137" s="230">
        <f t="shared" si="42"/>
        <v>1710</v>
      </c>
      <c r="K137" s="230">
        <f t="shared" si="42"/>
        <v>570</v>
      </c>
      <c r="L137" s="230">
        <f t="shared" si="42"/>
        <v>143</v>
      </c>
      <c r="M137" s="236">
        <f t="shared" si="42"/>
        <v>29</v>
      </c>
      <c r="N137" s="36"/>
      <c r="O137" s="26">
        <f t="shared" si="47"/>
        <v>9386</v>
      </c>
      <c r="P137" s="26">
        <f t="shared" si="48"/>
        <v>0</v>
      </c>
      <c r="Q137" s="26">
        <f t="shared" si="49"/>
        <v>9947</v>
      </c>
      <c r="R137" s="26">
        <f t="shared" si="50"/>
        <v>10231</v>
      </c>
      <c r="S137" s="26">
        <f t="shared" si="51"/>
        <v>10345</v>
      </c>
      <c r="T137" s="88"/>
      <c r="U137" s="74">
        <f>IF(B137=C137,0,IF(S137&lt;&gt;"-",(S137)/Přehled!$A$1,0))</f>
        <v>24.63095238095238</v>
      </c>
    </row>
    <row r="138" spans="1:21" x14ac:dyDescent="0.25">
      <c r="A138" s="233">
        <v>136</v>
      </c>
      <c r="B138" s="235">
        <v>16613</v>
      </c>
      <c r="C138" s="236"/>
      <c r="D138" s="235">
        <v>1810</v>
      </c>
      <c r="E138" s="230">
        <f t="shared" si="43"/>
        <v>905</v>
      </c>
      <c r="F138" s="230">
        <f t="shared" si="44"/>
        <v>300</v>
      </c>
      <c r="G138" s="230">
        <f t="shared" si="45"/>
        <v>75</v>
      </c>
      <c r="H138" s="236">
        <f t="shared" si="46"/>
        <v>15</v>
      </c>
      <c r="I138" s="235">
        <f t="shared" si="42"/>
        <v>3439</v>
      </c>
      <c r="J138" s="230">
        <f t="shared" si="42"/>
        <v>1720</v>
      </c>
      <c r="K138" s="230">
        <f t="shared" si="42"/>
        <v>570</v>
      </c>
      <c r="L138" s="230">
        <f t="shared" si="42"/>
        <v>143</v>
      </c>
      <c r="M138" s="236">
        <f t="shared" si="42"/>
        <v>29</v>
      </c>
      <c r="N138" s="36"/>
      <c r="O138" s="26">
        <f t="shared" si="47"/>
        <v>9735</v>
      </c>
      <c r="P138" s="26">
        <f t="shared" si="48"/>
        <v>0</v>
      </c>
      <c r="Q138" s="26">
        <f t="shared" si="49"/>
        <v>10314</v>
      </c>
      <c r="R138" s="26">
        <f t="shared" si="50"/>
        <v>10598</v>
      </c>
      <c r="S138" s="26">
        <f t="shared" si="51"/>
        <v>10712</v>
      </c>
      <c r="T138" s="88"/>
      <c r="U138" s="74">
        <f>IF(B138=C138,0,IF(S138&lt;&gt;"-",(S138)/Přehled!$A$1,0))</f>
        <v>25.504761904761907</v>
      </c>
    </row>
    <row r="139" spans="1:21" x14ac:dyDescent="0.25">
      <c r="A139" s="233">
        <v>137</v>
      </c>
      <c r="B139" s="235">
        <v>17028</v>
      </c>
      <c r="C139" s="236"/>
      <c r="D139" s="235">
        <v>1830</v>
      </c>
      <c r="E139" s="230">
        <f t="shared" si="43"/>
        <v>915</v>
      </c>
      <c r="F139" s="230">
        <f t="shared" si="44"/>
        <v>305</v>
      </c>
      <c r="G139" s="230">
        <f t="shared" si="45"/>
        <v>75</v>
      </c>
      <c r="H139" s="236">
        <f t="shared" si="46"/>
        <v>15</v>
      </c>
      <c r="I139" s="235">
        <f t="shared" ref="I139:M156" si="52">ROUNDUP(D139*1.9,0)</f>
        <v>3477</v>
      </c>
      <c r="J139" s="230">
        <f t="shared" si="52"/>
        <v>1739</v>
      </c>
      <c r="K139" s="230">
        <f t="shared" si="52"/>
        <v>580</v>
      </c>
      <c r="L139" s="230">
        <f t="shared" si="52"/>
        <v>143</v>
      </c>
      <c r="M139" s="236">
        <f t="shared" si="52"/>
        <v>29</v>
      </c>
      <c r="N139" s="36"/>
      <c r="O139" s="26">
        <f t="shared" si="47"/>
        <v>10074</v>
      </c>
      <c r="P139" s="26">
        <f t="shared" si="48"/>
        <v>0</v>
      </c>
      <c r="Q139" s="26">
        <f t="shared" si="49"/>
        <v>10652</v>
      </c>
      <c r="R139" s="26">
        <f t="shared" si="50"/>
        <v>10946</v>
      </c>
      <c r="S139" s="26">
        <f t="shared" si="51"/>
        <v>11060</v>
      </c>
      <c r="T139" s="88"/>
      <c r="U139" s="74">
        <f>IF(B139=C139,0,IF(S139&lt;&gt;"-",(S139)/Přehled!$A$1,0))</f>
        <v>26.333333333333332</v>
      </c>
    </row>
    <row r="140" spans="1:21" x14ac:dyDescent="0.25">
      <c r="A140" s="233">
        <v>138</v>
      </c>
      <c r="B140" s="235">
        <v>17454</v>
      </c>
      <c r="C140" s="236"/>
      <c r="D140" s="235">
        <v>1845</v>
      </c>
      <c r="E140" s="230">
        <f t="shared" si="43"/>
        <v>925</v>
      </c>
      <c r="F140" s="230">
        <f t="shared" si="44"/>
        <v>310</v>
      </c>
      <c r="G140" s="230">
        <f t="shared" si="45"/>
        <v>80</v>
      </c>
      <c r="H140" s="236">
        <f t="shared" si="46"/>
        <v>15</v>
      </c>
      <c r="I140" s="235">
        <f t="shared" si="52"/>
        <v>3506</v>
      </c>
      <c r="J140" s="230">
        <f t="shared" si="52"/>
        <v>1758</v>
      </c>
      <c r="K140" s="230">
        <f t="shared" si="52"/>
        <v>589</v>
      </c>
      <c r="L140" s="230">
        <f t="shared" si="52"/>
        <v>152</v>
      </c>
      <c r="M140" s="236">
        <f t="shared" si="52"/>
        <v>29</v>
      </c>
      <c r="N140" s="36"/>
      <c r="O140" s="26">
        <f t="shared" si="47"/>
        <v>10442</v>
      </c>
      <c r="P140" s="26">
        <f t="shared" si="48"/>
        <v>0</v>
      </c>
      <c r="Q140" s="26">
        <f t="shared" si="49"/>
        <v>11012</v>
      </c>
      <c r="R140" s="26">
        <f t="shared" si="50"/>
        <v>11297</v>
      </c>
      <c r="S140" s="26">
        <f t="shared" si="51"/>
        <v>11420</v>
      </c>
      <c r="T140" s="88"/>
      <c r="U140" s="74">
        <f>IF(B140=C140,0,IF(S140&lt;&gt;"-",(S140)/Přehled!$A$1,0))</f>
        <v>27.19047619047619</v>
      </c>
    </row>
    <row r="141" spans="1:21" x14ac:dyDescent="0.25">
      <c r="A141" s="233">
        <v>139</v>
      </c>
      <c r="B141" s="235">
        <v>17891</v>
      </c>
      <c r="C141" s="236"/>
      <c r="D141" s="235">
        <v>1860</v>
      </c>
      <c r="E141" s="230">
        <f t="shared" si="43"/>
        <v>930</v>
      </c>
      <c r="F141" s="230">
        <f t="shared" si="44"/>
        <v>310</v>
      </c>
      <c r="G141" s="230">
        <f t="shared" si="45"/>
        <v>80</v>
      </c>
      <c r="H141" s="236">
        <f t="shared" si="46"/>
        <v>15</v>
      </c>
      <c r="I141" s="235">
        <f t="shared" si="52"/>
        <v>3534</v>
      </c>
      <c r="J141" s="230">
        <f t="shared" si="52"/>
        <v>1767</v>
      </c>
      <c r="K141" s="230">
        <f t="shared" si="52"/>
        <v>589</v>
      </c>
      <c r="L141" s="230">
        <f t="shared" si="52"/>
        <v>152</v>
      </c>
      <c r="M141" s="236">
        <f t="shared" si="52"/>
        <v>29</v>
      </c>
      <c r="N141" s="36"/>
      <c r="O141" s="26">
        <f t="shared" si="47"/>
        <v>10823</v>
      </c>
      <c r="P141" s="26">
        <f t="shared" si="48"/>
        <v>0</v>
      </c>
      <c r="Q141" s="26">
        <f t="shared" si="49"/>
        <v>11412</v>
      </c>
      <c r="R141" s="26">
        <f t="shared" si="50"/>
        <v>11697</v>
      </c>
      <c r="S141" s="26">
        <f t="shared" si="51"/>
        <v>11820</v>
      </c>
      <c r="T141" s="88"/>
      <c r="U141" s="74">
        <f>IF(B141=C141,0,IF(S141&lt;&gt;"-",(S141)/Přehled!$A$1,0))</f>
        <v>28.142857142857142</v>
      </c>
    </row>
    <row r="142" spans="1:21" x14ac:dyDescent="0.25">
      <c r="A142" s="55">
        <v>140</v>
      </c>
      <c r="B142" s="34">
        <v>18338</v>
      </c>
      <c r="C142" s="7"/>
      <c r="D142" s="56">
        <v>1875</v>
      </c>
      <c r="E142" s="41">
        <f t="shared" si="43"/>
        <v>940</v>
      </c>
      <c r="F142" s="41">
        <f t="shared" si="44"/>
        <v>315</v>
      </c>
      <c r="G142" s="41">
        <f t="shared" si="45"/>
        <v>80</v>
      </c>
      <c r="H142" s="7">
        <f t="shared" si="46"/>
        <v>15</v>
      </c>
      <c r="I142" s="34">
        <f t="shared" si="52"/>
        <v>3563</v>
      </c>
      <c r="J142" s="41">
        <f t="shared" si="52"/>
        <v>1786</v>
      </c>
      <c r="K142" s="41">
        <f t="shared" si="52"/>
        <v>599</v>
      </c>
      <c r="L142" s="41">
        <f t="shared" si="52"/>
        <v>152</v>
      </c>
      <c r="M142" s="7">
        <f t="shared" si="52"/>
        <v>29</v>
      </c>
      <c r="N142" s="105"/>
      <c r="O142" s="35">
        <f t="shared" si="47"/>
        <v>11212</v>
      </c>
      <c r="P142" s="35">
        <f t="shared" si="48"/>
        <v>0</v>
      </c>
      <c r="Q142" s="35">
        <f t="shared" si="49"/>
        <v>11791</v>
      </c>
      <c r="R142" s="35">
        <f t="shared" si="50"/>
        <v>12086</v>
      </c>
      <c r="S142" s="35">
        <f t="shared" si="51"/>
        <v>12209</v>
      </c>
      <c r="T142" s="110"/>
      <c r="U142" s="74">
        <f>IF(B142=C142,0,IF(S142&lt;&gt;"-",(S142)/Přehled!$A$1,0))</f>
        <v>29.06904761904762</v>
      </c>
    </row>
    <row r="143" spans="1:21" x14ac:dyDescent="0.25">
      <c r="A143" s="55">
        <v>141</v>
      </c>
      <c r="B143" s="34">
        <v>18796</v>
      </c>
      <c r="C143" s="7"/>
      <c r="D143" s="56">
        <v>1890</v>
      </c>
      <c r="E143" s="41">
        <f t="shared" si="43"/>
        <v>945</v>
      </c>
      <c r="F143" s="41">
        <f t="shared" si="44"/>
        <v>315</v>
      </c>
      <c r="G143" s="41">
        <f t="shared" si="45"/>
        <v>80</v>
      </c>
      <c r="H143" s="7">
        <f t="shared" si="46"/>
        <v>15</v>
      </c>
      <c r="I143" s="34">
        <f t="shared" si="52"/>
        <v>3591</v>
      </c>
      <c r="J143" s="41">
        <f t="shared" si="52"/>
        <v>1796</v>
      </c>
      <c r="K143" s="41">
        <f t="shared" si="52"/>
        <v>599</v>
      </c>
      <c r="L143" s="41">
        <f t="shared" si="52"/>
        <v>152</v>
      </c>
      <c r="M143" s="7">
        <f t="shared" si="52"/>
        <v>29</v>
      </c>
      <c r="N143" s="105"/>
      <c r="O143" s="35">
        <f t="shared" si="47"/>
        <v>11614</v>
      </c>
      <c r="P143" s="35">
        <f t="shared" si="48"/>
        <v>0</v>
      </c>
      <c r="Q143" s="35">
        <f t="shared" si="49"/>
        <v>12211</v>
      </c>
      <c r="R143" s="35">
        <f t="shared" si="50"/>
        <v>12506</v>
      </c>
      <c r="S143" s="35">
        <f t="shared" si="51"/>
        <v>12629</v>
      </c>
      <c r="T143" s="110"/>
      <c r="U143" s="74">
        <f>IF(B143=C143,0,IF(S143&lt;&gt;"-",(S143)/Přehled!$A$1,0))</f>
        <v>30.06904761904762</v>
      </c>
    </row>
    <row r="144" spans="1:21" x14ac:dyDescent="0.25">
      <c r="A144" s="55">
        <v>142</v>
      </c>
      <c r="B144" s="34">
        <v>19266</v>
      </c>
      <c r="C144" s="7"/>
      <c r="D144" s="56">
        <v>1910</v>
      </c>
      <c r="E144" s="41">
        <f t="shared" si="43"/>
        <v>955</v>
      </c>
      <c r="F144" s="41">
        <f t="shared" si="44"/>
        <v>320</v>
      </c>
      <c r="G144" s="41">
        <f t="shared" si="45"/>
        <v>80</v>
      </c>
      <c r="H144" s="7">
        <f t="shared" si="46"/>
        <v>15</v>
      </c>
      <c r="I144" s="34">
        <f t="shared" si="52"/>
        <v>3629</v>
      </c>
      <c r="J144" s="41">
        <f t="shared" si="52"/>
        <v>1815</v>
      </c>
      <c r="K144" s="41">
        <f t="shared" si="52"/>
        <v>608</v>
      </c>
      <c r="L144" s="41">
        <f t="shared" si="52"/>
        <v>152</v>
      </c>
      <c r="M144" s="7">
        <f t="shared" si="52"/>
        <v>29</v>
      </c>
      <c r="N144" s="105"/>
      <c r="O144" s="35">
        <f t="shared" si="47"/>
        <v>12008</v>
      </c>
      <c r="P144" s="35">
        <f t="shared" si="48"/>
        <v>0</v>
      </c>
      <c r="Q144" s="35">
        <f t="shared" si="49"/>
        <v>12606</v>
      </c>
      <c r="R144" s="35">
        <f t="shared" si="50"/>
        <v>12910</v>
      </c>
      <c r="S144" s="35">
        <f t="shared" si="51"/>
        <v>13033</v>
      </c>
      <c r="T144" s="110"/>
      <c r="U144" s="74">
        <f>IF(B144=C144,0,IF(S144&lt;&gt;"-",(S144)/Přehled!$A$1,0))</f>
        <v>31.030952380952382</v>
      </c>
    </row>
    <row r="145" spans="1:21" x14ac:dyDescent="0.25">
      <c r="A145" s="55">
        <v>143</v>
      </c>
      <c r="B145" s="34">
        <v>19748</v>
      </c>
      <c r="C145" s="7"/>
      <c r="D145" s="56">
        <v>1925</v>
      </c>
      <c r="E145" s="41">
        <f t="shared" si="43"/>
        <v>965</v>
      </c>
      <c r="F145" s="41">
        <f t="shared" si="44"/>
        <v>320</v>
      </c>
      <c r="G145" s="41">
        <f t="shared" si="45"/>
        <v>80</v>
      </c>
      <c r="H145" s="7">
        <f t="shared" si="46"/>
        <v>15</v>
      </c>
      <c r="I145" s="34">
        <f t="shared" si="52"/>
        <v>3658</v>
      </c>
      <c r="J145" s="41">
        <f t="shared" si="52"/>
        <v>1834</v>
      </c>
      <c r="K145" s="41">
        <f t="shared" si="52"/>
        <v>608</v>
      </c>
      <c r="L145" s="41">
        <f t="shared" si="52"/>
        <v>152</v>
      </c>
      <c r="M145" s="7">
        <f t="shared" si="52"/>
        <v>29</v>
      </c>
      <c r="N145" s="105"/>
      <c r="O145" s="35">
        <f t="shared" si="47"/>
        <v>12432</v>
      </c>
      <c r="P145" s="35">
        <f t="shared" si="48"/>
        <v>0</v>
      </c>
      <c r="Q145" s="35">
        <f t="shared" si="49"/>
        <v>13040</v>
      </c>
      <c r="R145" s="35">
        <f t="shared" si="50"/>
        <v>13344</v>
      </c>
      <c r="S145" s="35">
        <f t="shared" si="51"/>
        <v>13467</v>
      </c>
      <c r="T145" s="110"/>
      <c r="U145" s="74">
        <f>IF(B145=C145,0,IF(S145&lt;&gt;"-",(S145)/Přehled!$A$1,0))</f>
        <v>32.064285714285717</v>
      </c>
    </row>
    <row r="146" spans="1:21" x14ac:dyDescent="0.25">
      <c r="A146" s="55">
        <v>144</v>
      </c>
      <c r="B146" s="34">
        <v>20241</v>
      </c>
      <c r="C146" s="7"/>
      <c r="D146" s="56">
        <v>1940</v>
      </c>
      <c r="E146" s="41">
        <f t="shared" si="43"/>
        <v>970</v>
      </c>
      <c r="F146" s="41">
        <f t="shared" si="44"/>
        <v>325</v>
      </c>
      <c r="G146" s="41">
        <f t="shared" si="45"/>
        <v>80</v>
      </c>
      <c r="H146" s="7">
        <f t="shared" si="46"/>
        <v>15</v>
      </c>
      <c r="I146" s="34">
        <f t="shared" si="52"/>
        <v>3686</v>
      </c>
      <c r="J146" s="41">
        <f t="shared" si="52"/>
        <v>1843</v>
      </c>
      <c r="K146" s="41">
        <f t="shared" si="52"/>
        <v>618</v>
      </c>
      <c r="L146" s="41">
        <f t="shared" si="52"/>
        <v>152</v>
      </c>
      <c r="M146" s="7">
        <f t="shared" si="52"/>
        <v>29</v>
      </c>
      <c r="N146" s="105"/>
      <c r="O146" s="35">
        <f t="shared" si="47"/>
        <v>12869</v>
      </c>
      <c r="P146" s="35">
        <f t="shared" si="48"/>
        <v>0</v>
      </c>
      <c r="Q146" s="35">
        <f t="shared" si="49"/>
        <v>13476</v>
      </c>
      <c r="R146" s="35">
        <f t="shared" si="50"/>
        <v>13790</v>
      </c>
      <c r="S146" s="35">
        <f t="shared" si="51"/>
        <v>13913</v>
      </c>
      <c r="T146" s="110"/>
      <c r="U146" s="74">
        <f>IF(B146=C146,0,IF(S146&lt;&gt;"-",(S146)/Přehled!$A$1,0))</f>
        <v>33.126190476190473</v>
      </c>
    </row>
    <row r="147" spans="1:21" s="1" customFormat="1" x14ac:dyDescent="0.25">
      <c r="A147" s="243">
        <v>145</v>
      </c>
      <c r="B147" s="244">
        <v>20747</v>
      </c>
      <c r="C147" s="245"/>
      <c r="D147" s="244">
        <v>1955</v>
      </c>
      <c r="E147" s="248">
        <f t="shared" si="43"/>
        <v>980</v>
      </c>
      <c r="F147" s="248">
        <f t="shared" si="44"/>
        <v>325</v>
      </c>
      <c r="G147" s="248">
        <f t="shared" si="45"/>
        <v>80</v>
      </c>
      <c r="H147" s="245">
        <f t="shared" si="46"/>
        <v>15</v>
      </c>
      <c r="I147" s="244">
        <f t="shared" si="52"/>
        <v>3715</v>
      </c>
      <c r="J147" s="248">
        <f t="shared" si="52"/>
        <v>1862</v>
      </c>
      <c r="K147" s="248">
        <f t="shared" si="52"/>
        <v>618</v>
      </c>
      <c r="L147" s="248">
        <f t="shared" si="52"/>
        <v>152</v>
      </c>
      <c r="M147" s="245">
        <f t="shared" si="52"/>
        <v>29</v>
      </c>
      <c r="N147" s="36"/>
      <c r="O147" s="26">
        <f t="shared" si="47"/>
        <v>13317</v>
      </c>
      <c r="P147" s="26">
        <f t="shared" si="48"/>
        <v>0</v>
      </c>
      <c r="Q147" s="26">
        <f t="shared" si="49"/>
        <v>13934</v>
      </c>
      <c r="R147" s="26">
        <f t="shared" si="50"/>
        <v>14248</v>
      </c>
      <c r="S147" s="26">
        <f t="shared" si="51"/>
        <v>14371</v>
      </c>
      <c r="T147" s="89"/>
      <c r="U147" s="74">
        <f>IF(B147=C147,0,IF(S147&lt;&gt;"-",(S147)/Přehled!$A$1,0))</f>
        <v>34.216666666666669</v>
      </c>
    </row>
    <row r="148" spans="1:21" s="1" customFormat="1" x14ac:dyDescent="0.25">
      <c r="A148" s="233">
        <v>146</v>
      </c>
      <c r="B148" s="235">
        <v>21266</v>
      </c>
      <c r="C148" s="236"/>
      <c r="D148" s="235">
        <v>1975</v>
      </c>
      <c r="E148" s="230">
        <f t="shared" si="43"/>
        <v>990</v>
      </c>
      <c r="F148" s="230">
        <f t="shared" si="44"/>
        <v>330</v>
      </c>
      <c r="G148" s="230">
        <f t="shared" si="45"/>
        <v>85</v>
      </c>
      <c r="H148" s="236">
        <f t="shared" si="46"/>
        <v>15</v>
      </c>
      <c r="I148" s="235">
        <f t="shared" si="52"/>
        <v>3753</v>
      </c>
      <c r="J148" s="230">
        <f t="shared" si="52"/>
        <v>1881</v>
      </c>
      <c r="K148" s="230">
        <f t="shared" si="52"/>
        <v>627</v>
      </c>
      <c r="L148" s="230">
        <f t="shared" si="52"/>
        <v>162</v>
      </c>
      <c r="M148" s="236">
        <f t="shared" si="52"/>
        <v>29</v>
      </c>
      <c r="N148" s="36"/>
      <c r="O148" s="26">
        <f t="shared" si="47"/>
        <v>13760</v>
      </c>
      <c r="P148" s="26">
        <f t="shared" si="48"/>
        <v>0</v>
      </c>
      <c r="Q148" s="26">
        <f t="shared" si="49"/>
        <v>14378</v>
      </c>
      <c r="R148" s="26">
        <f t="shared" si="50"/>
        <v>14681</v>
      </c>
      <c r="S148" s="26">
        <f t="shared" si="51"/>
        <v>14814</v>
      </c>
      <c r="T148" s="89"/>
      <c r="U148" s="74">
        <f>IF(B148=C148,0,IF(S148&lt;&gt;"-",(S148)/Přehled!$A$1,0))</f>
        <v>35.271428571428572</v>
      </c>
    </row>
    <row r="149" spans="1:21" s="1" customFormat="1" x14ac:dyDescent="0.25">
      <c r="A149" s="233">
        <v>147</v>
      </c>
      <c r="B149" s="235">
        <v>21798</v>
      </c>
      <c r="C149" s="236"/>
      <c r="D149" s="235">
        <v>1990</v>
      </c>
      <c r="E149" s="230">
        <f t="shared" si="43"/>
        <v>995</v>
      </c>
      <c r="F149" s="230">
        <f t="shared" si="44"/>
        <v>330</v>
      </c>
      <c r="G149" s="230">
        <f t="shared" si="45"/>
        <v>85</v>
      </c>
      <c r="H149" s="236">
        <f t="shared" si="46"/>
        <v>15</v>
      </c>
      <c r="I149" s="235">
        <f t="shared" si="52"/>
        <v>3781</v>
      </c>
      <c r="J149" s="230">
        <f t="shared" si="52"/>
        <v>1891</v>
      </c>
      <c r="K149" s="230">
        <f t="shared" si="52"/>
        <v>627</v>
      </c>
      <c r="L149" s="230">
        <f t="shared" si="52"/>
        <v>162</v>
      </c>
      <c r="M149" s="236">
        <f t="shared" si="52"/>
        <v>29</v>
      </c>
      <c r="N149" s="36"/>
      <c r="O149" s="26">
        <f t="shared" si="47"/>
        <v>14236</v>
      </c>
      <c r="P149" s="26">
        <f t="shared" si="48"/>
        <v>0</v>
      </c>
      <c r="Q149" s="26">
        <f t="shared" si="49"/>
        <v>14872</v>
      </c>
      <c r="R149" s="26">
        <f t="shared" si="50"/>
        <v>15175</v>
      </c>
      <c r="S149" s="26">
        <f t="shared" si="51"/>
        <v>15308</v>
      </c>
      <c r="T149" s="89"/>
      <c r="U149" s="74">
        <f>IF(B149=C149,0,IF(S149&lt;&gt;"-",(S149)/Přehled!$A$1,0))</f>
        <v>36.44761904761905</v>
      </c>
    </row>
    <row r="150" spans="1:21" s="1" customFormat="1" x14ac:dyDescent="0.25">
      <c r="A150" s="233">
        <v>148</v>
      </c>
      <c r="B150" s="235">
        <v>22343</v>
      </c>
      <c r="C150" s="236"/>
      <c r="D150" s="235">
        <v>2005</v>
      </c>
      <c r="E150" s="230">
        <f t="shared" si="43"/>
        <v>1005</v>
      </c>
      <c r="F150" s="230">
        <f t="shared" si="44"/>
        <v>335</v>
      </c>
      <c r="G150" s="230">
        <f t="shared" si="45"/>
        <v>85</v>
      </c>
      <c r="H150" s="236">
        <f t="shared" si="46"/>
        <v>15</v>
      </c>
      <c r="I150" s="235">
        <f t="shared" si="52"/>
        <v>3810</v>
      </c>
      <c r="J150" s="230">
        <f t="shared" si="52"/>
        <v>1910</v>
      </c>
      <c r="K150" s="230">
        <f t="shared" si="52"/>
        <v>637</v>
      </c>
      <c r="L150" s="230">
        <f t="shared" si="52"/>
        <v>162</v>
      </c>
      <c r="M150" s="236">
        <f t="shared" si="52"/>
        <v>29</v>
      </c>
      <c r="N150" s="36"/>
      <c r="O150" s="26">
        <f t="shared" si="47"/>
        <v>14723</v>
      </c>
      <c r="P150" s="26">
        <f t="shared" si="48"/>
        <v>0</v>
      </c>
      <c r="Q150" s="26">
        <f t="shared" si="49"/>
        <v>15349</v>
      </c>
      <c r="R150" s="26">
        <f t="shared" si="50"/>
        <v>15662</v>
      </c>
      <c r="S150" s="26">
        <f t="shared" si="51"/>
        <v>15795</v>
      </c>
      <c r="T150" s="89"/>
      <c r="U150" s="74">
        <f>IF(B150=C150,0,IF(S150&lt;&gt;"-",(S150)/Přehled!$A$1,0))</f>
        <v>37.607142857142854</v>
      </c>
    </row>
    <row r="151" spans="1:21" x14ac:dyDescent="0.25">
      <c r="A151" s="233">
        <v>149</v>
      </c>
      <c r="B151" s="235">
        <v>22901</v>
      </c>
      <c r="C151" s="236"/>
      <c r="D151" s="235">
        <v>2020</v>
      </c>
      <c r="E151" s="230">
        <f t="shared" si="43"/>
        <v>1010</v>
      </c>
      <c r="F151" s="230">
        <f t="shared" si="44"/>
        <v>335</v>
      </c>
      <c r="G151" s="230">
        <f t="shared" si="45"/>
        <v>85</v>
      </c>
      <c r="H151" s="236">
        <f t="shared" si="46"/>
        <v>15</v>
      </c>
      <c r="I151" s="235">
        <f t="shared" si="52"/>
        <v>3838</v>
      </c>
      <c r="J151" s="230">
        <f t="shared" si="52"/>
        <v>1919</v>
      </c>
      <c r="K151" s="230">
        <f t="shared" si="52"/>
        <v>637</v>
      </c>
      <c r="L151" s="230">
        <f t="shared" si="52"/>
        <v>162</v>
      </c>
      <c r="M151" s="236">
        <f t="shared" si="52"/>
        <v>29</v>
      </c>
      <c r="N151" s="36"/>
      <c r="O151" s="26">
        <f t="shared" si="47"/>
        <v>15225</v>
      </c>
      <c r="P151" s="26">
        <f t="shared" si="48"/>
        <v>0</v>
      </c>
      <c r="Q151" s="26">
        <f t="shared" si="49"/>
        <v>15870</v>
      </c>
      <c r="R151" s="26">
        <f t="shared" si="50"/>
        <v>16183</v>
      </c>
      <c r="S151" s="26">
        <f t="shared" si="51"/>
        <v>16316</v>
      </c>
      <c r="T151" s="88"/>
      <c r="U151" s="74">
        <f>IF(B151=C151,0,IF(S151&lt;&gt;"-",(S151)/Přehled!$A$1,0))</f>
        <v>38.847619047619048</v>
      </c>
    </row>
    <row r="152" spans="1:21" x14ac:dyDescent="0.25">
      <c r="A152" s="233">
        <v>150</v>
      </c>
      <c r="B152" s="235">
        <v>23474</v>
      </c>
      <c r="C152" s="236"/>
      <c r="D152" s="235">
        <v>2040</v>
      </c>
      <c r="E152" s="230">
        <f t="shared" si="43"/>
        <v>1020</v>
      </c>
      <c r="F152" s="230">
        <f t="shared" si="44"/>
        <v>340</v>
      </c>
      <c r="G152" s="230">
        <f t="shared" si="45"/>
        <v>85</v>
      </c>
      <c r="H152" s="236">
        <f t="shared" si="46"/>
        <v>15</v>
      </c>
      <c r="I152" s="235">
        <f t="shared" si="52"/>
        <v>3876</v>
      </c>
      <c r="J152" s="230">
        <f t="shared" si="52"/>
        <v>1938</v>
      </c>
      <c r="K152" s="230">
        <f t="shared" si="52"/>
        <v>646</v>
      </c>
      <c r="L152" s="230">
        <f t="shared" si="52"/>
        <v>162</v>
      </c>
      <c r="M152" s="236">
        <f t="shared" si="52"/>
        <v>29</v>
      </c>
      <c r="N152" s="36"/>
      <c r="O152" s="26">
        <f t="shared" si="47"/>
        <v>15722</v>
      </c>
      <c r="P152" s="26">
        <f t="shared" si="48"/>
        <v>0</v>
      </c>
      <c r="Q152" s="26">
        <f t="shared" si="49"/>
        <v>16368</v>
      </c>
      <c r="R152" s="26">
        <f t="shared" si="50"/>
        <v>16690</v>
      </c>
      <c r="S152" s="26">
        <f t="shared" si="51"/>
        <v>16823</v>
      </c>
      <c r="T152" s="88"/>
      <c r="U152" s="74">
        <f>IF(B152=C152,0,IF(S152&lt;&gt;"-",(S152)/Přehled!$A$1,0))</f>
        <v>40.054761904761904</v>
      </c>
    </row>
    <row r="153" spans="1:21" x14ac:dyDescent="0.25">
      <c r="A153" s="233">
        <v>151</v>
      </c>
      <c r="B153" s="235">
        <v>24061</v>
      </c>
      <c r="C153" s="236"/>
      <c r="D153" s="235">
        <v>2055</v>
      </c>
      <c r="E153" s="230">
        <f t="shared" si="43"/>
        <v>1030</v>
      </c>
      <c r="F153" s="230">
        <f t="shared" si="44"/>
        <v>345</v>
      </c>
      <c r="G153" s="230">
        <f t="shared" si="45"/>
        <v>85</v>
      </c>
      <c r="H153" s="236">
        <f t="shared" si="46"/>
        <v>15</v>
      </c>
      <c r="I153" s="235">
        <f t="shared" si="52"/>
        <v>3905</v>
      </c>
      <c r="J153" s="230">
        <f t="shared" si="52"/>
        <v>1957</v>
      </c>
      <c r="K153" s="230">
        <f t="shared" si="52"/>
        <v>656</v>
      </c>
      <c r="L153" s="230">
        <f t="shared" si="52"/>
        <v>162</v>
      </c>
      <c r="M153" s="236">
        <f t="shared" si="52"/>
        <v>29</v>
      </c>
      <c r="N153" s="36"/>
      <c r="O153" s="26">
        <f t="shared" si="47"/>
        <v>16251</v>
      </c>
      <c r="P153" s="26">
        <f t="shared" si="48"/>
        <v>0</v>
      </c>
      <c r="Q153" s="26">
        <f t="shared" si="49"/>
        <v>16887</v>
      </c>
      <c r="R153" s="26">
        <f t="shared" si="50"/>
        <v>17219</v>
      </c>
      <c r="S153" s="26">
        <f t="shared" si="51"/>
        <v>17352</v>
      </c>
      <c r="T153" s="88"/>
      <c r="U153" s="74">
        <f>IF(B153=C153,0,IF(S153&lt;&gt;"-",(S153)/Přehled!$A$1,0))</f>
        <v>41.314285714285717</v>
      </c>
    </row>
    <row r="154" spans="1:21" x14ac:dyDescent="0.25">
      <c r="A154" s="233">
        <v>152</v>
      </c>
      <c r="B154" s="235">
        <v>24662</v>
      </c>
      <c r="C154" s="236"/>
      <c r="D154" s="235">
        <v>2070</v>
      </c>
      <c r="E154" s="230">
        <f t="shared" si="43"/>
        <v>1035</v>
      </c>
      <c r="F154" s="230">
        <f t="shared" si="44"/>
        <v>345</v>
      </c>
      <c r="G154" s="230">
        <f t="shared" si="45"/>
        <v>85</v>
      </c>
      <c r="H154" s="236">
        <f t="shared" si="46"/>
        <v>15</v>
      </c>
      <c r="I154" s="235">
        <f t="shared" si="52"/>
        <v>3933</v>
      </c>
      <c r="J154" s="230">
        <f t="shared" si="52"/>
        <v>1967</v>
      </c>
      <c r="K154" s="230">
        <f t="shared" si="52"/>
        <v>656</v>
      </c>
      <c r="L154" s="230">
        <f t="shared" si="52"/>
        <v>162</v>
      </c>
      <c r="M154" s="236">
        <f t="shared" si="52"/>
        <v>29</v>
      </c>
      <c r="N154" s="36"/>
      <c r="O154" s="26">
        <f t="shared" si="47"/>
        <v>16796</v>
      </c>
      <c r="P154" s="26">
        <f t="shared" si="48"/>
        <v>0</v>
      </c>
      <c r="Q154" s="26">
        <f t="shared" si="49"/>
        <v>17450</v>
      </c>
      <c r="R154" s="26">
        <f t="shared" si="50"/>
        <v>17782</v>
      </c>
      <c r="S154" s="26">
        <f t="shared" si="51"/>
        <v>17915</v>
      </c>
      <c r="T154" s="88"/>
      <c r="U154" s="74">
        <f>IF(B154=C154,0,IF(S154&lt;&gt;"-",(S154)/Přehled!$A$1,0))</f>
        <v>42.654761904761905</v>
      </c>
    </row>
    <row r="155" spans="1:21" x14ac:dyDescent="0.25">
      <c r="A155" s="233">
        <v>153</v>
      </c>
      <c r="B155" s="235">
        <v>25279</v>
      </c>
      <c r="C155" s="236"/>
      <c r="D155" s="235">
        <v>2085</v>
      </c>
      <c r="E155" s="230">
        <f t="shared" si="43"/>
        <v>1045</v>
      </c>
      <c r="F155" s="230">
        <f t="shared" si="44"/>
        <v>350</v>
      </c>
      <c r="G155" s="230">
        <f t="shared" si="45"/>
        <v>90</v>
      </c>
      <c r="H155" s="236">
        <f t="shared" si="46"/>
        <v>20</v>
      </c>
      <c r="I155" s="235">
        <f t="shared" si="52"/>
        <v>3962</v>
      </c>
      <c r="J155" s="230">
        <f t="shared" si="52"/>
        <v>1986</v>
      </c>
      <c r="K155" s="230">
        <f t="shared" si="52"/>
        <v>665</v>
      </c>
      <c r="L155" s="230">
        <f t="shared" si="52"/>
        <v>171</v>
      </c>
      <c r="M155" s="236">
        <f t="shared" si="52"/>
        <v>38</v>
      </c>
      <c r="N155" s="36"/>
      <c r="O155" s="26">
        <f t="shared" si="47"/>
        <v>17355</v>
      </c>
      <c r="P155" s="26">
        <f t="shared" si="48"/>
        <v>0</v>
      </c>
      <c r="Q155" s="26">
        <f t="shared" si="49"/>
        <v>18001</v>
      </c>
      <c r="R155" s="26">
        <f t="shared" si="50"/>
        <v>18324</v>
      </c>
      <c r="S155" s="26">
        <f t="shared" si="51"/>
        <v>18457</v>
      </c>
      <c r="T155" s="88"/>
      <c r="U155" s="74">
        <f>IF(B155=C155,0,IF(S155&lt;&gt;"-",(S155)/Přehled!$A$1,0))</f>
        <v>43.945238095238096</v>
      </c>
    </row>
    <row r="156" spans="1:21" ht="15.75" thickBot="1" x14ac:dyDescent="0.3">
      <c r="A156" s="234">
        <v>154</v>
      </c>
      <c r="B156" s="237">
        <v>25911</v>
      </c>
      <c r="C156" s="238"/>
      <c r="D156" s="237">
        <v>2105</v>
      </c>
      <c r="E156" s="242">
        <f t="shared" si="43"/>
        <v>1055</v>
      </c>
      <c r="F156" s="242">
        <f t="shared" si="44"/>
        <v>350</v>
      </c>
      <c r="G156" s="242">
        <f t="shared" si="45"/>
        <v>90</v>
      </c>
      <c r="H156" s="238">
        <f t="shared" si="46"/>
        <v>20</v>
      </c>
      <c r="I156" s="237">
        <f t="shared" si="52"/>
        <v>4000</v>
      </c>
      <c r="J156" s="242">
        <f t="shared" si="52"/>
        <v>2005</v>
      </c>
      <c r="K156" s="242">
        <f t="shared" si="52"/>
        <v>665</v>
      </c>
      <c r="L156" s="242">
        <f t="shared" si="52"/>
        <v>171</v>
      </c>
      <c r="M156" s="238">
        <f t="shared" si="52"/>
        <v>38</v>
      </c>
      <c r="O156" s="26">
        <f t="shared" si="47"/>
        <v>17911</v>
      </c>
      <c r="P156" s="26">
        <f t="shared" si="48"/>
        <v>0</v>
      </c>
      <c r="Q156" s="26">
        <f t="shared" si="49"/>
        <v>18576</v>
      </c>
      <c r="R156" s="26">
        <f t="shared" si="50"/>
        <v>18899</v>
      </c>
      <c r="S156" s="26">
        <f t="shared" si="51"/>
        <v>19032</v>
      </c>
      <c r="U156" s="74">
        <f>IF(B156=C156,0,IF(S156&lt;&gt;"-",(S156)/Přehled!$A$1,0))</f>
        <v>45.314285714285717</v>
      </c>
    </row>
  </sheetData>
  <mergeCells count="11">
    <mergeCell ref="A1:A2"/>
    <mergeCell ref="B1:B2"/>
    <mergeCell ref="D1:H1"/>
    <mergeCell ref="I1:M1"/>
    <mergeCell ref="O1:O2"/>
    <mergeCell ref="C1:C2"/>
    <mergeCell ref="U1:U2"/>
    <mergeCell ref="Q1:Q2"/>
    <mergeCell ref="R1:R2"/>
    <mergeCell ref="S1:S2"/>
    <mergeCell ref="P1:P2"/>
  </mergeCell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6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customWidth="1"/>
    <col min="21" max="21" width="17.7109375" customWidth="1"/>
    <col min="24" max="24" width="10.85546875" bestFit="1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60</v>
      </c>
      <c r="C3" s="64"/>
      <c r="D3" s="12">
        <v>10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:M3" si="4">ROUNDUP(D3*1.9,0)</f>
        <v>19</v>
      </c>
      <c r="J3" s="65">
        <f t="shared" si="4"/>
        <v>10</v>
      </c>
      <c r="K3" s="65">
        <f t="shared" si="4"/>
        <v>0</v>
      </c>
      <c r="L3" s="65">
        <f t="shared" si="4"/>
        <v>0</v>
      </c>
      <c r="M3" s="39">
        <f t="shared" si="4"/>
        <v>0</v>
      </c>
      <c r="N3" s="22"/>
      <c r="O3" s="66">
        <f t="shared" ref="O3" si="5">IF((B3-I3)-I3&lt;=0,0,(B3-I3)-I3)</f>
        <v>22</v>
      </c>
      <c r="P3" s="66">
        <f t="shared" ref="P3" si="6">IF((B3-I3-J3)-J3&lt;=O3,0,IF((B3-I3-J3)-J3&lt;=0,0,(B3-I3-J3)-J3))</f>
        <v>0</v>
      </c>
      <c r="Q3" s="66">
        <f t="shared" ref="Q3" si="7">IF((B3-I3-J3-K3)-K3&lt;=0,0,(B3-I3-J3-K3)-K3)</f>
        <v>31</v>
      </c>
      <c r="R3" s="66">
        <f t="shared" ref="R3" si="8">IF((B3-I3-J3-K3-L3)-L3&lt;=0,0,(B3-I3-J3-K3-L3)-L3)</f>
        <v>31</v>
      </c>
      <c r="S3" s="66">
        <f t="shared" ref="S3" si="9">IF(H3=0,IF((B3-I3-J3-K3-L3-M3)-M3&lt;=0,0,(B3-I3-J3-K3-L3-M3)-M3),IF((B3-I3-J3-K3-L3-M3)-M3&lt;=0,"-",(B3-I3-J3-K3-L3-M3)-M3+M3))</f>
        <v>31</v>
      </c>
      <c r="T3" s="22"/>
      <c r="U3" s="67">
        <f>IF(B3=C3,0,IF(S3&lt;&gt;"-",(S3)/Přehled!$A$1,0))</f>
        <v>7.3809523809523811E-2</v>
      </c>
    </row>
    <row r="4" spans="1:21" x14ac:dyDescent="0.25">
      <c r="A4" s="68">
        <v>2</v>
      </c>
      <c r="B4" s="69">
        <v>90</v>
      </c>
      <c r="C4" s="70"/>
      <c r="D4" s="11">
        <v>10</v>
      </c>
      <c r="E4" s="6">
        <f t="shared" ref="E4:E67" si="10">ROUND((D4/2)/5,0)*5</f>
        <v>5</v>
      </c>
      <c r="F4" s="6">
        <f t="shared" ref="F4:F67" si="11">ROUND((E4/3)/5,0)*5</f>
        <v>0</v>
      </c>
      <c r="G4" s="6">
        <f t="shared" ref="G4:G67" si="12">ROUND((F4/4)/5,0)*5</f>
        <v>0</v>
      </c>
      <c r="H4" s="31">
        <f t="shared" ref="H4:H67" si="13">ROUND((G4/5)/5,0)*5</f>
        <v>0</v>
      </c>
      <c r="I4" s="11">
        <f t="shared" ref="I4:M54" si="14">ROUNDUP(D4*1.9,0)</f>
        <v>19</v>
      </c>
      <c r="J4" s="6">
        <f t="shared" si="14"/>
        <v>10</v>
      </c>
      <c r="K4" s="6">
        <f t="shared" si="14"/>
        <v>0</v>
      </c>
      <c r="L4" s="6">
        <f t="shared" si="14"/>
        <v>0</v>
      </c>
      <c r="M4" s="31">
        <f t="shared" si="14"/>
        <v>0</v>
      </c>
      <c r="N4" s="22"/>
      <c r="O4" s="66">
        <f t="shared" ref="O4:O67" si="15">IF((B4-I4)-I4&lt;=0,0,(B4-I4)-I4)</f>
        <v>52</v>
      </c>
      <c r="P4" s="66">
        <f t="shared" ref="P4:P67" si="16">IF((B4-I4-J4)-J4&lt;=O4,0,IF((B4-I4-J4)-J4&lt;=0,0,(B4-I4-J4)-J4))</f>
        <v>0</v>
      </c>
      <c r="Q4" s="66">
        <f t="shared" ref="Q4:Q67" si="17">IF((B4-I4-J4-K4)-K4&lt;=0,0,(B4-I4-J4-K4)-K4)</f>
        <v>61</v>
      </c>
      <c r="R4" s="66">
        <f t="shared" ref="R4:R67" si="18">IF((B4-I4-J4-K4-L4)-L4&lt;=0,0,(B4-I4-J4-K4-L4)-L4)</f>
        <v>61</v>
      </c>
      <c r="S4" s="66">
        <f t="shared" ref="S4:S67" si="19">IF(H4=0,IF((B4-I4-J4-K4-L4-M4)-M4&lt;=0,0,(B4-I4-J4-K4-L4-M4)-M4),IF((B4-I4-J4-K4-L4-M4)-M4&lt;=0,"-",(B4-I4-J4-K4-L4-M4)-M4+M4))</f>
        <v>61</v>
      </c>
      <c r="T4" s="22"/>
      <c r="U4" s="67">
        <f>IF(B4=C4,0,IF(S4&lt;&gt;"-",(S4)/Přehled!$A$1,0))</f>
        <v>0.14523809523809525</v>
      </c>
    </row>
    <row r="5" spans="1:21" x14ac:dyDescent="0.25">
      <c r="A5" s="68">
        <v>3</v>
      </c>
      <c r="B5" s="69">
        <v>150</v>
      </c>
      <c r="C5" s="70"/>
      <c r="D5" s="11">
        <v>20</v>
      </c>
      <c r="E5" s="6">
        <f t="shared" si="10"/>
        <v>10</v>
      </c>
      <c r="F5" s="6">
        <f t="shared" si="11"/>
        <v>5</v>
      </c>
      <c r="G5" s="6">
        <f t="shared" si="12"/>
        <v>0</v>
      </c>
      <c r="H5" s="31">
        <f t="shared" si="13"/>
        <v>0</v>
      </c>
      <c r="I5" s="11">
        <f t="shared" si="14"/>
        <v>38</v>
      </c>
      <c r="J5" s="6">
        <f t="shared" si="14"/>
        <v>19</v>
      </c>
      <c r="K5" s="6">
        <f t="shared" si="14"/>
        <v>10</v>
      </c>
      <c r="L5" s="6">
        <f t="shared" si="14"/>
        <v>0</v>
      </c>
      <c r="M5" s="31">
        <f t="shared" si="14"/>
        <v>0</v>
      </c>
      <c r="N5" s="22"/>
      <c r="O5" s="66">
        <f t="shared" si="15"/>
        <v>74</v>
      </c>
      <c r="P5" s="66">
        <f t="shared" si="16"/>
        <v>0</v>
      </c>
      <c r="Q5" s="66">
        <f t="shared" si="17"/>
        <v>73</v>
      </c>
      <c r="R5" s="66">
        <f t="shared" si="18"/>
        <v>83</v>
      </c>
      <c r="S5" s="66">
        <f t="shared" si="19"/>
        <v>83</v>
      </c>
      <c r="T5" s="22"/>
      <c r="U5" s="67">
        <f>IF(B5=C5,0,IF(S5&lt;&gt;"-",(S5)/Přehled!$A$1,0))</f>
        <v>0.19761904761904761</v>
      </c>
    </row>
    <row r="6" spans="1:21" x14ac:dyDescent="0.25">
      <c r="A6" s="68">
        <v>4</v>
      </c>
      <c r="B6" s="69">
        <v>240</v>
      </c>
      <c r="C6" s="70"/>
      <c r="D6" s="11">
        <v>25</v>
      </c>
      <c r="E6" s="6">
        <f t="shared" si="10"/>
        <v>15</v>
      </c>
      <c r="F6" s="6">
        <f t="shared" si="11"/>
        <v>5</v>
      </c>
      <c r="G6" s="6">
        <f t="shared" si="12"/>
        <v>0</v>
      </c>
      <c r="H6" s="31">
        <f t="shared" si="13"/>
        <v>0</v>
      </c>
      <c r="I6" s="11">
        <f t="shared" si="14"/>
        <v>48</v>
      </c>
      <c r="J6" s="6">
        <f t="shared" si="14"/>
        <v>29</v>
      </c>
      <c r="K6" s="6">
        <f t="shared" si="14"/>
        <v>10</v>
      </c>
      <c r="L6" s="6">
        <f t="shared" si="14"/>
        <v>0</v>
      </c>
      <c r="M6" s="31">
        <f t="shared" si="14"/>
        <v>0</v>
      </c>
      <c r="N6" s="22"/>
      <c r="O6" s="66">
        <f t="shared" si="15"/>
        <v>144</v>
      </c>
      <c r="P6" s="66">
        <f t="shared" si="16"/>
        <v>0</v>
      </c>
      <c r="Q6" s="66">
        <f t="shared" si="17"/>
        <v>143</v>
      </c>
      <c r="R6" s="66">
        <f t="shared" si="18"/>
        <v>153</v>
      </c>
      <c r="S6" s="66">
        <f t="shared" si="19"/>
        <v>153</v>
      </c>
      <c r="T6" s="22"/>
      <c r="U6" s="67">
        <f>IF(B6=C6,0,IF(S6&lt;&gt;"-",(S6)/Přehled!$A$1,0))</f>
        <v>0.36428571428571427</v>
      </c>
    </row>
    <row r="7" spans="1:21" x14ac:dyDescent="0.25">
      <c r="A7" s="68">
        <v>5</v>
      </c>
      <c r="B7" s="69">
        <v>330</v>
      </c>
      <c r="C7" s="70"/>
      <c r="D7" s="11">
        <v>35</v>
      </c>
      <c r="E7" s="6">
        <f t="shared" si="10"/>
        <v>20</v>
      </c>
      <c r="F7" s="6">
        <f t="shared" si="11"/>
        <v>5</v>
      </c>
      <c r="G7" s="6">
        <f t="shared" si="12"/>
        <v>0</v>
      </c>
      <c r="H7" s="31">
        <f t="shared" si="13"/>
        <v>0</v>
      </c>
      <c r="I7" s="11">
        <f t="shared" si="14"/>
        <v>67</v>
      </c>
      <c r="J7" s="6">
        <f t="shared" si="14"/>
        <v>38</v>
      </c>
      <c r="K7" s="6">
        <f t="shared" si="14"/>
        <v>10</v>
      </c>
      <c r="L7" s="6">
        <f t="shared" si="14"/>
        <v>0</v>
      </c>
      <c r="M7" s="31">
        <f t="shared" si="14"/>
        <v>0</v>
      </c>
      <c r="N7" s="22"/>
      <c r="O7" s="66">
        <f t="shared" si="15"/>
        <v>196</v>
      </c>
      <c r="P7" s="66">
        <f t="shared" si="16"/>
        <v>0</v>
      </c>
      <c r="Q7" s="66">
        <f t="shared" si="17"/>
        <v>205</v>
      </c>
      <c r="R7" s="66">
        <f t="shared" si="18"/>
        <v>215</v>
      </c>
      <c r="S7" s="66">
        <f t="shared" si="19"/>
        <v>215</v>
      </c>
      <c r="T7" s="22"/>
      <c r="U7" s="67">
        <f>IF(B7=C7,0,IF(S7&lt;&gt;"-",(S7)/Přehled!$A$1,0))</f>
        <v>0.51190476190476186</v>
      </c>
    </row>
    <row r="8" spans="1:21" x14ac:dyDescent="0.25">
      <c r="A8" s="68">
        <v>6</v>
      </c>
      <c r="B8" s="69">
        <v>410</v>
      </c>
      <c r="C8" s="70"/>
      <c r="D8" s="11">
        <v>45</v>
      </c>
      <c r="E8" s="6">
        <f t="shared" si="10"/>
        <v>25</v>
      </c>
      <c r="F8" s="6">
        <f t="shared" si="11"/>
        <v>10</v>
      </c>
      <c r="G8" s="6">
        <f t="shared" si="12"/>
        <v>5</v>
      </c>
      <c r="H8" s="31">
        <f t="shared" si="13"/>
        <v>0</v>
      </c>
      <c r="I8" s="11">
        <f t="shared" si="14"/>
        <v>86</v>
      </c>
      <c r="J8" s="6">
        <f t="shared" si="14"/>
        <v>48</v>
      </c>
      <c r="K8" s="6">
        <f t="shared" si="14"/>
        <v>19</v>
      </c>
      <c r="L8" s="6">
        <f t="shared" si="14"/>
        <v>10</v>
      </c>
      <c r="M8" s="31">
        <f t="shared" si="14"/>
        <v>0</v>
      </c>
      <c r="N8" s="22"/>
      <c r="O8" s="66">
        <f t="shared" si="15"/>
        <v>238</v>
      </c>
      <c r="P8" s="66">
        <f t="shared" si="16"/>
        <v>0</v>
      </c>
      <c r="Q8" s="66">
        <f t="shared" si="17"/>
        <v>238</v>
      </c>
      <c r="R8" s="66">
        <f t="shared" si="18"/>
        <v>237</v>
      </c>
      <c r="S8" s="66">
        <f t="shared" si="19"/>
        <v>247</v>
      </c>
      <c r="T8" s="22"/>
      <c r="U8" s="67">
        <f>IF(B8=C8,0,IF(S8&lt;&gt;"-",(S8)/Přehled!$A$1,0))</f>
        <v>0.58809523809523812</v>
      </c>
    </row>
    <row r="9" spans="1:21" x14ac:dyDescent="0.25">
      <c r="A9" s="68">
        <v>7</v>
      </c>
      <c r="B9" s="69">
        <v>500</v>
      </c>
      <c r="C9" s="70"/>
      <c r="D9" s="11">
        <v>50</v>
      </c>
      <c r="E9" s="6">
        <f t="shared" si="10"/>
        <v>25</v>
      </c>
      <c r="F9" s="6">
        <f t="shared" si="11"/>
        <v>10</v>
      </c>
      <c r="G9" s="6">
        <f t="shared" si="12"/>
        <v>5</v>
      </c>
      <c r="H9" s="31">
        <f t="shared" si="13"/>
        <v>0</v>
      </c>
      <c r="I9" s="11">
        <f t="shared" si="14"/>
        <v>95</v>
      </c>
      <c r="J9" s="6">
        <f t="shared" si="14"/>
        <v>48</v>
      </c>
      <c r="K9" s="6">
        <f t="shared" si="14"/>
        <v>19</v>
      </c>
      <c r="L9" s="6">
        <f t="shared" si="14"/>
        <v>10</v>
      </c>
      <c r="M9" s="31">
        <f t="shared" si="14"/>
        <v>0</v>
      </c>
      <c r="N9" s="22"/>
      <c r="O9" s="66">
        <f t="shared" si="15"/>
        <v>310</v>
      </c>
      <c r="P9" s="66">
        <f t="shared" si="16"/>
        <v>0</v>
      </c>
      <c r="Q9" s="66">
        <f t="shared" si="17"/>
        <v>319</v>
      </c>
      <c r="R9" s="66">
        <f t="shared" si="18"/>
        <v>318</v>
      </c>
      <c r="S9" s="66">
        <f t="shared" si="19"/>
        <v>328</v>
      </c>
      <c r="T9" s="22"/>
      <c r="U9" s="67">
        <f>IF(B9=C9,0,IF(S9&lt;&gt;"-",(S9)/Přehled!$A$1,0))</f>
        <v>0.78095238095238095</v>
      </c>
    </row>
    <row r="10" spans="1:21" x14ac:dyDescent="0.25">
      <c r="A10" s="68">
        <v>8</v>
      </c>
      <c r="B10" s="69">
        <v>600</v>
      </c>
      <c r="C10" s="70"/>
      <c r="D10" s="11">
        <v>60</v>
      </c>
      <c r="E10" s="6">
        <f t="shared" si="10"/>
        <v>30</v>
      </c>
      <c r="F10" s="6">
        <f t="shared" si="11"/>
        <v>10</v>
      </c>
      <c r="G10" s="6">
        <f t="shared" si="12"/>
        <v>5</v>
      </c>
      <c r="H10" s="31">
        <f t="shared" si="13"/>
        <v>0</v>
      </c>
      <c r="I10" s="11">
        <f t="shared" si="14"/>
        <v>114</v>
      </c>
      <c r="J10" s="6">
        <f t="shared" si="14"/>
        <v>57</v>
      </c>
      <c r="K10" s="6">
        <f t="shared" si="14"/>
        <v>19</v>
      </c>
      <c r="L10" s="6">
        <f t="shared" si="14"/>
        <v>10</v>
      </c>
      <c r="M10" s="31">
        <f t="shared" si="14"/>
        <v>0</v>
      </c>
      <c r="N10" s="22"/>
      <c r="O10" s="66">
        <f t="shared" si="15"/>
        <v>372</v>
      </c>
      <c r="P10" s="66">
        <f t="shared" si="16"/>
        <v>0</v>
      </c>
      <c r="Q10" s="66">
        <f t="shared" si="17"/>
        <v>391</v>
      </c>
      <c r="R10" s="66">
        <f t="shared" si="18"/>
        <v>390</v>
      </c>
      <c r="S10" s="66">
        <f t="shared" si="19"/>
        <v>400</v>
      </c>
      <c r="T10" s="22"/>
      <c r="U10" s="67">
        <f>IF(B10=C10,0,IF(S10&lt;&gt;"-",(S10)/Přehled!$A$1,0))</f>
        <v>0.95238095238095233</v>
      </c>
    </row>
    <row r="11" spans="1:21" x14ac:dyDescent="0.25">
      <c r="A11" s="68">
        <v>9</v>
      </c>
      <c r="B11" s="69">
        <v>690</v>
      </c>
      <c r="C11" s="70"/>
      <c r="D11" s="11">
        <v>70</v>
      </c>
      <c r="E11" s="6">
        <f t="shared" si="10"/>
        <v>35</v>
      </c>
      <c r="F11" s="6">
        <f t="shared" si="11"/>
        <v>10</v>
      </c>
      <c r="G11" s="6">
        <f t="shared" si="12"/>
        <v>5</v>
      </c>
      <c r="H11" s="31">
        <f t="shared" si="13"/>
        <v>0</v>
      </c>
      <c r="I11" s="11">
        <f t="shared" si="14"/>
        <v>133</v>
      </c>
      <c r="J11" s="6">
        <f t="shared" si="14"/>
        <v>67</v>
      </c>
      <c r="K11" s="6">
        <f t="shared" si="14"/>
        <v>19</v>
      </c>
      <c r="L11" s="6">
        <f t="shared" si="14"/>
        <v>10</v>
      </c>
      <c r="M11" s="31">
        <f t="shared" si="14"/>
        <v>0</v>
      </c>
      <c r="N11" s="22"/>
      <c r="O11" s="66">
        <f t="shared" si="15"/>
        <v>424</v>
      </c>
      <c r="P11" s="66">
        <f t="shared" si="16"/>
        <v>0</v>
      </c>
      <c r="Q11" s="66">
        <f t="shared" si="17"/>
        <v>452</v>
      </c>
      <c r="R11" s="66">
        <f t="shared" si="18"/>
        <v>451</v>
      </c>
      <c r="S11" s="66">
        <f t="shared" si="19"/>
        <v>461</v>
      </c>
      <c r="T11" s="22"/>
      <c r="U11" s="67">
        <f>IF(B11=C11,0,IF(S11&lt;&gt;"-",(S11)/Přehled!$A$1,0))</f>
        <v>1.0976190476190477</v>
      </c>
    </row>
    <row r="12" spans="1:21" x14ac:dyDescent="0.25">
      <c r="A12" s="68">
        <v>10</v>
      </c>
      <c r="B12" s="69">
        <v>790</v>
      </c>
      <c r="C12" s="70"/>
      <c r="D12" s="11">
        <v>80</v>
      </c>
      <c r="E12" s="6">
        <f t="shared" si="10"/>
        <v>40</v>
      </c>
      <c r="F12" s="6">
        <f t="shared" si="11"/>
        <v>15</v>
      </c>
      <c r="G12" s="6">
        <f t="shared" si="12"/>
        <v>5</v>
      </c>
      <c r="H12" s="31">
        <f t="shared" si="13"/>
        <v>0</v>
      </c>
      <c r="I12" s="11">
        <f t="shared" si="14"/>
        <v>152</v>
      </c>
      <c r="J12" s="6">
        <f t="shared" si="14"/>
        <v>76</v>
      </c>
      <c r="K12" s="6">
        <f t="shared" si="14"/>
        <v>29</v>
      </c>
      <c r="L12" s="6">
        <f t="shared" si="14"/>
        <v>10</v>
      </c>
      <c r="M12" s="31">
        <f t="shared" si="14"/>
        <v>0</v>
      </c>
      <c r="N12" s="22"/>
      <c r="O12" s="66">
        <f t="shared" si="15"/>
        <v>486</v>
      </c>
      <c r="P12" s="66">
        <f t="shared" si="16"/>
        <v>0</v>
      </c>
      <c r="Q12" s="66">
        <f t="shared" si="17"/>
        <v>504</v>
      </c>
      <c r="R12" s="66">
        <f t="shared" si="18"/>
        <v>513</v>
      </c>
      <c r="S12" s="66">
        <f t="shared" si="19"/>
        <v>523</v>
      </c>
      <c r="T12" s="22"/>
      <c r="U12" s="67">
        <f>IF(B12=C12,0,IF(S12&lt;&gt;"-",(S12)/Přehled!$A$1,0))</f>
        <v>1.2452380952380953</v>
      </c>
    </row>
    <row r="13" spans="1:21" x14ac:dyDescent="0.25">
      <c r="A13" s="68">
        <v>11</v>
      </c>
      <c r="B13" s="69">
        <v>810</v>
      </c>
      <c r="C13" s="70"/>
      <c r="D13" s="11">
        <v>90</v>
      </c>
      <c r="E13" s="6">
        <f t="shared" si="10"/>
        <v>45</v>
      </c>
      <c r="F13" s="6">
        <f t="shared" si="11"/>
        <v>15</v>
      </c>
      <c r="G13" s="6">
        <f t="shared" si="12"/>
        <v>5</v>
      </c>
      <c r="H13" s="31">
        <f t="shared" si="13"/>
        <v>0</v>
      </c>
      <c r="I13" s="11">
        <f t="shared" si="14"/>
        <v>171</v>
      </c>
      <c r="J13" s="6">
        <f t="shared" si="14"/>
        <v>86</v>
      </c>
      <c r="K13" s="6">
        <f t="shared" si="14"/>
        <v>29</v>
      </c>
      <c r="L13" s="6">
        <f t="shared" si="14"/>
        <v>10</v>
      </c>
      <c r="M13" s="31">
        <f t="shared" si="14"/>
        <v>0</v>
      </c>
      <c r="N13" s="22"/>
      <c r="O13" s="66">
        <f t="shared" si="15"/>
        <v>468</v>
      </c>
      <c r="P13" s="66">
        <f t="shared" si="16"/>
        <v>0</v>
      </c>
      <c r="Q13" s="66">
        <f t="shared" si="17"/>
        <v>495</v>
      </c>
      <c r="R13" s="66">
        <f t="shared" si="18"/>
        <v>504</v>
      </c>
      <c r="S13" s="66">
        <f t="shared" si="19"/>
        <v>514</v>
      </c>
      <c r="T13" s="22"/>
      <c r="U13" s="67">
        <f>IF(B13=C13,0,IF(S13&lt;&gt;"-",(S13)/Přehled!$A$1,0))</f>
        <v>1.2238095238095239</v>
      </c>
    </row>
    <row r="14" spans="1:21" x14ac:dyDescent="0.25">
      <c r="A14" s="68">
        <v>12</v>
      </c>
      <c r="B14" s="69">
        <v>830</v>
      </c>
      <c r="C14" s="70"/>
      <c r="D14" s="11">
        <v>100</v>
      </c>
      <c r="E14" s="6">
        <f t="shared" si="10"/>
        <v>50</v>
      </c>
      <c r="F14" s="6">
        <f t="shared" si="11"/>
        <v>15</v>
      </c>
      <c r="G14" s="6">
        <f t="shared" si="12"/>
        <v>5</v>
      </c>
      <c r="H14" s="31">
        <f t="shared" si="13"/>
        <v>0</v>
      </c>
      <c r="I14" s="11">
        <f t="shared" si="14"/>
        <v>190</v>
      </c>
      <c r="J14" s="6">
        <f t="shared" si="14"/>
        <v>95</v>
      </c>
      <c r="K14" s="6">
        <f t="shared" si="14"/>
        <v>29</v>
      </c>
      <c r="L14" s="6">
        <f t="shared" si="14"/>
        <v>10</v>
      </c>
      <c r="M14" s="31">
        <f t="shared" si="14"/>
        <v>0</v>
      </c>
      <c r="N14" s="22"/>
      <c r="O14" s="66">
        <f t="shared" si="15"/>
        <v>450</v>
      </c>
      <c r="P14" s="66">
        <f t="shared" si="16"/>
        <v>0</v>
      </c>
      <c r="Q14" s="66">
        <f t="shared" si="17"/>
        <v>487</v>
      </c>
      <c r="R14" s="66">
        <f t="shared" si="18"/>
        <v>496</v>
      </c>
      <c r="S14" s="66">
        <f t="shared" si="19"/>
        <v>506</v>
      </c>
      <c r="T14" s="22"/>
      <c r="U14" s="67">
        <f>IF(B14=C14,0,IF(S14&lt;&gt;"-",(S14)/Přehled!$A$1,0))</f>
        <v>1.2047619047619047</v>
      </c>
    </row>
    <row r="15" spans="1:21" x14ac:dyDescent="0.25">
      <c r="A15" s="71">
        <v>13</v>
      </c>
      <c r="B15" s="11">
        <v>851</v>
      </c>
      <c r="C15" s="31"/>
      <c r="D15" s="11">
        <v>115</v>
      </c>
      <c r="E15" s="6">
        <f t="shared" si="10"/>
        <v>60</v>
      </c>
      <c r="F15" s="6">
        <f t="shared" si="11"/>
        <v>20</v>
      </c>
      <c r="G15" s="6">
        <f t="shared" si="12"/>
        <v>5</v>
      </c>
      <c r="H15" s="31">
        <f t="shared" si="13"/>
        <v>0</v>
      </c>
      <c r="I15" s="11">
        <f t="shared" si="14"/>
        <v>219</v>
      </c>
      <c r="J15" s="6">
        <f t="shared" si="14"/>
        <v>114</v>
      </c>
      <c r="K15" s="6">
        <f t="shared" si="14"/>
        <v>38</v>
      </c>
      <c r="L15" s="6">
        <f t="shared" si="14"/>
        <v>10</v>
      </c>
      <c r="M15" s="31">
        <f t="shared" si="14"/>
        <v>0</v>
      </c>
      <c r="N15" s="36"/>
      <c r="O15" s="72">
        <f t="shared" si="15"/>
        <v>413</v>
      </c>
      <c r="P15" s="72">
        <f t="shared" si="16"/>
        <v>0</v>
      </c>
      <c r="Q15" s="72">
        <f t="shared" si="17"/>
        <v>442</v>
      </c>
      <c r="R15" s="72">
        <f t="shared" si="18"/>
        <v>460</v>
      </c>
      <c r="S15" s="72">
        <f t="shared" si="19"/>
        <v>470</v>
      </c>
      <c r="T15" s="73"/>
      <c r="U15" s="67">
        <f>IF(B15=C15,0,IF(S15&lt;&gt;"-",(S15)/Přehled!$A$1,0))</f>
        <v>1.1190476190476191</v>
      </c>
    </row>
    <row r="16" spans="1:21" x14ac:dyDescent="0.25">
      <c r="A16" s="75">
        <v>14</v>
      </c>
      <c r="B16" s="76">
        <v>873</v>
      </c>
      <c r="C16" s="77"/>
      <c r="D16" s="78">
        <v>120</v>
      </c>
      <c r="E16" s="79">
        <f t="shared" si="10"/>
        <v>60</v>
      </c>
      <c r="F16" s="79">
        <f t="shared" si="11"/>
        <v>20</v>
      </c>
      <c r="G16" s="79">
        <f t="shared" si="12"/>
        <v>5</v>
      </c>
      <c r="H16" s="77">
        <f t="shared" si="13"/>
        <v>0</v>
      </c>
      <c r="I16" s="76">
        <f t="shared" si="14"/>
        <v>228</v>
      </c>
      <c r="J16" s="79">
        <f t="shared" si="14"/>
        <v>114</v>
      </c>
      <c r="K16" s="79">
        <f t="shared" si="14"/>
        <v>38</v>
      </c>
      <c r="L16" s="79">
        <f t="shared" si="14"/>
        <v>10</v>
      </c>
      <c r="M16" s="77">
        <f t="shared" si="14"/>
        <v>0</v>
      </c>
      <c r="N16" s="36"/>
      <c r="O16" s="80">
        <f t="shared" si="15"/>
        <v>417</v>
      </c>
      <c r="P16" s="80">
        <f t="shared" si="16"/>
        <v>0</v>
      </c>
      <c r="Q16" s="80">
        <f t="shared" si="17"/>
        <v>455</v>
      </c>
      <c r="R16" s="80">
        <f t="shared" si="18"/>
        <v>473</v>
      </c>
      <c r="S16" s="80">
        <f t="shared" si="19"/>
        <v>483</v>
      </c>
      <c r="T16" s="22"/>
      <c r="U16" s="67">
        <f>IF(B16=C16,0,IF(S16&lt;&gt;"-",(S16)/Přehled!$A$1,0))</f>
        <v>1.1499999999999999</v>
      </c>
    </row>
    <row r="17" spans="1:21" x14ac:dyDescent="0.25">
      <c r="A17" s="81">
        <v>15</v>
      </c>
      <c r="B17" s="11">
        <v>894</v>
      </c>
      <c r="C17" s="31"/>
      <c r="D17" s="82">
        <v>135</v>
      </c>
      <c r="E17" s="6">
        <f t="shared" si="10"/>
        <v>70</v>
      </c>
      <c r="F17" s="6">
        <f t="shared" si="11"/>
        <v>25</v>
      </c>
      <c r="G17" s="6">
        <f t="shared" si="12"/>
        <v>5</v>
      </c>
      <c r="H17" s="31">
        <f t="shared" si="13"/>
        <v>0</v>
      </c>
      <c r="I17" s="11">
        <f t="shared" si="14"/>
        <v>257</v>
      </c>
      <c r="J17" s="6">
        <f t="shared" si="14"/>
        <v>133</v>
      </c>
      <c r="K17" s="6">
        <f t="shared" si="14"/>
        <v>48</v>
      </c>
      <c r="L17" s="6">
        <f t="shared" si="14"/>
        <v>10</v>
      </c>
      <c r="M17" s="31">
        <f t="shared" si="14"/>
        <v>0</v>
      </c>
      <c r="N17" s="36"/>
      <c r="O17" s="80">
        <f t="shared" si="15"/>
        <v>380</v>
      </c>
      <c r="P17" s="80">
        <f t="shared" si="16"/>
        <v>0</v>
      </c>
      <c r="Q17" s="80">
        <f t="shared" si="17"/>
        <v>408</v>
      </c>
      <c r="R17" s="80">
        <f t="shared" si="18"/>
        <v>436</v>
      </c>
      <c r="S17" s="80">
        <f t="shared" si="19"/>
        <v>446</v>
      </c>
      <c r="T17" s="22"/>
      <c r="U17" s="67">
        <f>IF(B17=C17,0,IF(S17&lt;&gt;"-",(S17)/Přehled!$A$1,0))</f>
        <v>1.0619047619047619</v>
      </c>
    </row>
    <row r="18" spans="1:21" x14ac:dyDescent="0.25">
      <c r="A18" s="81">
        <v>16</v>
      </c>
      <c r="B18" s="11">
        <v>917</v>
      </c>
      <c r="C18" s="31"/>
      <c r="D18" s="82">
        <v>145</v>
      </c>
      <c r="E18" s="6">
        <f t="shared" si="10"/>
        <v>75</v>
      </c>
      <c r="F18" s="6">
        <f t="shared" si="11"/>
        <v>25</v>
      </c>
      <c r="G18" s="6">
        <f t="shared" si="12"/>
        <v>5</v>
      </c>
      <c r="H18" s="31">
        <f t="shared" si="13"/>
        <v>0</v>
      </c>
      <c r="I18" s="11">
        <f t="shared" si="14"/>
        <v>276</v>
      </c>
      <c r="J18" s="6">
        <f t="shared" si="14"/>
        <v>143</v>
      </c>
      <c r="K18" s="6">
        <f t="shared" si="14"/>
        <v>48</v>
      </c>
      <c r="L18" s="6">
        <f t="shared" si="14"/>
        <v>10</v>
      </c>
      <c r="M18" s="31">
        <f t="shared" si="14"/>
        <v>0</v>
      </c>
      <c r="N18" s="36"/>
      <c r="O18" s="80">
        <f t="shared" si="15"/>
        <v>365</v>
      </c>
      <c r="P18" s="80">
        <f t="shared" si="16"/>
        <v>0</v>
      </c>
      <c r="Q18" s="80">
        <f t="shared" si="17"/>
        <v>402</v>
      </c>
      <c r="R18" s="80">
        <f t="shared" si="18"/>
        <v>430</v>
      </c>
      <c r="S18" s="80">
        <f t="shared" si="19"/>
        <v>440</v>
      </c>
      <c r="T18" s="22"/>
      <c r="U18" s="67">
        <f>IF(B18=C18,0,IF(S18&lt;&gt;"-",(S18)/Přehled!$A$1,0))</f>
        <v>1.0476190476190477</v>
      </c>
    </row>
    <row r="19" spans="1:21" x14ac:dyDescent="0.25">
      <c r="A19" s="81">
        <v>17</v>
      </c>
      <c r="B19" s="11">
        <v>940</v>
      </c>
      <c r="C19" s="31"/>
      <c r="D19" s="82">
        <v>155</v>
      </c>
      <c r="E19" s="6">
        <f t="shared" si="10"/>
        <v>80</v>
      </c>
      <c r="F19" s="6">
        <f t="shared" si="11"/>
        <v>25</v>
      </c>
      <c r="G19" s="6">
        <f t="shared" si="12"/>
        <v>5</v>
      </c>
      <c r="H19" s="31">
        <f t="shared" si="13"/>
        <v>0</v>
      </c>
      <c r="I19" s="11">
        <f t="shared" si="14"/>
        <v>295</v>
      </c>
      <c r="J19" s="6">
        <f t="shared" si="14"/>
        <v>152</v>
      </c>
      <c r="K19" s="6">
        <f t="shared" si="14"/>
        <v>48</v>
      </c>
      <c r="L19" s="6">
        <f t="shared" si="14"/>
        <v>10</v>
      </c>
      <c r="M19" s="31">
        <f t="shared" si="14"/>
        <v>0</v>
      </c>
      <c r="N19" s="36"/>
      <c r="O19" s="80">
        <f t="shared" si="15"/>
        <v>350</v>
      </c>
      <c r="P19" s="80">
        <f t="shared" si="16"/>
        <v>0</v>
      </c>
      <c r="Q19" s="80">
        <f t="shared" si="17"/>
        <v>397</v>
      </c>
      <c r="R19" s="80">
        <f t="shared" si="18"/>
        <v>425</v>
      </c>
      <c r="S19" s="80">
        <f t="shared" si="19"/>
        <v>435</v>
      </c>
      <c r="T19" s="22"/>
      <c r="U19" s="67">
        <f>IF(B19=C19,0,IF(S19&lt;&gt;"-",(S19)/Přehled!$A$1,0))</f>
        <v>1.0357142857142858</v>
      </c>
    </row>
    <row r="20" spans="1:21" x14ac:dyDescent="0.25">
      <c r="A20" s="81">
        <v>18</v>
      </c>
      <c r="B20" s="11">
        <v>963</v>
      </c>
      <c r="C20" s="31"/>
      <c r="D20" s="82">
        <v>165</v>
      </c>
      <c r="E20" s="6">
        <f t="shared" si="10"/>
        <v>85</v>
      </c>
      <c r="F20" s="6">
        <f t="shared" si="11"/>
        <v>30</v>
      </c>
      <c r="G20" s="6">
        <f t="shared" si="12"/>
        <v>10</v>
      </c>
      <c r="H20" s="31">
        <f t="shared" si="13"/>
        <v>0</v>
      </c>
      <c r="I20" s="11">
        <f t="shared" si="14"/>
        <v>314</v>
      </c>
      <c r="J20" s="6">
        <f t="shared" si="14"/>
        <v>162</v>
      </c>
      <c r="K20" s="6">
        <f t="shared" si="14"/>
        <v>57</v>
      </c>
      <c r="L20" s="6">
        <f t="shared" si="14"/>
        <v>19</v>
      </c>
      <c r="M20" s="31">
        <f t="shared" si="14"/>
        <v>0</v>
      </c>
      <c r="N20" s="36"/>
      <c r="O20" s="80">
        <f t="shared" si="15"/>
        <v>335</v>
      </c>
      <c r="P20" s="80">
        <f t="shared" si="16"/>
        <v>0</v>
      </c>
      <c r="Q20" s="80">
        <f t="shared" si="17"/>
        <v>373</v>
      </c>
      <c r="R20" s="80">
        <f t="shared" si="18"/>
        <v>392</v>
      </c>
      <c r="S20" s="80">
        <f t="shared" si="19"/>
        <v>411</v>
      </c>
      <c r="T20" s="22"/>
      <c r="U20" s="67">
        <f>IF(B20=C20,0,IF(S20&lt;&gt;"-",(S20)/Přehled!$A$1,0))</f>
        <v>0.97857142857142854</v>
      </c>
    </row>
    <row r="21" spans="1:21" x14ac:dyDescent="0.25">
      <c r="A21" s="81">
        <v>19</v>
      </c>
      <c r="B21" s="11">
        <v>987</v>
      </c>
      <c r="C21" s="31"/>
      <c r="D21" s="82">
        <v>180</v>
      </c>
      <c r="E21" s="6">
        <f t="shared" si="10"/>
        <v>90</v>
      </c>
      <c r="F21" s="6">
        <f t="shared" si="11"/>
        <v>30</v>
      </c>
      <c r="G21" s="6">
        <f t="shared" si="12"/>
        <v>10</v>
      </c>
      <c r="H21" s="31">
        <f t="shared" si="13"/>
        <v>0</v>
      </c>
      <c r="I21" s="11">
        <f t="shared" si="14"/>
        <v>342</v>
      </c>
      <c r="J21" s="6">
        <f t="shared" si="14"/>
        <v>171</v>
      </c>
      <c r="K21" s="6">
        <f t="shared" si="14"/>
        <v>57</v>
      </c>
      <c r="L21" s="6">
        <f t="shared" si="14"/>
        <v>19</v>
      </c>
      <c r="M21" s="31">
        <f t="shared" si="14"/>
        <v>0</v>
      </c>
      <c r="N21" s="36"/>
      <c r="O21" s="80">
        <f t="shared" si="15"/>
        <v>303</v>
      </c>
      <c r="P21" s="80">
        <f t="shared" si="16"/>
        <v>0</v>
      </c>
      <c r="Q21" s="80">
        <f t="shared" si="17"/>
        <v>360</v>
      </c>
      <c r="R21" s="80">
        <f t="shared" si="18"/>
        <v>379</v>
      </c>
      <c r="S21" s="80">
        <f t="shared" si="19"/>
        <v>398</v>
      </c>
      <c r="T21" s="22"/>
      <c r="U21" s="67">
        <f>IF(B21=C21,0,IF(S21&lt;&gt;"-",(S21)/Přehled!$A$1,0))</f>
        <v>0.94761904761904758</v>
      </c>
    </row>
    <row r="22" spans="1:21" x14ac:dyDescent="0.25">
      <c r="A22" s="81">
        <v>20</v>
      </c>
      <c r="B22" s="11">
        <v>1012</v>
      </c>
      <c r="C22" s="31"/>
      <c r="D22" s="82">
        <v>190</v>
      </c>
      <c r="E22" s="6">
        <f t="shared" si="10"/>
        <v>95</v>
      </c>
      <c r="F22" s="6">
        <f t="shared" si="11"/>
        <v>30</v>
      </c>
      <c r="G22" s="6">
        <f t="shared" si="12"/>
        <v>10</v>
      </c>
      <c r="H22" s="31">
        <f t="shared" si="13"/>
        <v>0</v>
      </c>
      <c r="I22" s="11">
        <f t="shared" si="14"/>
        <v>361</v>
      </c>
      <c r="J22" s="6">
        <f t="shared" si="14"/>
        <v>181</v>
      </c>
      <c r="K22" s="6">
        <f t="shared" si="14"/>
        <v>57</v>
      </c>
      <c r="L22" s="6">
        <f t="shared" si="14"/>
        <v>19</v>
      </c>
      <c r="M22" s="31">
        <f t="shared" si="14"/>
        <v>0</v>
      </c>
      <c r="N22" s="36"/>
      <c r="O22" s="72">
        <f t="shared" si="15"/>
        <v>290</v>
      </c>
      <c r="P22" s="72">
        <f t="shared" si="16"/>
        <v>0</v>
      </c>
      <c r="Q22" s="72">
        <f t="shared" si="17"/>
        <v>356</v>
      </c>
      <c r="R22" s="72">
        <f t="shared" si="18"/>
        <v>375</v>
      </c>
      <c r="S22" s="72">
        <f t="shared" si="19"/>
        <v>394</v>
      </c>
      <c r="T22" s="73"/>
      <c r="U22" s="67">
        <f>IF(B22=C22,0,IF(S22&lt;&gt;"-",(S22)/Přehled!$A$1,0))</f>
        <v>0.93809523809523809</v>
      </c>
    </row>
    <row r="23" spans="1:21" x14ac:dyDescent="0.25">
      <c r="A23" s="50">
        <v>21</v>
      </c>
      <c r="B23" s="51">
        <v>1037</v>
      </c>
      <c r="C23" s="52"/>
      <c r="D23" s="53">
        <v>200</v>
      </c>
      <c r="E23" s="54">
        <f t="shared" si="10"/>
        <v>100</v>
      </c>
      <c r="F23" s="54">
        <f t="shared" si="11"/>
        <v>35</v>
      </c>
      <c r="G23" s="54">
        <f t="shared" si="12"/>
        <v>10</v>
      </c>
      <c r="H23" s="52">
        <f t="shared" si="13"/>
        <v>0</v>
      </c>
      <c r="I23" s="51">
        <f t="shared" si="14"/>
        <v>380</v>
      </c>
      <c r="J23" s="54">
        <f t="shared" si="14"/>
        <v>190</v>
      </c>
      <c r="K23" s="54">
        <f t="shared" si="14"/>
        <v>67</v>
      </c>
      <c r="L23" s="54">
        <f t="shared" si="14"/>
        <v>19</v>
      </c>
      <c r="M23" s="52">
        <f t="shared" si="14"/>
        <v>0</v>
      </c>
      <c r="N23" s="36"/>
      <c r="O23" s="83">
        <f t="shared" si="15"/>
        <v>277</v>
      </c>
      <c r="P23" s="83">
        <f t="shared" si="16"/>
        <v>0</v>
      </c>
      <c r="Q23" s="83">
        <f t="shared" si="17"/>
        <v>333</v>
      </c>
      <c r="R23" s="83">
        <f t="shared" si="18"/>
        <v>362</v>
      </c>
      <c r="S23" s="83">
        <f t="shared" si="19"/>
        <v>381</v>
      </c>
      <c r="T23" s="73"/>
      <c r="U23" s="67">
        <f>IF(B23=C23,0,IF(S23&lt;&gt;"-",(S23)/Přehled!$A$1,0))</f>
        <v>0.90714285714285714</v>
      </c>
    </row>
    <row r="24" spans="1:21" x14ac:dyDescent="0.25">
      <c r="A24" s="55">
        <v>22</v>
      </c>
      <c r="B24" s="34">
        <v>1063</v>
      </c>
      <c r="C24" s="7"/>
      <c r="D24" s="56">
        <v>215</v>
      </c>
      <c r="E24" s="41">
        <f t="shared" si="10"/>
        <v>110</v>
      </c>
      <c r="F24" s="41">
        <f t="shared" si="11"/>
        <v>35</v>
      </c>
      <c r="G24" s="41">
        <f t="shared" si="12"/>
        <v>10</v>
      </c>
      <c r="H24" s="7">
        <f t="shared" si="13"/>
        <v>0</v>
      </c>
      <c r="I24" s="34">
        <f t="shared" si="14"/>
        <v>409</v>
      </c>
      <c r="J24" s="41">
        <f t="shared" si="14"/>
        <v>209</v>
      </c>
      <c r="K24" s="41">
        <f t="shared" si="14"/>
        <v>67</v>
      </c>
      <c r="L24" s="41">
        <f t="shared" si="14"/>
        <v>19</v>
      </c>
      <c r="M24" s="7">
        <f t="shared" si="14"/>
        <v>0</v>
      </c>
      <c r="N24" s="36"/>
      <c r="O24" s="83">
        <f t="shared" si="15"/>
        <v>245</v>
      </c>
      <c r="P24" s="83">
        <f t="shared" si="16"/>
        <v>0</v>
      </c>
      <c r="Q24" s="83">
        <f t="shared" si="17"/>
        <v>311</v>
      </c>
      <c r="R24" s="83">
        <f t="shared" si="18"/>
        <v>340</v>
      </c>
      <c r="S24" s="83">
        <f t="shared" si="19"/>
        <v>359</v>
      </c>
      <c r="T24" s="73"/>
      <c r="U24" s="67">
        <f>IF(B24=C24,0,IF(S24&lt;&gt;"-",(S24)/Přehled!$A$1,0))</f>
        <v>0.85476190476190472</v>
      </c>
    </row>
    <row r="25" spans="1:21" x14ac:dyDescent="0.25">
      <c r="A25" s="55">
        <v>23</v>
      </c>
      <c r="B25" s="34">
        <v>1090</v>
      </c>
      <c r="C25" s="7"/>
      <c r="D25" s="56">
        <v>225</v>
      </c>
      <c r="E25" s="41">
        <f t="shared" si="10"/>
        <v>115</v>
      </c>
      <c r="F25" s="41">
        <f t="shared" si="11"/>
        <v>40</v>
      </c>
      <c r="G25" s="41">
        <f t="shared" si="12"/>
        <v>10</v>
      </c>
      <c r="H25" s="7">
        <f t="shared" si="13"/>
        <v>0</v>
      </c>
      <c r="I25" s="34">
        <f t="shared" si="14"/>
        <v>428</v>
      </c>
      <c r="J25" s="41">
        <f t="shared" si="14"/>
        <v>219</v>
      </c>
      <c r="K25" s="41">
        <f t="shared" si="14"/>
        <v>76</v>
      </c>
      <c r="L25" s="41">
        <f t="shared" si="14"/>
        <v>19</v>
      </c>
      <c r="M25" s="7">
        <f t="shared" si="14"/>
        <v>0</v>
      </c>
      <c r="N25" s="36"/>
      <c r="O25" s="83">
        <f t="shared" si="15"/>
        <v>234</v>
      </c>
      <c r="P25" s="83">
        <f t="shared" si="16"/>
        <v>0</v>
      </c>
      <c r="Q25" s="83">
        <f t="shared" si="17"/>
        <v>291</v>
      </c>
      <c r="R25" s="83">
        <f t="shared" si="18"/>
        <v>329</v>
      </c>
      <c r="S25" s="83">
        <f t="shared" si="19"/>
        <v>348</v>
      </c>
      <c r="T25" s="73"/>
      <c r="U25" s="67">
        <f>IF(B25=C25,0,IF(S25&lt;&gt;"-",(S25)/Přehled!$A$1,0))</f>
        <v>0.82857142857142863</v>
      </c>
    </row>
    <row r="26" spans="1:21" x14ac:dyDescent="0.25">
      <c r="A26" s="55">
        <v>24</v>
      </c>
      <c r="B26" s="34">
        <v>1117</v>
      </c>
      <c r="C26" s="7"/>
      <c r="D26" s="56">
        <v>235</v>
      </c>
      <c r="E26" s="41">
        <f t="shared" si="10"/>
        <v>120</v>
      </c>
      <c r="F26" s="41">
        <f t="shared" si="11"/>
        <v>40</v>
      </c>
      <c r="G26" s="41">
        <f t="shared" si="12"/>
        <v>10</v>
      </c>
      <c r="H26" s="7">
        <f t="shared" si="13"/>
        <v>0</v>
      </c>
      <c r="I26" s="34">
        <f t="shared" si="14"/>
        <v>447</v>
      </c>
      <c r="J26" s="41">
        <f t="shared" si="14"/>
        <v>228</v>
      </c>
      <c r="K26" s="41">
        <f t="shared" si="14"/>
        <v>76</v>
      </c>
      <c r="L26" s="41">
        <f t="shared" si="14"/>
        <v>19</v>
      </c>
      <c r="M26" s="7">
        <f t="shared" si="14"/>
        <v>0</v>
      </c>
      <c r="N26" s="36"/>
      <c r="O26" s="83">
        <f t="shared" si="15"/>
        <v>223</v>
      </c>
      <c r="P26" s="83">
        <f t="shared" si="16"/>
        <v>0</v>
      </c>
      <c r="Q26" s="83">
        <f t="shared" si="17"/>
        <v>290</v>
      </c>
      <c r="R26" s="83">
        <f t="shared" si="18"/>
        <v>328</v>
      </c>
      <c r="S26" s="83">
        <f t="shared" si="19"/>
        <v>347</v>
      </c>
      <c r="T26" s="73"/>
      <c r="U26" s="67">
        <f>IF(B26=C26,0,IF(S26&lt;&gt;"-",(S26)/Přehled!$A$1,0))</f>
        <v>0.82619047619047614</v>
      </c>
    </row>
    <row r="27" spans="1:21" x14ac:dyDescent="0.25">
      <c r="A27" s="55">
        <v>25</v>
      </c>
      <c r="B27" s="34">
        <v>1145</v>
      </c>
      <c r="C27" s="7"/>
      <c r="D27" s="56">
        <v>250</v>
      </c>
      <c r="E27" s="41">
        <f t="shared" si="10"/>
        <v>125</v>
      </c>
      <c r="F27" s="41">
        <f t="shared" si="11"/>
        <v>40</v>
      </c>
      <c r="G27" s="41">
        <f t="shared" si="12"/>
        <v>10</v>
      </c>
      <c r="H27" s="7">
        <f t="shared" si="13"/>
        <v>0</v>
      </c>
      <c r="I27" s="34">
        <f t="shared" si="14"/>
        <v>475</v>
      </c>
      <c r="J27" s="41">
        <f t="shared" si="14"/>
        <v>238</v>
      </c>
      <c r="K27" s="41">
        <f t="shared" si="14"/>
        <v>76</v>
      </c>
      <c r="L27" s="41">
        <f t="shared" si="14"/>
        <v>19</v>
      </c>
      <c r="M27" s="7">
        <f t="shared" si="14"/>
        <v>0</v>
      </c>
      <c r="N27" s="36"/>
      <c r="O27" s="83">
        <f t="shared" si="15"/>
        <v>195</v>
      </c>
      <c r="P27" s="83">
        <f t="shared" si="16"/>
        <v>0</v>
      </c>
      <c r="Q27" s="83">
        <f t="shared" si="17"/>
        <v>280</v>
      </c>
      <c r="R27" s="83">
        <f t="shared" si="18"/>
        <v>318</v>
      </c>
      <c r="S27" s="83">
        <f t="shared" si="19"/>
        <v>337</v>
      </c>
      <c r="T27" s="73"/>
      <c r="U27" s="67">
        <f>IF(B27=C27,0,IF(S27&lt;&gt;"-",(S27)/Přehled!$A$1,0))</f>
        <v>0.80238095238095242</v>
      </c>
    </row>
    <row r="28" spans="1:21" x14ac:dyDescent="0.25">
      <c r="A28" s="55">
        <v>26</v>
      </c>
      <c r="B28" s="34">
        <v>1173</v>
      </c>
      <c r="C28" s="7"/>
      <c r="D28" s="56">
        <v>260</v>
      </c>
      <c r="E28" s="41">
        <f t="shared" si="10"/>
        <v>130</v>
      </c>
      <c r="F28" s="41">
        <f t="shared" si="11"/>
        <v>45</v>
      </c>
      <c r="G28" s="41">
        <f t="shared" si="12"/>
        <v>10</v>
      </c>
      <c r="H28" s="7">
        <f t="shared" si="13"/>
        <v>0</v>
      </c>
      <c r="I28" s="34">
        <f t="shared" si="14"/>
        <v>494</v>
      </c>
      <c r="J28" s="41">
        <f t="shared" si="14"/>
        <v>247</v>
      </c>
      <c r="K28" s="41">
        <f t="shared" si="14"/>
        <v>86</v>
      </c>
      <c r="L28" s="41">
        <f t="shared" si="14"/>
        <v>19</v>
      </c>
      <c r="M28" s="7">
        <f t="shared" si="14"/>
        <v>0</v>
      </c>
      <c r="N28" s="36"/>
      <c r="O28" s="83">
        <f t="shared" si="15"/>
        <v>185</v>
      </c>
      <c r="P28" s="83">
        <f t="shared" si="16"/>
        <v>0</v>
      </c>
      <c r="Q28" s="83">
        <f t="shared" si="17"/>
        <v>260</v>
      </c>
      <c r="R28" s="83">
        <f t="shared" si="18"/>
        <v>308</v>
      </c>
      <c r="S28" s="83">
        <f t="shared" si="19"/>
        <v>327</v>
      </c>
      <c r="T28" s="73"/>
      <c r="U28" s="67">
        <f>IF(B28=C28,0,IF(S28&lt;&gt;"-",(S28)/Přehled!$A$1,0))</f>
        <v>0.77857142857142858</v>
      </c>
    </row>
    <row r="29" spans="1:21" x14ac:dyDescent="0.25">
      <c r="A29" s="55">
        <v>27</v>
      </c>
      <c r="B29" s="34">
        <v>1203</v>
      </c>
      <c r="C29" s="7"/>
      <c r="D29" s="56">
        <v>275</v>
      </c>
      <c r="E29" s="41">
        <f t="shared" si="10"/>
        <v>140</v>
      </c>
      <c r="F29" s="41">
        <f t="shared" si="11"/>
        <v>45</v>
      </c>
      <c r="G29" s="41">
        <f t="shared" si="12"/>
        <v>10</v>
      </c>
      <c r="H29" s="7">
        <f t="shared" si="13"/>
        <v>0</v>
      </c>
      <c r="I29" s="34">
        <f t="shared" si="14"/>
        <v>523</v>
      </c>
      <c r="J29" s="41">
        <f t="shared" si="14"/>
        <v>266</v>
      </c>
      <c r="K29" s="41">
        <f t="shared" si="14"/>
        <v>86</v>
      </c>
      <c r="L29" s="41">
        <f t="shared" si="14"/>
        <v>19</v>
      </c>
      <c r="M29" s="7">
        <f t="shared" si="14"/>
        <v>0</v>
      </c>
      <c r="N29" s="36"/>
      <c r="O29" s="83">
        <f t="shared" si="15"/>
        <v>157</v>
      </c>
      <c r="P29" s="83">
        <f t="shared" si="16"/>
        <v>0</v>
      </c>
      <c r="Q29" s="83">
        <f t="shared" si="17"/>
        <v>242</v>
      </c>
      <c r="R29" s="83">
        <f t="shared" si="18"/>
        <v>290</v>
      </c>
      <c r="S29" s="83">
        <f t="shared" si="19"/>
        <v>309</v>
      </c>
      <c r="T29" s="73"/>
      <c r="U29" s="67">
        <f>IF(B29=C29,0,IF(S29&lt;&gt;"-",(S29)/Přehled!$A$1,0))</f>
        <v>0.73571428571428577</v>
      </c>
    </row>
    <row r="30" spans="1:21" x14ac:dyDescent="0.25">
      <c r="A30" s="55">
        <v>28</v>
      </c>
      <c r="B30" s="34">
        <v>1233</v>
      </c>
      <c r="C30" s="7"/>
      <c r="D30" s="56">
        <v>285</v>
      </c>
      <c r="E30" s="41">
        <f t="shared" si="10"/>
        <v>145</v>
      </c>
      <c r="F30" s="41">
        <f t="shared" si="11"/>
        <v>50</v>
      </c>
      <c r="G30" s="41">
        <f t="shared" si="12"/>
        <v>15</v>
      </c>
      <c r="H30" s="7">
        <f t="shared" si="13"/>
        <v>5</v>
      </c>
      <c r="I30" s="34">
        <f t="shared" si="14"/>
        <v>542</v>
      </c>
      <c r="J30" s="41">
        <f t="shared" si="14"/>
        <v>276</v>
      </c>
      <c r="K30" s="41">
        <f t="shared" si="14"/>
        <v>95</v>
      </c>
      <c r="L30" s="41">
        <f t="shared" si="14"/>
        <v>29</v>
      </c>
      <c r="M30" s="7">
        <f t="shared" si="14"/>
        <v>10</v>
      </c>
      <c r="N30" s="36"/>
      <c r="O30" s="83">
        <f t="shared" si="15"/>
        <v>149</v>
      </c>
      <c r="P30" s="83">
        <f t="shared" si="16"/>
        <v>0</v>
      </c>
      <c r="Q30" s="83">
        <f t="shared" si="17"/>
        <v>225</v>
      </c>
      <c r="R30" s="83">
        <f t="shared" si="18"/>
        <v>262</v>
      </c>
      <c r="S30" s="83">
        <f t="shared" si="19"/>
        <v>281</v>
      </c>
      <c r="T30" s="73"/>
      <c r="U30" s="67">
        <f>IF(B30=C30,0,IF(S30&lt;&gt;"-",(S30)/Přehled!$A$1,0))</f>
        <v>0.669047619047619</v>
      </c>
    </row>
    <row r="31" spans="1:21" x14ac:dyDescent="0.25">
      <c r="A31" s="55">
        <v>29</v>
      </c>
      <c r="B31" s="34">
        <v>1263</v>
      </c>
      <c r="C31" s="7"/>
      <c r="D31" s="56">
        <v>300</v>
      </c>
      <c r="E31" s="41">
        <f t="shared" si="10"/>
        <v>150</v>
      </c>
      <c r="F31" s="41">
        <f t="shared" si="11"/>
        <v>50</v>
      </c>
      <c r="G31" s="41">
        <f t="shared" si="12"/>
        <v>15</v>
      </c>
      <c r="H31" s="7">
        <f t="shared" si="13"/>
        <v>5</v>
      </c>
      <c r="I31" s="34">
        <f t="shared" si="14"/>
        <v>570</v>
      </c>
      <c r="J31" s="41">
        <f t="shared" si="14"/>
        <v>285</v>
      </c>
      <c r="K31" s="41">
        <f t="shared" si="14"/>
        <v>95</v>
      </c>
      <c r="L31" s="41">
        <f t="shared" si="14"/>
        <v>29</v>
      </c>
      <c r="M31" s="7">
        <f t="shared" si="14"/>
        <v>10</v>
      </c>
      <c r="N31" s="36"/>
      <c r="O31" s="83">
        <f t="shared" si="15"/>
        <v>123</v>
      </c>
      <c r="P31" s="83">
        <f t="shared" si="16"/>
        <v>0</v>
      </c>
      <c r="Q31" s="83">
        <f t="shared" si="17"/>
        <v>218</v>
      </c>
      <c r="R31" s="83">
        <f t="shared" si="18"/>
        <v>255</v>
      </c>
      <c r="S31" s="83">
        <f t="shared" si="19"/>
        <v>274</v>
      </c>
      <c r="T31" s="73"/>
      <c r="U31" s="67">
        <f>IF(B31=C31,0,IF(S31&lt;&gt;"-",(S31)/Přehled!$A$1,0))</f>
        <v>0.65238095238095239</v>
      </c>
    </row>
    <row r="32" spans="1:21" x14ac:dyDescent="0.25">
      <c r="A32" s="55">
        <v>30</v>
      </c>
      <c r="B32" s="34">
        <v>1295</v>
      </c>
      <c r="C32" s="7"/>
      <c r="D32" s="56">
        <v>310</v>
      </c>
      <c r="E32" s="41">
        <f t="shared" si="10"/>
        <v>155</v>
      </c>
      <c r="F32" s="41">
        <f t="shared" si="11"/>
        <v>50</v>
      </c>
      <c r="G32" s="41">
        <f t="shared" si="12"/>
        <v>15</v>
      </c>
      <c r="H32" s="7">
        <f t="shared" si="13"/>
        <v>5</v>
      </c>
      <c r="I32" s="34">
        <f t="shared" si="14"/>
        <v>589</v>
      </c>
      <c r="J32" s="41">
        <f t="shared" si="14"/>
        <v>295</v>
      </c>
      <c r="K32" s="41">
        <f t="shared" si="14"/>
        <v>95</v>
      </c>
      <c r="L32" s="41">
        <f t="shared" si="14"/>
        <v>29</v>
      </c>
      <c r="M32" s="7">
        <f t="shared" si="14"/>
        <v>10</v>
      </c>
      <c r="N32" s="36"/>
      <c r="O32" s="83">
        <f t="shared" si="15"/>
        <v>117</v>
      </c>
      <c r="P32" s="83">
        <f t="shared" si="16"/>
        <v>0</v>
      </c>
      <c r="Q32" s="83">
        <f t="shared" si="17"/>
        <v>221</v>
      </c>
      <c r="R32" s="83">
        <f t="shared" si="18"/>
        <v>258</v>
      </c>
      <c r="S32" s="83">
        <f t="shared" si="19"/>
        <v>277</v>
      </c>
      <c r="T32" s="73"/>
      <c r="U32" s="67">
        <f>IF(B32=C32,0,IF(S32&lt;&gt;"-",(S32)/Přehled!$A$1,0))</f>
        <v>0.65952380952380951</v>
      </c>
    </row>
    <row r="33" spans="1:21" x14ac:dyDescent="0.25">
      <c r="A33" s="50">
        <v>31</v>
      </c>
      <c r="B33" s="51">
        <v>1327</v>
      </c>
      <c r="C33" s="52"/>
      <c r="D33" s="53">
        <v>325</v>
      </c>
      <c r="E33" s="54">
        <f t="shared" si="10"/>
        <v>165</v>
      </c>
      <c r="F33" s="54">
        <f t="shared" si="11"/>
        <v>55</v>
      </c>
      <c r="G33" s="54">
        <f t="shared" si="12"/>
        <v>15</v>
      </c>
      <c r="H33" s="52">
        <f t="shared" si="13"/>
        <v>5</v>
      </c>
      <c r="I33" s="51">
        <f t="shared" si="14"/>
        <v>618</v>
      </c>
      <c r="J33" s="54">
        <f t="shared" si="14"/>
        <v>314</v>
      </c>
      <c r="K33" s="54">
        <f t="shared" si="14"/>
        <v>105</v>
      </c>
      <c r="L33" s="54">
        <f t="shared" si="14"/>
        <v>29</v>
      </c>
      <c r="M33" s="52">
        <f t="shared" si="14"/>
        <v>10</v>
      </c>
      <c r="N33" s="36"/>
      <c r="O33" s="83">
        <f t="shared" si="15"/>
        <v>91</v>
      </c>
      <c r="P33" s="83">
        <f t="shared" si="16"/>
        <v>0</v>
      </c>
      <c r="Q33" s="83">
        <f t="shared" si="17"/>
        <v>185</v>
      </c>
      <c r="R33" s="83">
        <f t="shared" si="18"/>
        <v>232</v>
      </c>
      <c r="S33" s="83">
        <f t="shared" si="19"/>
        <v>251</v>
      </c>
      <c r="T33" s="73"/>
      <c r="U33" s="67">
        <f>IF(B33=C33,0,IF(S33&lt;&gt;"-",(S33)/Přehled!$A$1,0))</f>
        <v>0.59761904761904761</v>
      </c>
    </row>
    <row r="34" spans="1:21" x14ac:dyDescent="0.25">
      <c r="A34" s="55">
        <v>32</v>
      </c>
      <c r="B34" s="34">
        <v>1361</v>
      </c>
      <c r="C34" s="7"/>
      <c r="D34" s="56">
        <v>335</v>
      </c>
      <c r="E34" s="41">
        <f t="shared" si="10"/>
        <v>170</v>
      </c>
      <c r="F34" s="41">
        <f t="shared" si="11"/>
        <v>55</v>
      </c>
      <c r="G34" s="41">
        <f t="shared" si="12"/>
        <v>15</v>
      </c>
      <c r="H34" s="7">
        <f t="shared" si="13"/>
        <v>5</v>
      </c>
      <c r="I34" s="34">
        <f t="shared" si="14"/>
        <v>637</v>
      </c>
      <c r="J34" s="41">
        <f t="shared" si="14"/>
        <v>323</v>
      </c>
      <c r="K34" s="41">
        <f t="shared" si="14"/>
        <v>105</v>
      </c>
      <c r="L34" s="41">
        <f t="shared" si="14"/>
        <v>29</v>
      </c>
      <c r="M34" s="7">
        <f t="shared" si="14"/>
        <v>10</v>
      </c>
      <c r="N34" s="36"/>
      <c r="O34" s="83">
        <f t="shared" si="15"/>
        <v>87</v>
      </c>
      <c r="P34" s="83">
        <f t="shared" si="16"/>
        <v>0</v>
      </c>
      <c r="Q34" s="83">
        <f t="shared" si="17"/>
        <v>191</v>
      </c>
      <c r="R34" s="83">
        <f t="shared" si="18"/>
        <v>238</v>
      </c>
      <c r="S34" s="83">
        <f t="shared" si="19"/>
        <v>257</v>
      </c>
      <c r="T34" s="73"/>
      <c r="U34" s="67">
        <f>IF(B34=C34,0,IF(S34&lt;&gt;"-",(S34)/Přehled!$A$1,0))</f>
        <v>0.61190476190476195</v>
      </c>
    </row>
    <row r="35" spans="1:21" x14ac:dyDescent="0.25">
      <c r="A35" s="55">
        <v>33</v>
      </c>
      <c r="B35" s="34">
        <v>1395</v>
      </c>
      <c r="C35" s="7"/>
      <c r="D35" s="56">
        <v>350</v>
      </c>
      <c r="E35" s="41">
        <f t="shared" si="10"/>
        <v>175</v>
      </c>
      <c r="F35" s="41">
        <f t="shared" si="11"/>
        <v>60</v>
      </c>
      <c r="G35" s="41">
        <f t="shared" si="12"/>
        <v>15</v>
      </c>
      <c r="H35" s="7">
        <f t="shared" si="13"/>
        <v>5</v>
      </c>
      <c r="I35" s="34">
        <f t="shared" si="14"/>
        <v>665</v>
      </c>
      <c r="J35" s="41">
        <f t="shared" si="14"/>
        <v>333</v>
      </c>
      <c r="K35" s="41">
        <f t="shared" si="14"/>
        <v>114</v>
      </c>
      <c r="L35" s="41">
        <f t="shared" si="14"/>
        <v>29</v>
      </c>
      <c r="M35" s="7">
        <f t="shared" si="14"/>
        <v>10</v>
      </c>
      <c r="N35" s="36"/>
      <c r="O35" s="35">
        <f t="shared" si="15"/>
        <v>65</v>
      </c>
      <c r="P35" s="35">
        <f t="shared" si="16"/>
        <v>0</v>
      </c>
      <c r="Q35" s="35">
        <f t="shared" si="17"/>
        <v>169</v>
      </c>
      <c r="R35" s="35">
        <f t="shared" si="18"/>
        <v>225</v>
      </c>
      <c r="S35" s="35">
        <f t="shared" si="19"/>
        <v>244</v>
      </c>
      <c r="T35" s="22"/>
      <c r="U35" s="67">
        <f>IF(B35=C35,0,IF(S35&lt;&gt;"-",(S35)/Přehled!$A$1,0))</f>
        <v>0.580952380952381</v>
      </c>
    </row>
    <row r="36" spans="1:21" x14ac:dyDescent="0.25">
      <c r="A36" s="55">
        <v>34</v>
      </c>
      <c r="B36" s="34">
        <v>1429</v>
      </c>
      <c r="C36" s="7"/>
      <c r="D36" s="56">
        <v>360</v>
      </c>
      <c r="E36" s="41">
        <f t="shared" si="10"/>
        <v>180</v>
      </c>
      <c r="F36" s="41">
        <f t="shared" si="11"/>
        <v>60</v>
      </c>
      <c r="G36" s="41">
        <f t="shared" si="12"/>
        <v>15</v>
      </c>
      <c r="H36" s="7">
        <f t="shared" si="13"/>
        <v>5</v>
      </c>
      <c r="I36" s="34">
        <f t="shared" si="14"/>
        <v>684</v>
      </c>
      <c r="J36" s="41">
        <f t="shared" si="14"/>
        <v>342</v>
      </c>
      <c r="K36" s="41">
        <f t="shared" si="14"/>
        <v>114</v>
      </c>
      <c r="L36" s="41">
        <f t="shared" si="14"/>
        <v>29</v>
      </c>
      <c r="M36" s="7">
        <f t="shared" si="14"/>
        <v>10</v>
      </c>
      <c r="N36" s="36"/>
      <c r="O36" s="35">
        <f t="shared" si="15"/>
        <v>61</v>
      </c>
      <c r="P36" s="35">
        <f t="shared" si="16"/>
        <v>0</v>
      </c>
      <c r="Q36" s="35">
        <f t="shared" si="17"/>
        <v>175</v>
      </c>
      <c r="R36" s="35">
        <f t="shared" si="18"/>
        <v>231</v>
      </c>
      <c r="S36" s="35">
        <f t="shared" si="19"/>
        <v>250</v>
      </c>
      <c r="T36" s="22"/>
      <c r="U36" s="67">
        <f>IF(B36=C36,0,IF(S36&lt;&gt;"-",(S36)/Přehled!$A$1,0))</f>
        <v>0.59523809523809523</v>
      </c>
    </row>
    <row r="37" spans="1:21" x14ac:dyDescent="0.25">
      <c r="A37" s="55">
        <v>35</v>
      </c>
      <c r="B37" s="34">
        <v>1465</v>
      </c>
      <c r="C37" s="7"/>
      <c r="D37" s="56">
        <v>375</v>
      </c>
      <c r="E37" s="41">
        <f t="shared" si="10"/>
        <v>190</v>
      </c>
      <c r="F37" s="41">
        <f t="shared" si="11"/>
        <v>65</v>
      </c>
      <c r="G37" s="41">
        <f t="shared" si="12"/>
        <v>15</v>
      </c>
      <c r="H37" s="7">
        <f t="shared" si="13"/>
        <v>5</v>
      </c>
      <c r="I37" s="34">
        <f t="shared" si="14"/>
        <v>713</v>
      </c>
      <c r="J37" s="41">
        <f t="shared" si="14"/>
        <v>361</v>
      </c>
      <c r="K37" s="41">
        <f t="shared" si="14"/>
        <v>124</v>
      </c>
      <c r="L37" s="41">
        <f t="shared" si="14"/>
        <v>29</v>
      </c>
      <c r="M37" s="7">
        <f t="shared" si="14"/>
        <v>10</v>
      </c>
      <c r="N37" s="36"/>
      <c r="O37" s="35">
        <f t="shared" si="15"/>
        <v>39</v>
      </c>
      <c r="P37" s="35">
        <f t="shared" si="16"/>
        <v>0</v>
      </c>
      <c r="Q37" s="35">
        <f t="shared" si="17"/>
        <v>143</v>
      </c>
      <c r="R37" s="35">
        <f t="shared" si="18"/>
        <v>209</v>
      </c>
      <c r="S37" s="35">
        <f t="shared" si="19"/>
        <v>228</v>
      </c>
      <c r="T37" s="22"/>
      <c r="U37" s="67">
        <f>IF(B37=C37,0,IF(S37&lt;&gt;"-",(S37)/Přehled!$A$1,0))</f>
        <v>0.54285714285714282</v>
      </c>
    </row>
    <row r="38" spans="1:21" x14ac:dyDescent="0.25">
      <c r="A38" s="55">
        <v>36</v>
      </c>
      <c r="B38" s="34">
        <v>1502</v>
      </c>
      <c r="C38" s="7"/>
      <c r="D38" s="56">
        <v>390</v>
      </c>
      <c r="E38" s="41">
        <f t="shared" si="10"/>
        <v>195</v>
      </c>
      <c r="F38" s="41">
        <f t="shared" si="11"/>
        <v>65</v>
      </c>
      <c r="G38" s="41">
        <f t="shared" si="12"/>
        <v>15</v>
      </c>
      <c r="H38" s="7">
        <f t="shared" si="13"/>
        <v>5</v>
      </c>
      <c r="I38" s="34">
        <f t="shared" si="14"/>
        <v>741</v>
      </c>
      <c r="J38" s="41">
        <f t="shared" si="14"/>
        <v>371</v>
      </c>
      <c r="K38" s="41">
        <f t="shared" si="14"/>
        <v>124</v>
      </c>
      <c r="L38" s="41">
        <f t="shared" si="14"/>
        <v>29</v>
      </c>
      <c r="M38" s="7">
        <f t="shared" si="14"/>
        <v>10</v>
      </c>
      <c r="N38" s="36"/>
      <c r="O38" s="35">
        <f t="shared" si="15"/>
        <v>20</v>
      </c>
      <c r="P38" s="35">
        <f t="shared" si="16"/>
        <v>0</v>
      </c>
      <c r="Q38" s="35">
        <f t="shared" si="17"/>
        <v>142</v>
      </c>
      <c r="R38" s="35">
        <f t="shared" si="18"/>
        <v>208</v>
      </c>
      <c r="S38" s="35">
        <f t="shared" si="19"/>
        <v>227</v>
      </c>
      <c r="T38" s="22"/>
      <c r="U38" s="67">
        <f>IF(B38=C38,0,IF(S38&lt;&gt;"-",(S38)/Přehled!$A$1,0))</f>
        <v>0.54047619047619044</v>
      </c>
    </row>
    <row r="39" spans="1:21" x14ac:dyDescent="0.25">
      <c r="A39" s="55">
        <v>37</v>
      </c>
      <c r="B39" s="34">
        <v>1539</v>
      </c>
      <c r="C39" s="7"/>
      <c r="D39" s="56">
        <v>400</v>
      </c>
      <c r="E39" s="41">
        <f t="shared" si="10"/>
        <v>200</v>
      </c>
      <c r="F39" s="41">
        <f t="shared" si="11"/>
        <v>65</v>
      </c>
      <c r="G39" s="41">
        <f t="shared" si="12"/>
        <v>15</v>
      </c>
      <c r="H39" s="7">
        <f t="shared" si="13"/>
        <v>5</v>
      </c>
      <c r="I39" s="34">
        <f t="shared" si="14"/>
        <v>760</v>
      </c>
      <c r="J39" s="41">
        <f t="shared" si="14"/>
        <v>380</v>
      </c>
      <c r="K39" s="41">
        <f t="shared" si="14"/>
        <v>124</v>
      </c>
      <c r="L39" s="41">
        <f t="shared" si="14"/>
        <v>29</v>
      </c>
      <c r="M39" s="7">
        <f t="shared" si="14"/>
        <v>10</v>
      </c>
      <c r="N39" s="36"/>
      <c r="O39" s="35">
        <f t="shared" si="15"/>
        <v>19</v>
      </c>
      <c r="P39" s="35">
        <f t="shared" si="16"/>
        <v>0</v>
      </c>
      <c r="Q39" s="35">
        <f t="shared" si="17"/>
        <v>151</v>
      </c>
      <c r="R39" s="35">
        <f t="shared" si="18"/>
        <v>217</v>
      </c>
      <c r="S39" s="35">
        <f t="shared" si="19"/>
        <v>236</v>
      </c>
      <c r="T39" s="22"/>
      <c r="U39" s="67">
        <f>IF(B39=C39,0,IF(S39&lt;&gt;"-",(S39)/Přehled!$A$1,0))</f>
        <v>0.56190476190476191</v>
      </c>
    </row>
    <row r="40" spans="1:21" x14ac:dyDescent="0.25">
      <c r="A40" s="55">
        <v>38</v>
      </c>
      <c r="B40" s="34">
        <v>1578</v>
      </c>
      <c r="C40" s="7"/>
      <c r="D40" s="56">
        <v>415</v>
      </c>
      <c r="E40" s="41">
        <f t="shared" si="10"/>
        <v>210</v>
      </c>
      <c r="F40" s="41">
        <f t="shared" si="11"/>
        <v>70</v>
      </c>
      <c r="G40" s="41">
        <f t="shared" si="12"/>
        <v>20</v>
      </c>
      <c r="H40" s="7">
        <f t="shared" si="13"/>
        <v>5</v>
      </c>
      <c r="I40" s="34">
        <f t="shared" si="14"/>
        <v>789</v>
      </c>
      <c r="J40" s="41">
        <f t="shared" si="14"/>
        <v>399</v>
      </c>
      <c r="K40" s="41">
        <f t="shared" si="14"/>
        <v>133</v>
      </c>
      <c r="L40" s="41">
        <f t="shared" si="14"/>
        <v>38</v>
      </c>
      <c r="M40" s="7">
        <f t="shared" si="14"/>
        <v>10</v>
      </c>
      <c r="N40" s="36"/>
      <c r="O40" s="35">
        <f t="shared" si="15"/>
        <v>0</v>
      </c>
      <c r="P40" s="35">
        <f t="shared" si="16"/>
        <v>0</v>
      </c>
      <c r="Q40" s="35">
        <f t="shared" si="17"/>
        <v>124</v>
      </c>
      <c r="R40" s="35">
        <f t="shared" si="18"/>
        <v>181</v>
      </c>
      <c r="S40" s="35">
        <f t="shared" si="19"/>
        <v>209</v>
      </c>
      <c r="T40" s="22"/>
      <c r="U40" s="67">
        <f>IF(B40=C40,0,IF(S40&lt;&gt;"-",(S40)/Přehled!$A$1,0))</f>
        <v>0.49761904761904763</v>
      </c>
    </row>
    <row r="41" spans="1:21" x14ac:dyDescent="0.25">
      <c r="A41" s="55">
        <v>39</v>
      </c>
      <c r="B41" s="34">
        <v>1617</v>
      </c>
      <c r="C41" s="7"/>
      <c r="D41" s="56">
        <v>425</v>
      </c>
      <c r="E41" s="41">
        <f t="shared" si="10"/>
        <v>215</v>
      </c>
      <c r="F41" s="41">
        <f t="shared" si="11"/>
        <v>70</v>
      </c>
      <c r="G41" s="41">
        <f t="shared" si="12"/>
        <v>20</v>
      </c>
      <c r="H41" s="7">
        <f t="shared" si="13"/>
        <v>5</v>
      </c>
      <c r="I41" s="34">
        <f t="shared" si="14"/>
        <v>808</v>
      </c>
      <c r="J41" s="41">
        <f t="shared" si="14"/>
        <v>409</v>
      </c>
      <c r="K41" s="41">
        <f t="shared" si="14"/>
        <v>133</v>
      </c>
      <c r="L41" s="41">
        <f t="shared" si="14"/>
        <v>38</v>
      </c>
      <c r="M41" s="7">
        <f t="shared" si="14"/>
        <v>10</v>
      </c>
      <c r="N41" s="36"/>
      <c r="O41" s="35">
        <f t="shared" si="15"/>
        <v>1</v>
      </c>
      <c r="P41" s="35">
        <f t="shared" si="16"/>
        <v>0</v>
      </c>
      <c r="Q41" s="35">
        <f t="shared" si="17"/>
        <v>134</v>
      </c>
      <c r="R41" s="35">
        <f t="shared" si="18"/>
        <v>191</v>
      </c>
      <c r="S41" s="35">
        <f t="shared" si="19"/>
        <v>219</v>
      </c>
      <c r="T41" s="22"/>
      <c r="U41" s="67">
        <f>IF(B41=C41,0,IF(S41&lt;&gt;"-",(S41)/Přehled!$A$1,0))</f>
        <v>0.52142857142857146</v>
      </c>
    </row>
    <row r="42" spans="1:21" x14ac:dyDescent="0.25">
      <c r="A42" s="55">
        <v>40</v>
      </c>
      <c r="B42" s="34">
        <v>1658</v>
      </c>
      <c r="C42" s="7"/>
      <c r="D42" s="56">
        <v>440</v>
      </c>
      <c r="E42" s="41">
        <f t="shared" si="10"/>
        <v>220</v>
      </c>
      <c r="F42" s="41">
        <f t="shared" si="11"/>
        <v>75</v>
      </c>
      <c r="G42" s="41">
        <f t="shared" si="12"/>
        <v>20</v>
      </c>
      <c r="H42" s="7">
        <f t="shared" si="13"/>
        <v>5</v>
      </c>
      <c r="I42" s="34">
        <f t="shared" si="14"/>
        <v>836</v>
      </c>
      <c r="J42" s="41">
        <f t="shared" si="14"/>
        <v>418</v>
      </c>
      <c r="K42" s="41">
        <f t="shared" si="14"/>
        <v>143</v>
      </c>
      <c r="L42" s="41">
        <f t="shared" si="14"/>
        <v>38</v>
      </c>
      <c r="M42" s="7">
        <f t="shared" si="14"/>
        <v>10</v>
      </c>
      <c r="N42" s="36"/>
      <c r="O42" s="35">
        <f t="shared" si="15"/>
        <v>0</v>
      </c>
      <c r="P42" s="35">
        <f t="shared" si="16"/>
        <v>0</v>
      </c>
      <c r="Q42" s="35">
        <f t="shared" si="17"/>
        <v>118</v>
      </c>
      <c r="R42" s="35">
        <f t="shared" si="18"/>
        <v>185</v>
      </c>
      <c r="S42" s="35">
        <f t="shared" si="19"/>
        <v>213</v>
      </c>
      <c r="T42" s="22"/>
      <c r="U42" s="67">
        <f>IF(B42=C42,0,IF(S42&lt;&gt;"-",(S42)/Přehled!$A$1,0))</f>
        <v>0.50714285714285712</v>
      </c>
    </row>
    <row r="43" spans="1:21" x14ac:dyDescent="0.25">
      <c r="A43" s="55">
        <v>41</v>
      </c>
      <c r="B43" s="34">
        <v>1699</v>
      </c>
      <c r="C43" s="7"/>
      <c r="D43" s="56">
        <v>455</v>
      </c>
      <c r="E43" s="41">
        <f t="shared" si="10"/>
        <v>230</v>
      </c>
      <c r="F43" s="41">
        <f t="shared" si="11"/>
        <v>75</v>
      </c>
      <c r="G43" s="41">
        <f t="shared" si="12"/>
        <v>20</v>
      </c>
      <c r="H43" s="7">
        <f t="shared" si="13"/>
        <v>5</v>
      </c>
      <c r="I43" s="34">
        <f t="shared" si="14"/>
        <v>865</v>
      </c>
      <c r="J43" s="41">
        <f t="shared" si="14"/>
        <v>437</v>
      </c>
      <c r="K43" s="41">
        <f t="shared" si="14"/>
        <v>143</v>
      </c>
      <c r="L43" s="41">
        <f t="shared" si="14"/>
        <v>38</v>
      </c>
      <c r="M43" s="7">
        <f t="shared" si="14"/>
        <v>10</v>
      </c>
      <c r="N43" s="36"/>
      <c r="O43" s="35">
        <f t="shared" si="15"/>
        <v>0</v>
      </c>
      <c r="P43" s="35">
        <f t="shared" si="16"/>
        <v>0</v>
      </c>
      <c r="Q43" s="35">
        <f t="shared" si="17"/>
        <v>111</v>
      </c>
      <c r="R43" s="35">
        <f t="shared" si="18"/>
        <v>178</v>
      </c>
      <c r="S43" s="35">
        <f t="shared" si="19"/>
        <v>206</v>
      </c>
      <c r="T43" s="22"/>
      <c r="U43" s="67">
        <f>IF(B43=C43,0,IF(S43&lt;&gt;"-",(S43)/Přehled!$A$1,0))</f>
        <v>0.49047619047619045</v>
      </c>
    </row>
    <row r="44" spans="1:21" x14ac:dyDescent="0.25">
      <c r="A44" s="55">
        <v>42</v>
      </c>
      <c r="B44" s="34">
        <v>1741</v>
      </c>
      <c r="C44" s="7"/>
      <c r="D44" s="56">
        <v>465</v>
      </c>
      <c r="E44" s="41">
        <f t="shared" si="10"/>
        <v>235</v>
      </c>
      <c r="F44" s="41">
        <f t="shared" si="11"/>
        <v>80</v>
      </c>
      <c r="G44" s="41">
        <f t="shared" si="12"/>
        <v>20</v>
      </c>
      <c r="H44" s="7">
        <f t="shared" si="13"/>
        <v>5</v>
      </c>
      <c r="I44" s="34">
        <f t="shared" si="14"/>
        <v>884</v>
      </c>
      <c r="J44" s="41">
        <f t="shared" si="14"/>
        <v>447</v>
      </c>
      <c r="K44" s="41">
        <f t="shared" si="14"/>
        <v>152</v>
      </c>
      <c r="L44" s="41">
        <f t="shared" si="14"/>
        <v>38</v>
      </c>
      <c r="M44" s="7">
        <f t="shared" si="14"/>
        <v>10</v>
      </c>
      <c r="N44" s="36"/>
      <c r="O44" s="35">
        <f t="shared" si="15"/>
        <v>0</v>
      </c>
      <c r="P44" s="35">
        <f t="shared" si="16"/>
        <v>0</v>
      </c>
      <c r="Q44" s="35">
        <f t="shared" si="17"/>
        <v>106</v>
      </c>
      <c r="R44" s="35">
        <f t="shared" si="18"/>
        <v>182</v>
      </c>
      <c r="S44" s="35">
        <f t="shared" si="19"/>
        <v>210</v>
      </c>
      <c r="T44" s="22"/>
      <c r="U44" s="67">
        <f>IF(B44=C44,0,IF(S44&lt;&gt;"-",(S44)/Přehled!$A$1,0))</f>
        <v>0.5</v>
      </c>
    </row>
    <row r="45" spans="1:21" x14ac:dyDescent="0.25">
      <c r="A45" s="55">
        <v>43</v>
      </c>
      <c r="B45" s="34">
        <v>1785</v>
      </c>
      <c r="C45" s="7"/>
      <c r="D45" s="56">
        <v>480</v>
      </c>
      <c r="E45" s="41">
        <f t="shared" si="10"/>
        <v>240</v>
      </c>
      <c r="F45" s="41">
        <f t="shared" si="11"/>
        <v>80</v>
      </c>
      <c r="G45" s="41">
        <f t="shared" si="12"/>
        <v>20</v>
      </c>
      <c r="H45" s="7">
        <f t="shared" si="13"/>
        <v>5</v>
      </c>
      <c r="I45" s="34">
        <f t="shared" si="14"/>
        <v>912</v>
      </c>
      <c r="J45" s="41">
        <f t="shared" si="14"/>
        <v>456</v>
      </c>
      <c r="K45" s="41">
        <f t="shared" si="14"/>
        <v>152</v>
      </c>
      <c r="L45" s="41">
        <f t="shared" si="14"/>
        <v>38</v>
      </c>
      <c r="M45" s="7">
        <f t="shared" si="14"/>
        <v>10</v>
      </c>
      <c r="N45" s="36"/>
      <c r="O45" s="35">
        <f t="shared" si="15"/>
        <v>0</v>
      </c>
      <c r="P45" s="35">
        <f t="shared" si="16"/>
        <v>0</v>
      </c>
      <c r="Q45" s="35">
        <f t="shared" si="17"/>
        <v>113</v>
      </c>
      <c r="R45" s="35">
        <f t="shared" si="18"/>
        <v>189</v>
      </c>
      <c r="S45" s="35">
        <f t="shared" si="19"/>
        <v>217</v>
      </c>
      <c r="T45" s="22"/>
      <c r="U45" s="67">
        <f>IF(B45=C45,0,IF(S45&lt;&gt;"-",(S45)/Přehled!$A$1,0))</f>
        <v>0.51666666666666672</v>
      </c>
    </row>
    <row r="46" spans="1:21" x14ac:dyDescent="0.25">
      <c r="A46" s="55">
        <v>44</v>
      </c>
      <c r="B46" s="34">
        <v>1830</v>
      </c>
      <c r="C46" s="7"/>
      <c r="D46" s="56">
        <v>495</v>
      </c>
      <c r="E46" s="41">
        <f t="shared" si="10"/>
        <v>250</v>
      </c>
      <c r="F46" s="41">
        <f t="shared" si="11"/>
        <v>85</v>
      </c>
      <c r="G46" s="41">
        <f t="shared" si="12"/>
        <v>20</v>
      </c>
      <c r="H46" s="7">
        <f t="shared" si="13"/>
        <v>5</v>
      </c>
      <c r="I46" s="34">
        <f t="shared" si="14"/>
        <v>941</v>
      </c>
      <c r="J46" s="41">
        <f t="shared" si="14"/>
        <v>475</v>
      </c>
      <c r="K46" s="41">
        <f t="shared" si="14"/>
        <v>162</v>
      </c>
      <c r="L46" s="41">
        <f t="shared" si="14"/>
        <v>38</v>
      </c>
      <c r="M46" s="7">
        <f t="shared" si="14"/>
        <v>10</v>
      </c>
      <c r="N46" s="36"/>
      <c r="O46" s="35">
        <f t="shared" si="15"/>
        <v>0</v>
      </c>
      <c r="P46" s="35">
        <f t="shared" si="16"/>
        <v>0</v>
      </c>
      <c r="Q46" s="35">
        <f t="shared" si="17"/>
        <v>90</v>
      </c>
      <c r="R46" s="35">
        <f t="shared" si="18"/>
        <v>176</v>
      </c>
      <c r="S46" s="35">
        <f t="shared" si="19"/>
        <v>204</v>
      </c>
      <c r="T46" s="22"/>
      <c r="U46" s="67">
        <f>IF(B46=C46,0,IF(S46&lt;&gt;"-",(S46)/Přehled!$A$1,0))</f>
        <v>0.48571428571428571</v>
      </c>
    </row>
    <row r="47" spans="1:21" x14ac:dyDescent="0.25">
      <c r="A47" s="55">
        <v>45</v>
      </c>
      <c r="B47" s="34">
        <v>1875</v>
      </c>
      <c r="C47" s="7"/>
      <c r="D47" s="56">
        <v>505</v>
      </c>
      <c r="E47" s="41">
        <f t="shared" si="10"/>
        <v>255</v>
      </c>
      <c r="F47" s="41">
        <f t="shared" si="11"/>
        <v>85</v>
      </c>
      <c r="G47" s="41">
        <f t="shared" si="12"/>
        <v>20</v>
      </c>
      <c r="H47" s="7">
        <f t="shared" si="13"/>
        <v>5</v>
      </c>
      <c r="I47" s="34">
        <f t="shared" si="14"/>
        <v>960</v>
      </c>
      <c r="J47" s="41">
        <f t="shared" si="14"/>
        <v>485</v>
      </c>
      <c r="K47" s="41">
        <f t="shared" si="14"/>
        <v>162</v>
      </c>
      <c r="L47" s="41">
        <f t="shared" si="14"/>
        <v>38</v>
      </c>
      <c r="M47" s="7">
        <f t="shared" si="14"/>
        <v>10</v>
      </c>
      <c r="N47" s="36"/>
      <c r="O47" s="35">
        <f t="shared" si="15"/>
        <v>0</v>
      </c>
      <c r="P47" s="35">
        <f t="shared" si="16"/>
        <v>0</v>
      </c>
      <c r="Q47" s="35">
        <f t="shared" si="17"/>
        <v>106</v>
      </c>
      <c r="R47" s="35">
        <f t="shared" si="18"/>
        <v>192</v>
      </c>
      <c r="S47" s="35">
        <f t="shared" si="19"/>
        <v>220</v>
      </c>
      <c r="T47" s="22"/>
      <c r="U47" s="67">
        <f>IF(B47=C47,0,IF(S47&lt;&gt;"-",(S47)/Přehled!$A$1,0))</f>
        <v>0.52380952380952384</v>
      </c>
    </row>
    <row r="48" spans="1:21" x14ac:dyDescent="0.25">
      <c r="A48" s="55">
        <v>46</v>
      </c>
      <c r="B48" s="34">
        <v>1922</v>
      </c>
      <c r="C48" s="7"/>
      <c r="D48" s="56">
        <v>520</v>
      </c>
      <c r="E48" s="41">
        <f t="shared" si="10"/>
        <v>260</v>
      </c>
      <c r="F48" s="41">
        <f t="shared" si="11"/>
        <v>85</v>
      </c>
      <c r="G48" s="41">
        <f t="shared" si="12"/>
        <v>20</v>
      </c>
      <c r="H48" s="7">
        <f t="shared" si="13"/>
        <v>5</v>
      </c>
      <c r="I48" s="34">
        <f t="shared" si="14"/>
        <v>988</v>
      </c>
      <c r="J48" s="41">
        <f t="shared" si="14"/>
        <v>494</v>
      </c>
      <c r="K48" s="41">
        <f t="shared" si="14"/>
        <v>162</v>
      </c>
      <c r="L48" s="41">
        <f t="shared" si="14"/>
        <v>38</v>
      </c>
      <c r="M48" s="7">
        <f t="shared" si="14"/>
        <v>10</v>
      </c>
      <c r="N48" s="36"/>
      <c r="O48" s="35">
        <f t="shared" si="15"/>
        <v>0</v>
      </c>
      <c r="P48" s="35">
        <f t="shared" si="16"/>
        <v>0</v>
      </c>
      <c r="Q48" s="35">
        <f t="shared" si="17"/>
        <v>116</v>
      </c>
      <c r="R48" s="35">
        <f t="shared" si="18"/>
        <v>202</v>
      </c>
      <c r="S48" s="35">
        <f t="shared" si="19"/>
        <v>230</v>
      </c>
      <c r="T48" s="22"/>
      <c r="U48" s="67">
        <f>IF(B48=C48,0,IF(S48&lt;&gt;"-",(S48)/Přehled!$A$1,0))</f>
        <v>0.54761904761904767</v>
      </c>
    </row>
    <row r="49" spans="1:21" x14ac:dyDescent="0.25">
      <c r="A49" s="55">
        <v>47</v>
      </c>
      <c r="B49" s="34">
        <v>1970</v>
      </c>
      <c r="C49" s="7"/>
      <c r="D49" s="56">
        <v>535</v>
      </c>
      <c r="E49" s="41">
        <f t="shared" si="10"/>
        <v>270</v>
      </c>
      <c r="F49" s="41">
        <f t="shared" si="11"/>
        <v>90</v>
      </c>
      <c r="G49" s="41">
        <f t="shared" si="12"/>
        <v>25</v>
      </c>
      <c r="H49" s="7">
        <f t="shared" si="13"/>
        <v>5</v>
      </c>
      <c r="I49" s="34">
        <f t="shared" si="14"/>
        <v>1017</v>
      </c>
      <c r="J49" s="41">
        <f t="shared" si="14"/>
        <v>513</v>
      </c>
      <c r="K49" s="41">
        <f t="shared" si="14"/>
        <v>171</v>
      </c>
      <c r="L49" s="41">
        <f t="shared" si="14"/>
        <v>48</v>
      </c>
      <c r="M49" s="7">
        <f t="shared" si="14"/>
        <v>10</v>
      </c>
      <c r="N49" s="36"/>
      <c r="O49" s="35">
        <f t="shared" si="15"/>
        <v>0</v>
      </c>
      <c r="P49" s="35">
        <f t="shared" si="16"/>
        <v>0</v>
      </c>
      <c r="Q49" s="35">
        <f t="shared" si="17"/>
        <v>98</v>
      </c>
      <c r="R49" s="35">
        <f t="shared" si="18"/>
        <v>173</v>
      </c>
      <c r="S49" s="35">
        <f t="shared" si="19"/>
        <v>211</v>
      </c>
      <c r="T49" s="22"/>
      <c r="U49" s="67">
        <f>IF(B49=C49,0,IF(S49&lt;&gt;"-",(S49)/Přehled!$A$1,0))</f>
        <v>0.50238095238095237</v>
      </c>
    </row>
    <row r="50" spans="1:21" x14ac:dyDescent="0.25">
      <c r="A50" s="55">
        <v>48</v>
      </c>
      <c r="B50" s="34">
        <v>2019</v>
      </c>
      <c r="C50" s="7"/>
      <c r="D50" s="56">
        <v>550</v>
      </c>
      <c r="E50" s="41">
        <f t="shared" si="10"/>
        <v>275</v>
      </c>
      <c r="F50" s="41">
        <f t="shared" si="11"/>
        <v>90</v>
      </c>
      <c r="G50" s="41">
        <f t="shared" si="12"/>
        <v>25</v>
      </c>
      <c r="H50" s="7">
        <f t="shared" si="13"/>
        <v>5</v>
      </c>
      <c r="I50" s="34">
        <f t="shared" si="14"/>
        <v>1045</v>
      </c>
      <c r="J50" s="41">
        <f t="shared" si="14"/>
        <v>523</v>
      </c>
      <c r="K50" s="41">
        <f t="shared" si="14"/>
        <v>171</v>
      </c>
      <c r="L50" s="41">
        <f t="shared" si="14"/>
        <v>48</v>
      </c>
      <c r="M50" s="7">
        <f t="shared" si="14"/>
        <v>10</v>
      </c>
      <c r="N50" s="36"/>
      <c r="O50" s="35">
        <f t="shared" si="15"/>
        <v>0</v>
      </c>
      <c r="P50" s="35">
        <f t="shared" si="16"/>
        <v>0</v>
      </c>
      <c r="Q50" s="35">
        <f t="shared" si="17"/>
        <v>109</v>
      </c>
      <c r="R50" s="35">
        <f t="shared" si="18"/>
        <v>184</v>
      </c>
      <c r="S50" s="35">
        <f t="shared" si="19"/>
        <v>222</v>
      </c>
      <c r="T50" s="22"/>
      <c r="U50" s="67">
        <f>IF(B50=C50,0,IF(S50&lt;&gt;"-",(S50)/Přehled!$A$1,0))</f>
        <v>0.52857142857142858</v>
      </c>
    </row>
    <row r="51" spans="1:21" x14ac:dyDescent="0.25">
      <c r="A51" s="55">
        <v>49</v>
      </c>
      <c r="B51" s="34">
        <v>2070</v>
      </c>
      <c r="C51" s="7"/>
      <c r="D51" s="56">
        <v>560</v>
      </c>
      <c r="E51" s="41">
        <f t="shared" si="10"/>
        <v>280</v>
      </c>
      <c r="F51" s="41">
        <f t="shared" si="11"/>
        <v>95</v>
      </c>
      <c r="G51" s="41">
        <f t="shared" si="12"/>
        <v>25</v>
      </c>
      <c r="H51" s="7">
        <f t="shared" si="13"/>
        <v>5</v>
      </c>
      <c r="I51" s="34">
        <f t="shared" si="14"/>
        <v>1064</v>
      </c>
      <c r="J51" s="41">
        <f t="shared" si="14"/>
        <v>532</v>
      </c>
      <c r="K51" s="41">
        <f t="shared" si="14"/>
        <v>181</v>
      </c>
      <c r="L51" s="41">
        <f t="shared" si="14"/>
        <v>48</v>
      </c>
      <c r="M51" s="7">
        <f t="shared" si="14"/>
        <v>10</v>
      </c>
      <c r="N51" s="36"/>
      <c r="O51" s="35">
        <f t="shared" si="15"/>
        <v>0</v>
      </c>
      <c r="P51" s="35">
        <f t="shared" si="16"/>
        <v>0</v>
      </c>
      <c r="Q51" s="35">
        <f t="shared" si="17"/>
        <v>112</v>
      </c>
      <c r="R51" s="35">
        <f t="shared" si="18"/>
        <v>197</v>
      </c>
      <c r="S51" s="35">
        <f t="shared" si="19"/>
        <v>235</v>
      </c>
      <c r="T51" s="22"/>
      <c r="U51" s="67">
        <f>IF(B51=C51,0,IF(S51&lt;&gt;"-",(S51)/Přehled!$A$1,0))</f>
        <v>0.55952380952380953</v>
      </c>
    </row>
    <row r="52" spans="1:21" x14ac:dyDescent="0.25">
      <c r="A52" s="55">
        <v>50</v>
      </c>
      <c r="B52" s="34">
        <v>2122</v>
      </c>
      <c r="C52" s="7"/>
      <c r="D52" s="56">
        <v>575</v>
      </c>
      <c r="E52" s="41">
        <f t="shared" si="10"/>
        <v>290</v>
      </c>
      <c r="F52" s="41">
        <f t="shared" si="11"/>
        <v>95</v>
      </c>
      <c r="G52" s="41">
        <f t="shared" si="12"/>
        <v>25</v>
      </c>
      <c r="H52" s="7">
        <f t="shared" si="13"/>
        <v>5</v>
      </c>
      <c r="I52" s="34">
        <f t="shared" si="14"/>
        <v>1093</v>
      </c>
      <c r="J52" s="41">
        <f t="shared" si="14"/>
        <v>551</v>
      </c>
      <c r="K52" s="41">
        <f t="shared" si="14"/>
        <v>181</v>
      </c>
      <c r="L52" s="41">
        <f t="shared" si="14"/>
        <v>48</v>
      </c>
      <c r="M52" s="7">
        <f t="shared" si="14"/>
        <v>10</v>
      </c>
      <c r="N52" s="36"/>
      <c r="O52" s="35">
        <f t="shared" si="15"/>
        <v>0</v>
      </c>
      <c r="P52" s="35">
        <f t="shared" si="16"/>
        <v>0</v>
      </c>
      <c r="Q52" s="35">
        <f t="shared" si="17"/>
        <v>116</v>
      </c>
      <c r="R52" s="35">
        <f t="shared" si="18"/>
        <v>201</v>
      </c>
      <c r="S52" s="35">
        <f t="shared" si="19"/>
        <v>239</v>
      </c>
      <c r="T52" s="22"/>
      <c r="U52" s="67">
        <f>IF(B52=C52,0,IF(S52&lt;&gt;"-",(S52)/Přehled!$A$1,0))</f>
        <v>0.56904761904761902</v>
      </c>
    </row>
    <row r="53" spans="1:21" x14ac:dyDescent="0.25">
      <c r="A53" s="55">
        <v>51</v>
      </c>
      <c r="B53" s="34">
        <v>2175</v>
      </c>
      <c r="C53" s="7"/>
      <c r="D53" s="56">
        <v>590</v>
      </c>
      <c r="E53" s="41">
        <f t="shared" si="10"/>
        <v>295</v>
      </c>
      <c r="F53" s="41">
        <f t="shared" si="11"/>
        <v>100</v>
      </c>
      <c r="G53" s="41">
        <f t="shared" si="12"/>
        <v>25</v>
      </c>
      <c r="H53" s="7">
        <f t="shared" si="13"/>
        <v>5</v>
      </c>
      <c r="I53" s="34">
        <f t="shared" si="14"/>
        <v>1121</v>
      </c>
      <c r="J53" s="41">
        <f t="shared" si="14"/>
        <v>561</v>
      </c>
      <c r="K53" s="41">
        <f t="shared" si="14"/>
        <v>190</v>
      </c>
      <c r="L53" s="41">
        <f t="shared" si="14"/>
        <v>48</v>
      </c>
      <c r="M53" s="7">
        <f t="shared" si="14"/>
        <v>10</v>
      </c>
      <c r="N53" s="36"/>
      <c r="O53" s="35">
        <f t="shared" si="15"/>
        <v>0</v>
      </c>
      <c r="P53" s="35">
        <f t="shared" si="16"/>
        <v>0</v>
      </c>
      <c r="Q53" s="35">
        <f t="shared" si="17"/>
        <v>113</v>
      </c>
      <c r="R53" s="35">
        <f t="shared" si="18"/>
        <v>207</v>
      </c>
      <c r="S53" s="35">
        <f t="shared" si="19"/>
        <v>245</v>
      </c>
      <c r="T53" s="22"/>
      <c r="U53" s="67">
        <f>IF(B53=C53,0,IF(S53&lt;&gt;"-",(S53)/Přehled!$A$1,0))</f>
        <v>0.58333333333333337</v>
      </c>
    </row>
    <row r="54" spans="1:21" x14ac:dyDescent="0.25">
      <c r="A54" s="55">
        <v>52</v>
      </c>
      <c r="B54" s="34">
        <v>2229</v>
      </c>
      <c r="C54" s="7"/>
      <c r="D54" s="56">
        <v>605</v>
      </c>
      <c r="E54" s="41">
        <f t="shared" si="10"/>
        <v>305</v>
      </c>
      <c r="F54" s="41">
        <f t="shared" si="11"/>
        <v>100</v>
      </c>
      <c r="G54" s="41">
        <f t="shared" si="12"/>
        <v>25</v>
      </c>
      <c r="H54" s="7">
        <f t="shared" si="13"/>
        <v>5</v>
      </c>
      <c r="I54" s="34">
        <f t="shared" si="14"/>
        <v>1150</v>
      </c>
      <c r="J54" s="41">
        <f t="shared" si="14"/>
        <v>580</v>
      </c>
      <c r="K54" s="41">
        <f t="shared" si="14"/>
        <v>190</v>
      </c>
      <c r="L54" s="41">
        <f t="shared" si="14"/>
        <v>48</v>
      </c>
      <c r="M54" s="7">
        <f t="shared" si="14"/>
        <v>10</v>
      </c>
      <c r="N54" s="36"/>
      <c r="O54" s="35">
        <f t="shared" si="15"/>
        <v>0</v>
      </c>
      <c r="P54" s="35">
        <f t="shared" si="16"/>
        <v>0</v>
      </c>
      <c r="Q54" s="35">
        <f t="shared" si="17"/>
        <v>119</v>
      </c>
      <c r="R54" s="35">
        <f t="shared" si="18"/>
        <v>213</v>
      </c>
      <c r="S54" s="35">
        <f t="shared" si="19"/>
        <v>251</v>
      </c>
      <c r="T54" s="22"/>
      <c r="U54" s="67">
        <f>IF(B54=C54,0,IF(S54&lt;&gt;"-",(S54)/Přehled!$A$1,0))</f>
        <v>0.59761904761904761</v>
      </c>
    </row>
    <row r="55" spans="1:21" x14ac:dyDescent="0.25">
      <c r="A55" s="55">
        <v>53</v>
      </c>
      <c r="B55" s="34">
        <v>2285</v>
      </c>
      <c r="C55" s="7"/>
      <c r="D55" s="56">
        <v>620</v>
      </c>
      <c r="E55" s="41">
        <f t="shared" si="10"/>
        <v>310</v>
      </c>
      <c r="F55" s="41">
        <f t="shared" si="11"/>
        <v>105</v>
      </c>
      <c r="G55" s="41">
        <f t="shared" si="12"/>
        <v>25</v>
      </c>
      <c r="H55" s="7">
        <f t="shared" si="13"/>
        <v>5</v>
      </c>
      <c r="I55" s="34">
        <f t="shared" ref="I55:M105" si="20">ROUNDUP(D55*1.9,0)</f>
        <v>1178</v>
      </c>
      <c r="J55" s="41">
        <f t="shared" si="20"/>
        <v>589</v>
      </c>
      <c r="K55" s="41">
        <f t="shared" si="20"/>
        <v>200</v>
      </c>
      <c r="L55" s="41">
        <f t="shared" si="20"/>
        <v>48</v>
      </c>
      <c r="M55" s="7">
        <f t="shared" si="20"/>
        <v>10</v>
      </c>
      <c r="N55" s="36"/>
      <c r="O55" s="35">
        <f t="shared" si="15"/>
        <v>0</v>
      </c>
      <c r="P55" s="35">
        <f t="shared" si="16"/>
        <v>0</v>
      </c>
      <c r="Q55" s="35">
        <f t="shared" si="17"/>
        <v>118</v>
      </c>
      <c r="R55" s="35">
        <f t="shared" si="18"/>
        <v>222</v>
      </c>
      <c r="S55" s="35">
        <f t="shared" si="19"/>
        <v>260</v>
      </c>
      <c r="T55" s="22"/>
      <c r="U55" s="67">
        <f>IF(B55=C55,0,IF(S55&lt;&gt;"-",(S55)/Přehled!$A$1,0))</f>
        <v>0.61904761904761907</v>
      </c>
    </row>
    <row r="56" spans="1:21" x14ac:dyDescent="0.25">
      <c r="A56" s="55">
        <v>54</v>
      </c>
      <c r="B56" s="34">
        <v>2342</v>
      </c>
      <c r="C56" s="7"/>
      <c r="D56" s="56">
        <v>635</v>
      </c>
      <c r="E56" s="41">
        <f t="shared" si="10"/>
        <v>320</v>
      </c>
      <c r="F56" s="41">
        <f t="shared" si="11"/>
        <v>105</v>
      </c>
      <c r="G56" s="41">
        <f t="shared" si="12"/>
        <v>25</v>
      </c>
      <c r="H56" s="7">
        <f t="shared" si="13"/>
        <v>5</v>
      </c>
      <c r="I56" s="34">
        <f t="shared" si="20"/>
        <v>1207</v>
      </c>
      <c r="J56" s="41">
        <f t="shared" si="20"/>
        <v>608</v>
      </c>
      <c r="K56" s="41">
        <f t="shared" si="20"/>
        <v>200</v>
      </c>
      <c r="L56" s="41">
        <f t="shared" si="20"/>
        <v>48</v>
      </c>
      <c r="M56" s="7">
        <f t="shared" si="20"/>
        <v>10</v>
      </c>
      <c r="N56" s="36"/>
      <c r="O56" s="35">
        <f t="shared" si="15"/>
        <v>0</v>
      </c>
      <c r="P56" s="35">
        <f t="shared" si="16"/>
        <v>0</v>
      </c>
      <c r="Q56" s="35">
        <f t="shared" si="17"/>
        <v>127</v>
      </c>
      <c r="R56" s="35">
        <f t="shared" si="18"/>
        <v>231</v>
      </c>
      <c r="S56" s="35">
        <f t="shared" si="19"/>
        <v>269</v>
      </c>
      <c r="T56" s="22"/>
      <c r="U56" s="67">
        <f>IF(B56=C56,0,IF(S56&lt;&gt;"-",(S56)/Přehled!$A$1,0))</f>
        <v>0.64047619047619042</v>
      </c>
    </row>
    <row r="57" spans="1:21" x14ac:dyDescent="0.25">
      <c r="A57" s="55">
        <v>55</v>
      </c>
      <c r="B57" s="34">
        <v>2400</v>
      </c>
      <c r="C57" s="7"/>
      <c r="D57" s="56">
        <v>645</v>
      </c>
      <c r="E57" s="41">
        <f t="shared" si="10"/>
        <v>325</v>
      </c>
      <c r="F57" s="41">
        <f t="shared" si="11"/>
        <v>110</v>
      </c>
      <c r="G57" s="41">
        <f t="shared" si="12"/>
        <v>30</v>
      </c>
      <c r="H57" s="7">
        <f t="shared" si="13"/>
        <v>5</v>
      </c>
      <c r="I57" s="34">
        <f t="shared" si="20"/>
        <v>1226</v>
      </c>
      <c r="J57" s="41">
        <f t="shared" si="20"/>
        <v>618</v>
      </c>
      <c r="K57" s="41">
        <f t="shared" si="20"/>
        <v>209</v>
      </c>
      <c r="L57" s="41">
        <f t="shared" si="20"/>
        <v>57</v>
      </c>
      <c r="M57" s="7">
        <f t="shared" si="20"/>
        <v>10</v>
      </c>
      <c r="N57" s="36"/>
      <c r="O57" s="35">
        <f t="shared" si="15"/>
        <v>0</v>
      </c>
      <c r="P57" s="35">
        <f t="shared" si="16"/>
        <v>0</v>
      </c>
      <c r="Q57" s="35">
        <f t="shared" si="17"/>
        <v>138</v>
      </c>
      <c r="R57" s="35">
        <f t="shared" si="18"/>
        <v>233</v>
      </c>
      <c r="S57" s="35">
        <f t="shared" si="19"/>
        <v>280</v>
      </c>
      <c r="T57" s="22"/>
      <c r="U57" s="67">
        <f>IF(B57=C57,0,IF(S57&lt;&gt;"-",(S57)/Přehled!$A$1,0))</f>
        <v>0.66666666666666663</v>
      </c>
    </row>
    <row r="58" spans="1:21" x14ac:dyDescent="0.25">
      <c r="A58" s="55">
        <v>56</v>
      </c>
      <c r="B58" s="34">
        <v>2460</v>
      </c>
      <c r="C58" s="7"/>
      <c r="D58" s="56">
        <v>660</v>
      </c>
      <c r="E58" s="41">
        <f t="shared" si="10"/>
        <v>330</v>
      </c>
      <c r="F58" s="41">
        <f t="shared" si="11"/>
        <v>110</v>
      </c>
      <c r="G58" s="41">
        <f t="shared" si="12"/>
        <v>30</v>
      </c>
      <c r="H58" s="7">
        <f t="shared" si="13"/>
        <v>5</v>
      </c>
      <c r="I58" s="34">
        <f t="shared" si="20"/>
        <v>1254</v>
      </c>
      <c r="J58" s="41">
        <f t="shared" si="20"/>
        <v>627</v>
      </c>
      <c r="K58" s="41">
        <f t="shared" si="20"/>
        <v>209</v>
      </c>
      <c r="L58" s="41">
        <f t="shared" si="20"/>
        <v>57</v>
      </c>
      <c r="M58" s="7">
        <f t="shared" si="20"/>
        <v>10</v>
      </c>
      <c r="N58" s="36"/>
      <c r="O58" s="35">
        <f t="shared" si="15"/>
        <v>0</v>
      </c>
      <c r="P58" s="35">
        <f t="shared" si="16"/>
        <v>0</v>
      </c>
      <c r="Q58" s="35">
        <f t="shared" si="17"/>
        <v>161</v>
      </c>
      <c r="R58" s="35">
        <f t="shared" si="18"/>
        <v>256</v>
      </c>
      <c r="S58" s="35">
        <f t="shared" si="19"/>
        <v>303</v>
      </c>
      <c r="T58" s="22"/>
      <c r="U58" s="67">
        <f>IF(B58=C58,0,IF(S58&lt;&gt;"-",(S58)/Přehled!$A$1,0))</f>
        <v>0.72142857142857142</v>
      </c>
    </row>
    <row r="59" spans="1:21" x14ac:dyDescent="0.25">
      <c r="A59" s="55">
        <v>57</v>
      </c>
      <c r="B59" s="34">
        <v>2522</v>
      </c>
      <c r="C59" s="7"/>
      <c r="D59" s="56">
        <v>675</v>
      </c>
      <c r="E59" s="41">
        <f t="shared" si="10"/>
        <v>340</v>
      </c>
      <c r="F59" s="41">
        <f t="shared" si="11"/>
        <v>115</v>
      </c>
      <c r="G59" s="41">
        <f t="shared" si="12"/>
        <v>30</v>
      </c>
      <c r="H59" s="7">
        <f t="shared" si="13"/>
        <v>5</v>
      </c>
      <c r="I59" s="34">
        <f t="shared" si="20"/>
        <v>1283</v>
      </c>
      <c r="J59" s="41">
        <f t="shared" si="20"/>
        <v>646</v>
      </c>
      <c r="K59" s="41">
        <f t="shared" si="20"/>
        <v>219</v>
      </c>
      <c r="L59" s="41">
        <f t="shared" si="20"/>
        <v>57</v>
      </c>
      <c r="M59" s="7">
        <f t="shared" si="20"/>
        <v>10</v>
      </c>
      <c r="N59" s="36"/>
      <c r="O59" s="35">
        <f t="shared" si="15"/>
        <v>0</v>
      </c>
      <c r="P59" s="35">
        <f t="shared" si="16"/>
        <v>0</v>
      </c>
      <c r="Q59" s="35">
        <f t="shared" si="17"/>
        <v>155</v>
      </c>
      <c r="R59" s="35">
        <f t="shared" si="18"/>
        <v>260</v>
      </c>
      <c r="S59" s="35">
        <f t="shared" si="19"/>
        <v>307</v>
      </c>
      <c r="T59" s="22"/>
      <c r="U59" s="67">
        <f>IF(B59=C59,0,IF(S59&lt;&gt;"-",(S59)/Přehled!$A$1,0))</f>
        <v>0.73095238095238091</v>
      </c>
    </row>
    <row r="60" spans="1:21" x14ac:dyDescent="0.25">
      <c r="A60" s="55">
        <v>58</v>
      </c>
      <c r="B60" s="34">
        <v>2585</v>
      </c>
      <c r="C60" s="7"/>
      <c r="D60" s="56">
        <v>690</v>
      </c>
      <c r="E60" s="41">
        <f t="shared" si="10"/>
        <v>345</v>
      </c>
      <c r="F60" s="41">
        <f t="shared" si="11"/>
        <v>115</v>
      </c>
      <c r="G60" s="41">
        <f t="shared" si="12"/>
        <v>30</v>
      </c>
      <c r="H60" s="7">
        <f t="shared" si="13"/>
        <v>5</v>
      </c>
      <c r="I60" s="34">
        <f t="shared" si="20"/>
        <v>1311</v>
      </c>
      <c r="J60" s="41">
        <f t="shared" si="20"/>
        <v>656</v>
      </c>
      <c r="K60" s="41">
        <f t="shared" si="20"/>
        <v>219</v>
      </c>
      <c r="L60" s="41">
        <f t="shared" si="20"/>
        <v>57</v>
      </c>
      <c r="M60" s="7">
        <f t="shared" si="20"/>
        <v>10</v>
      </c>
      <c r="N60" s="36"/>
      <c r="O60" s="35">
        <f t="shared" si="15"/>
        <v>0</v>
      </c>
      <c r="P60" s="35">
        <f t="shared" si="16"/>
        <v>0</v>
      </c>
      <c r="Q60" s="35">
        <f t="shared" si="17"/>
        <v>180</v>
      </c>
      <c r="R60" s="35">
        <f t="shared" si="18"/>
        <v>285</v>
      </c>
      <c r="S60" s="35">
        <f t="shared" si="19"/>
        <v>332</v>
      </c>
      <c r="T60" s="22"/>
      <c r="U60" s="67">
        <f>IF(B60=C60,0,IF(S60&lt;&gt;"-",(S60)/Přehled!$A$1,0))</f>
        <v>0.79047619047619044</v>
      </c>
    </row>
    <row r="61" spans="1:21" x14ac:dyDescent="0.25">
      <c r="A61" s="55">
        <v>59</v>
      </c>
      <c r="B61" s="34">
        <v>2650</v>
      </c>
      <c r="C61" s="7"/>
      <c r="D61" s="56">
        <v>705</v>
      </c>
      <c r="E61" s="41">
        <f t="shared" si="10"/>
        <v>355</v>
      </c>
      <c r="F61" s="41">
        <f t="shared" si="11"/>
        <v>120</v>
      </c>
      <c r="G61" s="41">
        <f t="shared" si="12"/>
        <v>30</v>
      </c>
      <c r="H61" s="7">
        <f t="shared" si="13"/>
        <v>5</v>
      </c>
      <c r="I61" s="34">
        <f t="shared" si="20"/>
        <v>1340</v>
      </c>
      <c r="J61" s="41">
        <f t="shared" si="20"/>
        <v>675</v>
      </c>
      <c r="K61" s="41">
        <f t="shared" si="20"/>
        <v>228</v>
      </c>
      <c r="L61" s="41">
        <f t="shared" si="20"/>
        <v>57</v>
      </c>
      <c r="M61" s="7">
        <f t="shared" si="20"/>
        <v>10</v>
      </c>
      <c r="N61" s="36"/>
      <c r="O61" s="35">
        <f t="shared" si="15"/>
        <v>0</v>
      </c>
      <c r="P61" s="35">
        <f t="shared" si="16"/>
        <v>0</v>
      </c>
      <c r="Q61" s="35">
        <f t="shared" si="17"/>
        <v>179</v>
      </c>
      <c r="R61" s="35">
        <f t="shared" si="18"/>
        <v>293</v>
      </c>
      <c r="S61" s="35">
        <f t="shared" si="19"/>
        <v>340</v>
      </c>
      <c r="T61" s="22"/>
      <c r="U61" s="67">
        <f>IF(B61=C61,0,IF(S61&lt;&gt;"-",(S61)/Přehled!$A$1,0))</f>
        <v>0.80952380952380953</v>
      </c>
    </row>
    <row r="62" spans="1:21" x14ac:dyDescent="0.25">
      <c r="A62" s="55">
        <v>60</v>
      </c>
      <c r="B62" s="34">
        <v>2716</v>
      </c>
      <c r="C62" s="7"/>
      <c r="D62" s="56">
        <v>720</v>
      </c>
      <c r="E62" s="41">
        <f t="shared" si="10"/>
        <v>360</v>
      </c>
      <c r="F62" s="41">
        <f t="shared" si="11"/>
        <v>120</v>
      </c>
      <c r="G62" s="41">
        <f t="shared" si="12"/>
        <v>30</v>
      </c>
      <c r="H62" s="7">
        <f t="shared" si="13"/>
        <v>5</v>
      </c>
      <c r="I62" s="34">
        <f t="shared" si="20"/>
        <v>1368</v>
      </c>
      <c r="J62" s="41">
        <f t="shared" si="20"/>
        <v>684</v>
      </c>
      <c r="K62" s="41">
        <f t="shared" si="20"/>
        <v>228</v>
      </c>
      <c r="L62" s="41">
        <f t="shared" si="20"/>
        <v>57</v>
      </c>
      <c r="M62" s="7">
        <f t="shared" si="20"/>
        <v>10</v>
      </c>
      <c r="N62" s="36"/>
      <c r="O62" s="35">
        <f t="shared" si="15"/>
        <v>0</v>
      </c>
      <c r="P62" s="35">
        <f t="shared" si="16"/>
        <v>0</v>
      </c>
      <c r="Q62" s="35">
        <f t="shared" si="17"/>
        <v>208</v>
      </c>
      <c r="R62" s="35">
        <f t="shared" si="18"/>
        <v>322</v>
      </c>
      <c r="S62" s="35">
        <f t="shared" si="19"/>
        <v>369</v>
      </c>
      <c r="T62" s="22"/>
      <c r="U62" s="67">
        <f>IF(B62=C62,0,IF(S62&lt;&gt;"-",(S62)/Přehled!$A$1,0))</f>
        <v>0.87857142857142856</v>
      </c>
    </row>
    <row r="63" spans="1:21" x14ac:dyDescent="0.25">
      <c r="A63" s="55">
        <v>61</v>
      </c>
      <c r="B63" s="34">
        <v>2784</v>
      </c>
      <c r="C63" s="7"/>
      <c r="D63" s="56">
        <v>735</v>
      </c>
      <c r="E63" s="41">
        <f t="shared" si="10"/>
        <v>370</v>
      </c>
      <c r="F63" s="41">
        <f t="shared" si="11"/>
        <v>125</v>
      </c>
      <c r="G63" s="41">
        <f t="shared" si="12"/>
        <v>30</v>
      </c>
      <c r="H63" s="7">
        <f t="shared" si="13"/>
        <v>5</v>
      </c>
      <c r="I63" s="34">
        <f t="shared" si="20"/>
        <v>1397</v>
      </c>
      <c r="J63" s="41">
        <f t="shared" si="20"/>
        <v>703</v>
      </c>
      <c r="K63" s="41">
        <f t="shared" si="20"/>
        <v>238</v>
      </c>
      <c r="L63" s="41">
        <f t="shared" si="20"/>
        <v>57</v>
      </c>
      <c r="M63" s="7">
        <f t="shared" si="20"/>
        <v>10</v>
      </c>
      <c r="N63" s="36"/>
      <c r="O63" s="35">
        <f t="shared" si="15"/>
        <v>0</v>
      </c>
      <c r="P63" s="35">
        <f t="shared" si="16"/>
        <v>0</v>
      </c>
      <c r="Q63" s="35">
        <f t="shared" si="17"/>
        <v>208</v>
      </c>
      <c r="R63" s="35">
        <f t="shared" si="18"/>
        <v>332</v>
      </c>
      <c r="S63" s="35">
        <f t="shared" si="19"/>
        <v>379</v>
      </c>
      <c r="T63" s="22"/>
      <c r="U63" s="67">
        <f>IF(B63=C63,0,IF(S63&lt;&gt;"-",(S63)/Přehled!$A$1,0))</f>
        <v>0.90238095238095239</v>
      </c>
    </row>
    <row r="64" spans="1:21" x14ac:dyDescent="0.25">
      <c r="A64" s="55">
        <v>62</v>
      </c>
      <c r="B64" s="34">
        <v>2853</v>
      </c>
      <c r="C64" s="7"/>
      <c r="D64" s="56">
        <v>745</v>
      </c>
      <c r="E64" s="41">
        <f t="shared" si="10"/>
        <v>375</v>
      </c>
      <c r="F64" s="41">
        <f t="shared" si="11"/>
        <v>125</v>
      </c>
      <c r="G64" s="41">
        <f t="shared" si="12"/>
        <v>30</v>
      </c>
      <c r="H64" s="7">
        <f t="shared" si="13"/>
        <v>5</v>
      </c>
      <c r="I64" s="34">
        <f t="shared" si="20"/>
        <v>1416</v>
      </c>
      <c r="J64" s="41">
        <f t="shared" si="20"/>
        <v>713</v>
      </c>
      <c r="K64" s="41">
        <f t="shared" si="20"/>
        <v>238</v>
      </c>
      <c r="L64" s="41">
        <f t="shared" si="20"/>
        <v>57</v>
      </c>
      <c r="M64" s="7">
        <f t="shared" si="20"/>
        <v>10</v>
      </c>
      <c r="N64" s="36"/>
      <c r="O64" s="35">
        <f t="shared" si="15"/>
        <v>21</v>
      </c>
      <c r="P64" s="35">
        <f t="shared" si="16"/>
        <v>0</v>
      </c>
      <c r="Q64" s="35">
        <f t="shared" si="17"/>
        <v>248</v>
      </c>
      <c r="R64" s="35">
        <f t="shared" si="18"/>
        <v>372</v>
      </c>
      <c r="S64" s="35">
        <f t="shared" si="19"/>
        <v>419</v>
      </c>
      <c r="T64" s="22"/>
      <c r="U64" s="67">
        <f>IF(B64=C64,0,IF(S64&lt;&gt;"-",(S64)/Přehled!$A$1,0))</f>
        <v>0.99761904761904763</v>
      </c>
    </row>
    <row r="65" spans="1:21" x14ac:dyDescent="0.25">
      <c r="A65" s="55">
        <v>63</v>
      </c>
      <c r="B65" s="34">
        <v>2925</v>
      </c>
      <c r="C65" s="7"/>
      <c r="D65" s="56">
        <v>760</v>
      </c>
      <c r="E65" s="41">
        <f t="shared" si="10"/>
        <v>380</v>
      </c>
      <c r="F65" s="41">
        <f t="shared" si="11"/>
        <v>125</v>
      </c>
      <c r="G65" s="41">
        <f t="shared" si="12"/>
        <v>30</v>
      </c>
      <c r="H65" s="7">
        <f t="shared" si="13"/>
        <v>5</v>
      </c>
      <c r="I65" s="34">
        <f t="shared" si="20"/>
        <v>1444</v>
      </c>
      <c r="J65" s="41">
        <f t="shared" si="20"/>
        <v>722</v>
      </c>
      <c r="K65" s="41">
        <f t="shared" si="20"/>
        <v>238</v>
      </c>
      <c r="L65" s="41">
        <f t="shared" si="20"/>
        <v>57</v>
      </c>
      <c r="M65" s="7">
        <f t="shared" si="20"/>
        <v>10</v>
      </c>
      <c r="N65" s="36"/>
      <c r="O65" s="35">
        <f t="shared" si="15"/>
        <v>37</v>
      </c>
      <c r="P65" s="35">
        <f t="shared" si="16"/>
        <v>0</v>
      </c>
      <c r="Q65" s="35">
        <f t="shared" si="17"/>
        <v>283</v>
      </c>
      <c r="R65" s="35">
        <f t="shared" si="18"/>
        <v>407</v>
      </c>
      <c r="S65" s="35">
        <f t="shared" si="19"/>
        <v>454</v>
      </c>
      <c r="T65" s="22"/>
      <c r="U65" s="67">
        <f>IF(B65=C65,0,IF(S65&lt;&gt;"-",(S65)/Přehled!$A$1,0))</f>
        <v>1.0809523809523809</v>
      </c>
    </row>
    <row r="66" spans="1:21" x14ac:dyDescent="0.25">
      <c r="A66" s="55">
        <v>64</v>
      </c>
      <c r="B66" s="34">
        <v>2998</v>
      </c>
      <c r="C66" s="7"/>
      <c r="D66" s="56">
        <v>775</v>
      </c>
      <c r="E66" s="41">
        <f t="shared" si="10"/>
        <v>390</v>
      </c>
      <c r="F66" s="41">
        <f t="shared" si="11"/>
        <v>130</v>
      </c>
      <c r="G66" s="41">
        <f t="shared" si="12"/>
        <v>35</v>
      </c>
      <c r="H66" s="7">
        <f t="shared" si="13"/>
        <v>5</v>
      </c>
      <c r="I66" s="34">
        <f t="shared" si="20"/>
        <v>1473</v>
      </c>
      <c r="J66" s="41">
        <f t="shared" si="20"/>
        <v>741</v>
      </c>
      <c r="K66" s="41">
        <f t="shared" si="20"/>
        <v>247</v>
      </c>
      <c r="L66" s="41">
        <f t="shared" si="20"/>
        <v>67</v>
      </c>
      <c r="M66" s="7">
        <f t="shared" si="20"/>
        <v>10</v>
      </c>
      <c r="N66" s="36"/>
      <c r="O66" s="35">
        <f t="shared" si="15"/>
        <v>52</v>
      </c>
      <c r="P66" s="35">
        <f t="shared" si="16"/>
        <v>0</v>
      </c>
      <c r="Q66" s="35">
        <f t="shared" si="17"/>
        <v>290</v>
      </c>
      <c r="R66" s="35">
        <f t="shared" si="18"/>
        <v>403</v>
      </c>
      <c r="S66" s="35">
        <f t="shared" si="19"/>
        <v>460</v>
      </c>
      <c r="T66" s="22"/>
      <c r="U66" s="67">
        <f>IF(B66=C66,0,IF(S66&lt;&gt;"-",(S66)/Přehled!$A$1,0))</f>
        <v>1.0952380952380953</v>
      </c>
    </row>
    <row r="67" spans="1:21" x14ac:dyDescent="0.25">
      <c r="A67" s="55">
        <v>65</v>
      </c>
      <c r="B67" s="34">
        <v>3073</v>
      </c>
      <c r="C67" s="7"/>
      <c r="D67" s="56">
        <v>790</v>
      </c>
      <c r="E67" s="41">
        <f t="shared" si="10"/>
        <v>395</v>
      </c>
      <c r="F67" s="41">
        <f t="shared" si="11"/>
        <v>130</v>
      </c>
      <c r="G67" s="41">
        <f t="shared" si="12"/>
        <v>35</v>
      </c>
      <c r="H67" s="7">
        <f t="shared" si="13"/>
        <v>5</v>
      </c>
      <c r="I67" s="34">
        <f t="shared" si="20"/>
        <v>1501</v>
      </c>
      <c r="J67" s="41">
        <f t="shared" si="20"/>
        <v>751</v>
      </c>
      <c r="K67" s="41">
        <f t="shared" si="20"/>
        <v>247</v>
      </c>
      <c r="L67" s="41">
        <f t="shared" si="20"/>
        <v>67</v>
      </c>
      <c r="M67" s="7">
        <f t="shared" si="20"/>
        <v>10</v>
      </c>
      <c r="N67" s="36"/>
      <c r="O67" s="35">
        <f t="shared" si="15"/>
        <v>71</v>
      </c>
      <c r="P67" s="35">
        <f t="shared" si="16"/>
        <v>0</v>
      </c>
      <c r="Q67" s="35">
        <f t="shared" si="17"/>
        <v>327</v>
      </c>
      <c r="R67" s="35">
        <f t="shared" si="18"/>
        <v>440</v>
      </c>
      <c r="S67" s="35">
        <f t="shared" si="19"/>
        <v>497</v>
      </c>
      <c r="T67" s="22"/>
      <c r="U67" s="67">
        <f>IF(B67=C67,0,IF(S67&lt;&gt;"-",(S67)/Přehled!$A$1,0))</f>
        <v>1.1833333333333333</v>
      </c>
    </row>
    <row r="68" spans="1:21" x14ac:dyDescent="0.25">
      <c r="A68" s="55">
        <v>66</v>
      </c>
      <c r="B68" s="34">
        <v>3149</v>
      </c>
      <c r="C68" s="7"/>
      <c r="D68" s="56">
        <v>805</v>
      </c>
      <c r="E68" s="41">
        <f t="shared" ref="E68:E126" si="21">ROUND((D68/2)/5,0)*5</f>
        <v>405</v>
      </c>
      <c r="F68" s="41">
        <f t="shared" ref="F68:F126" si="22">ROUND((E68/3)/5,0)*5</f>
        <v>135</v>
      </c>
      <c r="G68" s="41">
        <f t="shared" ref="G68:G126" si="23">ROUND((F68/4)/5,0)*5</f>
        <v>35</v>
      </c>
      <c r="H68" s="7">
        <f t="shared" ref="H68:H126" si="24">ROUND((G68/5)/5,0)*5</f>
        <v>5</v>
      </c>
      <c r="I68" s="34">
        <f t="shared" si="20"/>
        <v>1530</v>
      </c>
      <c r="J68" s="41">
        <f t="shared" si="20"/>
        <v>770</v>
      </c>
      <c r="K68" s="41">
        <f t="shared" si="20"/>
        <v>257</v>
      </c>
      <c r="L68" s="41">
        <f t="shared" si="20"/>
        <v>67</v>
      </c>
      <c r="M68" s="7">
        <f t="shared" si="20"/>
        <v>10</v>
      </c>
      <c r="N68" s="36"/>
      <c r="O68" s="35">
        <f t="shared" ref="O68:O126" si="25">IF((B68-I68)-I68&lt;=0,0,(B68-I68)-I68)</f>
        <v>89</v>
      </c>
      <c r="P68" s="35">
        <f t="shared" ref="P68:P126" si="26">IF((B68-I68-J68)-J68&lt;=O68,0,IF((B68-I68-J68)-J68&lt;=0,0,(B68-I68-J68)-J68))</f>
        <v>0</v>
      </c>
      <c r="Q68" s="35">
        <f t="shared" ref="Q68:Q126" si="27">IF((B68-I68-J68-K68)-K68&lt;=0,0,(B68-I68-J68-K68)-K68)</f>
        <v>335</v>
      </c>
      <c r="R68" s="35">
        <f t="shared" ref="R68:R126" si="28">IF((B68-I68-J68-K68-L68)-L68&lt;=0,0,(B68-I68-J68-K68-L68)-L68)</f>
        <v>458</v>
      </c>
      <c r="S68" s="35">
        <f t="shared" ref="S68:S126" si="29">IF(H68=0,IF((B68-I68-J68-K68-L68-M68)-M68&lt;=0,0,(B68-I68-J68-K68-L68-M68)-M68),IF((B68-I68-J68-K68-L68-M68)-M68&lt;=0,"-",(B68-I68-J68-K68-L68-M68)-M68+M68))</f>
        <v>515</v>
      </c>
      <c r="T68" s="22"/>
      <c r="U68" s="67">
        <f>IF(B68=C68,0,IF(S68&lt;&gt;"-",(S68)/Přehled!$A$1,0))</f>
        <v>1.2261904761904763</v>
      </c>
    </row>
    <row r="69" spans="1:21" x14ac:dyDescent="0.25">
      <c r="A69" s="55">
        <v>67</v>
      </c>
      <c r="B69" s="34">
        <v>3228</v>
      </c>
      <c r="C69" s="7"/>
      <c r="D69" s="56">
        <v>820</v>
      </c>
      <c r="E69" s="41">
        <f t="shared" si="21"/>
        <v>410</v>
      </c>
      <c r="F69" s="41">
        <f t="shared" si="22"/>
        <v>135</v>
      </c>
      <c r="G69" s="41">
        <f t="shared" si="23"/>
        <v>35</v>
      </c>
      <c r="H69" s="7">
        <f t="shared" si="24"/>
        <v>5</v>
      </c>
      <c r="I69" s="34">
        <f t="shared" si="20"/>
        <v>1558</v>
      </c>
      <c r="J69" s="41">
        <f t="shared" si="20"/>
        <v>779</v>
      </c>
      <c r="K69" s="41">
        <f t="shared" si="20"/>
        <v>257</v>
      </c>
      <c r="L69" s="41">
        <f t="shared" si="20"/>
        <v>67</v>
      </c>
      <c r="M69" s="7">
        <f t="shared" si="20"/>
        <v>10</v>
      </c>
      <c r="N69" s="36"/>
      <c r="O69" s="35">
        <f t="shared" si="25"/>
        <v>112</v>
      </c>
      <c r="P69" s="35">
        <f t="shared" si="26"/>
        <v>0</v>
      </c>
      <c r="Q69" s="35">
        <f t="shared" si="27"/>
        <v>377</v>
      </c>
      <c r="R69" s="35">
        <f t="shared" si="28"/>
        <v>500</v>
      </c>
      <c r="S69" s="35">
        <f t="shared" si="29"/>
        <v>557</v>
      </c>
      <c r="T69" s="22"/>
      <c r="U69" s="67">
        <f>IF(B69=C69,0,IF(S69&lt;&gt;"-",(S69)/Přehled!$A$1,0))</f>
        <v>1.3261904761904761</v>
      </c>
    </row>
    <row r="70" spans="1:21" x14ac:dyDescent="0.25">
      <c r="A70" s="55">
        <v>68</v>
      </c>
      <c r="B70" s="34">
        <v>3309</v>
      </c>
      <c r="C70" s="7"/>
      <c r="D70" s="56">
        <v>835</v>
      </c>
      <c r="E70" s="41">
        <f t="shared" si="21"/>
        <v>420</v>
      </c>
      <c r="F70" s="41">
        <f t="shared" si="22"/>
        <v>140</v>
      </c>
      <c r="G70" s="41">
        <f t="shared" si="23"/>
        <v>35</v>
      </c>
      <c r="H70" s="7">
        <f t="shared" si="24"/>
        <v>5</v>
      </c>
      <c r="I70" s="34">
        <f t="shared" si="20"/>
        <v>1587</v>
      </c>
      <c r="J70" s="41">
        <f t="shared" si="20"/>
        <v>798</v>
      </c>
      <c r="K70" s="41">
        <f t="shared" si="20"/>
        <v>266</v>
      </c>
      <c r="L70" s="41">
        <f t="shared" si="20"/>
        <v>67</v>
      </c>
      <c r="M70" s="7">
        <f t="shared" si="20"/>
        <v>10</v>
      </c>
      <c r="N70" s="36"/>
      <c r="O70" s="35">
        <f t="shared" si="25"/>
        <v>135</v>
      </c>
      <c r="P70" s="35">
        <f t="shared" si="26"/>
        <v>0</v>
      </c>
      <c r="Q70" s="35">
        <f t="shared" si="27"/>
        <v>392</v>
      </c>
      <c r="R70" s="35">
        <f t="shared" si="28"/>
        <v>524</v>
      </c>
      <c r="S70" s="35">
        <f t="shared" si="29"/>
        <v>581</v>
      </c>
      <c r="T70" s="22"/>
      <c r="U70" s="67">
        <f>IF(B70=C70,0,IF(S70&lt;&gt;"-",(S70)/Přehled!$A$1,0))</f>
        <v>1.3833333333333333</v>
      </c>
    </row>
    <row r="71" spans="1:21" x14ac:dyDescent="0.25">
      <c r="A71" s="55">
        <v>69</v>
      </c>
      <c r="B71" s="34">
        <v>3392</v>
      </c>
      <c r="C71" s="7"/>
      <c r="D71" s="56">
        <v>850</v>
      </c>
      <c r="E71" s="41">
        <f t="shared" si="21"/>
        <v>425</v>
      </c>
      <c r="F71" s="41">
        <f t="shared" si="22"/>
        <v>140</v>
      </c>
      <c r="G71" s="41">
        <f t="shared" si="23"/>
        <v>35</v>
      </c>
      <c r="H71" s="7">
        <f t="shared" si="24"/>
        <v>5</v>
      </c>
      <c r="I71" s="34">
        <f t="shared" si="20"/>
        <v>1615</v>
      </c>
      <c r="J71" s="41">
        <f t="shared" si="20"/>
        <v>808</v>
      </c>
      <c r="K71" s="41">
        <f t="shared" si="20"/>
        <v>266</v>
      </c>
      <c r="L71" s="41">
        <f t="shared" si="20"/>
        <v>67</v>
      </c>
      <c r="M71" s="7">
        <f t="shared" si="20"/>
        <v>10</v>
      </c>
      <c r="N71" s="36"/>
      <c r="O71" s="35">
        <f t="shared" si="25"/>
        <v>162</v>
      </c>
      <c r="P71" s="35">
        <f t="shared" si="26"/>
        <v>0</v>
      </c>
      <c r="Q71" s="35">
        <f t="shared" si="27"/>
        <v>437</v>
      </c>
      <c r="R71" s="35">
        <f t="shared" si="28"/>
        <v>569</v>
      </c>
      <c r="S71" s="35">
        <f t="shared" si="29"/>
        <v>626</v>
      </c>
      <c r="T71" s="22"/>
      <c r="U71" s="67">
        <f>IF(B71=C71,0,IF(S71&lt;&gt;"-",(S71)/Přehled!$A$1,0))</f>
        <v>1.4904761904761905</v>
      </c>
    </row>
    <row r="72" spans="1:21" x14ac:dyDescent="0.25">
      <c r="A72" s="55">
        <v>70</v>
      </c>
      <c r="B72" s="34">
        <v>3476</v>
      </c>
      <c r="C72" s="7"/>
      <c r="D72" s="56">
        <v>865</v>
      </c>
      <c r="E72" s="41">
        <f t="shared" si="21"/>
        <v>435</v>
      </c>
      <c r="F72" s="41">
        <f t="shared" si="22"/>
        <v>145</v>
      </c>
      <c r="G72" s="41">
        <f t="shared" si="23"/>
        <v>35</v>
      </c>
      <c r="H72" s="7">
        <f t="shared" si="24"/>
        <v>5</v>
      </c>
      <c r="I72" s="34">
        <f t="shared" si="20"/>
        <v>1644</v>
      </c>
      <c r="J72" s="41">
        <f t="shared" si="20"/>
        <v>827</v>
      </c>
      <c r="K72" s="41">
        <f t="shared" si="20"/>
        <v>276</v>
      </c>
      <c r="L72" s="41">
        <f t="shared" si="20"/>
        <v>67</v>
      </c>
      <c r="M72" s="7">
        <f t="shared" si="20"/>
        <v>10</v>
      </c>
      <c r="N72" s="36"/>
      <c r="O72" s="35">
        <f t="shared" si="25"/>
        <v>188</v>
      </c>
      <c r="P72" s="35">
        <f t="shared" si="26"/>
        <v>0</v>
      </c>
      <c r="Q72" s="35">
        <f t="shared" si="27"/>
        <v>453</v>
      </c>
      <c r="R72" s="35">
        <f t="shared" si="28"/>
        <v>595</v>
      </c>
      <c r="S72" s="35">
        <f t="shared" si="29"/>
        <v>652</v>
      </c>
      <c r="T72" s="22"/>
      <c r="U72" s="67">
        <f>IF(B72=C72,0,IF(S72&lt;&gt;"-",(S72)/Přehled!$A$1,0))</f>
        <v>1.5523809523809524</v>
      </c>
    </row>
    <row r="73" spans="1:21" x14ac:dyDescent="0.25">
      <c r="A73" s="55">
        <v>71</v>
      </c>
      <c r="B73" s="34">
        <v>3563</v>
      </c>
      <c r="C73" s="7"/>
      <c r="D73" s="56">
        <v>880</v>
      </c>
      <c r="E73" s="41">
        <f t="shared" si="21"/>
        <v>440</v>
      </c>
      <c r="F73" s="41">
        <f t="shared" si="22"/>
        <v>145</v>
      </c>
      <c r="G73" s="41">
        <f t="shared" si="23"/>
        <v>35</v>
      </c>
      <c r="H73" s="7">
        <f t="shared" si="24"/>
        <v>5</v>
      </c>
      <c r="I73" s="34">
        <f t="shared" si="20"/>
        <v>1672</v>
      </c>
      <c r="J73" s="41">
        <f t="shared" si="20"/>
        <v>836</v>
      </c>
      <c r="K73" s="41">
        <f t="shared" si="20"/>
        <v>276</v>
      </c>
      <c r="L73" s="41">
        <f t="shared" si="20"/>
        <v>67</v>
      </c>
      <c r="M73" s="7">
        <f t="shared" si="20"/>
        <v>10</v>
      </c>
      <c r="N73" s="36"/>
      <c r="O73" s="35">
        <f t="shared" si="25"/>
        <v>219</v>
      </c>
      <c r="P73" s="35">
        <f t="shared" si="26"/>
        <v>0</v>
      </c>
      <c r="Q73" s="35">
        <f t="shared" si="27"/>
        <v>503</v>
      </c>
      <c r="R73" s="35">
        <f t="shared" si="28"/>
        <v>645</v>
      </c>
      <c r="S73" s="35">
        <f t="shared" si="29"/>
        <v>702</v>
      </c>
      <c r="T73" s="22"/>
      <c r="U73" s="67">
        <f>IF(B73=C73,0,IF(S73&lt;&gt;"-",(S73)/Přehled!$A$1,0))</f>
        <v>1.6714285714285715</v>
      </c>
    </row>
    <row r="74" spans="1:21" x14ac:dyDescent="0.25">
      <c r="A74" s="55">
        <v>72</v>
      </c>
      <c r="B74" s="34">
        <v>3652</v>
      </c>
      <c r="C74" s="7"/>
      <c r="D74" s="56">
        <v>895</v>
      </c>
      <c r="E74" s="41">
        <f t="shared" si="21"/>
        <v>450</v>
      </c>
      <c r="F74" s="41">
        <f t="shared" si="22"/>
        <v>150</v>
      </c>
      <c r="G74" s="41">
        <f t="shared" si="23"/>
        <v>40</v>
      </c>
      <c r="H74" s="7">
        <f t="shared" si="24"/>
        <v>10</v>
      </c>
      <c r="I74" s="34">
        <f t="shared" si="20"/>
        <v>1701</v>
      </c>
      <c r="J74" s="41">
        <f t="shared" si="20"/>
        <v>855</v>
      </c>
      <c r="K74" s="41">
        <f t="shared" si="20"/>
        <v>285</v>
      </c>
      <c r="L74" s="41">
        <f t="shared" si="20"/>
        <v>76</v>
      </c>
      <c r="M74" s="7">
        <f t="shared" si="20"/>
        <v>19</v>
      </c>
      <c r="N74" s="36"/>
      <c r="O74" s="35">
        <f t="shared" si="25"/>
        <v>250</v>
      </c>
      <c r="P74" s="35">
        <f t="shared" si="26"/>
        <v>0</v>
      </c>
      <c r="Q74" s="35">
        <f t="shared" si="27"/>
        <v>526</v>
      </c>
      <c r="R74" s="35">
        <f t="shared" si="28"/>
        <v>659</v>
      </c>
      <c r="S74" s="35">
        <f t="shared" si="29"/>
        <v>716</v>
      </c>
      <c r="T74" s="22"/>
      <c r="U74" s="67">
        <f>IF(B74=C74,0,IF(S74&lt;&gt;"-",(S74)/Přehled!$A$1,0))</f>
        <v>1.7047619047619047</v>
      </c>
    </row>
    <row r="75" spans="1:21" x14ac:dyDescent="0.25">
      <c r="A75" s="55">
        <v>73</v>
      </c>
      <c r="B75" s="34">
        <v>3744</v>
      </c>
      <c r="C75" s="7"/>
      <c r="D75" s="56">
        <v>910</v>
      </c>
      <c r="E75" s="41">
        <f t="shared" si="21"/>
        <v>455</v>
      </c>
      <c r="F75" s="41">
        <f t="shared" si="22"/>
        <v>150</v>
      </c>
      <c r="G75" s="41">
        <f t="shared" si="23"/>
        <v>40</v>
      </c>
      <c r="H75" s="7">
        <f t="shared" si="24"/>
        <v>10</v>
      </c>
      <c r="I75" s="34">
        <f t="shared" si="20"/>
        <v>1729</v>
      </c>
      <c r="J75" s="41">
        <f t="shared" si="20"/>
        <v>865</v>
      </c>
      <c r="K75" s="41">
        <f t="shared" si="20"/>
        <v>285</v>
      </c>
      <c r="L75" s="41">
        <f t="shared" si="20"/>
        <v>76</v>
      </c>
      <c r="M75" s="7">
        <f t="shared" si="20"/>
        <v>19</v>
      </c>
      <c r="N75" s="36"/>
      <c r="O75" s="35">
        <f t="shared" si="25"/>
        <v>286</v>
      </c>
      <c r="P75" s="35">
        <f t="shared" si="26"/>
        <v>0</v>
      </c>
      <c r="Q75" s="35">
        <f t="shared" si="27"/>
        <v>580</v>
      </c>
      <c r="R75" s="35">
        <f t="shared" si="28"/>
        <v>713</v>
      </c>
      <c r="S75" s="35">
        <f t="shared" si="29"/>
        <v>770</v>
      </c>
      <c r="T75" s="22"/>
      <c r="U75" s="67">
        <f>IF(B75=C75,0,IF(S75&lt;&gt;"-",(S75)/Přehled!$A$1,0))</f>
        <v>1.8333333333333333</v>
      </c>
    </row>
    <row r="76" spans="1:21" x14ac:dyDescent="0.25">
      <c r="A76" s="55">
        <v>74</v>
      </c>
      <c r="B76" s="34">
        <v>3837</v>
      </c>
      <c r="C76" s="7"/>
      <c r="D76" s="56">
        <v>925</v>
      </c>
      <c r="E76" s="41">
        <f t="shared" si="21"/>
        <v>465</v>
      </c>
      <c r="F76" s="41">
        <f t="shared" si="22"/>
        <v>155</v>
      </c>
      <c r="G76" s="41">
        <f t="shared" si="23"/>
        <v>40</v>
      </c>
      <c r="H76" s="7">
        <f t="shared" si="24"/>
        <v>10</v>
      </c>
      <c r="I76" s="34">
        <f t="shared" si="20"/>
        <v>1758</v>
      </c>
      <c r="J76" s="41">
        <f t="shared" si="20"/>
        <v>884</v>
      </c>
      <c r="K76" s="41">
        <f t="shared" si="20"/>
        <v>295</v>
      </c>
      <c r="L76" s="41">
        <f t="shared" si="20"/>
        <v>76</v>
      </c>
      <c r="M76" s="7">
        <f t="shared" si="20"/>
        <v>19</v>
      </c>
      <c r="N76" s="36"/>
      <c r="O76" s="35">
        <f t="shared" si="25"/>
        <v>321</v>
      </c>
      <c r="P76" s="35">
        <f t="shared" si="26"/>
        <v>0</v>
      </c>
      <c r="Q76" s="35">
        <f t="shared" si="27"/>
        <v>605</v>
      </c>
      <c r="R76" s="35">
        <f t="shared" si="28"/>
        <v>748</v>
      </c>
      <c r="S76" s="35">
        <f t="shared" si="29"/>
        <v>805</v>
      </c>
      <c r="T76" s="22"/>
      <c r="U76" s="67">
        <f>IF(B76=C76,0,IF(S76&lt;&gt;"-",(S76)/Přehled!$A$1,0))</f>
        <v>1.9166666666666667</v>
      </c>
    </row>
    <row r="77" spans="1:21" x14ac:dyDescent="0.25">
      <c r="A77" s="55">
        <v>75</v>
      </c>
      <c r="B77" s="34">
        <v>3933</v>
      </c>
      <c r="C77" s="7"/>
      <c r="D77" s="56">
        <v>940</v>
      </c>
      <c r="E77" s="41">
        <f t="shared" si="21"/>
        <v>470</v>
      </c>
      <c r="F77" s="41">
        <f t="shared" si="22"/>
        <v>155</v>
      </c>
      <c r="G77" s="41">
        <f t="shared" si="23"/>
        <v>40</v>
      </c>
      <c r="H77" s="7">
        <f t="shared" si="24"/>
        <v>10</v>
      </c>
      <c r="I77" s="34">
        <f t="shared" si="20"/>
        <v>1786</v>
      </c>
      <c r="J77" s="41">
        <f t="shared" si="20"/>
        <v>893</v>
      </c>
      <c r="K77" s="41">
        <f t="shared" si="20"/>
        <v>295</v>
      </c>
      <c r="L77" s="41">
        <f t="shared" si="20"/>
        <v>76</v>
      </c>
      <c r="M77" s="7">
        <f t="shared" si="20"/>
        <v>19</v>
      </c>
      <c r="N77" s="36"/>
      <c r="O77" s="35">
        <f t="shared" si="25"/>
        <v>361</v>
      </c>
      <c r="P77" s="35">
        <f t="shared" si="26"/>
        <v>0</v>
      </c>
      <c r="Q77" s="35">
        <f t="shared" si="27"/>
        <v>664</v>
      </c>
      <c r="R77" s="35">
        <f t="shared" si="28"/>
        <v>807</v>
      </c>
      <c r="S77" s="35">
        <f t="shared" si="29"/>
        <v>864</v>
      </c>
      <c r="T77" s="22"/>
      <c r="U77" s="67">
        <f>IF(B77=C77,0,IF(S77&lt;&gt;"-",(S77)/Přehled!$A$1,0))</f>
        <v>2.0571428571428569</v>
      </c>
    </row>
    <row r="78" spans="1:21" x14ac:dyDescent="0.25">
      <c r="A78" s="55">
        <v>76</v>
      </c>
      <c r="B78" s="34">
        <v>4031</v>
      </c>
      <c r="C78" s="7"/>
      <c r="D78" s="56">
        <v>955</v>
      </c>
      <c r="E78" s="41">
        <f t="shared" si="21"/>
        <v>480</v>
      </c>
      <c r="F78" s="41">
        <f t="shared" si="22"/>
        <v>160</v>
      </c>
      <c r="G78" s="41">
        <f t="shared" si="23"/>
        <v>40</v>
      </c>
      <c r="H78" s="7">
        <f t="shared" si="24"/>
        <v>10</v>
      </c>
      <c r="I78" s="34">
        <f t="shared" si="20"/>
        <v>1815</v>
      </c>
      <c r="J78" s="41">
        <f t="shared" si="20"/>
        <v>912</v>
      </c>
      <c r="K78" s="41">
        <f t="shared" si="20"/>
        <v>304</v>
      </c>
      <c r="L78" s="41">
        <f t="shared" si="20"/>
        <v>76</v>
      </c>
      <c r="M78" s="7">
        <f t="shared" si="20"/>
        <v>19</v>
      </c>
      <c r="N78" s="36"/>
      <c r="O78" s="35">
        <f t="shared" si="25"/>
        <v>401</v>
      </c>
      <c r="P78" s="35">
        <f t="shared" si="26"/>
        <v>0</v>
      </c>
      <c r="Q78" s="35">
        <f t="shared" si="27"/>
        <v>696</v>
      </c>
      <c r="R78" s="35">
        <f t="shared" si="28"/>
        <v>848</v>
      </c>
      <c r="S78" s="35">
        <f t="shared" si="29"/>
        <v>905</v>
      </c>
      <c r="T78" s="22"/>
      <c r="U78" s="67">
        <f>IF(B78=C78,0,IF(S78&lt;&gt;"-",(S78)/Přehled!$A$1,0))</f>
        <v>2.1547619047619047</v>
      </c>
    </row>
    <row r="79" spans="1:21" x14ac:dyDescent="0.25">
      <c r="A79" s="55">
        <v>77</v>
      </c>
      <c r="B79" s="34">
        <v>4132</v>
      </c>
      <c r="C79" s="7"/>
      <c r="D79" s="56">
        <v>970</v>
      </c>
      <c r="E79" s="41">
        <f t="shared" si="21"/>
        <v>485</v>
      </c>
      <c r="F79" s="41">
        <f t="shared" si="22"/>
        <v>160</v>
      </c>
      <c r="G79" s="41">
        <f t="shared" si="23"/>
        <v>40</v>
      </c>
      <c r="H79" s="7">
        <f t="shared" si="24"/>
        <v>10</v>
      </c>
      <c r="I79" s="34">
        <f t="shared" si="20"/>
        <v>1843</v>
      </c>
      <c r="J79" s="41">
        <f t="shared" si="20"/>
        <v>922</v>
      </c>
      <c r="K79" s="41">
        <f t="shared" si="20"/>
        <v>304</v>
      </c>
      <c r="L79" s="41">
        <f t="shared" si="20"/>
        <v>76</v>
      </c>
      <c r="M79" s="7">
        <f t="shared" si="20"/>
        <v>19</v>
      </c>
      <c r="N79" s="36"/>
      <c r="O79" s="35">
        <f t="shared" si="25"/>
        <v>446</v>
      </c>
      <c r="P79" s="35">
        <f t="shared" si="26"/>
        <v>0</v>
      </c>
      <c r="Q79" s="35">
        <f t="shared" si="27"/>
        <v>759</v>
      </c>
      <c r="R79" s="35">
        <f t="shared" si="28"/>
        <v>911</v>
      </c>
      <c r="S79" s="35">
        <f t="shared" si="29"/>
        <v>968</v>
      </c>
      <c r="T79" s="22"/>
      <c r="U79" s="67">
        <f>IF(B79=C79,0,IF(S79&lt;&gt;"-",(S79)/Přehled!$A$1,0))</f>
        <v>2.3047619047619046</v>
      </c>
    </row>
    <row r="80" spans="1:21" x14ac:dyDescent="0.25">
      <c r="A80" s="55">
        <v>78</v>
      </c>
      <c r="B80" s="34">
        <v>4235</v>
      </c>
      <c r="C80" s="7"/>
      <c r="D80" s="56">
        <v>985</v>
      </c>
      <c r="E80" s="41">
        <f t="shared" si="21"/>
        <v>495</v>
      </c>
      <c r="F80" s="41">
        <f t="shared" si="22"/>
        <v>165</v>
      </c>
      <c r="G80" s="41">
        <f t="shared" si="23"/>
        <v>40</v>
      </c>
      <c r="H80" s="7">
        <f t="shared" si="24"/>
        <v>10</v>
      </c>
      <c r="I80" s="34">
        <f t="shared" si="20"/>
        <v>1872</v>
      </c>
      <c r="J80" s="41">
        <f t="shared" si="20"/>
        <v>941</v>
      </c>
      <c r="K80" s="41">
        <f t="shared" si="20"/>
        <v>314</v>
      </c>
      <c r="L80" s="41">
        <f t="shared" si="20"/>
        <v>76</v>
      </c>
      <c r="M80" s="7">
        <f t="shared" si="20"/>
        <v>19</v>
      </c>
      <c r="N80" s="36"/>
      <c r="O80" s="35">
        <f t="shared" si="25"/>
        <v>491</v>
      </c>
      <c r="P80" s="35">
        <f t="shared" si="26"/>
        <v>0</v>
      </c>
      <c r="Q80" s="35">
        <f t="shared" si="27"/>
        <v>794</v>
      </c>
      <c r="R80" s="35">
        <f t="shared" si="28"/>
        <v>956</v>
      </c>
      <c r="S80" s="35">
        <f t="shared" si="29"/>
        <v>1013</v>
      </c>
      <c r="T80" s="22"/>
      <c r="U80" s="67">
        <f>IF(B80=C80,0,IF(S80&lt;&gt;"-",(S80)/Přehled!$A$1,0))</f>
        <v>2.4119047619047618</v>
      </c>
    </row>
    <row r="81" spans="1:21" x14ac:dyDescent="0.25">
      <c r="A81" s="55">
        <v>79</v>
      </c>
      <c r="B81" s="34">
        <v>4341</v>
      </c>
      <c r="C81" s="7"/>
      <c r="D81" s="56">
        <v>1000</v>
      </c>
      <c r="E81" s="41">
        <f t="shared" si="21"/>
        <v>500</v>
      </c>
      <c r="F81" s="41">
        <f t="shared" si="22"/>
        <v>165</v>
      </c>
      <c r="G81" s="41">
        <f t="shared" si="23"/>
        <v>40</v>
      </c>
      <c r="H81" s="7">
        <f t="shared" si="24"/>
        <v>10</v>
      </c>
      <c r="I81" s="34">
        <f t="shared" si="20"/>
        <v>1900</v>
      </c>
      <c r="J81" s="41">
        <f t="shared" si="20"/>
        <v>950</v>
      </c>
      <c r="K81" s="41">
        <f t="shared" si="20"/>
        <v>314</v>
      </c>
      <c r="L81" s="41">
        <f t="shared" si="20"/>
        <v>76</v>
      </c>
      <c r="M81" s="7">
        <f t="shared" si="20"/>
        <v>19</v>
      </c>
      <c r="N81" s="36"/>
      <c r="O81" s="35">
        <f t="shared" si="25"/>
        <v>541</v>
      </c>
      <c r="P81" s="35">
        <f t="shared" si="26"/>
        <v>0</v>
      </c>
      <c r="Q81" s="35">
        <f t="shared" si="27"/>
        <v>863</v>
      </c>
      <c r="R81" s="35">
        <f t="shared" si="28"/>
        <v>1025</v>
      </c>
      <c r="S81" s="35">
        <f t="shared" si="29"/>
        <v>1082</v>
      </c>
      <c r="T81" s="22"/>
      <c r="U81" s="67">
        <f>IF(B81=C81,0,IF(S81&lt;&gt;"-",(S81)/Přehled!$A$1,0))</f>
        <v>2.5761904761904764</v>
      </c>
    </row>
    <row r="82" spans="1:21" x14ac:dyDescent="0.25">
      <c r="A82" s="93">
        <v>80</v>
      </c>
      <c r="B82" s="94">
        <v>4450</v>
      </c>
      <c r="C82" s="95"/>
      <c r="D82" s="96">
        <v>1015</v>
      </c>
      <c r="E82" s="97">
        <f t="shared" si="21"/>
        <v>510</v>
      </c>
      <c r="F82" s="97">
        <f t="shared" si="22"/>
        <v>170</v>
      </c>
      <c r="G82" s="97">
        <f t="shared" si="23"/>
        <v>45</v>
      </c>
      <c r="H82" s="95">
        <f t="shared" si="24"/>
        <v>10</v>
      </c>
      <c r="I82" s="94">
        <f t="shared" si="20"/>
        <v>1929</v>
      </c>
      <c r="J82" s="97">
        <f t="shared" si="20"/>
        <v>969</v>
      </c>
      <c r="K82" s="97">
        <f t="shared" si="20"/>
        <v>323</v>
      </c>
      <c r="L82" s="97">
        <f t="shared" si="20"/>
        <v>86</v>
      </c>
      <c r="M82" s="95">
        <f t="shared" si="20"/>
        <v>19</v>
      </c>
      <c r="N82" s="36"/>
      <c r="O82" s="35">
        <f t="shared" si="25"/>
        <v>592</v>
      </c>
      <c r="P82" s="35">
        <f t="shared" si="26"/>
        <v>0</v>
      </c>
      <c r="Q82" s="35">
        <f t="shared" si="27"/>
        <v>906</v>
      </c>
      <c r="R82" s="35">
        <f t="shared" si="28"/>
        <v>1057</v>
      </c>
      <c r="S82" s="35">
        <f t="shared" si="29"/>
        <v>1124</v>
      </c>
      <c r="T82" s="22"/>
      <c r="U82" s="67">
        <f>IF(B82=C82,0,IF(S82&lt;&gt;"-",(S82)/Přehled!$A$1,0))</f>
        <v>2.676190476190476</v>
      </c>
    </row>
    <row r="83" spans="1:21" x14ac:dyDescent="0.25">
      <c r="A83" s="55">
        <v>81</v>
      </c>
      <c r="B83" s="34">
        <v>4561</v>
      </c>
      <c r="C83" s="7"/>
      <c r="D83" s="56">
        <v>1030</v>
      </c>
      <c r="E83" s="41">
        <f t="shared" si="21"/>
        <v>515</v>
      </c>
      <c r="F83" s="41">
        <f t="shared" si="22"/>
        <v>170</v>
      </c>
      <c r="G83" s="41">
        <f t="shared" si="23"/>
        <v>45</v>
      </c>
      <c r="H83" s="7">
        <f t="shared" si="24"/>
        <v>10</v>
      </c>
      <c r="I83" s="34">
        <f t="shared" si="20"/>
        <v>1957</v>
      </c>
      <c r="J83" s="41">
        <f t="shared" si="20"/>
        <v>979</v>
      </c>
      <c r="K83" s="41">
        <f t="shared" si="20"/>
        <v>323</v>
      </c>
      <c r="L83" s="41">
        <f t="shared" si="20"/>
        <v>86</v>
      </c>
      <c r="M83" s="7">
        <f t="shared" si="20"/>
        <v>19</v>
      </c>
      <c r="N83" s="36"/>
      <c r="O83" s="35">
        <f t="shared" si="25"/>
        <v>647</v>
      </c>
      <c r="P83" s="35">
        <f t="shared" si="26"/>
        <v>0</v>
      </c>
      <c r="Q83" s="35">
        <f t="shared" si="27"/>
        <v>979</v>
      </c>
      <c r="R83" s="35">
        <f t="shared" si="28"/>
        <v>1130</v>
      </c>
      <c r="S83" s="35">
        <f t="shared" si="29"/>
        <v>1197</v>
      </c>
      <c r="T83" s="22"/>
      <c r="U83" s="67">
        <f>IF(B83=C83,0,IF(S83&lt;&gt;"-",(S83)/Přehled!$A$1,0))</f>
        <v>2.85</v>
      </c>
    </row>
    <row r="84" spans="1:21" x14ac:dyDescent="0.25">
      <c r="A84" s="55">
        <v>82</v>
      </c>
      <c r="B84" s="34">
        <v>4675</v>
      </c>
      <c r="C84" s="7"/>
      <c r="D84" s="56">
        <v>1045</v>
      </c>
      <c r="E84" s="41">
        <f t="shared" si="21"/>
        <v>525</v>
      </c>
      <c r="F84" s="41">
        <f t="shared" si="22"/>
        <v>175</v>
      </c>
      <c r="G84" s="41">
        <f t="shared" si="23"/>
        <v>45</v>
      </c>
      <c r="H84" s="7">
        <f t="shared" si="24"/>
        <v>10</v>
      </c>
      <c r="I84" s="34">
        <f t="shared" si="20"/>
        <v>1986</v>
      </c>
      <c r="J84" s="41">
        <f t="shared" si="20"/>
        <v>998</v>
      </c>
      <c r="K84" s="41">
        <f t="shared" si="20"/>
        <v>333</v>
      </c>
      <c r="L84" s="41">
        <f t="shared" si="20"/>
        <v>86</v>
      </c>
      <c r="M84" s="7">
        <f t="shared" si="20"/>
        <v>19</v>
      </c>
      <c r="N84" s="36"/>
      <c r="O84" s="35">
        <f t="shared" si="25"/>
        <v>703</v>
      </c>
      <c r="P84" s="35">
        <f t="shared" si="26"/>
        <v>0</v>
      </c>
      <c r="Q84" s="35">
        <f t="shared" si="27"/>
        <v>1025</v>
      </c>
      <c r="R84" s="35">
        <f t="shared" si="28"/>
        <v>1186</v>
      </c>
      <c r="S84" s="35">
        <f t="shared" si="29"/>
        <v>1253</v>
      </c>
      <c r="T84" s="22"/>
      <c r="U84" s="67">
        <f>IF(B84=C84,0,IF(S84&lt;&gt;"-",(S84)/Přehled!$A$1,0))</f>
        <v>2.9833333333333334</v>
      </c>
    </row>
    <row r="85" spans="1:21" x14ac:dyDescent="0.25">
      <c r="A85" s="55">
        <v>83</v>
      </c>
      <c r="B85" s="34">
        <v>4792</v>
      </c>
      <c r="C85" s="7"/>
      <c r="D85" s="56">
        <v>1065</v>
      </c>
      <c r="E85" s="41">
        <f t="shared" si="21"/>
        <v>535</v>
      </c>
      <c r="F85" s="41">
        <f t="shared" si="22"/>
        <v>180</v>
      </c>
      <c r="G85" s="41">
        <f t="shared" si="23"/>
        <v>45</v>
      </c>
      <c r="H85" s="7">
        <f t="shared" si="24"/>
        <v>10</v>
      </c>
      <c r="I85" s="34">
        <f t="shared" si="20"/>
        <v>2024</v>
      </c>
      <c r="J85" s="41">
        <f t="shared" si="20"/>
        <v>1017</v>
      </c>
      <c r="K85" s="41">
        <f t="shared" si="20"/>
        <v>342</v>
      </c>
      <c r="L85" s="41">
        <f t="shared" si="20"/>
        <v>86</v>
      </c>
      <c r="M85" s="7">
        <f t="shared" si="20"/>
        <v>19</v>
      </c>
      <c r="N85" s="36"/>
      <c r="O85" s="35">
        <f t="shared" si="25"/>
        <v>744</v>
      </c>
      <c r="P85" s="35">
        <f t="shared" si="26"/>
        <v>0</v>
      </c>
      <c r="Q85" s="35">
        <f t="shared" si="27"/>
        <v>1067</v>
      </c>
      <c r="R85" s="35">
        <f t="shared" si="28"/>
        <v>1237</v>
      </c>
      <c r="S85" s="35">
        <f t="shared" si="29"/>
        <v>1304</v>
      </c>
      <c r="T85" s="22"/>
      <c r="U85" s="67">
        <f>IF(B85=C85,0,IF(S85&lt;&gt;"-",(S85)/Přehled!$A$1,0))</f>
        <v>3.1047619047619048</v>
      </c>
    </row>
    <row r="86" spans="1:21" x14ac:dyDescent="0.25">
      <c r="A86" s="55">
        <v>84</v>
      </c>
      <c r="B86" s="34">
        <v>4912</v>
      </c>
      <c r="C86" s="7"/>
      <c r="D86" s="56">
        <v>1075</v>
      </c>
      <c r="E86" s="41">
        <f t="shared" si="21"/>
        <v>540</v>
      </c>
      <c r="F86" s="41">
        <f t="shared" si="22"/>
        <v>180</v>
      </c>
      <c r="G86" s="41">
        <f t="shared" si="23"/>
        <v>45</v>
      </c>
      <c r="H86" s="7">
        <f t="shared" si="24"/>
        <v>10</v>
      </c>
      <c r="I86" s="34">
        <f t="shared" si="20"/>
        <v>2043</v>
      </c>
      <c r="J86" s="41">
        <f t="shared" si="20"/>
        <v>1026</v>
      </c>
      <c r="K86" s="41">
        <f t="shared" si="20"/>
        <v>342</v>
      </c>
      <c r="L86" s="41">
        <f t="shared" si="20"/>
        <v>86</v>
      </c>
      <c r="M86" s="7">
        <f t="shared" si="20"/>
        <v>19</v>
      </c>
      <c r="N86" s="36"/>
      <c r="O86" s="35">
        <f t="shared" si="25"/>
        <v>826</v>
      </c>
      <c r="P86" s="35">
        <f t="shared" si="26"/>
        <v>0</v>
      </c>
      <c r="Q86" s="35">
        <f t="shared" si="27"/>
        <v>1159</v>
      </c>
      <c r="R86" s="35">
        <f t="shared" si="28"/>
        <v>1329</v>
      </c>
      <c r="S86" s="35">
        <f t="shared" si="29"/>
        <v>1396</v>
      </c>
      <c r="T86" s="22"/>
      <c r="U86" s="67">
        <f>IF(B86=C86,0,IF(S86&lt;&gt;"-",(S86)/Přehled!$A$1,0))</f>
        <v>3.323809523809524</v>
      </c>
    </row>
    <row r="87" spans="1:21" x14ac:dyDescent="0.25">
      <c r="A87" s="55">
        <v>85</v>
      </c>
      <c r="B87" s="34">
        <v>5035</v>
      </c>
      <c r="C87" s="7"/>
      <c r="D87" s="56">
        <v>1095</v>
      </c>
      <c r="E87" s="41">
        <f t="shared" si="21"/>
        <v>550</v>
      </c>
      <c r="F87" s="41">
        <f t="shared" si="22"/>
        <v>185</v>
      </c>
      <c r="G87" s="41">
        <f t="shared" si="23"/>
        <v>45</v>
      </c>
      <c r="H87" s="7">
        <f t="shared" si="24"/>
        <v>10</v>
      </c>
      <c r="I87" s="34">
        <f t="shared" si="20"/>
        <v>2081</v>
      </c>
      <c r="J87" s="41">
        <f t="shared" si="20"/>
        <v>1045</v>
      </c>
      <c r="K87" s="41">
        <f t="shared" si="20"/>
        <v>352</v>
      </c>
      <c r="L87" s="41">
        <f t="shared" si="20"/>
        <v>86</v>
      </c>
      <c r="M87" s="7">
        <f t="shared" si="20"/>
        <v>19</v>
      </c>
      <c r="N87" s="36"/>
      <c r="O87" s="35">
        <f t="shared" si="25"/>
        <v>873</v>
      </c>
      <c r="P87" s="35">
        <f t="shared" si="26"/>
        <v>0</v>
      </c>
      <c r="Q87" s="35">
        <f t="shared" si="27"/>
        <v>1205</v>
      </c>
      <c r="R87" s="35">
        <f t="shared" si="28"/>
        <v>1385</v>
      </c>
      <c r="S87" s="35">
        <f t="shared" si="29"/>
        <v>1452</v>
      </c>
      <c r="T87" s="22"/>
      <c r="U87" s="67">
        <f>IF(B87=C87,0,IF(S87&lt;&gt;"-",(S87)/Přehled!$A$1,0))</f>
        <v>3.4571428571428573</v>
      </c>
    </row>
    <row r="88" spans="1:21" x14ac:dyDescent="0.25">
      <c r="A88" s="55">
        <v>86</v>
      </c>
      <c r="B88" s="34">
        <v>5160</v>
      </c>
      <c r="C88" s="7"/>
      <c r="D88" s="56">
        <v>1110</v>
      </c>
      <c r="E88" s="41">
        <f t="shared" si="21"/>
        <v>555</v>
      </c>
      <c r="F88" s="41">
        <f t="shared" si="22"/>
        <v>185</v>
      </c>
      <c r="G88" s="41">
        <f t="shared" si="23"/>
        <v>45</v>
      </c>
      <c r="H88" s="7">
        <f t="shared" si="24"/>
        <v>10</v>
      </c>
      <c r="I88" s="34">
        <f t="shared" si="20"/>
        <v>2109</v>
      </c>
      <c r="J88" s="41">
        <f t="shared" si="20"/>
        <v>1055</v>
      </c>
      <c r="K88" s="41">
        <f t="shared" si="20"/>
        <v>352</v>
      </c>
      <c r="L88" s="41">
        <f t="shared" si="20"/>
        <v>86</v>
      </c>
      <c r="M88" s="7">
        <f t="shared" si="20"/>
        <v>19</v>
      </c>
      <c r="N88" s="36"/>
      <c r="O88" s="35">
        <f t="shared" si="25"/>
        <v>942</v>
      </c>
      <c r="P88" s="35">
        <f t="shared" si="26"/>
        <v>0</v>
      </c>
      <c r="Q88" s="35">
        <f t="shared" si="27"/>
        <v>1292</v>
      </c>
      <c r="R88" s="35">
        <f t="shared" si="28"/>
        <v>1472</v>
      </c>
      <c r="S88" s="35">
        <f t="shared" si="29"/>
        <v>1539</v>
      </c>
      <c r="T88" s="22"/>
      <c r="U88" s="67">
        <f>IF(B88=C88,0,IF(S88&lt;&gt;"-",(S88)/Přehled!$A$1,0))</f>
        <v>3.6642857142857141</v>
      </c>
    </row>
    <row r="89" spans="1:21" x14ac:dyDescent="0.25">
      <c r="A89" s="55">
        <v>87</v>
      </c>
      <c r="B89" s="34">
        <v>5289</v>
      </c>
      <c r="C89" s="7"/>
      <c r="D89" s="56">
        <v>1125</v>
      </c>
      <c r="E89" s="41">
        <f t="shared" si="21"/>
        <v>565</v>
      </c>
      <c r="F89" s="41">
        <f t="shared" si="22"/>
        <v>190</v>
      </c>
      <c r="G89" s="41">
        <f t="shared" si="23"/>
        <v>50</v>
      </c>
      <c r="H89" s="7">
        <f t="shared" si="24"/>
        <v>10</v>
      </c>
      <c r="I89" s="34">
        <f t="shared" si="20"/>
        <v>2138</v>
      </c>
      <c r="J89" s="41">
        <f t="shared" si="20"/>
        <v>1074</v>
      </c>
      <c r="K89" s="41">
        <f t="shared" si="20"/>
        <v>361</v>
      </c>
      <c r="L89" s="41">
        <f t="shared" si="20"/>
        <v>95</v>
      </c>
      <c r="M89" s="7">
        <f t="shared" si="20"/>
        <v>19</v>
      </c>
      <c r="N89" s="36"/>
      <c r="O89" s="35">
        <f t="shared" si="25"/>
        <v>1013</v>
      </c>
      <c r="P89" s="35">
        <f t="shared" si="26"/>
        <v>0</v>
      </c>
      <c r="Q89" s="35">
        <f t="shared" si="27"/>
        <v>1355</v>
      </c>
      <c r="R89" s="35">
        <f t="shared" si="28"/>
        <v>1526</v>
      </c>
      <c r="S89" s="35">
        <f t="shared" si="29"/>
        <v>1602</v>
      </c>
      <c r="T89" s="22"/>
      <c r="U89" s="67">
        <f>IF(B89=C89,0,IF(S89&lt;&gt;"-",(S89)/Přehled!$A$1,0))</f>
        <v>3.8142857142857145</v>
      </c>
    </row>
    <row r="90" spans="1:21" x14ac:dyDescent="0.25">
      <c r="A90" s="55">
        <v>88</v>
      </c>
      <c r="B90" s="34">
        <v>5422</v>
      </c>
      <c r="C90" s="7"/>
      <c r="D90" s="56">
        <v>1140</v>
      </c>
      <c r="E90" s="41">
        <f t="shared" si="21"/>
        <v>570</v>
      </c>
      <c r="F90" s="41">
        <f t="shared" si="22"/>
        <v>190</v>
      </c>
      <c r="G90" s="41">
        <f t="shared" si="23"/>
        <v>50</v>
      </c>
      <c r="H90" s="7">
        <f t="shared" si="24"/>
        <v>10</v>
      </c>
      <c r="I90" s="34">
        <f t="shared" si="20"/>
        <v>2166</v>
      </c>
      <c r="J90" s="41">
        <f t="shared" si="20"/>
        <v>1083</v>
      </c>
      <c r="K90" s="41">
        <f t="shared" si="20"/>
        <v>361</v>
      </c>
      <c r="L90" s="41">
        <f t="shared" si="20"/>
        <v>95</v>
      </c>
      <c r="M90" s="7">
        <f t="shared" si="20"/>
        <v>19</v>
      </c>
      <c r="N90" s="36"/>
      <c r="O90" s="35">
        <f t="shared" si="25"/>
        <v>1090</v>
      </c>
      <c r="P90" s="35">
        <f t="shared" si="26"/>
        <v>0</v>
      </c>
      <c r="Q90" s="35">
        <f t="shared" si="27"/>
        <v>1451</v>
      </c>
      <c r="R90" s="35">
        <f t="shared" si="28"/>
        <v>1622</v>
      </c>
      <c r="S90" s="35">
        <f t="shared" si="29"/>
        <v>1698</v>
      </c>
      <c r="T90" s="22"/>
      <c r="U90" s="67">
        <f>IF(B90=C90,0,IF(S90&lt;&gt;"-",(S90)/Přehled!$A$1,0))</f>
        <v>4.0428571428571427</v>
      </c>
    </row>
    <row r="91" spans="1:21" x14ac:dyDescent="0.25">
      <c r="A91" s="55">
        <v>89</v>
      </c>
      <c r="B91" s="34">
        <v>5557</v>
      </c>
      <c r="C91" s="7"/>
      <c r="D91" s="56">
        <v>1155</v>
      </c>
      <c r="E91" s="41">
        <f t="shared" si="21"/>
        <v>580</v>
      </c>
      <c r="F91" s="41">
        <f t="shared" si="22"/>
        <v>195</v>
      </c>
      <c r="G91" s="41">
        <f t="shared" si="23"/>
        <v>50</v>
      </c>
      <c r="H91" s="7">
        <f t="shared" si="24"/>
        <v>10</v>
      </c>
      <c r="I91" s="34">
        <f t="shared" si="20"/>
        <v>2195</v>
      </c>
      <c r="J91" s="41">
        <f t="shared" si="20"/>
        <v>1102</v>
      </c>
      <c r="K91" s="41">
        <f t="shared" si="20"/>
        <v>371</v>
      </c>
      <c r="L91" s="41">
        <f t="shared" si="20"/>
        <v>95</v>
      </c>
      <c r="M91" s="7">
        <f t="shared" si="20"/>
        <v>19</v>
      </c>
      <c r="N91" s="36"/>
      <c r="O91" s="35">
        <f t="shared" si="25"/>
        <v>1167</v>
      </c>
      <c r="P91" s="35">
        <f t="shared" si="26"/>
        <v>0</v>
      </c>
      <c r="Q91" s="35">
        <f t="shared" si="27"/>
        <v>1518</v>
      </c>
      <c r="R91" s="35">
        <f t="shared" si="28"/>
        <v>1699</v>
      </c>
      <c r="S91" s="35">
        <f t="shared" si="29"/>
        <v>1775</v>
      </c>
      <c r="T91" s="22"/>
      <c r="U91" s="67">
        <f>IF(B91=C91,0,IF(S91&lt;&gt;"-",(S91)/Přehled!$A$1,0))</f>
        <v>4.2261904761904763</v>
      </c>
    </row>
    <row r="92" spans="1:21" x14ac:dyDescent="0.25">
      <c r="A92" s="55">
        <v>90</v>
      </c>
      <c r="B92" s="34">
        <v>5696</v>
      </c>
      <c r="C92" s="7"/>
      <c r="D92" s="56">
        <v>1170</v>
      </c>
      <c r="E92" s="41">
        <f t="shared" si="21"/>
        <v>585</v>
      </c>
      <c r="F92" s="41">
        <f t="shared" si="22"/>
        <v>195</v>
      </c>
      <c r="G92" s="41">
        <f t="shared" si="23"/>
        <v>50</v>
      </c>
      <c r="H92" s="7">
        <f t="shared" si="24"/>
        <v>10</v>
      </c>
      <c r="I92" s="34">
        <f t="shared" si="20"/>
        <v>2223</v>
      </c>
      <c r="J92" s="41">
        <f t="shared" si="20"/>
        <v>1112</v>
      </c>
      <c r="K92" s="41">
        <f t="shared" si="20"/>
        <v>371</v>
      </c>
      <c r="L92" s="41">
        <f t="shared" si="20"/>
        <v>95</v>
      </c>
      <c r="M92" s="7">
        <f t="shared" si="20"/>
        <v>19</v>
      </c>
      <c r="N92" s="36"/>
      <c r="O92" s="35">
        <f t="shared" si="25"/>
        <v>1250</v>
      </c>
      <c r="P92" s="35">
        <f t="shared" si="26"/>
        <v>0</v>
      </c>
      <c r="Q92" s="35">
        <f t="shared" si="27"/>
        <v>1619</v>
      </c>
      <c r="R92" s="35">
        <f t="shared" si="28"/>
        <v>1800</v>
      </c>
      <c r="S92" s="35">
        <f t="shared" si="29"/>
        <v>1876</v>
      </c>
      <c r="T92" s="22"/>
      <c r="U92" s="67">
        <f>IF(B92=C92,0,IF(S92&lt;&gt;"-",(S92)/Přehled!$A$1,0))</f>
        <v>4.4666666666666668</v>
      </c>
    </row>
    <row r="93" spans="1:21" x14ac:dyDescent="0.25">
      <c r="A93" s="55">
        <v>91</v>
      </c>
      <c r="B93" s="34">
        <v>5838</v>
      </c>
      <c r="C93" s="7"/>
      <c r="D93" s="56">
        <v>1185</v>
      </c>
      <c r="E93" s="41">
        <f t="shared" si="21"/>
        <v>595</v>
      </c>
      <c r="F93" s="41">
        <f t="shared" si="22"/>
        <v>200</v>
      </c>
      <c r="G93" s="41">
        <f t="shared" si="23"/>
        <v>50</v>
      </c>
      <c r="H93" s="7">
        <f t="shared" si="24"/>
        <v>10</v>
      </c>
      <c r="I93" s="34">
        <f t="shared" si="20"/>
        <v>2252</v>
      </c>
      <c r="J93" s="41">
        <f t="shared" si="20"/>
        <v>1131</v>
      </c>
      <c r="K93" s="41">
        <f t="shared" si="20"/>
        <v>380</v>
      </c>
      <c r="L93" s="41">
        <f t="shared" si="20"/>
        <v>95</v>
      </c>
      <c r="M93" s="7">
        <f t="shared" si="20"/>
        <v>19</v>
      </c>
      <c r="N93" s="36"/>
      <c r="O93" s="35">
        <f t="shared" si="25"/>
        <v>1334</v>
      </c>
      <c r="P93" s="35">
        <f t="shared" si="26"/>
        <v>0</v>
      </c>
      <c r="Q93" s="35">
        <f t="shared" si="27"/>
        <v>1695</v>
      </c>
      <c r="R93" s="35">
        <f t="shared" si="28"/>
        <v>1885</v>
      </c>
      <c r="S93" s="35">
        <f t="shared" si="29"/>
        <v>1961</v>
      </c>
      <c r="T93" s="22"/>
      <c r="U93" s="67">
        <f>IF(B93=C93,0,IF(S93&lt;&gt;"-",(S93)/Přehled!$A$1,0))</f>
        <v>4.6690476190476193</v>
      </c>
    </row>
    <row r="94" spans="1:21" x14ac:dyDescent="0.25">
      <c r="A94" s="55">
        <v>92</v>
      </c>
      <c r="B94" s="34">
        <v>5984</v>
      </c>
      <c r="C94" s="7"/>
      <c r="D94" s="56">
        <v>1200</v>
      </c>
      <c r="E94" s="41">
        <f t="shared" si="21"/>
        <v>600</v>
      </c>
      <c r="F94" s="41">
        <f t="shared" si="22"/>
        <v>200</v>
      </c>
      <c r="G94" s="41">
        <f t="shared" si="23"/>
        <v>50</v>
      </c>
      <c r="H94" s="7">
        <f t="shared" si="24"/>
        <v>10</v>
      </c>
      <c r="I94" s="34">
        <f t="shared" si="20"/>
        <v>2280</v>
      </c>
      <c r="J94" s="41">
        <f t="shared" si="20"/>
        <v>1140</v>
      </c>
      <c r="K94" s="41">
        <f t="shared" si="20"/>
        <v>380</v>
      </c>
      <c r="L94" s="41">
        <f t="shared" si="20"/>
        <v>95</v>
      </c>
      <c r="M94" s="7">
        <f t="shared" si="20"/>
        <v>19</v>
      </c>
      <c r="N94" s="36"/>
      <c r="O94" s="35">
        <f t="shared" si="25"/>
        <v>1424</v>
      </c>
      <c r="P94" s="35">
        <f t="shared" si="26"/>
        <v>0</v>
      </c>
      <c r="Q94" s="35">
        <f t="shared" si="27"/>
        <v>1804</v>
      </c>
      <c r="R94" s="35">
        <f t="shared" si="28"/>
        <v>1994</v>
      </c>
      <c r="S94" s="35">
        <f t="shared" si="29"/>
        <v>2070</v>
      </c>
      <c r="T94" s="22"/>
      <c r="U94" s="67">
        <f>IF(B94=C94,0,IF(S94&lt;&gt;"-",(S94)/Přehled!$A$1,0))</f>
        <v>4.9285714285714288</v>
      </c>
    </row>
    <row r="95" spans="1:21" x14ac:dyDescent="0.25">
      <c r="A95" s="55">
        <v>93</v>
      </c>
      <c r="B95" s="34">
        <v>6134</v>
      </c>
      <c r="C95" s="7"/>
      <c r="D95" s="56">
        <v>1220</v>
      </c>
      <c r="E95" s="41">
        <f t="shared" si="21"/>
        <v>610</v>
      </c>
      <c r="F95" s="41">
        <f t="shared" si="22"/>
        <v>205</v>
      </c>
      <c r="G95" s="41">
        <f t="shared" si="23"/>
        <v>50</v>
      </c>
      <c r="H95" s="7">
        <f t="shared" si="24"/>
        <v>10</v>
      </c>
      <c r="I95" s="34">
        <f t="shared" si="20"/>
        <v>2318</v>
      </c>
      <c r="J95" s="41">
        <f t="shared" si="20"/>
        <v>1159</v>
      </c>
      <c r="K95" s="41">
        <f t="shared" si="20"/>
        <v>390</v>
      </c>
      <c r="L95" s="41">
        <f t="shared" si="20"/>
        <v>95</v>
      </c>
      <c r="M95" s="7">
        <f t="shared" si="20"/>
        <v>19</v>
      </c>
      <c r="N95" s="36"/>
      <c r="O95" s="35">
        <f t="shared" si="25"/>
        <v>1498</v>
      </c>
      <c r="P95" s="35">
        <f t="shared" si="26"/>
        <v>0</v>
      </c>
      <c r="Q95" s="35">
        <f t="shared" si="27"/>
        <v>1877</v>
      </c>
      <c r="R95" s="35">
        <f t="shared" si="28"/>
        <v>2077</v>
      </c>
      <c r="S95" s="35">
        <f t="shared" si="29"/>
        <v>2153</v>
      </c>
      <c r="T95" s="22"/>
      <c r="U95" s="67">
        <f>IF(B95=C95,0,IF(S95&lt;&gt;"-",(S95)/Přehled!$A$1,0))</f>
        <v>5.1261904761904766</v>
      </c>
    </row>
    <row r="96" spans="1:21" x14ac:dyDescent="0.25">
      <c r="A96" s="55">
        <v>94</v>
      </c>
      <c r="B96" s="34">
        <v>6287</v>
      </c>
      <c r="C96" s="7"/>
      <c r="D96" s="56">
        <v>1235</v>
      </c>
      <c r="E96" s="41">
        <f t="shared" si="21"/>
        <v>620</v>
      </c>
      <c r="F96" s="41">
        <f t="shared" si="22"/>
        <v>205</v>
      </c>
      <c r="G96" s="41">
        <f t="shared" si="23"/>
        <v>50</v>
      </c>
      <c r="H96" s="7">
        <f t="shared" si="24"/>
        <v>10</v>
      </c>
      <c r="I96" s="34">
        <f t="shared" si="20"/>
        <v>2347</v>
      </c>
      <c r="J96" s="41">
        <f t="shared" si="20"/>
        <v>1178</v>
      </c>
      <c r="K96" s="41">
        <f t="shared" si="20"/>
        <v>390</v>
      </c>
      <c r="L96" s="41">
        <f t="shared" si="20"/>
        <v>95</v>
      </c>
      <c r="M96" s="7">
        <f t="shared" si="20"/>
        <v>19</v>
      </c>
      <c r="N96" s="36"/>
      <c r="O96" s="35">
        <f t="shared" si="25"/>
        <v>1593</v>
      </c>
      <c r="P96" s="35">
        <f t="shared" si="26"/>
        <v>0</v>
      </c>
      <c r="Q96" s="35">
        <f t="shared" si="27"/>
        <v>1982</v>
      </c>
      <c r="R96" s="35">
        <f t="shared" si="28"/>
        <v>2182</v>
      </c>
      <c r="S96" s="35">
        <f t="shared" si="29"/>
        <v>2258</v>
      </c>
      <c r="T96" s="22"/>
      <c r="U96" s="67">
        <f>IF(B96=C96,0,IF(S96&lt;&gt;"-",(S96)/Přehled!$A$1,0))</f>
        <v>5.3761904761904766</v>
      </c>
    </row>
    <row r="97" spans="1:24" x14ac:dyDescent="0.25">
      <c r="A97" s="55">
        <v>95</v>
      </c>
      <c r="B97" s="34">
        <v>6445</v>
      </c>
      <c r="C97" s="7"/>
      <c r="D97" s="56">
        <v>1250</v>
      </c>
      <c r="E97" s="41">
        <f t="shared" si="21"/>
        <v>625</v>
      </c>
      <c r="F97" s="41">
        <f t="shared" si="22"/>
        <v>210</v>
      </c>
      <c r="G97" s="41">
        <f t="shared" si="23"/>
        <v>55</v>
      </c>
      <c r="H97" s="7">
        <f t="shared" si="24"/>
        <v>10</v>
      </c>
      <c r="I97" s="34">
        <f t="shared" si="20"/>
        <v>2375</v>
      </c>
      <c r="J97" s="41">
        <f t="shared" si="20"/>
        <v>1188</v>
      </c>
      <c r="K97" s="41">
        <f t="shared" si="20"/>
        <v>399</v>
      </c>
      <c r="L97" s="41">
        <f t="shared" si="20"/>
        <v>105</v>
      </c>
      <c r="M97" s="7">
        <f t="shared" si="20"/>
        <v>19</v>
      </c>
      <c r="N97" s="36"/>
      <c r="O97" s="35">
        <f t="shared" si="25"/>
        <v>1695</v>
      </c>
      <c r="P97" s="35">
        <f t="shared" si="26"/>
        <v>0</v>
      </c>
      <c r="Q97" s="35">
        <f t="shared" si="27"/>
        <v>2084</v>
      </c>
      <c r="R97" s="35">
        <f t="shared" si="28"/>
        <v>2273</v>
      </c>
      <c r="S97" s="35">
        <f t="shared" si="29"/>
        <v>2359</v>
      </c>
      <c r="T97" s="22"/>
      <c r="U97" s="67">
        <f>IF(B97=C97,0,IF(S97&lt;&gt;"-",(S97)/Přehled!$A$1,0))</f>
        <v>5.6166666666666663</v>
      </c>
    </row>
    <row r="98" spans="1:24" x14ac:dyDescent="0.25">
      <c r="A98" s="55">
        <v>96</v>
      </c>
      <c r="B98" s="34">
        <v>6606</v>
      </c>
      <c r="C98" s="7"/>
      <c r="D98" s="56">
        <v>1265</v>
      </c>
      <c r="E98" s="41">
        <f t="shared" si="21"/>
        <v>635</v>
      </c>
      <c r="F98" s="41">
        <f t="shared" si="22"/>
        <v>210</v>
      </c>
      <c r="G98" s="41">
        <f t="shared" si="23"/>
        <v>55</v>
      </c>
      <c r="H98" s="7">
        <f t="shared" si="24"/>
        <v>10</v>
      </c>
      <c r="I98" s="34">
        <f t="shared" si="20"/>
        <v>2404</v>
      </c>
      <c r="J98" s="41">
        <f t="shared" si="20"/>
        <v>1207</v>
      </c>
      <c r="K98" s="41">
        <f t="shared" si="20"/>
        <v>399</v>
      </c>
      <c r="L98" s="41">
        <f t="shared" si="20"/>
        <v>105</v>
      </c>
      <c r="M98" s="7">
        <f t="shared" si="20"/>
        <v>19</v>
      </c>
      <c r="N98" s="36"/>
      <c r="O98" s="35">
        <f t="shared" si="25"/>
        <v>1798</v>
      </c>
      <c r="P98" s="35">
        <f t="shared" si="26"/>
        <v>0</v>
      </c>
      <c r="Q98" s="35">
        <f t="shared" si="27"/>
        <v>2197</v>
      </c>
      <c r="R98" s="35">
        <f t="shared" si="28"/>
        <v>2386</v>
      </c>
      <c r="S98" s="35">
        <f t="shared" si="29"/>
        <v>2472</v>
      </c>
      <c r="T98" s="22"/>
      <c r="U98" s="67">
        <f>IF(B98=C98,0,IF(S98&lt;&gt;"-",(S98)/Přehled!$A$1,0))</f>
        <v>5.8857142857142861</v>
      </c>
    </row>
    <row r="99" spans="1:24" x14ac:dyDescent="0.25">
      <c r="A99" s="55">
        <v>97</v>
      </c>
      <c r="B99" s="34">
        <v>6771</v>
      </c>
      <c r="C99" s="7"/>
      <c r="D99" s="56">
        <v>1280</v>
      </c>
      <c r="E99" s="41">
        <f t="shared" si="21"/>
        <v>640</v>
      </c>
      <c r="F99" s="41">
        <f t="shared" si="22"/>
        <v>215</v>
      </c>
      <c r="G99" s="41">
        <f t="shared" si="23"/>
        <v>55</v>
      </c>
      <c r="H99" s="7">
        <f t="shared" si="24"/>
        <v>10</v>
      </c>
      <c r="I99" s="34">
        <f t="shared" si="20"/>
        <v>2432</v>
      </c>
      <c r="J99" s="41">
        <f t="shared" si="20"/>
        <v>1216</v>
      </c>
      <c r="K99" s="41">
        <f t="shared" si="20"/>
        <v>409</v>
      </c>
      <c r="L99" s="41">
        <f t="shared" si="20"/>
        <v>105</v>
      </c>
      <c r="M99" s="7">
        <f t="shared" si="20"/>
        <v>19</v>
      </c>
      <c r="N99" s="36"/>
      <c r="O99" s="35">
        <f t="shared" si="25"/>
        <v>1907</v>
      </c>
      <c r="P99" s="35">
        <f t="shared" si="26"/>
        <v>0</v>
      </c>
      <c r="Q99" s="35">
        <f t="shared" si="27"/>
        <v>2305</v>
      </c>
      <c r="R99" s="35">
        <f t="shared" si="28"/>
        <v>2504</v>
      </c>
      <c r="S99" s="35">
        <f t="shared" si="29"/>
        <v>2590</v>
      </c>
      <c r="T99" s="22"/>
      <c r="U99" s="67">
        <f>IF(B99=C99,0,IF(S99&lt;&gt;"-",(S99)/Přehled!$A$1,0))</f>
        <v>6.166666666666667</v>
      </c>
    </row>
    <row r="100" spans="1:24" x14ac:dyDescent="0.25">
      <c r="A100" s="55">
        <v>98</v>
      </c>
      <c r="B100" s="34">
        <v>6940</v>
      </c>
      <c r="C100" s="7"/>
      <c r="D100" s="56">
        <v>1300</v>
      </c>
      <c r="E100" s="41">
        <f t="shared" si="21"/>
        <v>650</v>
      </c>
      <c r="F100" s="41">
        <f t="shared" si="22"/>
        <v>215</v>
      </c>
      <c r="G100" s="41">
        <f t="shared" si="23"/>
        <v>55</v>
      </c>
      <c r="H100" s="7">
        <f t="shared" si="24"/>
        <v>10</v>
      </c>
      <c r="I100" s="34">
        <f t="shared" si="20"/>
        <v>2470</v>
      </c>
      <c r="J100" s="41">
        <f t="shared" si="20"/>
        <v>1235</v>
      </c>
      <c r="K100" s="41">
        <f t="shared" si="20"/>
        <v>409</v>
      </c>
      <c r="L100" s="41">
        <f t="shared" si="20"/>
        <v>105</v>
      </c>
      <c r="M100" s="7">
        <f t="shared" si="20"/>
        <v>19</v>
      </c>
      <c r="N100" s="36"/>
      <c r="O100" s="35">
        <f t="shared" si="25"/>
        <v>2000</v>
      </c>
      <c r="P100" s="35">
        <f t="shared" si="26"/>
        <v>0</v>
      </c>
      <c r="Q100" s="35">
        <f t="shared" si="27"/>
        <v>2417</v>
      </c>
      <c r="R100" s="35">
        <f t="shared" si="28"/>
        <v>2616</v>
      </c>
      <c r="S100" s="35">
        <f t="shared" si="29"/>
        <v>2702</v>
      </c>
      <c r="T100" s="22"/>
      <c r="U100" s="67">
        <f>IF(B100=C100,0,IF(S100&lt;&gt;"-",(S100)/Přehled!$A$1,0))</f>
        <v>6.4333333333333336</v>
      </c>
    </row>
    <row r="101" spans="1:24" x14ac:dyDescent="0.25">
      <c r="A101" s="55">
        <v>99</v>
      </c>
      <c r="B101" s="34">
        <v>7113</v>
      </c>
      <c r="C101" s="7"/>
      <c r="D101" s="56">
        <v>1315</v>
      </c>
      <c r="E101" s="41">
        <f t="shared" si="21"/>
        <v>660</v>
      </c>
      <c r="F101" s="41">
        <f t="shared" si="22"/>
        <v>220</v>
      </c>
      <c r="G101" s="41">
        <f t="shared" si="23"/>
        <v>55</v>
      </c>
      <c r="H101" s="7">
        <f t="shared" si="24"/>
        <v>10</v>
      </c>
      <c r="I101" s="34">
        <f t="shared" si="20"/>
        <v>2499</v>
      </c>
      <c r="J101" s="41">
        <f t="shared" si="20"/>
        <v>1254</v>
      </c>
      <c r="K101" s="41">
        <f t="shared" si="20"/>
        <v>418</v>
      </c>
      <c r="L101" s="41">
        <f t="shared" si="20"/>
        <v>105</v>
      </c>
      <c r="M101" s="7">
        <f t="shared" si="20"/>
        <v>19</v>
      </c>
      <c r="N101" s="36"/>
      <c r="O101" s="35">
        <f t="shared" si="25"/>
        <v>2115</v>
      </c>
      <c r="P101" s="35">
        <f t="shared" si="26"/>
        <v>0</v>
      </c>
      <c r="Q101" s="35">
        <f t="shared" si="27"/>
        <v>2524</v>
      </c>
      <c r="R101" s="35">
        <f t="shared" si="28"/>
        <v>2732</v>
      </c>
      <c r="S101" s="35">
        <f t="shared" si="29"/>
        <v>2818</v>
      </c>
      <c r="T101" s="22"/>
      <c r="U101" s="67">
        <f>IF(B101=C101,0,IF(S101&lt;&gt;"-",(S101)/Přehled!$A$1,0))</f>
        <v>6.7095238095238097</v>
      </c>
    </row>
    <row r="102" spans="1:24" x14ac:dyDescent="0.25">
      <c r="A102" s="55">
        <v>100</v>
      </c>
      <c r="B102" s="34">
        <v>7291</v>
      </c>
      <c r="C102" s="7"/>
      <c r="D102" s="56">
        <v>1330</v>
      </c>
      <c r="E102" s="41">
        <f t="shared" si="21"/>
        <v>665</v>
      </c>
      <c r="F102" s="41">
        <f t="shared" si="22"/>
        <v>220</v>
      </c>
      <c r="G102" s="41">
        <f t="shared" si="23"/>
        <v>55</v>
      </c>
      <c r="H102" s="7">
        <f t="shared" si="24"/>
        <v>10</v>
      </c>
      <c r="I102" s="34">
        <f t="shared" si="20"/>
        <v>2527</v>
      </c>
      <c r="J102" s="41">
        <f t="shared" si="20"/>
        <v>1264</v>
      </c>
      <c r="K102" s="41">
        <f t="shared" si="20"/>
        <v>418</v>
      </c>
      <c r="L102" s="41">
        <f t="shared" si="20"/>
        <v>105</v>
      </c>
      <c r="M102" s="7">
        <f t="shared" si="20"/>
        <v>19</v>
      </c>
      <c r="N102" s="36"/>
      <c r="O102" s="35">
        <f t="shared" si="25"/>
        <v>2237</v>
      </c>
      <c r="P102" s="35">
        <f t="shared" si="26"/>
        <v>0</v>
      </c>
      <c r="Q102" s="35">
        <f t="shared" si="27"/>
        <v>2664</v>
      </c>
      <c r="R102" s="35">
        <f t="shared" si="28"/>
        <v>2872</v>
      </c>
      <c r="S102" s="35">
        <f t="shared" si="29"/>
        <v>2958</v>
      </c>
      <c r="T102" s="22"/>
      <c r="U102" s="67">
        <f>IF(B102=C102,0,IF(S102&lt;&gt;"-",(S102)/Přehled!$A$1,0))</f>
        <v>7.0428571428571427</v>
      </c>
    </row>
    <row r="103" spans="1:24" x14ac:dyDescent="0.25">
      <c r="A103" s="55">
        <v>101</v>
      </c>
      <c r="B103" s="34">
        <v>7474</v>
      </c>
      <c r="C103" s="7"/>
      <c r="D103" s="56">
        <v>1345</v>
      </c>
      <c r="E103" s="41">
        <f t="shared" si="21"/>
        <v>675</v>
      </c>
      <c r="F103" s="41">
        <f t="shared" si="22"/>
        <v>225</v>
      </c>
      <c r="G103" s="41">
        <f t="shared" si="23"/>
        <v>55</v>
      </c>
      <c r="H103" s="7">
        <f t="shared" si="24"/>
        <v>10</v>
      </c>
      <c r="I103" s="34">
        <f t="shared" si="20"/>
        <v>2556</v>
      </c>
      <c r="J103" s="41">
        <f t="shared" si="20"/>
        <v>1283</v>
      </c>
      <c r="K103" s="41">
        <f t="shared" si="20"/>
        <v>428</v>
      </c>
      <c r="L103" s="41">
        <f t="shared" si="20"/>
        <v>105</v>
      </c>
      <c r="M103" s="7">
        <f t="shared" si="20"/>
        <v>19</v>
      </c>
      <c r="N103" s="36"/>
      <c r="O103" s="35">
        <f t="shared" si="25"/>
        <v>2362</v>
      </c>
      <c r="P103" s="35">
        <f t="shared" si="26"/>
        <v>0</v>
      </c>
      <c r="Q103" s="35">
        <f t="shared" si="27"/>
        <v>2779</v>
      </c>
      <c r="R103" s="35">
        <f t="shared" si="28"/>
        <v>2997</v>
      </c>
      <c r="S103" s="35">
        <f t="shared" si="29"/>
        <v>3083</v>
      </c>
      <c r="T103" s="22"/>
      <c r="U103" s="67">
        <f>IF(B103=C103,0,IF(S103&lt;&gt;"-",(S103)/Přehled!$A$1,0))</f>
        <v>7.3404761904761902</v>
      </c>
    </row>
    <row r="104" spans="1:24" x14ac:dyDescent="0.25">
      <c r="A104" s="55">
        <v>102</v>
      </c>
      <c r="B104" s="34">
        <v>7660</v>
      </c>
      <c r="C104" s="7"/>
      <c r="D104" s="56">
        <v>1360</v>
      </c>
      <c r="E104" s="41">
        <f t="shared" si="21"/>
        <v>680</v>
      </c>
      <c r="F104" s="41">
        <f t="shared" si="22"/>
        <v>225</v>
      </c>
      <c r="G104" s="41">
        <f t="shared" si="23"/>
        <v>55</v>
      </c>
      <c r="H104" s="7">
        <f t="shared" si="24"/>
        <v>10</v>
      </c>
      <c r="I104" s="34">
        <f t="shared" si="20"/>
        <v>2584</v>
      </c>
      <c r="J104" s="41">
        <f t="shared" si="20"/>
        <v>1292</v>
      </c>
      <c r="K104" s="41">
        <f t="shared" si="20"/>
        <v>428</v>
      </c>
      <c r="L104" s="41">
        <f t="shared" si="20"/>
        <v>105</v>
      </c>
      <c r="M104" s="7">
        <f t="shared" si="20"/>
        <v>19</v>
      </c>
      <c r="N104" s="36"/>
      <c r="O104" s="35">
        <f t="shared" si="25"/>
        <v>2492</v>
      </c>
      <c r="P104" s="35">
        <f t="shared" si="26"/>
        <v>0</v>
      </c>
      <c r="Q104" s="35">
        <f t="shared" si="27"/>
        <v>2928</v>
      </c>
      <c r="R104" s="35">
        <f t="shared" si="28"/>
        <v>3146</v>
      </c>
      <c r="S104" s="35">
        <f t="shared" si="29"/>
        <v>3232</v>
      </c>
      <c r="T104" s="22"/>
      <c r="U104" s="67">
        <f>IF(B104=C104,0,IF(S104&lt;&gt;"-",(S104)/Přehled!$A$1,0))</f>
        <v>7.6952380952380954</v>
      </c>
    </row>
    <row r="105" spans="1:24" x14ac:dyDescent="0.25">
      <c r="A105" s="93">
        <v>103</v>
      </c>
      <c r="B105" s="94">
        <v>7852</v>
      </c>
      <c r="C105" s="95"/>
      <c r="D105" s="96">
        <v>1375</v>
      </c>
      <c r="E105" s="97">
        <f t="shared" si="21"/>
        <v>690</v>
      </c>
      <c r="F105" s="97">
        <f t="shared" si="22"/>
        <v>230</v>
      </c>
      <c r="G105" s="97">
        <f t="shared" si="23"/>
        <v>60</v>
      </c>
      <c r="H105" s="95">
        <f t="shared" si="24"/>
        <v>10</v>
      </c>
      <c r="I105" s="94">
        <f t="shared" si="20"/>
        <v>2613</v>
      </c>
      <c r="J105" s="97">
        <f t="shared" si="20"/>
        <v>1311</v>
      </c>
      <c r="K105" s="97">
        <f t="shared" si="20"/>
        <v>437</v>
      </c>
      <c r="L105" s="97">
        <f t="shared" si="20"/>
        <v>114</v>
      </c>
      <c r="M105" s="95">
        <f t="shared" si="20"/>
        <v>19</v>
      </c>
      <c r="N105" s="36"/>
      <c r="O105" s="35">
        <f t="shared" si="25"/>
        <v>2626</v>
      </c>
      <c r="P105" s="35">
        <f t="shared" si="26"/>
        <v>0</v>
      </c>
      <c r="Q105" s="35">
        <f t="shared" si="27"/>
        <v>3054</v>
      </c>
      <c r="R105" s="35">
        <f t="shared" si="28"/>
        <v>3263</v>
      </c>
      <c r="S105" s="35">
        <f t="shared" si="29"/>
        <v>3358</v>
      </c>
      <c r="T105" s="22"/>
      <c r="U105" s="67">
        <f>IF(B105=C105,0,IF(S105&lt;&gt;"-",(S105)/Přehled!$A$1,0))</f>
        <v>7.9952380952380953</v>
      </c>
    </row>
    <row r="106" spans="1:24" s="1" customFormat="1" x14ac:dyDescent="0.25">
      <c r="A106" s="233">
        <v>104</v>
      </c>
      <c r="B106" s="235">
        <v>8048</v>
      </c>
      <c r="C106" s="236"/>
      <c r="D106" s="235">
        <v>1395</v>
      </c>
      <c r="E106" s="230">
        <f t="shared" si="21"/>
        <v>700</v>
      </c>
      <c r="F106" s="230">
        <f t="shared" si="22"/>
        <v>235</v>
      </c>
      <c r="G106" s="230">
        <f t="shared" si="23"/>
        <v>60</v>
      </c>
      <c r="H106" s="236">
        <f t="shared" si="24"/>
        <v>10</v>
      </c>
      <c r="I106" s="235">
        <f t="shared" ref="I106:M121" si="30">ROUNDUP(D106*1.9,0)</f>
        <v>2651</v>
      </c>
      <c r="J106" s="230">
        <f t="shared" si="30"/>
        <v>1330</v>
      </c>
      <c r="K106" s="230">
        <f t="shared" si="30"/>
        <v>447</v>
      </c>
      <c r="L106" s="230">
        <f t="shared" si="30"/>
        <v>114</v>
      </c>
      <c r="M106" s="236">
        <f t="shared" si="30"/>
        <v>19</v>
      </c>
      <c r="N106" s="26"/>
      <c r="O106" s="26">
        <f t="shared" si="25"/>
        <v>2746</v>
      </c>
      <c r="P106" s="26">
        <f t="shared" si="26"/>
        <v>0</v>
      </c>
      <c r="Q106" s="26">
        <f t="shared" si="27"/>
        <v>3173</v>
      </c>
      <c r="R106" s="26">
        <f t="shared" si="28"/>
        <v>3392</v>
      </c>
      <c r="S106" s="26">
        <f t="shared" si="29"/>
        <v>3487</v>
      </c>
      <c r="U106" s="67">
        <f>IF(B106=C106,0,IF(S106&lt;&gt;"-",(S106)/Přehled!$A$1,0))</f>
        <v>8.3023809523809522</v>
      </c>
      <c r="W106"/>
      <c r="X106"/>
    </row>
    <row r="107" spans="1:24" s="1" customFormat="1" x14ac:dyDescent="0.25">
      <c r="A107" s="233">
        <v>105</v>
      </c>
      <c r="B107" s="235">
        <v>8249</v>
      </c>
      <c r="C107" s="236"/>
      <c r="D107" s="235">
        <v>1410</v>
      </c>
      <c r="E107" s="230">
        <f t="shared" si="21"/>
        <v>705</v>
      </c>
      <c r="F107" s="230">
        <f t="shared" si="22"/>
        <v>235</v>
      </c>
      <c r="G107" s="230">
        <f t="shared" si="23"/>
        <v>60</v>
      </c>
      <c r="H107" s="236">
        <f t="shared" si="24"/>
        <v>10</v>
      </c>
      <c r="I107" s="235">
        <f t="shared" si="30"/>
        <v>2679</v>
      </c>
      <c r="J107" s="230">
        <f t="shared" si="30"/>
        <v>1340</v>
      </c>
      <c r="K107" s="230">
        <f t="shared" si="30"/>
        <v>447</v>
      </c>
      <c r="L107" s="230">
        <f t="shared" si="30"/>
        <v>114</v>
      </c>
      <c r="M107" s="236">
        <f t="shared" si="30"/>
        <v>19</v>
      </c>
      <c r="N107" s="26"/>
      <c r="O107" s="26">
        <f t="shared" si="25"/>
        <v>2891</v>
      </c>
      <c r="P107" s="26">
        <f t="shared" si="26"/>
        <v>0</v>
      </c>
      <c r="Q107" s="26">
        <f t="shared" si="27"/>
        <v>3336</v>
      </c>
      <c r="R107" s="26">
        <f t="shared" si="28"/>
        <v>3555</v>
      </c>
      <c r="S107" s="26">
        <f t="shared" si="29"/>
        <v>3650</v>
      </c>
      <c r="U107" s="67">
        <f>IF(B107=C107,0,IF(S107&lt;&gt;"-",(S107)/Přehled!$A$1,0))</f>
        <v>8.6904761904761898</v>
      </c>
      <c r="W107"/>
      <c r="X107"/>
    </row>
    <row r="108" spans="1:24" s="1" customFormat="1" x14ac:dyDescent="0.25">
      <c r="A108" s="233">
        <v>106</v>
      </c>
      <c r="B108" s="235">
        <v>8456</v>
      </c>
      <c r="C108" s="236"/>
      <c r="D108" s="235">
        <v>1425</v>
      </c>
      <c r="E108" s="230">
        <f t="shared" si="21"/>
        <v>715</v>
      </c>
      <c r="F108" s="230">
        <f t="shared" si="22"/>
        <v>240</v>
      </c>
      <c r="G108" s="230">
        <f t="shared" si="23"/>
        <v>60</v>
      </c>
      <c r="H108" s="236">
        <f t="shared" si="24"/>
        <v>10</v>
      </c>
      <c r="I108" s="235">
        <f t="shared" si="30"/>
        <v>2708</v>
      </c>
      <c r="J108" s="230">
        <f t="shared" si="30"/>
        <v>1359</v>
      </c>
      <c r="K108" s="230">
        <f t="shared" si="30"/>
        <v>456</v>
      </c>
      <c r="L108" s="230">
        <f t="shared" si="30"/>
        <v>114</v>
      </c>
      <c r="M108" s="236">
        <f t="shared" si="30"/>
        <v>19</v>
      </c>
      <c r="N108" s="26"/>
      <c r="O108" s="26">
        <f t="shared" si="25"/>
        <v>3040</v>
      </c>
      <c r="P108" s="26">
        <f t="shared" si="26"/>
        <v>0</v>
      </c>
      <c r="Q108" s="26">
        <f t="shared" si="27"/>
        <v>3477</v>
      </c>
      <c r="R108" s="26">
        <f t="shared" si="28"/>
        <v>3705</v>
      </c>
      <c r="S108" s="26">
        <f t="shared" si="29"/>
        <v>3800</v>
      </c>
      <c r="U108" s="67">
        <f>IF(B108=C108,0,IF(S108&lt;&gt;"-",(S108)/Přehled!$A$1,0))</f>
        <v>9.0476190476190474</v>
      </c>
      <c r="W108"/>
      <c r="X108"/>
    </row>
    <row r="109" spans="1:24" s="1" customFormat="1" x14ac:dyDescent="0.25">
      <c r="A109" s="233">
        <v>107</v>
      </c>
      <c r="B109" s="235">
        <v>8667</v>
      </c>
      <c r="C109" s="236"/>
      <c r="D109" s="235">
        <v>1440</v>
      </c>
      <c r="E109" s="230">
        <f t="shared" si="21"/>
        <v>720</v>
      </c>
      <c r="F109" s="230">
        <f t="shared" si="22"/>
        <v>240</v>
      </c>
      <c r="G109" s="230">
        <f t="shared" si="23"/>
        <v>60</v>
      </c>
      <c r="H109" s="236">
        <f t="shared" si="24"/>
        <v>10</v>
      </c>
      <c r="I109" s="235">
        <f t="shared" si="30"/>
        <v>2736</v>
      </c>
      <c r="J109" s="230">
        <f t="shared" si="30"/>
        <v>1368</v>
      </c>
      <c r="K109" s="230">
        <f t="shared" si="30"/>
        <v>456</v>
      </c>
      <c r="L109" s="230">
        <f t="shared" si="30"/>
        <v>114</v>
      </c>
      <c r="M109" s="236">
        <f t="shared" si="30"/>
        <v>19</v>
      </c>
      <c r="N109" s="26"/>
      <c r="O109" s="26">
        <f t="shared" si="25"/>
        <v>3195</v>
      </c>
      <c r="P109" s="26">
        <f t="shared" si="26"/>
        <v>0</v>
      </c>
      <c r="Q109" s="26">
        <f t="shared" si="27"/>
        <v>3651</v>
      </c>
      <c r="R109" s="26">
        <f t="shared" si="28"/>
        <v>3879</v>
      </c>
      <c r="S109" s="26">
        <f t="shared" si="29"/>
        <v>3974</v>
      </c>
      <c r="U109" s="67">
        <f>IF(B109=C109,0,IF(S109&lt;&gt;"-",(S109)/Přehled!$A$1,0))</f>
        <v>9.461904761904762</v>
      </c>
      <c r="W109"/>
      <c r="X109"/>
    </row>
    <row r="110" spans="1:24" s="1" customFormat="1" x14ac:dyDescent="0.25">
      <c r="A110" s="233">
        <v>108</v>
      </c>
      <c r="B110" s="235">
        <v>8884</v>
      </c>
      <c r="C110" s="236"/>
      <c r="D110" s="235">
        <v>1460</v>
      </c>
      <c r="E110" s="230">
        <f t="shared" si="21"/>
        <v>730</v>
      </c>
      <c r="F110" s="230">
        <f t="shared" si="22"/>
        <v>245</v>
      </c>
      <c r="G110" s="230">
        <f t="shared" si="23"/>
        <v>60</v>
      </c>
      <c r="H110" s="236">
        <f t="shared" si="24"/>
        <v>10</v>
      </c>
      <c r="I110" s="235">
        <f t="shared" si="30"/>
        <v>2774</v>
      </c>
      <c r="J110" s="230">
        <f t="shared" si="30"/>
        <v>1387</v>
      </c>
      <c r="K110" s="230">
        <f t="shared" si="30"/>
        <v>466</v>
      </c>
      <c r="L110" s="230">
        <f t="shared" si="30"/>
        <v>114</v>
      </c>
      <c r="M110" s="236">
        <f t="shared" si="30"/>
        <v>19</v>
      </c>
      <c r="N110" s="26"/>
      <c r="O110" s="26">
        <f t="shared" si="25"/>
        <v>3336</v>
      </c>
      <c r="P110" s="26">
        <f t="shared" si="26"/>
        <v>0</v>
      </c>
      <c r="Q110" s="26">
        <f t="shared" si="27"/>
        <v>3791</v>
      </c>
      <c r="R110" s="26">
        <f t="shared" si="28"/>
        <v>4029</v>
      </c>
      <c r="S110" s="26">
        <f t="shared" si="29"/>
        <v>4124</v>
      </c>
      <c r="U110" s="67">
        <f>IF(B110=C110,0,IF(S110&lt;&gt;"-",(S110)/Přehled!$A$1,0))</f>
        <v>9.8190476190476197</v>
      </c>
      <c r="W110"/>
      <c r="X110"/>
    </row>
    <row r="111" spans="1:24" s="1" customFormat="1" x14ac:dyDescent="0.25">
      <c r="A111" s="233">
        <v>109</v>
      </c>
      <c r="B111" s="235">
        <v>9106</v>
      </c>
      <c r="C111" s="236"/>
      <c r="D111" s="235">
        <v>1475</v>
      </c>
      <c r="E111" s="230">
        <f t="shared" si="21"/>
        <v>740</v>
      </c>
      <c r="F111" s="230">
        <f t="shared" si="22"/>
        <v>245</v>
      </c>
      <c r="G111" s="230">
        <f t="shared" si="23"/>
        <v>60</v>
      </c>
      <c r="H111" s="236">
        <f t="shared" si="24"/>
        <v>10</v>
      </c>
      <c r="I111" s="235">
        <f t="shared" si="30"/>
        <v>2803</v>
      </c>
      <c r="J111" s="230">
        <f t="shared" si="30"/>
        <v>1406</v>
      </c>
      <c r="K111" s="230">
        <f t="shared" si="30"/>
        <v>466</v>
      </c>
      <c r="L111" s="230">
        <f t="shared" si="30"/>
        <v>114</v>
      </c>
      <c r="M111" s="236">
        <f t="shared" si="30"/>
        <v>19</v>
      </c>
      <c r="N111" s="26"/>
      <c r="O111" s="26">
        <f t="shared" si="25"/>
        <v>3500</v>
      </c>
      <c r="P111" s="26">
        <f t="shared" si="26"/>
        <v>0</v>
      </c>
      <c r="Q111" s="26">
        <f t="shared" si="27"/>
        <v>3965</v>
      </c>
      <c r="R111" s="26">
        <f t="shared" si="28"/>
        <v>4203</v>
      </c>
      <c r="S111" s="26">
        <f t="shared" si="29"/>
        <v>4298</v>
      </c>
      <c r="U111" s="67">
        <f>IF(B111=C111,0,IF(S111&lt;&gt;"-",(S111)/Přehled!$A$1,0))</f>
        <v>10.233333333333333</v>
      </c>
      <c r="W111"/>
      <c r="X111"/>
    </row>
    <row r="112" spans="1:24" s="1" customFormat="1" x14ac:dyDescent="0.25">
      <c r="A112" s="233">
        <v>110</v>
      </c>
      <c r="B112" s="235">
        <v>9333</v>
      </c>
      <c r="C112" s="236"/>
      <c r="D112" s="235">
        <v>1490</v>
      </c>
      <c r="E112" s="230">
        <f t="shared" si="21"/>
        <v>745</v>
      </c>
      <c r="F112" s="230">
        <f t="shared" si="22"/>
        <v>250</v>
      </c>
      <c r="G112" s="230">
        <f t="shared" si="23"/>
        <v>65</v>
      </c>
      <c r="H112" s="236">
        <f t="shared" si="24"/>
        <v>15</v>
      </c>
      <c r="I112" s="235">
        <f t="shared" si="30"/>
        <v>2831</v>
      </c>
      <c r="J112" s="230">
        <f t="shared" si="30"/>
        <v>1416</v>
      </c>
      <c r="K112" s="230">
        <f t="shared" si="30"/>
        <v>475</v>
      </c>
      <c r="L112" s="230">
        <f t="shared" si="30"/>
        <v>124</v>
      </c>
      <c r="M112" s="236">
        <f t="shared" si="30"/>
        <v>29</v>
      </c>
      <c r="N112" s="26"/>
      <c r="O112" s="26">
        <f t="shared" si="25"/>
        <v>3671</v>
      </c>
      <c r="P112" s="26">
        <f t="shared" si="26"/>
        <v>0</v>
      </c>
      <c r="Q112" s="26">
        <f t="shared" si="27"/>
        <v>4136</v>
      </c>
      <c r="R112" s="26">
        <f t="shared" si="28"/>
        <v>4363</v>
      </c>
      <c r="S112" s="26">
        <f t="shared" si="29"/>
        <v>4458</v>
      </c>
      <c r="U112" s="67">
        <f>IF(B112=C112,0,IF(S112&lt;&gt;"-",(S112)/Přehled!$A$1,0))</f>
        <v>10.614285714285714</v>
      </c>
      <c r="W112"/>
      <c r="X112"/>
    </row>
    <row r="113" spans="1:24" s="1" customFormat="1" x14ac:dyDescent="0.25">
      <c r="A113" s="233">
        <v>111</v>
      </c>
      <c r="B113" s="235">
        <v>9567</v>
      </c>
      <c r="C113" s="236"/>
      <c r="D113" s="235">
        <v>1505</v>
      </c>
      <c r="E113" s="230">
        <f t="shared" si="21"/>
        <v>755</v>
      </c>
      <c r="F113" s="230">
        <f t="shared" si="22"/>
        <v>250</v>
      </c>
      <c r="G113" s="230">
        <f t="shared" si="23"/>
        <v>65</v>
      </c>
      <c r="H113" s="236">
        <f t="shared" si="24"/>
        <v>15</v>
      </c>
      <c r="I113" s="235">
        <f t="shared" si="30"/>
        <v>2860</v>
      </c>
      <c r="J113" s="230">
        <f t="shared" si="30"/>
        <v>1435</v>
      </c>
      <c r="K113" s="230">
        <f t="shared" si="30"/>
        <v>475</v>
      </c>
      <c r="L113" s="230">
        <f t="shared" si="30"/>
        <v>124</v>
      </c>
      <c r="M113" s="236">
        <f t="shared" si="30"/>
        <v>29</v>
      </c>
      <c r="N113" s="26"/>
      <c r="O113" s="26">
        <f t="shared" si="25"/>
        <v>3847</v>
      </c>
      <c r="P113" s="26">
        <f t="shared" si="26"/>
        <v>0</v>
      </c>
      <c r="Q113" s="26">
        <f t="shared" si="27"/>
        <v>4322</v>
      </c>
      <c r="R113" s="26">
        <f t="shared" si="28"/>
        <v>4549</v>
      </c>
      <c r="S113" s="26">
        <f t="shared" si="29"/>
        <v>4644</v>
      </c>
      <c r="U113" s="67">
        <f>IF(B113=C113,0,IF(S113&lt;&gt;"-",(S113)/Přehled!$A$1,0))</f>
        <v>11.057142857142857</v>
      </c>
      <c r="W113"/>
      <c r="X113"/>
    </row>
    <row r="114" spans="1:24" s="1" customFormat="1" x14ac:dyDescent="0.25">
      <c r="A114" s="233">
        <v>112</v>
      </c>
      <c r="B114" s="235">
        <v>9806</v>
      </c>
      <c r="C114" s="236"/>
      <c r="D114" s="235">
        <v>1525</v>
      </c>
      <c r="E114" s="230">
        <f t="shared" si="21"/>
        <v>765</v>
      </c>
      <c r="F114" s="230">
        <f t="shared" si="22"/>
        <v>255</v>
      </c>
      <c r="G114" s="230">
        <f t="shared" si="23"/>
        <v>65</v>
      </c>
      <c r="H114" s="236">
        <f t="shared" si="24"/>
        <v>15</v>
      </c>
      <c r="I114" s="235">
        <f t="shared" si="30"/>
        <v>2898</v>
      </c>
      <c r="J114" s="230">
        <f t="shared" si="30"/>
        <v>1454</v>
      </c>
      <c r="K114" s="230">
        <f t="shared" si="30"/>
        <v>485</v>
      </c>
      <c r="L114" s="230">
        <f t="shared" si="30"/>
        <v>124</v>
      </c>
      <c r="M114" s="236">
        <f t="shared" si="30"/>
        <v>29</v>
      </c>
      <c r="N114" s="26"/>
      <c r="O114" s="26">
        <f t="shared" si="25"/>
        <v>4010</v>
      </c>
      <c r="P114" s="26">
        <f t="shared" si="26"/>
        <v>0</v>
      </c>
      <c r="Q114" s="26">
        <f t="shared" si="27"/>
        <v>4484</v>
      </c>
      <c r="R114" s="26">
        <f t="shared" si="28"/>
        <v>4721</v>
      </c>
      <c r="S114" s="26">
        <f t="shared" si="29"/>
        <v>4816</v>
      </c>
      <c r="U114" s="67">
        <f>IF(B114=C114,0,IF(S114&lt;&gt;"-",(S114)/Přehled!$A$1,0))</f>
        <v>11.466666666666667</v>
      </c>
      <c r="W114"/>
      <c r="X114"/>
    </row>
    <row r="115" spans="1:24" s="1" customFormat="1" x14ac:dyDescent="0.25">
      <c r="A115" s="233">
        <v>113</v>
      </c>
      <c r="B115" s="235">
        <v>10051</v>
      </c>
      <c r="C115" s="236"/>
      <c r="D115" s="235">
        <v>1540</v>
      </c>
      <c r="E115" s="230">
        <f t="shared" si="21"/>
        <v>770</v>
      </c>
      <c r="F115" s="230">
        <f t="shared" si="22"/>
        <v>255</v>
      </c>
      <c r="G115" s="230">
        <f t="shared" si="23"/>
        <v>65</v>
      </c>
      <c r="H115" s="236">
        <f t="shared" si="24"/>
        <v>15</v>
      </c>
      <c r="I115" s="235">
        <f t="shared" si="30"/>
        <v>2926</v>
      </c>
      <c r="J115" s="230">
        <f t="shared" si="30"/>
        <v>1463</v>
      </c>
      <c r="K115" s="230">
        <f t="shared" si="30"/>
        <v>485</v>
      </c>
      <c r="L115" s="230">
        <f t="shared" si="30"/>
        <v>124</v>
      </c>
      <c r="M115" s="236">
        <f t="shared" si="30"/>
        <v>29</v>
      </c>
      <c r="N115" s="26"/>
      <c r="O115" s="26">
        <f t="shared" si="25"/>
        <v>4199</v>
      </c>
      <c r="P115" s="26">
        <f t="shared" si="26"/>
        <v>0</v>
      </c>
      <c r="Q115" s="26">
        <f t="shared" si="27"/>
        <v>4692</v>
      </c>
      <c r="R115" s="26">
        <f t="shared" si="28"/>
        <v>4929</v>
      </c>
      <c r="S115" s="26">
        <f t="shared" si="29"/>
        <v>5024</v>
      </c>
      <c r="U115" s="67">
        <f>IF(B115=C115,0,IF(S115&lt;&gt;"-",(S115)/Přehled!$A$1,0))</f>
        <v>11.961904761904762</v>
      </c>
      <c r="W115"/>
      <c r="X115"/>
    </row>
    <row r="116" spans="1:24" x14ac:dyDescent="0.25">
      <c r="A116" s="55">
        <v>114</v>
      </c>
      <c r="B116" s="34">
        <v>10302</v>
      </c>
      <c r="C116" s="7"/>
      <c r="D116" s="56">
        <v>1555</v>
      </c>
      <c r="E116" s="41">
        <f t="shared" si="21"/>
        <v>780</v>
      </c>
      <c r="F116" s="41">
        <f t="shared" si="22"/>
        <v>260</v>
      </c>
      <c r="G116" s="41">
        <f t="shared" si="23"/>
        <v>65</v>
      </c>
      <c r="H116" s="7">
        <f t="shared" si="24"/>
        <v>15</v>
      </c>
      <c r="I116" s="34">
        <f t="shared" si="30"/>
        <v>2955</v>
      </c>
      <c r="J116" s="41">
        <f t="shared" si="30"/>
        <v>1482</v>
      </c>
      <c r="K116" s="41">
        <f t="shared" si="30"/>
        <v>494</v>
      </c>
      <c r="L116" s="41">
        <f t="shared" si="30"/>
        <v>124</v>
      </c>
      <c r="M116" s="7">
        <f t="shared" si="30"/>
        <v>29</v>
      </c>
      <c r="N116" s="36"/>
      <c r="O116" s="35">
        <f t="shared" si="25"/>
        <v>4392</v>
      </c>
      <c r="P116" s="35">
        <f t="shared" si="26"/>
        <v>0</v>
      </c>
      <c r="Q116" s="35">
        <f t="shared" si="27"/>
        <v>4877</v>
      </c>
      <c r="R116" s="35">
        <f t="shared" si="28"/>
        <v>5123</v>
      </c>
      <c r="S116" s="35">
        <f t="shared" si="29"/>
        <v>5218</v>
      </c>
      <c r="T116" s="22"/>
      <c r="U116" s="67">
        <f>IF(B116=C116,0,IF(S116&lt;&gt;"-",(S116)/Přehled!$A$1,0))</f>
        <v>12.423809523809524</v>
      </c>
    </row>
    <row r="117" spans="1:24" x14ac:dyDescent="0.25">
      <c r="A117" s="55">
        <v>115</v>
      </c>
      <c r="B117" s="34">
        <v>10560</v>
      </c>
      <c r="C117" s="7"/>
      <c r="D117" s="56">
        <v>1575</v>
      </c>
      <c r="E117" s="41">
        <f t="shared" si="21"/>
        <v>790</v>
      </c>
      <c r="F117" s="41">
        <f t="shared" si="22"/>
        <v>265</v>
      </c>
      <c r="G117" s="41">
        <f t="shared" si="23"/>
        <v>65</v>
      </c>
      <c r="H117" s="7">
        <f t="shared" si="24"/>
        <v>15</v>
      </c>
      <c r="I117" s="34">
        <f t="shared" si="30"/>
        <v>2993</v>
      </c>
      <c r="J117" s="41">
        <f t="shared" si="30"/>
        <v>1501</v>
      </c>
      <c r="K117" s="41">
        <f t="shared" si="30"/>
        <v>504</v>
      </c>
      <c r="L117" s="41">
        <f t="shared" si="30"/>
        <v>124</v>
      </c>
      <c r="M117" s="7">
        <f t="shared" si="30"/>
        <v>29</v>
      </c>
      <c r="N117" s="36"/>
      <c r="O117" s="35">
        <f t="shared" si="25"/>
        <v>4574</v>
      </c>
      <c r="P117" s="35">
        <f t="shared" si="26"/>
        <v>0</v>
      </c>
      <c r="Q117" s="35">
        <f t="shared" si="27"/>
        <v>5058</v>
      </c>
      <c r="R117" s="35">
        <f t="shared" si="28"/>
        <v>5314</v>
      </c>
      <c r="S117" s="35">
        <f t="shared" si="29"/>
        <v>5409</v>
      </c>
      <c r="T117" s="22"/>
      <c r="U117" s="67">
        <f>IF(B117=C117,0,IF(S117&lt;&gt;"-",(S117)/Přehled!$A$1,0))</f>
        <v>12.878571428571428</v>
      </c>
    </row>
    <row r="118" spans="1:24" s="49" customFormat="1" x14ac:dyDescent="0.25">
      <c r="A118" s="55">
        <v>116</v>
      </c>
      <c r="B118" s="34">
        <v>10824</v>
      </c>
      <c r="C118" s="7"/>
      <c r="D118" s="56">
        <v>1590</v>
      </c>
      <c r="E118" s="41">
        <f t="shared" si="21"/>
        <v>795</v>
      </c>
      <c r="F118" s="41">
        <f t="shared" si="22"/>
        <v>265</v>
      </c>
      <c r="G118" s="41">
        <f t="shared" si="23"/>
        <v>65</v>
      </c>
      <c r="H118" s="7">
        <f t="shared" si="24"/>
        <v>15</v>
      </c>
      <c r="I118" s="34">
        <f t="shared" si="30"/>
        <v>3021</v>
      </c>
      <c r="J118" s="41">
        <f t="shared" si="30"/>
        <v>1511</v>
      </c>
      <c r="K118" s="41">
        <f t="shared" si="30"/>
        <v>504</v>
      </c>
      <c r="L118" s="41">
        <f t="shared" si="30"/>
        <v>124</v>
      </c>
      <c r="M118" s="7">
        <f t="shared" si="30"/>
        <v>29</v>
      </c>
      <c r="N118" s="36"/>
      <c r="O118" s="35">
        <f t="shared" si="25"/>
        <v>4782</v>
      </c>
      <c r="P118" s="35">
        <f t="shared" si="26"/>
        <v>0</v>
      </c>
      <c r="Q118" s="35">
        <f t="shared" si="27"/>
        <v>5284</v>
      </c>
      <c r="R118" s="35">
        <f t="shared" si="28"/>
        <v>5540</v>
      </c>
      <c r="S118" s="35">
        <f t="shared" si="29"/>
        <v>5635</v>
      </c>
      <c r="T118" s="22"/>
      <c r="U118" s="67">
        <f>IF(B118=C118,0,IF(S118&lt;&gt;"-",(S118)/Přehled!$A$1,0))</f>
        <v>13.416666666666666</v>
      </c>
    </row>
    <row r="119" spans="1:24" s="49" customFormat="1" x14ac:dyDescent="0.25">
      <c r="A119" s="55">
        <v>117</v>
      </c>
      <c r="B119" s="34">
        <v>11094</v>
      </c>
      <c r="C119" s="7"/>
      <c r="D119" s="56">
        <v>1605</v>
      </c>
      <c r="E119" s="41">
        <f t="shared" si="21"/>
        <v>805</v>
      </c>
      <c r="F119" s="41">
        <f t="shared" si="22"/>
        <v>270</v>
      </c>
      <c r="G119" s="41">
        <f t="shared" si="23"/>
        <v>70</v>
      </c>
      <c r="H119" s="7">
        <f t="shared" si="24"/>
        <v>15</v>
      </c>
      <c r="I119" s="34">
        <f t="shared" si="30"/>
        <v>3050</v>
      </c>
      <c r="J119" s="41">
        <f t="shared" si="30"/>
        <v>1530</v>
      </c>
      <c r="K119" s="41">
        <f t="shared" si="30"/>
        <v>513</v>
      </c>
      <c r="L119" s="41">
        <f t="shared" si="30"/>
        <v>133</v>
      </c>
      <c r="M119" s="7">
        <f t="shared" si="30"/>
        <v>29</v>
      </c>
      <c r="N119" s="36"/>
      <c r="O119" s="35">
        <f t="shared" si="25"/>
        <v>4994</v>
      </c>
      <c r="P119" s="35">
        <f t="shared" si="26"/>
        <v>0</v>
      </c>
      <c r="Q119" s="35">
        <f t="shared" si="27"/>
        <v>5488</v>
      </c>
      <c r="R119" s="35">
        <f t="shared" si="28"/>
        <v>5735</v>
      </c>
      <c r="S119" s="35">
        <f t="shared" si="29"/>
        <v>5839</v>
      </c>
      <c r="T119" s="22"/>
      <c r="U119" s="67">
        <f>IF(B119=C119,0,IF(S119&lt;&gt;"-",(S119)/Přehled!$A$1,0))</f>
        <v>13.902380952380952</v>
      </c>
    </row>
    <row r="120" spans="1:24" s="49" customFormat="1" x14ac:dyDescent="0.25">
      <c r="A120" s="100">
        <v>118</v>
      </c>
      <c r="B120" s="51">
        <v>11372</v>
      </c>
      <c r="C120" s="52"/>
      <c r="D120" s="51">
        <v>1625</v>
      </c>
      <c r="E120" s="54">
        <f t="shared" si="21"/>
        <v>815</v>
      </c>
      <c r="F120" s="54">
        <f t="shared" si="22"/>
        <v>270</v>
      </c>
      <c r="G120" s="54">
        <f t="shared" si="23"/>
        <v>70</v>
      </c>
      <c r="H120" s="52">
        <f t="shared" si="24"/>
        <v>15</v>
      </c>
      <c r="I120" s="51">
        <f t="shared" si="30"/>
        <v>3088</v>
      </c>
      <c r="J120" s="54">
        <f t="shared" si="30"/>
        <v>1549</v>
      </c>
      <c r="K120" s="54">
        <f t="shared" si="30"/>
        <v>513</v>
      </c>
      <c r="L120" s="54">
        <f t="shared" si="30"/>
        <v>133</v>
      </c>
      <c r="M120" s="52">
        <f t="shared" si="30"/>
        <v>29</v>
      </c>
      <c r="N120" s="257"/>
      <c r="O120" s="35">
        <f t="shared" si="25"/>
        <v>5196</v>
      </c>
      <c r="P120" s="35">
        <f t="shared" si="26"/>
        <v>0</v>
      </c>
      <c r="Q120" s="35">
        <f t="shared" si="27"/>
        <v>5709</v>
      </c>
      <c r="R120" s="35">
        <f t="shared" si="28"/>
        <v>5956</v>
      </c>
      <c r="S120" s="35">
        <f t="shared" si="29"/>
        <v>6060</v>
      </c>
      <c r="T120" s="348"/>
      <c r="U120" s="67">
        <f>IF(B120=C120,0,IF(S120&lt;&gt;"-",(S120)/Přehled!$A$1,0))</f>
        <v>14.428571428571429</v>
      </c>
    </row>
    <row r="121" spans="1:24" s="49" customFormat="1" x14ac:dyDescent="0.25">
      <c r="A121" s="98">
        <v>119</v>
      </c>
      <c r="B121" s="34">
        <v>11656</v>
      </c>
      <c r="C121" s="7"/>
      <c r="D121" s="34">
        <v>1640</v>
      </c>
      <c r="E121" s="41">
        <f t="shared" si="21"/>
        <v>820</v>
      </c>
      <c r="F121" s="41">
        <f t="shared" si="22"/>
        <v>275</v>
      </c>
      <c r="G121" s="41">
        <f t="shared" si="23"/>
        <v>70</v>
      </c>
      <c r="H121" s="7">
        <f t="shared" si="24"/>
        <v>15</v>
      </c>
      <c r="I121" s="34">
        <f t="shared" si="30"/>
        <v>3116</v>
      </c>
      <c r="J121" s="41">
        <f t="shared" si="30"/>
        <v>1558</v>
      </c>
      <c r="K121" s="41">
        <f t="shared" si="30"/>
        <v>523</v>
      </c>
      <c r="L121" s="41">
        <f t="shared" si="30"/>
        <v>133</v>
      </c>
      <c r="M121" s="7">
        <f t="shared" si="30"/>
        <v>29</v>
      </c>
      <c r="N121" s="257"/>
      <c r="O121" s="35">
        <f t="shared" si="25"/>
        <v>5424</v>
      </c>
      <c r="P121" s="35">
        <f t="shared" si="26"/>
        <v>0</v>
      </c>
      <c r="Q121" s="35">
        <f t="shared" si="27"/>
        <v>5936</v>
      </c>
      <c r="R121" s="35">
        <f t="shared" si="28"/>
        <v>6193</v>
      </c>
      <c r="S121" s="35">
        <f t="shared" si="29"/>
        <v>6297</v>
      </c>
      <c r="T121" s="348"/>
      <c r="U121" s="67">
        <f>IF(B121=C121,0,IF(S121&lt;&gt;"-",(S121)/Přehled!$A$1,0))</f>
        <v>14.992857142857142</v>
      </c>
    </row>
    <row r="122" spans="1:24" s="49" customFormat="1" x14ac:dyDescent="0.25">
      <c r="A122" s="98">
        <v>120</v>
      </c>
      <c r="B122" s="34">
        <v>11947</v>
      </c>
      <c r="C122" s="7"/>
      <c r="D122" s="34">
        <v>1655</v>
      </c>
      <c r="E122" s="41">
        <f t="shared" si="21"/>
        <v>830</v>
      </c>
      <c r="F122" s="41">
        <f t="shared" si="22"/>
        <v>275</v>
      </c>
      <c r="G122" s="41">
        <f t="shared" si="23"/>
        <v>70</v>
      </c>
      <c r="H122" s="7">
        <f t="shared" si="24"/>
        <v>15</v>
      </c>
      <c r="I122" s="34">
        <f t="shared" ref="I122:M126" si="31">ROUNDUP(D122*1.9,0)</f>
        <v>3145</v>
      </c>
      <c r="J122" s="41">
        <f t="shared" si="31"/>
        <v>1577</v>
      </c>
      <c r="K122" s="41">
        <f t="shared" si="31"/>
        <v>523</v>
      </c>
      <c r="L122" s="41">
        <f t="shared" si="31"/>
        <v>133</v>
      </c>
      <c r="M122" s="7">
        <f t="shared" si="31"/>
        <v>29</v>
      </c>
      <c r="N122" s="257"/>
      <c r="O122" s="35">
        <f t="shared" si="25"/>
        <v>5657</v>
      </c>
      <c r="P122" s="35">
        <f t="shared" si="26"/>
        <v>0</v>
      </c>
      <c r="Q122" s="35">
        <f t="shared" si="27"/>
        <v>6179</v>
      </c>
      <c r="R122" s="35">
        <f t="shared" si="28"/>
        <v>6436</v>
      </c>
      <c r="S122" s="35">
        <f t="shared" si="29"/>
        <v>6540</v>
      </c>
      <c r="T122" s="348"/>
      <c r="U122" s="67">
        <f>IF(B122=C122,0,IF(S122&lt;&gt;"-",(S122)/Přehled!$A$1,0))</f>
        <v>15.571428571428571</v>
      </c>
    </row>
    <row r="123" spans="1:24" s="49" customFormat="1" x14ac:dyDescent="0.25">
      <c r="A123" s="98">
        <v>121</v>
      </c>
      <c r="B123" s="34">
        <v>12246</v>
      </c>
      <c r="C123" s="7"/>
      <c r="D123" s="34">
        <v>1670</v>
      </c>
      <c r="E123" s="41">
        <f t="shared" si="21"/>
        <v>835</v>
      </c>
      <c r="F123" s="41">
        <f t="shared" si="22"/>
        <v>280</v>
      </c>
      <c r="G123" s="41">
        <f t="shared" si="23"/>
        <v>70</v>
      </c>
      <c r="H123" s="7">
        <f t="shared" si="24"/>
        <v>15</v>
      </c>
      <c r="I123" s="34">
        <f t="shared" si="31"/>
        <v>3173</v>
      </c>
      <c r="J123" s="41">
        <f t="shared" si="31"/>
        <v>1587</v>
      </c>
      <c r="K123" s="41">
        <f t="shared" si="31"/>
        <v>532</v>
      </c>
      <c r="L123" s="41">
        <f t="shared" si="31"/>
        <v>133</v>
      </c>
      <c r="M123" s="7">
        <f t="shared" si="31"/>
        <v>29</v>
      </c>
      <c r="N123" s="257"/>
      <c r="O123" s="35">
        <f t="shared" si="25"/>
        <v>5900</v>
      </c>
      <c r="P123" s="35">
        <f t="shared" si="26"/>
        <v>0</v>
      </c>
      <c r="Q123" s="35">
        <f t="shared" si="27"/>
        <v>6422</v>
      </c>
      <c r="R123" s="35">
        <f t="shared" si="28"/>
        <v>6688</v>
      </c>
      <c r="S123" s="35">
        <f t="shared" si="29"/>
        <v>6792</v>
      </c>
      <c r="T123" s="348"/>
      <c r="U123" s="67">
        <f>IF(B123=C123,0,IF(S123&lt;&gt;"-",(S123)/Přehled!$A$1,0))</f>
        <v>16.171428571428571</v>
      </c>
    </row>
    <row r="124" spans="1:24" s="49" customFormat="1" x14ac:dyDescent="0.25">
      <c r="A124" s="98">
        <v>122</v>
      </c>
      <c r="B124" s="34">
        <v>12552</v>
      </c>
      <c r="C124" s="7"/>
      <c r="D124" s="34">
        <v>1690</v>
      </c>
      <c r="E124" s="41">
        <f t="shared" si="21"/>
        <v>845</v>
      </c>
      <c r="F124" s="41">
        <f t="shared" si="22"/>
        <v>280</v>
      </c>
      <c r="G124" s="41">
        <f t="shared" si="23"/>
        <v>70</v>
      </c>
      <c r="H124" s="7">
        <f t="shared" si="24"/>
        <v>15</v>
      </c>
      <c r="I124" s="34">
        <f t="shared" si="31"/>
        <v>3211</v>
      </c>
      <c r="J124" s="41">
        <f t="shared" si="31"/>
        <v>1606</v>
      </c>
      <c r="K124" s="41">
        <f t="shared" si="31"/>
        <v>532</v>
      </c>
      <c r="L124" s="41">
        <f t="shared" si="31"/>
        <v>133</v>
      </c>
      <c r="M124" s="7">
        <f t="shared" si="31"/>
        <v>29</v>
      </c>
      <c r="N124" s="257"/>
      <c r="O124" s="35">
        <f t="shared" si="25"/>
        <v>6130</v>
      </c>
      <c r="P124" s="35">
        <f t="shared" si="26"/>
        <v>0</v>
      </c>
      <c r="Q124" s="35">
        <f t="shared" si="27"/>
        <v>6671</v>
      </c>
      <c r="R124" s="35">
        <f t="shared" si="28"/>
        <v>6937</v>
      </c>
      <c r="S124" s="35">
        <f t="shared" si="29"/>
        <v>7041</v>
      </c>
      <c r="T124" s="348"/>
      <c r="U124" s="67">
        <f>IF(B124=C124,0,IF(S124&lt;&gt;"-",(S124)/Přehled!$A$1,0))</f>
        <v>16.764285714285716</v>
      </c>
    </row>
    <row r="125" spans="1:24" s="49" customFormat="1" x14ac:dyDescent="0.25">
      <c r="A125" s="98">
        <v>123</v>
      </c>
      <c r="B125" s="34">
        <v>12866</v>
      </c>
      <c r="C125" s="7"/>
      <c r="D125" s="34">
        <v>1705</v>
      </c>
      <c r="E125" s="41">
        <f t="shared" si="21"/>
        <v>855</v>
      </c>
      <c r="F125" s="41">
        <f t="shared" si="22"/>
        <v>285</v>
      </c>
      <c r="G125" s="41">
        <f t="shared" si="23"/>
        <v>70</v>
      </c>
      <c r="H125" s="7">
        <f t="shared" si="24"/>
        <v>15</v>
      </c>
      <c r="I125" s="34">
        <f t="shared" si="31"/>
        <v>3240</v>
      </c>
      <c r="J125" s="41">
        <f t="shared" si="31"/>
        <v>1625</v>
      </c>
      <c r="K125" s="41">
        <f t="shared" si="31"/>
        <v>542</v>
      </c>
      <c r="L125" s="41">
        <f t="shared" si="31"/>
        <v>133</v>
      </c>
      <c r="M125" s="7">
        <f t="shared" si="31"/>
        <v>29</v>
      </c>
      <c r="N125" s="257"/>
      <c r="O125" s="35">
        <f t="shared" si="25"/>
        <v>6386</v>
      </c>
      <c r="P125" s="35">
        <f t="shared" si="26"/>
        <v>0</v>
      </c>
      <c r="Q125" s="35">
        <f t="shared" si="27"/>
        <v>6917</v>
      </c>
      <c r="R125" s="35">
        <f t="shared" si="28"/>
        <v>7193</v>
      </c>
      <c r="S125" s="35">
        <f t="shared" si="29"/>
        <v>7297</v>
      </c>
      <c r="T125" s="348"/>
      <c r="U125" s="67">
        <f>IF(B125=C125,0,IF(S125&lt;&gt;"-",(S125)/Přehled!$A$1,0))</f>
        <v>17.373809523809523</v>
      </c>
    </row>
    <row r="126" spans="1:24" s="49" customFormat="1" ht="15.75" thickBot="1" x14ac:dyDescent="0.3">
      <c r="A126" s="310">
        <v>124</v>
      </c>
      <c r="B126" s="311">
        <v>13188</v>
      </c>
      <c r="C126" s="312"/>
      <c r="D126" s="311">
        <v>1720</v>
      </c>
      <c r="E126" s="313">
        <f t="shared" si="21"/>
        <v>860</v>
      </c>
      <c r="F126" s="313">
        <f t="shared" si="22"/>
        <v>285</v>
      </c>
      <c r="G126" s="313">
        <f t="shared" si="23"/>
        <v>70</v>
      </c>
      <c r="H126" s="312">
        <f t="shared" si="24"/>
        <v>15</v>
      </c>
      <c r="I126" s="311">
        <f t="shared" si="31"/>
        <v>3268</v>
      </c>
      <c r="J126" s="313">
        <f t="shared" si="31"/>
        <v>1634</v>
      </c>
      <c r="K126" s="313">
        <f t="shared" si="31"/>
        <v>542</v>
      </c>
      <c r="L126" s="313">
        <f t="shared" si="31"/>
        <v>133</v>
      </c>
      <c r="M126" s="312">
        <f t="shared" si="31"/>
        <v>29</v>
      </c>
      <c r="N126" s="257"/>
      <c r="O126" s="35">
        <f t="shared" si="25"/>
        <v>6652</v>
      </c>
      <c r="P126" s="35">
        <f t="shared" si="26"/>
        <v>0</v>
      </c>
      <c r="Q126" s="35">
        <f t="shared" si="27"/>
        <v>7202</v>
      </c>
      <c r="R126" s="35">
        <f t="shared" si="28"/>
        <v>7478</v>
      </c>
      <c r="S126" s="35">
        <f t="shared" si="29"/>
        <v>7582</v>
      </c>
      <c r="T126" s="348"/>
      <c r="U126" s="67">
        <f>IF(B126=C126,0,IF(S126&lt;&gt;"-",(S126)/Přehled!$A$1,0))</f>
        <v>18.052380952380954</v>
      </c>
    </row>
  </sheetData>
  <mergeCells count="11">
    <mergeCell ref="U1:U2"/>
    <mergeCell ref="O1:O2"/>
    <mergeCell ref="P1:P2"/>
    <mergeCell ref="Q1:Q2"/>
    <mergeCell ref="R1:R2"/>
    <mergeCell ref="S1:S2"/>
    <mergeCell ref="A1:A2"/>
    <mergeCell ref="B1:B2"/>
    <mergeCell ref="C1:C2"/>
    <mergeCell ref="D1:H1"/>
    <mergeCell ref="I1:M1"/>
  </mergeCell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6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customWidth="1"/>
    <col min="21" max="21" width="17.7109375" customWidth="1"/>
    <col min="24" max="24" width="10.85546875" bestFit="1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60</v>
      </c>
      <c r="C3" s="64"/>
      <c r="D3" s="12">
        <v>10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:M3" si="4">ROUNDUP(D3*1.9,0)</f>
        <v>19</v>
      </c>
      <c r="J3" s="65">
        <f t="shared" si="4"/>
        <v>10</v>
      </c>
      <c r="K3" s="65">
        <f t="shared" si="4"/>
        <v>0</v>
      </c>
      <c r="L3" s="65">
        <f t="shared" si="4"/>
        <v>0</v>
      </c>
      <c r="M3" s="39">
        <f t="shared" si="4"/>
        <v>0</v>
      </c>
      <c r="N3" s="22"/>
      <c r="O3" s="66">
        <f t="shared" ref="O3" si="5">IF((B3-I3)-I3&lt;=0,0,(B3-I3)-I3)</f>
        <v>22</v>
      </c>
      <c r="P3" s="66">
        <f t="shared" ref="P3" si="6">IF((B3-I3-J3)-J3&lt;=O3,0,IF((B3-I3-J3)-J3&lt;=0,0,(B3-I3-J3)-J3))</f>
        <v>0</v>
      </c>
      <c r="Q3" s="66">
        <f t="shared" ref="Q3" si="7">IF((B3-I3-J3-K3)-K3&lt;=0,0,(B3-I3-J3-K3)-K3)</f>
        <v>31</v>
      </c>
      <c r="R3" s="66">
        <f t="shared" ref="R3" si="8">IF((B3-I3-J3-K3-L3)-L3&lt;=0,0,(B3-I3-J3-K3-L3)-L3)</f>
        <v>31</v>
      </c>
      <c r="S3" s="66">
        <f t="shared" ref="S3" si="9">IF(H3=0,IF((B3-I3-J3-K3-L3-M3)-M3&lt;=0,0,(B3-I3-J3-K3-L3-M3)-M3),IF((B3-I3-J3-K3-L3-M3)-M3&lt;=0,"-",(B3-I3-J3-K3-L3-M3)-M3+M3))</f>
        <v>31</v>
      </c>
      <c r="T3" s="22"/>
      <c r="U3" s="67">
        <f>IF(B3=C3,0,IF(S3&lt;&gt;"-",(S3)/Přehled!$A$1,0))</f>
        <v>7.3809523809523811E-2</v>
      </c>
    </row>
    <row r="4" spans="1:21" x14ac:dyDescent="0.25">
      <c r="A4" s="68">
        <v>2</v>
      </c>
      <c r="B4" s="69">
        <v>90</v>
      </c>
      <c r="C4" s="70"/>
      <c r="D4" s="11">
        <v>10</v>
      </c>
      <c r="E4" s="6">
        <f t="shared" ref="E4:E67" si="10">ROUND((D4/2)/5,0)*5</f>
        <v>5</v>
      </c>
      <c r="F4" s="6">
        <f t="shared" ref="F4:F67" si="11">ROUND((E4/3)/5,0)*5</f>
        <v>0</v>
      </c>
      <c r="G4" s="6">
        <f t="shared" ref="G4:G67" si="12">ROUND((F4/4)/5,0)*5</f>
        <v>0</v>
      </c>
      <c r="H4" s="31">
        <f t="shared" ref="H4:H67" si="13">ROUND((G4/5)/5,0)*5</f>
        <v>0</v>
      </c>
      <c r="I4" s="11">
        <f t="shared" ref="I4:M54" si="14">ROUNDUP(D4*1.9,0)</f>
        <v>19</v>
      </c>
      <c r="J4" s="6">
        <f t="shared" si="14"/>
        <v>10</v>
      </c>
      <c r="K4" s="6">
        <f t="shared" si="14"/>
        <v>0</v>
      </c>
      <c r="L4" s="6">
        <f t="shared" si="14"/>
        <v>0</v>
      </c>
      <c r="M4" s="31">
        <f t="shared" si="14"/>
        <v>0</v>
      </c>
      <c r="N4" s="22"/>
      <c r="O4" s="66">
        <f t="shared" ref="O4:O67" si="15">IF((B4-I4)-I4&lt;=0,0,(B4-I4)-I4)</f>
        <v>52</v>
      </c>
      <c r="P4" s="66">
        <f t="shared" ref="P4:P67" si="16">IF((B4-I4-J4)-J4&lt;=O4,0,IF((B4-I4-J4)-J4&lt;=0,0,(B4-I4-J4)-J4))</f>
        <v>0</v>
      </c>
      <c r="Q4" s="66">
        <f t="shared" ref="Q4:Q67" si="17">IF((B4-I4-J4-K4)-K4&lt;=0,0,(B4-I4-J4-K4)-K4)</f>
        <v>61</v>
      </c>
      <c r="R4" s="66">
        <f t="shared" ref="R4:R67" si="18">IF((B4-I4-J4-K4-L4)-L4&lt;=0,0,(B4-I4-J4-K4-L4)-L4)</f>
        <v>61</v>
      </c>
      <c r="S4" s="66">
        <f t="shared" ref="S4:S67" si="19">IF(H4=0,IF((B4-I4-J4-K4-L4-M4)-M4&lt;=0,0,(B4-I4-J4-K4-L4-M4)-M4),IF((B4-I4-J4-K4-L4-M4)-M4&lt;=0,"-",(B4-I4-J4-K4-L4-M4)-M4+M4))</f>
        <v>61</v>
      </c>
      <c r="T4" s="22"/>
      <c r="U4" s="67">
        <f>IF(B4=C4,0,IF(S4&lt;&gt;"-",(S4)/Přehled!$A$1,0))</f>
        <v>0.14523809523809525</v>
      </c>
    </row>
    <row r="5" spans="1:21" x14ac:dyDescent="0.25">
      <c r="A5" s="68">
        <v>3</v>
      </c>
      <c r="B5" s="69">
        <v>150</v>
      </c>
      <c r="C5" s="70"/>
      <c r="D5" s="11">
        <v>20</v>
      </c>
      <c r="E5" s="6">
        <f t="shared" si="10"/>
        <v>10</v>
      </c>
      <c r="F5" s="6">
        <f t="shared" si="11"/>
        <v>5</v>
      </c>
      <c r="G5" s="6">
        <f t="shared" si="12"/>
        <v>0</v>
      </c>
      <c r="H5" s="31">
        <f t="shared" si="13"/>
        <v>0</v>
      </c>
      <c r="I5" s="11">
        <f t="shared" si="14"/>
        <v>38</v>
      </c>
      <c r="J5" s="6">
        <f t="shared" si="14"/>
        <v>19</v>
      </c>
      <c r="K5" s="6">
        <f t="shared" si="14"/>
        <v>10</v>
      </c>
      <c r="L5" s="6">
        <f t="shared" si="14"/>
        <v>0</v>
      </c>
      <c r="M5" s="31">
        <f t="shared" si="14"/>
        <v>0</v>
      </c>
      <c r="N5" s="22"/>
      <c r="O5" s="66">
        <f t="shared" si="15"/>
        <v>74</v>
      </c>
      <c r="P5" s="66">
        <f t="shared" si="16"/>
        <v>0</v>
      </c>
      <c r="Q5" s="66">
        <f t="shared" si="17"/>
        <v>73</v>
      </c>
      <c r="R5" s="66">
        <f t="shared" si="18"/>
        <v>83</v>
      </c>
      <c r="S5" s="66">
        <f t="shared" si="19"/>
        <v>83</v>
      </c>
      <c r="T5" s="22"/>
      <c r="U5" s="67">
        <f>IF(B5=C5,0,IF(S5&lt;&gt;"-",(S5)/Přehled!$A$1,0))</f>
        <v>0.19761904761904761</v>
      </c>
    </row>
    <row r="6" spans="1:21" x14ac:dyDescent="0.25">
      <c r="A6" s="68">
        <v>4</v>
      </c>
      <c r="B6" s="69">
        <v>240</v>
      </c>
      <c r="C6" s="70"/>
      <c r="D6" s="11">
        <v>25</v>
      </c>
      <c r="E6" s="6">
        <f t="shared" si="10"/>
        <v>15</v>
      </c>
      <c r="F6" s="6">
        <f t="shared" si="11"/>
        <v>5</v>
      </c>
      <c r="G6" s="6">
        <f t="shared" si="12"/>
        <v>0</v>
      </c>
      <c r="H6" s="31">
        <f t="shared" si="13"/>
        <v>0</v>
      </c>
      <c r="I6" s="11">
        <f t="shared" si="14"/>
        <v>48</v>
      </c>
      <c r="J6" s="6">
        <f t="shared" si="14"/>
        <v>29</v>
      </c>
      <c r="K6" s="6">
        <f t="shared" si="14"/>
        <v>10</v>
      </c>
      <c r="L6" s="6">
        <f t="shared" si="14"/>
        <v>0</v>
      </c>
      <c r="M6" s="31">
        <f t="shared" si="14"/>
        <v>0</v>
      </c>
      <c r="N6" s="22"/>
      <c r="O6" s="66">
        <f t="shared" si="15"/>
        <v>144</v>
      </c>
      <c r="P6" s="66">
        <f t="shared" si="16"/>
        <v>0</v>
      </c>
      <c r="Q6" s="66">
        <f t="shared" si="17"/>
        <v>143</v>
      </c>
      <c r="R6" s="66">
        <f t="shared" si="18"/>
        <v>153</v>
      </c>
      <c r="S6" s="66">
        <f t="shared" si="19"/>
        <v>153</v>
      </c>
      <c r="T6" s="22"/>
      <c r="U6" s="67">
        <f>IF(B6=C6,0,IF(S6&lt;&gt;"-",(S6)/Přehled!$A$1,0))</f>
        <v>0.36428571428571427</v>
      </c>
    </row>
    <row r="7" spans="1:21" x14ac:dyDescent="0.25">
      <c r="A7" s="68">
        <v>5</v>
      </c>
      <c r="B7" s="69">
        <v>330</v>
      </c>
      <c r="C7" s="70"/>
      <c r="D7" s="11">
        <v>35</v>
      </c>
      <c r="E7" s="6">
        <f t="shared" si="10"/>
        <v>20</v>
      </c>
      <c r="F7" s="6">
        <f t="shared" si="11"/>
        <v>5</v>
      </c>
      <c r="G7" s="6">
        <f t="shared" si="12"/>
        <v>0</v>
      </c>
      <c r="H7" s="31">
        <f t="shared" si="13"/>
        <v>0</v>
      </c>
      <c r="I7" s="11">
        <f t="shared" si="14"/>
        <v>67</v>
      </c>
      <c r="J7" s="6">
        <f t="shared" si="14"/>
        <v>38</v>
      </c>
      <c r="K7" s="6">
        <f t="shared" si="14"/>
        <v>10</v>
      </c>
      <c r="L7" s="6">
        <f t="shared" si="14"/>
        <v>0</v>
      </c>
      <c r="M7" s="31">
        <f t="shared" si="14"/>
        <v>0</v>
      </c>
      <c r="N7" s="22"/>
      <c r="O7" s="66">
        <f t="shared" si="15"/>
        <v>196</v>
      </c>
      <c r="P7" s="66">
        <f t="shared" si="16"/>
        <v>0</v>
      </c>
      <c r="Q7" s="66">
        <f t="shared" si="17"/>
        <v>205</v>
      </c>
      <c r="R7" s="66">
        <f t="shared" si="18"/>
        <v>215</v>
      </c>
      <c r="S7" s="66">
        <f t="shared" si="19"/>
        <v>215</v>
      </c>
      <c r="T7" s="22"/>
      <c r="U7" s="67">
        <f>IF(B7=C7,0,IF(S7&lt;&gt;"-",(S7)/Přehled!$A$1,0))</f>
        <v>0.51190476190476186</v>
      </c>
    </row>
    <row r="8" spans="1:21" x14ac:dyDescent="0.25">
      <c r="A8" s="68">
        <v>6</v>
      </c>
      <c r="B8" s="69">
        <v>410</v>
      </c>
      <c r="C8" s="70"/>
      <c r="D8" s="11">
        <v>45</v>
      </c>
      <c r="E8" s="6">
        <f t="shared" si="10"/>
        <v>25</v>
      </c>
      <c r="F8" s="6">
        <f t="shared" si="11"/>
        <v>10</v>
      </c>
      <c r="G8" s="6">
        <f t="shared" si="12"/>
        <v>5</v>
      </c>
      <c r="H8" s="31">
        <f t="shared" si="13"/>
        <v>0</v>
      </c>
      <c r="I8" s="11">
        <f t="shared" si="14"/>
        <v>86</v>
      </c>
      <c r="J8" s="6">
        <f t="shared" si="14"/>
        <v>48</v>
      </c>
      <c r="K8" s="6">
        <f t="shared" si="14"/>
        <v>19</v>
      </c>
      <c r="L8" s="6">
        <f t="shared" si="14"/>
        <v>10</v>
      </c>
      <c r="M8" s="31">
        <f t="shared" si="14"/>
        <v>0</v>
      </c>
      <c r="N8" s="22"/>
      <c r="O8" s="66">
        <f t="shared" si="15"/>
        <v>238</v>
      </c>
      <c r="P8" s="66">
        <f t="shared" si="16"/>
        <v>0</v>
      </c>
      <c r="Q8" s="66">
        <f t="shared" si="17"/>
        <v>238</v>
      </c>
      <c r="R8" s="66">
        <f t="shared" si="18"/>
        <v>237</v>
      </c>
      <c r="S8" s="66">
        <f t="shared" si="19"/>
        <v>247</v>
      </c>
      <c r="T8" s="22"/>
      <c r="U8" s="67">
        <f>IF(B8=C8,0,IF(S8&lt;&gt;"-",(S8)/Přehled!$A$1,0))</f>
        <v>0.58809523809523812</v>
      </c>
    </row>
    <row r="9" spans="1:21" x14ac:dyDescent="0.25">
      <c r="A9" s="68">
        <v>7</v>
      </c>
      <c r="B9" s="69">
        <v>500</v>
      </c>
      <c r="C9" s="70"/>
      <c r="D9" s="11">
        <v>50</v>
      </c>
      <c r="E9" s="6">
        <f t="shared" si="10"/>
        <v>25</v>
      </c>
      <c r="F9" s="6">
        <f t="shared" si="11"/>
        <v>10</v>
      </c>
      <c r="G9" s="6">
        <f t="shared" si="12"/>
        <v>5</v>
      </c>
      <c r="H9" s="31">
        <f t="shared" si="13"/>
        <v>0</v>
      </c>
      <c r="I9" s="11">
        <f t="shared" si="14"/>
        <v>95</v>
      </c>
      <c r="J9" s="6">
        <f t="shared" si="14"/>
        <v>48</v>
      </c>
      <c r="K9" s="6">
        <f t="shared" si="14"/>
        <v>19</v>
      </c>
      <c r="L9" s="6">
        <f t="shared" si="14"/>
        <v>10</v>
      </c>
      <c r="M9" s="31">
        <f t="shared" si="14"/>
        <v>0</v>
      </c>
      <c r="N9" s="22"/>
      <c r="O9" s="66">
        <f t="shared" si="15"/>
        <v>310</v>
      </c>
      <c r="P9" s="66">
        <f t="shared" si="16"/>
        <v>0</v>
      </c>
      <c r="Q9" s="66">
        <f t="shared" si="17"/>
        <v>319</v>
      </c>
      <c r="R9" s="66">
        <f t="shared" si="18"/>
        <v>318</v>
      </c>
      <c r="S9" s="66">
        <f t="shared" si="19"/>
        <v>328</v>
      </c>
      <c r="T9" s="22"/>
      <c r="U9" s="67">
        <f>IF(B9=C9,0,IF(S9&lt;&gt;"-",(S9)/Přehled!$A$1,0))</f>
        <v>0.78095238095238095</v>
      </c>
    </row>
    <row r="10" spans="1:21" x14ac:dyDescent="0.25">
      <c r="A10" s="68">
        <v>8</v>
      </c>
      <c r="B10" s="69">
        <v>600</v>
      </c>
      <c r="C10" s="70"/>
      <c r="D10" s="11">
        <v>60</v>
      </c>
      <c r="E10" s="6">
        <f t="shared" si="10"/>
        <v>30</v>
      </c>
      <c r="F10" s="6">
        <f t="shared" si="11"/>
        <v>10</v>
      </c>
      <c r="G10" s="6">
        <f t="shared" si="12"/>
        <v>5</v>
      </c>
      <c r="H10" s="31">
        <f t="shared" si="13"/>
        <v>0</v>
      </c>
      <c r="I10" s="11">
        <f t="shared" si="14"/>
        <v>114</v>
      </c>
      <c r="J10" s="6">
        <f t="shared" si="14"/>
        <v>57</v>
      </c>
      <c r="K10" s="6">
        <f t="shared" si="14"/>
        <v>19</v>
      </c>
      <c r="L10" s="6">
        <f t="shared" si="14"/>
        <v>10</v>
      </c>
      <c r="M10" s="31">
        <f t="shared" si="14"/>
        <v>0</v>
      </c>
      <c r="N10" s="22"/>
      <c r="O10" s="66">
        <f t="shared" si="15"/>
        <v>372</v>
      </c>
      <c r="P10" s="66">
        <f t="shared" si="16"/>
        <v>0</v>
      </c>
      <c r="Q10" s="66">
        <f t="shared" si="17"/>
        <v>391</v>
      </c>
      <c r="R10" s="66">
        <f t="shared" si="18"/>
        <v>390</v>
      </c>
      <c r="S10" s="66">
        <f t="shared" si="19"/>
        <v>400</v>
      </c>
      <c r="T10" s="22"/>
      <c r="U10" s="67">
        <f>IF(B10=C10,0,IF(S10&lt;&gt;"-",(S10)/Přehled!$A$1,0))</f>
        <v>0.95238095238095233</v>
      </c>
    </row>
    <row r="11" spans="1:21" x14ac:dyDescent="0.25">
      <c r="A11" s="68">
        <v>9</v>
      </c>
      <c r="B11" s="69">
        <v>690</v>
      </c>
      <c r="C11" s="70"/>
      <c r="D11" s="11">
        <v>70</v>
      </c>
      <c r="E11" s="6">
        <f t="shared" si="10"/>
        <v>35</v>
      </c>
      <c r="F11" s="6">
        <f t="shared" si="11"/>
        <v>10</v>
      </c>
      <c r="G11" s="6">
        <f t="shared" si="12"/>
        <v>5</v>
      </c>
      <c r="H11" s="31">
        <f t="shared" si="13"/>
        <v>0</v>
      </c>
      <c r="I11" s="11">
        <f t="shared" si="14"/>
        <v>133</v>
      </c>
      <c r="J11" s="6">
        <f t="shared" si="14"/>
        <v>67</v>
      </c>
      <c r="K11" s="6">
        <f t="shared" si="14"/>
        <v>19</v>
      </c>
      <c r="L11" s="6">
        <f t="shared" si="14"/>
        <v>10</v>
      </c>
      <c r="M11" s="31">
        <f t="shared" si="14"/>
        <v>0</v>
      </c>
      <c r="N11" s="22"/>
      <c r="O11" s="66">
        <f t="shared" si="15"/>
        <v>424</v>
      </c>
      <c r="P11" s="66">
        <f t="shared" si="16"/>
        <v>0</v>
      </c>
      <c r="Q11" s="66">
        <f t="shared" si="17"/>
        <v>452</v>
      </c>
      <c r="R11" s="66">
        <f t="shared" si="18"/>
        <v>451</v>
      </c>
      <c r="S11" s="66">
        <f t="shared" si="19"/>
        <v>461</v>
      </c>
      <c r="T11" s="22"/>
      <c r="U11" s="67">
        <f>IF(B11=C11,0,IF(S11&lt;&gt;"-",(S11)/Přehled!$A$1,0))</f>
        <v>1.0976190476190477</v>
      </c>
    </row>
    <row r="12" spans="1:21" x14ac:dyDescent="0.25">
      <c r="A12" s="68">
        <v>10</v>
      </c>
      <c r="B12" s="69">
        <v>790</v>
      </c>
      <c r="C12" s="70"/>
      <c r="D12" s="11">
        <v>80</v>
      </c>
      <c r="E12" s="6">
        <f t="shared" si="10"/>
        <v>40</v>
      </c>
      <c r="F12" s="6">
        <f t="shared" si="11"/>
        <v>15</v>
      </c>
      <c r="G12" s="6">
        <f t="shared" si="12"/>
        <v>5</v>
      </c>
      <c r="H12" s="31">
        <f t="shared" si="13"/>
        <v>0</v>
      </c>
      <c r="I12" s="11">
        <f t="shared" si="14"/>
        <v>152</v>
      </c>
      <c r="J12" s="6">
        <f t="shared" si="14"/>
        <v>76</v>
      </c>
      <c r="K12" s="6">
        <f t="shared" si="14"/>
        <v>29</v>
      </c>
      <c r="L12" s="6">
        <f t="shared" si="14"/>
        <v>10</v>
      </c>
      <c r="M12" s="31">
        <f t="shared" si="14"/>
        <v>0</v>
      </c>
      <c r="N12" s="22"/>
      <c r="O12" s="66">
        <f t="shared" si="15"/>
        <v>486</v>
      </c>
      <c r="P12" s="66">
        <f t="shared" si="16"/>
        <v>0</v>
      </c>
      <c r="Q12" s="66">
        <f t="shared" si="17"/>
        <v>504</v>
      </c>
      <c r="R12" s="66">
        <f t="shared" si="18"/>
        <v>513</v>
      </c>
      <c r="S12" s="66">
        <f t="shared" si="19"/>
        <v>523</v>
      </c>
      <c r="T12" s="22"/>
      <c r="U12" s="67">
        <f>IF(B12=C12,0,IF(S12&lt;&gt;"-",(S12)/Přehled!$A$1,0))</f>
        <v>1.2452380952380953</v>
      </c>
    </row>
    <row r="13" spans="1:21" x14ac:dyDescent="0.25">
      <c r="A13" s="68">
        <v>11</v>
      </c>
      <c r="B13" s="69">
        <v>810</v>
      </c>
      <c r="C13" s="70"/>
      <c r="D13" s="11">
        <v>90</v>
      </c>
      <c r="E13" s="6">
        <f t="shared" si="10"/>
        <v>45</v>
      </c>
      <c r="F13" s="6">
        <f t="shared" si="11"/>
        <v>15</v>
      </c>
      <c r="G13" s="6">
        <f t="shared" si="12"/>
        <v>5</v>
      </c>
      <c r="H13" s="31">
        <f t="shared" si="13"/>
        <v>0</v>
      </c>
      <c r="I13" s="11">
        <f t="shared" si="14"/>
        <v>171</v>
      </c>
      <c r="J13" s="6">
        <f t="shared" si="14"/>
        <v>86</v>
      </c>
      <c r="K13" s="6">
        <f t="shared" si="14"/>
        <v>29</v>
      </c>
      <c r="L13" s="6">
        <f t="shared" si="14"/>
        <v>10</v>
      </c>
      <c r="M13" s="31">
        <f t="shared" si="14"/>
        <v>0</v>
      </c>
      <c r="N13" s="22"/>
      <c r="O13" s="66">
        <f t="shared" si="15"/>
        <v>468</v>
      </c>
      <c r="P13" s="66">
        <f t="shared" si="16"/>
        <v>0</v>
      </c>
      <c r="Q13" s="66">
        <f t="shared" si="17"/>
        <v>495</v>
      </c>
      <c r="R13" s="66">
        <f t="shared" si="18"/>
        <v>504</v>
      </c>
      <c r="S13" s="66">
        <f t="shared" si="19"/>
        <v>514</v>
      </c>
      <c r="T13" s="22"/>
      <c r="U13" s="67">
        <f>IF(B13=C13,0,IF(S13&lt;&gt;"-",(S13)/Přehled!$A$1,0))</f>
        <v>1.2238095238095239</v>
      </c>
    </row>
    <row r="14" spans="1:21" x14ac:dyDescent="0.25">
      <c r="A14" s="68">
        <v>12</v>
      </c>
      <c r="B14" s="69">
        <v>830</v>
      </c>
      <c r="C14" s="70"/>
      <c r="D14" s="11">
        <v>100</v>
      </c>
      <c r="E14" s="6">
        <f t="shared" si="10"/>
        <v>50</v>
      </c>
      <c r="F14" s="6">
        <f t="shared" si="11"/>
        <v>15</v>
      </c>
      <c r="G14" s="6">
        <f t="shared" si="12"/>
        <v>5</v>
      </c>
      <c r="H14" s="31">
        <f t="shared" si="13"/>
        <v>0</v>
      </c>
      <c r="I14" s="11">
        <f t="shared" si="14"/>
        <v>190</v>
      </c>
      <c r="J14" s="6">
        <f t="shared" si="14"/>
        <v>95</v>
      </c>
      <c r="K14" s="6">
        <f t="shared" si="14"/>
        <v>29</v>
      </c>
      <c r="L14" s="6">
        <f t="shared" si="14"/>
        <v>10</v>
      </c>
      <c r="M14" s="31">
        <f t="shared" si="14"/>
        <v>0</v>
      </c>
      <c r="N14" s="22"/>
      <c r="O14" s="66">
        <f t="shared" si="15"/>
        <v>450</v>
      </c>
      <c r="P14" s="66">
        <f t="shared" si="16"/>
        <v>0</v>
      </c>
      <c r="Q14" s="66">
        <f t="shared" si="17"/>
        <v>487</v>
      </c>
      <c r="R14" s="66">
        <f t="shared" si="18"/>
        <v>496</v>
      </c>
      <c r="S14" s="66">
        <f t="shared" si="19"/>
        <v>506</v>
      </c>
      <c r="T14" s="22"/>
      <c r="U14" s="67">
        <f>IF(B14=C14,0,IF(S14&lt;&gt;"-",(S14)/Přehled!$A$1,0))</f>
        <v>1.2047619047619047</v>
      </c>
    </row>
    <row r="15" spans="1:21" x14ac:dyDescent="0.25">
      <c r="A15" s="71">
        <v>13</v>
      </c>
      <c r="B15" s="11">
        <v>851</v>
      </c>
      <c r="C15" s="31"/>
      <c r="D15" s="11">
        <v>115</v>
      </c>
      <c r="E15" s="6">
        <f t="shared" si="10"/>
        <v>60</v>
      </c>
      <c r="F15" s="6">
        <f t="shared" si="11"/>
        <v>20</v>
      </c>
      <c r="G15" s="6">
        <f t="shared" si="12"/>
        <v>5</v>
      </c>
      <c r="H15" s="31">
        <f t="shared" si="13"/>
        <v>0</v>
      </c>
      <c r="I15" s="11">
        <f t="shared" si="14"/>
        <v>219</v>
      </c>
      <c r="J15" s="6">
        <f t="shared" si="14"/>
        <v>114</v>
      </c>
      <c r="K15" s="6">
        <f t="shared" si="14"/>
        <v>38</v>
      </c>
      <c r="L15" s="6">
        <f t="shared" si="14"/>
        <v>10</v>
      </c>
      <c r="M15" s="31">
        <f t="shared" si="14"/>
        <v>0</v>
      </c>
      <c r="N15" s="36"/>
      <c r="O15" s="72">
        <f t="shared" si="15"/>
        <v>413</v>
      </c>
      <c r="P15" s="72">
        <f t="shared" si="16"/>
        <v>0</v>
      </c>
      <c r="Q15" s="72">
        <f t="shared" si="17"/>
        <v>442</v>
      </c>
      <c r="R15" s="72">
        <f t="shared" si="18"/>
        <v>460</v>
      </c>
      <c r="S15" s="72">
        <f t="shared" si="19"/>
        <v>470</v>
      </c>
      <c r="T15" s="73"/>
      <c r="U15" s="67">
        <f>IF(B15=C15,0,IF(S15&lt;&gt;"-",(S15)/Přehled!$A$1,0))</f>
        <v>1.1190476190476191</v>
      </c>
    </row>
    <row r="16" spans="1:21" x14ac:dyDescent="0.25">
      <c r="A16" s="75">
        <v>14</v>
      </c>
      <c r="B16" s="76">
        <v>873</v>
      </c>
      <c r="C16" s="77"/>
      <c r="D16" s="78">
        <v>120</v>
      </c>
      <c r="E16" s="79">
        <f t="shared" si="10"/>
        <v>60</v>
      </c>
      <c r="F16" s="79">
        <f t="shared" si="11"/>
        <v>20</v>
      </c>
      <c r="G16" s="79">
        <f t="shared" si="12"/>
        <v>5</v>
      </c>
      <c r="H16" s="77">
        <f t="shared" si="13"/>
        <v>0</v>
      </c>
      <c r="I16" s="76">
        <f t="shared" si="14"/>
        <v>228</v>
      </c>
      <c r="J16" s="79">
        <f t="shared" si="14"/>
        <v>114</v>
      </c>
      <c r="K16" s="79">
        <f t="shared" si="14"/>
        <v>38</v>
      </c>
      <c r="L16" s="79">
        <f t="shared" si="14"/>
        <v>10</v>
      </c>
      <c r="M16" s="77">
        <f t="shared" si="14"/>
        <v>0</v>
      </c>
      <c r="N16" s="36"/>
      <c r="O16" s="80">
        <f t="shared" si="15"/>
        <v>417</v>
      </c>
      <c r="P16" s="80">
        <f t="shared" si="16"/>
        <v>0</v>
      </c>
      <c r="Q16" s="80">
        <f t="shared" si="17"/>
        <v>455</v>
      </c>
      <c r="R16" s="80">
        <f t="shared" si="18"/>
        <v>473</v>
      </c>
      <c r="S16" s="80">
        <f t="shared" si="19"/>
        <v>483</v>
      </c>
      <c r="T16" s="22"/>
      <c r="U16" s="67">
        <f>IF(B16=C16,0,IF(S16&lt;&gt;"-",(S16)/Přehled!$A$1,0))</f>
        <v>1.1499999999999999</v>
      </c>
    </row>
    <row r="17" spans="1:21" x14ac:dyDescent="0.25">
      <c r="A17" s="81">
        <v>15</v>
      </c>
      <c r="B17" s="11">
        <v>894</v>
      </c>
      <c r="C17" s="31"/>
      <c r="D17" s="82">
        <v>135</v>
      </c>
      <c r="E17" s="6">
        <f t="shared" si="10"/>
        <v>70</v>
      </c>
      <c r="F17" s="6">
        <f t="shared" si="11"/>
        <v>25</v>
      </c>
      <c r="G17" s="6">
        <f t="shared" si="12"/>
        <v>5</v>
      </c>
      <c r="H17" s="31">
        <f t="shared" si="13"/>
        <v>0</v>
      </c>
      <c r="I17" s="11">
        <f t="shared" si="14"/>
        <v>257</v>
      </c>
      <c r="J17" s="6">
        <f t="shared" si="14"/>
        <v>133</v>
      </c>
      <c r="K17" s="6">
        <f t="shared" si="14"/>
        <v>48</v>
      </c>
      <c r="L17" s="6">
        <f t="shared" si="14"/>
        <v>10</v>
      </c>
      <c r="M17" s="31">
        <f t="shared" si="14"/>
        <v>0</v>
      </c>
      <c r="N17" s="36"/>
      <c r="O17" s="80">
        <f t="shared" si="15"/>
        <v>380</v>
      </c>
      <c r="P17" s="80">
        <f t="shared" si="16"/>
        <v>0</v>
      </c>
      <c r="Q17" s="80">
        <f t="shared" si="17"/>
        <v>408</v>
      </c>
      <c r="R17" s="80">
        <f t="shared" si="18"/>
        <v>436</v>
      </c>
      <c r="S17" s="80">
        <f t="shared" si="19"/>
        <v>446</v>
      </c>
      <c r="T17" s="22"/>
      <c r="U17" s="67">
        <f>IF(B17=C17,0,IF(S17&lt;&gt;"-",(S17)/Přehled!$A$1,0))</f>
        <v>1.0619047619047619</v>
      </c>
    </row>
    <row r="18" spans="1:21" x14ac:dyDescent="0.25">
      <c r="A18" s="81">
        <v>16</v>
      </c>
      <c r="B18" s="11">
        <v>917</v>
      </c>
      <c r="C18" s="31"/>
      <c r="D18" s="82">
        <v>145</v>
      </c>
      <c r="E18" s="6">
        <f t="shared" si="10"/>
        <v>75</v>
      </c>
      <c r="F18" s="6">
        <f t="shared" si="11"/>
        <v>25</v>
      </c>
      <c r="G18" s="6">
        <f t="shared" si="12"/>
        <v>5</v>
      </c>
      <c r="H18" s="31">
        <f t="shared" si="13"/>
        <v>0</v>
      </c>
      <c r="I18" s="11">
        <f t="shared" si="14"/>
        <v>276</v>
      </c>
      <c r="J18" s="6">
        <f t="shared" si="14"/>
        <v>143</v>
      </c>
      <c r="K18" s="6">
        <f t="shared" si="14"/>
        <v>48</v>
      </c>
      <c r="L18" s="6">
        <f t="shared" si="14"/>
        <v>10</v>
      </c>
      <c r="M18" s="31">
        <f t="shared" si="14"/>
        <v>0</v>
      </c>
      <c r="N18" s="36"/>
      <c r="O18" s="80">
        <f t="shared" si="15"/>
        <v>365</v>
      </c>
      <c r="P18" s="80">
        <f t="shared" si="16"/>
        <v>0</v>
      </c>
      <c r="Q18" s="80">
        <f t="shared" si="17"/>
        <v>402</v>
      </c>
      <c r="R18" s="80">
        <f t="shared" si="18"/>
        <v>430</v>
      </c>
      <c r="S18" s="80">
        <f t="shared" si="19"/>
        <v>440</v>
      </c>
      <c r="T18" s="22"/>
      <c r="U18" s="67">
        <f>IF(B18=C18,0,IF(S18&lt;&gt;"-",(S18)/Přehled!$A$1,0))</f>
        <v>1.0476190476190477</v>
      </c>
    </row>
    <row r="19" spans="1:21" x14ac:dyDescent="0.25">
      <c r="A19" s="81">
        <v>17</v>
      </c>
      <c r="B19" s="11">
        <v>940</v>
      </c>
      <c r="C19" s="31"/>
      <c r="D19" s="82">
        <v>155</v>
      </c>
      <c r="E19" s="6">
        <f t="shared" si="10"/>
        <v>80</v>
      </c>
      <c r="F19" s="6">
        <f t="shared" si="11"/>
        <v>25</v>
      </c>
      <c r="G19" s="6">
        <f t="shared" si="12"/>
        <v>5</v>
      </c>
      <c r="H19" s="31">
        <f t="shared" si="13"/>
        <v>0</v>
      </c>
      <c r="I19" s="11">
        <f t="shared" si="14"/>
        <v>295</v>
      </c>
      <c r="J19" s="6">
        <f t="shared" si="14"/>
        <v>152</v>
      </c>
      <c r="K19" s="6">
        <f t="shared" si="14"/>
        <v>48</v>
      </c>
      <c r="L19" s="6">
        <f t="shared" si="14"/>
        <v>10</v>
      </c>
      <c r="M19" s="31">
        <f t="shared" si="14"/>
        <v>0</v>
      </c>
      <c r="N19" s="36"/>
      <c r="O19" s="80">
        <f t="shared" si="15"/>
        <v>350</v>
      </c>
      <c r="P19" s="80">
        <f t="shared" si="16"/>
        <v>0</v>
      </c>
      <c r="Q19" s="80">
        <f t="shared" si="17"/>
        <v>397</v>
      </c>
      <c r="R19" s="80">
        <f t="shared" si="18"/>
        <v>425</v>
      </c>
      <c r="S19" s="80">
        <f t="shared" si="19"/>
        <v>435</v>
      </c>
      <c r="T19" s="22"/>
      <c r="U19" s="67">
        <f>IF(B19=C19,0,IF(S19&lt;&gt;"-",(S19)/Přehled!$A$1,0))</f>
        <v>1.0357142857142858</v>
      </c>
    </row>
    <row r="20" spans="1:21" x14ac:dyDescent="0.25">
      <c r="A20" s="81">
        <v>18</v>
      </c>
      <c r="B20" s="11">
        <v>963</v>
      </c>
      <c r="C20" s="31"/>
      <c r="D20" s="82">
        <v>165</v>
      </c>
      <c r="E20" s="6">
        <f t="shared" si="10"/>
        <v>85</v>
      </c>
      <c r="F20" s="6">
        <f t="shared" si="11"/>
        <v>30</v>
      </c>
      <c r="G20" s="6">
        <f t="shared" si="12"/>
        <v>10</v>
      </c>
      <c r="H20" s="31">
        <f t="shared" si="13"/>
        <v>0</v>
      </c>
      <c r="I20" s="11">
        <f t="shared" si="14"/>
        <v>314</v>
      </c>
      <c r="J20" s="6">
        <f t="shared" si="14"/>
        <v>162</v>
      </c>
      <c r="K20" s="6">
        <f t="shared" si="14"/>
        <v>57</v>
      </c>
      <c r="L20" s="6">
        <f t="shared" si="14"/>
        <v>19</v>
      </c>
      <c r="M20" s="31">
        <f t="shared" si="14"/>
        <v>0</v>
      </c>
      <c r="N20" s="36"/>
      <c r="O20" s="80">
        <f t="shared" si="15"/>
        <v>335</v>
      </c>
      <c r="P20" s="80">
        <f t="shared" si="16"/>
        <v>0</v>
      </c>
      <c r="Q20" s="80">
        <f t="shared" si="17"/>
        <v>373</v>
      </c>
      <c r="R20" s="80">
        <f t="shared" si="18"/>
        <v>392</v>
      </c>
      <c r="S20" s="80">
        <f t="shared" si="19"/>
        <v>411</v>
      </c>
      <c r="T20" s="22"/>
      <c r="U20" s="67">
        <f>IF(B20=C20,0,IF(S20&lt;&gt;"-",(S20)/Přehled!$A$1,0))</f>
        <v>0.97857142857142854</v>
      </c>
    </row>
    <row r="21" spans="1:21" x14ac:dyDescent="0.25">
      <c r="A21" s="81">
        <v>19</v>
      </c>
      <c r="B21" s="11">
        <v>987</v>
      </c>
      <c r="C21" s="31"/>
      <c r="D21" s="82">
        <v>180</v>
      </c>
      <c r="E21" s="6">
        <f t="shared" si="10"/>
        <v>90</v>
      </c>
      <c r="F21" s="6">
        <f t="shared" si="11"/>
        <v>30</v>
      </c>
      <c r="G21" s="6">
        <f t="shared" si="12"/>
        <v>10</v>
      </c>
      <c r="H21" s="31">
        <f t="shared" si="13"/>
        <v>0</v>
      </c>
      <c r="I21" s="11">
        <f t="shared" si="14"/>
        <v>342</v>
      </c>
      <c r="J21" s="6">
        <f t="shared" si="14"/>
        <v>171</v>
      </c>
      <c r="K21" s="6">
        <f t="shared" si="14"/>
        <v>57</v>
      </c>
      <c r="L21" s="6">
        <f t="shared" si="14"/>
        <v>19</v>
      </c>
      <c r="M21" s="31">
        <f t="shared" si="14"/>
        <v>0</v>
      </c>
      <c r="N21" s="36"/>
      <c r="O21" s="80">
        <f t="shared" si="15"/>
        <v>303</v>
      </c>
      <c r="P21" s="80">
        <f t="shared" si="16"/>
        <v>0</v>
      </c>
      <c r="Q21" s="80">
        <f t="shared" si="17"/>
        <v>360</v>
      </c>
      <c r="R21" s="80">
        <f t="shared" si="18"/>
        <v>379</v>
      </c>
      <c r="S21" s="80">
        <f t="shared" si="19"/>
        <v>398</v>
      </c>
      <c r="T21" s="22"/>
      <c r="U21" s="67">
        <f>IF(B21=C21,0,IF(S21&lt;&gt;"-",(S21)/Přehled!$A$1,0))</f>
        <v>0.94761904761904758</v>
      </c>
    </row>
    <row r="22" spans="1:21" x14ac:dyDescent="0.25">
      <c r="A22" s="81">
        <v>20</v>
      </c>
      <c r="B22" s="11">
        <v>1012</v>
      </c>
      <c r="C22" s="31"/>
      <c r="D22" s="82">
        <v>190</v>
      </c>
      <c r="E22" s="6">
        <f t="shared" si="10"/>
        <v>95</v>
      </c>
      <c r="F22" s="6">
        <f t="shared" si="11"/>
        <v>30</v>
      </c>
      <c r="G22" s="6">
        <f t="shared" si="12"/>
        <v>10</v>
      </c>
      <c r="H22" s="31">
        <f t="shared" si="13"/>
        <v>0</v>
      </c>
      <c r="I22" s="11">
        <f t="shared" si="14"/>
        <v>361</v>
      </c>
      <c r="J22" s="6">
        <f t="shared" si="14"/>
        <v>181</v>
      </c>
      <c r="K22" s="6">
        <f t="shared" si="14"/>
        <v>57</v>
      </c>
      <c r="L22" s="6">
        <f t="shared" si="14"/>
        <v>19</v>
      </c>
      <c r="M22" s="31">
        <f t="shared" si="14"/>
        <v>0</v>
      </c>
      <c r="N22" s="36"/>
      <c r="O22" s="72">
        <f t="shared" si="15"/>
        <v>290</v>
      </c>
      <c r="P22" s="72">
        <f t="shared" si="16"/>
        <v>0</v>
      </c>
      <c r="Q22" s="72">
        <f t="shared" si="17"/>
        <v>356</v>
      </c>
      <c r="R22" s="72">
        <f t="shared" si="18"/>
        <v>375</v>
      </c>
      <c r="S22" s="72">
        <f t="shared" si="19"/>
        <v>394</v>
      </c>
      <c r="T22" s="73"/>
      <c r="U22" s="67">
        <f>IF(B22=C22,0,IF(S22&lt;&gt;"-",(S22)/Přehled!$A$1,0))</f>
        <v>0.93809523809523809</v>
      </c>
    </row>
    <row r="23" spans="1:21" x14ac:dyDescent="0.25">
      <c r="A23" s="50">
        <v>21</v>
      </c>
      <c r="B23" s="51">
        <v>1037</v>
      </c>
      <c r="C23" s="52"/>
      <c r="D23" s="53">
        <v>200</v>
      </c>
      <c r="E23" s="54">
        <f t="shared" si="10"/>
        <v>100</v>
      </c>
      <c r="F23" s="54">
        <f t="shared" si="11"/>
        <v>35</v>
      </c>
      <c r="G23" s="54">
        <f t="shared" si="12"/>
        <v>10</v>
      </c>
      <c r="H23" s="52">
        <f t="shared" si="13"/>
        <v>0</v>
      </c>
      <c r="I23" s="51">
        <f t="shared" si="14"/>
        <v>380</v>
      </c>
      <c r="J23" s="54">
        <f t="shared" si="14"/>
        <v>190</v>
      </c>
      <c r="K23" s="54">
        <f t="shared" si="14"/>
        <v>67</v>
      </c>
      <c r="L23" s="54">
        <f t="shared" si="14"/>
        <v>19</v>
      </c>
      <c r="M23" s="52">
        <f t="shared" si="14"/>
        <v>0</v>
      </c>
      <c r="N23" s="36"/>
      <c r="O23" s="83">
        <f t="shared" si="15"/>
        <v>277</v>
      </c>
      <c r="P23" s="83">
        <f t="shared" si="16"/>
        <v>0</v>
      </c>
      <c r="Q23" s="83">
        <f t="shared" si="17"/>
        <v>333</v>
      </c>
      <c r="R23" s="83">
        <f t="shared" si="18"/>
        <v>362</v>
      </c>
      <c r="S23" s="83">
        <f t="shared" si="19"/>
        <v>381</v>
      </c>
      <c r="T23" s="73"/>
      <c r="U23" s="67">
        <f>IF(B23=C23,0,IF(S23&lt;&gt;"-",(S23)/Přehled!$A$1,0))</f>
        <v>0.90714285714285714</v>
      </c>
    </row>
    <row r="24" spans="1:21" x14ac:dyDescent="0.25">
      <c r="A24" s="55">
        <v>22</v>
      </c>
      <c r="B24" s="34">
        <v>1063</v>
      </c>
      <c r="C24" s="7"/>
      <c r="D24" s="56">
        <v>215</v>
      </c>
      <c r="E24" s="41">
        <f t="shared" si="10"/>
        <v>110</v>
      </c>
      <c r="F24" s="41">
        <f t="shared" si="11"/>
        <v>35</v>
      </c>
      <c r="G24" s="41">
        <f t="shared" si="12"/>
        <v>10</v>
      </c>
      <c r="H24" s="7">
        <f t="shared" si="13"/>
        <v>0</v>
      </c>
      <c r="I24" s="34">
        <f t="shared" si="14"/>
        <v>409</v>
      </c>
      <c r="J24" s="41">
        <f t="shared" si="14"/>
        <v>209</v>
      </c>
      <c r="K24" s="41">
        <f t="shared" si="14"/>
        <v>67</v>
      </c>
      <c r="L24" s="41">
        <f t="shared" si="14"/>
        <v>19</v>
      </c>
      <c r="M24" s="7">
        <f t="shared" si="14"/>
        <v>0</v>
      </c>
      <c r="N24" s="36"/>
      <c r="O24" s="83">
        <f t="shared" si="15"/>
        <v>245</v>
      </c>
      <c r="P24" s="83">
        <f t="shared" si="16"/>
        <v>0</v>
      </c>
      <c r="Q24" s="83">
        <f t="shared" si="17"/>
        <v>311</v>
      </c>
      <c r="R24" s="83">
        <f t="shared" si="18"/>
        <v>340</v>
      </c>
      <c r="S24" s="83">
        <f t="shared" si="19"/>
        <v>359</v>
      </c>
      <c r="T24" s="73"/>
      <c r="U24" s="67">
        <f>IF(B24=C24,0,IF(S24&lt;&gt;"-",(S24)/Přehled!$A$1,0))</f>
        <v>0.85476190476190472</v>
      </c>
    </row>
    <row r="25" spans="1:21" x14ac:dyDescent="0.25">
      <c r="A25" s="55">
        <v>23</v>
      </c>
      <c r="B25" s="34">
        <v>1090</v>
      </c>
      <c r="C25" s="7"/>
      <c r="D25" s="56">
        <v>225</v>
      </c>
      <c r="E25" s="41">
        <f t="shared" si="10"/>
        <v>115</v>
      </c>
      <c r="F25" s="41">
        <f t="shared" si="11"/>
        <v>40</v>
      </c>
      <c r="G25" s="41">
        <f t="shared" si="12"/>
        <v>10</v>
      </c>
      <c r="H25" s="7">
        <f t="shared" si="13"/>
        <v>0</v>
      </c>
      <c r="I25" s="34">
        <f t="shared" si="14"/>
        <v>428</v>
      </c>
      <c r="J25" s="41">
        <f t="shared" si="14"/>
        <v>219</v>
      </c>
      <c r="K25" s="41">
        <f t="shared" si="14"/>
        <v>76</v>
      </c>
      <c r="L25" s="41">
        <f t="shared" si="14"/>
        <v>19</v>
      </c>
      <c r="M25" s="7">
        <f t="shared" si="14"/>
        <v>0</v>
      </c>
      <c r="N25" s="36"/>
      <c r="O25" s="83">
        <f t="shared" si="15"/>
        <v>234</v>
      </c>
      <c r="P25" s="83">
        <f t="shared" si="16"/>
        <v>0</v>
      </c>
      <c r="Q25" s="83">
        <f t="shared" si="17"/>
        <v>291</v>
      </c>
      <c r="R25" s="83">
        <f t="shared" si="18"/>
        <v>329</v>
      </c>
      <c r="S25" s="83">
        <f t="shared" si="19"/>
        <v>348</v>
      </c>
      <c r="T25" s="73"/>
      <c r="U25" s="67">
        <f>IF(B25=C25,0,IF(S25&lt;&gt;"-",(S25)/Přehled!$A$1,0))</f>
        <v>0.82857142857142863</v>
      </c>
    </row>
    <row r="26" spans="1:21" x14ac:dyDescent="0.25">
      <c r="A26" s="55">
        <v>24</v>
      </c>
      <c r="B26" s="34">
        <v>1117</v>
      </c>
      <c r="C26" s="7"/>
      <c r="D26" s="56">
        <v>235</v>
      </c>
      <c r="E26" s="41">
        <f t="shared" si="10"/>
        <v>120</v>
      </c>
      <c r="F26" s="41">
        <f t="shared" si="11"/>
        <v>40</v>
      </c>
      <c r="G26" s="41">
        <f t="shared" si="12"/>
        <v>10</v>
      </c>
      <c r="H26" s="7">
        <f t="shared" si="13"/>
        <v>0</v>
      </c>
      <c r="I26" s="34">
        <f t="shared" si="14"/>
        <v>447</v>
      </c>
      <c r="J26" s="41">
        <f t="shared" si="14"/>
        <v>228</v>
      </c>
      <c r="K26" s="41">
        <f t="shared" si="14"/>
        <v>76</v>
      </c>
      <c r="L26" s="41">
        <f t="shared" si="14"/>
        <v>19</v>
      </c>
      <c r="M26" s="7">
        <f t="shared" si="14"/>
        <v>0</v>
      </c>
      <c r="N26" s="36"/>
      <c r="O26" s="83">
        <f t="shared" si="15"/>
        <v>223</v>
      </c>
      <c r="P26" s="83">
        <f t="shared" si="16"/>
        <v>0</v>
      </c>
      <c r="Q26" s="83">
        <f t="shared" si="17"/>
        <v>290</v>
      </c>
      <c r="R26" s="83">
        <f t="shared" si="18"/>
        <v>328</v>
      </c>
      <c r="S26" s="83">
        <f t="shared" si="19"/>
        <v>347</v>
      </c>
      <c r="T26" s="73"/>
      <c r="U26" s="67">
        <f>IF(B26=C26,0,IF(S26&lt;&gt;"-",(S26)/Přehled!$A$1,0))</f>
        <v>0.82619047619047614</v>
      </c>
    </row>
    <row r="27" spans="1:21" x14ac:dyDescent="0.25">
      <c r="A27" s="55">
        <v>25</v>
      </c>
      <c r="B27" s="34">
        <v>1145</v>
      </c>
      <c r="C27" s="7"/>
      <c r="D27" s="56">
        <v>250</v>
      </c>
      <c r="E27" s="41">
        <f t="shared" si="10"/>
        <v>125</v>
      </c>
      <c r="F27" s="41">
        <f t="shared" si="11"/>
        <v>40</v>
      </c>
      <c r="G27" s="41">
        <f t="shared" si="12"/>
        <v>10</v>
      </c>
      <c r="H27" s="7">
        <f t="shared" si="13"/>
        <v>0</v>
      </c>
      <c r="I27" s="34">
        <f t="shared" si="14"/>
        <v>475</v>
      </c>
      <c r="J27" s="41">
        <f t="shared" si="14"/>
        <v>238</v>
      </c>
      <c r="K27" s="41">
        <f t="shared" si="14"/>
        <v>76</v>
      </c>
      <c r="L27" s="41">
        <f t="shared" si="14"/>
        <v>19</v>
      </c>
      <c r="M27" s="7">
        <f t="shared" si="14"/>
        <v>0</v>
      </c>
      <c r="N27" s="36"/>
      <c r="O27" s="83">
        <f t="shared" si="15"/>
        <v>195</v>
      </c>
      <c r="P27" s="83">
        <f t="shared" si="16"/>
        <v>0</v>
      </c>
      <c r="Q27" s="83">
        <f t="shared" si="17"/>
        <v>280</v>
      </c>
      <c r="R27" s="83">
        <f t="shared" si="18"/>
        <v>318</v>
      </c>
      <c r="S27" s="83">
        <f t="shared" si="19"/>
        <v>337</v>
      </c>
      <c r="T27" s="73"/>
      <c r="U27" s="67">
        <f>IF(B27=C27,0,IF(S27&lt;&gt;"-",(S27)/Přehled!$A$1,0))</f>
        <v>0.80238095238095242</v>
      </c>
    </row>
    <row r="28" spans="1:21" x14ac:dyDescent="0.25">
      <c r="A28" s="55">
        <v>26</v>
      </c>
      <c r="B28" s="34">
        <v>1173</v>
      </c>
      <c r="C28" s="7"/>
      <c r="D28" s="56">
        <v>260</v>
      </c>
      <c r="E28" s="41">
        <f t="shared" si="10"/>
        <v>130</v>
      </c>
      <c r="F28" s="41">
        <f t="shared" si="11"/>
        <v>45</v>
      </c>
      <c r="G28" s="41">
        <f t="shared" si="12"/>
        <v>10</v>
      </c>
      <c r="H28" s="7">
        <f t="shared" si="13"/>
        <v>0</v>
      </c>
      <c r="I28" s="34">
        <f t="shared" si="14"/>
        <v>494</v>
      </c>
      <c r="J28" s="41">
        <f t="shared" si="14"/>
        <v>247</v>
      </c>
      <c r="K28" s="41">
        <f t="shared" si="14"/>
        <v>86</v>
      </c>
      <c r="L28" s="41">
        <f t="shared" si="14"/>
        <v>19</v>
      </c>
      <c r="M28" s="7">
        <f t="shared" si="14"/>
        <v>0</v>
      </c>
      <c r="N28" s="36"/>
      <c r="O28" s="83">
        <f t="shared" si="15"/>
        <v>185</v>
      </c>
      <c r="P28" s="83">
        <f t="shared" si="16"/>
        <v>0</v>
      </c>
      <c r="Q28" s="83">
        <f t="shared" si="17"/>
        <v>260</v>
      </c>
      <c r="R28" s="83">
        <f t="shared" si="18"/>
        <v>308</v>
      </c>
      <c r="S28" s="83">
        <f t="shared" si="19"/>
        <v>327</v>
      </c>
      <c r="T28" s="73"/>
      <c r="U28" s="67">
        <f>IF(B28=C28,0,IF(S28&lt;&gt;"-",(S28)/Přehled!$A$1,0))</f>
        <v>0.77857142857142858</v>
      </c>
    </row>
    <row r="29" spans="1:21" x14ac:dyDescent="0.25">
      <c r="A29" s="55">
        <v>27</v>
      </c>
      <c r="B29" s="34">
        <v>1203</v>
      </c>
      <c r="C29" s="7"/>
      <c r="D29" s="56">
        <v>275</v>
      </c>
      <c r="E29" s="41">
        <f t="shared" si="10"/>
        <v>140</v>
      </c>
      <c r="F29" s="41">
        <f t="shared" si="11"/>
        <v>45</v>
      </c>
      <c r="G29" s="41">
        <f t="shared" si="12"/>
        <v>10</v>
      </c>
      <c r="H29" s="7">
        <f t="shared" si="13"/>
        <v>0</v>
      </c>
      <c r="I29" s="34">
        <f t="shared" si="14"/>
        <v>523</v>
      </c>
      <c r="J29" s="41">
        <f t="shared" si="14"/>
        <v>266</v>
      </c>
      <c r="K29" s="41">
        <f t="shared" si="14"/>
        <v>86</v>
      </c>
      <c r="L29" s="41">
        <f t="shared" si="14"/>
        <v>19</v>
      </c>
      <c r="M29" s="7">
        <f t="shared" si="14"/>
        <v>0</v>
      </c>
      <c r="N29" s="36"/>
      <c r="O29" s="83">
        <f t="shared" si="15"/>
        <v>157</v>
      </c>
      <c r="P29" s="83">
        <f t="shared" si="16"/>
        <v>0</v>
      </c>
      <c r="Q29" s="83">
        <f t="shared" si="17"/>
        <v>242</v>
      </c>
      <c r="R29" s="83">
        <f t="shared" si="18"/>
        <v>290</v>
      </c>
      <c r="S29" s="83">
        <f t="shared" si="19"/>
        <v>309</v>
      </c>
      <c r="T29" s="73"/>
      <c r="U29" s="67">
        <f>IF(B29=C29,0,IF(S29&lt;&gt;"-",(S29)/Přehled!$A$1,0))</f>
        <v>0.73571428571428577</v>
      </c>
    </row>
    <row r="30" spans="1:21" x14ac:dyDescent="0.25">
      <c r="A30" s="55">
        <v>28</v>
      </c>
      <c r="B30" s="34">
        <v>1233</v>
      </c>
      <c r="C30" s="7"/>
      <c r="D30" s="56">
        <v>285</v>
      </c>
      <c r="E30" s="41">
        <f t="shared" si="10"/>
        <v>145</v>
      </c>
      <c r="F30" s="41">
        <f t="shared" si="11"/>
        <v>50</v>
      </c>
      <c r="G30" s="41">
        <f t="shared" si="12"/>
        <v>15</v>
      </c>
      <c r="H30" s="7">
        <f t="shared" si="13"/>
        <v>5</v>
      </c>
      <c r="I30" s="34">
        <f t="shared" si="14"/>
        <v>542</v>
      </c>
      <c r="J30" s="41">
        <f t="shared" si="14"/>
        <v>276</v>
      </c>
      <c r="K30" s="41">
        <f t="shared" si="14"/>
        <v>95</v>
      </c>
      <c r="L30" s="41">
        <f t="shared" si="14"/>
        <v>29</v>
      </c>
      <c r="M30" s="7">
        <f t="shared" si="14"/>
        <v>10</v>
      </c>
      <c r="N30" s="36"/>
      <c r="O30" s="83">
        <f t="shared" si="15"/>
        <v>149</v>
      </c>
      <c r="P30" s="83">
        <f t="shared" si="16"/>
        <v>0</v>
      </c>
      <c r="Q30" s="83">
        <f t="shared" si="17"/>
        <v>225</v>
      </c>
      <c r="R30" s="83">
        <f t="shared" si="18"/>
        <v>262</v>
      </c>
      <c r="S30" s="83">
        <f t="shared" si="19"/>
        <v>281</v>
      </c>
      <c r="T30" s="73"/>
      <c r="U30" s="67">
        <f>IF(B30=C30,0,IF(S30&lt;&gt;"-",(S30)/Přehled!$A$1,0))</f>
        <v>0.669047619047619</v>
      </c>
    </row>
    <row r="31" spans="1:21" x14ac:dyDescent="0.25">
      <c r="A31" s="55">
        <v>29</v>
      </c>
      <c r="B31" s="34">
        <v>1263</v>
      </c>
      <c r="C31" s="7"/>
      <c r="D31" s="56">
        <v>300</v>
      </c>
      <c r="E31" s="41">
        <f t="shared" si="10"/>
        <v>150</v>
      </c>
      <c r="F31" s="41">
        <f t="shared" si="11"/>
        <v>50</v>
      </c>
      <c r="G31" s="41">
        <f t="shared" si="12"/>
        <v>15</v>
      </c>
      <c r="H31" s="7">
        <f t="shared" si="13"/>
        <v>5</v>
      </c>
      <c r="I31" s="34">
        <f t="shared" si="14"/>
        <v>570</v>
      </c>
      <c r="J31" s="41">
        <f t="shared" si="14"/>
        <v>285</v>
      </c>
      <c r="K31" s="41">
        <f t="shared" si="14"/>
        <v>95</v>
      </c>
      <c r="L31" s="41">
        <f t="shared" si="14"/>
        <v>29</v>
      </c>
      <c r="M31" s="7">
        <f t="shared" si="14"/>
        <v>10</v>
      </c>
      <c r="N31" s="36"/>
      <c r="O31" s="83">
        <f t="shared" si="15"/>
        <v>123</v>
      </c>
      <c r="P31" s="83">
        <f t="shared" si="16"/>
        <v>0</v>
      </c>
      <c r="Q31" s="83">
        <f t="shared" si="17"/>
        <v>218</v>
      </c>
      <c r="R31" s="83">
        <f t="shared" si="18"/>
        <v>255</v>
      </c>
      <c r="S31" s="83">
        <f t="shared" si="19"/>
        <v>274</v>
      </c>
      <c r="T31" s="73"/>
      <c r="U31" s="67">
        <f>IF(B31=C31,0,IF(S31&lt;&gt;"-",(S31)/Přehled!$A$1,0))</f>
        <v>0.65238095238095239</v>
      </c>
    </row>
    <row r="32" spans="1:21" x14ac:dyDescent="0.25">
      <c r="A32" s="55">
        <v>30</v>
      </c>
      <c r="B32" s="34">
        <v>1295</v>
      </c>
      <c r="C32" s="7"/>
      <c r="D32" s="56">
        <v>310</v>
      </c>
      <c r="E32" s="41">
        <f t="shared" si="10"/>
        <v>155</v>
      </c>
      <c r="F32" s="41">
        <f t="shared" si="11"/>
        <v>50</v>
      </c>
      <c r="G32" s="41">
        <f t="shared" si="12"/>
        <v>15</v>
      </c>
      <c r="H32" s="7">
        <f t="shared" si="13"/>
        <v>5</v>
      </c>
      <c r="I32" s="34">
        <f t="shared" si="14"/>
        <v>589</v>
      </c>
      <c r="J32" s="41">
        <f t="shared" si="14"/>
        <v>295</v>
      </c>
      <c r="K32" s="41">
        <f t="shared" si="14"/>
        <v>95</v>
      </c>
      <c r="L32" s="41">
        <f t="shared" si="14"/>
        <v>29</v>
      </c>
      <c r="M32" s="7">
        <f t="shared" si="14"/>
        <v>10</v>
      </c>
      <c r="N32" s="36"/>
      <c r="O32" s="83">
        <f t="shared" si="15"/>
        <v>117</v>
      </c>
      <c r="P32" s="83">
        <f t="shared" si="16"/>
        <v>0</v>
      </c>
      <c r="Q32" s="83">
        <f t="shared" si="17"/>
        <v>221</v>
      </c>
      <c r="R32" s="83">
        <f t="shared" si="18"/>
        <v>258</v>
      </c>
      <c r="S32" s="83">
        <f t="shared" si="19"/>
        <v>277</v>
      </c>
      <c r="T32" s="73"/>
      <c r="U32" s="67">
        <f>IF(B32=C32,0,IF(S32&lt;&gt;"-",(S32)/Přehled!$A$1,0))</f>
        <v>0.65952380952380951</v>
      </c>
    </row>
    <row r="33" spans="1:21" x14ac:dyDescent="0.25">
      <c r="A33" s="50">
        <v>31</v>
      </c>
      <c r="B33" s="51">
        <v>1327</v>
      </c>
      <c r="C33" s="52"/>
      <c r="D33" s="53">
        <v>325</v>
      </c>
      <c r="E33" s="54">
        <f t="shared" si="10"/>
        <v>165</v>
      </c>
      <c r="F33" s="54">
        <f t="shared" si="11"/>
        <v>55</v>
      </c>
      <c r="G33" s="54">
        <f t="shared" si="12"/>
        <v>15</v>
      </c>
      <c r="H33" s="52">
        <f t="shared" si="13"/>
        <v>5</v>
      </c>
      <c r="I33" s="51">
        <f t="shared" si="14"/>
        <v>618</v>
      </c>
      <c r="J33" s="54">
        <f t="shared" si="14"/>
        <v>314</v>
      </c>
      <c r="K33" s="54">
        <f t="shared" si="14"/>
        <v>105</v>
      </c>
      <c r="L33" s="54">
        <f t="shared" si="14"/>
        <v>29</v>
      </c>
      <c r="M33" s="52">
        <f t="shared" si="14"/>
        <v>10</v>
      </c>
      <c r="N33" s="36"/>
      <c r="O33" s="83">
        <f t="shared" si="15"/>
        <v>91</v>
      </c>
      <c r="P33" s="83">
        <f t="shared" si="16"/>
        <v>0</v>
      </c>
      <c r="Q33" s="83">
        <f t="shared" si="17"/>
        <v>185</v>
      </c>
      <c r="R33" s="83">
        <f t="shared" si="18"/>
        <v>232</v>
      </c>
      <c r="S33" s="83">
        <f t="shared" si="19"/>
        <v>251</v>
      </c>
      <c r="T33" s="73"/>
      <c r="U33" s="67">
        <f>IF(B33=C33,0,IF(S33&lt;&gt;"-",(S33)/Přehled!$A$1,0))</f>
        <v>0.59761904761904761</v>
      </c>
    </row>
    <row r="34" spans="1:21" x14ac:dyDescent="0.25">
      <c r="A34" s="55">
        <v>32</v>
      </c>
      <c r="B34" s="34">
        <v>1361</v>
      </c>
      <c r="C34" s="7"/>
      <c r="D34" s="56">
        <v>335</v>
      </c>
      <c r="E34" s="41">
        <f t="shared" si="10"/>
        <v>170</v>
      </c>
      <c r="F34" s="41">
        <f t="shared" si="11"/>
        <v>55</v>
      </c>
      <c r="G34" s="41">
        <f t="shared" si="12"/>
        <v>15</v>
      </c>
      <c r="H34" s="7">
        <f t="shared" si="13"/>
        <v>5</v>
      </c>
      <c r="I34" s="34">
        <f t="shared" si="14"/>
        <v>637</v>
      </c>
      <c r="J34" s="41">
        <f t="shared" si="14"/>
        <v>323</v>
      </c>
      <c r="K34" s="41">
        <f t="shared" si="14"/>
        <v>105</v>
      </c>
      <c r="L34" s="41">
        <f t="shared" si="14"/>
        <v>29</v>
      </c>
      <c r="M34" s="7">
        <f t="shared" si="14"/>
        <v>10</v>
      </c>
      <c r="N34" s="36"/>
      <c r="O34" s="83">
        <f t="shared" si="15"/>
        <v>87</v>
      </c>
      <c r="P34" s="83">
        <f t="shared" si="16"/>
        <v>0</v>
      </c>
      <c r="Q34" s="83">
        <f t="shared" si="17"/>
        <v>191</v>
      </c>
      <c r="R34" s="83">
        <f t="shared" si="18"/>
        <v>238</v>
      </c>
      <c r="S34" s="83">
        <f t="shared" si="19"/>
        <v>257</v>
      </c>
      <c r="T34" s="73"/>
      <c r="U34" s="67">
        <f>IF(B34=C34,0,IF(S34&lt;&gt;"-",(S34)/Přehled!$A$1,0))</f>
        <v>0.61190476190476195</v>
      </c>
    </row>
    <row r="35" spans="1:21" x14ac:dyDescent="0.25">
      <c r="A35" s="55">
        <v>33</v>
      </c>
      <c r="B35" s="34">
        <v>1395</v>
      </c>
      <c r="C35" s="7"/>
      <c r="D35" s="56">
        <v>350</v>
      </c>
      <c r="E35" s="41">
        <f t="shared" si="10"/>
        <v>175</v>
      </c>
      <c r="F35" s="41">
        <f t="shared" si="11"/>
        <v>60</v>
      </c>
      <c r="G35" s="41">
        <f t="shared" si="12"/>
        <v>15</v>
      </c>
      <c r="H35" s="7">
        <f t="shared" si="13"/>
        <v>5</v>
      </c>
      <c r="I35" s="34">
        <f t="shared" si="14"/>
        <v>665</v>
      </c>
      <c r="J35" s="41">
        <f t="shared" si="14"/>
        <v>333</v>
      </c>
      <c r="K35" s="41">
        <f t="shared" si="14"/>
        <v>114</v>
      </c>
      <c r="L35" s="41">
        <f t="shared" si="14"/>
        <v>29</v>
      </c>
      <c r="M35" s="7">
        <f t="shared" si="14"/>
        <v>10</v>
      </c>
      <c r="N35" s="36"/>
      <c r="O35" s="35">
        <f t="shared" si="15"/>
        <v>65</v>
      </c>
      <c r="P35" s="35">
        <f t="shared" si="16"/>
        <v>0</v>
      </c>
      <c r="Q35" s="35">
        <f t="shared" si="17"/>
        <v>169</v>
      </c>
      <c r="R35" s="35">
        <f t="shared" si="18"/>
        <v>225</v>
      </c>
      <c r="S35" s="35">
        <f t="shared" si="19"/>
        <v>244</v>
      </c>
      <c r="T35" s="22"/>
      <c r="U35" s="67">
        <f>IF(B35=C35,0,IF(S35&lt;&gt;"-",(S35)/Přehled!$A$1,0))</f>
        <v>0.580952380952381</v>
      </c>
    </row>
    <row r="36" spans="1:21" x14ac:dyDescent="0.25">
      <c r="A36" s="55">
        <v>34</v>
      </c>
      <c r="B36" s="34">
        <v>1429</v>
      </c>
      <c r="C36" s="7"/>
      <c r="D36" s="56">
        <v>360</v>
      </c>
      <c r="E36" s="41">
        <f t="shared" si="10"/>
        <v>180</v>
      </c>
      <c r="F36" s="41">
        <f t="shared" si="11"/>
        <v>60</v>
      </c>
      <c r="G36" s="41">
        <f t="shared" si="12"/>
        <v>15</v>
      </c>
      <c r="H36" s="7">
        <f t="shared" si="13"/>
        <v>5</v>
      </c>
      <c r="I36" s="34">
        <f t="shared" si="14"/>
        <v>684</v>
      </c>
      <c r="J36" s="41">
        <f t="shared" si="14"/>
        <v>342</v>
      </c>
      <c r="K36" s="41">
        <f t="shared" si="14"/>
        <v>114</v>
      </c>
      <c r="L36" s="41">
        <f t="shared" si="14"/>
        <v>29</v>
      </c>
      <c r="M36" s="7">
        <f t="shared" si="14"/>
        <v>10</v>
      </c>
      <c r="N36" s="36"/>
      <c r="O36" s="35">
        <f t="shared" si="15"/>
        <v>61</v>
      </c>
      <c r="P36" s="35">
        <f t="shared" si="16"/>
        <v>0</v>
      </c>
      <c r="Q36" s="35">
        <f t="shared" si="17"/>
        <v>175</v>
      </c>
      <c r="R36" s="35">
        <f t="shared" si="18"/>
        <v>231</v>
      </c>
      <c r="S36" s="35">
        <f t="shared" si="19"/>
        <v>250</v>
      </c>
      <c r="T36" s="22"/>
      <c r="U36" s="67">
        <f>IF(B36=C36,0,IF(S36&lt;&gt;"-",(S36)/Přehled!$A$1,0))</f>
        <v>0.59523809523809523</v>
      </c>
    </row>
    <row r="37" spans="1:21" x14ac:dyDescent="0.25">
      <c r="A37" s="55">
        <v>35</v>
      </c>
      <c r="B37" s="34">
        <v>1465</v>
      </c>
      <c r="C37" s="7"/>
      <c r="D37" s="56">
        <v>375</v>
      </c>
      <c r="E37" s="41">
        <f t="shared" si="10"/>
        <v>190</v>
      </c>
      <c r="F37" s="41">
        <f t="shared" si="11"/>
        <v>65</v>
      </c>
      <c r="G37" s="41">
        <f t="shared" si="12"/>
        <v>15</v>
      </c>
      <c r="H37" s="7">
        <f t="shared" si="13"/>
        <v>5</v>
      </c>
      <c r="I37" s="34">
        <f t="shared" si="14"/>
        <v>713</v>
      </c>
      <c r="J37" s="41">
        <f t="shared" si="14"/>
        <v>361</v>
      </c>
      <c r="K37" s="41">
        <f t="shared" si="14"/>
        <v>124</v>
      </c>
      <c r="L37" s="41">
        <f t="shared" si="14"/>
        <v>29</v>
      </c>
      <c r="M37" s="7">
        <f t="shared" si="14"/>
        <v>10</v>
      </c>
      <c r="N37" s="36"/>
      <c r="O37" s="35">
        <f t="shared" si="15"/>
        <v>39</v>
      </c>
      <c r="P37" s="35">
        <f t="shared" si="16"/>
        <v>0</v>
      </c>
      <c r="Q37" s="35">
        <f t="shared" si="17"/>
        <v>143</v>
      </c>
      <c r="R37" s="35">
        <f t="shared" si="18"/>
        <v>209</v>
      </c>
      <c r="S37" s="35">
        <f t="shared" si="19"/>
        <v>228</v>
      </c>
      <c r="T37" s="22"/>
      <c r="U37" s="67">
        <f>IF(B37=C37,0,IF(S37&lt;&gt;"-",(S37)/Přehled!$A$1,0))</f>
        <v>0.54285714285714282</v>
      </c>
    </row>
    <row r="38" spans="1:21" x14ac:dyDescent="0.25">
      <c r="A38" s="55">
        <v>36</v>
      </c>
      <c r="B38" s="34">
        <v>1502</v>
      </c>
      <c r="C38" s="7"/>
      <c r="D38" s="56">
        <v>390</v>
      </c>
      <c r="E38" s="41">
        <f t="shared" si="10"/>
        <v>195</v>
      </c>
      <c r="F38" s="41">
        <f t="shared" si="11"/>
        <v>65</v>
      </c>
      <c r="G38" s="41">
        <f t="shared" si="12"/>
        <v>15</v>
      </c>
      <c r="H38" s="7">
        <f t="shared" si="13"/>
        <v>5</v>
      </c>
      <c r="I38" s="34">
        <f t="shared" si="14"/>
        <v>741</v>
      </c>
      <c r="J38" s="41">
        <f t="shared" si="14"/>
        <v>371</v>
      </c>
      <c r="K38" s="41">
        <f t="shared" si="14"/>
        <v>124</v>
      </c>
      <c r="L38" s="41">
        <f t="shared" si="14"/>
        <v>29</v>
      </c>
      <c r="M38" s="7">
        <f t="shared" si="14"/>
        <v>10</v>
      </c>
      <c r="N38" s="36"/>
      <c r="O38" s="35">
        <f t="shared" si="15"/>
        <v>20</v>
      </c>
      <c r="P38" s="35">
        <f t="shared" si="16"/>
        <v>0</v>
      </c>
      <c r="Q38" s="35">
        <f t="shared" si="17"/>
        <v>142</v>
      </c>
      <c r="R38" s="35">
        <f t="shared" si="18"/>
        <v>208</v>
      </c>
      <c r="S38" s="35">
        <f t="shared" si="19"/>
        <v>227</v>
      </c>
      <c r="T38" s="22"/>
      <c r="U38" s="67">
        <f>IF(B38=C38,0,IF(S38&lt;&gt;"-",(S38)/Přehled!$A$1,0))</f>
        <v>0.54047619047619044</v>
      </c>
    </row>
    <row r="39" spans="1:21" x14ac:dyDescent="0.25">
      <c r="A39" s="55">
        <v>37</v>
      </c>
      <c r="B39" s="34">
        <v>1539</v>
      </c>
      <c r="C39" s="7"/>
      <c r="D39" s="56">
        <v>400</v>
      </c>
      <c r="E39" s="41">
        <f t="shared" si="10"/>
        <v>200</v>
      </c>
      <c r="F39" s="41">
        <f t="shared" si="11"/>
        <v>65</v>
      </c>
      <c r="G39" s="41">
        <f t="shared" si="12"/>
        <v>15</v>
      </c>
      <c r="H39" s="7">
        <f t="shared" si="13"/>
        <v>5</v>
      </c>
      <c r="I39" s="34">
        <f t="shared" si="14"/>
        <v>760</v>
      </c>
      <c r="J39" s="41">
        <f t="shared" si="14"/>
        <v>380</v>
      </c>
      <c r="K39" s="41">
        <f t="shared" si="14"/>
        <v>124</v>
      </c>
      <c r="L39" s="41">
        <f t="shared" si="14"/>
        <v>29</v>
      </c>
      <c r="M39" s="7">
        <f t="shared" si="14"/>
        <v>10</v>
      </c>
      <c r="N39" s="36"/>
      <c r="O39" s="35">
        <f t="shared" si="15"/>
        <v>19</v>
      </c>
      <c r="P39" s="35">
        <f t="shared" si="16"/>
        <v>0</v>
      </c>
      <c r="Q39" s="35">
        <f t="shared" si="17"/>
        <v>151</v>
      </c>
      <c r="R39" s="35">
        <f t="shared" si="18"/>
        <v>217</v>
      </c>
      <c r="S39" s="35">
        <f t="shared" si="19"/>
        <v>236</v>
      </c>
      <c r="T39" s="22"/>
      <c r="U39" s="67">
        <f>IF(B39=C39,0,IF(S39&lt;&gt;"-",(S39)/Přehled!$A$1,0))</f>
        <v>0.56190476190476191</v>
      </c>
    </row>
    <row r="40" spans="1:21" x14ac:dyDescent="0.25">
      <c r="A40" s="55">
        <v>38</v>
      </c>
      <c r="B40" s="34">
        <v>1578</v>
      </c>
      <c r="C40" s="7"/>
      <c r="D40" s="56">
        <v>415</v>
      </c>
      <c r="E40" s="41">
        <f t="shared" si="10"/>
        <v>210</v>
      </c>
      <c r="F40" s="41">
        <f t="shared" si="11"/>
        <v>70</v>
      </c>
      <c r="G40" s="41">
        <f t="shared" si="12"/>
        <v>20</v>
      </c>
      <c r="H40" s="7">
        <f t="shared" si="13"/>
        <v>5</v>
      </c>
      <c r="I40" s="34">
        <f t="shared" si="14"/>
        <v>789</v>
      </c>
      <c r="J40" s="41">
        <f t="shared" si="14"/>
        <v>399</v>
      </c>
      <c r="K40" s="41">
        <f t="shared" si="14"/>
        <v>133</v>
      </c>
      <c r="L40" s="41">
        <f t="shared" si="14"/>
        <v>38</v>
      </c>
      <c r="M40" s="7">
        <f t="shared" si="14"/>
        <v>10</v>
      </c>
      <c r="N40" s="36"/>
      <c r="O40" s="35">
        <f t="shared" si="15"/>
        <v>0</v>
      </c>
      <c r="P40" s="35">
        <f t="shared" si="16"/>
        <v>0</v>
      </c>
      <c r="Q40" s="35">
        <f t="shared" si="17"/>
        <v>124</v>
      </c>
      <c r="R40" s="35">
        <f t="shared" si="18"/>
        <v>181</v>
      </c>
      <c r="S40" s="35">
        <f t="shared" si="19"/>
        <v>209</v>
      </c>
      <c r="T40" s="22"/>
      <c r="U40" s="67">
        <f>IF(B40=C40,0,IF(S40&lt;&gt;"-",(S40)/Přehled!$A$1,0))</f>
        <v>0.49761904761904763</v>
      </c>
    </row>
    <row r="41" spans="1:21" x14ac:dyDescent="0.25">
      <c r="A41" s="55">
        <v>39</v>
      </c>
      <c r="B41" s="34">
        <v>1617</v>
      </c>
      <c r="C41" s="7"/>
      <c r="D41" s="56">
        <v>425</v>
      </c>
      <c r="E41" s="41">
        <f t="shared" si="10"/>
        <v>215</v>
      </c>
      <c r="F41" s="41">
        <f t="shared" si="11"/>
        <v>70</v>
      </c>
      <c r="G41" s="41">
        <f t="shared" si="12"/>
        <v>20</v>
      </c>
      <c r="H41" s="7">
        <f t="shared" si="13"/>
        <v>5</v>
      </c>
      <c r="I41" s="34">
        <f t="shared" si="14"/>
        <v>808</v>
      </c>
      <c r="J41" s="41">
        <f t="shared" si="14"/>
        <v>409</v>
      </c>
      <c r="K41" s="41">
        <f t="shared" si="14"/>
        <v>133</v>
      </c>
      <c r="L41" s="41">
        <f t="shared" si="14"/>
        <v>38</v>
      </c>
      <c r="M41" s="7">
        <f t="shared" si="14"/>
        <v>10</v>
      </c>
      <c r="N41" s="36"/>
      <c r="O41" s="35">
        <f t="shared" si="15"/>
        <v>1</v>
      </c>
      <c r="P41" s="35">
        <f t="shared" si="16"/>
        <v>0</v>
      </c>
      <c r="Q41" s="35">
        <f t="shared" si="17"/>
        <v>134</v>
      </c>
      <c r="R41" s="35">
        <f t="shared" si="18"/>
        <v>191</v>
      </c>
      <c r="S41" s="35">
        <f t="shared" si="19"/>
        <v>219</v>
      </c>
      <c r="T41" s="22"/>
      <c r="U41" s="67">
        <f>IF(B41=C41,0,IF(S41&lt;&gt;"-",(S41)/Přehled!$A$1,0))</f>
        <v>0.52142857142857146</v>
      </c>
    </row>
    <row r="42" spans="1:21" x14ac:dyDescent="0.25">
      <c r="A42" s="55">
        <v>40</v>
      </c>
      <c r="B42" s="34">
        <v>1658</v>
      </c>
      <c r="C42" s="7"/>
      <c r="D42" s="56">
        <v>440</v>
      </c>
      <c r="E42" s="41">
        <f t="shared" si="10"/>
        <v>220</v>
      </c>
      <c r="F42" s="41">
        <f t="shared" si="11"/>
        <v>75</v>
      </c>
      <c r="G42" s="41">
        <f t="shared" si="12"/>
        <v>20</v>
      </c>
      <c r="H42" s="7">
        <f t="shared" si="13"/>
        <v>5</v>
      </c>
      <c r="I42" s="34">
        <f t="shared" si="14"/>
        <v>836</v>
      </c>
      <c r="J42" s="41">
        <f t="shared" si="14"/>
        <v>418</v>
      </c>
      <c r="K42" s="41">
        <f t="shared" si="14"/>
        <v>143</v>
      </c>
      <c r="L42" s="41">
        <f t="shared" si="14"/>
        <v>38</v>
      </c>
      <c r="M42" s="7">
        <f t="shared" si="14"/>
        <v>10</v>
      </c>
      <c r="N42" s="36"/>
      <c r="O42" s="35">
        <f t="shared" si="15"/>
        <v>0</v>
      </c>
      <c r="P42" s="35">
        <f t="shared" si="16"/>
        <v>0</v>
      </c>
      <c r="Q42" s="35">
        <f t="shared" si="17"/>
        <v>118</v>
      </c>
      <c r="R42" s="35">
        <f t="shared" si="18"/>
        <v>185</v>
      </c>
      <c r="S42" s="35">
        <f t="shared" si="19"/>
        <v>213</v>
      </c>
      <c r="T42" s="22"/>
      <c r="U42" s="67">
        <f>IF(B42=C42,0,IF(S42&lt;&gt;"-",(S42)/Přehled!$A$1,0))</f>
        <v>0.50714285714285712</v>
      </c>
    </row>
    <row r="43" spans="1:21" x14ac:dyDescent="0.25">
      <c r="A43" s="55">
        <v>41</v>
      </c>
      <c r="B43" s="34">
        <v>1699</v>
      </c>
      <c r="C43" s="7"/>
      <c r="D43" s="56">
        <v>455</v>
      </c>
      <c r="E43" s="41">
        <f t="shared" si="10"/>
        <v>230</v>
      </c>
      <c r="F43" s="41">
        <f t="shared" si="11"/>
        <v>75</v>
      </c>
      <c r="G43" s="41">
        <f t="shared" si="12"/>
        <v>20</v>
      </c>
      <c r="H43" s="7">
        <f t="shared" si="13"/>
        <v>5</v>
      </c>
      <c r="I43" s="34">
        <f t="shared" si="14"/>
        <v>865</v>
      </c>
      <c r="J43" s="41">
        <f t="shared" si="14"/>
        <v>437</v>
      </c>
      <c r="K43" s="41">
        <f t="shared" si="14"/>
        <v>143</v>
      </c>
      <c r="L43" s="41">
        <f t="shared" si="14"/>
        <v>38</v>
      </c>
      <c r="M43" s="7">
        <f t="shared" si="14"/>
        <v>10</v>
      </c>
      <c r="N43" s="36"/>
      <c r="O43" s="35">
        <f t="shared" si="15"/>
        <v>0</v>
      </c>
      <c r="P43" s="35">
        <f t="shared" si="16"/>
        <v>0</v>
      </c>
      <c r="Q43" s="35">
        <f t="shared" si="17"/>
        <v>111</v>
      </c>
      <c r="R43" s="35">
        <f t="shared" si="18"/>
        <v>178</v>
      </c>
      <c r="S43" s="35">
        <f t="shared" si="19"/>
        <v>206</v>
      </c>
      <c r="T43" s="22"/>
      <c r="U43" s="67">
        <f>IF(B43=C43,0,IF(S43&lt;&gt;"-",(S43)/Přehled!$A$1,0))</f>
        <v>0.49047619047619045</v>
      </c>
    </row>
    <row r="44" spans="1:21" x14ac:dyDescent="0.25">
      <c r="A44" s="55">
        <v>42</v>
      </c>
      <c r="B44" s="34">
        <v>1741</v>
      </c>
      <c r="C44" s="7"/>
      <c r="D44" s="56">
        <v>465</v>
      </c>
      <c r="E44" s="41">
        <f t="shared" si="10"/>
        <v>235</v>
      </c>
      <c r="F44" s="41">
        <f t="shared" si="11"/>
        <v>80</v>
      </c>
      <c r="G44" s="41">
        <f t="shared" si="12"/>
        <v>20</v>
      </c>
      <c r="H44" s="7">
        <f t="shared" si="13"/>
        <v>5</v>
      </c>
      <c r="I44" s="34">
        <f t="shared" si="14"/>
        <v>884</v>
      </c>
      <c r="J44" s="41">
        <f t="shared" si="14"/>
        <v>447</v>
      </c>
      <c r="K44" s="41">
        <f t="shared" si="14"/>
        <v>152</v>
      </c>
      <c r="L44" s="41">
        <f t="shared" si="14"/>
        <v>38</v>
      </c>
      <c r="M44" s="7">
        <f t="shared" si="14"/>
        <v>10</v>
      </c>
      <c r="N44" s="36"/>
      <c r="O44" s="35">
        <f t="shared" si="15"/>
        <v>0</v>
      </c>
      <c r="P44" s="35">
        <f t="shared" si="16"/>
        <v>0</v>
      </c>
      <c r="Q44" s="35">
        <f t="shared" si="17"/>
        <v>106</v>
      </c>
      <c r="R44" s="35">
        <f t="shared" si="18"/>
        <v>182</v>
      </c>
      <c r="S44" s="35">
        <f t="shared" si="19"/>
        <v>210</v>
      </c>
      <c r="T44" s="22"/>
      <c r="U44" s="67">
        <f>IF(B44=C44,0,IF(S44&lt;&gt;"-",(S44)/Přehled!$A$1,0))</f>
        <v>0.5</v>
      </c>
    </row>
    <row r="45" spans="1:21" x14ac:dyDescent="0.25">
      <c r="A45" s="55">
        <v>43</v>
      </c>
      <c r="B45" s="34">
        <v>1785</v>
      </c>
      <c r="C45" s="7"/>
      <c r="D45" s="56">
        <v>480</v>
      </c>
      <c r="E45" s="41">
        <f t="shared" si="10"/>
        <v>240</v>
      </c>
      <c r="F45" s="41">
        <f t="shared" si="11"/>
        <v>80</v>
      </c>
      <c r="G45" s="41">
        <f t="shared" si="12"/>
        <v>20</v>
      </c>
      <c r="H45" s="7">
        <f t="shared" si="13"/>
        <v>5</v>
      </c>
      <c r="I45" s="34">
        <f t="shared" si="14"/>
        <v>912</v>
      </c>
      <c r="J45" s="41">
        <f t="shared" si="14"/>
        <v>456</v>
      </c>
      <c r="K45" s="41">
        <f t="shared" si="14"/>
        <v>152</v>
      </c>
      <c r="L45" s="41">
        <f t="shared" si="14"/>
        <v>38</v>
      </c>
      <c r="M45" s="7">
        <f t="shared" si="14"/>
        <v>10</v>
      </c>
      <c r="N45" s="36"/>
      <c r="O45" s="35">
        <f t="shared" si="15"/>
        <v>0</v>
      </c>
      <c r="P45" s="35">
        <f t="shared" si="16"/>
        <v>0</v>
      </c>
      <c r="Q45" s="35">
        <f t="shared" si="17"/>
        <v>113</v>
      </c>
      <c r="R45" s="35">
        <f t="shared" si="18"/>
        <v>189</v>
      </c>
      <c r="S45" s="35">
        <f t="shared" si="19"/>
        <v>217</v>
      </c>
      <c r="T45" s="22"/>
      <c r="U45" s="67">
        <f>IF(B45=C45,0,IF(S45&lt;&gt;"-",(S45)/Přehled!$A$1,0))</f>
        <v>0.51666666666666672</v>
      </c>
    </row>
    <row r="46" spans="1:21" x14ac:dyDescent="0.25">
      <c r="A46" s="55">
        <v>44</v>
      </c>
      <c r="B46" s="34">
        <v>1830</v>
      </c>
      <c r="C46" s="7"/>
      <c r="D46" s="56">
        <v>495</v>
      </c>
      <c r="E46" s="41">
        <f t="shared" si="10"/>
        <v>250</v>
      </c>
      <c r="F46" s="41">
        <f t="shared" si="11"/>
        <v>85</v>
      </c>
      <c r="G46" s="41">
        <f t="shared" si="12"/>
        <v>20</v>
      </c>
      <c r="H46" s="7">
        <f t="shared" si="13"/>
        <v>5</v>
      </c>
      <c r="I46" s="34">
        <f t="shared" si="14"/>
        <v>941</v>
      </c>
      <c r="J46" s="41">
        <f t="shared" si="14"/>
        <v>475</v>
      </c>
      <c r="K46" s="41">
        <f t="shared" si="14"/>
        <v>162</v>
      </c>
      <c r="L46" s="41">
        <f t="shared" si="14"/>
        <v>38</v>
      </c>
      <c r="M46" s="7">
        <f t="shared" si="14"/>
        <v>10</v>
      </c>
      <c r="N46" s="36"/>
      <c r="O46" s="35">
        <f t="shared" si="15"/>
        <v>0</v>
      </c>
      <c r="P46" s="35">
        <f t="shared" si="16"/>
        <v>0</v>
      </c>
      <c r="Q46" s="35">
        <f t="shared" si="17"/>
        <v>90</v>
      </c>
      <c r="R46" s="35">
        <f t="shared" si="18"/>
        <v>176</v>
      </c>
      <c r="S46" s="35">
        <f t="shared" si="19"/>
        <v>204</v>
      </c>
      <c r="T46" s="22"/>
      <c r="U46" s="67">
        <f>IF(B46=C46,0,IF(S46&lt;&gt;"-",(S46)/Přehled!$A$1,0))</f>
        <v>0.48571428571428571</v>
      </c>
    </row>
    <row r="47" spans="1:21" x14ac:dyDescent="0.25">
      <c r="A47" s="55">
        <v>45</v>
      </c>
      <c r="B47" s="34">
        <v>1875</v>
      </c>
      <c r="C47" s="7"/>
      <c r="D47" s="56">
        <v>505</v>
      </c>
      <c r="E47" s="41">
        <f t="shared" si="10"/>
        <v>255</v>
      </c>
      <c r="F47" s="41">
        <f t="shared" si="11"/>
        <v>85</v>
      </c>
      <c r="G47" s="41">
        <f t="shared" si="12"/>
        <v>20</v>
      </c>
      <c r="H47" s="7">
        <f t="shared" si="13"/>
        <v>5</v>
      </c>
      <c r="I47" s="34">
        <f t="shared" si="14"/>
        <v>960</v>
      </c>
      <c r="J47" s="41">
        <f t="shared" si="14"/>
        <v>485</v>
      </c>
      <c r="K47" s="41">
        <f t="shared" si="14"/>
        <v>162</v>
      </c>
      <c r="L47" s="41">
        <f t="shared" si="14"/>
        <v>38</v>
      </c>
      <c r="M47" s="7">
        <f t="shared" si="14"/>
        <v>10</v>
      </c>
      <c r="N47" s="36"/>
      <c r="O47" s="35">
        <f t="shared" si="15"/>
        <v>0</v>
      </c>
      <c r="P47" s="35">
        <f t="shared" si="16"/>
        <v>0</v>
      </c>
      <c r="Q47" s="35">
        <f t="shared" si="17"/>
        <v>106</v>
      </c>
      <c r="R47" s="35">
        <f t="shared" si="18"/>
        <v>192</v>
      </c>
      <c r="S47" s="35">
        <f t="shared" si="19"/>
        <v>220</v>
      </c>
      <c r="T47" s="22"/>
      <c r="U47" s="67">
        <f>IF(B47=C47,0,IF(S47&lt;&gt;"-",(S47)/Přehled!$A$1,0))</f>
        <v>0.52380952380952384</v>
      </c>
    </row>
    <row r="48" spans="1:21" x14ac:dyDescent="0.25">
      <c r="A48" s="55">
        <v>46</v>
      </c>
      <c r="B48" s="34">
        <v>1922</v>
      </c>
      <c r="C48" s="7"/>
      <c r="D48" s="56">
        <v>520</v>
      </c>
      <c r="E48" s="41">
        <f t="shared" si="10"/>
        <v>260</v>
      </c>
      <c r="F48" s="41">
        <f t="shared" si="11"/>
        <v>85</v>
      </c>
      <c r="G48" s="41">
        <f t="shared" si="12"/>
        <v>20</v>
      </c>
      <c r="H48" s="7">
        <f t="shared" si="13"/>
        <v>5</v>
      </c>
      <c r="I48" s="34">
        <f t="shared" si="14"/>
        <v>988</v>
      </c>
      <c r="J48" s="41">
        <f t="shared" si="14"/>
        <v>494</v>
      </c>
      <c r="K48" s="41">
        <f t="shared" si="14"/>
        <v>162</v>
      </c>
      <c r="L48" s="41">
        <f t="shared" si="14"/>
        <v>38</v>
      </c>
      <c r="M48" s="7">
        <f t="shared" si="14"/>
        <v>10</v>
      </c>
      <c r="N48" s="36"/>
      <c r="O48" s="35">
        <f t="shared" si="15"/>
        <v>0</v>
      </c>
      <c r="P48" s="35">
        <f t="shared" si="16"/>
        <v>0</v>
      </c>
      <c r="Q48" s="35">
        <f t="shared" si="17"/>
        <v>116</v>
      </c>
      <c r="R48" s="35">
        <f t="shared" si="18"/>
        <v>202</v>
      </c>
      <c r="S48" s="35">
        <f t="shared" si="19"/>
        <v>230</v>
      </c>
      <c r="T48" s="22"/>
      <c r="U48" s="67">
        <f>IF(B48=C48,0,IF(S48&lt;&gt;"-",(S48)/Přehled!$A$1,0))</f>
        <v>0.54761904761904767</v>
      </c>
    </row>
    <row r="49" spans="1:21" x14ac:dyDescent="0.25">
      <c r="A49" s="55">
        <v>47</v>
      </c>
      <c r="B49" s="34">
        <v>1970</v>
      </c>
      <c r="C49" s="7"/>
      <c r="D49" s="56">
        <v>535</v>
      </c>
      <c r="E49" s="41">
        <f t="shared" si="10"/>
        <v>270</v>
      </c>
      <c r="F49" s="41">
        <f t="shared" si="11"/>
        <v>90</v>
      </c>
      <c r="G49" s="41">
        <f t="shared" si="12"/>
        <v>25</v>
      </c>
      <c r="H49" s="7">
        <f t="shared" si="13"/>
        <v>5</v>
      </c>
      <c r="I49" s="34">
        <f t="shared" si="14"/>
        <v>1017</v>
      </c>
      <c r="J49" s="41">
        <f t="shared" si="14"/>
        <v>513</v>
      </c>
      <c r="K49" s="41">
        <f t="shared" si="14"/>
        <v>171</v>
      </c>
      <c r="L49" s="41">
        <f t="shared" si="14"/>
        <v>48</v>
      </c>
      <c r="M49" s="7">
        <f t="shared" si="14"/>
        <v>10</v>
      </c>
      <c r="N49" s="36"/>
      <c r="O49" s="35">
        <f t="shared" si="15"/>
        <v>0</v>
      </c>
      <c r="P49" s="35">
        <f t="shared" si="16"/>
        <v>0</v>
      </c>
      <c r="Q49" s="35">
        <f t="shared" si="17"/>
        <v>98</v>
      </c>
      <c r="R49" s="35">
        <f t="shared" si="18"/>
        <v>173</v>
      </c>
      <c r="S49" s="35">
        <f t="shared" si="19"/>
        <v>211</v>
      </c>
      <c r="T49" s="22"/>
      <c r="U49" s="67">
        <f>IF(B49=C49,0,IF(S49&lt;&gt;"-",(S49)/Přehled!$A$1,0))</f>
        <v>0.50238095238095237</v>
      </c>
    </row>
    <row r="50" spans="1:21" x14ac:dyDescent="0.25">
      <c r="A50" s="55">
        <v>48</v>
      </c>
      <c r="B50" s="34">
        <v>2019</v>
      </c>
      <c r="C50" s="7"/>
      <c r="D50" s="56">
        <v>550</v>
      </c>
      <c r="E50" s="41">
        <f t="shared" si="10"/>
        <v>275</v>
      </c>
      <c r="F50" s="41">
        <f t="shared" si="11"/>
        <v>90</v>
      </c>
      <c r="G50" s="41">
        <f t="shared" si="12"/>
        <v>25</v>
      </c>
      <c r="H50" s="7">
        <f t="shared" si="13"/>
        <v>5</v>
      </c>
      <c r="I50" s="34">
        <f t="shared" si="14"/>
        <v>1045</v>
      </c>
      <c r="J50" s="41">
        <f t="shared" si="14"/>
        <v>523</v>
      </c>
      <c r="K50" s="41">
        <f t="shared" si="14"/>
        <v>171</v>
      </c>
      <c r="L50" s="41">
        <f t="shared" si="14"/>
        <v>48</v>
      </c>
      <c r="M50" s="7">
        <f t="shared" si="14"/>
        <v>10</v>
      </c>
      <c r="N50" s="36"/>
      <c r="O50" s="35">
        <f t="shared" si="15"/>
        <v>0</v>
      </c>
      <c r="P50" s="35">
        <f t="shared" si="16"/>
        <v>0</v>
      </c>
      <c r="Q50" s="35">
        <f t="shared" si="17"/>
        <v>109</v>
      </c>
      <c r="R50" s="35">
        <f t="shared" si="18"/>
        <v>184</v>
      </c>
      <c r="S50" s="35">
        <f t="shared" si="19"/>
        <v>222</v>
      </c>
      <c r="T50" s="22"/>
      <c r="U50" s="67">
        <f>IF(B50=C50,0,IF(S50&lt;&gt;"-",(S50)/Přehled!$A$1,0))</f>
        <v>0.52857142857142858</v>
      </c>
    </row>
    <row r="51" spans="1:21" x14ac:dyDescent="0.25">
      <c r="A51" s="55">
        <v>49</v>
      </c>
      <c r="B51" s="34">
        <v>2070</v>
      </c>
      <c r="C51" s="7"/>
      <c r="D51" s="56">
        <v>560</v>
      </c>
      <c r="E51" s="41">
        <f t="shared" si="10"/>
        <v>280</v>
      </c>
      <c r="F51" s="41">
        <f t="shared" si="11"/>
        <v>95</v>
      </c>
      <c r="G51" s="41">
        <f t="shared" si="12"/>
        <v>25</v>
      </c>
      <c r="H51" s="7">
        <f t="shared" si="13"/>
        <v>5</v>
      </c>
      <c r="I51" s="34">
        <f t="shared" si="14"/>
        <v>1064</v>
      </c>
      <c r="J51" s="41">
        <f t="shared" si="14"/>
        <v>532</v>
      </c>
      <c r="K51" s="41">
        <f t="shared" si="14"/>
        <v>181</v>
      </c>
      <c r="L51" s="41">
        <f t="shared" si="14"/>
        <v>48</v>
      </c>
      <c r="M51" s="7">
        <f t="shared" si="14"/>
        <v>10</v>
      </c>
      <c r="N51" s="36"/>
      <c r="O51" s="35">
        <f t="shared" si="15"/>
        <v>0</v>
      </c>
      <c r="P51" s="35">
        <f t="shared" si="16"/>
        <v>0</v>
      </c>
      <c r="Q51" s="35">
        <f t="shared" si="17"/>
        <v>112</v>
      </c>
      <c r="R51" s="35">
        <f t="shared" si="18"/>
        <v>197</v>
      </c>
      <c r="S51" s="35">
        <f t="shared" si="19"/>
        <v>235</v>
      </c>
      <c r="T51" s="22"/>
      <c r="U51" s="67">
        <f>IF(B51=C51,0,IF(S51&lt;&gt;"-",(S51)/Přehled!$A$1,0))</f>
        <v>0.55952380952380953</v>
      </c>
    </row>
    <row r="52" spans="1:21" x14ac:dyDescent="0.25">
      <c r="A52" s="55">
        <v>50</v>
      </c>
      <c r="B52" s="34">
        <v>2122</v>
      </c>
      <c r="C52" s="7"/>
      <c r="D52" s="56">
        <v>575</v>
      </c>
      <c r="E52" s="41">
        <f t="shared" si="10"/>
        <v>290</v>
      </c>
      <c r="F52" s="41">
        <f t="shared" si="11"/>
        <v>95</v>
      </c>
      <c r="G52" s="41">
        <f t="shared" si="12"/>
        <v>25</v>
      </c>
      <c r="H52" s="7">
        <f t="shared" si="13"/>
        <v>5</v>
      </c>
      <c r="I52" s="34">
        <f t="shared" si="14"/>
        <v>1093</v>
      </c>
      <c r="J52" s="41">
        <f t="shared" si="14"/>
        <v>551</v>
      </c>
      <c r="K52" s="41">
        <f t="shared" si="14"/>
        <v>181</v>
      </c>
      <c r="L52" s="41">
        <f t="shared" si="14"/>
        <v>48</v>
      </c>
      <c r="M52" s="7">
        <f t="shared" si="14"/>
        <v>10</v>
      </c>
      <c r="N52" s="36"/>
      <c r="O52" s="35">
        <f t="shared" si="15"/>
        <v>0</v>
      </c>
      <c r="P52" s="35">
        <f t="shared" si="16"/>
        <v>0</v>
      </c>
      <c r="Q52" s="35">
        <f t="shared" si="17"/>
        <v>116</v>
      </c>
      <c r="R52" s="35">
        <f t="shared" si="18"/>
        <v>201</v>
      </c>
      <c r="S52" s="35">
        <f t="shared" si="19"/>
        <v>239</v>
      </c>
      <c r="T52" s="22"/>
      <c r="U52" s="67">
        <f>IF(B52=C52,0,IF(S52&lt;&gt;"-",(S52)/Přehled!$A$1,0))</f>
        <v>0.56904761904761902</v>
      </c>
    </row>
    <row r="53" spans="1:21" x14ac:dyDescent="0.25">
      <c r="A53" s="55">
        <v>51</v>
      </c>
      <c r="B53" s="34">
        <v>2175</v>
      </c>
      <c r="C53" s="7"/>
      <c r="D53" s="56">
        <v>590</v>
      </c>
      <c r="E53" s="41">
        <f t="shared" si="10"/>
        <v>295</v>
      </c>
      <c r="F53" s="41">
        <f t="shared" si="11"/>
        <v>100</v>
      </c>
      <c r="G53" s="41">
        <f t="shared" si="12"/>
        <v>25</v>
      </c>
      <c r="H53" s="7">
        <f t="shared" si="13"/>
        <v>5</v>
      </c>
      <c r="I53" s="34">
        <f t="shared" si="14"/>
        <v>1121</v>
      </c>
      <c r="J53" s="41">
        <f t="shared" si="14"/>
        <v>561</v>
      </c>
      <c r="K53" s="41">
        <f t="shared" si="14"/>
        <v>190</v>
      </c>
      <c r="L53" s="41">
        <f t="shared" si="14"/>
        <v>48</v>
      </c>
      <c r="M53" s="7">
        <f t="shared" si="14"/>
        <v>10</v>
      </c>
      <c r="N53" s="36"/>
      <c r="O53" s="35">
        <f t="shared" si="15"/>
        <v>0</v>
      </c>
      <c r="P53" s="35">
        <f t="shared" si="16"/>
        <v>0</v>
      </c>
      <c r="Q53" s="35">
        <f t="shared" si="17"/>
        <v>113</v>
      </c>
      <c r="R53" s="35">
        <f t="shared" si="18"/>
        <v>207</v>
      </c>
      <c r="S53" s="35">
        <f t="shared" si="19"/>
        <v>245</v>
      </c>
      <c r="T53" s="22"/>
      <c r="U53" s="67">
        <f>IF(B53=C53,0,IF(S53&lt;&gt;"-",(S53)/Přehled!$A$1,0))</f>
        <v>0.58333333333333337</v>
      </c>
    </row>
    <row r="54" spans="1:21" x14ac:dyDescent="0.25">
      <c r="A54" s="55">
        <v>52</v>
      </c>
      <c r="B54" s="34">
        <v>2229</v>
      </c>
      <c r="C54" s="7"/>
      <c r="D54" s="56">
        <v>605</v>
      </c>
      <c r="E54" s="41">
        <f t="shared" si="10"/>
        <v>305</v>
      </c>
      <c r="F54" s="41">
        <f t="shared" si="11"/>
        <v>100</v>
      </c>
      <c r="G54" s="41">
        <f t="shared" si="12"/>
        <v>25</v>
      </c>
      <c r="H54" s="7">
        <f t="shared" si="13"/>
        <v>5</v>
      </c>
      <c r="I54" s="34">
        <f t="shared" si="14"/>
        <v>1150</v>
      </c>
      <c r="J54" s="41">
        <f t="shared" si="14"/>
        <v>580</v>
      </c>
      <c r="K54" s="41">
        <f t="shared" si="14"/>
        <v>190</v>
      </c>
      <c r="L54" s="41">
        <f t="shared" si="14"/>
        <v>48</v>
      </c>
      <c r="M54" s="7">
        <f t="shared" si="14"/>
        <v>10</v>
      </c>
      <c r="N54" s="36"/>
      <c r="O54" s="35">
        <f t="shared" si="15"/>
        <v>0</v>
      </c>
      <c r="P54" s="35">
        <f t="shared" si="16"/>
        <v>0</v>
      </c>
      <c r="Q54" s="35">
        <f t="shared" si="17"/>
        <v>119</v>
      </c>
      <c r="R54" s="35">
        <f t="shared" si="18"/>
        <v>213</v>
      </c>
      <c r="S54" s="35">
        <f t="shared" si="19"/>
        <v>251</v>
      </c>
      <c r="T54" s="22"/>
      <c r="U54" s="67">
        <f>IF(B54=C54,0,IF(S54&lt;&gt;"-",(S54)/Přehled!$A$1,0))</f>
        <v>0.59761904761904761</v>
      </c>
    </row>
    <row r="55" spans="1:21" x14ac:dyDescent="0.25">
      <c r="A55" s="55">
        <v>53</v>
      </c>
      <c r="B55" s="34">
        <v>2285</v>
      </c>
      <c r="C55" s="7"/>
      <c r="D55" s="56">
        <v>620</v>
      </c>
      <c r="E55" s="41">
        <f t="shared" si="10"/>
        <v>310</v>
      </c>
      <c r="F55" s="41">
        <f t="shared" si="11"/>
        <v>105</v>
      </c>
      <c r="G55" s="41">
        <f t="shared" si="12"/>
        <v>25</v>
      </c>
      <c r="H55" s="7">
        <f t="shared" si="13"/>
        <v>5</v>
      </c>
      <c r="I55" s="34">
        <f t="shared" ref="I55:M105" si="20">ROUNDUP(D55*1.9,0)</f>
        <v>1178</v>
      </c>
      <c r="J55" s="41">
        <f t="shared" si="20"/>
        <v>589</v>
      </c>
      <c r="K55" s="41">
        <f t="shared" si="20"/>
        <v>200</v>
      </c>
      <c r="L55" s="41">
        <f t="shared" si="20"/>
        <v>48</v>
      </c>
      <c r="M55" s="7">
        <f t="shared" si="20"/>
        <v>10</v>
      </c>
      <c r="N55" s="36"/>
      <c r="O55" s="35">
        <f t="shared" si="15"/>
        <v>0</v>
      </c>
      <c r="P55" s="35">
        <f t="shared" si="16"/>
        <v>0</v>
      </c>
      <c r="Q55" s="35">
        <f t="shared" si="17"/>
        <v>118</v>
      </c>
      <c r="R55" s="35">
        <f t="shared" si="18"/>
        <v>222</v>
      </c>
      <c r="S55" s="35">
        <f t="shared" si="19"/>
        <v>260</v>
      </c>
      <c r="T55" s="22"/>
      <c r="U55" s="67">
        <f>IF(B55=C55,0,IF(S55&lt;&gt;"-",(S55)/Přehled!$A$1,0))</f>
        <v>0.61904761904761907</v>
      </c>
    </row>
    <row r="56" spans="1:21" x14ac:dyDescent="0.25">
      <c r="A56" s="55">
        <v>54</v>
      </c>
      <c r="B56" s="34">
        <v>2342</v>
      </c>
      <c r="C56" s="7"/>
      <c r="D56" s="56">
        <v>635</v>
      </c>
      <c r="E56" s="41">
        <f t="shared" si="10"/>
        <v>320</v>
      </c>
      <c r="F56" s="41">
        <f t="shared" si="11"/>
        <v>105</v>
      </c>
      <c r="G56" s="41">
        <f t="shared" si="12"/>
        <v>25</v>
      </c>
      <c r="H56" s="7">
        <f t="shared" si="13"/>
        <v>5</v>
      </c>
      <c r="I56" s="34">
        <f t="shared" si="20"/>
        <v>1207</v>
      </c>
      <c r="J56" s="41">
        <f t="shared" si="20"/>
        <v>608</v>
      </c>
      <c r="K56" s="41">
        <f t="shared" si="20"/>
        <v>200</v>
      </c>
      <c r="L56" s="41">
        <f t="shared" si="20"/>
        <v>48</v>
      </c>
      <c r="M56" s="7">
        <f t="shared" si="20"/>
        <v>10</v>
      </c>
      <c r="N56" s="36"/>
      <c r="O56" s="35">
        <f t="shared" si="15"/>
        <v>0</v>
      </c>
      <c r="P56" s="35">
        <f t="shared" si="16"/>
        <v>0</v>
      </c>
      <c r="Q56" s="35">
        <f t="shared" si="17"/>
        <v>127</v>
      </c>
      <c r="R56" s="35">
        <f t="shared" si="18"/>
        <v>231</v>
      </c>
      <c r="S56" s="35">
        <f t="shared" si="19"/>
        <v>269</v>
      </c>
      <c r="T56" s="22"/>
      <c r="U56" s="67">
        <f>IF(B56=C56,0,IF(S56&lt;&gt;"-",(S56)/Přehled!$A$1,0))</f>
        <v>0.64047619047619042</v>
      </c>
    </row>
    <row r="57" spans="1:21" x14ac:dyDescent="0.25">
      <c r="A57" s="55">
        <v>55</v>
      </c>
      <c r="B57" s="34">
        <v>2400</v>
      </c>
      <c r="C57" s="7"/>
      <c r="D57" s="56">
        <v>645</v>
      </c>
      <c r="E57" s="41">
        <f t="shared" si="10"/>
        <v>325</v>
      </c>
      <c r="F57" s="41">
        <f t="shared" si="11"/>
        <v>110</v>
      </c>
      <c r="G57" s="41">
        <f t="shared" si="12"/>
        <v>30</v>
      </c>
      <c r="H57" s="7">
        <f t="shared" si="13"/>
        <v>5</v>
      </c>
      <c r="I57" s="34">
        <f t="shared" si="20"/>
        <v>1226</v>
      </c>
      <c r="J57" s="41">
        <f t="shared" si="20"/>
        <v>618</v>
      </c>
      <c r="K57" s="41">
        <f t="shared" si="20"/>
        <v>209</v>
      </c>
      <c r="L57" s="41">
        <f t="shared" si="20"/>
        <v>57</v>
      </c>
      <c r="M57" s="7">
        <f t="shared" si="20"/>
        <v>10</v>
      </c>
      <c r="N57" s="36"/>
      <c r="O57" s="35">
        <f t="shared" si="15"/>
        <v>0</v>
      </c>
      <c r="P57" s="35">
        <f t="shared" si="16"/>
        <v>0</v>
      </c>
      <c r="Q57" s="35">
        <f t="shared" si="17"/>
        <v>138</v>
      </c>
      <c r="R57" s="35">
        <f t="shared" si="18"/>
        <v>233</v>
      </c>
      <c r="S57" s="35">
        <f t="shared" si="19"/>
        <v>280</v>
      </c>
      <c r="T57" s="22"/>
      <c r="U57" s="67">
        <f>IF(B57=C57,0,IF(S57&lt;&gt;"-",(S57)/Přehled!$A$1,0))</f>
        <v>0.66666666666666663</v>
      </c>
    </row>
    <row r="58" spans="1:21" x14ac:dyDescent="0.25">
      <c r="A58" s="55">
        <v>56</v>
      </c>
      <c r="B58" s="34">
        <v>2460</v>
      </c>
      <c r="C58" s="7"/>
      <c r="D58" s="56">
        <v>660</v>
      </c>
      <c r="E58" s="41">
        <f t="shared" si="10"/>
        <v>330</v>
      </c>
      <c r="F58" s="41">
        <f t="shared" si="11"/>
        <v>110</v>
      </c>
      <c r="G58" s="41">
        <f t="shared" si="12"/>
        <v>30</v>
      </c>
      <c r="H58" s="7">
        <f t="shared" si="13"/>
        <v>5</v>
      </c>
      <c r="I58" s="34">
        <f t="shared" si="20"/>
        <v>1254</v>
      </c>
      <c r="J58" s="41">
        <f t="shared" si="20"/>
        <v>627</v>
      </c>
      <c r="K58" s="41">
        <f t="shared" si="20"/>
        <v>209</v>
      </c>
      <c r="L58" s="41">
        <f t="shared" si="20"/>
        <v>57</v>
      </c>
      <c r="M58" s="7">
        <f t="shared" si="20"/>
        <v>10</v>
      </c>
      <c r="N58" s="36"/>
      <c r="O58" s="35">
        <f t="shared" si="15"/>
        <v>0</v>
      </c>
      <c r="P58" s="35">
        <f t="shared" si="16"/>
        <v>0</v>
      </c>
      <c r="Q58" s="35">
        <f t="shared" si="17"/>
        <v>161</v>
      </c>
      <c r="R58" s="35">
        <f t="shared" si="18"/>
        <v>256</v>
      </c>
      <c r="S58" s="35">
        <f t="shared" si="19"/>
        <v>303</v>
      </c>
      <c r="T58" s="22"/>
      <c r="U58" s="67">
        <f>IF(B58=C58,0,IF(S58&lt;&gt;"-",(S58)/Přehled!$A$1,0))</f>
        <v>0.72142857142857142</v>
      </c>
    </row>
    <row r="59" spans="1:21" x14ac:dyDescent="0.25">
      <c r="A59" s="55">
        <v>57</v>
      </c>
      <c r="B59" s="34">
        <v>2522</v>
      </c>
      <c r="C59" s="7"/>
      <c r="D59" s="56">
        <v>675</v>
      </c>
      <c r="E59" s="41">
        <f t="shared" si="10"/>
        <v>340</v>
      </c>
      <c r="F59" s="41">
        <f t="shared" si="11"/>
        <v>115</v>
      </c>
      <c r="G59" s="41">
        <f t="shared" si="12"/>
        <v>30</v>
      </c>
      <c r="H59" s="7">
        <f t="shared" si="13"/>
        <v>5</v>
      </c>
      <c r="I59" s="34">
        <f t="shared" si="20"/>
        <v>1283</v>
      </c>
      <c r="J59" s="41">
        <f t="shared" si="20"/>
        <v>646</v>
      </c>
      <c r="K59" s="41">
        <f t="shared" si="20"/>
        <v>219</v>
      </c>
      <c r="L59" s="41">
        <f t="shared" si="20"/>
        <v>57</v>
      </c>
      <c r="M59" s="7">
        <f t="shared" si="20"/>
        <v>10</v>
      </c>
      <c r="N59" s="36"/>
      <c r="O59" s="35">
        <f t="shared" si="15"/>
        <v>0</v>
      </c>
      <c r="P59" s="35">
        <f t="shared" si="16"/>
        <v>0</v>
      </c>
      <c r="Q59" s="35">
        <f t="shared" si="17"/>
        <v>155</v>
      </c>
      <c r="R59" s="35">
        <f t="shared" si="18"/>
        <v>260</v>
      </c>
      <c r="S59" s="35">
        <f t="shared" si="19"/>
        <v>307</v>
      </c>
      <c r="T59" s="22"/>
      <c r="U59" s="67">
        <f>IF(B59=C59,0,IF(S59&lt;&gt;"-",(S59)/Přehled!$A$1,0))</f>
        <v>0.73095238095238091</v>
      </c>
    </row>
    <row r="60" spans="1:21" x14ac:dyDescent="0.25">
      <c r="A60" s="55">
        <v>58</v>
      </c>
      <c r="B60" s="34">
        <v>2585</v>
      </c>
      <c r="C60" s="7"/>
      <c r="D60" s="56">
        <v>690</v>
      </c>
      <c r="E60" s="41">
        <f t="shared" si="10"/>
        <v>345</v>
      </c>
      <c r="F60" s="41">
        <f t="shared" si="11"/>
        <v>115</v>
      </c>
      <c r="G60" s="41">
        <f t="shared" si="12"/>
        <v>30</v>
      </c>
      <c r="H60" s="7">
        <f t="shared" si="13"/>
        <v>5</v>
      </c>
      <c r="I60" s="34">
        <f t="shared" si="20"/>
        <v>1311</v>
      </c>
      <c r="J60" s="41">
        <f t="shared" si="20"/>
        <v>656</v>
      </c>
      <c r="K60" s="41">
        <f t="shared" si="20"/>
        <v>219</v>
      </c>
      <c r="L60" s="41">
        <f t="shared" si="20"/>
        <v>57</v>
      </c>
      <c r="M60" s="7">
        <f t="shared" si="20"/>
        <v>10</v>
      </c>
      <c r="N60" s="36"/>
      <c r="O60" s="35">
        <f t="shared" si="15"/>
        <v>0</v>
      </c>
      <c r="P60" s="35">
        <f t="shared" si="16"/>
        <v>0</v>
      </c>
      <c r="Q60" s="35">
        <f t="shared" si="17"/>
        <v>180</v>
      </c>
      <c r="R60" s="35">
        <f t="shared" si="18"/>
        <v>285</v>
      </c>
      <c r="S60" s="35">
        <f t="shared" si="19"/>
        <v>332</v>
      </c>
      <c r="T60" s="22"/>
      <c r="U60" s="67">
        <f>IF(B60=C60,0,IF(S60&lt;&gt;"-",(S60)/Přehled!$A$1,0))</f>
        <v>0.79047619047619044</v>
      </c>
    </row>
    <row r="61" spans="1:21" x14ac:dyDescent="0.25">
      <c r="A61" s="55">
        <v>59</v>
      </c>
      <c r="B61" s="34">
        <v>2650</v>
      </c>
      <c r="C61" s="7"/>
      <c r="D61" s="56">
        <v>705</v>
      </c>
      <c r="E61" s="41">
        <f t="shared" si="10"/>
        <v>355</v>
      </c>
      <c r="F61" s="41">
        <f t="shared" si="11"/>
        <v>120</v>
      </c>
      <c r="G61" s="41">
        <f t="shared" si="12"/>
        <v>30</v>
      </c>
      <c r="H61" s="7">
        <f t="shared" si="13"/>
        <v>5</v>
      </c>
      <c r="I61" s="34">
        <f t="shared" si="20"/>
        <v>1340</v>
      </c>
      <c r="J61" s="41">
        <f t="shared" si="20"/>
        <v>675</v>
      </c>
      <c r="K61" s="41">
        <f t="shared" si="20"/>
        <v>228</v>
      </c>
      <c r="L61" s="41">
        <f t="shared" si="20"/>
        <v>57</v>
      </c>
      <c r="M61" s="7">
        <f t="shared" si="20"/>
        <v>10</v>
      </c>
      <c r="N61" s="36"/>
      <c r="O61" s="35">
        <f t="shared" si="15"/>
        <v>0</v>
      </c>
      <c r="P61" s="35">
        <f t="shared" si="16"/>
        <v>0</v>
      </c>
      <c r="Q61" s="35">
        <f t="shared" si="17"/>
        <v>179</v>
      </c>
      <c r="R61" s="35">
        <f t="shared" si="18"/>
        <v>293</v>
      </c>
      <c r="S61" s="35">
        <f t="shared" si="19"/>
        <v>340</v>
      </c>
      <c r="T61" s="22"/>
      <c r="U61" s="67">
        <f>IF(B61=C61,0,IF(S61&lt;&gt;"-",(S61)/Přehled!$A$1,0))</f>
        <v>0.80952380952380953</v>
      </c>
    </row>
    <row r="62" spans="1:21" x14ac:dyDescent="0.25">
      <c r="A62" s="55">
        <v>60</v>
      </c>
      <c r="B62" s="34">
        <v>2716</v>
      </c>
      <c r="C62" s="7"/>
      <c r="D62" s="56">
        <v>720</v>
      </c>
      <c r="E62" s="41">
        <f t="shared" si="10"/>
        <v>360</v>
      </c>
      <c r="F62" s="41">
        <f t="shared" si="11"/>
        <v>120</v>
      </c>
      <c r="G62" s="41">
        <f t="shared" si="12"/>
        <v>30</v>
      </c>
      <c r="H62" s="7">
        <f t="shared" si="13"/>
        <v>5</v>
      </c>
      <c r="I62" s="34">
        <f t="shared" si="20"/>
        <v>1368</v>
      </c>
      <c r="J62" s="41">
        <f t="shared" si="20"/>
        <v>684</v>
      </c>
      <c r="K62" s="41">
        <f t="shared" si="20"/>
        <v>228</v>
      </c>
      <c r="L62" s="41">
        <f t="shared" si="20"/>
        <v>57</v>
      </c>
      <c r="M62" s="7">
        <f t="shared" si="20"/>
        <v>10</v>
      </c>
      <c r="N62" s="36"/>
      <c r="O62" s="35">
        <f t="shared" si="15"/>
        <v>0</v>
      </c>
      <c r="P62" s="35">
        <f t="shared" si="16"/>
        <v>0</v>
      </c>
      <c r="Q62" s="35">
        <f t="shared" si="17"/>
        <v>208</v>
      </c>
      <c r="R62" s="35">
        <f t="shared" si="18"/>
        <v>322</v>
      </c>
      <c r="S62" s="35">
        <f t="shared" si="19"/>
        <v>369</v>
      </c>
      <c r="T62" s="22"/>
      <c r="U62" s="67">
        <f>IF(B62=C62,0,IF(S62&lt;&gt;"-",(S62)/Přehled!$A$1,0))</f>
        <v>0.87857142857142856</v>
      </c>
    </row>
    <row r="63" spans="1:21" x14ac:dyDescent="0.25">
      <c r="A63" s="55">
        <v>61</v>
      </c>
      <c r="B63" s="34">
        <v>2784</v>
      </c>
      <c r="C63" s="7"/>
      <c r="D63" s="56">
        <v>735</v>
      </c>
      <c r="E63" s="41">
        <f t="shared" si="10"/>
        <v>370</v>
      </c>
      <c r="F63" s="41">
        <f t="shared" si="11"/>
        <v>125</v>
      </c>
      <c r="G63" s="41">
        <f t="shared" si="12"/>
        <v>30</v>
      </c>
      <c r="H63" s="7">
        <f t="shared" si="13"/>
        <v>5</v>
      </c>
      <c r="I63" s="34">
        <f t="shared" si="20"/>
        <v>1397</v>
      </c>
      <c r="J63" s="41">
        <f t="shared" si="20"/>
        <v>703</v>
      </c>
      <c r="K63" s="41">
        <f t="shared" si="20"/>
        <v>238</v>
      </c>
      <c r="L63" s="41">
        <f t="shared" si="20"/>
        <v>57</v>
      </c>
      <c r="M63" s="7">
        <f t="shared" si="20"/>
        <v>10</v>
      </c>
      <c r="N63" s="36"/>
      <c r="O63" s="35">
        <f t="shared" si="15"/>
        <v>0</v>
      </c>
      <c r="P63" s="35">
        <f t="shared" si="16"/>
        <v>0</v>
      </c>
      <c r="Q63" s="35">
        <f t="shared" si="17"/>
        <v>208</v>
      </c>
      <c r="R63" s="35">
        <f t="shared" si="18"/>
        <v>332</v>
      </c>
      <c r="S63" s="35">
        <f t="shared" si="19"/>
        <v>379</v>
      </c>
      <c r="T63" s="22"/>
      <c r="U63" s="67">
        <f>IF(B63=C63,0,IF(S63&lt;&gt;"-",(S63)/Přehled!$A$1,0))</f>
        <v>0.90238095238095239</v>
      </c>
    </row>
    <row r="64" spans="1:21" x14ac:dyDescent="0.25">
      <c r="A64" s="55">
        <v>62</v>
      </c>
      <c r="B64" s="34">
        <v>2853</v>
      </c>
      <c r="C64" s="7"/>
      <c r="D64" s="56">
        <v>745</v>
      </c>
      <c r="E64" s="41">
        <f t="shared" si="10"/>
        <v>375</v>
      </c>
      <c r="F64" s="41">
        <f t="shared" si="11"/>
        <v>125</v>
      </c>
      <c r="G64" s="41">
        <f t="shared" si="12"/>
        <v>30</v>
      </c>
      <c r="H64" s="7">
        <f t="shared" si="13"/>
        <v>5</v>
      </c>
      <c r="I64" s="34">
        <f t="shared" si="20"/>
        <v>1416</v>
      </c>
      <c r="J64" s="41">
        <f t="shared" si="20"/>
        <v>713</v>
      </c>
      <c r="K64" s="41">
        <f t="shared" si="20"/>
        <v>238</v>
      </c>
      <c r="L64" s="41">
        <f t="shared" si="20"/>
        <v>57</v>
      </c>
      <c r="M64" s="7">
        <f t="shared" si="20"/>
        <v>10</v>
      </c>
      <c r="N64" s="36"/>
      <c r="O64" s="35">
        <f t="shared" si="15"/>
        <v>21</v>
      </c>
      <c r="P64" s="35">
        <f t="shared" si="16"/>
        <v>0</v>
      </c>
      <c r="Q64" s="35">
        <f t="shared" si="17"/>
        <v>248</v>
      </c>
      <c r="R64" s="35">
        <f t="shared" si="18"/>
        <v>372</v>
      </c>
      <c r="S64" s="35">
        <f t="shared" si="19"/>
        <v>419</v>
      </c>
      <c r="T64" s="22"/>
      <c r="U64" s="67">
        <f>IF(B64=C64,0,IF(S64&lt;&gt;"-",(S64)/Přehled!$A$1,0))</f>
        <v>0.99761904761904763</v>
      </c>
    </row>
    <row r="65" spans="1:21" x14ac:dyDescent="0.25">
      <c r="A65" s="55">
        <v>63</v>
      </c>
      <c r="B65" s="34">
        <v>2925</v>
      </c>
      <c r="C65" s="7"/>
      <c r="D65" s="56">
        <v>760</v>
      </c>
      <c r="E65" s="41">
        <f t="shared" si="10"/>
        <v>380</v>
      </c>
      <c r="F65" s="41">
        <f t="shared" si="11"/>
        <v>125</v>
      </c>
      <c r="G65" s="41">
        <f t="shared" si="12"/>
        <v>30</v>
      </c>
      <c r="H65" s="7">
        <f t="shared" si="13"/>
        <v>5</v>
      </c>
      <c r="I65" s="34">
        <f t="shared" si="20"/>
        <v>1444</v>
      </c>
      <c r="J65" s="41">
        <f t="shared" si="20"/>
        <v>722</v>
      </c>
      <c r="K65" s="41">
        <f t="shared" si="20"/>
        <v>238</v>
      </c>
      <c r="L65" s="41">
        <f t="shared" si="20"/>
        <v>57</v>
      </c>
      <c r="M65" s="7">
        <f t="shared" si="20"/>
        <v>10</v>
      </c>
      <c r="N65" s="36"/>
      <c r="O65" s="35">
        <f t="shared" si="15"/>
        <v>37</v>
      </c>
      <c r="P65" s="35">
        <f t="shared" si="16"/>
        <v>0</v>
      </c>
      <c r="Q65" s="35">
        <f t="shared" si="17"/>
        <v>283</v>
      </c>
      <c r="R65" s="35">
        <f t="shared" si="18"/>
        <v>407</v>
      </c>
      <c r="S65" s="35">
        <f t="shared" si="19"/>
        <v>454</v>
      </c>
      <c r="T65" s="22"/>
      <c r="U65" s="67">
        <f>IF(B65=C65,0,IF(S65&lt;&gt;"-",(S65)/Přehled!$A$1,0))</f>
        <v>1.0809523809523809</v>
      </c>
    </row>
    <row r="66" spans="1:21" x14ac:dyDescent="0.25">
      <c r="A66" s="55">
        <v>64</v>
      </c>
      <c r="B66" s="34">
        <v>2998</v>
      </c>
      <c r="C66" s="7"/>
      <c r="D66" s="56">
        <v>775</v>
      </c>
      <c r="E66" s="41">
        <f t="shared" si="10"/>
        <v>390</v>
      </c>
      <c r="F66" s="41">
        <f t="shared" si="11"/>
        <v>130</v>
      </c>
      <c r="G66" s="41">
        <f t="shared" si="12"/>
        <v>35</v>
      </c>
      <c r="H66" s="7">
        <f t="shared" si="13"/>
        <v>5</v>
      </c>
      <c r="I66" s="34">
        <f t="shared" si="20"/>
        <v>1473</v>
      </c>
      <c r="J66" s="41">
        <f t="shared" si="20"/>
        <v>741</v>
      </c>
      <c r="K66" s="41">
        <f t="shared" si="20"/>
        <v>247</v>
      </c>
      <c r="L66" s="41">
        <f t="shared" si="20"/>
        <v>67</v>
      </c>
      <c r="M66" s="7">
        <f t="shared" si="20"/>
        <v>10</v>
      </c>
      <c r="N66" s="36"/>
      <c r="O66" s="35">
        <f t="shared" si="15"/>
        <v>52</v>
      </c>
      <c r="P66" s="35">
        <f t="shared" si="16"/>
        <v>0</v>
      </c>
      <c r="Q66" s="35">
        <f t="shared" si="17"/>
        <v>290</v>
      </c>
      <c r="R66" s="35">
        <f t="shared" si="18"/>
        <v>403</v>
      </c>
      <c r="S66" s="35">
        <f t="shared" si="19"/>
        <v>460</v>
      </c>
      <c r="T66" s="22"/>
      <c r="U66" s="67">
        <f>IF(B66=C66,0,IF(S66&lt;&gt;"-",(S66)/Přehled!$A$1,0))</f>
        <v>1.0952380952380953</v>
      </c>
    </row>
    <row r="67" spans="1:21" x14ac:dyDescent="0.25">
      <c r="A67" s="55">
        <v>65</v>
      </c>
      <c r="B67" s="34">
        <v>3073</v>
      </c>
      <c r="C67" s="7"/>
      <c r="D67" s="56">
        <v>790</v>
      </c>
      <c r="E67" s="41">
        <f t="shared" si="10"/>
        <v>395</v>
      </c>
      <c r="F67" s="41">
        <f t="shared" si="11"/>
        <v>130</v>
      </c>
      <c r="G67" s="41">
        <f t="shared" si="12"/>
        <v>35</v>
      </c>
      <c r="H67" s="7">
        <f t="shared" si="13"/>
        <v>5</v>
      </c>
      <c r="I67" s="34">
        <f t="shared" si="20"/>
        <v>1501</v>
      </c>
      <c r="J67" s="41">
        <f t="shared" si="20"/>
        <v>751</v>
      </c>
      <c r="K67" s="41">
        <f t="shared" si="20"/>
        <v>247</v>
      </c>
      <c r="L67" s="41">
        <f t="shared" si="20"/>
        <v>67</v>
      </c>
      <c r="M67" s="7">
        <f t="shared" si="20"/>
        <v>10</v>
      </c>
      <c r="N67" s="36"/>
      <c r="O67" s="35">
        <f t="shared" si="15"/>
        <v>71</v>
      </c>
      <c r="P67" s="35">
        <f t="shared" si="16"/>
        <v>0</v>
      </c>
      <c r="Q67" s="35">
        <f t="shared" si="17"/>
        <v>327</v>
      </c>
      <c r="R67" s="35">
        <f t="shared" si="18"/>
        <v>440</v>
      </c>
      <c r="S67" s="35">
        <f t="shared" si="19"/>
        <v>497</v>
      </c>
      <c r="T67" s="22"/>
      <c r="U67" s="67">
        <f>IF(B67=C67,0,IF(S67&lt;&gt;"-",(S67)/Přehled!$A$1,0))</f>
        <v>1.1833333333333333</v>
      </c>
    </row>
    <row r="68" spans="1:21" x14ac:dyDescent="0.25">
      <c r="A68" s="55">
        <v>66</v>
      </c>
      <c r="B68" s="34">
        <v>3149</v>
      </c>
      <c r="C68" s="7"/>
      <c r="D68" s="56">
        <v>805</v>
      </c>
      <c r="E68" s="41">
        <f t="shared" ref="E68:E126" si="21">ROUND((D68/2)/5,0)*5</f>
        <v>405</v>
      </c>
      <c r="F68" s="41">
        <f t="shared" ref="F68:F126" si="22">ROUND((E68/3)/5,0)*5</f>
        <v>135</v>
      </c>
      <c r="G68" s="41">
        <f t="shared" ref="G68:G126" si="23">ROUND((F68/4)/5,0)*5</f>
        <v>35</v>
      </c>
      <c r="H68" s="7">
        <f t="shared" ref="H68:H126" si="24">ROUND((G68/5)/5,0)*5</f>
        <v>5</v>
      </c>
      <c r="I68" s="34">
        <f t="shared" si="20"/>
        <v>1530</v>
      </c>
      <c r="J68" s="41">
        <f t="shared" si="20"/>
        <v>770</v>
      </c>
      <c r="K68" s="41">
        <f t="shared" si="20"/>
        <v>257</v>
      </c>
      <c r="L68" s="41">
        <f t="shared" si="20"/>
        <v>67</v>
      </c>
      <c r="M68" s="7">
        <f t="shared" si="20"/>
        <v>10</v>
      </c>
      <c r="N68" s="36"/>
      <c r="O68" s="35">
        <f t="shared" ref="O68:O126" si="25">IF((B68-I68)-I68&lt;=0,0,(B68-I68)-I68)</f>
        <v>89</v>
      </c>
      <c r="P68" s="35">
        <f t="shared" ref="P68:P126" si="26">IF((B68-I68-J68)-J68&lt;=O68,0,IF((B68-I68-J68)-J68&lt;=0,0,(B68-I68-J68)-J68))</f>
        <v>0</v>
      </c>
      <c r="Q68" s="35">
        <f t="shared" ref="Q68:Q126" si="27">IF((B68-I68-J68-K68)-K68&lt;=0,0,(B68-I68-J68-K68)-K68)</f>
        <v>335</v>
      </c>
      <c r="R68" s="35">
        <f t="shared" ref="R68:R126" si="28">IF((B68-I68-J68-K68-L68)-L68&lt;=0,0,(B68-I68-J68-K68-L68)-L68)</f>
        <v>458</v>
      </c>
      <c r="S68" s="35">
        <f t="shared" ref="S68:S126" si="29">IF(H68=0,IF((B68-I68-J68-K68-L68-M68)-M68&lt;=0,0,(B68-I68-J68-K68-L68-M68)-M68),IF((B68-I68-J68-K68-L68-M68)-M68&lt;=0,"-",(B68-I68-J68-K68-L68-M68)-M68+M68))</f>
        <v>515</v>
      </c>
      <c r="T68" s="22"/>
      <c r="U68" s="67">
        <f>IF(B68=C68,0,IF(S68&lt;&gt;"-",(S68)/Přehled!$A$1,0))</f>
        <v>1.2261904761904763</v>
      </c>
    </row>
    <row r="69" spans="1:21" x14ac:dyDescent="0.25">
      <c r="A69" s="55">
        <v>67</v>
      </c>
      <c r="B69" s="34">
        <v>3228</v>
      </c>
      <c r="C69" s="7"/>
      <c r="D69" s="56">
        <v>820</v>
      </c>
      <c r="E69" s="41">
        <f t="shared" si="21"/>
        <v>410</v>
      </c>
      <c r="F69" s="41">
        <f t="shared" si="22"/>
        <v>135</v>
      </c>
      <c r="G69" s="41">
        <f t="shared" si="23"/>
        <v>35</v>
      </c>
      <c r="H69" s="7">
        <f t="shared" si="24"/>
        <v>5</v>
      </c>
      <c r="I69" s="34">
        <f t="shared" si="20"/>
        <v>1558</v>
      </c>
      <c r="J69" s="41">
        <f t="shared" si="20"/>
        <v>779</v>
      </c>
      <c r="K69" s="41">
        <f t="shared" si="20"/>
        <v>257</v>
      </c>
      <c r="L69" s="41">
        <f t="shared" si="20"/>
        <v>67</v>
      </c>
      <c r="M69" s="7">
        <f t="shared" si="20"/>
        <v>10</v>
      </c>
      <c r="N69" s="36"/>
      <c r="O69" s="35">
        <f t="shared" si="25"/>
        <v>112</v>
      </c>
      <c r="P69" s="35">
        <f t="shared" si="26"/>
        <v>0</v>
      </c>
      <c r="Q69" s="35">
        <f t="shared" si="27"/>
        <v>377</v>
      </c>
      <c r="R69" s="35">
        <f t="shared" si="28"/>
        <v>500</v>
      </c>
      <c r="S69" s="35">
        <f t="shared" si="29"/>
        <v>557</v>
      </c>
      <c r="T69" s="22"/>
      <c r="U69" s="67">
        <f>IF(B69=C69,0,IF(S69&lt;&gt;"-",(S69)/Přehled!$A$1,0))</f>
        <v>1.3261904761904761</v>
      </c>
    </row>
    <row r="70" spans="1:21" x14ac:dyDescent="0.25">
      <c r="A70" s="55">
        <v>68</v>
      </c>
      <c r="B70" s="34">
        <v>3309</v>
      </c>
      <c r="C70" s="7"/>
      <c r="D70" s="56">
        <v>835</v>
      </c>
      <c r="E70" s="41">
        <f t="shared" si="21"/>
        <v>420</v>
      </c>
      <c r="F70" s="41">
        <f t="shared" si="22"/>
        <v>140</v>
      </c>
      <c r="G70" s="41">
        <f t="shared" si="23"/>
        <v>35</v>
      </c>
      <c r="H70" s="7">
        <f t="shared" si="24"/>
        <v>5</v>
      </c>
      <c r="I70" s="34">
        <f t="shared" si="20"/>
        <v>1587</v>
      </c>
      <c r="J70" s="41">
        <f t="shared" si="20"/>
        <v>798</v>
      </c>
      <c r="K70" s="41">
        <f t="shared" si="20"/>
        <v>266</v>
      </c>
      <c r="L70" s="41">
        <f t="shared" si="20"/>
        <v>67</v>
      </c>
      <c r="M70" s="7">
        <f t="shared" si="20"/>
        <v>10</v>
      </c>
      <c r="N70" s="36"/>
      <c r="O70" s="35">
        <f t="shared" si="25"/>
        <v>135</v>
      </c>
      <c r="P70" s="35">
        <f t="shared" si="26"/>
        <v>0</v>
      </c>
      <c r="Q70" s="35">
        <f t="shared" si="27"/>
        <v>392</v>
      </c>
      <c r="R70" s="35">
        <f t="shared" si="28"/>
        <v>524</v>
      </c>
      <c r="S70" s="35">
        <f t="shared" si="29"/>
        <v>581</v>
      </c>
      <c r="T70" s="22"/>
      <c r="U70" s="67">
        <f>IF(B70=C70,0,IF(S70&lt;&gt;"-",(S70)/Přehled!$A$1,0))</f>
        <v>1.3833333333333333</v>
      </c>
    </row>
    <row r="71" spans="1:21" x14ac:dyDescent="0.25">
      <c r="A71" s="55">
        <v>69</v>
      </c>
      <c r="B71" s="34">
        <v>3392</v>
      </c>
      <c r="C71" s="7"/>
      <c r="D71" s="56">
        <v>850</v>
      </c>
      <c r="E71" s="41">
        <f t="shared" si="21"/>
        <v>425</v>
      </c>
      <c r="F71" s="41">
        <f t="shared" si="22"/>
        <v>140</v>
      </c>
      <c r="G71" s="41">
        <f t="shared" si="23"/>
        <v>35</v>
      </c>
      <c r="H71" s="7">
        <f t="shared" si="24"/>
        <v>5</v>
      </c>
      <c r="I71" s="34">
        <f t="shared" si="20"/>
        <v>1615</v>
      </c>
      <c r="J71" s="41">
        <f t="shared" si="20"/>
        <v>808</v>
      </c>
      <c r="K71" s="41">
        <f t="shared" si="20"/>
        <v>266</v>
      </c>
      <c r="L71" s="41">
        <f t="shared" si="20"/>
        <v>67</v>
      </c>
      <c r="M71" s="7">
        <f t="shared" si="20"/>
        <v>10</v>
      </c>
      <c r="N71" s="36"/>
      <c r="O71" s="35">
        <f t="shared" si="25"/>
        <v>162</v>
      </c>
      <c r="P71" s="35">
        <f t="shared" si="26"/>
        <v>0</v>
      </c>
      <c r="Q71" s="35">
        <f t="shared" si="27"/>
        <v>437</v>
      </c>
      <c r="R71" s="35">
        <f t="shared" si="28"/>
        <v>569</v>
      </c>
      <c r="S71" s="35">
        <f t="shared" si="29"/>
        <v>626</v>
      </c>
      <c r="T71" s="22"/>
      <c r="U71" s="67">
        <f>IF(B71=C71,0,IF(S71&lt;&gt;"-",(S71)/Přehled!$A$1,0))</f>
        <v>1.4904761904761905</v>
      </c>
    </row>
    <row r="72" spans="1:21" x14ac:dyDescent="0.25">
      <c r="A72" s="55">
        <v>70</v>
      </c>
      <c r="B72" s="34">
        <v>3476</v>
      </c>
      <c r="C72" s="7"/>
      <c r="D72" s="56">
        <v>865</v>
      </c>
      <c r="E72" s="41">
        <f t="shared" si="21"/>
        <v>435</v>
      </c>
      <c r="F72" s="41">
        <f t="shared" si="22"/>
        <v>145</v>
      </c>
      <c r="G72" s="41">
        <f t="shared" si="23"/>
        <v>35</v>
      </c>
      <c r="H72" s="7">
        <f t="shared" si="24"/>
        <v>5</v>
      </c>
      <c r="I72" s="34">
        <f t="shared" si="20"/>
        <v>1644</v>
      </c>
      <c r="J72" s="41">
        <f t="shared" si="20"/>
        <v>827</v>
      </c>
      <c r="K72" s="41">
        <f t="shared" si="20"/>
        <v>276</v>
      </c>
      <c r="L72" s="41">
        <f t="shared" si="20"/>
        <v>67</v>
      </c>
      <c r="M72" s="7">
        <f t="shared" si="20"/>
        <v>10</v>
      </c>
      <c r="N72" s="36"/>
      <c r="O72" s="35">
        <f t="shared" si="25"/>
        <v>188</v>
      </c>
      <c r="P72" s="35">
        <f t="shared" si="26"/>
        <v>0</v>
      </c>
      <c r="Q72" s="35">
        <f t="shared" si="27"/>
        <v>453</v>
      </c>
      <c r="R72" s="35">
        <f t="shared" si="28"/>
        <v>595</v>
      </c>
      <c r="S72" s="35">
        <f t="shared" si="29"/>
        <v>652</v>
      </c>
      <c r="T72" s="22"/>
      <c r="U72" s="67">
        <f>IF(B72=C72,0,IF(S72&lt;&gt;"-",(S72)/Přehled!$A$1,0))</f>
        <v>1.5523809523809524</v>
      </c>
    </row>
    <row r="73" spans="1:21" x14ac:dyDescent="0.25">
      <c r="A73" s="55">
        <v>71</v>
      </c>
      <c r="B73" s="34">
        <v>3563</v>
      </c>
      <c r="C73" s="7"/>
      <c r="D73" s="56">
        <v>880</v>
      </c>
      <c r="E73" s="41">
        <f t="shared" si="21"/>
        <v>440</v>
      </c>
      <c r="F73" s="41">
        <f t="shared" si="22"/>
        <v>145</v>
      </c>
      <c r="G73" s="41">
        <f t="shared" si="23"/>
        <v>35</v>
      </c>
      <c r="H73" s="7">
        <f t="shared" si="24"/>
        <v>5</v>
      </c>
      <c r="I73" s="34">
        <f t="shared" si="20"/>
        <v>1672</v>
      </c>
      <c r="J73" s="41">
        <f t="shared" si="20"/>
        <v>836</v>
      </c>
      <c r="K73" s="41">
        <f t="shared" si="20"/>
        <v>276</v>
      </c>
      <c r="L73" s="41">
        <f t="shared" si="20"/>
        <v>67</v>
      </c>
      <c r="M73" s="7">
        <f t="shared" si="20"/>
        <v>10</v>
      </c>
      <c r="N73" s="36"/>
      <c r="O73" s="35">
        <f t="shared" si="25"/>
        <v>219</v>
      </c>
      <c r="P73" s="35">
        <f t="shared" si="26"/>
        <v>0</v>
      </c>
      <c r="Q73" s="35">
        <f t="shared" si="27"/>
        <v>503</v>
      </c>
      <c r="R73" s="35">
        <f t="shared" si="28"/>
        <v>645</v>
      </c>
      <c r="S73" s="35">
        <f t="shared" si="29"/>
        <v>702</v>
      </c>
      <c r="T73" s="22"/>
      <c r="U73" s="67">
        <f>IF(B73=C73,0,IF(S73&lt;&gt;"-",(S73)/Přehled!$A$1,0))</f>
        <v>1.6714285714285715</v>
      </c>
    </row>
    <row r="74" spans="1:21" x14ac:dyDescent="0.25">
      <c r="A74" s="55">
        <v>72</v>
      </c>
      <c r="B74" s="34">
        <v>3652</v>
      </c>
      <c r="C74" s="7"/>
      <c r="D74" s="56">
        <v>895</v>
      </c>
      <c r="E74" s="41">
        <f t="shared" si="21"/>
        <v>450</v>
      </c>
      <c r="F74" s="41">
        <f t="shared" si="22"/>
        <v>150</v>
      </c>
      <c r="G74" s="41">
        <f t="shared" si="23"/>
        <v>40</v>
      </c>
      <c r="H74" s="7">
        <f t="shared" si="24"/>
        <v>10</v>
      </c>
      <c r="I74" s="34">
        <f t="shared" si="20"/>
        <v>1701</v>
      </c>
      <c r="J74" s="41">
        <f t="shared" si="20"/>
        <v>855</v>
      </c>
      <c r="K74" s="41">
        <f t="shared" si="20"/>
        <v>285</v>
      </c>
      <c r="L74" s="41">
        <f t="shared" si="20"/>
        <v>76</v>
      </c>
      <c r="M74" s="7">
        <f t="shared" si="20"/>
        <v>19</v>
      </c>
      <c r="N74" s="36"/>
      <c r="O74" s="35">
        <f t="shared" si="25"/>
        <v>250</v>
      </c>
      <c r="P74" s="35">
        <f t="shared" si="26"/>
        <v>0</v>
      </c>
      <c r="Q74" s="35">
        <f t="shared" si="27"/>
        <v>526</v>
      </c>
      <c r="R74" s="35">
        <f t="shared" si="28"/>
        <v>659</v>
      </c>
      <c r="S74" s="35">
        <f t="shared" si="29"/>
        <v>716</v>
      </c>
      <c r="T74" s="22"/>
      <c r="U74" s="67">
        <f>IF(B74=C74,0,IF(S74&lt;&gt;"-",(S74)/Přehled!$A$1,0))</f>
        <v>1.7047619047619047</v>
      </c>
    </row>
    <row r="75" spans="1:21" x14ac:dyDescent="0.25">
      <c r="A75" s="55">
        <v>73</v>
      </c>
      <c r="B75" s="34">
        <v>3744</v>
      </c>
      <c r="C75" s="7"/>
      <c r="D75" s="56">
        <v>910</v>
      </c>
      <c r="E75" s="41">
        <f t="shared" si="21"/>
        <v>455</v>
      </c>
      <c r="F75" s="41">
        <f t="shared" si="22"/>
        <v>150</v>
      </c>
      <c r="G75" s="41">
        <f t="shared" si="23"/>
        <v>40</v>
      </c>
      <c r="H75" s="7">
        <f t="shared" si="24"/>
        <v>10</v>
      </c>
      <c r="I75" s="34">
        <f t="shared" si="20"/>
        <v>1729</v>
      </c>
      <c r="J75" s="41">
        <f t="shared" si="20"/>
        <v>865</v>
      </c>
      <c r="K75" s="41">
        <f t="shared" si="20"/>
        <v>285</v>
      </c>
      <c r="L75" s="41">
        <f t="shared" si="20"/>
        <v>76</v>
      </c>
      <c r="M75" s="7">
        <f t="shared" si="20"/>
        <v>19</v>
      </c>
      <c r="N75" s="36"/>
      <c r="O75" s="35">
        <f t="shared" si="25"/>
        <v>286</v>
      </c>
      <c r="P75" s="35">
        <f t="shared" si="26"/>
        <v>0</v>
      </c>
      <c r="Q75" s="35">
        <f t="shared" si="27"/>
        <v>580</v>
      </c>
      <c r="R75" s="35">
        <f t="shared" si="28"/>
        <v>713</v>
      </c>
      <c r="S75" s="35">
        <f t="shared" si="29"/>
        <v>770</v>
      </c>
      <c r="T75" s="22"/>
      <c r="U75" s="67">
        <f>IF(B75=C75,0,IF(S75&lt;&gt;"-",(S75)/Přehled!$A$1,0))</f>
        <v>1.8333333333333333</v>
      </c>
    </row>
    <row r="76" spans="1:21" x14ac:dyDescent="0.25">
      <c r="A76" s="55">
        <v>74</v>
      </c>
      <c r="B76" s="34">
        <v>3837</v>
      </c>
      <c r="C76" s="7"/>
      <c r="D76" s="56">
        <v>925</v>
      </c>
      <c r="E76" s="41">
        <f t="shared" si="21"/>
        <v>465</v>
      </c>
      <c r="F76" s="41">
        <f t="shared" si="22"/>
        <v>155</v>
      </c>
      <c r="G76" s="41">
        <f t="shared" si="23"/>
        <v>40</v>
      </c>
      <c r="H76" s="7">
        <f t="shared" si="24"/>
        <v>10</v>
      </c>
      <c r="I76" s="34">
        <f t="shared" si="20"/>
        <v>1758</v>
      </c>
      <c r="J76" s="41">
        <f t="shared" si="20"/>
        <v>884</v>
      </c>
      <c r="K76" s="41">
        <f t="shared" si="20"/>
        <v>295</v>
      </c>
      <c r="L76" s="41">
        <f t="shared" si="20"/>
        <v>76</v>
      </c>
      <c r="M76" s="7">
        <f t="shared" si="20"/>
        <v>19</v>
      </c>
      <c r="N76" s="36"/>
      <c r="O76" s="35">
        <f t="shared" si="25"/>
        <v>321</v>
      </c>
      <c r="P76" s="35">
        <f t="shared" si="26"/>
        <v>0</v>
      </c>
      <c r="Q76" s="35">
        <f t="shared" si="27"/>
        <v>605</v>
      </c>
      <c r="R76" s="35">
        <f t="shared" si="28"/>
        <v>748</v>
      </c>
      <c r="S76" s="35">
        <f t="shared" si="29"/>
        <v>805</v>
      </c>
      <c r="T76" s="22"/>
      <c r="U76" s="67">
        <f>IF(B76=C76,0,IF(S76&lt;&gt;"-",(S76)/Přehled!$A$1,0))</f>
        <v>1.9166666666666667</v>
      </c>
    </row>
    <row r="77" spans="1:21" x14ac:dyDescent="0.25">
      <c r="A77" s="55">
        <v>75</v>
      </c>
      <c r="B77" s="34">
        <v>3933</v>
      </c>
      <c r="C77" s="7"/>
      <c r="D77" s="56">
        <v>940</v>
      </c>
      <c r="E77" s="41">
        <f t="shared" si="21"/>
        <v>470</v>
      </c>
      <c r="F77" s="41">
        <f t="shared" si="22"/>
        <v>155</v>
      </c>
      <c r="G77" s="41">
        <f t="shared" si="23"/>
        <v>40</v>
      </c>
      <c r="H77" s="7">
        <f t="shared" si="24"/>
        <v>10</v>
      </c>
      <c r="I77" s="34">
        <f t="shared" si="20"/>
        <v>1786</v>
      </c>
      <c r="J77" s="41">
        <f t="shared" si="20"/>
        <v>893</v>
      </c>
      <c r="K77" s="41">
        <f t="shared" si="20"/>
        <v>295</v>
      </c>
      <c r="L77" s="41">
        <f t="shared" si="20"/>
        <v>76</v>
      </c>
      <c r="M77" s="7">
        <f t="shared" si="20"/>
        <v>19</v>
      </c>
      <c r="N77" s="36"/>
      <c r="O77" s="35">
        <f t="shared" si="25"/>
        <v>361</v>
      </c>
      <c r="P77" s="35">
        <f t="shared" si="26"/>
        <v>0</v>
      </c>
      <c r="Q77" s="35">
        <f t="shared" si="27"/>
        <v>664</v>
      </c>
      <c r="R77" s="35">
        <f t="shared" si="28"/>
        <v>807</v>
      </c>
      <c r="S77" s="35">
        <f t="shared" si="29"/>
        <v>864</v>
      </c>
      <c r="T77" s="22"/>
      <c r="U77" s="67">
        <f>IF(B77=C77,0,IF(S77&lt;&gt;"-",(S77)/Přehled!$A$1,0))</f>
        <v>2.0571428571428569</v>
      </c>
    </row>
    <row r="78" spans="1:21" x14ac:dyDescent="0.25">
      <c r="A78" s="55">
        <v>76</v>
      </c>
      <c r="B78" s="34">
        <v>4031</v>
      </c>
      <c r="C78" s="7"/>
      <c r="D78" s="56">
        <v>955</v>
      </c>
      <c r="E78" s="41">
        <f t="shared" si="21"/>
        <v>480</v>
      </c>
      <c r="F78" s="41">
        <f t="shared" si="22"/>
        <v>160</v>
      </c>
      <c r="G78" s="41">
        <f t="shared" si="23"/>
        <v>40</v>
      </c>
      <c r="H78" s="7">
        <f t="shared" si="24"/>
        <v>10</v>
      </c>
      <c r="I78" s="34">
        <f t="shared" si="20"/>
        <v>1815</v>
      </c>
      <c r="J78" s="41">
        <f t="shared" si="20"/>
        <v>912</v>
      </c>
      <c r="K78" s="41">
        <f t="shared" si="20"/>
        <v>304</v>
      </c>
      <c r="L78" s="41">
        <f t="shared" si="20"/>
        <v>76</v>
      </c>
      <c r="M78" s="7">
        <f t="shared" si="20"/>
        <v>19</v>
      </c>
      <c r="N78" s="36"/>
      <c r="O78" s="35">
        <f t="shared" si="25"/>
        <v>401</v>
      </c>
      <c r="P78" s="35">
        <f t="shared" si="26"/>
        <v>0</v>
      </c>
      <c r="Q78" s="35">
        <f t="shared" si="27"/>
        <v>696</v>
      </c>
      <c r="R78" s="35">
        <f t="shared" si="28"/>
        <v>848</v>
      </c>
      <c r="S78" s="35">
        <f t="shared" si="29"/>
        <v>905</v>
      </c>
      <c r="T78" s="22"/>
      <c r="U78" s="67">
        <f>IF(B78=C78,0,IF(S78&lt;&gt;"-",(S78)/Přehled!$A$1,0))</f>
        <v>2.1547619047619047</v>
      </c>
    </row>
    <row r="79" spans="1:21" x14ac:dyDescent="0.25">
      <c r="A79" s="55">
        <v>77</v>
      </c>
      <c r="B79" s="34">
        <v>4132</v>
      </c>
      <c r="C79" s="7"/>
      <c r="D79" s="56">
        <v>970</v>
      </c>
      <c r="E79" s="41">
        <f t="shared" si="21"/>
        <v>485</v>
      </c>
      <c r="F79" s="41">
        <f t="shared" si="22"/>
        <v>160</v>
      </c>
      <c r="G79" s="41">
        <f t="shared" si="23"/>
        <v>40</v>
      </c>
      <c r="H79" s="7">
        <f t="shared" si="24"/>
        <v>10</v>
      </c>
      <c r="I79" s="34">
        <f t="shared" si="20"/>
        <v>1843</v>
      </c>
      <c r="J79" s="41">
        <f t="shared" si="20"/>
        <v>922</v>
      </c>
      <c r="K79" s="41">
        <f t="shared" si="20"/>
        <v>304</v>
      </c>
      <c r="L79" s="41">
        <f t="shared" si="20"/>
        <v>76</v>
      </c>
      <c r="M79" s="7">
        <f t="shared" si="20"/>
        <v>19</v>
      </c>
      <c r="N79" s="36"/>
      <c r="O79" s="35">
        <f t="shared" si="25"/>
        <v>446</v>
      </c>
      <c r="P79" s="35">
        <f t="shared" si="26"/>
        <v>0</v>
      </c>
      <c r="Q79" s="35">
        <f t="shared" si="27"/>
        <v>759</v>
      </c>
      <c r="R79" s="35">
        <f t="shared" si="28"/>
        <v>911</v>
      </c>
      <c r="S79" s="35">
        <f t="shared" si="29"/>
        <v>968</v>
      </c>
      <c r="T79" s="22"/>
      <c r="U79" s="67">
        <f>IF(B79=C79,0,IF(S79&lt;&gt;"-",(S79)/Přehled!$A$1,0))</f>
        <v>2.3047619047619046</v>
      </c>
    </row>
    <row r="80" spans="1:21" x14ac:dyDescent="0.25">
      <c r="A80" s="55">
        <v>78</v>
      </c>
      <c r="B80" s="34">
        <v>4235</v>
      </c>
      <c r="C80" s="7"/>
      <c r="D80" s="56">
        <v>985</v>
      </c>
      <c r="E80" s="41">
        <f t="shared" si="21"/>
        <v>495</v>
      </c>
      <c r="F80" s="41">
        <f t="shared" si="22"/>
        <v>165</v>
      </c>
      <c r="G80" s="41">
        <f t="shared" si="23"/>
        <v>40</v>
      </c>
      <c r="H80" s="7">
        <f t="shared" si="24"/>
        <v>10</v>
      </c>
      <c r="I80" s="34">
        <f t="shared" si="20"/>
        <v>1872</v>
      </c>
      <c r="J80" s="41">
        <f t="shared" si="20"/>
        <v>941</v>
      </c>
      <c r="K80" s="41">
        <f t="shared" si="20"/>
        <v>314</v>
      </c>
      <c r="L80" s="41">
        <f t="shared" si="20"/>
        <v>76</v>
      </c>
      <c r="M80" s="7">
        <f t="shared" si="20"/>
        <v>19</v>
      </c>
      <c r="N80" s="36"/>
      <c r="O80" s="35">
        <f t="shared" si="25"/>
        <v>491</v>
      </c>
      <c r="P80" s="35">
        <f t="shared" si="26"/>
        <v>0</v>
      </c>
      <c r="Q80" s="35">
        <f t="shared" si="27"/>
        <v>794</v>
      </c>
      <c r="R80" s="35">
        <f t="shared" si="28"/>
        <v>956</v>
      </c>
      <c r="S80" s="35">
        <f t="shared" si="29"/>
        <v>1013</v>
      </c>
      <c r="T80" s="22"/>
      <c r="U80" s="67">
        <f>IF(B80=C80,0,IF(S80&lt;&gt;"-",(S80)/Přehled!$A$1,0))</f>
        <v>2.4119047619047618</v>
      </c>
    </row>
    <row r="81" spans="1:21" x14ac:dyDescent="0.25">
      <c r="A81" s="55">
        <v>79</v>
      </c>
      <c r="B81" s="34">
        <v>4341</v>
      </c>
      <c r="C81" s="7"/>
      <c r="D81" s="56">
        <v>1000</v>
      </c>
      <c r="E81" s="41">
        <f t="shared" si="21"/>
        <v>500</v>
      </c>
      <c r="F81" s="41">
        <f t="shared" si="22"/>
        <v>165</v>
      </c>
      <c r="G81" s="41">
        <f t="shared" si="23"/>
        <v>40</v>
      </c>
      <c r="H81" s="7">
        <f t="shared" si="24"/>
        <v>10</v>
      </c>
      <c r="I81" s="34">
        <f t="shared" si="20"/>
        <v>1900</v>
      </c>
      <c r="J81" s="41">
        <f t="shared" si="20"/>
        <v>950</v>
      </c>
      <c r="K81" s="41">
        <f t="shared" si="20"/>
        <v>314</v>
      </c>
      <c r="L81" s="41">
        <f t="shared" si="20"/>
        <v>76</v>
      </c>
      <c r="M81" s="7">
        <f t="shared" si="20"/>
        <v>19</v>
      </c>
      <c r="N81" s="36"/>
      <c r="O81" s="35">
        <f t="shared" si="25"/>
        <v>541</v>
      </c>
      <c r="P81" s="35">
        <f t="shared" si="26"/>
        <v>0</v>
      </c>
      <c r="Q81" s="35">
        <f t="shared" si="27"/>
        <v>863</v>
      </c>
      <c r="R81" s="35">
        <f t="shared" si="28"/>
        <v>1025</v>
      </c>
      <c r="S81" s="35">
        <f t="shared" si="29"/>
        <v>1082</v>
      </c>
      <c r="T81" s="22"/>
      <c r="U81" s="67">
        <f>IF(B81=C81,0,IF(S81&lt;&gt;"-",(S81)/Přehled!$A$1,0))</f>
        <v>2.5761904761904764</v>
      </c>
    </row>
    <row r="82" spans="1:21" x14ac:dyDescent="0.25">
      <c r="A82" s="93">
        <v>80</v>
      </c>
      <c r="B82" s="94">
        <v>4450</v>
      </c>
      <c r="C82" s="95"/>
      <c r="D82" s="96">
        <v>1015</v>
      </c>
      <c r="E82" s="97">
        <f t="shared" si="21"/>
        <v>510</v>
      </c>
      <c r="F82" s="97">
        <f t="shared" si="22"/>
        <v>170</v>
      </c>
      <c r="G82" s="97">
        <f t="shared" si="23"/>
        <v>45</v>
      </c>
      <c r="H82" s="95">
        <f t="shared" si="24"/>
        <v>10</v>
      </c>
      <c r="I82" s="94">
        <f t="shared" si="20"/>
        <v>1929</v>
      </c>
      <c r="J82" s="97">
        <f t="shared" si="20"/>
        <v>969</v>
      </c>
      <c r="K82" s="97">
        <f t="shared" si="20"/>
        <v>323</v>
      </c>
      <c r="L82" s="97">
        <f t="shared" si="20"/>
        <v>86</v>
      </c>
      <c r="M82" s="95">
        <f t="shared" si="20"/>
        <v>19</v>
      </c>
      <c r="N82" s="36"/>
      <c r="O82" s="35">
        <f t="shared" si="25"/>
        <v>592</v>
      </c>
      <c r="P82" s="35">
        <f t="shared" si="26"/>
        <v>0</v>
      </c>
      <c r="Q82" s="35">
        <f t="shared" si="27"/>
        <v>906</v>
      </c>
      <c r="R82" s="35">
        <f t="shared" si="28"/>
        <v>1057</v>
      </c>
      <c r="S82" s="35">
        <f t="shared" si="29"/>
        <v>1124</v>
      </c>
      <c r="T82" s="22"/>
      <c r="U82" s="67">
        <f>IF(B82=C82,0,IF(S82&lt;&gt;"-",(S82)/Přehled!$A$1,0))</f>
        <v>2.676190476190476</v>
      </c>
    </row>
    <row r="83" spans="1:21" x14ac:dyDescent="0.25">
      <c r="A83" s="55">
        <v>81</v>
      </c>
      <c r="B83" s="34">
        <v>4561</v>
      </c>
      <c r="C83" s="7"/>
      <c r="D83" s="56">
        <v>1030</v>
      </c>
      <c r="E83" s="41">
        <f t="shared" si="21"/>
        <v>515</v>
      </c>
      <c r="F83" s="41">
        <f t="shared" si="22"/>
        <v>170</v>
      </c>
      <c r="G83" s="41">
        <f t="shared" si="23"/>
        <v>45</v>
      </c>
      <c r="H83" s="7">
        <f t="shared" si="24"/>
        <v>10</v>
      </c>
      <c r="I83" s="34">
        <f t="shared" si="20"/>
        <v>1957</v>
      </c>
      <c r="J83" s="41">
        <f t="shared" si="20"/>
        <v>979</v>
      </c>
      <c r="K83" s="41">
        <f t="shared" si="20"/>
        <v>323</v>
      </c>
      <c r="L83" s="41">
        <f t="shared" si="20"/>
        <v>86</v>
      </c>
      <c r="M83" s="7">
        <f t="shared" si="20"/>
        <v>19</v>
      </c>
      <c r="N83" s="36"/>
      <c r="O83" s="35">
        <f t="shared" si="25"/>
        <v>647</v>
      </c>
      <c r="P83" s="35">
        <f t="shared" si="26"/>
        <v>0</v>
      </c>
      <c r="Q83" s="35">
        <f t="shared" si="27"/>
        <v>979</v>
      </c>
      <c r="R83" s="35">
        <f t="shared" si="28"/>
        <v>1130</v>
      </c>
      <c r="S83" s="35">
        <f t="shared" si="29"/>
        <v>1197</v>
      </c>
      <c r="T83" s="22"/>
      <c r="U83" s="67">
        <f>IF(B83=C83,0,IF(S83&lt;&gt;"-",(S83)/Přehled!$A$1,0))</f>
        <v>2.85</v>
      </c>
    </row>
    <row r="84" spans="1:21" x14ac:dyDescent="0.25">
      <c r="A84" s="55">
        <v>82</v>
      </c>
      <c r="B84" s="34">
        <v>4675</v>
      </c>
      <c r="C84" s="7"/>
      <c r="D84" s="56">
        <v>1045</v>
      </c>
      <c r="E84" s="41">
        <f t="shared" si="21"/>
        <v>525</v>
      </c>
      <c r="F84" s="41">
        <f t="shared" si="22"/>
        <v>175</v>
      </c>
      <c r="G84" s="41">
        <f t="shared" si="23"/>
        <v>45</v>
      </c>
      <c r="H84" s="7">
        <f t="shared" si="24"/>
        <v>10</v>
      </c>
      <c r="I84" s="34">
        <f t="shared" si="20"/>
        <v>1986</v>
      </c>
      <c r="J84" s="41">
        <f t="shared" si="20"/>
        <v>998</v>
      </c>
      <c r="K84" s="41">
        <f t="shared" si="20"/>
        <v>333</v>
      </c>
      <c r="L84" s="41">
        <f t="shared" si="20"/>
        <v>86</v>
      </c>
      <c r="M84" s="7">
        <f t="shared" si="20"/>
        <v>19</v>
      </c>
      <c r="N84" s="36"/>
      <c r="O84" s="35">
        <f t="shared" si="25"/>
        <v>703</v>
      </c>
      <c r="P84" s="35">
        <f t="shared" si="26"/>
        <v>0</v>
      </c>
      <c r="Q84" s="35">
        <f t="shared" si="27"/>
        <v>1025</v>
      </c>
      <c r="R84" s="35">
        <f t="shared" si="28"/>
        <v>1186</v>
      </c>
      <c r="S84" s="35">
        <f t="shared" si="29"/>
        <v>1253</v>
      </c>
      <c r="T84" s="22"/>
      <c r="U84" s="67">
        <f>IF(B84=C84,0,IF(S84&lt;&gt;"-",(S84)/Přehled!$A$1,0))</f>
        <v>2.9833333333333334</v>
      </c>
    </row>
    <row r="85" spans="1:21" x14ac:dyDescent="0.25">
      <c r="A85" s="55">
        <v>83</v>
      </c>
      <c r="B85" s="34">
        <v>4792</v>
      </c>
      <c r="C85" s="7"/>
      <c r="D85" s="56">
        <v>1065</v>
      </c>
      <c r="E85" s="41">
        <f t="shared" si="21"/>
        <v>535</v>
      </c>
      <c r="F85" s="41">
        <f t="shared" si="22"/>
        <v>180</v>
      </c>
      <c r="G85" s="41">
        <f t="shared" si="23"/>
        <v>45</v>
      </c>
      <c r="H85" s="7">
        <f t="shared" si="24"/>
        <v>10</v>
      </c>
      <c r="I85" s="34">
        <f t="shared" si="20"/>
        <v>2024</v>
      </c>
      <c r="J85" s="41">
        <f t="shared" si="20"/>
        <v>1017</v>
      </c>
      <c r="K85" s="41">
        <f t="shared" si="20"/>
        <v>342</v>
      </c>
      <c r="L85" s="41">
        <f t="shared" si="20"/>
        <v>86</v>
      </c>
      <c r="M85" s="7">
        <f t="shared" si="20"/>
        <v>19</v>
      </c>
      <c r="N85" s="36"/>
      <c r="O85" s="35">
        <f t="shared" si="25"/>
        <v>744</v>
      </c>
      <c r="P85" s="35">
        <f t="shared" si="26"/>
        <v>0</v>
      </c>
      <c r="Q85" s="35">
        <f t="shared" si="27"/>
        <v>1067</v>
      </c>
      <c r="R85" s="35">
        <f t="shared" si="28"/>
        <v>1237</v>
      </c>
      <c r="S85" s="35">
        <f t="shared" si="29"/>
        <v>1304</v>
      </c>
      <c r="T85" s="22"/>
      <c r="U85" s="67">
        <f>IF(B85=C85,0,IF(S85&lt;&gt;"-",(S85)/Přehled!$A$1,0))</f>
        <v>3.1047619047619048</v>
      </c>
    </row>
    <row r="86" spans="1:21" x14ac:dyDescent="0.25">
      <c r="A86" s="55">
        <v>84</v>
      </c>
      <c r="B86" s="34">
        <v>4912</v>
      </c>
      <c r="C86" s="7"/>
      <c r="D86" s="56">
        <v>1075</v>
      </c>
      <c r="E86" s="41">
        <f t="shared" si="21"/>
        <v>540</v>
      </c>
      <c r="F86" s="41">
        <f t="shared" si="22"/>
        <v>180</v>
      </c>
      <c r="G86" s="41">
        <f t="shared" si="23"/>
        <v>45</v>
      </c>
      <c r="H86" s="7">
        <f t="shared" si="24"/>
        <v>10</v>
      </c>
      <c r="I86" s="34">
        <f t="shared" si="20"/>
        <v>2043</v>
      </c>
      <c r="J86" s="41">
        <f t="shared" si="20"/>
        <v>1026</v>
      </c>
      <c r="K86" s="41">
        <f t="shared" si="20"/>
        <v>342</v>
      </c>
      <c r="L86" s="41">
        <f t="shared" si="20"/>
        <v>86</v>
      </c>
      <c r="M86" s="7">
        <f t="shared" si="20"/>
        <v>19</v>
      </c>
      <c r="N86" s="36"/>
      <c r="O86" s="35">
        <f t="shared" si="25"/>
        <v>826</v>
      </c>
      <c r="P86" s="35">
        <f t="shared" si="26"/>
        <v>0</v>
      </c>
      <c r="Q86" s="35">
        <f t="shared" si="27"/>
        <v>1159</v>
      </c>
      <c r="R86" s="35">
        <f t="shared" si="28"/>
        <v>1329</v>
      </c>
      <c r="S86" s="35">
        <f t="shared" si="29"/>
        <v>1396</v>
      </c>
      <c r="T86" s="22"/>
      <c r="U86" s="67">
        <f>IF(B86=C86,0,IF(S86&lt;&gt;"-",(S86)/Přehled!$A$1,0))</f>
        <v>3.323809523809524</v>
      </c>
    </row>
    <row r="87" spans="1:21" x14ac:dyDescent="0.25">
      <c r="A87" s="55">
        <v>85</v>
      </c>
      <c r="B87" s="34">
        <v>5035</v>
      </c>
      <c r="C87" s="7"/>
      <c r="D87" s="56">
        <v>1095</v>
      </c>
      <c r="E87" s="41">
        <f t="shared" si="21"/>
        <v>550</v>
      </c>
      <c r="F87" s="41">
        <f t="shared" si="22"/>
        <v>185</v>
      </c>
      <c r="G87" s="41">
        <f t="shared" si="23"/>
        <v>45</v>
      </c>
      <c r="H87" s="7">
        <f t="shared" si="24"/>
        <v>10</v>
      </c>
      <c r="I87" s="34">
        <f t="shared" si="20"/>
        <v>2081</v>
      </c>
      <c r="J87" s="41">
        <f t="shared" si="20"/>
        <v>1045</v>
      </c>
      <c r="K87" s="41">
        <f t="shared" si="20"/>
        <v>352</v>
      </c>
      <c r="L87" s="41">
        <f t="shared" si="20"/>
        <v>86</v>
      </c>
      <c r="M87" s="7">
        <f t="shared" si="20"/>
        <v>19</v>
      </c>
      <c r="N87" s="36"/>
      <c r="O87" s="35">
        <f t="shared" si="25"/>
        <v>873</v>
      </c>
      <c r="P87" s="35">
        <f t="shared" si="26"/>
        <v>0</v>
      </c>
      <c r="Q87" s="35">
        <f t="shared" si="27"/>
        <v>1205</v>
      </c>
      <c r="R87" s="35">
        <f t="shared" si="28"/>
        <v>1385</v>
      </c>
      <c r="S87" s="35">
        <f t="shared" si="29"/>
        <v>1452</v>
      </c>
      <c r="T87" s="22"/>
      <c r="U87" s="67">
        <f>IF(B87=C87,0,IF(S87&lt;&gt;"-",(S87)/Přehled!$A$1,0))</f>
        <v>3.4571428571428573</v>
      </c>
    </row>
    <row r="88" spans="1:21" x14ac:dyDescent="0.25">
      <c r="A88" s="55">
        <v>86</v>
      </c>
      <c r="B88" s="34">
        <v>5160</v>
      </c>
      <c r="C88" s="7"/>
      <c r="D88" s="56">
        <v>1110</v>
      </c>
      <c r="E88" s="41">
        <f t="shared" si="21"/>
        <v>555</v>
      </c>
      <c r="F88" s="41">
        <f t="shared" si="22"/>
        <v>185</v>
      </c>
      <c r="G88" s="41">
        <f t="shared" si="23"/>
        <v>45</v>
      </c>
      <c r="H88" s="7">
        <f t="shared" si="24"/>
        <v>10</v>
      </c>
      <c r="I88" s="34">
        <f t="shared" si="20"/>
        <v>2109</v>
      </c>
      <c r="J88" s="41">
        <f t="shared" si="20"/>
        <v>1055</v>
      </c>
      <c r="K88" s="41">
        <f t="shared" si="20"/>
        <v>352</v>
      </c>
      <c r="L88" s="41">
        <f t="shared" si="20"/>
        <v>86</v>
      </c>
      <c r="M88" s="7">
        <f t="shared" si="20"/>
        <v>19</v>
      </c>
      <c r="N88" s="36"/>
      <c r="O88" s="35">
        <f t="shared" si="25"/>
        <v>942</v>
      </c>
      <c r="P88" s="35">
        <f t="shared" si="26"/>
        <v>0</v>
      </c>
      <c r="Q88" s="35">
        <f t="shared" si="27"/>
        <v>1292</v>
      </c>
      <c r="R88" s="35">
        <f t="shared" si="28"/>
        <v>1472</v>
      </c>
      <c r="S88" s="35">
        <f t="shared" si="29"/>
        <v>1539</v>
      </c>
      <c r="T88" s="22"/>
      <c r="U88" s="67">
        <f>IF(B88=C88,0,IF(S88&lt;&gt;"-",(S88)/Přehled!$A$1,0))</f>
        <v>3.6642857142857141</v>
      </c>
    </row>
    <row r="89" spans="1:21" x14ac:dyDescent="0.25">
      <c r="A89" s="55">
        <v>87</v>
      </c>
      <c r="B89" s="34">
        <v>5289</v>
      </c>
      <c r="C89" s="7"/>
      <c r="D89" s="56">
        <v>1125</v>
      </c>
      <c r="E89" s="41">
        <f t="shared" si="21"/>
        <v>565</v>
      </c>
      <c r="F89" s="41">
        <f t="shared" si="22"/>
        <v>190</v>
      </c>
      <c r="G89" s="41">
        <f t="shared" si="23"/>
        <v>50</v>
      </c>
      <c r="H89" s="7">
        <f t="shared" si="24"/>
        <v>10</v>
      </c>
      <c r="I89" s="34">
        <f t="shared" si="20"/>
        <v>2138</v>
      </c>
      <c r="J89" s="41">
        <f t="shared" si="20"/>
        <v>1074</v>
      </c>
      <c r="K89" s="41">
        <f t="shared" si="20"/>
        <v>361</v>
      </c>
      <c r="L89" s="41">
        <f t="shared" si="20"/>
        <v>95</v>
      </c>
      <c r="M89" s="7">
        <f t="shared" si="20"/>
        <v>19</v>
      </c>
      <c r="N89" s="36"/>
      <c r="O89" s="35">
        <f t="shared" si="25"/>
        <v>1013</v>
      </c>
      <c r="P89" s="35">
        <f t="shared" si="26"/>
        <v>0</v>
      </c>
      <c r="Q89" s="35">
        <f t="shared" si="27"/>
        <v>1355</v>
      </c>
      <c r="R89" s="35">
        <f t="shared" si="28"/>
        <v>1526</v>
      </c>
      <c r="S89" s="35">
        <f t="shared" si="29"/>
        <v>1602</v>
      </c>
      <c r="T89" s="22"/>
      <c r="U89" s="67">
        <f>IF(B89=C89,0,IF(S89&lt;&gt;"-",(S89)/Přehled!$A$1,0))</f>
        <v>3.8142857142857145</v>
      </c>
    </row>
    <row r="90" spans="1:21" x14ac:dyDescent="0.25">
      <c r="A90" s="55">
        <v>88</v>
      </c>
      <c r="B90" s="34">
        <v>5422</v>
      </c>
      <c r="C90" s="7"/>
      <c r="D90" s="56">
        <v>1140</v>
      </c>
      <c r="E90" s="41">
        <f t="shared" si="21"/>
        <v>570</v>
      </c>
      <c r="F90" s="41">
        <f t="shared" si="22"/>
        <v>190</v>
      </c>
      <c r="G90" s="41">
        <f t="shared" si="23"/>
        <v>50</v>
      </c>
      <c r="H90" s="7">
        <f t="shared" si="24"/>
        <v>10</v>
      </c>
      <c r="I90" s="34">
        <f t="shared" si="20"/>
        <v>2166</v>
      </c>
      <c r="J90" s="41">
        <f t="shared" si="20"/>
        <v>1083</v>
      </c>
      <c r="K90" s="41">
        <f t="shared" si="20"/>
        <v>361</v>
      </c>
      <c r="L90" s="41">
        <f t="shared" si="20"/>
        <v>95</v>
      </c>
      <c r="M90" s="7">
        <f t="shared" si="20"/>
        <v>19</v>
      </c>
      <c r="N90" s="36"/>
      <c r="O90" s="35">
        <f t="shared" si="25"/>
        <v>1090</v>
      </c>
      <c r="P90" s="35">
        <f t="shared" si="26"/>
        <v>0</v>
      </c>
      <c r="Q90" s="35">
        <f t="shared" si="27"/>
        <v>1451</v>
      </c>
      <c r="R90" s="35">
        <f t="shared" si="28"/>
        <v>1622</v>
      </c>
      <c r="S90" s="35">
        <f t="shared" si="29"/>
        <v>1698</v>
      </c>
      <c r="T90" s="22"/>
      <c r="U90" s="67">
        <f>IF(B90=C90,0,IF(S90&lt;&gt;"-",(S90)/Přehled!$A$1,0))</f>
        <v>4.0428571428571427</v>
      </c>
    </row>
    <row r="91" spans="1:21" x14ac:dyDescent="0.25">
      <c r="A91" s="55">
        <v>89</v>
      </c>
      <c r="B91" s="34">
        <v>5557</v>
      </c>
      <c r="C91" s="7"/>
      <c r="D91" s="56">
        <v>1155</v>
      </c>
      <c r="E91" s="41">
        <f t="shared" si="21"/>
        <v>580</v>
      </c>
      <c r="F91" s="41">
        <f t="shared" si="22"/>
        <v>195</v>
      </c>
      <c r="G91" s="41">
        <f t="shared" si="23"/>
        <v>50</v>
      </c>
      <c r="H91" s="7">
        <f t="shared" si="24"/>
        <v>10</v>
      </c>
      <c r="I91" s="34">
        <f t="shared" si="20"/>
        <v>2195</v>
      </c>
      <c r="J91" s="41">
        <f t="shared" si="20"/>
        <v>1102</v>
      </c>
      <c r="K91" s="41">
        <f t="shared" si="20"/>
        <v>371</v>
      </c>
      <c r="L91" s="41">
        <f t="shared" si="20"/>
        <v>95</v>
      </c>
      <c r="M91" s="7">
        <f t="shared" si="20"/>
        <v>19</v>
      </c>
      <c r="N91" s="36"/>
      <c r="O91" s="35">
        <f t="shared" si="25"/>
        <v>1167</v>
      </c>
      <c r="P91" s="35">
        <f t="shared" si="26"/>
        <v>0</v>
      </c>
      <c r="Q91" s="35">
        <f t="shared" si="27"/>
        <v>1518</v>
      </c>
      <c r="R91" s="35">
        <f t="shared" si="28"/>
        <v>1699</v>
      </c>
      <c r="S91" s="35">
        <f t="shared" si="29"/>
        <v>1775</v>
      </c>
      <c r="T91" s="22"/>
      <c r="U91" s="67">
        <f>IF(B91=C91,0,IF(S91&lt;&gt;"-",(S91)/Přehled!$A$1,0))</f>
        <v>4.2261904761904763</v>
      </c>
    </row>
    <row r="92" spans="1:21" x14ac:dyDescent="0.25">
      <c r="A92" s="55">
        <v>90</v>
      </c>
      <c r="B92" s="34">
        <v>5696</v>
      </c>
      <c r="C92" s="7"/>
      <c r="D92" s="56">
        <v>1170</v>
      </c>
      <c r="E92" s="41">
        <f t="shared" si="21"/>
        <v>585</v>
      </c>
      <c r="F92" s="41">
        <f t="shared" si="22"/>
        <v>195</v>
      </c>
      <c r="G92" s="41">
        <f t="shared" si="23"/>
        <v>50</v>
      </c>
      <c r="H92" s="7">
        <f t="shared" si="24"/>
        <v>10</v>
      </c>
      <c r="I92" s="34">
        <f t="shared" si="20"/>
        <v>2223</v>
      </c>
      <c r="J92" s="41">
        <f t="shared" si="20"/>
        <v>1112</v>
      </c>
      <c r="K92" s="41">
        <f t="shared" si="20"/>
        <v>371</v>
      </c>
      <c r="L92" s="41">
        <f t="shared" si="20"/>
        <v>95</v>
      </c>
      <c r="M92" s="7">
        <f t="shared" si="20"/>
        <v>19</v>
      </c>
      <c r="N92" s="36"/>
      <c r="O92" s="35">
        <f t="shared" si="25"/>
        <v>1250</v>
      </c>
      <c r="P92" s="35">
        <f t="shared" si="26"/>
        <v>0</v>
      </c>
      <c r="Q92" s="35">
        <f t="shared" si="27"/>
        <v>1619</v>
      </c>
      <c r="R92" s="35">
        <f t="shared" si="28"/>
        <v>1800</v>
      </c>
      <c r="S92" s="35">
        <f t="shared" si="29"/>
        <v>1876</v>
      </c>
      <c r="T92" s="22"/>
      <c r="U92" s="67">
        <f>IF(B92=C92,0,IF(S92&lt;&gt;"-",(S92)/Přehled!$A$1,0))</f>
        <v>4.4666666666666668</v>
      </c>
    </row>
    <row r="93" spans="1:21" x14ac:dyDescent="0.25">
      <c r="A93" s="55">
        <v>91</v>
      </c>
      <c r="B93" s="34">
        <v>5838</v>
      </c>
      <c r="C93" s="7"/>
      <c r="D93" s="56">
        <v>1185</v>
      </c>
      <c r="E93" s="41">
        <f t="shared" si="21"/>
        <v>595</v>
      </c>
      <c r="F93" s="41">
        <f t="shared" si="22"/>
        <v>200</v>
      </c>
      <c r="G93" s="41">
        <f t="shared" si="23"/>
        <v>50</v>
      </c>
      <c r="H93" s="7">
        <f t="shared" si="24"/>
        <v>10</v>
      </c>
      <c r="I93" s="34">
        <f t="shared" si="20"/>
        <v>2252</v>
      </c>
      <c r="J93" s="41">
        <f t="shared" si="20"/>
        <v>1131</v>
      </c>
      <c r="K93" s="41">
        <f t="shared" si="20"/>
        <v>380</v>
      </c>
      <c r="L93" s="41">
        <f t="shared" si="20"/>
        <v>95</v>
      </c>
      <c r="M93" s="7">
        <f t="shared" si="20"/>
        <v>19</v>
      </c>
      <c r="N93" s="36"/>
      <c r="O93" s="35">
        <f t="shared" si="25"/>
        <v>1334</v>
      </c>
      <c r="P93" s="35">
        <f t="shared" si="26"/>
        <v>0</v>
      </c>
      <c r="Q93" s="35">
        <f t="shared" si="27"/>
        <v>1695</v>
      </c>
      <c r="R93" s="35">
        <f t="shared" si="28"/>
        <v>1885</v>
      </c>
      <c r="S93" s="35">
        <f t="shared" si="29"/>
        <v>1961</v>
      </c>
      <c r="T93" s="22"/>
      <c r="U93" s="67">
        <f>IF(B93=C93,0,IF(S93&lt;&gt;"-",(S93)/Přehled!$A$1,0))</f>
        <v>4.6690476190476193</v>
      </c>
    </row>
    <row r="94" spans="1:21" x14ac:dyDescent="0.25">
      <c r="A94" s="55">
        <v>92</v>
      </c>
      <c r="B94" s="34">
        <v>5984</v>
      </c>
      <c r="C94" s="7"/>
      <c r="D94" s="56">
        <v>1200</v>
      </c>
      <c r="E94" s="41">
        <f t="shared" si="21"/>
        <v>600</v>
      </c>
      <c r="F94" s="41">
        <f t="shared" si="22"/>
        <v>200</v>
      </c>
      <c r="G94" s="41">
        <f t="shared" si="23"/>
        <v>50</v>
      </c>
      <c r="H94" s="7">
        <f t="shared" si="24"/>
        <v>10</v>
      </c>
      <c r="I94" s="34">
        <f t="shared" si="20"/>
        <v>2280</v>
      </c>
      <c r="J94" s="41">
        <f t="shared" si="20"/>
        <v>1140</v>
      </c>
      <c r="K94" s="41">
        <f t="shared" si="20"/>
        <v>380</v>
      </c>
      <c r="L94" s="41">
        <f t="shared" si="20"/>
        <v>95</v>
      </c>
      <c r="M94" s="7">
        <f t="shared" si="20"/>
        <v>19</v>
      </c>
      <c r="N94" s="36"/>
      <c r="O94" s="35">
        <f t="shared" si="25"/>
        <v>1424</v>
      </c>
      <c r="P94" s="35">
        <f t="shared" si="26"/>
        <v>0</v>
      </c>
      <c r="Q94" s="35">
        <f t="shared" si="27"/>
        <v>1804</v>
      </c>
      <c r="R94" s="35">
        <f t="shared" si="28"/>
        <v>1994</v>
      </c>
      <c r="S94" s="35">
        <f t="shared" si="29"/>
        <v>2070</v>
      </c>
      <c r="T94" s="22"/>
      <c r="U94" s="67">
        <f>IF(B94=C94,0,IF(S94&lt;&gt;"-",(S94)/Přehled!$A$1,0))</f>
        <v>4.9285714285714288</v>
      </c>
    </row>
    <row r="95" spans="1:21" x14ac:dyDescent="0.25">
      <c r="A95" s="55">
        <v>93</v>
      </c>
      <c r="B95" s="34">
        <v>6134</v>
      </c>
      <c r="C95" s="7"/>
      <c r="D95" s="56">
        <v>1220</v>
      </c>
      <c r="E95" s="41">
        <f t="shared" si="21"/>
        <v>610</v>
      </c>
      <c r="F95" s="41">
        <f t="shared" si="22"/>
        <v>205</v>
      </c>
      <c r="G95" s="41">
        <f t="shared" si="23"/>
        <v>50</v>
      </c>
      <c r="H95" s="7">
        <f t="shared" si="24"/>
        <v>10</v>
      </c>
      <c r="I95" s="34">
        <f t="shared" si="20"/>
        <v>2318</v>
      </c>
      <c r="J95" s="41">
        <f t="shared" si="20"/>
        <v>1159</v>
      </c>
      <c r="K95" s="41">
        <f t="shared" si="20"/>
        <v>390</v>
      </c>
      <c r="L95" s="41">
        <f t="shared" si="20"/>
        <v>95</v>
      </c>
      <c r="M95" s="7">
        <f t="shared" si="20"/>
        <v>19</v>
      </c>
      <c r="N95" s="36"/>
      <c r="O95" s="35">
        <f t="shared" si="25"/>
        <v>1498</v>
      </c>
      <c r="P95" s="35">
        <f t="shared" si="26"/>
        <v>0</v>
      </c>
      <c r="Q95" s="35">
        <f t="shared" si="27"/>
        <v>1877</v>
      </c>
      <c r="R95" s="35">
        <f t="shared" si="28"/>
        <v>2077</v>
      </c>
      <c r="S95" s="35">
        <f t="shared" si="29"/>
        <v>2153</v>
      </c>
      <c r="T95" s="22"/>
      <c r="U95" s="67">
        <f>IF(B95=C95,0,IF(S95&lt;&gt;"-",(S95)/Přehled!$A$1,0))</f>
        <v>5.1261904761904766</v>
      </c>
    </row>
    <row r="96" spans="1:21" x14ac:dyDescent="0.25">
      <c r="A96" s="55">
        <v>94</v>
      </c>
      <c r="B96" s="34">
        <v>6287</v>
      </c>
      <c r="C96" s="7"/>
      <c r="D96" s="56">
        <v>1235</v>
      </c>
      <c r="E96" s="41">
        <f t="shared" si="21"/>
        <v>620</v>
      </c>
      <c r="F96" s="41">
        <f t="shared" si="22"/>
        <v>205</v>
      </c>
      <c r="G96" s="41">
        <f t="shared" si="23"/>
        <v>50</v>
      </c>
      <c r="H96" s="7">
        <f t="shared" si="24"/>
        <v>10</v>
      </c>
      <c r="I96" s="34">
        <f t="shared" si="20"/>
        <v>2347</v>
      </c>
      <c r="J96" s="41">
        <f t="shared" si="20"/>
        <v>1178</v>
      </c>
      <c r="K96" s="41">
        <f t="shared" si="20"/>
        <v>390</v>
      </c>
      <c r="L96" s="41">
        <f t="shared" si="20"/>
        <v>95</v>
      </c>
      <c r="M96" s="7">
        <f t="shared" si="20"/>
        <v>19</v>
      </c>
      <c r="N96" s="36"/>
      <c r="O96" s="35">
        <f t="shared" si="25"/>
        <v>1593</v>
      </c>
      <c r="P96" s="35">
        <f t="shared" si="26"/>
        <v>0</v>
      </c>
      <c r="Q96" s="35">
        <f t="shared" si="27"/>
        <v>1982</v>
      </c>
      <c r="R96" s="35">
        <f t="shared" si="28"/>
        <v>2182</v>
      </c>
      <c r="S96" s="35">
        <f t="shared" si="29"/>
        <v>2258</v>
      </c>
      <c r="T96" s="22"/>
      <c r="U96" s="67">
        <f>IF(B96=C96,0,IF(S96&lt;&gt;"-",(S96)/Přehled!$A$1,0))</f>
        <v>5.3761904761904766</v>
      </c>
    </row>
    <row r="97" spans="1:22" x14ac:dyDescent="0.25">
      <c r="A97" s="55">
        <v>95</v>
      </c>
      <c r="B97" s="34">
        <v>6445</v>
      </c>
      <c r="C97" s="7"/>
      <c r="D97" s="56">
        <v>1250</v>
      </c>
      <c r="E97" s="41">
        <f t="shared" si="21"/>
        <v>625</v>
      </c>
      <c r="F97" s="41">
        <f t="shared" si="22"/>
        <v>210</v>
      </c>
      <c r="G97" s="41">
        <f t="shared" si="23"/>
        <v>55</v>
      </c>
      <c r="H97" s="7">
        <f t="shared" si="24"/>
        <v>10</v>
      </c>
      <c r="I97" s="34">
        <f t="shared" si="20"/>
        <v>2375</v>
      </c>
      <c r="J97" s="41">
        <f t="shared" si="20"/>
        <v>1188</v>
      </c>
      <c r="K97" s="41">
        <f t="shared" si="20"/>
        <v>399</v>
      </c>
      <c r="L97" s="41">
        <f t="shared" si="20"/>
        <v>105</v>
      </c>
      <c r="M97" s="7">
        <f t="shared" si="20"/>
        <v>19</v>
      </c>
      <c r="N97" s="36"/>
      <c r="O97" s="35">
        <f t="shared" si="25"/>
        <v>1695</v>
      </c>
      <c r="P97" s="35">
        <f t="shared" si="26"/>
        <v>0</v>
      </c>
      <c r="Q97" s="35">
        <f t="shared" si="27"/>
        <v>2084</v>
      </c>
      <c r="R97" s="35">
        <f t="shared" si="28"/>
        <v>2273</v>
      </c>
      <c r="S97" s="35">
        <f t="shared" si="29"/>
        <v>2359</v>
      </c>
      <c r="T97" s="22"/>
      <c r="U97" s="67">
        <f>IF(B97=C97,0,IF(S97&lt;&gt;"-",(S97)/Přehled!$A$1,0))</f>
        <v>5.6166666666666663</v>
      </c>
    </row>
    <row r="98" spans="1:22" x14ac:dyDescent="0.25">
      <c r="A98" s="55">
        <v>96</v>
      </c>
      <c r="B98" s="34">
        <v>6606</v>
      </c>
      <c r="C98" s="7"/>
      <c r="D98" s="56">
        <v>1265</v>
      </c>
      <c r="E98" s="41">
        <f t="shared" si="21"/>
        <v>635</v>
      </c>
      <c r="F98" s="41">
        <f t="shared" si="22"/>
        <v>210</v>
      </c>
      <c r="G98" s="41">
        <f t="shared" si="23"/>
        <v>55</v>
      </c>
      <c r="H98" s="7">
        <f t="shared" si="24"/>
        <v>10</v>
      </c>
      <c r="I98" s="34">
        <f t="shared" si="20"/>
        <v>2404</v>
      </c>
      <c r="J98" s="41">
        <f t="shared" si="20"/>
        <v>1207</v>
      </c>
      <c r="K98" s="41">
        <f t="shared" si="20"/>
        <v>399</v>
      </c>
      <c r="L98" s="41">
        <f t="shared" si="20"/>
        <v>105</v>
      </c>
      <c r="M98" s="7">
        <f t="shared" si="20"/>
        <v>19</v>
      </c>
      <c r="N98" s="36"/>
      <c r="O98" s="35">
        <f t="shared" si="25"/>
        <v>1798</v>
      </c>
      <c r="P98" s="35">
        <f t="shared" si="26"/>
        <v>0</v>
      </c>
      <c r="Q98" s="35">
        <f t="shared" si="27"/>
        <v>2197</v>
      </c>
      <c r="R98" s="35">
        <f t="shared" si="28"/>
        <v>2386</v>
      </c>
      <c r="S98" s="35">
        <f t="shared" si="29"/>
        <v>2472</v>
      </c>
      <c r="T98" s="22"/>
      <c r="U98" s="67">
        <f>IF(B98=C98,0,IF(S98&lt;&gt;"-",(S98)/Přehled!$A$1,0))</f>
        <v>5.8857142857142861</v>
      </c>
    </row>
    <row r="99" spans="1:22" x14ac:dyDescent="0.25">
      <c r="A99" s="55">
        <v>97</v>
      </c>
      <c r="B99" s="34">
        <v>6771</v>
      </c>
      <c r="C99" s="7"/>
      <c r="D99" s="56">
        <v>1280</v>
      </c>
      <c r="E99" s="41">
        <f t="shared" si="21"/>
        <v>640</v>
      </c>
      <c r="F99" s="41">
        <f t="shared" si="22"/>
        <v>215</v>
      </c>
      <c r="G99" s="41">
        <f t="shared" si="23"/>
        <v>55</v>
      </c>
      <c r="H99" s="7">
        <f t="shared" si="24"/>
        <v>10</v>
      </c>
      <c r="I99" s="34">
        <f t="shared" si="20"/>
        <v>2432</v>
      </c>
      <c r="J99" s="41">
        <f t="shared" si="20"/>
        <v>1216</v>
      </c>
      <c r="K99" s="41">
        <f t="shared" si="20"/>
        <v>409</v>
      </c>
      <c r="L99" s="41">
        <f t="shared" si="20"/>
        <v>105</v>
      </c>
      <c r="M99" s="7">
        <f t="shared" si="20"/>
        <v>19</v>
      </c>
      <c r="N99" s="36"/>
      <c r="O99" s="35">
        <f t="shared" si="25"/>
        <v>1907</v>
      </c>
      <c r="P99" s="35">
        <f t="shared" si="26"/>
        <v>0</v>
      </c>
      <c r="Q99" s="35">
        <f t="shared" si="27"/>
        <v>2305</v>
      </c>
      <c r="R99" s="35">
        <f t="shared" si="28"/>
        <v>2504</v>
      </c>
      <c r="S99" s="35">
        <f t="shared" si="29"/>
        <v>2590</v>
      </c>
      <c r="T99" s="22"/>
      <c r="U99" s="67">
        <f>IF(B99=C99,0,IF(S99&lt;&gt;"-",(S99)/Přehled!$A$1,0))</f>
        <v>6.166666666666667</v>
      </c>
    </row>
    <row r="100" spans="1:22" x14ac:dyDescent="0.25">
      <c r="A100" s="55">
        <v>98</v>
      </c>
      <c r="B100" s="34">
        <v>6940</v>
      </c>
      <c r="C100" s="7"/>
      <c r="D100" s="56">
        <v>1300</v>
      </c>
      <c r="E100" s="41">
        <f t="shared" si="21"/>
        <v>650</v>
      </c>
      <c r="F100" s="41">
        <f t="shared" si="22"/>
        <v>215</v>
      </c>
      <c r="G100" s="41">
        <f t="shared" si="23"/>
        <v>55</v>
      </c>
      <c r="H100" s="7">
        <f t="shared" si="24"/>
        <v>10</v>
      </c>
      <c r="I100" s="34">
        <f t="shared" si="20"/>
        <v>2470</v>
      </c>
      <c r="J100" s="41">
        <f t="shared" si="20"/>
        <v>1235</v>
      </c>
      <c r="K100" s="41">
        <f t="shared" si="20"/>
        <v>409</v>
      </c>
      <c r="L100" s="41">
        <f t="shared" si="20"/>
        <v>105</v>
      </c>
      <c r="M100" s="7">
        <f t="shared" si="20"/>
        <v>19</v>
      </c>
      <c r="N100" s="36"/>
      <c r="O100" s="35">
        <f t="shared" si="25"/>
        <v>2000</v>
      </c>
      <c r="P100" s="35">
        <f t="shared" si="26"/>
        <v>0</v>
      </c>
      <c r="Q100" s="35">
        <f t="shared" si="27"/>
        <v>2417</v>
      </c>
      <c r="R100" s="35">
        <f t="shared" si="28"/>
        <v>2616</v>
      </c>
      <c r="S100" s="35">
        <f t="shared" si="29"/>
        <v>2702</v>
      </c>
      <c r="T100" s="22"/>
      <c r="U100" s="67">
        <f>IF(B100=C100,0,IF(S100&lt;&gt;"-",(S100)/Přehled!$A$1,0))</f>
        <v>6.4333333333333336</v>
      </c>
    </row>
    <row r="101" spans="1:22" x14ac:dyDescent="0.25">
      <c r="A101" s="55">
        <v>99</v>
      </c>
      <c r="B101" s="34">
        <v>7113</v>
      </c>
      <c r="C101" s="7"/>
      <c r="D101" s="56">
        <v>1315</v>
      </c>
      <c r="E101" s="41">
        <f t="shared" si="21"/>
        <v>660</v>
      </c>
      <c r="F101" s="41">
        <f t="shared" si="22"/>
        <v>220</v>
      </c>
      <c r="G101" s="41">
        <f t="shared" si="23"/>
        <v>55</v>
      </c>
      <c r="H101" s="7">
        <f t="shared" si="24"/>
        <v>10</v>
      </c>
      <c r="I101" s="34">
        <f t="shared" si="20"/>
        <v>2499</v>
      </c>
      <c r="J101" s="41">
        <f t="shared" si="20"/>
        <v>1254</v>
      </c>
      <c r="K101" s="41">
        <f t="shared" si="20"/>
        <v>418</v>
      </c>
      <c r="L101" s="41">
        <f t="shared" si="20"/>
        <v>105</v>
      </c>
      <c r="M101" s="7">
        <f t="shared" si="20"/>
        <v>19</v>
      </c>
      <c r="N101" s="36"/>
      <c r="O101" s="35">
        <f t="shared" si="25"/>
        <v>2115</v>
      </c>
      <c r="P101" s="35">
        <f t="shared" si="26"/>
        <v>0</v>
      </c>
      <c r="Q101" s="35">
        <f t="shared" si="27"/>
        <v>2524</v>
      </c>
      <c r="R101" s="35">
        <f t="shared" si="28"/>
        <v>2732</v>
      </c>
      <c r="S101" s="35">
        <f t="shared" si="29"/>
        <v>2818</v>
      </c>
      <c r="T101" s="22"/>
      <c r="U101" s="67">
        <f>IF(B101=C101,0,IF(S101&lt;&gt;"-",(S101)/Přehled!$A$1,0))</f>
        <v>6.7095238095238097</v>
      </c>
    </row>
    <row r="102" spans="1:22" x14ac:dyDescent="0.25">
      <c r="A102" s="55">
        <v>100</v>
      </c>
      <c r="B102" s="34">
        <v>7291</v>
      </c>
      <c r="C102" s="7"/>
      <c r="D102" s="56">
        <v>1330</v>
      </c>
      <c r="E102" s="41">
        <f t="shared" si="21"/>
        <v>665</v>
      </c>
      <c r="F102" s="41">
        <f t="shared" si="22"/>
        <v>220</v>
      </c>
      <c r="G102" s="41">
        <f t="shared" si="23"/>
        <v>55</v>
      </c>
      <c r="H102" s="7">
        <f t="shared" si="24"/>
        <v>10</v>
      </c>
      <c r="I102" s="34">
        <f t="shared" si="20"/>
        <v>2527</v>
      </c>
      <c r="J102" s="41">
        <f t="shared" si="20"/>
        <v>1264</v>
      </c>
      <c r="K102" s="41">
        <f t="shared" si="20"/>
        <v>418</v>
      </c>
      <c r="L102" s="41">
        <f t="shared" si="20"/>
        <v>105</v>
      </c>
      <c r="M102" s="7">
        <f t="shared" si="20"/>
        <v>19</v>
      </c>
      <c r="N102" s="36"/>
      <c r="O102" s="35">
        <f t="shared" si="25"/>
        <v>2237</v>
      </c>
      <c r="P102" s="35">
        <f t="shared" si="26"/>
        <v>0</v>
      </c>
      <c r="Q102" s="35">
        <f t="shared" si="27"/>
        <v>2664</v>
      </c>
      <c r="R102" s="35">
        <f t="shared" si="28"/>
        <v>2872</v>
      </c>
      <c r="S102" s="35">
        <f t="shared" si="29"/>
        <v>2958</v>
      </c>
      <c r="T102" s="22"/>
      <c r="U102" s="67">
        <f>IF(B102=C102,0,IF(S102&lt;&gt;"-",(S102)/Přehled!$A$1,0))</f>
        <v>7.0428571428571427</v>
      </c>
    </row>
    <row r="103" spans="1:22" x14ac:dyDescent="0.25">
      <c r="A103" s="55">
        <v>101</v>
      </c>
      <c r="B103" s="34">
        <v>7474</v>
      </c>
      <c r="C103" s="7"/>
      <c r="D103" s="56">
        <v>1345</v>
      </c>
      <c r="E103" s="41">
        <f t="shared" si="21"/>
        <v>675</v>
      </c>
      <c r="F103" s="41">
        <f t="shared" si="22"/>
        <v>225</v>
      </c>
      <c r="G103" s="41">
        <f t="shared" si="23"/>
        <v>55</v>
      </c>
      <c r="H103" s="7">
        <f t="shared" si="24"/>
        <v>10</v>
      </c>
      <c r="I103" s="34">
        <f t="shared" si="20"/>
        <v>2556</v>
      </c>
      <c r="J103" s="41">
        <f t="shared" si="20"/>
        <v>1283</v>
      </c>
      <c r="K103" s="41">
        <f t="shared" si="20"/>
        <v>428</v>
      </c>
      <c r="L103" s="41">
        <f t="shared" si="20"/>
        <v>105</v>
      </c>
      <c r="M103" s="7">
        <f t="shared" si="20"/>
        <v>19</v>
      </c>
      <c r="N103" s="36"/>
      <c r="O103" s="35">
        <f t="shared" si="25"/>
        <v>2362</v>
      </c>
      <c r="P103" s="35">
        <f t="shared" si="26"/>
        <v>0</v>
      </c>
      <c r="Q103" s="35">
        <f t="shared" si="27"/>
        <v>2779</v>
      </c>
      <c r="R103" s="35">
        <f t="shared" si="28"/>
        <v>2997</v>
      </c>
      <c r="S103" s="35">
        <f t="shared" si="29"/>
        <v>3083</v>
      </c>
      <c r="T103" s="22"/>
      <c r="U103" s="67">
        <f>IF(B103=C103,0,IF(S103&lt;&gt;"-",(S103)/Přehled!$A$1,0))</f>
        <v>7.3404761904761902</v>
      </c>
    </row>
    <row r="104" spans="1:22" x14ac:dyDescent="0.25">
      <c r="A104" s="55">
        <v>102</v>
      </c>
      <c r="B104" s="34">
        <v>7660</v>
      </c>
      <c r="C104" s="7"/>
      <c r="D104" s="56">
        <v>1360</v>
      </c>
      <c r="E104" s="41">
        <f t="shared" si="21"/>
        <v>680</v>
      </c>
      <c r="F104" s="41">
        <f t="shared" si="22"/>
        <v>225</v>
      </c>
      <c r="G104" s="41">
        <f t="shared" si="23"/>
        <v>55</v>
      </c>
      <c r="H104" s="7">
        <f t="shared" si="24"/>
        <v>10</v>
      </c>
      <c r="I104" s="34">
        <f t="shared" si="20"/>
        <v>2584</v>
      </c>
      <c r="J104" s="41">
        <f t="shared" si="20"/>
        <v>1292</v>
      </c>
      <c r="K104" s="41">
        <f t="shared" si="20"/>
        <v>428</v>
      </c>
      <c r="L104" s="41">
        <f t="shared" si="20"/>
        <v>105</v>
      </c>
      <c r="M104" s="7">
        <f t="shared" si="20"/>
        <v>19</v>
      </c>
      <c r="N104" s="36"/>
      <c r="O104" s="35">
        <f t="shared" si="25"/>
        <v>2492</v>
      </c>
      <c r="P104" s="35">
        <f t="shared" si="26"/>
        <v>0</v>
      </c>
      <c r="Q104" s="35">
        <f t="shared" si="27"/>
        <v>2928</v>
      </c>
      <c r="R104" s="35">
        <f t="shared" si="28"/>
        <v>3146</v>
      </c>
      <c r="S104" s="35">
        <f t="shared" si="29"/>
        <v>3232</v>
      </c>
      <c r="T104" s="22"/>
      <c r="U104" s="67">
        <f>IF(B104=C104,0,IF(S104&lt;&gt;"-",(S104)/Přehled!$A$1,0))</f>
        <v>7.6952380952380954</v>
      </c>
    </row>
    <row r="105" spans="1:22" x14ac:dyDescent="0.25">
      <c r="A105" s="93">
        <v>103</v>
      </c>
      <c r="B105" s="94">
        <v>7852</v>
      </c>
      <c r="C105" s="95"/>
      <c r="D105" s="96">
        <v>1375</v>
      </c>
      <c r="E105" s="97">
        <f t="shared" si="21"/>
        <v>690</v>
      </c>
      <c r="F105" s="97">
        <f t="shared" si="22"/>
        <v>230</v>
      </c>
      <c r="G105" s="97">
        <f t="shared" si="23"/>
        <v>60</v>
      </c>
      <c r="H105" s="95">
        <f t="shared" si="24"/>
        <v>10</v>
      </c>
      <c r="I105" s="94">
        <f t="shared" si="20"/>
        <v>2613</v>
      </c>
      <c r="J105" s="97">
        <f t="shared" si="20"/>
        <v>1311</v>
      </c>
      <c r="K105" s="97">
        <f t="shared" si="20"/>
        <v>437</v>
      </c>
      <c r="L105" s="97">
        <f t="shared" si="20"/>
        <v>114</v>
      </c>
      <c r="M105" s="95">
        <f t="shared" si="20"/>
        <v>19</v>
      </c>
      <c r="N105" s="36"/>
      <c r="O105" s="35">
        <f t="shared" si="25"/>
        <v>2626</v>
      </c>
      <c r="P105" s="35">
        <f t="shared" si="26"/>
        <v>0</v>
      </c>
      <c r="Q105" s="35">
        <f t="shared" si="27"/>
        <v>3054</v>
      </c>
      <c r="R105" s="35">
        <f t="shared" si="28"/>
        <v>3263</v>
      </c>
      <c r="S105" s="35">
        <f t="shared" si="29"/>
        <v>3358</v>
      </c>
      <c r="T105" s="22"/>
      <c r="U105" s="67">
        <f>IF(B105=C105,0,IF(S105&lt;&gt;"-",(S105)/Přehled!$A$1,0))</f>
        <v>7.9952380952380953</v>
      </c>
    </row>
    <row r="106" spans="1:22" x14ac:dyDescent="0.25">
      <c r="A106" s="233">
        <v>104</v>
      </c>
      <c r="B106" s="235">
        <v>8048</v>
      </c>
      <c r="C106" s="236"/>
      <c r="D106" s="235">
        <v>1395</v>
      </c>
      <c r="E106" s="230">
        <f t="shared" si="21"/>
        <v>700</v>
      </c>
      <c r="F106" s="230">
        <f t="shared" si="22"/>
        <v>235</v>
      </c>
      <c r="G106" s="230">
        <f t="shared" si="23"/>
        <v>60</v>
      </c>
      <c r="H106" s="236">
        <f t="shared" si="24"/>
        <v>10</v>
      </c>
      <c r="I106" s="235">
        <f t="shared" ref="I106:M121" si="30">ROUNDUP(D106*1.9,0)</f>
        <v>2651</v>
      </c>
      <c r="J106" s="230">
        <f t="shared" si="30"/>
        <v>1330</v>
      </c>
      <c r="K106" s="230">
        <f t="shared" si="30"/>
        <v>447</v>
      </c>
      <c r="L106" s="230">
        <f t="shared" si="30"/>
        <v>114</v>
      </c>
      <c r="M106" s="236">
        <f t="shared" si="30"/>
        <v>19</v>
      </c>
      <c r="N106" s="26"/>
      <c r="O106" s="26">
        <f t="shared" si="25"/>
        <v>2746</v>
      </c>
      <c r="P106" s="26">
        <f t="shared" si="26"/>
        <v>0</v>
      </c>
      <c r="Q106" s="26">
        <f t="shared" si="27"/>
        <v>3173</v>
      </c>
      <c r="R106" s="26">
        <f t="shared" si="28"/>
        <v>3392</v>
      </c>
      <c r="S106" s="26">
        <f t="shared" si="29"/>
        <v>3487</v>
      </c>
      <c r="T106" s="1"/>
      <c r="U106" s="67">
        <f>IF(B106=C106,0,IF(S106&lt;&gt;"-",(S106)/Přehled!$A$1,0))</f>
        <v>8.3023809523809522</v>
      </c>
      <c r="V106" s="1"/>
    </row>
    <row r="107" spans="1:22" x14ac:dyDescent="0.25">
      <c r="A107" s="233">
        <v>105</v>
      </c>
      <c r="B107" s="235">
        <v>8249</v>
      </c>
      <c r="C107" s="236"/>
      <c r="D107" s="235">
        <v>1410</v>
      </c>
      <c r="E107" s="230">
        <f t="shared" si="21"/>
        <v>705</v>
      </c>
      <c r="F107" s="230">
        <f t="shared" si="22"/>
        <v>235</v>
      </c>
      <c r="G107" s="230">
        <f t="shared" si="23"/>
        <v>60</v>
      </c>
      <c r="H107" s="236">
        <f t="shared" si="24"/>
        <v>10</v>
      </c>
      <c r="I107" s="235">
        <f t="shared" si="30"/>
        <v>2679</v>
      </c>
      <c r="J107" s="230">
        <f t="shared" si="30"/>
        <v>1340</v>
      </c>
      <c r="K107" s="230">
        <f t="shared" si="30"/>
        <v>447</v>
      </c>
      <c r="L107" s="230">
        <f t="shared" si="30"/>
        <v>114</v>
      </c>
      <c r="M107" s="236">
        <f t="shared" si="30"/>
        <v>19</v>
      </c>
      <c r="N107" s="26"/>
      <c r="O107" s="26">
        <f t="shared" si="25"/>
        <v>2891</v>
      </c>
      <c r="P107" s="26">
        <f t="shared" si="26"/>
        <v>0</v>
      </c>
      <c r="Q107" s="26">
        <f t="shared" si="27"/>
        <v>3336</v>
      </c>
      <c r="R107" s="26">
        <f t="shared" si="28"/>
        <v>3555</v>
      </c>
      <c r="S107" s="26">
        <f t="shared" si="29"/>
        <v>3650</v>
      </c>
      <c r="T107" s="1"/>
      <c r="U107" s="67">
        <f>IF(B107=C107,0,IF(S107&lt;&gt;"-",(S107)/Přehled!$A$1,0))</f>
        <v>8.6904761904761898</v>
      </c>
      <c r="V107" s="1"/>
    </row>
    <row r="108" spans="1:22" x14ac:dyDescent="0.25">
      <c r="A108" s="233">
        <v>106</v>
      </c>
      <c r="B108" s="235">
        <v>8456</v>
      </c>
      <c r="C108" s="236"/>
      <c r="D108" s="235">
        <v>1425</v>
      </c>
      <c r="E108" s="230">
        <f t="shared" si="21"/>
        <v>715</v>
      </c>
      <c r="F108" s="230">
        <f t="shared" si="22"/>
        <v>240</v>
      </c>
      <c r="G108" s="230">
        <f t="shared" si="23"/>
        <v>60</v>
      </c>
      <c r="H108" s="236">
        <f t="shared" si="24"/>
        <v>10</v>
      </c>
      <c r="I108" s="235">
        <f t="shared" si="30"/>
        <v>2708</v>
      </c>
      <c r="J108" s="230">
        <f t="shared" si="30"/>
        <v>1359</v>
      </c>
      <c r="K108" s="230">
        <f t="shared" si="30"/>
        <v>456</v>
      </c>
      <c r="L108" s="230">
        <f t="shared" si="30"/>
        <v>114</v>
      </c>
      <c r="M108" s="236">
        <f t="shared" si="30"/>
        <v>19</v>
      </c>
      <c r="N108" s="26"/>
      <c r="O108" s="26">
        <f t="shared" si="25"/>
        <v>3040</v>
      </c>
      <c r="P108" s="26">
        <f t="shared" si="26"/>
        <v>0</v>
      </c>
      <c r="Q108" s="26">
        <f t="shared" si="27"/>
        <v>3477</v>
      </c>
      <c r="R108" s="26">
        <f t="shared" si="28"/>
        <v>3705</v>
      </c>
      <c r="S108" s="26">
        <f t="shared" si="29"/>
        <v>3800</v>
      </c>
      <c r="T108" s="1"/>
      <c r="U108" s="67">
        <f>IF(B108=C108,0,IF(S108&lt;&gt;"-",(S108)/Přehled!$A$1,0))</f>
        <v>9.0476190476190474</v>
      </c>
      <c r="V108" s="1"/>
    </row>
    <row r="109" spans="1:22" x14ac:dyDescent="0.25">
      <c r="A109" s="233">
        <v>107</v>
      </c>
      <c r="B109" s="235">
        <v>8667</v>
      </c>
      <c r="C109" s="236"/>
      <c r="D109" s="235">
        <v>1440</v>
      </c>
      <c r="E109" s="230">
        <f t="shared" si="21"/>
        <v>720</v>
      </c>
      <c r="F109" s="230">
        <f t="shared" si="22"/>
        <v>240</v>
      </c>
      <c r="G109" s="230">
        <f t="shared" si="23"/>
        <v>60</v>
      </c>
      <c r="H109" s="236">
        <f t="shared" si="24"/>
        <v>10</v>
      </c>
      <c r="I109" s="235">
        <f t="shared" si="30"/>
        <v>2736</v>
      </c>
      <c r="J109" s="230">
        <f t="shared" si="30"/>
        <v>1368</v>
      </c>
      <c r="K109" s="230">
        <f t="shared" si="30"/>
        <v>456</v>
      </c>
      <c r="L109" s="230">
        <f t="shared" si="30"/>
        <v>114</v>
      </c>
      <c r="M109" s="236">
        <f t="shared" si="30"/>
        <v>19</v>
      </c>
      <c r="N109" s="26"/>
      <c r="O109" s="26">
        <f t="shared" si="25"/>
        <v>3195</v>
      </c>
      <c r="P109" s="26">
        <f t="shared" si="26"/>
        <v>0</v>
      </c>
      <c r="Q109" s="26">
        <f t="shared" si="27"/>
        <v>3651</v>
      </c>
      <c r="R109" s="26">
        <f t="shared" si="28"/>
        <v>3879</v>
      </c>
      <c r="S109" s="26">
        <f t="shared" si="29"/>
        <v>3974</v>
      </c>
      <c r="T109" s="1"/>
      <c r="U109" s="67">
        <f>IF(B109=C109,0,IF(S109&lt;&gt;"-",(S109)/Přehled!$A$1,0))</f>
        <v>9.461904761904762</v>
      </c>
      <c r="V109" s="1"/>
    </row>
    <row r="110" spans="1:22" x14ac:dyDescent="0.25">
      <c r="A110" s="233">
        <v>108</v>
      </c>
      <c r="B110" s="235">
        <v>8884</v>
      </c>
      <c r="C110" s="236"/>
      <c r="D110" s="235">
        <v>1460</v>
      </c>
      <c r="E110" s="230">
        <f t="shared" si="21"/>
        <v>730</v>
      </c>
      <c r="F110" s="230">
        <f t="shared" si="22"/>
        <v>245</v>
      </c>
      <c r="G110" s="230">
        <f t="shared" si="23"/>
        <v>60</v>
      </c>
      <c r="H110" s="236">
        <f t="shared" si="24"/>
        <v>10</v>
      </c>
      <c r="I110" s="235">
        <f t="shared" si="30"/>
        <v>2774</v>
      </c>
      <c r="J110" s="230">
        <f t="shared" si="30"/>
        <v>1387</v>
      </c>
      <c r="K110" s="230">
        <f t="shared" si="30"/>
        <v>466</v>
      </c>
      <c r="L110" s="230">
        <f t="shared" si="30"/>
        <v>114</v>
      </c>
      <c r="M110" s="236">
        <f t="shared" si="30"/>
        <v>19</v>
      </c>
      <c r="N110" s="26"/>
      <c r="O110" s="26">
        <f t="shared" si="25"/>
        <v>3336</v>
      </c>
      <c r="P110" s="26">
        <f t="shared" si="26"/>
        <v>0</v>
      </c>
      <c r="Q110" s="26">
        <f t="shared" si="27"/>
        <v>3791</v>
      </c>
      <c r="R110" s="26">
        <f t="shared" si="28"/>
        <v>4029</v>
      </c>
      <c r="S110" s="26">
        <f t="shared" si="29"/>
        <v>4124</v>
      </c>
      <c r="T110" s="1"/>
      <c r="U110" s="67">
        <f>IF(B110=C110,0,IF(S110&lt;&gt;"-",(S110)/Přehled!$A$1,0))</f>
        <v>9.8190476190476197</v>
      </c>
      <c r="V110" s="1"/>
    </row>
    <row r="111" spans="1:22" x14ac:dyDescent="0.25">
      <c r="A111" s="233">
        <v>109</v>
      </c>
      <c r="B111" s="235">
        <v>9106</v>
      </c>
      <c r="C111" s="236"/>
      <c r="D111" s="235">
        <v>1475</v>
      </c>
      <c r="E111" s="230">
        <f t="shared" si="21"/>
        <v>740</v>
      </c>
      <c r="F111" s="230">
        <f t="shared" si="22"/>
        <v>245</v>
      </c>
      <c r="G111" s="230">
        <f t="shared" si="23"/>
        <v>60</v>
      </c>
      <c r="H111" s="236">
        <f t="shared" si="24"/>
        <v>10</v>
      </c>
      <c r="I111" s="235">
        <f t="shared" si="30"/>
        <v>2803</v>
      </c>
      <c r="J111" s="230">
        <f t="shared" si="30"/>
        <v>1406</v>
      </c>
      <c r="K111" s="230">
        <f t="shared" si="30"/>
        <v>466</v>
      </c>
      <c r="L111" s="230">
        <f t="shared" si="30"/>
        <v>114</v>
      </c>
      <c r="M111" s="236">
        <f t="shared" si="30"/>
        <v>19</v>
      </c>
      <c r="N111" s="26"/>
      <c r="O111" s="26">
        <f t="shared" si="25"/>
        <v>3500</v>
      </c>
      <c r="P111" s="26">
        <f t="shared" si="26"/>
        <v>0</v>
      </c>
      <c r="Q111" s="26">
        <f t="shared" si="27"/>
        <v>3965</v>
      </c>
      <c r="R111" s="26">
        <f t="shared" si="28"/>
        <v>4203</v>
      </c>
      <c r="S111" s="26">
        <f t="shared" si="29"/>
        <v>4298</v>
      </c>
      <c r="T111" s="1"/>
      <c r="U111" s="67">
        <f>IF(B111=C111,0,IF(S111&lt;&gt;"-",(S111)/Přehled!$A$1,0))</f>
        <v>10.233333333333333</v>
      </c>
      <c r="V111" s="1"/>
    </row>
    <row r="112" spans="1:22" x14ac:dyDescent="0.25">
      <c r="A112" s="233">
        <v>110</v>
      </c>
      <c r="B112" s="235">
        <v>9333</v>
      </c>
      <c r="C112" s="236"/>
      <c r="D112" s="235">
        <v>1490</v>
      </c>
      <c r="E112" s="230">
        <f t="shared" si="21"/>
        <v>745</v>
      </c>
      <c r="F112" s="230">
        <f t="shared" si="22"/>
        <v>250</v>
      </c>
      <c r="G112" s="230">
        <f t="shared" si="23"/>
        <v>65</v>
      </c>
      <c r="H112" s="236">
        <f t="shared" si="24"/>
        <v>15</v>
      </c>
      <c r="I112" s="235">
        <f t="shared" si="30"/>
        <v>2831</v>
      </c>
      <c r="J112" s="230">
        <f t="shared" si="30"/>
        <v>1416</v>
      </c>
      <c r="K112" s="230">
        <f t="shared" si="30"/>
        <v>475</v>
      </c>
      <c r="L112" s="230">
        <f t="shared" si="30"/>
        <v>124</v>
      </c>
      <c r="M112" s="236">
        <f t="shared" si="30"/>
        <v>29</v>
      </c>
      <c r="N112" s="26"/>
      <c r="O112" s="26">
        <f t="shared" si="25"/>
        <v>3671</v>
      </c>
      <c r="P112" s="26">
        <f t="shared" si="26"/>
        <v>0</v>
      </c>
      <c r="Q112" s="26">
        <f t="shared" si="27"/>
        <v>4136</v>
      </c>
      <c r="R112" s="26">
        <f t="shared" si="28"/>
        <v>4363</v>
      </c>
      <c r="S112" s="26">
        <f t="shared" si="29"/>
        <v>4458</v>
      </c>
      <c r="T112" s="1"/>
      <c r="U112" s="67">
        <f>IF(B112=C112,0,IF(S112&lt;&gt;"-",(S112)/Přehled!$A$1,0))</f>
        <v>10.614285714285714</v>
      </c>
      <c r="V112" s="1"/>
    </row>
    <row r="113" spans="1:22" x14ac:dyDescent="0.25">
      <c r="A113" s="233">
        <v>111</v>
      </c>
      <c r="B113" s="235">
        <v>9567</v>
      </c>
      <c r="C113" s="236"/>
      <c r="D113" s="235">
        <v>1505</v>
      </c>
      <c r="E113" s="230">
        <f t="shared" si="21"/>
        <v>755</v>
      </c>
      <c r="F113" s="230">
        <f t="shared" si="22"/>
        <v>250</v>
      </c>
      <c r="G113" s="230">
        <f t="shared" si="23"/>
        <v>65</v>
      </c>
      <c r="H113" s="236">
        <f t="shared" si="24"/>
        <v>15</v>
      </c>
      <c r="I113" s="235">
        <f t="shared" si="30"/>
        <v>2860</v>
      </c>
      <c r="J113" s="230">
        <f t="shared" si="30"/>
        <v>1435</v>
      </c>
      <c r="K113" s="230">
        <f t="shared" si="30"/>
        <v>475</v>
      </c>
      <c r="L113" s="230">
        <f t="shared" si="30"/>
        <v>124</v>
      </c>
      <c r="M113" s="236">
        <f t="shared" si="30"/>
        <v>29</v>
      </c>
      <c r="N113" s="26"/>
      <c r="O113" s="26">
        <f t="shared" si="25"/>
        <v>3847</v>
      </c>
      <c r="P113" s="26">
        <f t="shared" si="26"/>
        <v>0</v>
      </c>
      <c r="Q113" s="26">
        <f t="shared" si="27"/>
        <v>4322</v>
      </c>
      <c r="R113" s="26">
        <f t="shared" si="28"/>
        <v>4549</v>
      </c>
      <c r="S113" s="26">
        <f t="shared" si="29"/>
        <v>4644</v>
      </c>
      <c r="T113" s="1"/>
      <c r="U113" s="67">
        <f>IF(B113=C113,0,IF(S113&lt;&gt;"-",(S113)/Přehled!$A$1,0))</f>
        <v>11.057142857142857</v>
      </c>
      <c r="V113" s="1"/>
    </row>
    <row r="114" spans="1:22" x14ac:dyDescent="0.25">
      <c r="A114" s="233">
        <v>112</v>
      </c>
      <c r="B114" s="235">
        <v>9806</v>
      </c>
      <c r="C114" s="236"/>
      <c r="D114" s="235">
        <v>1525</v>
      </c>
      <c r="E114" s="230">
        <f t="shared" si="21"/>
        <v>765</v>
      </c>
      <c r="F114" s="230">
        <f t="shared" si="22"/>
        <v>255</v>
      </c>
      <c r="G114" s="230">
        <f t="shared" si="23"/>
        <v>65</v>
      </c>
      <c r="H114" s="236">
        <f t="shared" si="24"/>
        <v>15</v>
      </c>
      <c r="I114" s="235">
        <f t="shared" si="30"/>
        <v>2898</v>
      </c>
      <c r="J114" s="230">
        <f t="shared" si="30"/>
        <v>1454</v>
      </c>
      <c r="K114" s="230">
        <f t="shared" si="30"/>
        <v>485</v>
      </c>
      <c r="L114" s="230">
        <f t="shared" si="30"/>
        <v>124</v>
      </c>
      <c r="M114" s="236">
        <f t="shared" si="30"/>
        <v>29</v>
      </c>
      <c r="N114" s="26"/>
      <c r="O114" s="26">
        <f t="shared" si="25"/>
        <v>4010</v>
      </c>
      <c r="P114" s="26">
        <f t="shared" si="26"/>
        <v>0</v>
      </c>
      <c r="Q114" s="26">
        <f t="shared" si="27"/>
        <v>4484</v>
      </c>
      <c r="R114" s="26">
        <f t="shared" si="28"/>
        <v>4721</v>
      </c>
      <c r="S114" s="26">
        <f t="shared" si="29"/>
        <v>4816</v>
      </c>
      <c r="T114" s="1"/>
      <c r="U114" s="67">
        <f>IF(B114=C114,0,IF(S114&lt;&gt;"-",(S114)/Přehled!$A$1,0))</f>
        <v>11.466666666666667</v>
      </c>
      <c r="V114" s="1"/>
    </row>
    <row r="115" spans="1:22" x14ac:dyDescent="0.25">
      <c r="A115" s="233">
        <v>113</v>
      </c>
      <c r="B115" s="235">
        <v>10051</v>
      </c>
      <c r="C115" s="236"/>
      <c r="D115" s="235">
        <v>1540</v>
      </c>
      <c r="E115" s="230">
        <f t="shared" si="21"/>
        <v>770</v>
      </c>
      <c r="F115" s="230">
        <f t="shared" si="22"/>
        <v>255</v>
      </c>
      <c r="G115" s="230">
        <f t="shared" si="23"/>
        <v>65</v>
      </c>
      <c r="H115" s="236">
        <f t="shared" si="24"/>
        <v>15</v>
      </c>
      <c r="I115" s="235">
        <f t="shared" si="30"/>
        <v>2926</v>
      </c>
      <c r="J115" s="230">
        <f t="shared" si="30"/>
        <v>1463</v>
      </c>
      <c r="K115" s="230">
        <f t="shared" si="30"/>
        <v>485</v>
      </c>
      <c r="L115" s="230">
        <f t="shared" si="30"/>
        <v>124</v>
      </c>
      <c r="M115" s="236">
        <f t="shared" si="30"/>
        <v>29</v>
      </c>
      <c r="N115" s="26"/>
      <c r="O115" s="26">
        <f t="shared" si="25"/>
        <v>4199</v>
      </c>
      <c r="P115" s="26">
        <f t="shared" si="26"/>
        <v>0</v>
      </c>
      <c r="Q115" s="26">
        <f t="shared" si="27"/>
        <v>4692</v>
      </c>
      <c r="R115" s="26">
        <f t="shared" si="28"/>
        <v>4929</v>
      </c>
      <c r="S115" s="26">
        <f t="shared" si="29"/>
        <v>5024</v>
      </c>
      <c r="T115" s="1"/>
      <c r="U115" s="67">
        <f>IF(B115=C115,0,IF(S115&lt;&gt;"-",(S115)/Přehled!$A$1,0))</f>
        <v>11.961904761904762</v>
      </c>
      <c r="V115" s="1"/>
    </row>
    <row r="116" spans="1:22" s="49" customFormat="1" x14ac:dyDescent="0.25">
      <c r="A116" s="55">
        <v>114</v>
      </c>
      <c r="B116" s="34">
        <v>10302</v>
      </c>
      <c r="C116" s="7"/>
      <c r="D116" s="56">
        <v>1555</v>
      </c>
      <c r="E116" s="41">
        <f t="shared" si="21"/>
        <v>780</v>
      </c>
      <c r="F116" s="41">
        <f t="shared" si="22"/>
        <v>260</v>
      </c>
      <c r="G116" s="41">
        <f t="shared" si="23"/>
        <v>65</v>
      </c>
      <c r="H116" s="7">
        <f t="shared" si="24"/>
        <v>15</v>
      </c>
      <c r="I116" s="34">
        <f t="shared" si="30"/>
        <v>2955</v>
      </c>
      <c r="J116" s="41">
        <f t="shared" si="30"/>
        <v>1482</v>
      </c>
      <c r="K116" s="41">
        <f t="shared" si="30"/>
        <v>494</v>
      </c>
      <c r="L116" s="41">
        <f t="shared" si="30"/>
        <v>124</v>
      </c>
      <c r="M116" s="7">
        <f t="shared" si="30"/>
        <v>29</v>
      </c>
      <c r="N116" s="36"/>
      <c r="O116" s="35">
        <f t="shared" si="25"/>
        <v>4392</v>
      </c>
      <c r="P116" s="35">
        <f t="shared" si="26"/>
        <v>0</v>
      </c>
      <c r="Q116" s="35">
        <f t="shared" si="27"/>
        <v>4877</v>
      </c>
      <c r="R116" s="35">
        <f t="shared" si="28"/>
        <v>5123</v>
      </c>
      <c r="S116" s="35">
        <f t="shared" si="29"/>
        <v>5218</v>
      </c>
      <c r="T116" s="22"/>
      <c r="U116" s="67">
        <f>IF(B116=C116,0,IF(S116&lt;&gt;"-",(S116)/Přehled!$A$1,0))</f>
        <v>12.423809523809524</v>
      </c>
    </row>
    <row r="117" spans="1:22" s="49" customFormat="1" x14ac:dyDescent="0.25">
      <c r="A117" s="55">
        <v>115</v>
      </c>
      <c r="B117" s="34">
        <v>10560</v>
      </c>
      <c r="C117" s="7"/>
      <c r="D117" s="56">
        <v>1575</v>
      </c>
      <c r="E117" s="41">
        <f t="shared" si="21"/>
        <v>790</v>
      </c>
      <c r="F117" s="41">
        <f t="shared" si="22"/>
        <v>265</v>
      </c>
      <c r="G117" s="41">
        <f t="shared" si="23"/>
        <v>65</v>
      </c>
      <c r="H117" s="7">
        <f t="shared" si="24"/>
        <v>15</v>
      </c>
      <c r="I117" s="34">
        <f t="shared" si="30"/>
        <v>2993</v>
      </c>
      <c r="J117" s="41">
        <f t="shared" si="30"/>
        <v>1501</v>
      </c>
      <c r="K117" s="41">
        <f t="shared" si="30"/>
        <v>504</v>
      </c>
      <c r="L117" s="41">
        <f t="shared" si="30"/>
        <v>124</v>
      </c>
      <c r="M117" s="7">
        <f t="shared" si="30"/>
        <v>29</v>
      </c>
      <c r="N117" s="36"/>
      <c r="O117" s="35">
        <f t="shared" si="25"/>
        <v>4574</v>
      </c>
      <c r="P117" s="35">
        <f t="shared" si="26"/>
        <v>0</v>
      </c>
      <c r="Q117" s="35">
        <f t="shared" si="27"/>
        <v>5058</v>
      </c>
      <c r="R117" s="35">
        <f t="shared" si="28"/>
        <v>5314</v>
      </c>
      <c r="S117" s="35">
        <f t="shared" si="29"/>
        <v>5409</v>
      </c>
      <c r="T117" s="22"/>
      <c r="U117" s="67">
        <f>IF(B117=C117,0,IF(S117&lt;&gt;"-",(S117)/Přehled!$A$1,0))</f>
        <v>12.878571428571428</v>
      </c>
    </row>
    <row r="118" spans="1:22" s="49" customFormat="1" x14ac:dyDescent="0.25">
      <c r="A118" s="55">
        <v>116</v>
      </c>
      <c r="B118" s="34">
        <v>10824</v>
      </c>
      <c r="C118" s="7"/>
      <c r="D118" s="56">
        <v>1590</v>
      </c>
      <c r="E118" s="41">
        <f t="shared" si="21"/>
        <v>795</v>
      </c>
      <c r="F118" s="41">
        <f t="shared" si="22"/>
        <v>265</v>
      </c>
      <c r="G118" s="41">
        <f t="shared" si="23"/>
        <v>65</v>
      </c>
      <c r="H118" s="7">
        <f t="shared" si="24"/>
        <v>15</v>
      </c>
      <c r="I118" s="34">
        <f t="shared" si="30"/>
        <v>3021</v>
      </c>
      <c r="J118" s="41">
        <f t="shared" si="30"/>
        <v>1511</v>
      </c>
      <c r="K118" s="41">
        <f t="shared" si="30"/>
        <v>504</v>
      </c>
      <c r="L118" s="41">
        <f t="shared" si="30"/>
        <v>124</v>
      </c>
      <c r="M118" s="7">
        <f t="shared" si="30"/>
        <v>29</v>
      </c>
      <c r="N118" s="36"/>
      <c r="O118" s="35">
        <f t="shared" si="25"/>
        <v>4782</v>
      </c>
      <c r="P118" s="35">
        <f t="shared" si="26"/>
        <v>0</v>
      </c>
      <c r="Q118" s="35">
        <f t="shared" si="27"/>
        <v>5284</v>
      </c>
      <c r="R118" s="35">
        <f t="shared" si="28"/>
        <v>5540</v>
      </c>
      <c r="S118" s="35">
        <f t="shared" si="29"/>
        <v>5635</v>
      </c>
      <c r="T118" s="22"/>
      <c r="U118" s="67">
        <f>IF(B118=C118,0,IF(S118&lt;&gt;"-",(S118)/Přehled!$A$1,0))</f>
        <v>13.416666666666666</v>
      </c>
    </row>
    <row r="119" spans="1:22" s="49" customFormat="1" x14ac:dyDescent="0.25">
      <c r="A119" s="55">
        <v>117</v>
      </c>
      <c r="B119" s="34">
        <v>11094</v>
      </c>
      <c r="C119" s="7"/>
      <c r="D119" s="56">
        <v>1605</v>
      </c>
      <c r="E119" s="41">
        <f t="shared" si="21"/>
        <v>805</v>
      </c>
      <c r="F119" s="41">
        <f t="shared" si="22"/>
        <v>270</v>
      </c>
      <c r="G119" s="41">
        <f t="shared" si="23"/>
        <v>70</v>
      </c>
      <c r="H119" s="7">
        <f t="shared" si="24"/>
        <v>15</v>
      </c>
      <c r="I119" s="34">
        <f t="shared" si="30"/>
        <v>3050</v>
      </c>
      <c r="J119" s="41">
        <f t="shared" si="30"/>
        <v>1530</v>
      </c>
      <c r="K119" s="41">
        <f t="shared" si="30"/>
        <v>513</v>
      </c>
      <c r="L119" s="41">
        <f t="shared" si="30"/>
        <v>133</v>
      </c>
      <c r="M119" s="7">
        <f t="shared" si="30"/>
        <v>29</v>
      </c>
      <c r="N119" s="36"/>
      <c r="O119" s="35">
        <f t="shared" si="25"/>
        <v>4994</v>
      </c>
      <c r="P119" s="35">
        <f t="shared" si="26"/>
        <v>0</v>
      </c>
      <c r="Q119" s="35">
        <f t="shared" si="27"/>
        <v>5488</v>
      </c>
      <c r="R119" s="35">
        <f t="shared" si="28"/>
        <v>5735</v>
      </c>
      <c r="S119" s="35">
        <f t="shared" si="29"/>
        <v>5839</v>
      </c>
      <c r="T119" s="22"/>
      <c r="U119" s="67">
        <f>IF(B119=C119,0,IF(S119&lt;&gt;"-",(S119)/Přehled!$A$1,0))</f>
        <v>13.902380952380952</v>
      </c>
    </row>
    <row r="120" spans="1:22" s="49" customFormat="1" x14ac:dyDescent="0.25">
      <c r="A120" s="100">
        <v>118</v>
      </c>
      <c r="B120" s="51">
        <v>11372</v>
      </c>
      <c r="C120" s="52"/>
      <c r="D120" s="51">
        <v>1625</v>
      </c>
      <c r="E120" s="54">
        <f t="shared" si="21"/>
        <v>815</v>
      </c>
      <c r="F120" s="54">
        <f t="shared" si="22"/>
        <v>270</v>
      </c>
      <c r="G120" s="54">
        <f t="shared" si="23"/>
        <v>70</v>
      </c>
      <c r="H120" s="52">
        <f t="shared" si="24"/>
        <v>15</v>
      </c>
      <c r="I120" s="51">
        <f t="shared" si="30"/>
        <v>3088</v>
      </c>
      <c r="J120" s="54">
        <f t="shared" si="30"/>
        <v>1549</v>
      </c>
      <c r="K120" s="54">
        <f t="shared" si="30"/>
        <v>513</v>
      </c>
      <c r="L120" s="54">
        <f t="shared" si="30"/>
        <v>133</v>
      </c>
      <c r="M120" s="52">
        <f t="shared" si="30"/>
        <v>29</v>
      </c>
      <c r="N120" s="257"/>
      <c r="O120" s="35">
        <f t="shared" si="25"/>
        <v>5196</v>
      </c>
      <c r="P120" s="35">
        <f t="shared" si="26"/>
        <v>0</v>
      </c>
      <c r="Q120" s="35">
        <f t="shared" si="27"/>
        <v>5709</v>
      </c>
      <c r="R120" s="35">
        <f t="shared" si="28"/>
        <v>5956</v>
      </c>
      <c r="S120" s="35">
        <f t="shared" si="29"/>
        <v>6060</v>
      </c>
      <c r="T120" s="257"/>
      <c r="U120" s="67">
        <f>IF(B120=C120,0,IF(S120&lt;&gt;"-",(S120)/Přehled!$A$1,0))</f>
        <v>14.428571428571429</v>
      </c>
    </row>
    <row r="121" spans="1:22" s="49" customFormat="1" x14ac:dyDescent="0.25">
      <c r="A121" s="98">
        <v>119</v>
      </c>
      <c r="B121" s="34">
        <v>11656</v>
      </c>
      <c r="C121" s="7"/>
      <c r="D121" s="34">
        <v>1640</v>
      </c>
      <c r="E121" s="41">
        <f t="shared" si="21"/>
        <v>820</v>
      </c>
      <c r="F121" s="41">
        <f t="shared" si="22"/>
        <v>275</v>
      </c>
      <c r="G121" s="41">
        <f t="shared" si="23"/>
        <v>70</v>
      </c>
      <c r="H121" s="7">
        <f t="shared" si="24"/>
        <v>15</v>
      </c>
      <c r="I121" s="34">
        <f t="shared" si="30"/>
        <v>3116</v>
      </c>
      <c r="J121" s="41">
        <f t="shared" si="30"/>
        <v>1558</v>
      </c>
      <c r="K121" s="41">
        <f t="shared" si="30"/>
        <v>523</v>
      </c>
      <c r="L121" s="41">
        <f t="shared" si="30"/>
        <v>133</v>
      </c>
      <c r="M121" s="7">
        <f t="shared" si="30"/>
        <v>29</v>
      </c>
      <c r="N121" s="257"/>
      <c r="O121" s="35">
        <f t="shared" si="25"/>
        <v>5424</v>
      </c>
      <c r="P121" s="35">
        <f t="shared" si="26"/>
        <v>0</v>
      </c>
      <c r="Q121" s="35">
        <f t="shared" si="27"/>
        <v>5936</v>
      </c>
      <c r="R121" s="35">
        <f t="shared" si="28"/>
        <v>6193</v>
      </c>
      <c r="S121" s="35">
        <f t="shared" si="29"/>
        <v>6297</v>
      </c>
      <c r="T121" s="257"/>
      <c r="U121" s="67">
        <f>IF(B121=C121,0,IF(S121&lt;&gt;"-",(S121)/Přehled!$A$1,0))</f>
        <v>14.992857142857142</v>
      </c>
    </row>
    <row r="122" spans="1:22" s="49" customFormat="1" x14ac:dyDescent="0.25">
      <c r="A122" s="98">
        <v>120</v>
      </c>
      <c r="B122" s="34">
        <v>11947</v>
      </c>
      <c r="C122" s="7"/>
      <c r="D122" s="34">
        <v>1655</v>
      </c>
      <c r="E122" s="41">
        <f t="shared" si="21"/>
        <v>830</v>
      </c>
      <c r="F122" s="41">
        <f t="shared" si="22"/>
        <v>275</v>
      </c>
      <c r="G122" s="41">
        <f t="shared" si="23"/>
        <v>70</v>
      </c>
      <c r="H122" s="7">
        <f t="shared" si="24"/>
        <v>15</v>
      </c>
      <c r="I122" s="34">
        <f t="shared" ref="I122:M126" si="31">ROUNDUP(D122*1.9,0)</f>
        <v>3145</v>
      </c>
      <c r="J122" s="41">
        <f t="shared" si="31"/>
        <v>1577</v>
      </c>
      <c r="K122" s="41">
        <f t="shared" si="31"/>
        <v>523</v>
      </c>
      <c r="L122" s="41">
        <f t="shared" si="31"/>
        <v>133</v>
      </c>
      <c r="M122" s="7">
        <f t="shared" si="31"/>
        <v>29</v>
      </c>
      <c r="N122" s="257"/>
      <c r="O122" s="35">
        <f t="shared" si="25"/>
        <v>5657</v>
      </c>
      <c r="P122" s="35">
        <f t="shared" si="26"/>
        <v>0</v>
      </c>
      <c r="Q122" s="35">
        <f t="shared" si="27"/>
        <v>6179</v>
      </c>
      <c r="R122" s="35">
        <f t="shared" si="28"/>
        <v>6436</v>
      </c>
      <c r="S122" s="35">
        <f t="shared" si="29"/>
        <v>6540</v>
      </c>
      <c r="T122" s="257"/>
      <c r="U122" s="67">
        <f>IF(B122=C122,0,IF(S122&lt;&gt;"-",(S122)/Přehled!$A$1,0))</f>
        <v>15.571428571428571</v>
      </c>
    </row>
    <row r="123" spans="1:22" s="49" customFormat="1" x14ac:dyDescent="0.25">
      <c r="A123" s="98">
        <v>121</v>
      </c>
      <c r="B123" s="34">
        <v>12246</v>
      </c>
      <c r="C123" s="7"/>
      <c r="D123" s="34">
        <v>1670</v>
      </c>
      <c r="E123" s="41">
        <f t="shared" si="21"/>
        <v>835</v>
      </c>
      <c r="F123" s="41">
        <f t="shared" si="22"/>
        <v>280</v>
      </c>
      <c r="G123" s="41">
        <f t="shared" si="23"/>
        <v>70</v>
      </c>
      <c r="H123" s="7">
        <f t="shared" si="24"/>
        <v>15</v>
      </c>
      <c r="I123" s="34">
        <f t="shared" si="31"/>
        <v>3173</v>
      </c>
      <c r="J123" s="41">
        <f t="shared" si="31"/>
        <v>1587</v>
      </c>
      <c r="K123" s="41">
        <f t="shared" si="31"/>
        <v>532</v>
      </c>
      <c r="L123" s="41">
        <f t="shared" si="31"/>
        <v>133</v>
      </c>
      <c r="M123" s="7">
        <f t="shared" si="31"/>
        <v>29</v>
      </c>
      <c r="N123" s="257"/>
      <c r="O123" s="35">
        <f t="shared" si="25"/>
        <v>5900</v>
      </c>
      <c r="P123" s="35">
        <f t="shared" si="26"/>
        <v>0</v>
      </c>
      <c r="Q123" s="35">
        <f t="shared" si="27"/>
        <v>6422</v>
      </c>
      <c r="R123" s="35">
        <f t="shared" si="28"/>
        <v>6688</v>
      </c>
      <c r="S123" s="35">
        <f t="shared" si="29"/>
        <v>6792</v>
      </c>
      <c r="T123" s="257"/>
      <c r="U123" s="67">
        <f>IF(B123=C123,0,IF(S123&lt;&gt;"-",(S123)/Přehled!$A$1,0))</f>
        <v>16.171428571428571</v>
      </c>
    </row>
    <row r="124" spans="1:22" s="49" customFormat="1" x14ac:dyDescent="0.25">
      <c r="A124" s="98">
        <v>122</v>
      </c>
      <c r="B124" s="34">
        <v>12552</v>
      </c>
      <c r="C124" s="7"/>
      <c r="D124" s="34">
        <v>1690</v>
      </c>
      <c r="E124" s="41">
        <f t="shared" si="21"/>
        <v>845</v>
      </c>
      <c r="F124" s="41">
        <f t="shared" si="22"/>
        <v>280</v>
      </c>
      <c r="G124" s="41">
        <f t="shared" si="23"/>
        <v>70</v>
      </c>
      <c r="H124" s="7">
        <f t="shared" si="24"/>
        <v>15</v>
      </c>
      <c r="I124" s="34">
        <f t="shared" si="31"/>
        <v>3211</v>
      </c>
      <c r="J124" s="41">
        <f t="shared" si="31"/>
        <v>1606</v>
      </c>
      <c r="K124" s="41">
        <f t="shared" si="31"/>
        <v>532</v>
      </c>
      <c r="L124" s="41">
        <f t="shared" si="31"/>
        <v>133</v>
      </c>
      <c r="M124" s="7">
        <f t="shared" si="31"/>
        <v>29</v>
      </c>
      <c r="N124" s="257"/>
      <c r="O124" s="35">
        <f t="shared" si="25"/>
        <v>6130</v>
      </c>
      <c r="P124" s="35">
        <f t="shared" si="26"/>
        <v>0</v>
      </c>
      <c r="Q124" s="35">
        <f t="shared" si="27"/>
        <v>6671</v>
      </c>
      <c r="R124" s="35">
        <f t="shared" si="28"/>
        <v>6937</v>
      </c>
      <c r="S124" s="35">
        <f t="shared" si="29"/>
        <v>7041</v>
      </c>
      <c r="T124" s="257"/>
      <c r="U124" s="67">
        <f>IF(B124=C124,0,IF(S124&lt;&gt;"-",(S124)/Přehled!$A$1,0))</f>
        <v>16.764285714285716</v>
      </c>
    </row>
    <row r="125" spans="1:22" s="49" customFormat="1" x14ac:dyDescent="0.25">
      <c r="A125" s="98">
        <v>123</v>
      </c>
      <c r="B125" s="34">
        <v>12866</v>
      </c>
      <c r="C125" s="7"/>
      <c r="D125" s="34">
        <v>1705</v>
      </c>
      <c r="E125" s="41">
        <f t="shared" si="21"/>
        <v>855</v>
      </c>
      <c r="F125" s="41">
        <f t="shared" si="22"/>
        <v>285</v>
      </c>
      <c r="G125" s="41">
        <f t="shared" si="23"/>
        <v>70</v>
      </c>
      <c r="H125" s="7">
        <f t="shared" si="24"/>
        <v>15</v>
      </c>
      <c r="I125" s="34">
        <f t="shared" si="31"/>
        <v>3240</v>
      </c>
      <c r="J125" s="41">
        <f t="shared" si="31"/>
        <v>1625</v>
      </c>
      <c r="K125" s="41">
        <f t="shared" si="31"/>
        <v>542</v>
      </c>
      <c r="L125" s="41">
        <f t="shared" si="31"/>
        <v>133</v>
      </c>
      <c r="M125" s="7">
        <f t="shared" si="31"/>
        <v>29</v>
      </c>
      <c r="N125" s="257"/>
      <c r="O125" s="35">
        <f t="shared" si="25"/>
        <v>6386</v>
      </c>
      <c r="P125" s="35">
        <f t="shared" si="26"/>
        <v>0</v>
      </c>
      <c r="Q125" s="35">
        <f t="shared" si="27"/>
        <v>6917</v>
      </c>
      <c r="R125" s="35">
        <f t="shared" si="28"/>
        <v>7193</v>
      </c>
      <c r="S125" s="35">
        <f t="shared" si="29"/>
        <v>7297</v>
      </c>
      <c r="T125" s="257"/>
      <c r="U125" s="67">
        <f>IF(B125=C125,0,IF(S125&lt;&gt;"-",(S125)/Přehled!$A$1,0))</f>
        <v>17.373809523809523</v>
      </c>
    </row>
    <row r="126" spans="1:22" s="49" customFormat="1" ht="15.75" thickBot="1" x14ac:dyDescent="0.3">
      <c r="A126" s="310">
        <v>124</v>
      </c>
      <c r="B126" s="311">
        <v>13188</v>
      </c>
      <c r="C126" s="312"/>
      <c r="D126" s="311">
        <v>1720</v>
      </c>
      <c r="E126" s="313">
        <f t="shared" si="21"/>
        <v>860</v>
      </c>
      <c r="F126" s="313">
        <f t="shared" si="22"/>
        <v>285</v>
      </c>
      <c r="G126" s="313">
        <f t="shared" si="23"/>
        <v>70</v>
      </c>
      <c r="H126" s="312">
        <f t="shared" si="24"/>
        <v>15</v>
      </c>
      <c r="I126" s="311">
        <f t="shared" si="31"/>
        <v>3268</v>
      </c>
      <c r="J126" s="313">
        <f t="shared" si="31"/>
        <v>1634</v>
      </c>
      <c r="K126" s="313">
        <f t="shared" si="31"/>
        <v>542</v>
      </c>
      <c r="L126" s="313">
        <f t="shared" si="31"/>
        <v>133</v>
      </c>
      <c r="M126" s="312">
        <f t="shared" si="31"/>
        <v>29</v>
      </c>
      <c r="N126" s="257"/>
      <c r="O126" s="35">
        <f t="shared" si="25"/>
        <v>6652</v>
      </c>
      <c r="P126" s="35">
        <f t="shared" si="26"/>
        <v>0</v>
      </c>
      <c r="Q126" s="35">
        <f t="shared" si="27"/>
        <v>7202</v>
      </c>
      <c r="R126" s="35">
        <f t="shared" si="28"/>
        <v>7478</v>
      </c>
      <c r="S126" s="35">
        <f t="shared" si="29"/>
        <v>7582</v>
      </c>
      <c r="T126" s="257"/>
      <c r="U126" s="67">
        <f>IF(B126=C126,0,IF(S126&lt;&gt;"-",(S126)/Přehled!$A$1,0))</f>
        <v>18.052380952380954</v>
      </c>
    </row>
  </sheetData>
  <mergeCells count="11">
    <mergeCell ref="U1:U2"/>
    <mergeCell ref="O1:O2"/>
    <mergeCell ref="P1:P2"/>
    <mergeCell ref="Q1:Q2"/>
    <mergeCell ref="R1:R2"/>
    <mergeCell ref="S1:S2"/>
    <mergeCell ref="A1:A2"/>
    <mergeCell ref="B1:B2"/>
    <mergeCell ref="C1:C2"/>
    <mergeCell ref="D1:H1"/>
    <mergeCell ref="I1:M1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X189"/>
  <sheetViews>
    <sheetView zoomScaleNormal="100"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customWidth="1"/>
    <col min="21" max="21" width="17.7109375" customWidth="1"/>
    <col min="24" max="24" width="10.85546875" bestFit="1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50</v>
      </c>
      <c r="C3" s="64"/>
      <c r="D3" s="12">
        <v>5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128">
        <f t="shared" ref="H3" si="3">ROUND((G3/5)/5,0)*5</f>
        <v>0</v>
      </c>
      <c r="I3" s="12">
        <f t="shared" ref="I3:I34" si="4">ROUNDUP(D3*1.9,0)</f>
        <v>10</v>
      </c>
      <c r="J3" s="65">
        <f t="shared" ref="J3:J34" si="5">ROUNDUP(E3*1.9,0)</f>
        <v>10</v>
      </c>
      <c r="K3" s="65">
        <f t="shared" ref="K3:K34" si="6">ROUNDUP(F3*1.9,0)</f>
        <v>0</v>
      </c>
      <c r="L3" s="65">
        <f t="shared" ref="L3:L34" si="7">ROUNDUP(G3*1.9,0)</f>
        <v>0</v>
      </c>
      <c r="M3" s="39">
        <f t="shared" ref="M3:M34" si="8">ROUNDUP(H3*1.9,0)</f>
        <v>0</v>
      </c>
      <c r="N3" s="22"/>
      <c r="O3" s="154">
        <f t="shared" ref="O3:O34" si="9">IF((B3-I3)-I3&lt;=0,0,(B3-I3)-I3)</f>
        <v>30</v>
      </c>
      <c r="P3" s="154">
        <f t="shared" ref="P3:P34" si="10">IF((B3-I3-J3)-J3&lt;=O3,0,IF((B3-I3-J3)-J3&lt;=0,0,(B3-I3-J3)-J3))</f>
        <v>0</v>
      </c>
      <c r="Q3" s="154">
        <f t="shared" ref="Q3:Q34" si="11">IF((B3-I3-J3-K3)-K3&lt;=0,0,(B3-I3-J3-K3)-K3)</f>
        <v>30</v>
      </c>
      <c r="R3" s="154">
        <f t="shared" ref="R3:R34" si="12">IF((B3-I3-J3-K3-L3)-L3&lt;=0,0,(B3-I3-J3-K3-L3)-L3)</f>
        <v>30</v>
      </c>
      <c r="S3" s="154">
        <f t="shared" ref="S3:S34" si="13">IF(H3=0,IF((B3-I3-J3-K3-L3-M3)-M3&lt;=0,0,(B3-I3-J3-K3-L3-M3)-M3),IF((B3-I3-J3-K3-L3-M3)-M3&lt;=0,"-",(B3-I3-J3-K3-L3-M3)-M3+M3))</f>
        <v>30</v>
      </c>
      <c r="T3" s="73"/>
      <c r="U3" s="74">
        <f>IF(B3=C3,0,IF(S3&lt;&gt;"-",(S3)/Přehled!$A$1,0))</f>
        <v>7.1428571428571425E-2</v>
      </c>
    </row>
    <row r="4" spans="1:21" x14ac:dyDescent="0.25">
      <c r="A4" s="68">
        <v>2</v>
      </c>
      <c r="B4" s="69">
        <v>70</v>
      </c>
      <c r="C4" s="70"/>
      <c r="D4" s="11">
        <v>10</v>
      </c>
      <c r="E4" s="6">
        <f t="shared" ref="E4:E67" si="14">ROUND((D4/2)/5,0)*5</f>
        <v>5</v>
      </c>
      <c r="F4" s="6">
        <f t="shared" ref="F4:F67" si="15">ROUND((E4/3)/5,0)*5</f>
        <v>0</v>
      </c>
      <c r="G4" s="6">
        <f t="shared" ref="G4:G67" si="16">ROUND((F4/4)/5,0)*5</f>
        <v>0</v>
      </c>
      <c r="H4" s="129">
        <f t="shared" ref="H4:H67" si="17">ROUND((G4/5)/5,0)*5</f>
        <v>0</v>
      </c>
      <c r="I4" s="11">
        <f t="shared" si="4"/>
        <v>19</v>
      </c>
      <c r="J4" s="6">
        <f t="shared" si="5"/>
        <v>10</v>
      </c>
      <c r="K4" s="6">
        <f t="shared" si="6"/>
        <v>0</v>
      </c>
      <c r="L4" s="6">
        <f t="shared" si="7"/>
        <v>0</v>
      </c>
      <c r="M4" s="31">
        <f t="shared" si="8"/>
        <v>0</v>
      </c>
      <c r="N4" s="22"/>
      <c r="O4" s="154">
        <f t="shared" si="9"/>
        <v>32</v>
      </c>
      <c r="P4" s="154">
        <f t="shared" si="10"/>
        <v>0</v>
      </c>
      <c r="Q4" s="154">
        <f t="shared" si="11"/>
        <v>41</v>
      </c>
      <c r="R4" s="154">
        <f t="shared" si="12"/>
        <v>41</v>
      </c>
      <c r="S4" s="154">
        <f t="shared" si="13"/>
        <v>41</v>
      </c>
      <c r="T4" s="73"/>
      <c r="U4" s="74">
        <f>IF(B4=C4,0,IF(S4&lt;&gt;"-",(S4)/Přehled!$A$1,0))</f>
        <v>9.7619047619047619E-2</v>
      </c>
    </row>
    <row r="5" spans="1:21" x14ac:dyDescent="0.25">
      <c r="A5" s="68">
        <v>3</v>
      </c>
      <c r="B5" s="69">
        <v>130</v>
      </c>
      <c r="C5" s="70"/>
      <c r="D5" s="11">
        <v>15</v>
      </c>
      <c r="E5" s="6">
        <f t="shared" si="14"/>
        <v>10</v>
      </c>
      <c r="F5" s="6">
        <f t="shared" si="15"/>
        <v>5</v>
      </c>
      <c r="G5" s="6">
        <f t="shared" si="16"/>
        <v>0</v>
      </c>
      <c r="H5" s="129">
        <f t="shared" si="17"/>
        <v>0</v>
      </c>
      <c r="I5" s="11">
        <f t="shared" si="4"/>
        <v>29</v>
      </c>
      <c r="J5" s="6">
        <f t="shared" si="5"/>
        <v>19</v>
      </c>
      <c r="K5" s="6">
        <f t="shared" si="6"/>
        <v>10</v>
      </c>
      <c r="L5" s="6">
        <f t="shared" si="7"/>
        <v>0</v>
      </c>
      <c r="M5" s="31">
        <f t="shared" si="8"/>
        <v>0</v>
      </c>
      <c r="N5" s="22"/>
      <c r="O5" s="154">
        <f t="shared" si="9"/>
        <v>72</v>
      </c>
      <c r="P5" s="154">
        <f t="shared" si="10"/>
        <v>0</v>
      </c>
      <c r="Q5" s="154">
        <f t="shared" si="11"/>
        <v>62</v>
      </c>
      <c r="R5" s="154">
        <f t="shared" si="12"/>
        <v>72</v>
      </c>
      <c r="S5" s="154">
        <f t="shared" si="13"/>
        <v>72</v>
      </c>
      <c r="T5" s="73"/>
      <c r="U5" s="74">
        <f>IF(B5=C5,0,IF(S5&lt;&gt;"-",(S5)/Přehled!$A$1,0))</f>
        <v>0.17142857142857143</v>
      </c>
    </row>
    <row r="6" spans="1:21" x14ac:dyDescent="0.25">
      <c r="A6" s="68">
        <v>4</v>
      </c>
      <c r="B6" s="69">
        <v>200</v>
      </c>
      <c r="C6" s="70"/>
      <c r="D6" s="11">
        <v>20</v>
      </c>
      <c r="E6" s="6">
        <f t="shared" si="14"/>
        <v>10</v>
      </c>
      <c r="F6" s="6">
        <f t="shared" si="15"/>
        <v>5</v>
      </c>
      <c r="G6" s="6">
        <f t="shared" si="16"/>
        <v>0</v>
      </c>
      <c r="H6" s="129">
        <f t="shared" si="17"/>
        <v>0</v>
      </c>
      <c r="I6" s="11">
        <f t="shared" si="4"/>
        <v>38</v>
      </c>
      <c r="J6" s="6">
        <f t="shared" si="5"/>
        <v>19</v>
      </c>
      <c r="K6" s="6">
        <f t="shared" si="6"/>
        <v>10</v>
      </c>
      <c r="L6" s="6">
        <f t="shared" si="7"/>
        <v>0</v>
      </c>
      <c r="M6" s="31">
        <f t="shared" si="8"/>
        <v>0</v>
      </c>
      <c r="N6" s="22"/>
      <c r="O6" s="154">
        <f t="shared" si="9"/>
        <v>124</v>
      </c>
      <c r="P6" s="154">
        <f t="shared" si="10"/>
        <v>0</v>
      </c>
      <c r="Q6" s="154">
        <f t="shared" si="11"/>
        <v>123</v>
      </c>
      <c r="R6" s="154">
        <f t="shared" si="12"/>
        <v>133</v>
      </c>
      <c r="S6" s="154">
        <f t="shared" si="13"/>
        <v>133</v>
      </c>
      <c r="T6" s="73"/>
      <c r="U6" s="74">
        <f>IF(B6=C6,0,IF(S6&lt;&gt;"-",(S6)/Přehled!$A$1,0))</f>
        <v>0.31666666666666665</v>
      </c>
    </row>
    <row r="7" spans="1:21" x14ac:dyDescent="0.25">
      <c r="A7" s="68">
        <v>5</v>
      </c>
      <c r="B7" s="69">
        <v>270</v>
      </c>
      <c r="C7" s="70"/>
      <c r="D7" s="11">
        <v>30</v>
      </c>
      <c r="E7" s="6">
        <f t="shared" si="14"/>
        <v>15</v>
      </c>
      <c r="F7" s="6">
        <f t="shared" si="15"/>
        <v>5</v>
      </c>
      <c r="G7" s="6">
        <f t="shared" si="16"/>
        <v>0</v>
      </c>
      <c r="H7" s="129">
        <f t="shared" si="17"/>
        <v>0</v>
      </c>
      <c r="I7" s="11">
        <f t="shared" si="4"/>
        <v>57</v>
      </c>
      <c r="J7" s="6">
        <f t="shared" si="5"/>
        <v>29</v>
      </c>
      <c r="K7" s="6">
        <f t="shared" si="6"/>
        <v>10</v>
      </c>
      <c r="L7" s="6">
        <f t="shared" si="7"/>
        <v>0</v>
      </c>
      <c r="M7" s="31">
        <f t="shared" si="8"/>
        <v>0</v>
      </c>
      <c r="N7" s="22"/>
      <c r="O7" s="154">
        <f t="shared" si="9"/>
        <v>156</v>
      </c>
      <c r="P7" s="154">
        <f t="shared" si="10"/>
        <v>0</v>
      </c>
      <c r="Q7" s="154">
        <f t="shared" si="11"/>
        <v>164</v>
      </c>
      <c r="R7" s="154">
        <f t="shared" si="12"/>
        <v>174</v>
      </c>
      <c r="S7" s="154">
        <f t="shared" si="13"/>
        <v>174</v>
      </c>
      <c r="T7" s="73"/>
      <c r="U7" s="74">
        <f>IF(B7=C7,0,IF(S7&lt;&gt;"-",(S7)/Přehled!$A$1,0))</f>
        <v>0.41428571428571431</v>
      </c>
    </row>
    <row r="8" spans="1:21" x14ac:dyDescent="0.25">
      <c r="A8" s="68">
        <v>6</v>
      </c>
      <c r="B8" s="69">
        <v>330</v>
      </c>
      <c r="C8" s="70"/>
      <c r="D8" s="11">
        <v>35</v>
      </c>
      <c r="E8" s="6">
        <f t="shared" si="14"/>
        <v>20</v>
      </c>
      <c r="F8" s="6">
        <f t="shared" si="15"/>
        <v>5</v>
      </c>
      <c r="G8" s="6">
        <f t="shared" si="16"/>
        <v>0</v>
      </c>
      <c r="H8" s="129">
        <f t="shared" si="17"/>
        <v>0</v>
      </c>
      <c r="I8" s="11">
        <f t="shared" si="4"/>
        <v>67</v>
      </c>
      <c r="J8" s="6">
        <f t="shared" si="5"/>
        <v>38</v>
      </c>
      <c r="K8" s="6">
        <f t="shared" si="6"/>
        <v>10</v>
      </c>
      <c r="L8" s="6">
        <f t="shared" si="7"/>
        <v>0</v>
      </c>
      <c r="M8" s="31">
        <f t="shared" si="8"/>
        <v>0</v>
      </c>
      <c r="N8" s="22"/>
      <c r="O8" s="154">
        <f t="shared" si="9"/>
        <v>196</v>
      </c>
      <c r="P8" s="154">
        <f t="shared" si="10"/>
        <v>0</v>
      </c>
      <c r="Q8" s="154">
        <f t="shared" si="11"/>
        <v>205</v>
      </c>
      <c r="R8" s="154">
        <f t="shared" si="12"/>
        <v>215</v>
      </c>
      <c r="S8" s="154">
        <f t="shared" si="13"/>
        <v>215</v>
      </c>
      <c r="T8" s="73"/>
      <c r="U8" s="74">
        <f>IF(B8=C8,0,IF(S8&lt;&gt;"-",(S8)/Přehled!$A$1,0))</f>
        <v>0.51190476190476186</v>
      </c>
    </row>
    <row r="9" spans="1:21" x14ac:dyDescent="0.25">
      <c r="A9" s="68">
        <v>7</v>
      </c>
      <c r="B9" s="69">
        <v>420</v>
      </c>
      <c r="C9" s="70"/>
      <c r="D9" s="11">
        <v>45</v>
      </c>
      <c r="E9" s="6">
        <f t="shared" si="14"/>
        <v>25</v>
      </c>
      <c r="F9" s="6">
        <f t="shared" si="15"/>
        <v>10</v>
      </c>
      <c r="G9" s="6">
        <f t="shared" si="16"/>
        <v>5</v>
      </c>
      <c r="H9" s="129">
        <f t="shared" si="17"/>
        <v>0</v>
      </c>
      <c r="I9" s="11">
        <f t="shared" si="4"/>
        <v>86</v>
      </c>
      <c r="J9" s="6">
        <f t="shared" si="5"/>
        <v>48</v>
      </c>
      <c r="K9" s="6">
        <f t="shared" si="6"/>
        <v>19</v>
      </c>
      <c r="L9" s="6">
        <f t="shared" si="7"/>
        <v>10</v>
      </c>
      <c r="M9" s="31">
        <f t="shared" si="8"/>
        <v>0</v>
      </c>
      <c r="N9" s="22"/>
      <c r="O9" s="154">
        <f t="shared" si="9"/>
        <v>248</v>
      </c>
      <c r="P9" s="154">
        <f t="shared" si="10"/>
        <v>0</v>
      </c>
      <c r="Q9" s="154">
        <f t="shared" si="11"/>
        <v>248</v>
      </c>
      <c r="R9" s="154">
        <f t="shared" si="12"/>
        <v>247</v>
      </c>
      <c r="S9" s="154">
        <f t="shared" si="13"/>
        <v>257</v>
      </c>
      <c r="T9" s="73"/>
      <c r="U9" s="74">
        <f>IF(B9=C9,0,IF(S9&lt;&gt;"-",(S9)/Přehled!$A$1,0))</f>
        <v>0.61190476190476195</v>
      </c>
    </row>
    <row r="10" spans="1:21" x14ac:dyDescent="0.25">
      <c r="A10" s="68">
        <v>8</v>
      </c>
      <c r="B10" s="69">
        <v>490</v>
      </c>
      <c r="C10" s="70"/>
      <c r="D10" s="11">
        <v>50</v>
      </c>
      <c r="E10" s="6">
        <f t="shared" si="14"/>
        <v>25</v>
      </c>
      <c r="F10" s="6">
        <f t="shared" si="15"/>
        <v>10</v>
      </c>
      <c r="G10" s="6">
        <f t="shared" si="16"/>
        <v>5</v>
      </c>
      <c r="H10" s="129">
        <f t="shared" si="17"/>
        <v>0</v>
      </c>
      <c r="I10" s="11">
        <f t="shared" si="4"/>
        <v>95</v>
      </c>
      <c r="J10" s="6">
        <f t="shared" si="5"/>
        <v>48</v>
      </c>
      <c r="K10" s="6">
        <f t="shared" si="6"/>
        <v>19</v>
      </c>
      <c r="L10" s="6">
        <f t="shared" si="7"/>
        <v>10</v>
      </c>
      <c r="M10" s="31">
        <f t="shared" si="8"/>
        <v>0</v>
      </c>
      <c r="N10" s="22"/>
      <c r="O10" s="154">
        <f t="shared" si="9"/>
        <v>300</v>
      </c>
      <c r="P10" s="154">
        <f t="shared" si="10"/>
        <v>0</v>
      </c>
      <c r="Q10" s="154">
        <f t="shared" si="11"/>
        <v>309</v>
      </c>
      <c r="R10" s="154">
        <f t="shared" si="12"/>
        <v>308</v>
      </c>
      <c r="S10" s="154">
        <f t="shared" si="13"/>
        <v>318</v>
      </c>
      <c r="T10" s="73"/>
      <c r="U10" s="74">
        <f>IF(B10=C10,0,IF(S10&lt;&gt;"-",(S10)/Přehled!$A$1,0))</f>
        <v>0.75714285714285712</v>
      </c>
    </row>
    <row r="11" spans="1:21" x14ac:dyDescent="0.25">
      <c r="A11" s="68">
        <v>9</v>
      </c>
      <c r="B11" s="69">
        <v>570</v>
      </c>
      <c r="C11" s="70"/>
      <c r="D11" s="11">
        <v>60</v>
      </c>
      <c r="E11" s="6">
        <f t="shared" si="14"/>
        <v>30</v>
      </c>
      <c r="F11" s="6">
        <f t="shared" si="15"/>
        <v>10</v>
      </c>
      <c r="G11" s="6">
        <f t="shared" si="16"/>
        <v>5</v>
      </c>
      <c r="H11" s="129">
        <f t="shared" si="17"/>
        <v>0</v>
      </c>
      <c r="I11" s="11">
        <f t="shared" si="4"/>
        <v>114</v>
      </c>
      <c r="J11" s="6">
        <f t="shared" si="5"/>
        <v>57</v>
      </c>
      <c r="K11" s="6">
        <f t="shared" si="6"/>
        <v>19</v>
      </c>
      <c r="L11" s="6">
        <f t="shared" si="7"/>
        <v>10</v>
      </c>
      <c r="M11" s="31">
        <f t="shared" si="8"/>
        <v>0</v>
      </c>
      <c r="N11" s="22"/>
      <c r="O11" s="154">
        <f t="shared" si="9"/>
        <v>342</v>
      </c>
      <c r="P11" s="154">
        <f t="shared" si="10"/>
        <v>0</v>
      </c>
      <c r="Q11" s="154">
        <f t="shared" si="11"/>
        <v>361</v>
      </c>
      <c r="R11" s="154">
        <f t="shared" si="12"/>
        <v>360</v>
      </c>
      <c r="S11" s="154">
        <f t="shared" si="13"/>
        <v>370</v>
      </c>
      <c r="T11" s="73"/>
      <c r="U11" s="74">
        <f>IF(B11=C11,0,IF(S11&lt;&gt;"-",(S11)/Přehled!$A$1,0))</f>
        <v>0.88095238095238093</v>
      </c>
    </row>
    <row r="12" spans="1:21" x14ac:dyDescent="0.25">
      <c r="A12" s="68">
        <v>10</v>
      </c>
      <c r="B12" s="69">
        <v>650</v>
      </c>
      <c r="C12" s="70"/>
      <c r="D12" s="11">
        <v>65</v>
      </c>
      <c r="E12" s="6">
        <f t="shared" si="14"/>
        <v>35</v>
      </c>
      <c r="F12" s="6">
        <f t="shared" si="15"/>
        <v>10</v>
      </c>
      <c r="G12" s="6">
        <f t="shared" si="16"/>
        <v>5</v>
      </c>
      <c r="H12" s="129">
        <f t="shared" si="17"/>
        <v>0</v>
      </c>
      <c r="I12" s="11">
        <f t="shared" si="4"/>
        <v>124</v>
      </c>
      <c r="J12" s="6">
        <f t="shared" si="5"/>
        <v>67</v>
      </c>
      <c r="K12" s="6">
        <f t="shared" si="6"/>
        <v>19</v>
      </c>
      <c r="L12" s="6">
        <f t="shared" si="7"/>
        <v>10</v>
      </c>
      <c r="M12" s="31">
        <f t="shared" si="8"/>
        <v>0</v>
      </c>
      <c r="N12" s="22"/>
      <c r="O12" s="154">
        <f t="shared" si="9"/>
        <v>402</v>
      </c>
      <c r="P12" s="154">
        <f t="shared" si="10"/>
        <v>0</v>
      </c>
      <c r="Q12" s="154">
        <f t="shared" si="11"/>
        <v>421</v>
      </c>
      <c r="R12" s="154">
        <f t="shared" si="12"/>
        <v>420</v>
      </c>
      <c r="S12" s="154">
        <f t="shared" si="13"/>
        <v>430</v>
      </c>
      <c r="T12" s="73"/>
      <c r="U12" s="74">
        <f>IF(B12=C12,0,IF(S12&lt;&gt;"-",(S12)/Přehled!$A$1,0))</f>
        <v>1.0238095238095237</v>
      </c>
    </row>
    <row r="13" spans="1:21" x14ac:dyDescent="0.25">
      <c r="A13" s="68">
        <v>11</v>
      </c>
      <c r="B13" s="130">
        <v>667</v>
      </c>
      <c r="C13" s="131"/>
      <c r="D13" s="11">
        <v>75</v>
      </c>
      <c r="E13" s="6">
        <f t="shared" si="14"/>
        <v>40</v>
      </c>
      <c r="F13" s="6">
        <f t="shared" si="15"/>
        <v>15</v>
      </c>
      <c r="G13" s="6">
        <f t="shared" si="16"/>
        <v>5</v>
      </c>
      <c r="H13" s="129">
        <f t="shared" si="17"/>
        <v>0</v>
      </c>
      <c r="I13" s="29">
        <f t="shared" si="4"/>
        <v>143</v>
      </c>
      <c r="J13" s="132">
        <f t="shared" si="5"/>
        <v>76</v>
      </c>
      <c r="K13" s="132">
        <f t="shared" si="6"/>
        <v>29</v>
      </c>
      <c r="L13" s="132">
        <f t="shared" si="7"/>
        <v>10</v>
      </c>
      <c r="M13" s="30">
        <f t="shared" si="8"/>
        <v>0</v>
      </c>
      <c r="N13" s="22"/>
      <c r="O13" s="138">
        <f t="shared" si="9"/>
        <v>381</v>
      </c>
      <c r="P13" s="138">
        <f t="shared" si="10"/>
        <v>0</v>
      </c>
      <c r="Q13" s="138">
        <f t="shared" si="11"/>
        <v>390</v>
      </c>
      <c r="R13" s="138">
        <f t="shared" si="12"/>
        <v>399</v>
      </c>
      <c r="S13" s="138">
        <f t="shared" si="13"/>
        <v>409</v>
      </c>
      <c r="T13" s="73"/>
      <c r="U13" s="74">
        <f>IF(B13=C13,0,IF(S13&lt;&gt;"-",(S13)/Přehled!$A$1,0))</f>
        <v>0.97380952380952379</v>
      </c>
    </row>
    <row r="14" spans="1:21" x14ac:dyDescent="0.25">
      <c r="A14" s="68">
        <v>12</v>
      </c>
      <c r="B14" s="130">
        <v>683</v>
      </c>
      <c r="C14" s="131"/>
      <c r="D14" s="11">
        <v>85</v>
      </c>
      <c r="E14" s="6">
        <f t="shared" si="14"/>
        <v>45</v>
      </c>
      <c r="F14" s="6">
        <f t="shared" si="15"/>
        <v>15</v>
      </c>
      <c r="G14" s="6">
        <f t="shared" si="16"/>
        <v>5</v>
      </c>
      <c r="H14" s="129">
        <f t="shared" si="17"/>
        <v>0</v>
      </c>
      <c r="I14" s="29">
        <f t="shared" si="4"/>
        <v>162</v>
      </c>
      <c r="J14" s="132">
        <f t="shared" si="5"/>
        <v>86</v>
      </c>
      <c r="K14" s="132">
        <f t="shared" si="6"/>
        <v>29</v>
      </c>
      <c r="L14" s="132">
        <f t="shared" si="7"/>
        <v>10</v>
      </c>
      <c r="M14" s="30">
        <f t="shared" si="8"/>
        <v>0</v>
      </c>
      <c r="N14" s="22"/>
      <c r="O14" s="138">
        <f t="shared" si="9"/>
        <v>359</v>
      </c>
      <c r="P14" s="138">
        <f t="shared" si="10"/>
        <v>0</v>
      </c>
      <c r="Q14" s="138">
        <f t="shared" si="11"/>
        <v>377</v>
      </c>
      <c r="R14" s="138">
        <f t="shared" si="12"/>
        <v>386</v>
      </c>
      <c r="S14" s="138">
        <f t="shared" si="13"/>
        <v>396</v>
      </c>
      <c r="T14" s="73"/>
      <c r="U14" s="74">
        <f>IF(B14=C14,0,IF(S14&lt;&gt;"-",(S14)/Přehled!$A$1,0))</f>
        <v>0.94285714285714284</v>
      </c>
    </row>
    <row r="15" spans="1:21" x14ac:dyDescent="0.25">
      <c r="A15" s="68">
        <v>13</v>
      </c>
      <c r="B15" s="130">
        <v>700</v>
      </c>
      <c r="C15" s="131"/>
      <c r="D15" s="11">
        <v>95</v>
      </c>
      <c r="E15" s="6">
        <f t="shared" si="14"/>
        <v>50</v>
      </c>
      <c r="F15" s="6">
        <f t="shared" si="15"/>
        <v>15</v>
      </c>
      <c r="G15" s="6">
        <f t="shared" si="16"/>
        <v>5</v>
      </c>
      <c r="H15" s="129">
        <f t="shared" si="17"/>
        <v>0</v>
      </c>
      <c r="I15" s="29">
        <f t="shared" si="4"/>
        <v>181</v>
      </c>
      <c r="J15" s="132">
        <f t="shared" si="5"/>
        <v>95</v>
      </c>
      <c r="K15" s="132">
        <f t="shared" si="6"/>
        <v>29</v>
      </c>
      <c r="L15" s="132">
        <f t="shared" si="7"/>
        <v>10</v>
      </c>
      <c r="M15" s="30">
        <f t="shared" si="8"/>
        <v>0</v>
      </c>
      <c r="N15" s="22"/>
      <c r="O15" s="138">
        <f t="shared" si="9"/>
        <v>338</v>
      </c>
      <c r="P15" s="138">
        <f t="shared" si="10"/>
        <v>0</v>
      </c>
      <c r="Q15" s="138">
        <f t="shared" si="11"/>
        <v>366</v>
      </c>
      <c r="R15" s="138">
        <f t="shared" si="12"/>
        <v>375</v>
      </c>
      <c r="S15" s="138">
        <f t="shared" si="13"/>
        <v>385</v>
      </c>
      <c r="T15" s="73"/>
      <c r="U15" s="74">
        <f>IF(B15=C15,0,IF(S15&lt;&gt;"-",(S15)/Přehled!$A$1,0))</f>
        <v>0.91666666666666663</v>
      </c>
    </row>
    <row r="16" spans="1:21" x14ac:dyDescent="0.25">
      <c r="A16" s="68">
        <v>14</v>
      </c>
      <c r="B16" s="130">
        <v>718</v>
      </c>
      <c r="C16" s="131"/>
      <c r="D16" s="11">
        <v>100</v>
      </c>
      <c r="E16" s="6">
        <f t="shared" si="14"/>
        <v>50</v>
      </c>
      <c r="F16" s="6">
        <f t="shared" si="15"/>
        <v>15</v>
      </c>
      <c r="G16" s="6">
        <f t="shared" si="16"/>
        <v>5</v>
      </c>
      <c r="H16" s="129">
        <f t="shared" si="17"/>
        <v>0</v>
      </c>
      <c r="I16" s="29">
        <f t="shared" si="4"/>
        <v>190</v>
      </c>
      <c r="J16" s="132">
        <f t="shared" si="5"/>
        <v>95</v>
      </c>
      <c r="K16" s="132">
        <f t="shared" si="6"/>
        <v>29</v>
      </c>
      <c r="L16" s="132">
        <f t="shared" si="7"/>
        <v>10</v>
      </c>
      <c r="M16" s="30">
        <f t="shared" si="8"/>
        <v>0</v>
      </c>
      <c r="N16" s="22"/>
      <c r="O16" s="138">
        <f t="shared" si="9"/>
        <v>338</v>
      </c>
      <c r="P16" s="138">
        <f t="shared" si="10"/>
        <v>0</v>
      </c>
      <c r="Q16" s="138">
        <f t="shared" si="11"/>
        <v>375</v>
      </c>
      <c r="R16" s="138">
        <f t="shared" si="12"/>
        <v>384</v>
      </c>
      <c r="S16" s="138">
        <f t="shared" si="13"/>
        <v>394</v>
      </c>
      <c r="T16" s="73"/>
      <c r="U16" s="74">
        <f>IF(B16=C16,0,IF(S16&lt;&gt;"-",(S16)/Přehled!$A$1,0))</f>
        <v>0.93809523809523809</v>
      </c>
    </row>
    <row r="17" spans="1:24" x14ac:dyDescent="0.25">
      <c r="A17" s="133">
        <v>15</v>
      </c>
      <c r="B17" s="134">
        <v>736</v>
      </c>
      <c r="C17" s="135"/>
      <c r="D17" s="134">
        <v>110</v>
      </c>
      <c r="E17" s="136">
        <f t="shared" si="14"/>
        <v>55</v>
      </c>
      <c r="F17" s="136">
        <f t="shared" si="15"/>
        <v>20</v>
      </c>
      <c r="G17" s="136">
        <f t="shared" si="16"/>
        <v>5</v>
      </c>
      <c r="H17" s="137">
        <f t="shared" si="17"/>
        <v>0</v>
      </c>
      <c r="I17" s="134">
        <f t="shared" si="4"/>
        <v>209</v>
      </c>
      <c r="J17" s="136">
        <f t="shared" si="5"/>
        <v>105</v>
      </c>
      <c r="K17" s="136">
        <f t="shared" si="6"/>
        <v>38</v>
      </c>
      <c r="L17" s="136">
        <f t="shared" si="7"/>
        <v>10</v>
      </c>
      <c r="M17" s="135">
        <f t="shared" si="8"/>
        <v>0</v>
      </c>
      <c r="N17" s="23"/>
      <c r="O17" s="138">
        <f t="shared" si="9"/>
        <v>318</v>
      </c>
      <c r="P17" s="138">
        <f t="shared" si="10"/>
        <v>0</v>
      </c>
      <c r="Q17" s="138">
        <f t="shared" si="11"/>
        <v>346</v>
      </c>
      <c r="R17" s="138">
        <f t="shared" si="12"/>
        <v>364</v>
      </c>
      <c r="S17" s="138">
        <f t="shared" si="13"/>
        <v>374</v>
      </c>
      <c r="T17" s="88"/>
      <c r="U17" s="74">
        <f>IF(B17=C17,0,IF(S17&lt;&gt;"-",(S17)/Přehled!$A$1,0))</f>
        <v>0.89047619047619042</v>
      </c>
    </row>
    <row r="18" spans="1:24" x14ac:dyDescent="0.25">
      <c r="A18" s="139">
        <v>16</v>
      </c>
      <c r="B18" s="140">
        <v>754</v>
      </c>
      <c r="C18" s="141"/>
      <c r="D18" s="142">
        <v>120</v>
      </c>
      <c r="E18" s="143">
        <f t="shared" si="14"/>
        <v>60</v>
      </c>
      <c r="F18" s="143">
        <f t="shared" si="15"/>
        <v>20</v>
      </c>
      <c r="G18" s="143">
        <f t="shared" si="16"/>
        <v>5</v>
      </c>
      <c r="H18" s="141">
        <f t="shared" si="17"/>
        <v>0</v>
      </c>
      <c r="I18" s="140">
        <f t="shared" si="4"/>
        <v>228</v>
      </c>
      <c r="J18" s="143">
        <f t="shared" si="5"/>
        <v>114</v>
      </c>
      <c r="K18" s="143">
        <f t="shared" si="6"/>
        <v>38</v>
      </c>
      <c r="L18" s="143">
        <f t="shared" si="7"/>
        <v>10</v>
      </c>
      <c r="M18" s="141">
        <f t="shared" si="8"/>
        <v>0</v>
      </c>
      <c r="N18" s="36"/>
      <c r="O18" s="72">
        <f t="shared" si="9"/>
        <v>298</v>
      </c>
      <c r="P18" s="72">
        <f t="shared" si="10"/>
        <v>0</v>
      </c>
      <c r="Q18" s="72">
        <f t="shared" si="11"/>
        <v>336</v>
      </c>
      <c r="R18" s="72">
        <f t="shared" si="12"/>
        <v>354</v>
      </c>
      <c r="S18" s="72">
        <f t="shared" si="13"/>
        <v>364</v>
      </c>
      <c r="T18" s="88"/>
      <c r="U18" s="74">
        <f>IF(B18=C18,0,IF(S18&lt;&gt;"-",(S18)/Přehled!$A$1,0))</f>
        <v>0.8666666666666667</v>
      </c>
    </row>
    <row r="19" spans="1:24" x14ac:dyDescent="0.25">
      <c r="A19" s="81">
        <v>17</v>
      </c>
      <c r="B19" s="11">
        <v>773</v>
      </c>
      <c r="C19" s="31"/>
      <c r="D19" s="82">
        <v>130</v>
      </c>
      <c r="E19" s="6">
        <f t="shared" si="14"/>
        <v>65</v>
      </c>
      <c r="F19" s="6">
        <f t="shared" si="15"/>
        <v>20</v>
      </c>
      <c r="G19" s="6">
        <f t="shared" si="16"/>
        <v>5</v>
      </c>
      <c r="H19" s="31">
        <f t="shared" si="17"/>
        <v>0</v>
      </c>
      <c r="I19" s="11">
        <f t="shared" si="4"/>
        <v>247</v>
      </c>
      <c r="J19" s="6">
        <f t="shared" si="5"/>
        <v>124</v>
      </c>
      <c r="K19" s="6">
        <f t="shared" si="6"/>
        <v>38</v>
      </c>
      <c r="L19" s="6">
        <f t="shared" si="7"/>
        <v>10</v>
      </c>
      <c r="M19" s="31">
        <f t="shared" si="8"/>
        <v>0</v>
      </c>
      <c r="N19" s="36"/>
      <c r="O19" s="72">
        <f t="shared" si="9"/>
        <v>279</v>
      </c>
      <c r="P19" s="72">
        <f t="shared" si="10"/>
        <v>0</v>
      </c>
      <c r="Q19" s="72">
        <f t="shared" si="11"/>
        <v>326</v>
      </c>
      <c r="R19" s="72">
        <f t="shared" si="12"/>
        <v>344</v>
      </c>
      <c r="S19" s="72">
        <f t="shared" si="13"/>
        <v>354</v>
      </c>
      <c r="T19" s="88"/>
      <c r="U19" s="74">
        <f>IF(B19=C19,0,IF(S19&lt;&gt;"-",(S19)/Přehled!$A$1,0))</f>
        <v>0.84285714285714286</v>
      </c>
    </row>
    <row r="20" spans="1:24" s="22" customFormat="1" x14ac:dyDescent="0.25">
      <c r="A20" s="75">
        <v>18</v>
      </c>
      <c r="B20" s="76">
        <v>792</v>
      </c>
      <c r="C20" s="77"/>
      <c r="D20" s="78">
        <v>140</v>
      </c>
      <c r="E20" s="79">
        <f t="shared" si="14"/>
        <v>70</v>
      </c>
      <c r="F20" s="79">
        <f t="shared" si="15"/>
        <v>25</v>
      </c>
      <c r="G20" s="79">
        <f t="shared" si="16"/>
        <v>5</v>
      </c>
      <c r="H20" s="77">
        <f t="shared" si="17"/>
        <v>0</v>
      </c>
      <c r="I20" s="76">
        <f t="shared" si="4"/>
        <v>266</v>
      </c>
      <c r="J20" s="79">
        <f t="shared" si="5"/>
        <v>133</v>
      </c>
      <c r="K20" s="79">
        <f t="shared" si="6"/>
        <v>48</v>
      </c>
      <c r="L20" s="79">
        <f t="shared" si="7"/>
        <v>10</v>
      </c>
      <c r="M20" s="77">
        <f t="shared" si="8"/>
        <v>0</v>
      </c>
      <c r="N20" s="36"/>
      <c r="O20" s="72">
        <f t="shared" si="9"/>
        <v>260</v>
      </c>
      <c r="P20" s="72">
        <f t="shared" si="10"/>
        <v>0</v>
      </c>
      <c r="Q20" s="72">
        <f t="shared" si="11"/>
        <v>297</v>
      </c>
      <c r="R20" s="72">
        <f t="shared" si="12"/>
        <v>325</v>
      </c>
      <c r="S20" s="72">
        <f t="shared" si="13"/>
        <v>335</v>
      </c>
      <c r="T20" s="88"/>
      <c r="U20" s="74">
        <f>IF(B20=C20,0,IF(S20&lt;&gt;"-",(S20)/Přehled!$A$1,0))</f>
        <v>0.79761904761904767</v>
      </c>
      <c r="W20"/>
      <c r="X20"/>
    </row>
    <row r="21" spans="1:24" s="22" customFormat="1" x14ac:dyDescent="0.25">
      <c r="A21" s="81">
        <v>19</v>
      </c>
      <c r="B21" s="11">
        <v>812</v>
      </c>
      <c r="C21" s="31"/>
      <c r="D21" s="82">
        <v>150</v>
      </c>
      <c r="E21" s="6">
        <f t="shared" si="14"/>
        <v>75</v>
      </c>
      <c r="F21" s="6">
        <f t="shared" si="15"/>
        <v>25</v>
      </c>
      <c r="G21" s="6">
        <f t="shared" si="16"/>
        <v>5</v>
      </c>
      <c r="H21" s="31">
        <f t="shared" si="17"/>
        <v>0</v>
      </c>
      <c r="I21" s="11">
        <f t="shared" si="4"/>
        <v>285</v>
      </c>
      <c r="J21" s="6">
        <f t="shared" si="5"/>
        <v>143</v>
      </c>
      <c r="K21" s="6">
        <f t="shared" si="6"/>
        <v>48</v>
      </c>
      <c r="L21" s="6">
        <f t="shared" si="7"/>
        <v>10</v>
      </c>
      <c r="M21" s="31">
        <f t="shared" si="8"/>
        <v>0</v>
      </c>
      <c r="N21" s="36"/>
      <c r="O21" s="72">
        <f t="shared" si="9"/>
        <v>242</v>
      </c>
      <c r="P21" s="72">
        <f t="shared" si="10"/>
        <v>0</v>
      </c>
      <c r="Q21" s="72">
        <f t="shared" si="11"/>
        <v>288</v>
      </c>
      <c r="R21" s="72">
        <f t="shared" si="12"/>
        <v>316</v>
      </c>
      <c r="S21" s="72">
        <f t="shared" si="13"/>
        <v>326</v>
      </c>
      <c r="T21" s="88"/>
      <c r="U21" s="74">
        <f>IF(B21=C21,0,IF(S21&lt;&gt;"-",(S21)/Přehled!$A$1,0))</f>
        <v>0.77619047619047621</v>
      </c>
      <c r="W21"/>
      <c r="X21"/>
    </row>
    <row r="22" spans="1:24" s="22" customFormat="1" x14ac:dyDescent="0.25">
      <c r="A22" s="144">
        <v>20</v>
      </c>
      <c r="B22" s="145">
        <v>833</v>
      </c>
      <c r="C22" s="146"/>
      <c r="D22" s="147">
        <v>155</v>
      </c>
      <c r="E22" s="148">
        <f t="shared" si="14"/>
        <v>80</v>
      </c>
      <c r="F22" s="148">
        <f t="shared" si="15"/>
        <v>25</v>
      </c>
      <c r="G22" s="148">
        <f t="shared" si="16"/>
        <v>5</v>
      </c>
      <c r="H22" s="146">
        <f t="shared" si="17"/>
        <v>0</v>
      </c>
      <c r="I22" s="145">
        <f t="shared" si="4"/>
        <v>295</v>
      </c>
      <c r="J22" s="148">
        <f t="shared" si="5"/>
        <v>152</v>
      </c>
      <c r="K22" s="148">
        <f t="shared" si="6"/>
        <v>48</v>
      </c>
      <c r="L22" s="148">
        <f t="shared" si="7"/>
        <v>10</v>
      </c>
      <c r="M22" s="146">
        <f t="shared" si="8"/>
        <v>0</v>
      </c>
      <c r="N22" s="36"/>
      <c r="O22" s="72">
        <f t="shared" si="9"/>
        <v>243</v>
      </c>
      <c r="P22" s="72">
        <f t="shared" si="10"/>
        <v>0</v>
      </c>
      <c r="Q22" s="72">
        <f t="shared" si="11"/>
        <v>290</v>
      </c>
      <c r="R22" s="72">
        <f t="shared" si="12"/>
        <v>318</v>
      </c>
      <c r="S22" s="72">
        <f t="shared" si="13"/>
        <v>328</v>
      </c>
      <c r="T22" s="88"/>
      <c r="U22" s="74">
        <f>IF(B22=C22,0,IF(S22&lt;&gt;"-",(S22)/Přehled!$A$1,0))</f>
        <v>0.78095238095238095</v>
      </c>
      <c r="W22"/>
      <c r="X22"/>
    </row>
    <row r="23" spans="1:24" s="22" customFormat="1" x14ac:dyDescent="0.25">
      <c r="A23" s="75">
        <v>21</v>
      </c>
      <c r="B23" s="76">
        <v>853</v>
      </c>
      <c r="C23" s="77"/>
      <c r="D23" s="78">
        <v>165</v>
      </c>
      <c r="E23" s="79">
        <f t="shared" si="14"/>
        <v>85</v>
      </c>
      <c r="F23" s="79">
        <f t="shared" si="15"/>
        <v>30</v>
      </c>
      <c r="G23" s="79">
        <f t="shared" si="16"/>
        <v>10</v>
      </c>
      <c r="H23" s="77">
        <f t="shared" si="17"/>
        <v>0</v>
      </c>
      <c r="I23" s="76">
        <f t="shared" si="4"/>
        <v>314</v>
      </c>
      <c r="J23" s="79">
        <f t="shared" si="5"/>
        <v>162</v>
      </c>
      <c r="K23" s="79">
        <f t="shared" si="6"/>
        <v>57</v>
      </c>
      <c r="L23" s="79">
        <f t="shared" si="7"/>
        <v>19</v>
      </c>
      <c r="M23" s="77">
        <f t="shared" si="8"/>
        <v>0</v>
      </c>
      <c r="N23" s="36"/>
      <c r="O23" s="72">
        <f t="shared" si="9"/>
        <v>225</v>
      </c>
      <c r="P23" s="72">
        <f t="shared" si="10"/>
        <v>0</v>
      </c>
      <c r="Q23" s="72">
        <f t="shared" si="11"/>
        <v>263</v>
      </c>
      <c r="R23" s="72">
        <f t="shared" si="12"/>
        <v>282</v>
      </c>
      <c r="S23" s="72">
        <f t="shared" si="13"/>
        <v>301</v>
      </c>
      <c r="T23" s="88"/>
      <c r="U23" s="74">
        <f>IF(B23=C23,0,IF(S23&lt;&gt;"-",(S23)/Přehled!$A$1,0))</f>
        <v>0.71666666666666667</v>
      </c>
      <c r="W23"/>
      <c r="X23"/>
    </row>
    <row r="24" spans="1:24" s="22" customFormat="1" x14ac:dyDescent="0.25">
      <c r="A24" s="81">
        <v>22</v>
      </c>
      <c r="B24" s="11">
        <v>875</v>
      </c>
      <c r="C24" s="31"/>
      <c r="D24" s="82">
        <v>175</v>
      </c>
      <c r="E24" s="6">
        <f t="shared" si="14"/>
        <v>90</v>
      </c>
      <c r="F24" s="6">
        <f t="shared" si="15"/>
        <v>30</v>
      </c>
      <c r="G24" s="6">
        <f t="shared" si="16"/>
        <v>10</v>
      </c>
      <c r="H24" s="31">
        <f t="shared" si="17"/>
        <v>0</v>
      </c>
      <c r="I24" s="11">
        <f t="shared" si="4"/>
        <v>333</v>
      </c>
      <c r="J24" s="6">
        <f t="shared" si="5"/>
        <v>171</v>
      </c>
      <c r="K24" s="6">
        <f t="shared" si="6"/>
        <v>57</v>
      </c>
      <c r="L24" s="6">
        <f t="shared" si="7"/>
        <v>19</v>
      </c>
      <c r="M24" s="31">
        <f t="shared" si="8"/>
        <v>0</v>
      </c>
      <c r="N24" s="36"/>
      <c r="O24" s="72">
        <f t="shared" si="9"/>
        <v>209</v>
      </c>
      <c r="P24" s="72">
        <f t="shared" si="10"/>
        <v>0</v>
      </c>
      <c r="Q24" s="72">
        <f t="shared" si="11"/>
        <v>257</v>
      </c>
      <c r="R24" s="72">
        <f t="shared" si="12"/>
        <v>276</v>
      </c>
      <c r="S24" s="72">
        <f t="shared" si="13"/>
        <v>295</v>
      </c>
      <c r="T24" s="88"/>
      <c r="U24" s="74">
        <f>IF(B24=C24,0,IF(S24&lt;&gt;"-",(S24)/Přehled!$A$1,0))</f>
        <v>0.70238095238095233</v>
      </c>
      <c r="W24"/>
      <c r="X24"/>
    </row>
    <row r="25" spans="1:24" s="22" customFormat="1" x14ac:dyDescent="0.25">
      <c r="A25" s="81">
        <v>23</v>
      </c>
      <c r="B25" s="11">
        <v>897</v>
      </c>
      <c r="C25" s="31"/>
      <c r="D25" s="82">
        <v>185</v>
      </c>
      <c r="E25" s="6">
        <f t="shared" si="14"/>
        <v>95</v>
      </c>
      <c r="F25" s="6">
        <f t="shared" si="15"/>
        <v>30</v>
      </c>
      <c r="G25" s="6">
        <f t="shared" si="16"/>
        <v>10</v>
      </c>
      <c r="H25" s="31">
        <f t="shared" si="17"/>
        <v>0</v>
      </c>
      <c r="I25" s="11">
        <f t="shared" si="4"/>
        <v>352</v>
      </c>
      <c r="J25" s="6">
        <f t="shared" si="5"/>
        <v>181</v>
      </c>
      <c r="K25" s="6">
        <f t="shared" si="6"/>
        <v>57</v>
      </c>
      <c r="L25" s="6">
        <f t="shared" si="7"/>
        <v>19</v>
      </c>
      <c r="M25" s="31">
        <f t="shared" si="8"/>
        <v>0</v>
      </c>
      <c r="N25" s="36"/>
      <c r="O25" s="72">
        <f t="shared" si="9"/>
        <v>193</v>
      </c>
      <c r="P25" s="72">
        <f t="shared" si="10"/>
        <v>0</v>
      </c>
      <c r="Q25" s="72">
        <f t="shared" si="11"/>
        <v>250</v>
      </c>
      <c r="R25" s="72">
        <f t="shared" si="12"/>
        <v>269</v>
      </c>
      <c r="S25" s="72">
        <f t="shared" si="13"/>
        <v>288</v>
      </c>
      <c r="T25" s="88"/>
      <c r="U25" s="74">
        <f>IF(B25=C25,0,IF(S25&lt;&gt;"-",(S25)/Přehled!$A$1,0))</f>
        <v>0.68571428571428572</v>
      </c>
      <c r="W25"/>
      <c r="X25"/>
    </row>
    <row r="26" spans="1:24" s="22" customFormat="1" x14ac:dyDescent="0.25">
      <c r="A26" s="81">
        <v>24</v>
      </c>
      <c r="B26" s="11">
        <v>919</v>
      </c>
      <c r="C26" s="31"/>
      <c r="D26" s="82">
        <v>195</v>
      </c>
      <c r="E26" s="6">
        <f t="shared" si="14"/>
        <v>100</v>
      </c>
      <c r="F26" s="6">
        <f t="shared" si="15"/>
        <v>35</v>
      </c>
      <c r="G26" s="6">
        <f t="shared" si="16"/>
        <v>10</v>
      </c>
      <c r="H26" s="31">
        <f t="shared" si="17"/>
        <v>0</v>
      </c>
      <c r="I26" s="11">
        <f t="shared" si="4"/>
        <v>371</v>
      </c>
      <c r="J26" s="6">
        <f t="shared" si="5"/>
        <v>190</v>
      </c>
      <c r="K26" s="6">
        <f t="shared" si="6"/>
        <v>67</v>
      </c>
      <c r="L26" s="6">
        <f t="shared" si="7"/>
        <v>19</v>
      </c>
      <c r="M26" s="31">
        <f t="shared" si="8"/>
        <v>0</v>
      </c>
      <c r="N26" s="36"/>
      <c r="O26" s="72">
        <f t="shared" si="9"/>
        <v>177</v>
      </c>
      <c r="P26" s="72">
        <f t="shared" si="10"/>
        <v>0</v>
      </c>
      <c r="Q26" s="72">
        <f t="shared" si="11"/>
        <v>224</v>
      </c>
      <c r="R26" s="72">
        <f t="shared" si="12"/>
        <v>253</v>
      </c>
      <c r="S26" s="72">
        <f t="shared" si="13"/>
        <v>272</v>
      </c>
      <c r="T26" s="88"/>
      <c r="U26" s="74">
        <f>IF(B26=C26,0,IF(S26&lt;&gt;"-",(S26)/Přehled!$A$1,0))</f>
        <v>0.64761904761904765</v>
      </c>
      <c r="W26"/>
      <c r="X26"/>
    </row>
    <row r="27" spans="1:24" s="22" customFormat="1" x14ac:dyDescent="0.25">
      <c r="A27" s="81">
        <v>25</v>
      </c>
      <c r="B27" s="11">
        <v>942</v>
      </c>
      <c r="C27" s="31"/>
      <c r="D27" s="82">
        <v>205</v>
      </c>
      <c r="E27" s="6">
        <f t="shared" si="14"/>
        <v>105</v>
      </c>
      <c r="F27" s="6">
        <f t="shared" si="15"/>
        <v>35</v>
      </c>
      <c r="G27" s="6">
        <f t="shared" si="16"/>
        <v>10</v>
      </c>
      <c r="H27" s="31">
        <f t="shared" si="17"/>
        <v>0</v>
      </c>
      <c r="I27" s="11">
        <f t="shared" si="4"/>
        <v>390</v>
      </c>
      <c r="J27" s="6">
        <f t="shared" si="5"/>
        <v>200</v>
      </c>
      <c r="K27" s="6">
        <f t="shared" si="6"/>
        <v>67</v>
      </c>
      <c r="L27" s="6">
        <f t="shared" si="7"/>
        <v>19</v>
      </c>
      <c r="M27" s="31">
        <f t="shared" si="8"/>
        <v>0</v>
      </c>
      <c r="N27" s="36"/>
      <c r="O27" s="72">
        <f t="shared" si="9"/>
        <v>162</v>
      </c>
      <c r="P27" s="72">
        <f t="shared" si="10"/>
        <v>0</v>
      </c>
      <c r="Q27" s="72">
        <f t="shared" si="11"/>
        <v>218</v>
      </c>
      <c r="R27" s="72">
        <f t="shared" si="12"/>
        <v>247</v>
      </c>
      <c r="S27" s="72">
        <f t="shared" si="13"/>
        <v>266</v>
      </c>
      <c r="T27" s="88"/>
      <c r="U27" s="74">
        <f>IF(B27=C27,0,IF(S27&lt;&gt;"-",(S27)/Přehled!$A$1,0))</f>
        <v>0.6333333333333333</v>
      </c>
      <c r="W27"/>
      <c r="X27"/>
    </row>
    <row r="28" spans="1:24" s="22" customFormat="1" x14ac:dyDescent="0.25">
      <c r="A28" s="81">
        <v>26</v>
      </c>
      <c r="B28" s="11">
        <v>965</v>
      </c>
      <c r="C28" s="31"/>
      <c r="D28" s="82">
        <v>215</v>
      </c>
      <c r="E28" s="6">
        <f t="shared" si="14"/>
        <v>110</v>
      </c>
      <c r="F28" s="6">
        <f t="shared" si="15"/>
        <v>35</v>
      </c>
      <c r="G28" s="6">
        <f t="shared" si="16"/>
        <v>10</v>
      </c>
      <c r="H28" s="31">
        <f t="shared" si="17"/>
        <v>0</v>
      </c>
      <c r="I28" s="11">
        <f t="shared" si="4"/>
        <v>409</v>
      </c>
      <c r="J28" s="6">
        <f t="shared" si="5"/>
        <v>209</v>
      </c>
      <c r="K28" s="6">
        <f t="shared" si="6"/>
        <v>67</v>
      </c>
      <c r="L28" s="6">
        <f t="shared" si="7"/>
        <v>19</v>
      </c>
      <c r="M28" s="31">
        <f t="shared" si="8"/>
        <v>0</v>
      </c>
      <c r="N28" s="36"/>
      <c r="O28" s="72">
        <f t="shared" si="9"/>
        <v>147</v>
      </c>
      <c r="P28" s="72">
        <f t="shared" si="10"/>
        <v>0</v>
      </c>
      <c r="Q28" s="72">
        <f t="shared" si="11"/>
        <v>213</v>
      </c>
      <c r="R28" s="72">
        <f t="shared" si="12"/>
        <v>242</v>
      </c>
      <c r="S28" s="72">
        <f t="shared" si="13"/>
        <v>261</v>
      </c>
      <c r="T28" s="88"/>
      <c r="U28" s="74">
        <f>IF(B28=C28,0,IF(S28&lt;&gt;"-",(S28)/Přehled!$A$1,0))</f>
        <v>0.62142857142857144</v>
      </c>
      <c r="W28"/>
      <c r="X28"/>
    </row>
    <row r="29" spans="1:24" s="22" customFormat="1" x14ac:dyDescent="0.25">
      <c r="A29" s="81">
        <v>27</v>
      </c>
      <c r="B29" s="11">
        <v>990</v>
      </c>
      <c r="C29" s="31"/>
      <c r="D29" s="82">
        <v>225</v>
      </c>
      <c r="E29" s="6">
        <f t="shared" si="14"/>
        <v>115</v>
      </c>
      <c r="F29" s="6">
        <f t="shared" si="15"/>
        <v>40</v>
      </c>
      <c r="G29" s="6">
        <f t="shared" si="16"/>
        <v>10</v>
      </c>
      <c r="H29" s="31">
        <f t="shared" si="17"/>
        <v>0</v>
      </c>
      <c r="I29" s="11">
        <f t="shared" si="4"/>
        <v>428</v>
      </c>
      <c r="J29" s="6">
        <f t="shared" si="5"/>
        <v>219</v>
      </c>
      <c r="K29" s="6">
        <f t="shared" si="6"/>
        <v>76</v>
      </c>
      <c r="L29" s="6">
        <f t="shared" si="7"/>
        <v>19</v>
      </c>
      <c r="M29" s="31">
        <f t="shared" si="8"/>
        <v>0</v>
      </c>
      <c r="N29" s="36"/>
      <c r="O29" s="72">
        <f t="shared" si="9"/>
        <v>134</v>
      </c>
      <c r="P29" s="72">
        <f t="shared" si="10"/>
        <v>0</v>
      </c>
      <c r="Q29" s="72">
        <f t="shared" si="11"/>
        <v>191</v>
      </c>
      <c r="R29" s="72">
        <f t="shared" si="12"/>
        <v>229</v>
      </c>
      <c r="S29" s="72">
        <f t="shared" si="13"/>
        <v>248</v>
      </c>
      <c r="T29" s="88"/>
      <c r="U29" s="74">
        <f>IF(B29=C29,0,IF(S29&lt;&gt;"-",(S29)/Přehled!$A$1,0))</f>
        <v>0.59047619047619049</v>
      </c>
      <c r="W29"/>
      <c r="X29"/>
    </row>
    <row r="30" spans="1:24" s="22" customFormat="1" x14ac:dyDescent="0.25">
      <c r="A30" s="81">
        <v>28</v>
      </c>
      <c r="B30" s="11">
        <v>1014</v>
      </c>
      <c r="C30" s="31"/>
      <c r="D30" s="82">
        <v>235</v>
      </c>
      <c r="E30" s="6">
        <f t="shared" si="14"/>
        <v>120</v>
      </c>
      <c r="F30" s="6">
        <f t="shared" si="15"/>
        <v>40</v>
      </c>
      <c r="G30" s="6">
        <f t="shared" si="16"/>
        <v>10</v>
      </c>
      <c r="H30" s="31">
        <f t="shared" si="17"/>
        <v>0</v>
      </c>
      <c r="I30" s="11">
        <f t="shared" si="4"/>
        <v>447</v>
      </c>
      <c r="J30" s="6">
        <f t="shared" si="5"/>
        <v>228</v>
      </c>
      <c r="K30" s="6">
        <f t="shared" si="6"/>
        <v>76</v>
      </c>
      <c r="L30" s="6">
        <f t="shared" si="7"/>
        <v>19</v>
      </c>
      <c r="M30" s="31">
        <f t="shared" si="8"/>
        <v>0</v>
      </c>
      <c r="N30" s="36"/>
      <c r="O30" s="72">
        <f t="shared" si="9"/>
        <v>120</v>
      </c>
      <c r="P30" s="72">
        <f t="shared" si="10"/>
        <v>0</v>
      </c>
      <c r="Q30" s="72">
        <f t="shared" si="11"/>
        <v>187</v>
      </c>
      <c r="R30" s="72">
        <f t="shared" si="12"/>
        <v>225</v>
      </c>
      <c r="S30" s="72">
        <f t="shared" si="13"/>
        <v>244</v>
      </c>
      <c r="T30" s="88"/>
      <c r="U30" s="74">
        <f>IF(B30=C30,0,IF(S30&lt;&gt;"-",(S30)/Přehled!$A$1,0))</f>
        <v>0.580952380952381</v>
      </c>
      <c r="W30"/>
      <c r="X30"/>
    </row>
    <row r="31" spans="1:24" s="22" customFormat="1" x14ac:dyDescent="0.25">
      <c r="A31" s="81">
        <v>29</v>
      </c>
      <c r="B31" s="11">
        <v>1040</v>
      </c>
      <c r="C31" s="31"/>
      <c r="D31" s="82">
        <v>245</v>
      </c>
      <c r="E31" s="6">
        <f t="shared" si="14"/>
        <v>125</v>
      </c>
      <c r="F31" s="6">
        <f t="shared" si="15"/>
        <v>40</v>
      </c>
      <c r="G31" s="6">
        <f t="shared" si="16"/>
        <v>10</v>
      </c>
      <c r="H31" s="31">
        <f t="shared" si="17"/>
        <v>0</v>
      </c>
      <c r="I31" s="11">
        <f t="shared" si="4"/>
        <v>466</v>
      </c>
      <c r="J31" s="6">
        <f t="shared" si="5"/>
        <v>238</v>
      </c>
      <c r="K31" s="6">
        <f t="shared" si="6"/>
        <v>76</v>
      </c>
      <c r="L31" s="6">
        <f t="shared" si="7"/>
        <v>19</v>
      </c>
      <c r="M31" s="31">
        <f t="shared" si="8"/>
        <v>0</v>
      </c>
      <c r="N31" s="36"/>
      <c r="O31" s="72">
        <f t="shared" si="9"/>
        <v>108</v>
      </c>
      <c r="P31" s="72">
        <f t="shared" si="10"/>
        <v>0</v>
      </c>
      <c r="Q31" s="72">
        <f t="shared" si="11"/>
        <v>184</v>
      </c>
      <c r="R31" s="72">
        <f t="shared" si="12"/>
        <v>222</v>
      </c>
      <c r="S31" s="72">
        <f t="shared" si="13"/>
        <v>241</v>
      </c>
      <c r="T31" s="88"/>
      <c r="U31" s="74">
        <f>IF(B31=C31,0,IF(S31&lt;&gt;"-",(S31)/Přehled!$A$1,0))</f>
        <v>0.57380952380952377</v>
      </c>
      <c r="W31"/>
      <c r="X31"/>
    </row>
    <row r="32" spans="1:24" s="22" customFormat="1" x14ac:dyDescent="0.25">
      <c r="A32" s="144">
        <v>30</v>
      </c>
      <c r="B32" s="145">
        <v>1066</v>
      </c>
      <c r="C32" s="146"/>
      <c r="D32" s="147">
        <v>255</v>
      </c>
      <c r="E32" s="148">
        <f t="shared" si="14"/>
        <v>130</v>
      </c>
      <c r="F32" s="148">
        <f t="shared" si="15"/>
        <v>45</v>
      </c>
      <c r="G32" s="148">
        <f t="shared" si="16"/>
        <v>10</v>
      </c>
      <c r="H32" s="146">
        <f t="shared" si="17"/>
        <v>0</v>
      </c>
      <c r="I32" s="145">
        <f t="shared" si="4"/>
        <v>485</v>
      </c>
      <c r="J32" s="148">
        <f t="shared" si="5"/>
        <v>247</v>
      </c>
      <c r="K32" s="148">
        <f t="shared" si="6"/>
        <v>86</v>
      </c>
      <c r="L32" s="148">
        <f t="shared" si="7"/>
        <v>19</v>
      </c>
      <c r="M32" s="146">
        <f t="shared" si="8"/>
        <v>0</v>
      </c>
      <c r="N32" s="36"/>
      <c r="O32" s="72">
        <f t="shared" si="9"/>
        <v>96</v>
      </c>
      <c r="P32" s="72">
        <f t="shared" si="10"/>
        <v>0</v>
      </c>
      <c r="Q32" s="72">
        <f t="shared" si="11"/>
        <v>162</v>
      </c>
      <c r="R32" s="72">
        <f t="shared" si="12"/>
        <v>210</v>
      </c>
      <c r="S32" s="72">
        <f t="shared" si="13"/>
        <v>229</v>
      </c>
      <c r="T32" s="88"/>
      <c r="U32" s="74">
        <f>IF(B32=C32,0,IF(S32&lt;&gt;"-",(S32)/Přehled!$A$1,0))</f>
        <v>0.54523809523809519</v>
      </c>
      <c r="W32"/>
      <c r="X32"/>
    </row>
    <row r="33" spans="1:24" s="22" customFormat="1" x14ac:dyDescent="0.25">
      <c r="A33" s="75">
        <v>31</v>
      </c>
      <c r="B33" s="76">
        <v>1092</v>
      </c>
      <c r="C33" s="77"/>
      <c r="D33" s="78">
        <v>265</v>
      </c>
      <c r="E33" s="79">
        <f t="shared" si="14"/>
        <v>135</v>
      </c>
      <c r="F33" s="79">
        <f t="shared" si="15"/>
        <v>45</v>
      </c>
      <c r="G33" s="79">
        <f t="shared" si="16"/>
        <v>10</v>
      </c>
      <c r="H33" s="77">
        <f t="shared" si="17"/>
        <v>0</v>
      </c>
      <c r="I33" s="76">
        <f t="shared" si="4"/>
        <v>504</v>
      </c>
      <c r="J33" s="79">
        <f t="shared" si="5"/>
        <v>257</v>
      </c>
      <c r="K33" s="79">
        <f t="shared" si="6"/>
        <v>86</v>
      </c>
      <c r="L33" s="79">
        <f t="shared" si="7"/>
        <v>19</v>
      </c>
      <c r="M33" s="77">
        <f t="shared" si="8"/>
        <v>0</v>
      </c>
      <c r="N33" s="36"/>
      <c r="O33" s="72">
        <f t="shared" si="9"/>
        <v>84</v>
      </c>
      <c r="P33" s="72">
        <f t="shared" si="10"/>
        <v>0</v>
      </c>
      <c r="Q33" s="72">
        <f t="shared" si="11"/>
        <v>159</v>
      </c>
      <c r="R33" s="72">
        <f t="shared" si="12"/>
        <v>207</v>
      </c>
      <c r="S33" s="72">
        <f t="shared" si="13"/>
        <v>226</v>
      </c>
      <c r="T33" s="88"/>
      <c r="U33" s="74">
        <f>IF(B33=C33,0,IF(S33&lt;&gt;"-",(S33)/Přehled!$A$1,0))</f>
        <v>0.53809523809523807</v>
      </c>
      <c r="W33"/>
      <c r="X33"/>
    </row>
    <row r="34" spans="1:24" s="22" customFormat="1" x14ac:dyDescent="0.25">
      <c r="A34" s="81">
        <v>32</v>
      </c>
      <c r="B34" s="11">
        <v>1120</v>
      </c>
      <c r="C34" s="31"/>
      <c r="D34" s="82">
        <v>275</v>
      </c>
      <c r="E34" s="6">
        <f t="shared" si="14"/>
        <v>140</v>
      </c>
      <c r="F34" s="6">
        <f t="shared" si="15"/>
        <v>45</v>
      </c>
      <c r="G34" s="6">
        <f t="shared" si="16"/>
        <v>10</v>
      </c>
      <c r="H34" s="31">
        <f t="shared" si="17"/>
        <v>0</v>
      </c>
      <c r="I34" s="11">
        <f t="shared" si="4"/>
        <v>523</v>
      </c>
      <c r="J34" s="6">
        <f t="shared" si="5"/>
        <v>266</v>
      </c>
      <c r="K34" s="6">
        <f t="shared" si="6"/>
        <v>86</v>
      </c>
      <c r="L34" s="6">
        <f t="shared" si="7"/>
        <v>19</v>
      </c>
      <c r="M34" s="31">
        <f t="shared" si="8"/>
        <v>0</v>
      </c>
      <c r="N34" s="36"/>
      <c r="O34" s="72">
        <f t="shared" si="9"/>
        <v>74</v>
      </c>
      <c r="P34" s="72">
        <f t="shared" si="10"/>
        <v>0</v>
      </c>
      <c r="Q34" s="72">
        <f t="shared" si="11"/>
        <v>159</v>
      </c>
      <c r="R34" s="72">
        <f t="shared" si="12"/>
        <v>207</v>
      </c>
      <c r="S34" s="72">
        <f t="shared" si="13"/>
        <v>226</v>
      </c>
      <c r="T34" s="88"/>
      <c r="U34" s="74">
        <f>IF(B34=C34,0,IF(S34&lt;&gt;"-",(S34)/Přehled!$A$1,0))</f>
        <v>0.53809523809523807</v>
      </c>
      <c r="W34"/>
      <c r="X34"/>
    </row>
    <row r="35" spans="1:24" s="22" customFormat="1" x14ac:dyDescent="0.25">
      <c r="A35" s="81">
        <v>33</v>
      </c>
      <c r="B35" s="11">
        <v>1147</v>
      </c>
      <c r="C35" s="31"/>
      <c r="D35" s="82">
        <v>285</v>
      </c>
      <c r="E35" s="6">
        <f t="shared" si="14"/>
        <v>145</v>
      </c>
      <c r="F35" s="6">
        <f t="shared" si="15"/>
        <v>50</v>
      </c>
      <c r="G35" s="6">
        <f t="shared" si="16"/>
        <v>15</v>
      </c>
      <c r="H35" s="31">
        <f t="shared" si="17"/>
        <v>5</v>
      </c>
      <c r="I35" s="11">
        <f t="shared" ref="I35:I66" si="18">ROUNDUP(D35*1.9,0)</f>
        <v>542</v>
      </c>
      <c r="J35" s="6">
        <f t="shared" ref="J35:J66" si="19">ROUNDUP(E35*1.9,0)</f>
        <v>276</v>
      </c>
      <c r="K35" s="6">
        <f t="shared" ref="K35:K66" si="20">ROUNDUP(F35*1.9,0)</f>
        <v>95</v>
      </c>
      <c r="L35" s="6">
        <f t="shared" ref="L35:L66" si="21">ROUNDUP(G35*1.9,0)</f>
        <v>29</v>
      </c>
      <c r="M35" s="31">
        <f t="shared" ref="M35:M66" si="22">ROUNDUP(H35*1.9,0)</f>
        <v>10</v>
      </c>
      <c r="N35" s="36"/>
      <c r="O35" s="72">
        <f t="shared" ref="O35:O66" si="23">IF((B35-I35)-I35&lt;=0,0,(B35-I35)-I35)</f>
        <v>63</v>
      </c>
      <c r="P35" s="72">
        <f t="shared" ref="P35:P66" si="24">IF((B35-I35-J35)-J35&lt;=O35,0,IF((B35-I35-J35)-J35&lt;=0,0,(B35-I35-J35)-J35))</f>
        <v>0</v>
      </c>
      <c r="Q35" s="72">
        <f t="shared" ref="Q35:Q66" si="25">IF((B35-I35-J35-K35)-K35&lt;=0,0,(B35-I35-J35-K35)-K35)</f>
        <v>139</v>
      </c>
      <c r="R35" s="72">
        <f t="shared" ref="R35:R66" si="26">IF((B35-I35-J35-K35-L35)-L35&lt;=0,0,(B35-I35-J35-K35-L35)-L35)</f>
        <v>176</v>
      </c>
      <c r="S35" s="72">
        <f t="shared" ref="S35:S66" si="27">IF(H35=0,IF((B35-I35-J35-K35-L35-M35)-M35&lt;=0,0,(B35-I35-J35-K35-L35-M35)-M35),IF((B35-I35-J35-K35-L35-M35)-M35&lt;=0,"-",(B35-I35-J35-K35-L35-M35)-M35+M35))</f>
        <v>195</v>
      </c>
      <c r="T35" s="88"/>
      <c r="U35" s="74">
        <f>IF(B35=C35,0,IF(S35&lt;&gt;"-",(S35)/Přehled!$A$1,0))</f>
        <v>0.4642857142857143</v>
      </c>
      <c r="W35"/>
      <c r="X35"/>
    </row>
    <row r="36" spans="1:24" s="22" customFormat="1" x14ac:dyDescent="0.25">
      <c r="A36" s="81">
        <v>34</v>
      </c>
      <c r="B36" s="11">
        <v>1176</v>
      </c>
      <c r="C36" s="31"/>
      <c r="D36" s="82">
        <v>300</v>
      </c>
      <c r="E36" s="6">
        <f t="shared" si="14"/>
        <v>150</v>
      </c>
      <c r="F36" s="6">
        <f t="shared" si="15"/>
        <v>50</v>
      </c>
      <c r="G36" s="6">
        <f t="shared" si="16"/>
        <v>15</v>
      </c>
      <c r="H36" s="31">
        <f t="shared" si="17"/>
        <v>5</v>
      </c>
      <c r="I36" s="11">
        <f t="shared" si="18"/>
        <v>570</v>
      </c>
      <c r="J36" s="6">
        <f t="shared" si="19"/>
        <v>285</v>
      </c>
      <c r="K36" s="6">
        <f t="shared" si="20"/>
        <v>95</v>
      </c>
      <c r="L36" s="6">
        <f t="shared" si="21"/>
        <v>29</v>
      </c>
      <c r="M36" s="31">
        <f t="shared" si="22"/>
        <v>10</v>
      </c>
      <c r="N36" s="36"/>
      <c r="O36" s="72">
        <f t="shared" si="23"/>
        <v>36</v>
      </c>
      <c r="P36" s="72">
        <f t="shared" si="24"/>
        <v>0</v>
      </c>
      <c r="Q36" s="72">
        <f t="shared" si="25"/>
        <v>131</v>
      </c>
      <c r="R36" s="72">
        <f t="shared" si="26"/>
        <v>168</v>
      </c>
      <c r="S36" s="72">
        <f t="shared" si="27"/>
        <v>187</v>
      </c>
      <c r="T36" s="88"/>
      <c r="U36" s="74">
        <f>IF(B36=C36,0,IF(S36&lt;&gt;"-",(S36)/Přehled!$A$1,0))</f>
        <v>0.44523809523809521</v>
      </c>
      <c r="W36"/>
      <c r="X36"/>
    </row>
    <row r="37" spans="1:24" s="22" customFormat="1" x14ac:dyDescent="0.25">
      <c r="A37" s="81">
        <v>35</v>
      </c>
      <c r="B37" s="11">
        <v>1206</v>
      </c>
      <c r="C37" s="31"/>
      <c r="D37" s="82">
        <v>310</v>
      </c>
      <c r="E37" s="6">
        <f t="shared" si="14"/>
        <v>155</v>
      </c>
      <c r="F37" s="6">
        <f t="shared" si="15"/>
        <v>50</v>
      </c>
      <c r="G37" s="6">
        <f t="shared" si="16"/>
        <v>15</v>
      </c>
      <c r="H37" s="31">
        <f t="shared" si="17"/>
        <v>5</v>
      </c>
      <c r="I37" s="11">
        <f t="shared" si="18"/>
        <v>589</v>
      </c>
      <c r="J37" s="6">
        <f t="shared" si="19"/>
        <v>295</v>
      </c>
      <c r="K37" s="6">
        <f t="shared" si="20"/>
        <v>95</v>
      </c>
      <c r="L37" s="6">
        <f t="shared" si="21"/>
        <v>29</v>
      </c>
      <c r="M37" s="31">
        <f t="shared" si="22"/>
        <v>10</v>
      </c>
      <c r="N37" s="36"/>
      <c r="O37" s="72">
        <f t="shared" si="23"/>
        <v>28</v>
      </c>
      <c r="P37" s="72">
        <f t="shared" si="24"/>
        <v>0</v>
      </c>
      <c r="Q37" s="72">
        <f t="shared" si="25"/>
        <v>132</v>
      </c>
      <c r="R37" s="72">
        <f t="shared" si="26"/>
        <v>169</v>
      </c>
      <c r="S37" s="72">
        <f t="shared" si="27"/>
        <v>188</v>
      </c>
      <c r="T37" s="88"/>
      <c r="U37" s="74">
        <f>IF(B37=C37,0,IF(S37&lt;&gt;"-",(S37)/Přehled!$A$1,0))</f>
        <v>0.44761904761904764</v>
      </c>
      <c r="W37"/>
      <c r="X37"/>
    </row>
    <row r="38" spans="1:24" s="22" customFormat="1" x14ac:dyDescent="0.25">
      <c r="A38" s="81">
        <v>36</v>
      </c>
      <c r="B38" s="11">
        <v>1236</v>
      </c>
      <c r="C38" s="31"/>
      <c r="D38" s="82">
        <v>320</v>
      </c>
      <c r="E38" s="6">
        <f t="shared" si="14"/>
        <v>160</v>
      </c>
      <c r="F38" s="6">
        <f t="shared" si="15"/>
        <v>55</v>
      </c>
      <c r="G38" s="6">
        <f t="shared" si="16"/>
        <v>15</v>
      </c>
      <c r="H38" s="31">
        <f t="shared" si="17"/>
        <v>5</v>
      </c>
      <c r="I38" s="11">
        <f t="shared" si="18"/>
        <v>608</v>
      </c>
      <c r="J38" s="6">
        <f t="shared" si="19"/>
        <v>304</v>
      </c>
      <c r="K38" s="6">
        <f t="shared" si="20"/>
        <v>105</v>
      </c>
      <c r="L38" s="6">
        <f t="shared" si="21"/>
        <v>29</v>
      </c>
      <c r="M38" s="31">
        <f t="shared" si="22"/>
        <v>10</v>
      </c>
      <c r="N38" s="36"/>
      <c r="O38" s="72">
        <f t="shared" si="23"/>
        <v>20</v>
      </c>
      <c r="P38" s="72">
        <f t="shared" si="24"/>
        <v>0</v>
      </c>
      <c r="Q38" s="72">
        <f t="shared" si="25"/>
        <v>114</v>
      </c>
      <c r="R38" s="72">
        <f t="shared" si="26"/>
        <v>161</v>
      </c>
      <c r="S38" s="72">
        <f t="shared" si="27"/>
        <v>180</v>
      </c>
      <c r="T38" s="88"/>
      <c r="U38" s="74">
        <f>IF(B38=C38,0,IF(S38&lt;&gt;"-",(S38)/Přehled!$A$1,0))</f>
        <v>0.42857142857142855</v>
      </c>
      <c r="W38"/>
      <c r="X38"/>
    </row>
    <row r="39" spans="1:24" s="22" customFormat="1" x14ac:dyDescent="0.25">
      <c r="A39" s="81">
        <v>37</v>
      </c>
      <c r="B39" s="11">
        <v>1267</v>
      </c>
      <c r="C39" s="31"/>
      <c r="D39" s="82">
        <v>330</v>
      </c>
      <c r="E39" s="6">
        <f t="shared" si="14"/>
        <v>165</v>
      </c>
      <c r="F39" s="6">
        <f t="shared" si="15"/>
        <v>55</v>
      </c>
      <c r="G39" s="6">
        <f t="shared" si="16"/>
        <v>15</v>
      </c>
      <c r="H39" s="31">
        <f t="shared" si="17"/>
        <v>5</v>
      </c>
      <c r="I39" s="11">
        <f t="shared" si="18"/>
        <v>627</v>
      </c>
      <c r="J39" s="6">
        <f t="shared" si="19"/>
        <v>314</v>
      </c>
      <c r="K39" s="6">
        <f t="shared" si="20"/>
        <v>105</v>
      </c>
      <c r="L39" s="6">
        <f t="shared" si="21"/>
        <v>29</v>
      </c>
      <c r="M39" s="31">
        <f t="shared" si="22"/>
        <v>10</v>
      </c>
      <c r="N39" s="36"/>
      <c r="O39" s="72">
        <f t="shared" si="23"/>
        <v>13</v>
      </c>
      <c r="P39" s="72">
        <f t="shared" si="24"/>
        <v>0</v>
      </c>
      <c r="Q39" s="72">
        <f t="shared" si="25"/>
        <v>116</v>
      </c>
      <c r="R39" s="72">
        <f t="shared" si="26"/>
        <v>163</v>
      </c>
      <c r="S39" s="72">
        <f t="shared" si="27"/>
        <v>182</v>
      </c>
      <c r="T39" s="88"/>
      <c r="U39" s="74">
        <f>IF(B39=C39,0,IF(S39&lt;&gt;"-",(S39)/Přehled!$A$1,0))</f>
        <v>0.43333333333333335</v>
      </c>
      <c r="W39"/>
      <c r="X39"/>
    </row>
    <row r="40" spans="1:24" s="22" customFormat="1" x14ac:dyDescent="0.25">
      <c r="A40" s="81">
        <v>38</v>
      </c>
      <c r="B40" s="11">
        <v>1298</v>
      </c>
      <c r="C40" s="31"/>
      <c r="D40" s="82">
        <v>340</v>
      </c>
      <c r="E40" s="6">
        <f t="shared" si="14"/>
        <v>170</v>
      </c>
      <c r="F40" s="6">
        <f t="shared" si="15"/>
        <v>55</v>
      </c>
      <c r="G40" s="6">
        <f t="shared" si="16"/>
        <v>15</v>
      </c>
      <c r="H40" s="31">
        <f t="shared" si="17"/>
        <v>5</v>
      </c>
      <c r="I40" s="11">
        <f t="shared" si="18"/>
        <v>646</v>
      </c>
      <c r="J40" s="6">
        <f t="shared" si="19"/>
        <v>323</v>
      </c>
      <c r="K40" s="6">
        <f t="shared" si="20"/>
        <v>105</v>
      </c>
      <c r="L40" s="6">
        <f t="shared" si="21"/>
        <v>29</v>
      </c>
      <c r="M40" s="31">
        <f t="shared" si="22"/>
        <v>10</v>
      </c>
      <c r="N40" s="36"/>
      <c r="O40" s="72">
        <f t="shared" si="23"/>
        <v>6</v>
      </c>
      <c r="P40" s="72">
        <f t="shared" si="24"/>
        <v>0</v>
      </c>
      <c r="Q40" s="72">
        <f t="shared" si="25"/>
        <v>119</v>
      </c>
      <c r="R40" s="72">
        <f t="shared" si="26"/>
        <v>166</v>
      </c>
      <c r="S40" s="72">
        <f t="shared" si="27"/>
        <v>185</v>
      </c>
      <c r="T40" s="88"/>
      <c r="U40" s="74">
        <f>IF(B40=C40,0,IF(S40&lt;&gt;"-",(S40)/Přehled!$A$1,0))</f>
        <v>0.44047619047619047</v>
      </c>
      <c r="W40"/>
      <c r="X40"/>
    </row>
    <row r="41" spans="1:24" s="108" customFormat="1" x14ac:dyDescent="0.25">
      <c r="A41" s="81">
        <v>39</v>
      </c>
      <c r="B41" s="11">
        <v>1331</v>
      </c>
      <c r="C41" s="31"/>
      <c r="D41" s="82">
        <v>350</v>
      </c>
      <c r="E41" s="6">
        <f t="shared" si="14"/>
        <v>175</v>
      </c>
      <c r="F41" s="6">
        <f t="shared" si="15"/>
        <v>60</v>
      </c>
      <c r="G41" s="6">
        <f t="shared" si="16"/>
        <v>15</v>
      </c>
      <c r="H41" s="31">
        <f t="shared" si="17"/>
        <v>5</v>
      </c>
      <c r="I41" s="11">
        <f t="shared" si="18"/>
        <v>665</v>
      </c>
      <c r="J41" s="6">
        <f t="shared" si="19"/>
        <v>333</v>
      </c>
      <c r="K41" s="6">
        <f t="shared" si="20"/>
        <v>114</v>
      </c>
      <c r="L41" s="6">
        <f t="shared" si="21"/>
        <v>29</v>
      </c>
      <c r="M41" s="31">
        <f t="shared" si="22"/>
        <v>10</v>
      </c>
      <c r="N41" s="80"/>
      <c r="O41" s="72">
        <f t="shared" si="23"/>
        <v>1</v>
      </c>
      <c r="P41" s="72">
        <f t="shared" si="24"/>
        <v>0</v>
      </c>
      <c r="Q41" s="72">
        <f t="shared" si="25"/>
        <v>105</v>
      </c>
      <c r="R41" s="72">
        <f t="shared" si="26"/>
        <v>161</v>
      </c>
      <c r="S41" s="72">
        <f t="shared" si="27"/>
        <v>180</v>
      </c>
      <c r="T41" s="138"/>
      <c r="U41" s="74">
        <f>IF(B41=C41,0,IF(S41&lt;&gt;"-",(S41)/Přehled!$A$1,0))</f>
        <v>0.42857142857142855</v>
      </c>
      <c r="W41"/>
      <c r="X41"/>
    </row>
    <row r="42" spans="1:24" s="108" customFormat="1" x14ac:dyDescent="0.25">
      <c r="A42" s="81">
        <v>40</v>
      </c>
      <c r="B42" s="11">
        <v>1364</v>
      </c>
      <c r="C42" s="31"/>
      <c r="D42" s="82">
        <v>365</v>
      </c>
      <c r="E42" s="6">
        <f t="shared" si="14"/>
        <v>185</v>
      </c>
      <c r="F42" s="6">
        <f t="shared" si="15"/>
        <v>60</v>
      </c>
      <c r="G42" s="6">
        <f t="shared" si="16"/>
        <v>15</v>
      </c>
      <c r="H42" s="31">
        <f t="shared" si="17"/>
        <v>5</v>
      </c>
      <c r="I42" s="11">
        <f t="shared" si="18"/>
        <v>694</v>
      </c>
      <c r="J42" s="6">
        <f t="shared" si="19"/>
        <v>352</v>
      </c>
      <c r="K42" s="6">
        <f t="shared" si="20"/>
        <v>114</v>
      </c>
      <c r="L42" s="6">
        <f t="shared" si="21"/>
        <v>29</v>
      </c>
      <c r="M42" s="31">
        <f t="shared" si="22"/>
        <v>10</v>
      </c>
      <c r="N42" s="80"/>
      <c r="O42" s="72">
        <f t="shared" si="23"/>
        <v>0</v>
      </c>
      <c r="P42" s="72">
        <f t="shared" si="24"/>
        <v>0</v>
      </c>
      <c r="Q42" s="72">
        <f t="shared" si="25"/>
        <v>90</v>
      </c>
      <c r="R42" s="72">
        <f t="shared" si="26"/>
        <v>146</v>
      </c>
      <c r="S42" s="72">
        <f t="shared" si="27"/>
        <v>165</v>
      </c>
      <c r="T42" s="138"/>
      <c r="U42" s="74">
        <f>IF(B42=C42,0,IF(S42&lt;&gt;"-",(S42)/Přehled!$A$1,0))</f>
        <v>0.39285714285714285</v>
      </c>
      <c r="W42"/>
      <c r="X42"/>
    </row>
    <row r="43" spans="1:24" s="22" customFormat="1" x14ac:dyDescent="0.25">
      <c r="A43" s="50">
        <v>41</v>
      </c>
      <c r="B43" s="51">
        <v>1398</v>
      </c>
      <c r="C43" s="52"/>
      <c r="D43" s="53">
        <v>375</v>
      </c>
      <c r="E43" s="54">
        <f t="shared" si="14"/>
        <v>190</v>
      </c>
      <c r="F43" s="54">
        <f t="shared" si="15"/>
        <v>65</v>
      </c>
      <c r="G43" s="54">
        <f t="shared" si="16"/>
        <v>15</v>
      </c>
      <c r="H43" s="52">
        <f t="shared" si="17"/>
        <v>5</v>
      </c>
      <c r="I43" s="51">
        <f t="shared" si="18"/>
        <v>713</v>
      </c>
      <c r="J43" s="54">
        <f t="shared" si="19"/>
        <v>361</v>
      </c>
      <c r="K43" s="54">
        <f t="shared" si="20"/>
        <v>124</v>
      </c>
      <c r="L43" s="54">
        <f t="shared" si="21"/>
        <v>29</v>
      </c>
      <c r="M43" s="52">
        <f t="shared" si="22"/>
        <v>10</v>
      </c>
      <c r="N43" s="36"/>
      <c r="O43" s="83">
        <f t="shared" si="23"/>
        <v>0</v>
      </c>
      <c r="P43" s="83">
        <f t="shared" si="24"/>
        <v>0</v>
      </c>
      <c r="Q43" s="83">
        <f t="shared" si="25"/>
        <v>76</v>
      </c>
      <c r="R43" s="83">
        <f t="shared" si="26"/>
        <v>142</v>
      </c>
      <c r="S43" s="83">
        <f t="shared" si="27"/>
        <v>161</v>
      </c>
      <c r="T43" s="88"/>
      <c r="U43" s="74">
        <f>IF(B43=C43,0,IF(S43&lt;&gt;"-",(S43)/Přehled!$A$1,0))</f>
        <v>0.38333333333333336</v>
      </c>
      <c r="W43"/>
      <c r="X43"/>
    </row>
    <row r="44" spans="1:24" s="22" customFormat="1" x14ac:dyDescent="0.25">
      <c r="A44" s="55">
        <v>42</v>
      </c>
      <c r="B44" s="34">
        <v>1433</v>
      </c>
      <c r="C44" s="7"/>
      <c r="D44" s="56">
        <v>385</v>
      </c>
      <c r="E44" s="41">
        <f t="shared" si="14"/>
        <v>195</v>
      </c>
      <c r="F44" s="41">
        <f t="shared" si="15"/>
        <v>65</v>
      </c>
      <c r="G44" s="41">
        <f t="shared" si="16"/>
        <v>15</v>
      </c>
      <c r="H44" s="7">
        <f t="shared" si="17"/>
        <v>5</v>
      </c>
      <c r="I44" s="34">
        <f t="shared" si="18"/>
        <v>732</v>
      </c>
      <c r="J44" s="41">
        <f t="shared" si="19"/>
        <v>371</v>
      </c>
      <c r="K44" s="41">
        <f t="shared" si="20"/>
        <v>124</v>
      </c>
      <c r="L44" s="41">
        <f t="shared" si="21"/>
        <v>29</v>
      </c>
      <c r="M44" s="7">
        <f t="shared" si="22"/>
        <v>10</v>
      </c>
      <c r="N44" s="36"/>
      <c r="O44" s="83">
        <f t="shared" si="23"/>
        <v>0</v>
      </c>
      <c r="P44" s="83">
        <f t="shared" si="24"/>
        <v>0</v>
      </c>
      <c r="Q44" s="83">
        <f t="shared" si="25"/>
        <v>82</v>
      </c>
      <c r="R44" s="83">
        <f t="shared" si="26"/>
        <v>148</v>
      </c>
      <c r="S44" s="83">
        <f t="shared" si="27"/>
        <v>167</v>
      </c>
      <c r="T44" s="88"/>
      <c r="U44" s="74">
        <f>IF(B44=C44,0,IF(S44&lt;&gt;"-",(S44)/Přehled!$A$1,0))</f>
        <v>0.39761904761904759</v>
      </c>
      <c r="W44"/>
      <c r="X44"/>
    </row>
    <row r="45" spans="1:24" s="22" customFormat="1" x14ac:dyDescent="0.25">
      <c r="A45" s="55">
        <v>43</v>
      </c>
      <c r="B45" s="34">
        <v>1469</v>
      </c>
      <c r="C45" s="7"/>
      <c r="D45" s="56">
        <v>395</v>
      </c>
      <c r="E45" s="41">
        <f t="shared" si="14"/>
        <v>200</v>
      </c>
      <c r="F45" s="41">
        <f t="shared" si="15"/>
        <v>65</v>
      </c>
      <c r="G45" s="41">
        <f t="shared" si="16"/>
        <v>15</v>
      </c>
      <c r="H45" s="7">
        <f t="shared" si="17"/>
        <v>5</v>
      </c>
      <c r="I45" s="34">
        <f t="shared" si="18"/>
        <v>751</v>
      </c>
      <c r="J45" s="41">
        <f t="shared" si="19"/>
        <v>380</v>
      </c>
      <c r="K45" s="41">
        <f t="shared" si="20"/>
        <v>124</v>
      </c>
      <c r="L45" s="41">
        <f t="shared" si="21"/>
        <v>29</v>
      </c>
      <c r="M45" s="7">
        <f t="shared" si="22"/>
        <v>10</v>
      </c>
      <c r="N45" s="36"/>
      <c r="O45" s="83">
        <f t="shared" si="23"/>
        <v>0</v>
      </c>
      <c r="P45" s="83">
        <f t="shared" si="24"/>
        <v>0</v>
      </c>
      <c r="Q45" s="83">
        <f t="shared" si="25"/>
        <v>90</v>
      </c>
      <c r="R45" s="83">
        <f t="shared" si="26"/>
        <v>156</v>
      </c>
      <c r="S45" s="83">
        <f t="shared" si="27"/>
        <v>175</v>
      </c>
      <c r="T45" s="88"/>
      <c r="U45" s="74">
        <f>IF(B45=C45,0,IF(S45&lt;&gt;"-",(S45)/Přehled!$A$1,0))</f>
        <v>0.41666666666666669</v>
      </c>
      <c r="W45"/>
      <c r="X45"/>
    </row>
    <row r="46" spans="1:24" s="22" customFormat="1" x14ac:dyDescent="0.25">
      <c r="A46" s="55">
        <v>44</v>
      </c>
      <c r="B46" s="34">
        <v>1505</v>
      </c>
      <c r="C46" s="7"/>
      <c r="D46" s="56">
        <v>405</v>
      </c>
      <c r="E46" s="41">
        <f t="shared" si="14"/>
        <v>205</v>
      </c>
      <c r="F46" s="41">
        <f t="shared" si="15"/>
        <v>70</v>
      </c>
      <c r="G46" s="41">
        <f t="shared" si="16"/>
        <v>20</v>
      </c>
      <c r="H46" s="7">
        <f t="shared" si="17"/>
        <v>5</v>
      </c>
      <c r="I46" s="34">
        <f t="shared" si="18"/>
        <v>770</v>
      </c>
      <c r="J46" s="41">
        <f t="shared" si="19"/>
        <v>390</v>
      </c>
      <c r="K46" s="41">
        <f t="shared" si="20"/>
        <v>133</v>
      </c>
      <c r="L46" s="41">
        <f t="shared" si="21"/>
        <v>38</v>
      </c>
      <c r="M46" s="7">
        <f t="shared" si="22"/>
        <v>10</v>
      </c>
      <c r="N46" s="36"/>
      <c r="O46" s="83">
        <f t="shared" si="23"/>
        <v>0</v>
      </c>
      <c r="P46" s="83">
        <f t="shared" si="24"/>
        <v>0</v>
      </c>
      <c r="Q46" s="83">
        <f t="shared" si="25"/>
        <v>79</v>
      </c>
      <c r="R46" s="83">
        <f t="shared" si="26"/>
        <v>136</v>
      </c>
      <c r="S46" s="83">
        <f t="shared" si="27"/>
        <v>164</v>
      </c>
      <c r="T46" s="88"/>
      <c r="U46" s="74">
        <f>IF(B46=C46,0,IF(S46&lt;&gt;"-",(S46)/Přehled!$A$1,0))</f>
        <v>0.39047619047619048</v>
      </c>
      <c r="W46"/>
      <c r="X46"/>
    </row>
    <row r="47" spans="1:24" s="22" customFormat="1" x14ac:dyDescent="0.25">
      <c r="A47" s="55">
        <v>45</v>
      </c>
      <c r="B47" s="34">
        <v>1543</v>
      </c>
      <c r="C47" s="7"/>
      <c r="D47" s="56">
        <v>420</v>
      </c>
      <c r="E47" s="41">
        <f t="shared" si="14"/>
        <v>210</v>
      </c>
      <c r="F47" s="41">
        <f t="shared" si="15"/>
        <v>70</v>
      </c>
      <c r="G47" s="41">
        <f t="shared" si="16"/>
        <v>20</v>
      </c>
      <c r="H47" s="7">
        <f t="shared" si="17"/>
        <v>5</v>
      </c>
      <c r="I47" s="34">
        <f t="shared" si="18"/>
        <v>798</v>
      </c>
      <c r="J47" s="41">
        <f t="shared" si="19"/>
        <v>399</v>
      </c>
      <c r="K47" s="41">
        <f t="shared" si="20"/>
        <v>133</v>
      </c>
      <c r="L47" s="41">
        <f t="shared" si="21"/>
        <v>38</v>
      </c>
      <c r="M47" s="7">
        <f t="shared" si="22"/>
        <v>10</v>
      </c>
      <c r="N47" s="36"/>
      <c r="O47" s="83">
        <f t="shared" si="23"/>
        <v>0</v>
      </c>
      <c r="P47" s="83">
        <f t="shared" si="24"/>
        <v>0</v>
      </c>
      <c r="Q47" s="83">
        <f t="shared" si="25"/>
        <v>80</v>
      </c>
      <c r="R47" s="83">
        <f t="shared" si="26"/>
        <v>137</v>
      </c>
      <c r="S47" s="83">
        <f t="shared" si="27"/>
        <v>165</v>
      </c>
      <c r="T47" s="88"/>
      <c r="U47" s="74">
        <f>IF(B47=C47,0,IF(S47&lt;&gt;"-",(S47)/Přehled!$A$1,0))</f>
        <v>0.39285714285714285</v>
      </c>
      <c r="W47"/>
      <c r="X47"/>
    </row>
    <row r="48" spans="1:24" x14ac:dyDescent="0.25">
      <c r="A48" s="55">
        <v>46</v>
      </c>
      <c r="B48" s="34">
        <v>1582</v>
      </c>
      <c r="C48" s="7"/>
      <c r="D48" s="56">
        <v>430</v>
      </c>
      <c r="E48" s="41">
        <f t="shared" si="14"/>
        <v>215</v>
      </c>
      <c r="F48" s="41">
        <f t="shared" si="15"/>
        <v>70</v>
      </c>
      <c r="G48" s="41">
        <f t="shared" si="16"/>
        <v>20</v>
      </c>
      <c r="H48" s="7">
        <f t="shared" si="17"/>
        <v>5</v>
      </c>
      <c r="I48" s="34">
        <f t="shared" si="18"/>
        <v>817</v>
      </c>
      <c r="J48" s="41">
        <f t="shared" si="19"/>
        <v>409</v>
      </c>
      <c r="K48" s="41">
        <f t="shared" si="20"/>
        <v>133</v>
      </c>
      <c r="L48" s="41">
        <f t="shared" si="21"/>
        <v>38</v>
      </c>
      <c r="M48" s="7">
        <f t="shared" si="22"/>
        <v>10</v>
      </c>
      <c r="N48" s="36"/>
      <c r="O48" s="83">
        <f t="shared" si="23"/>
        <v>0</v>
      </c>
      <c r="P48" s="83">
        <f t="shared" si="24"/>
        <v>0</v>
      </c>
      <c r="Q48" s="83">
        <f t="shared" si="25"/>
        <v>90</v>
      </c>
      <c r="R48" s="83">
        <f t="shared" si="26"/>
        <v>147</v>
      </c>
      <c r="S48" s="83">
        <f t="shared" si="27"/>
        <v>175</v>
      </c>
      <c r="T48" s="88"/>
      <c r="U48" s="74">
        <f>IF(B48=C48,0,IF(S48&lt;&gt;"-",(S48)/Přehled!$A$1,0))</f>
        <v>0.41666666666666669</v>
      </c>
    </row>
    <row r="49" spans="1:21" x14ac:dyDescent="0.25">
      <c r="A49" s="55">
        <v>47</v>
      </c>
      <c r="B49" s="34">
        <v>1621</v>
      </c>
      <c r="C49" s="7"/>
      <c r="D49" s="56">
        <v>440</v>
      </c>
      <c r="E49" s="41">
        <f t="shared" si="14"/>
        <v>220</v>
      </c>
      <c r="F49" s="41">
        <f t="shared" si="15"/>
        <v>75</v>
      </c>
      <c r="G49" s="41">
        <f t="shared" si="16"/>
        <v>20</v>
      </c>
      <c r="H49" s="7">
        <f t="shared" si="17"/>
        <v>5</v>
      </c>
      <c r="I49" s="34">
        <f t="shared" si="18"/>
        <v>836</v>
      </c>
      <c r="J49" s="41">
        <f t="shared" si="19"/>
        <v>418</v>
      </c>
      <c r="K49" s="41">
        <f t="shared" si="20"/>
        <v>143</v>
      </c>
      <c r="L49" s="41">
        <f t="shared" si="21"/>
        <v>38</v>
      </c>
      <c r="M49" s="7">
        <f t="shared" si="22"/>
        <v>10</v>
      </c>
      <c r="N49" s="36"/>
      <c r="O49" s="83">
        <f t="shared" si="23"/>
        <v>0</v>
      </c>
      <c r="P49" s="83">
        <f t="shared" si="24"/>
        <v>0</v>
      </c>
      <c r="Q49" s="83">
        <f t="shared" si="25"/>
        <v>81</v>
      </c>
      <c r="R49" s="83">
        <f t="shared" si="26"/>
        <v>148</v>
      </c>
      <c r="S49" s="83">
        <f t="shared" si="27"/>
        <v>176</v>
      </c>
      <c r="T49" s="88"/>
      <c r="U49" s="74">
        <f>IF(B49=C49,0,IF(S49&lt;&gt;"-",(S49)/Přehled!$A$1,0))</f>
        <v>0.41904761904761906</v>
      </c>
    </row>
    <row r="50" spans="1:21" x14ac:dyDescent="0.25">
      <c r="A50" s="55">
        <v>48</v>
      </c>
      <c r="B50" s="34">
        <v>1662</v>
      </c>
      <c r="C50" s="7"/>
      <c r="D50" s="56">
        <v>450</v>
      </c>
      <c r="E50" s="41">
        <f t="shared" si="14"/>
        <v>225</v>
      </c>
      <c r="F50" s="41">
        <f t="shared" si="15"/>
        <v>75</v>
      </c>
      <c r="G50" s="41">
        <f t="shared" si="16"/>
        <v>20</v>
      </c>
      <c r="H50" s="7">
        <f t="shared" si="17"/>
        <v>5</v>
      </c>
      <c r="I50" s="34">
        <f t="shared" si="18"/>
        <v>855</v>
      </c>
      <c r="J50" s="41">
        <f t="shared" si="19"/>
        <v>428</v>
      </c>
      <c r="K50" s="41">
        <f t="shared" si="20"/>
        <v>143</v>
      </c>
      <c r="L50" s="41">
        <f t="shared" si="21"/>
        <v>38</v>
      </c>
      <c r="M50" s="7">
        <f t="shared" si="22"/>
        <v>10</v>
      </c>
      <c r="N50" s="36"/>
      <c r="O50" s="83">
        <f t="shared" si="23"/>
        <v>0</v>
      </c>
      <c r="P50" s="83">
        <f t="shared" si="24"/>
        <v>0</v>
      </c>
      <c r="Q50" s="83">
        <f t="shared" si="25"/>
        <v>93</v>
      </c>
      <c r="R50" s="83">
        <f t="shared" si="26"/>
        <v>160</v>
      </c>
      <c r="S50" s="83">
        <f t="shared" si="27"/>
        <v>188</v>
      </c>
      <c r="T50" s="88"/>
      <c r="U50" s="74">
        <f>IF(B50=C50,0,IF(S50&lt;&gt;"-",(S50)/Přehled!$A$1,0))</f>
        <v>0.44761904761904764</v>
      </c>
    </row>
    <row r="51" spans="1:21" x14ac:dyDescent="0.25">
      <c r="A51" s="55">
        <v>49</v>
      </c>
      <c r="B51" s="34">
        <v>1703</v>
      </c>
      <c r="C51" s="7"/>
      <c r="D51" s="56">
        <v>465</v>
      </c>
      <c r="E51" s="41">
        <f t="shared" si="14"/>
        <v>235</v>
      </c>
      <c r="F51" s="41">
        <f t="shared" si="15"/>
        <v>80</v>
      </c>
      <c r="G51" s="41">
        <f t="shared" si="16"/>
        <v>20</v>
      </c>
      <c r="H51" s="7">
        <f t="shared" si="17"/>
        <v>5</v>
      </c>
      <c r="I51" s="34">
        <f t="shared" si="18"/>
        <v>884</v>
      </c>
      <c r="J51" s="41">
        <f t="shared" si="19"/>
        <v>447</v>
      </c>
      <c r="K51" s="41">
        <f t="shared" si="20"/>
        <v>152</v>
      </c>
      <c r="L51" s="41">
        <f t="shared" si="21"/>
        <v>38</v>
      </c>
      <c r="M51" s="7">
        <f t="shared" si="22"/>
        <v>10</v>
      </c>
      <c r="N51" s="36"/>
      <c r="O51" s="83">
        <f t="shared" si="23"/>
        <v>0</v>
      </c>
      <c r="P51" s="83">
        <f t="shared" si="24"/>
        <v>0</v>
      </c>
      <c r="Q51" s="83">
        <f t="shared" si="25"/>
        <v>68</v>
      </c>
      <c r="R51" s="83">
        <f t="shared" si="26"/>
        <v>144</v>
      </c>
      <c r="S51" s="83">
        <f t="shared" si="27"/>
        <v>172</v>
      </c>
      <c r="T51" s="88"/>
      <c r="U51" s="74">
        <f>IF(B51=C51,0,IF(S51&lt;&gt;"-",(S51)/Přehled!$A$1,0))</f>
        <v>0.40952380952380951</v>
      </c>
    </row>
    <row r="52" spans="1:21" x14ac:dyDescent="0.25">
      <c r="A52" s="55">
        <v>50</v>
      </c>
      <c r="B52" s="34">
        <v>1746</v>
      </c>
      <c r="C52" s="7"/>
      <c r="D52" s="56">
        <v>475</v>
      </c>
      <c r="E52" s="41">
        <f t="shared" si="14"/>
        <v>240</v>
      </c>
      <c r="F52" s="41">
        <f t="shared" si="15"/>
        <v>80</v>
      </c>
      <c r="G52" s="41">
        <f t="shared" si="16"/>
        <v>20</v>
      </c>
      <c r="H52" s="7">
        <f t="shared" si="17"/>
        <v>5</v>
      </c>
      <c r="I52" s="34">
        <f t="shared" si="18"/>
        <v>903</v>
      </c>
      <c r="J52" s="41">
        <f t="shared" si="19"/>
        <v>456</v>
      </c>
      <c r="K52" s="41">
        <f t="shared" si="20"/>
        <v>152</v>
      </c>
      <c r="L52" s="41">
        <f t="shared" si="21"/>
        <v>38</v>
      </c>
      <c r="M52" s="7">
        <f t="shared" si="22"/>
        <v>10</v>
      </c>
      <c r="N52" s="36"/>
      <c r="O52" s="83">
        <f t="shared" si="23"/>
        <v>0</v>
      </c>
      <c r="P52" s="83">
        <f t="shared" si="24"/>
        <v>0</v>
      </c>
      <c r="Q52" s="83">
        <f t="shared" si="25"/>
        <v>83</v>
      </c>
      <c r="R52" s="83">
        <f t="shared" si="26"/>
        <v>159</v>
      </c>
      <c r="S52" s="83">
        <f t="shared" si="27"/>
        <v>187</v>
      </c>
      <c r="T52" s="88"/>
      <c r="U52" s="74">
        <f>IF(B52=C52,0,IF(S52&lt;&gt;"-",(S52)/Přehled!$A$1,0))</f>
        <v>0.44523809523809521</v>
      </c>
    </row>
    <row r="53" spans="1:21" x14ac:dyDescent="0.25">
      <c r="A53" s="50">
        <v>51</v>
      </c>
      <c r="B53" s="51">
        <v>1789</v>
      </c>
      <c r="C53" s="52"/>
      <c r="D53" s="53">
        <v>485</v>
      </c>
      <c r="E53" s="54">
        <f t="shared" si="14"/>
        <v>245</v>
      </c>
      <c r="F53" s="54">
        <f t="shared" si="15"/>
        <v>80</v>
      </c>
      <c r="G53" s="54">
        <f t="shared" si="16"/>
        <v>20</v>
      </c>
      <c r="H53" s="52">
        <f t="shared" si="17"/>
        <v>5</v>
      </c>
      <c r="I53" s="51">
        <f t="shared" si="18"/>
        <v>922</v>
      </c>
      <c r="J53" s="54">
        <f t="shared" si="19"/>
        <v>466</v>
      </c>
      <c r="K53" s="54">
        <f t="shared" si="20"/>
        <v>152</v>
      </c>
      <c r="L53" s="54">
        <f t="shared" si="21"/>
        <v>38</v>
      </c>
      <c r="M53" s="52">
        <f t="shared" si="22"/>
        <v>10</v>
      </c>
      <c r="N53" s="36"/>
      <c r="O53" s="83">
        <f t="shared" si="23"/>
        <v>0</v>
      </c>
      <c r="P53" s="83">
        <f t="shared" si="24"/>
        <v>0</v>
      </c>
      <c r="Q53" s="83">
        <f t="shared" si="25"/>
        <v>97</v>
      </c>
      <c r="R53" s="83">
        <f t="shared" si="26"/>
        <v>173</v>
      </c>
      <c r="S53" s="83">
        <f t="shared" si="27"/>
        <v>201</v>
      </c>
      <c r="T53" s="88"/>
      <c r="U53" s="74">
        <f>IF(B53=C53,0,IF(S53&lt;&gt;"-",(S53)/Přehled!$A$1,0))</f>
        <v>0.47857142857142859</v>
      </c>
    </row>
    <row r="54" spans="1:21" x14ac:dyDescent="0.25">
      <c r="A54" s="55">
        <v>52</v>
      </c>
      <c r="B54" s="34">
        <v>1834</v>
      </c>
      <c r="C54" s="7"/>
      <c r="D54" s="56">
        <v>500</v>
      </c>
      <c r="E54" s="41">
        <f t="shared" si="14"/>
        <v>250</v>
      </c>
      <c r="F54" s="41">
        <f t="shared" si="15"/>
        <v>85</v>
      </c>
      <c r="G54" s="41">
        <f t="shared" si="16"/>
        <v>20</v>
      </c>
      <c r="H54" s="7">
        <f t="shared" si="17"/>
        <v>5</v>
      </c>
      <c r="I54" s="34">
        <f t="shared" si="18"/>
        <v>950</v>
      </c>
      <c r="J54" s="41">
        <f t="shared" si="19"/>
        <v>475</v>
      </c>
      <c r="K54" s="41">
        <f t="shared" si="20"/>
        <v>162</v>
      </c>
      <c r="L54" s="41">
        <f t="shared" si="21"/>
        <v>38</v>
      </c>
      <c r="M54" s="7">
        <f t="shared" si="22"/>
        <v>10</v>
      </c>
      <c r="N54" s="36"/>
      <c r="O54" s="83">
        <f t="shared" si="23"/>
        <v>0</v>
      </c>
      <c r="P54" s="83">
        <f t="shared" si="24"/>
        <v>0</v>
      </c>
      <c r="Q54" s="83">
        <f t="shared" si="25"/>
        <v>85</v>
      </c>
      <c r="R54" s="83">
        <f t="shared" si="26"/>
        <v>171</v>
      </c>
      <c r="S54" s="83">
        <f t="shared" si="27"/>
        <v>199</v>
      </c>
      <c r="T54" s="88"/>
      <c r="U54" s="74">
        <f>IF(B54=C54,0,IF(S54&lt;&gt;"-",(S54)/Přehled!$A$1,0))</f>
        <v>0.47380952380952379</v>
      </c>
    </row>
    <row r="55" spans="1:21" x14ac:dyDescent="0.25">
      <c r="A55" s="55">
        <v>53</v>
      </c>
      <c r="B55" s="34">
        <v>1880</v>
      </c>
      <c r="C55" s="7"/>
      <c r="D55" s="56">
        <v>510</v>
      </c>
      <c r="E55" s="41">
        <f t="shared" si="14"/>
        <v>255</v>
      </c>
      <c r="F55" s="41">
        <f t="shared" si="15"/>
        <v>85</v>
      </c>
      <c r="G55" s="41">
        <f t="shared" si="16"/>
        <v>20</v>
      </c>
      <c r="H55" s="7">
        <f t="shared" si="17"/>
        <v>5</v>
      </c>
      <c r="I55" s="34">
        <f t="shared" si="18"/>
        <v>969</v>
      </c>
      <c r="J55" s="41">
        <f t="shared" si="19"/>
        <v>485</v>
      </c>
      <c r="K55" s="41">
        <f t="shared" si="20"/>
        <v>162</v>
      </c>
      <c r="L55" s="41">
        <f t="shared" si="21"/>
        <v>38</v>
      </c>
      <c r="M55" s="7">
        <f t="shared" si="22"/>
        <v>10</v>
      </c>
      <c r="N55" s="36"/>
      <c r="O55" s="83">
        <f t="shared" si="23"/>
        <v>0</v>
      </c>
      <c r="P55" s="83">
        <f t="shared" si="24"/>
        <v>0</v>
      </c>
      <c r="Q55" s="83">
        <f t="shared" si="25"/>
        <v>102</v>
      </c>
      <c r="R55" s="83">
        <f t="shared" si="26"/>
        <v>188</v>
      </c>
      <c r="S55" s="83">
        <f t="shared" si="27"/>
        <v>216</v>
      </c>
      <c r="T55" s="88"/>
      <c r="U55" s="74">
        <f>IF(B55=C55,0,IF(S55&lt;&gt;"-",(S55)/Přehled!$A$1,0))</f>
        <v>0.51428571428571423</v>
      </c>
    </row>
    <row r="56" spans="1:21" x14ac:dyDescent="0.25">
      <c r="A56" s="55">
        <v>54</v>
      </c>
      <c r="B56" s="34">
        <v>1927</v>
      </c>
      <c r="C56" s="7"/>
      <c r="D56" s="56">
        <v>520</v>
      </c>
      <c r="E56" s="41">
        <f t="shared" si="14"/>
        <v>260</v>
      </c>
      <c r="F56" s="41">
        <f t="shared" si="15"/>
        <v>85</v>
      </c>
      <c r="G56" s="41">
        <f t="shared" si="16"/>
        <v>20</v>
      </c>
      <c r="H56" s="7">
        <f t="shared" si="17"/>
        <v>5</v>
      </c>
      <c r="I56" s="34">
        <f t="shared" si="18"/>
        <v>988</v>
      </c>
      <c r="J56" s="41">
        <f t="shared" si="19"/>
        <v>494</v>
      </c>
      <c r="K56" s="41">
        <f t="shared" si="20"/>
        <v>162</v>
      </c>
      <c r="L56" s="41">
        <f t="shared" si="21"/>
        <v>38</v>
      </c>
      <c r="M56" s="7">
        <f t="shared" si="22"/>
        <v>10</v>
      </c>
      <c r="N56" s="36"/>
      <c r="O56" s="83">
        <f t="shared" si="23"/>
        <v>0</v>
      </c>
      <c r="P56" s="83">
        <f t="shared" si="24"/>
        <v>0</v>
      </c>
      <c r="Q56" s="83">
        <f t="shared" si="25"/>
        <v>121</v>
      </c>
      <c r="R56" s="83">
        <f t="shared" si="26"/>
        <v>207</v>
      </c>
      <c r="S56" s="83">
        <f t="shared" si="27"/>
        <v>235</v>
      </c>
      <c r="T56" s="88"/>
      <c r="U56" s="74">
        <f>IF(B56=C56,0,IF(S56&lt;&gt;"-",(S56)/Přehled!$A$1,0))</f>
        <v>0.55952380952380953</v>
      </c>
    </row>
    <row r="57" spans="1:21" x14ac:dyDescent="0.25">
      <c r="A57" s="55">
        <v>55</v>
      </c>
      <c r="B57" s="34">
        <v>1975</v>
      </c>
      <c r="C57" s="7"/>
      <c r="D57" s="56">
        <v>535</v>
      </c>
      <c r="E57" s="41">
        <f t="shared" si="14"/>
        <v>270</v>
      </c>
      <c r="F57" s="41">
        <f t="shared" si="15"/>
        <v>90</v>
      </c>
      <c r="G57" s="41">
        <f t="shared" si="16"/>
        <v>25</v>
      </c>
      <c r="H57" s="7">
        <f t="shared" si="17"/>
        <v>5</v>
      </c>
      <c r="I57" s="34">
        <f t="shared" si="18"/>
        <v>1017</v>
      </c>
      <c r="J57" s="41">
        <f t="shared" si="19"/>
        <v>513</v>
      </c>
      <c r="K57" s="41">
        <f t="shared" si="20"/>
        <v>171</v>
      </c>
      <c r="L57" s="41">
        <f t="shared" si="21"/>
        <v>48</v>
      </c>
      <c r="M57" s="7">
        <f t="shared" si="22"/>
        <v>10</v>
      </c>
      <c r="N57" s="36"/>
      <c r="O57" s="83">
        <f t="shared" si="23"/>
        <v>0</v>
      </c>
      <c r="P57" s="83">
        <f t="shared" si="24"/>
        <v>0</v>
      </c>
      <c r="Q57" s="83">
        <f t="shared" si="25"/>
        <v>103</v>
      </c>
      <c r="R57" s="83">
        <f t="shared" si="26"/>
        <v>178</v>
      </c>
      <c r="S57" s="83">
        <f t="shared" si="27"/>
        <v>216</v>
      </c>
      <c r="T57" s="88"/>
      <c r="U57" s="74">
        <f>IF(B57=C57,0,IF(S57&lt;&gt;"-",(S57)/Přehled!$A$1,0))</f>
        <v>0.51428571428571423</v>
      </c>
    </row>
    <row r="58" spans="1:21" x14ac:dyDescent="0.25">
      <c r="A58" s="55">
        <v>56</v>
      </c>
      <c r="B58" s="34">
        <v>2025</v>
      </c>
      <c r="C58" s="7"/>
      <c r="D58" s="56">
        <v>545</v>
      </c>
      <c r="E58" s="41">
        <f t="shared" si="14"/>
        <v>275</v>
      </c>
      <c r="F58" s="41">
        <f t="shared" si="15"/>
        <v>90</v>
      </c>
      <c r="G58" s="41">
        <f t="shared" si="16"/>
        <v>25</v>
      </c>
      <c r="H58" s="7">
        <f t="shared" si="17"/>
        <v>5</v>
      </c>
      <c r="I58" s="34">
        <f t="shared" si="18"/>
        <v>1036</v>
      </c>
      <c r="J58" s="41">
        <f t="shared" si="19"/>
        <v>523</v>
      </c>
      <c r="K58" s="41">
        <f t="shared" si="20"/>
        <v>171</v>
      </c>
      <c r="L58" s="41">
        <f t="shared" si="21"/>
        <v>48</v>
      </c>
      <c r="M58" s="7">
        <f t="shared" si="22"/>
        <v>10</v>
      </c>
      <c r="N58" s="36"/>
      <c r="O58" s="83">
        <f t="shared" si="23"/>
        <v>0</v>
      </c>
      <c r="P58" s="83">
        <f t="shared" si="24"/>
        <v>0</v>
      </c>
      <c r="Q58" s="83">
        <f t="shared" si="25"/>
        <v>124</v>
      </c>
      <c r="R58" s="83">
        <f t="shared" si="26"/>
        <v>199</v>
      </c>
      <c r="S58" s="83">
        <f t="shared" si="27"/>
        <v>237</v>
      </c>
      <c r="T58" s="88"/>
      <c r="U58" s="74">
        <f>IF(B58=C58,0,IF(S58&lt;&gt;"-",(S58)/Přehled!$A$1,0))</f>
        <v>0.56428571428571428</v>
      </c>
    </row>
    <row r="59" spans="1:21" x14ac:dyDescent="0.25">
      <c r="A59" s="55">
        <v>57</v>
      </c>
      <c r="B59" s="34">
        <v>2075</v>
      </c>
      <c r="C59" s="7"/>
      <c r="D59" s="56">
        <v>555</v>
      </c>
      <c r="E59" s="41">
        <f t="shared" si="14"/>
        <v>280</v>
      </c>
      <c r="F59" s="41">
        <f t="shared" si="15"/>
        <v>95</v>
      </c>
      <c r="G59" s="41">
        <f t="shared" si="16"/>
        <v>25</v>
      </c>
      <c r="H59" s="7">
        <f t="shared" si="17"/>
        <v>5</v>
      </c>
      <c r="I59" s="34">
        <f t="shared" si="18"/>
        <v>1055</v>
      </c>
      <c r="J59" s="41">
        <f t="shared" si="19"/>
        <v>532</v>
      </c>
      <c r="K59" s="41">
        <f t="shared" si="20"/>
        <v>181</v>
      </c>
      <c r="L59" s="41">
        <f t="shared" si="21"/>
        <v>48</v>
      </c>
      <c r="M59" s="7">
        <f t="shared" si="22"/>
        <v>10</v>
      </c>
      <c r="N59" s="36"/>
      <c r="O59" s="83">
        <f t="shared" si="23"/>
        <v>0</v>
      </c>
      <c r="P59" s="83">
        <f t="shared" si="24"/>
        <v>0</v>
      </c>
      <c r="Q59" s="83">
        <f t="shared" si="25"/>
        <v>126</v>
      </c>
      <c r="R59" s="83">
        <f t="shared" si="26"/>
        <v>211</v>
      </c>
      <c r="S59" s="83">
        <f t="shared" si="27"/>
        <v>249</v>
      </c>
      <c r="T59" s="88"/>
      <c r="U59" s="74">
        <f>IF(B59=C59,0,IF(S59&lt;&gt;"-",(S59)/Přehled!$A$1,0))</f>
        <v>0.59285714285714286</v>
      </c>
    </row>
    <row r="60" spans="1:21" x14ac:dyDescent="0.25">
      <c r="A60" s="55">
        <v>58</v>
      </c>
      <c r="B60" s="34">
        <v>2127</v>
      </c>
      <c r="C60" s="7"/>
      <c r="D60" s="56">
        <v>570</v>
      </c>
      <c r="E60" s="41">
        <f t="shared" si="14"/>
        <v>285</v>
      </c>
      <c r="F60" s="41">
        <f t="shared" si="15"/>
        <v>95</v>
      </c>
      <c r="G60" s="41">
        <f t="shared" si="16"/>
        <v>25</v>
      </c>
      <c r="H60" s="7">
        <f t="shared" si="17"/>
        <v>5</v>
      </c>
      <c r="I60" s="34">
        <f t="shared" si="18"/>
        <v>1083</v>
      </c>
      <c r="J60" s="41">
        <f t="shared" si="19"/>
        <v>542</v>
      </c>
      <c r="K60" s="41">
        <f t="shared" si="20"/>
        <v>181</v>
      </c>
      <c r="L60" s="41">
        <f t="shared" si="21"/>
        <v>48</v>
      </c>
      <c r="M60" s="7">
        <f t="shared" si="22"/>
        <v>10</v>
      </c>
      <c r="N60" s="36"/>
      <c r="O60" s="83">
        <f t="shared" si="23"/>
        <v>0</v>
      </c>
      <c r="P60" s="83">
        <f t="shared" si="24"/>
        <v>0</v>
      </c>
      <c r="Q60" s="83">
        <f t="shared" si="25"/>
        <v>140</v>
      </c>
      <c r="R60" s="83">
        <f t="shared" si="26"/>
        <v>225</v>
      </c>
      <c r="S60" s="83">
        <f t="shared" si="27"/>
        <v>263</v>
      </c>
      <c r="T60" s="88"/>
      <c r="U60" s="74">
        <f>IF(B60=C60,0,IF(S60&lt;&gt;"-",(S60)/Přehled!$A$1,0))</f>
        <v>0.62619047619047619</v>
      </c>
    </row>
    <row r="61" spans="1:21" x14ac:dyDescent="0.25">
      <c r="A61" s="55">
        <v>59</v>
      </c>
      <c r="B61" s="34">
        <v>2180</v>
      </c>
      <c r="C61" s="7"/>
      <c r="D61" s="56">
        <v>580</v>
      </c>
      <c r="E61" s="41">
        <f t="shared" si="14"/>
        <v>290</v>
      </c>
      <c r="F61" s="41">
        <f t="shared" si="15"/>
        <v>95</v>
      </c>
      <c r="G61" s="41">
        <f t="shared" si="16"/>
        <v>25</v>
      </c>
      <c r="H61" s="7">
        <f t="shared" si="17"/>
        <v>5</v>
      </c>
      <c r="I61" s="34">
        <f t="shared" si="18"/>
        <v>1102</v>
      </c>
      <c r="J61" s="41">
        <f t="shared" si="19"/>
        <v>551</v>
      </c>
      <c r="K61" s="41">
        <f t="shared" si="20"/>
        <v>181</v>
      </c>
      <c r="L61" s="41">
        <f t="shared" si="21"/>
        <v>48</v>
      </c>
      <c r="M61" s="7">
        <f t="shared" si="22"/>
        <v>10</v>
      </c>
      <c r="N61" s="36"/>
      <c r="O61" s="83">
        <f t="shared" si="23"/>
        <v>0</v>
      </c>
      <c r="P61" s="83">
        <f t="shared" si="24"/>
        <v>0</v>
      </c>
      <c r="Q61" s="83">
        <f t="shared" si="25"/>
        <v>165</v>
      </c>
      <c r="R61" s="83">
        <f t="shared" si="26"/>
        <v>250</v>
      </c>
      <c r="S61" s="83">
        <f t="shared" si="27"/>
        <v>288</v>
      </c>
      <c r="T61" s="88"/>
      <c r="U61" s="74">
        <f>IF(B61=C61,0,IF(S61&lt;&gt;"-",(S61)/Přehled!$A$1,0))</f>
        <v>0.68571428571428572</v>
      </c>
    </row>
    <row r="62" spans="1:21" x14ac:dyDescent="0.25">
      <c r="A62" s="55">
        <v>60</v>
      </c>
      <c r="B62" s="34">
        <v>2235</v>
      </c>
      <c r="C62" s="7"/>
      <c r="D62" s="56">
        <v>590</v>
      </c>
      <c r="E62" s="41">
        <f t="shared" si="14"/>
        <v>295</v>
      </c>
      <c r="F62" s="41">
        <f t="shared" si="15"/>
        <v>100</v>
      </c>
      <c r="G62" s="41">
        <f t="shared" si="16"/>
        <v>25</v>
      </c>
      <c r="H62" s="7">
        <f t="shared" si="17"/>
        <v>5</v>
      </c>
      <c r="I62" s="34">
        <f t="shared" si="18"/>
        <v>1121</v>
      </c>
      <c r="J62" s="41">
        <f t="shared" si="19"/>
        <v>561</v>
      </c>
      <c r="K62" s="41">
        <f t="shared" si="20"/>
        <v>190</v>
      </c>
      <c r="L62" s="41">
        <f t="shared" si="21"/>
        <v>48</v>
      </c>
      <c r="M62" s="7">
        <f t="shared" si="22"/>
        <v>10</v>
      </c>
      <c r="N62" s="36"/>
      <c r="O62" s="83">
        <f t="shared" si="23"/>
        <v>0</v>
      </c>
      <c r="P62" s="83">
        <f t="shared" si="24"/>
        <v>0</v>
      </c>
      <c r="Q62" s="83">
        <f t="shared" si="25"/>
        <v>173</v>
      </c>
      <c r="R62" s="83">
        <f t="shared" si="26"/>
        <v>267</v>
      </c>
      <c r="S62" s="83">
        <f t="shared" si="27"/>
        <v>305</v>
      </c>
      <c r="T62" s="88"/>
      <c r="U62" s="74">
        <f>IF(B62=C62,0,IF(S62&lt;&gt;"-",(S62)/Přehled!$A$1,0))</f>
        <v>0.72619047619047616</v>
      </c>
    </row>
    <row r="63" spans="1:21" x14ac:dyDescent="0.25">
      <c r="A63" s="50">
        <v>61</v>
      </c>
      <c r="B63" s="51">
        <v>2290</v>
      </c>
      <c r="C63" s="52"/>
      <c r="D63" s="53">
        <v>605</v>
      </c>
      <c r="E63" s="54">
        <f t="shared" si="14"/>
        <v>305</v>
      </c>
      <c r="F63" s="54">
        <f t="shared" si="15"/>
        <v>100</v>
      </c>
      <c r="G63" s="54">
        <f t="shared" si="16"/>
        <v>25</v>
      </c>
      <c r="H63" s="52">
        <f t="shared" si="17"/>
        <v>5</v>
      </c>
      <c r="I63" s="51">
        <f t="shared" si="18"/>
        <v>1150</v>
      </c>
      <c r="J63" s="54">
        <f t="shared" si="19"/>
        <v>580</v>
      </c>
      <c r="K63" s="54">
        <f t="shared" si="20"/>
        <v>190</v>
      </c>
      <c r="L63" s="54">
        <f t="shared" si="21"/>
        <v>48</v>
      </c>
      <c r="M63" s="52">
        <f t="shared" si="22"/>
        <v>10</v>
      </c>
      <c r="N63" s="36"/>
      <c r="O63" s="83">
        <f t="shared" si="23"/>
        <v>0</v>
      </c>
      <c r="P63" s="83">
        <f t="shared" si="24"/>
        <v>0</v>
      </c>
      <c r="Q63" s="83">
        <f t="shared" si="25"/>
        <v>180</v>
      </c>
      <c r="R63" s="83">
        <f t="shared" si="26"/>
        <v>274</v>
      </c>
      <c r="S63" s="83">
        <f t="shared" si="27"/>
        <v>312</v>
      </c>
      <c r="T63" s="88"/>
      <c r="U63" s="74">
        <f>IF(B63=C63,0,IF(S63&lt;&gt;"-",(S63)/Přehled!$A$1,0))</f>
        <v>0.74285714285714288</v>
      </c>
    </row>
    <row r="64" spans="1:21" x14ac:dyDescent="0.25">
      <c r="A64" s="55">
        <v>62</v>
      </c>
      <c r="B64" s="34">
        <v>2348</v>
      </c>
      <c r="C64" s="7"/>
      <c r="D64" s="56">
        <v>615</v>
      </c>
      <c r="E64" s="41">
        <f t="shared" si="14"/>
        <v>310</v>
      </c>
      <c r="F64" s="41">
        <f t="shared" si="15"/>
        <v>105</v>
      </c>
      <c r="G64" s="41">
        <f t="shared" si="16"/>
        <v>25</v>
      </c>
      <c r="H64" s="7">
        <f t="shared" si="17"/>
        <v>5</v>
      </c>
      <c r="I64" s="34">
        <f t="shared" si="18"/>
        <v>1169</v>
      </c>
      <c r="J64" s="41">
        <f t="shared" si="19"/>
        <v>589</v>
      </c>
      <c r="K64" s="41">
        <f t="shared" si="20"/>
        <v>200</v>
      </c>
      <c r="L64" s="41">
        <f t="shared" si="21"/>
        <v>48</v>
      </c>
      <c r="M64" s="7">
        <f t="shared" si="22"/>
        <v>10</v>
      </c>
      <c r="N64" s="36"/>
      <c r="O64" s="83">
        <f t="shared" si="23"/>
        <v>10</v>
      </c>
      <c r="P64" s="83">
        <f t="shared" si="24"/>
        <v>0</v>
      </c>
      <c r="Q64" s="83">
        <f t="shared" si="25"/>
        <v>190</v>
      </c>
      <c r="R64" s="83">
        <f t="shared" si="26"/>
        <v>294</v>
      </c>
      <c r="S64" s="83">
        <f t="shared" si="27"/>
        <v>332</v>
      </c>
      <c r="T64" s="88"/>
      <c r="U64" s="74">
        <f>IF(B64=C64,0,IF(S64&lt;&gt;"-",(S64)/Přehled!$A$1,0))</f>
        <v>0.79047619047619044</v>
      </c>
    </row>
    <row r="65" spans="1:21" x14ac:dyDescent="0.25">
      <c r="A65" s="55">
        <v>63</v>
      </c>
      <c r="B65" s="34">
        <v>2406</v>
      </c>
      <c r="C65" s="7"/>
      <c r="D65" s="56">
        <v>630</v>
      </c>
      <c r="E65" s="41">
        <f t="shared" si="14"/>
        <v>315</v>
      </c>
      <c r="F65" s="41">
        <f t="shared" si="15"/>
        <v>105</v>
      </c>
      <c r="G65" s="41">
        <f t="shared" si="16"/>
        <v>25</v>
      </c>
      <c r="H65" s="7">
        <f t="shared" si="17"/>
        <v>5</v>
      </c>
      <c r="I65" s="34">
        <f t="shared" si="18"/>
        <v>1197</v>
      </c>
      <c r="J65" s="41">
        <f t="shared" si="19"/>
        <v>599</v>
      </c>
      <c r="K65" s="41">
        <f t="shared" si="20"/>
        <v>200</v>
      </c>
      <c r="L65" s="41">
        <f t="shared" si="21"/>
        <v>48</v>
      </c>
      <c r="M65" s="7">
        <f t="shared" si="22"/>
        <v>10</v>
      </c>
      <c r="N65" s="36"/>
      <c r="O65" s="83">
        <f t="shared" si="23"/>
        <v>12</v>
      </c>
      <c r="P65" s="83">
        <f t="shared" si="24"/>
        <v>0</v>
      </c>
      <c r="Q65" s="83">
        <f t="shared" si="25"/>
        <v>210</v>
      </c>
      <c r="R65" s="83">
        <f t="shared" si="26"/>
        <v>314</v>
      </c>
      <c r="S65" s="83">
        <f t="shared" si="27"/>
        <v>352</v>
      </c>
      <c r="T65" s="88"/>
      <c r="U65" s="74">
        <f>IF(B65=C65,0,IF(S65&lt;&gt;"-",(S65)/Přehled!$A$1,0))</f>
        <v>0.83809523809523812</v>
      </c>
    </row>
    <row r="66" spans="1:21" x14ac:dyDescent="0.25">
      <c r="A66" s="55">
        <v>64</v>
      </c>
      <c r="B66" s="34">
        <v>2467</v>
      </c>
      <c r="C66" s="7"/>
      <c r="D66" s="56">
        <v>640</v>
      </c>
      <c r="E66" s="41">
        <f t="shared" si="14"/>
        <v>320</v>
      </c>
      <c r="F66" s="41">
        <f t="shared" si="15"/>
        <v>105</v>
      </c>
      <c r="G66" s="41">
        <f t="shared" si="16"/>
        <v>25</v>
      </c>
      <c r="H66" s="7">
        <f t="shared" si="17"/>
        <v>5</v>
      </c>
      <c r="I66" s="34">
        <f t="shared" si="18"/>
        <v>1216</v>
      </c>
      <c r="J66" s="41">
        <f t="shared" si="19"/>
        <v>608</v>
      </c>
      <c r="K66" s="41">
        <f t="shared" si="20"/>
        <v>200</v>
      </c>
      <c r="L66" s="41">
        <f t="shared" si="21"/>
        <v>48</v>
      </c>
      <c r="M66" s="7">
        <f t="shared" si="22"/>
        <v>10</v>
      </c>
      <c r="N66" s="36"/>
      <c r="O66" s="83">
        <f t="shared" si="23"/>
        <v>35</v>
      </c>
      <c r="P66" s="83">
        <f t="shared" si="24"/>
        <v>0</v>
      </c>
      <c r="Q66" s="83">
        <f t="shared" si="25"/>
        <v>243</v>
      </c>
      <c r="R66" s="83">
        <f t="shared" si="26"/>
        <v>347</v>
      </c>
      <c r="S66" s="83">
        <f t="shared" si="27"/>
        <v>385</v>
      </c>
      <c r="T66" s="88"/>
      <c r="U66" s="74">
        <f>IF(B66=C66,0,IF(S66&lt;&gt;"-",(S66)/Přehled!$A$1,0))</f>
        <v>0.91666666666666663</v>
      </c>
    </row>
    <row r="67" spans="1:21" x14ac:dyDescent="0.25">
      <c r="A67" s="55">
        <v>65</v>
      </c>
      <c r="B67" s="34">
        <v>2528</v>
      </c>
      <c r="C67" s="7"/>
      <c r="D67" s="56">
        <v>650</v>
      </c>
      <c r="E67" s="41">
        <f t="shared" si="14"/>
        <v>325</v>
      </c>
      <c r="F67" s="41">
        <f t="shared" si="15"/>
        <v>110</v>
      </c>
      <c r="G67" s="41">
        <f t="shared" si="16"/>
        <v>30</v>
      </c>
      <c r="H67" s="7">
        <f t="shared" si="17"/>
        <v>5</v>
      </c>
      <c r="I67" s="34">
        <f t="shared" ref="I67:I82" si="28">ROUNDUP(D67*1.9,0)</f>
        <v>1235</v>
      </c>
      <c r="J67" s="41">
        <f t="shared" ref="J67:J82" si="29">ROUNDUP(E67*1.9,0)</f>
        <v>618</v>
      </c>
      <c r="K67" s="41">
        <f t="shared" ref="K67:K82" si="30">ROUNDUP(F67*1.9,0)</f>
        <v>209</v>
      </c>
      <c r="L67" s="41">
        <f t="shared" ref="L67:L82" si="31">ROUNDUP(G67*1.9,0)</f>
        <v>57</v>
      </c>
      <c r="M67" s="7">
        <f t="shared" ref="M67:M82" si="32">ROUNDUP(H67*1.9,0)</f>
        <v>10</v>
      </c>
      <c r="N67" s="36"/>
      <c r="O67" s="83">
        <f t="shared" ref="O67:O82" si="33">IF((B67-I67)-I67&lt;=0,0,(B67-I67)-I67)</f>
        <v>58</v>
      </c>
      <c r="P67" s="83">
        <f t="shared" ref="P67:P82" si="34">IF((B67-I67-J67)-J67&lt;=O67,0,IF((B67-I67-J67)-J67&lt;=0,0,(B67-I67-J67)-J67))</f>
        <v>0</v>
      </c>
      <c r="Q67" s="83">
        <f t="shared" ref="Q67:Q82" si="35">IF((B67-I67-J67-K67)-K67&lt;=0,0,(B67-I67-J67-K67)-K67)</f>
        <v>257</v>
      </c>
      <c r="R67" s="83">
        <f t="shared" ref="R67:R82" si="36">IF((B67-I67-J67-K67-L67)-L67&lt;=0,0,(B67-I67-J67-K67-L67)-L67)</f>
        <v>352</v>
      </c>
      <c r="S67" s="83">
        <f t="shared" ref="S67:S82" si="37">IF(H67=0,IF((B67-I67-J67-K67-L67-M67)-M67&lt;=0,0,(B67-I67-J67-K67-L67-M67)-M67),IF((B67-I67-J67-K67-L67-M67)-M67&lt;=0,"-",(B67-I67-J67-K67-L67-M67)-M67+M67))</f>
        <v>399</v>
      </c>
      <c r="T67" s="88"/>
      <c r="U67" s="74">
        <f>IF(B67=C67,0,IF(S67&lt;&gt;"-",(S67)/Přehled!$A$1,0))</f>
        <v>0.95</v>
      </c>
    </row>
    <row r="68" spans="1:21" x14ac:dyDescent="0.25">
      <c r="A68" s="55">
        <v>66</v>
      </c>
      <c r="B68" s="34">
        <v>2591</v>
      </c>
      <c r="C68" s="7"/>
      <c r="D68" s="56">
        <v>665</v>
      </c>
      <c r="E68" s="41">
        <f t="shared" ref="E68:E131" si="38">ROUND((D68/2)/5,0)*5</f>
        <v>335</v>
      </c>
      <c r="F68" s="41">
        <f t="shared" ref="F68:F131" si="39">ROUND((E68/3)/5,0)*5</f>
        <v>110</v>
      </c>
      <c r="G68" s="41">
        <f t="shared" ref="G68:G131" si="40">ROUND((F68/4)/5,0)*5</f>
        <v>30</v>
      </c>
      <c r="H68" s="7">
        <f t="shared" ref="H68:H131" si="41">ROUND((G68/5)/5,0)*5</f>
        <v>5</v>
      </c>
      <c r="I68" s="34">
        <f t="shared" si="28"/>
        <v>1264</v>
      </c>
      <c r="J68" s="41">
        <f t="shared" si="29"/>
        <v>637</v>
      </c>
      <c r="K68" s="41">
        <f t="shared" si="30"/>
        <v>209</v>
      </c>
      <c r="L68" s="41">
        <f t="shared" si="31"/>
        <v>57</v>
      </c>
      <c r="M68" s="7">
        <f t="shared" si="32"/>
        <v>10</v>
      </c>
      <c r="N68" s="36"/>
      <c r="O68" s="83">
        <f t="shared" si="33"/>
        <v>63</v>
      </c>
      <c r="P68" s="83">
        <f t="shared" si="34"/>
        <v>0</v>
      </c>
      <c r="Q68" s="83">
        <f t="shared" si="35"/>
        <v>272</v>
      </c>
      <c r="R68" s="83">
        <f t="shared" si="36"/>
        <v>367</v>
      </c>
      <c r="S68" s="83">
        <f t="shared" si="37"/>
        <v>414</v>
      </c>
      <c r="T68" s="88"/>
      <c r="U68" s="74">
        <f>IF(B68=C68,0,IF(S68&lt;&gt;"-",(S68)/Přehled!$A$1,0))</f>
        <v>0.98571428571428577</v>
      </c>
    </row>
    <row r="69" spans="1:21" x14ac:dyDescent="0.25">
      <c r="A69" s="55">
        <v>67</v>
      </c>
      <c r="B69" s="34">
        <v>2656</v>
      </c>
      <c r="C69" s="7"/>
      <c r="D69" s="56">
        <v>675</v>
      </c>
      <c r="E69" s="41">
        <f t="shared" si="38"/>
        <v>340</v>
      </c>
      <c r="F69" s="41">
        <f t="shared" si="39"/>
        <v>115</v>
      </c>
      <c r="G69" s="41">
        <f t="shared" si="40"/>
        <v>30</v>
      </c>
      <c r="H69" s="7">
        <f t="shared" si="41"/>
        <v>5</v>
      </c>
      <c r="I69" s="34">
        <f t="shared" si="28"/>
        <v>1283</v>
      </c>
      <c r="J69" s="41">
        <f t="shared" si="29"/>
        <v>646</v>
      </c>
      <c r="K69" s="41">
        <f t="shared" si="30"/>
        <v>219</v>
      </c>
      <c r="L69" s="41">
        <f t="shared" si="31"/>
        <v>57</v>
      </c>
      <c r="M69" s="7">
        <f t="shared" si="32"/>
        <v>10</v>
      </c>
      <c r="N69" s="36"/>
      <c r="O69" s="83">
        <f t="shared" si="33"/>
        <v>90</v>
      </c>
      <c r="P69" s="83">
        <f t="shared" si="34"/>
        <v>0</v>
      </c>
      <c r="Q69" s="83">
        <f t="shared" si="35"/>
        <v>289</v>
      </c>
      <c r="R69" s="83">
        <f t="shared" si="36"/>
        <v>394</v>
      </c>
      <c r="S69" s="83">
        <f t="shared" si="37"/>
        <v>441</v>
      </c>
      <c r="T69" s="88"/>
      <c r="U69" s="74">
        <f>IF(B69=C69,0,IF(S69&lt;&gt;"-",(S69)/Přehled!$A$1,0))</f>
        <v>1.05</v>
      </c>
    </row>
    <row r="70" spans="1:21" x14ac:dyDescent="0.25">
      <c r="A70" s="55">
        <v>68</v>
      </c>
      <c r="B70" s="34">
        <v>2723</v>
      </c>
      <c r="C70" s="7"/>
      <c r="D70" s="56">
        <v>690</v>
      </c>
      <c r="E70" s="41">
        <f t="shared" si="38"/>
        <v>345</v>
      </c>
      <c r="F70" s="41">
        <f t="shared" si="39"/>
        <v>115</v>
      </c>
      <c r="G70" s="41">
        <f t="shared" si="40"/>
        <v>30</v>
      </c>
      <c r="H70" s="7">
        <f t="shared" si="41"/>
        <v>5</v>
      </c>
      <c r="I70" s="34">
        <f t="shared" si="28"/>
        <v>1311</v>
      </c>
      <c r="J70" s="41">
        <f t="shared" si="29"/>
        <v>656</v>
      </c>
      <c r="K70" s="41">
        <f t="shared" si="30"/>
        <v>219</v>
      </c>
      <c r="L70" s="41">
        <f t="shared" si="31"/>
        <v>57</v>
      </c>
      <c r="M70" s="7">
        <f t="shared" si="32"/>
        <v>10</v>
      </c>
      <c r="N70" s="36"/>
      <c r="O70" s="83">
        <f t="shared" si="33"/>
        <v>101</v>
      </c>
      <c r="P70" s="83">
        <f t="shared" si="34"/>
        <v>0</v>
      </c>
      <c r="Q70" s="83">
        <f t="shared" si="35"/>
        <v>318</v>
      </c>
      <c r="R70" s="83">
        <f t="shared" si="36"/>
        <v>423</v>
      </c>
      <c r="S70" s="83">
        <f t="shared" si="37"/>
        <v>470</v>
      </c>
      <c r="T70" s="88"/>
      <c r="U70" s="74">
        <f>IF(B70=C70,0,IF(S70&lt;&gt;"-",(S70)/Přehled!$A$1,0))</f>
        <v>1.1190476190476191</v>
      </c>
    </row>
    <row r="71" spans="1:21" x14ac:dyDescent="0.25">
      <c r="A71" s="55">
        <v>69</v>
      </c>
      <c r="B71" s="34">
        <v>2791</v>
      </c>
      <c r="C71" s="7"/>
      <c r="D71" s="56">
        <v>700</v>
      </c>
      <c r="E71" s="41">
        <f t="shared" si="38"/>
        <v>350</v>
      </c>
      <c r="F71" s="41">
        <f t="shared" si="39"/>
        <v>115</v>
      </c>
      <c r="G71" s="41">
        <f t="shared" si="40"/>
        <v>30</v>
      </c>
      <c r="H71" s="7">
        <f t="shared" si="41"/>
        <v>5</v>
      </c>
      <c r="I71" s="34">
        <f t="shared" si="28"/>
        <v>1330</v>
      </c>
      <c r="J71" s="41">
        <f t="shared" si="29"/>
        <v>665</v>
      </c>
      <c r="K71" s="41">
        <f t="shared" si="30"/>
        <v>219</v>
      </c>
      <c r="L71" s="41">
        <f t="shared" si="31"/>
        <v>57</v>
      </c>
      <c r="M71" s="7">
        <f t="shared" si="32"/>
        <v>10</v>
      </c>
      <c r="N71" s="36"/>
      <c r="O71" s="83">
        <f t="shared" si="33"/>
        <v>131</v>
      </c>
      <c r="P71" s="83">
        <f t="shared" si="34"/>
        <v>0</v>
      </c>
      <c r="Q71" s="83">
        <f t="shared" si="35"/>
        <v>358</v>
      </c>
      <c r="R71" s="83">
        <f t="shared" si="36"/>
        <v>463</v>
      </c>
      <c r="S71" s="83">
        <f t="shared" si="37"/>
        <v>510</v>
      </c>
      <c r="T71" s="88"/>
      <c r="U71" s="74">
        <f>IF(B71=C71,0,IF(S71&lt;&gt;"-",(S71)/Přehled!$A$1,0))</f>
        <v>1.2142857142857142</v>
      </c>
    </row>
    <row r="72" spans="1:21" x14ac:dyDescent="0.25">
      <c r="A72" s="55">
        <v>70</v>
      </c>
      <c r="B72" s="34">
        <v>2860</v>
      </c>
      <c r="C72" s="7"/>
      <c r="D72" s="56">
        <v>715</v>
      </c>
      <c r="E72" s="41">
        <f t="shared" si="38"/>
        <v>360</v>
      </c>
      <c r="F72" s="41">
        <f t="shared" si="39"/>
        <v>120</v>
      </c>
      <c r="G72" s="41">
        <f t="shared" si="40"/>
        <v>30</v>
      </c>
      <c r="H72" s="7">
        <f t="shared" si="41"/>
        <v>5</v>
      </c>
      <c r="I72" s="34">
        <f t="shared" si="28"/>
        <v>1359</v>
      </c>
      <c r="J72" s="41">
        <f t="shared" si="29"/>
        <v>684</v>
      </c>
      <c r="K72" s="41">
        <f t="shared" si="30"/>
        <v>228</v>
      </c>
      <c r="L72" s="41">
        <f t="shared" si="31"/>
        <v>57</v>
      </c>
      <c r="M72" s="7">
        <f t="shared" si="32"/>
        <v>10</v>
      </c>
      <c r="N72" s="36"/>
      <c r="O72" s="83">
        <f t="shared" si="33"/>
        <v>142</v>
      </c>
      <c r="P72" s="83">
        <f t="shared" si="34"/>
        <v>0</v>
      </c>
      <c r="Q72" s="83">
        <f t="shared" si="35"/>
        <v>361</v>
      </c>
      <c r="R72" s="83">
        <f t="shared" si="36"/>
        <v>475</v>
      </c>
      <c r="S72" s="83">
        <f t="shared" si="37"/>
        <v>522</v>
      </c>
      <c r="T72" s="88"/>
      <c r="U72" s="74">
        <f>IF(B72=C72,0,IF(S72&lt;&gt;"-",(S72)/Přehled!$A$1,0))</f>
        <v>1.2428571428571429</v>
      </c>
    </row>
    <row r="73" spans="1:21" x14ac:dyDescent="0.25">
      <c r="A73" s="50">
        <v>71</v>
      </c>
      <c r="B73" s="51">
        <v>2932</v>
      </c>
      <c r="C73" s="52"/>
      <c r="D73" s="53">
        <v>725</v>
      </c>
      <c r="E73" s="54">
        <f t="shared" si="38"/>
        <v>365</v>
      </c>
      <c r="F73" s="54">
        <f t="shared" si="39"/>
        <v>120</v>
      </c>
      <c r="G73" s="54">
        <f t="shared" si="40"/>
        <v>30</v>
      </c>
      <c r="H73" s="52">
        <f t="shared" si="41"/>
        <v>5</v>
      </c>
      <c r="I73" s="51">
        <f t="shared" si="28"/>
        <v>1378</v>
      </c>
      <c r="J73" s="54">
        <f t="shared" si="29"/>
        <v>694</v>
      </c>
      <c r="K73" s="54">
        <f t="shared" si="30"/>
        <v>228</v>
      </c>
      <c r="L73" s="54">
        <f t="shared" si="31"/>
        <v>57</v>
      </c>
      <c r="M73" s="52">
        <f t="shared" si="32"/>
        <v>10</v>
      </c>
      <c r="N73" s="36"/>
      <c r="O73" s="83">
        <f t="shared" si="33"/>
        <v>176</v>
      </c>
      <c r="P73" s="83">
        <f t="shared" si="34"/>
        <v>0</v>
      </c>
      <c r="Q73" s="83">
        <f t="shared" si="35"/>
        <v>404</v>
      </c>
      <c r="R73" s="83">
        <f t="shared" si="36"/>
        <v>518</v>
      </c>
      <c r="S73" s="83">
        <f t="shared" si="37"/>
        <v>565</v>
      </c>
      <c r="T73" s="88"/>
      <c r="U73" s="74">
        <f>IF(B73=C73,0,IF(S73&lt;&gt;"-",(S73)/Přehled!$A$1,0))</f>
        <v>1.3452380952380953</v>
      </c>
    </row>
    <row r="74" spans="1:21" x14ac:dyDescent="0.25">
      <c r="A74" s="55">
        <v>72</v>
      </c>
      <c r="B74" s="34">
        <v>3005</v>
      </c>
      <c r="C74" s="7"/>
      <c r="D74" s="56">
        <v>735</v>
      </c>
      <c r="E74" s="41">
        <f t="shared" si="38"/>
        <v>370</v>
      </c>
      <c r="F74" s="41">
        <f t="shared" si="39"/>
        <v>125</v>
      </c>
      <c r="G74" s="41">
        <f t="shared" si="40"/>
        <v>30</v>
      </c>
      <c r="H74" s="7">
        <f t="shared" si="41"/>
        <v>5</v>
      </c>
      <c r="I74" s="34">
        <f t="shared" si="28"/>
        <v>1397</v>
      </c>
      <c r="J74" s="41">
        <f t="shared" si="29"/>
        <v>703</v>
      </c>
      <c r="K74" s="41">
        <f t="shared" si="30"/>
        <v>238</v>
      </c>
      <c r="L74" s="41">
        <f t="shared" si="31"/>
        <v>57</v>
      </c>
      <c r="M74" s="7">
        <f t="shared" si="32"/>
        <v>10</v>
      </c>
      <c r="N74" s="36"/>
      <c r="O74" s="83">
        <f t="shared" si="33"/>
        <v>211</v>
      </c>
      <c r="P74" s="83">
        <f t="shared" si="34"/>
        <v>0</v>
      </c>
      <c r="Q74" s="83">
        <f t="shared" si="35"/>
        <v>429</v>
      </c>
      <c r="R74" s="83">
        <f t="shared" si="36"/>
        <v>553</v>
      </c>
      <c r="S74" s="83">
        <f t="shared" si="37"/>
        <v>600</v>
      </c>
      <c r="T74" s="88"/>
      <c r="U74" s="74">
        <f>IF(B74=C74,0,IF(S74&lt;&gt;"-",(S74)/Přehled!$A$1,0))</f>
        <v>1.4285714285714286</v>
      </c>
    </row>
    <row r="75" spans="1:21" x14ac:dyDescent="0.25">
      <c r="A75" s="55">
        <v>73</v>
      </c>
      <c r="B75" s="34">
        <v>3080</v>
      </c>
      <c r="C75" s="7"/>
      <c r="D75" s="56">
        <v>750</v>
      </c>
      <c r="E75" s="41">
        <f t="shared" si="38"/>
        <v>375</v>
      </c>
      <c r="F75" s="41">
        <f t="shared" si="39"/>
        <v>125</v>
      </c>
      <c r="G75" s="41">
        <f t="shared" si="40"/>
        <v>30</v>
      </c>
      <c r="H75" s="7">
        <f t="shared" si="41"/>
        <v>5</v>
      </c>
      <c r="I75" s="34">
        <f t="shared" si="28"/>
        <v>1425</v>
      </c>
      <c r="J75" s="41">
        <f t="shared" si="29"/>
        <v>713</v>
      </c>
      <c r="K75" s="41">
        <f t="shared" si="30"/>
        <v>238</v>
      </c>
      <c r="L75" s="41">
        <f t="shared" si="31"/>
        <v>57</v>
      </c>
      <c r="M75" s="7">
        <f t="shared" si="32"/>
        <v>10</v>
      </c>
      <c r="N75" s="36"/>
      <c r="O75" s="83">
        <f t="shared" si="33"/>
        <v>230</v>
      </c>
      <c r="P75" s="83">
        <f t="shared" si="34"/>
        <v>0</v>
      </c>
      <c r="Q75" s="83">
        <f t="shared" si="35"/>
        <v>466</v>
      </c>
      <c r="R75" s="83">
        <f t="shared" si="36"/>
        <v>590</v>
      </c>
      <c r="S75" s="83">
        <f t="shared" si="37"/>
        <v>637</v>
      </c>
      <c r="T75" s="88"/>
      <c r="U75" s="74">
        <f>IF(B75=C75,0,IF(S75&lt;&gt;"-",(S75)/Přehled!$A$1,0))</f>
        <v>1.5166666666666666</v>
      </c>
    </row>
    <row r="76" spans="1:21" x14ac:dyDescent="0.25">
      <c r="A76" s="55">
        <v>74</v>
      </c>
      <c r="B76" s="34">
        <v>3157</v>
      </c>
      <c r="C76" s="7"/>
      <c r="D76" s="56">
        <v>760</v>
      </c>
      <c r="E76" s="41">
        <f t="shared" si="38"/>
        <v>380</v>
      </c>
      <c r="F76" s="41">
        <f t="shared" si="39"/>
        <v>125</v>
      </c>
      <c r="G76" s="41">
        <f t="shared" si="40"/>
        <v>30</v>
      </c>
      <c r="H76" s="7">
        <f t="shared" si="41"/>
        <v>5</v>
      </c>
      <c r="I76" s="34">
        <f t="shared" si="28"/>
        <v>1444</v>
      </c>
      <c r="J76" s="41">
        <f t="shared" si="29"/>
        <v>722</v>
      </c>
      <c r="K76" s="41">
        <f t="shared" si="30"/>
        <v>238</v>
      </c>
      <c r="L76" s="41">
        <f t="shared" si="31"/>
        <v>57</v>
      </c>
      <c r="M76" s="7">
        <f t="shared" si="32"/>
        <v>10</v>
      </c>
      <c r="N76" s="36"/>
      <c r="O76" s="83">
        <f t="shared" si="33"/>
        <v>269</v>
      </c>
      <c r="P76" s="83">
        <f t="shared" si="34"/>
        <v>0</v>
      </c>
      <c r="Q76" s="83">
        <f t="shared" si="35"/>
        <v>515</v>
      </c>
      <c r="R76" s="83">
        <f t="shared" si="36"/>
        <v>639</v>
      </c>
      <c r="S76" s="83">
        <f t="shared" si="37"/>
        <v>686</v>
      </c>
      <c r="T76" s="88"/>
      <c r="U76" s="74">
        <f>IF(B76=C76,0,IF(S76&lt;&gt;"-",(S76)/Přehled!$A$1,0))</f>
        <v>1.6333333333333333</v>
      </c>
    </row>
    <row r="77" spans="1:21" x14ac:dyDescent="0.25">
      <c r="A77" s="55">
        <v>75</v>
      </c>
      <c r="B77" s="34">
        <v>3236</v>
      </c>
      <c r="C77" s="7"/>
      <c r="D77" s="56">
        <v>775</v>
      </c>
      <c r="E77" s="41">
        <f t="shared" si="38"/>
        <v>390</v>
      </c>
      <c r="F77" s="41">
        <f t="shared" si="39"/>
        <v>130</v>
      </c>
      <c r="G77" s="41">
        <f t="shared" si="40"/>
        <v>35</v>
      </c>
      <c r="H77" s="7">
        <f t="shared" si="41"/>
        <v>5</v>
      </c>
      <c r="I77" s="34">
        <f t="shared" si="28"/>
        <v>1473</v>
      </c>
      <c r="J77" s="41">
        <f t="shared" si="29"/>
        <v>741</v>
      </c>
      <c r="K77" s="41">
        <f t="shared" si="30"/>
        <v>247</v>
      </c>
      <c r="L77" s="41">
        <f t="shared" si="31"/>
        <v>67</v>
      </c>
      <c r="M77" s="7">
        <f t="shared" si="32"/>
        <v>10</v>
      </c>
      <c r="N77" s="36"/>
      <c r="O77" s="83">
        <f t="shared" si="33"/>
        <v>290</v>
      </c>
      <c r="P77" s="83">
        <f t="shared" si="34"/>
        <v>0</v>
      </c>
      <c r="Q77" s="83">
        <f t="shared" si="35"/>
        <v>528</v>
      </c>
      <c r="R77" s="83">
        <f t="shared" si="36"/>
        <v>641</v>
      </c>
      <c r="S77" s="83">
        <f t="shared" si="37"/>
        <v>698</v>
      </c>
      <c r="T77" s="88"/>
      <c r="U77" s="74">
        <f>IF(B77=C77,0,IF(S77&lt;&gt;"-",(S77)/Přehled!$A$1,0))</f>
        <v>1.661904761904762</v>
      </c>
    </row>
    <row r="78" spans="1:21" x14ac:dyDescent="0.25">
      <c r="A78" s="55">
        <v>76</v>
      </c>
      <c r="B78" s="34">
        <v>3317</v>
      </c>
      <c r="C78" s="7"/>
      <c r="D78" s="56">
        <v>785</v>
      </c>
      <c r="E78" s="41">
        <f t="shared" si="38"/>
        <v>395</v>
      </c>
      <c r="F78" s="41">
        <f t="shared" si="39"/>
        <v>130</v>
      </c>
      <c r="G78" s="41">
        <f t="shared" si="40"/>
        <v>35</v>
      </c>
      <c r="H78" s="7">
        <f t="shared" si="41"/>
        <v>5</v>
      </c>
      <c r="I78" s="34">
        <f t="shared" si="28"/>
        <v>1492</v>
      </c>
      <c r="J78" s="41">
        <f t="shared" si="29"/>
        <v>751</v>
      </c>
      <c r="K78" s="41">
        <f t="shared" si="30"/>
        <v>247</v>
      </c>
      <c r="L78" s="41">
        <f t="shared" si="31"/>
        <v>67</v>
      </c>
      <c r="M78" s="7">
        <f t="shared" si="32"/>
        <v>10</v>
      </c>
      <c r="N78" s="36"/>
      <c r="O78" s="83">
        <f t="shared" si="33"/>
        <v>333</v>
      </c>
      <c r="P78" s="83">
        <f t="shared" si="34"/>
        <v>0</v>
      </c>
      <c r="Q78" s="83">
        <f t="shared" si="35"/>
        <v>580</v>
      </c>
      <c r="R78" s="83">
        <f t="shared" si="36"/>
        <v>693</v>
      </c>
      <c r="S78" s="83">
        <f t="shared" si="37"/>
        <v>750</v>
      </c>
      <c r="T78" s="88"/>
      <c r="U78" s="74">
        <f>IF(B78=C78,0,IF(S78&lt;&gt;"-",(S78)/Přehled!$A$1,0))</f>
        <v>1.7857142857142858</v>
      </c>
    </row>
    <row r="79" spans="1:21" x14ac:dyDescent="0.25">
      <c r="A79" s="55">
        <v>77</v>
      </c>
      <c r="B79" s="34">
        <v>3400</v>
      </c>
      <c r="C79" s="7"/>
      <c r="D79" s="56">
        <v>800</v>
      </c>
      <c r="E79" s="41">
        <f t="shared" si="38"/>
        <v>400</v>
      </c>
      <c r="F79" s="41">
        <f t="shared" si="39"/>
        <v>135</v>
      </c>
      <c r="G79" s="41">
        <f t="shared" si="40"/>
        <v>35</v>
      </c>
      <c r="H79" s="7">
        <f t="shared" si="41"/>
        <v>5</v>
      </c>
      <c r="I79" s="34">
        <f t="shared" si="28"/>
        <v>1520</v>
      </c>
      <c r="J79" s="41">
        <f t="shared" si="29"/>
        <v>760</v>
      </c>
      <c r="K79" s="41">
        <f t="shared" si="30"/>
        <v>257</v>
      </c>
      <c r="L79" s="41">
        <f t="shared" si="31"/>
        <v>67</v>
      </c>
      <c r="M79" s="7">
        <f t="shared" si="32"/>
        <v>10</v>
      </c>
      <c r="N79" s="36"/>
      <c r="O79" s="83">
        <f t="shared" si="33"/>
        <v>360</v>
      </c>
      <c r="P79" s="83">
        <f t="shared" si="34"/>
        <v>0</v>
      </c>
      <c r="Q79" s="83">
        <f t="shared" si="35"/>
        <v>606</v>
      </c>
      <c r="R79" s="83">
        <f t="shared" si="36"/>
        <v>729</v>
      </c>
      <c r="S79" s="83">
        <f t="shared" si="37"/>
        <v>786</v>
      </c>
      <c r="T79" s="88"/>
      <c r="U79" s="74">
        <f>IF(B79=C79,0,IF(S79&lt;&gt;"-",(S79)/Přehled!$A$1,0))</f>
        <v>1.8714285714285714</v>
      </c>
    </row>
    <row r="80" spans="1:21" x14ac:dyDescent="0.25">
      <c r="A80" s="55">
        <v>78</v>
      </c>
      <c r="B80" s="34">
        <v>3485</v>
      </c>
      <c r="C80" s="7"/>
      <c r="D80" s="56">
        <v>810</v>
      </c>
      <c r="E80" s="41">
        <f t="shared" si="38"/>
        <v>405</v>
      </c>
      <c r="F80" s="41">
        <f t="shared" si="39"/>
        <v>135</v>
      </c>
      <c r="G80" s="41">
        <f t="shared" si="40"/>
        <v>35</v>
      </c>
      <c r="H80" s="7">
        <f t="shared" si="41"/>
        <v>5</v>
      </c>
      <c r="I80" s="34">
        <f t="shared" si="28"/>
        <v>1539</v>
      </c>
      <c r="J80" s="41">
        <f t="shared" si="29"/>
        <v>770</v>
      </c>
      <c r="K80" s="41">
        <f t="shared" si="30"/>
        <v>257</v>
      </c>
      <c r="L80" s="41">
        <f t="shared" si="31"/>
        <v>67</v>
      </c>
      <c r="M80" s="7">
        <f t="shared" si="32"/>
        <v>10</v>
      </c>
      <c r="N80" s="36"/>
      <c r="O80" s="83">
        <f t="shared" si="33"/>
        <v>407</v>
      </c>
      <c r="P80" s="83">
        <f t="shared" si="34"/>
        <v>0</v>
      </c>
      <c r="Q80" s="83">
        <f t="shared" si="35"/>
        <v>662</v>
      </c>
      <c r="R80" s="83">
        <f t="shared" si="36"/>
        <v>785</v>
      </c>
      <c r="S80" s="83">
        <f t="shared" si="37"/>
        <v>842</v>
      </c>
      <c r="T80" s="88"/>
      <c r="U80" s="74">
        <f>IF(B80=C80,0,IF(S80&lt;&gt;"-",(S80)/Přehled!$A$1,0))</f>
        <v>2.0047619047619047</v>
      </c>
    </row>
    <row r="81" spans="1:21" x14ac:dyDescent="0.25">
      <c r="A81" s="55">
        <v>79</v>
      </c>
      <c r="B81" s="34">
        <v>3572</v>
      </c>
      <c r="C81" s="7"/>
      <c r="D81" s="56">
        <v>825</v>
      </c>
      <c r="E81" s="41">
        <f t="shared" si="38"/>
        <v>415</v>
      </c>
      <c r="F81" s="41">
        <f t="shared" si="39"/>
        <v>140</v>
      </c>
      <c r="G81" s="41">
        <f t="shared" si="40"/>
        <v>35</v>
      </c>
      <c r="H81" s="7">
        <f t="shared" si="41"/>
        <v>5</v>
      </c>
      <c r="I81" s="34">
        <f t="shared" si="28"/>
        <v>1568</v>
      </c>
      <c r="J81" s="41">
        <f t="shared" si="29"/>
        <v>789</v>
      </c>
      <c r="K81" s="41">
        <f t="shared" si="30"/>
        <v>266</v>
      </c>
      <c r="L81" s="41">
        <f t="shared" si="31"/>
        <v>67</v>
      </c>
      <c r="M81" s="7">
        <f t="shared" si="32"/>
        <v>10</v>
      </c>
      <c r="N81" s="36"/>
      <c r="O81" s="83">
        <f t="shared" si="33"/>
        <v>436</v>
      </c>
      <c r="P81" s="83">
        <f t="shared" si="34"/>
        <v>0</v>
      </c>
      <c r="Q81" s="83">
        <f t="shared" si="35"/>
        <v>683</v>
      </c>
      <c r="R81" s="83">
        <f t="shared" si="36"/>
        <v>815</v>
      </c>
      <c r="S81" s="83">
        <f t="shared" si="37"/>
        <v>872</v>
      </c>
      <c r="T81" s="88"/>
      <c r="U81" s="74">
        <f>IF(B81=C81,0,IF(S81&lt;&gt;"-",(S81)/Přehled!$A$1,0))</f>
        <v>2.0761904761904764</v>
      </c>
    </row>
    <row r="82" spans="1:21" x14ac:dyDescent="0.25">
      <c r="A82" s="55">
        <v>80</v>
      </c>
      <c r="B82" s="34">
        <v>3661</v>
      </c>
      <c r="C82" s="7"/>
      <c r="D82" s="56">
        <v>835</v>
      </c>
      <c r="E82" s="41">
        <f t="shared" si="38"/>
        <v>420</v>
      </c>
      <c r="F82" s="41">
        <f t="shared" si="39"/>
        <v>140</v>
      </c>
      <c r="G82" s="41">
        <f t="shared" si="40"/>
        <v>35</v>
      </c>
      <c r="H82" s="7">
        <f t="shared" si="41"/>
        <v>5</v>
      </c>
      <c r="I82" s="34">
        <f t="shared" si="28"/>
        <v>1587</v>
      </c>
      <c r="J82" s="41">
        <f t="shared" si="29"/>
        <v>798</v>
      </c>
      <c r="K82" s="41">
        <f t="shared" si="30"/>
        <v>266</v>
      </c>
      <c r="L82" s="41">
        <f t="shared" si="31"/>
        <v>67</v>
      </c>
      <c r="M82" s="7">
        <f t="shared" si="32"/>
        <v>10</v>
      </c>
      <c r="N82" s="36"/>
      <c r="O82" s="83">
        <f t="shared" si="33"/>
        <v>487</v>
      </c>
      <c r="P82" s="83">
        <f t="shared" si="34"/>
        <v>0</v>
      </c>
      <c r="Q82" s="83">
        <f t="shared" si="35"/>
        <v>744</v>
      </c>
      <c r="R82" s="83">
        <f t="shared" si="36"/>
        <v>876</v>
      </c>
      <c r="S82" s="83">
        <f t="shared" si="37"/>
        <v>933</v>
      </c>
      <c r="T82" s="88"/>
      <c r="U82" s="74">
        <f>IF(B82=C82,0,IF(S82&lt;&gt;"-",(S82)/Přehled!$A$1,0))</f>
        <v>2.2214285714285715</v>
      </c>
    </row>
    <row r="83" spans="1:21" x14ac:dyDescent="0.25">
      <c r="A83" s="149">
        <v>81</v>
      </c>
      <c r="B83" s="150">
        <v>3753</v>
      </c>
      <c r="C83" s="151"/>
      <c r="D83" s="150">
        <v>850</v>
      </c>
      <c r="E83" s="152">
        <f t="shared" si="38"/>
        <v>425</v>
      </c>
      <c r="F83" s="152">
        <f t="shared" si="39"/>
        <v>140</v>
      </c>
      <c r="G83" s="152">
        <f t="shared" si="40"/>
        <v>35</v>
      </c>
      <c r="H83" s="153">
        <f t="shared" si="41"/>
        <v>5</v>
      </c>
      <c r="I83" s="150">
        <f t="shared" ref="I83:I109" si="42">ROUNDUP(D83*1.9,0)</f>
        <v>1615</v>
      </c>
      <c r="J83" s="152">
        <f t="shared" ref="J83:J109" si="43">ROUNDUP(E83*1.9,0)</f>
        <v>808</v>
      </c>
      <c r="K83" s="152">
        <f t="shared" ref="K83:K109" si="44">ROUNDUP(F83*1.9,0)</f>
        <v>266</v>
      </c>
      <c r="L83" s="152">
        <f t="shared" ref="L83:L109" si="45">ROUNDUP(G83*1.9,0)</f>
        <v>67</v>
      </c>
      <c r="M83" s="153">
        <f t="shared" ref="M83:M109" si="46">ROUNDUP(H83*1.9,0)</f>
        <v>10</v>
      </c>
      <c r="N83" s="36"/>
      <c r="O83" s="107">
        <f t="shared" ref="O83:O109" si="47">IF((B83-I83)-I83&lt;=0,0,(B83-I83)-I83)</f>
        <v>523</v>
      </c>
      <c r="P83" s="107">
        <f t="shared" ref="P83:P109" si="48">IF((B83-I83-J83)-J83&lt;=O83,0,IF((B83-I83-J83)-J83&lt;=0,0,(B83-I83-J83)-J83))</f>
        <v>0</v>
      </c>
      <c r="Q83" s="107">
        <f t="shared" ref="Q83:Q109" si="49">IF((B83-I83-J83-K83)-K83&lt;=0,0,(B83-I83-J83-K83)-K83)</f>
        <v>798</v>
      </c>
      <c r="R83" s="107">
        <f t="shared" ref="R83:R109" si="50">IF((B83-I83-J83-K83-L83)-L83&lt;=0,0,(B83-I83-J83-K83-L83)-L83)</f>
        <v>930</v>
      </c>
      <c r="S83" s="107">
        <f t="shared" ref="S83:S109" si="51">IF(H83=0,IF((B83-I83-J83-K83-L83-M83)-M83&lt;=0,0,(B83-I83-J83-K83-L83-M83)-M83),IF((B83-I83-J83-K83-L83-M83)-M83&lt;=0,"-",(B83-I83-J83-K83-L83-M83)-M83+M83))</f>
        <v>987</v>
      </c>
      <c r="T83" s="88"/>
      <c r="U83" s="74">
        <f>IF(B83=C83,0,IF(S83&lt;&gt;"-",(S83)/Přehled!$A$1,0))</f>
        <v>2.35</v>
      </c>
    </row>
    <row r="84" spans="1:21" x14ac:dyDescent="0.25">
      <c r="A84" s="126">
        <v>82</v>
      </c>
      <c r="B84" s="15">
        <v>3847</v>
      </c>
      <c r="C84" s="127"/>
      <c r="D84" s="15">
        <v>860</v>
      </c>
      <c r="E84" s="16">
        <f t="shared" si="38"/>
        <v>430</v>
      </c>
      <c r="F84" s="16">
        <f t="shared" si="39"/>
        <v>145</v>
      </c>
      <c r="G84" s="16">
        <f t="shared" si="40"/>
        <v>35</v>
      </c>
      <c r="H84" s="17">
        <f t="shared" si="41"/>
        <v>5</v>
      </c>
      <c r="I84" s="15">
        <f t="shared" si="42"/>
        <v>1634</v>
      </c>
      <c r="J84" s="16">
        <f t="shared" si="43"/>
        <v>817</v>
      </c>
      <c r="K84" s="16">
        <f t="shared" si="44"/>
        <v>276</v>
      </c>
      <c r="L84" s="16">
        <f t="shared" si="45"/>
        <v>67</v>
      </c>
      <c r="M84" s="17">
        <f t="shared" si="46"/>
        <v>10</v>
      </c>
      <c r="N84" s="36"/>
      <c r="O84" s="107">
        <f t="shared" si="47"/>
        <v>579</v>
      </c>
      <c r="P84" s="107">
        <f t="shared" si="48"/>
        <v>0</v>
      </c>
      <c r="Q84" s="107">
        <f t="shared" si="49"/>
        <v>844</v>
      </c>
      <c r="R84" s="107">
        <f t="shared" si="50"/>
        <v>986</v>
      </c>
      <c r="S84" s="107">
        <f t="shared" si="51"/>
        <v>1043</v>
      </c>
      <c r="T84" s="88"/>
      <c r="U84" s="74">
        <f>IF(B84=C84,0,IF(S84&lt;&gt;"-",(S84)/Přehled!$A$1,0))</f>
        <v>2.4833333333333334</v>
      </c>
    </row>
    <row r="85" spans="1:21" x14ac:dyDescent="0.25">
      <c r="A85" s="126">
        <v>83</v>
      </c>
      <c r="B85" s="15">
        <v>3943</v>
      </c>
      <c r="C85" s="127"/>
      <c r="D85" s="15">
        <v>875</v>
      </c>
      <c r="E85" s="16">
        <f t="shared" si="38"/>
        <v>440</v>
      </c>
      <c r="F85" s="16">
        <f t="shared" si="39"/>
        <v>145</v>
      </c>
      <c r="G85" s="16">
        <f t="shared" si="40"/>
        <v>35</v>
      </c>
      <c r="H85" s="17">
        <f t="shared" si="41"/>
        <v>5</v>
      </c>
      <c r="I85" s="15">
        <f t="shared" si="42"/>
        <v>1663</v>
      </c>
      <c r="J85" s="16">
        <f t="shared" si="43"/>
        <v>836</v>
      </c>
      <c r="K85" s="16">
        <f t="shared" si="44"/>
        <v>276</v>
      </c>
      <c r="L85" s="16">
        <f t="shared" si="45"/>
        <v>67</v>
      </c>
      <c r="M85" s="17">
        <f t="shared" si="46"/>
        <v>10</v>
      </c>
      <c r="N85" s="36"/>
      <c r="O85" s="107">
        <f t="shared" si="47"/>
        <v>617</v>
      </c>
      <c r="P85" s="107">
        <f t="shared" si="48"/>
        <v>0</v>
      </c>
      <c r="Q85" s="107">
        <f t="shared" si="49"/>
        <v>892</v>
      </c>
      <c r="R85" s="107">
        <f t="shared" si="50"/>
        <v>1034</v>
      </c>
      <c r="S85" s="107">
        <f t="shared" si="51"/>
        <v>1091</v>
      </c>
      <c r="T85" s="88"/>
      <c r="U85" s="74">
        <f>IF(B85=C85,0,IF(S85&lt;&gt;"-",(S85)/Přehled!$A$1,0))</f>
        <v>2.5976190476190477</v>
      </c>
    </row>
    <row r="86" spans="1:21" x14ac:dyDescent="0.25">
      <c r="A86" s="126">
        <v>84</v>
      </c>
      <c r="B86" s="15">
        <v>4041</v>
      </c>
      <c r="C86" s="127"/>
      <c r="D86" s="15">
        <v>890</v>
      </c>
      <c r="E86" s="16">
        <f t="shared" si="38"/>
        <v>445</v>
      </c>
      <c r="F86" s="16">
        <f t="shared" si="39"/>
        <v>150</v>
      </c>
      <c r="G86" s="16">
        <f t="shared" si="40"/>
        <v>40</v>
      </c>
      <c r="H86" s="17">
        <f t="shared" si="41"/>
        <v>10</v>
      </c>
      <c r="I86" s="15">
        <f t="shared" si="42"/>
        <v>1691</v>
      </c>
      <c r="J86" s="16">
        <f t="shared" si="43"/>
        <v>846</v>
      </c>
      <c r="K86" s="16">
        <f t="shared" si="44"/>
        <v>285</v>
      </c>
      <c r="L86" s="16">
        <f t="shared" si="45"/>
        <v>76</v>
      </c>
      <c r="M86" s="17">
        <f t="shared" si="46"/>
        <v>19</v>
      </c>
      <c r="N86" s="36"/>
      <c r="O86" s="107">
        <f t="shared" si="47"/>
        <v>659</v>
      </c>
      <c r="P86" s="107">
        <f t="shared" si="48"/>
        <v>0</v>
      </c>
      <c r="Q86" s="107">
        <f t="shared" si="49"/>
        <v>934</v>
      </c>
      <c r="R86" s="107">
        <f t="shared" si="50"/>
        <v>1067</v>
      </c>
      <c r="S86" s="107">
        <f t="shared" si="51"/>
        <v>1124</v>
      </c>
      <c r="T86" s="88"/>
      <c r="U86" s="74">
        <f>IF(B86=C86,0,IF(S86&lt;&gt;"-",(S86)/Přehled!$A$1,0))</f>
        <v>2.676190476190476</v>
      </c>
    </row>
    <row r="87" spans="1:21" x14ac:dyDescent="0.25">
      <c r="A87" s="126">
        <v>85</v>
      </c>
      <c r="B87" s="15">
        <v>4142</v>
      </c>
      <c r="C87" s="127"/>
      <c r="D87" s="15">
        <v>900</v>
      </c>
      <c r="E87" s="16">
        <f t="shared" si="38"/>
        <v>450</v>
      </c>
      <c r="F87" s="16">
        <f t="shared" si="39"/>
        <v>150</v>
      </c>
      <c r="G87" s="16">
        <f t="shared" si="40"/>
        <v>40</v>
      </c>
      <c r="H87" s="17">
        <f t="shared" si="41"/>
        <v>10</v>
      </c>
      <c r="I87" s="15">
        <f t="shared" si="42"/>
        <v>1710</v>
      </c>
      <c r="J87" s="16">
        <f t="shared" si="43"/>
        <v>855</v>
      </c>
      <c r="K87" s="16">
        <f t="shared" si="44"/>
        <v>285</v>
      </c>
      <c r="L87" s="16">
        <f t="shared" si="45"/>
        <v>76</v>
      </c>
      <c r="M87" s="17">
        <f t="shared" si="46"/>
        <v>19</v>
      </c>
      <c r="N87" s="36"/>
      <c r="O87" s="107">
        <f t="shared" si="47"/>
        <v>722</v>
      </c>
      <c r="P87" s="107">
        <f t="shared" si="48"/>
        <v>0</v>
      </c>
      <c r="Q87" s="107">
        <f t="shared" si="49"/>
        <v>1007</v>
      </c>
      <c r="R87" s="107">
        <f t="shared" si="50"/>
        <v>1140</v>
      </c>
      <c r="S87" s="107">
        <f t="shared" si="51"/>
        <v>1197</v>
      </c>
      <c r="T87" s="88"/>
      <c r="U87" s="74">
        <f>IF(B87=C87,0,IF(S87&lt;&gt;"-",(S87)/Přehled!$A$1,0))</f>
        <v>2.85</v>
      </c>
    </row>
    <row r="88" spans="1:21" x14ac:dyDescent="0.25">
      <c r="A88" s="126">
        <v>86</v>
      </c>
      <c r="B88" s="15">
        <v>4246</v>
      </c>
      <c r="C88" s="127"/>
      <c r="D88" s="15">
        <v>915</v>
      </c>
      <c r="E88" s="16">
        <f t="shared" si="38"/>
        <v>460</v>
      </c>
      <c r="F88" s="16">
        <f t="shared" si="39"/>
        <v>155</v>
      </c>
      <c r="G88" s="16">
        <f t="shared" si="40"/>
        <v>40</v>
      </c>
      <c r="H88" s="17">
        <f t="shared" si="41"/>
        <v>10</v>
      </c>
      <c r="I88" s="15">
        <f t="shared" si="42"/>
        <v>1739</v>
      </c>
      <c r="J88" s="16">
        <f t="shared" si="43"/>
        <v>874</v>
      </c>
      <c r="K88" s="16">
        <f t="shared" si="44"/>
        <v>295</v>
      </c>
      <c r="L88" s="16">
        <f t="shared" si="45"/>
        <v>76</v>
      </c>
      <c r="M88" s="17">
        <f t="shared" si="46"/>
        <v>19</v>
      </c>
      <c r="N88" s="36"/>
      <c r="O88" s="107">
        <f t="shared" si="47"/>
        <v>768</v>
      </c>
      <c r="P88" s="107">
        <f t="shared" si="48"/>
        <v>0</v>
      </c>
      <c r="Q88" s="107">
        <f t="shared" si="49"/>
        <v>1043</v>
      </c>
      <c r="R88" s="107">
        <f t="shared" si="50"/>
        <v>1186</v>
      </c>
      <c r="S88" s="107">
        <f t="shared" si="51"/>
        <v>1243</v>
      </c>
      <c r="T88" s="88"/>
      <c r="U88" s="74">
        <f>IF(B88=C88,0,IF(S88&lt;&gt;"-",(S88)/Přehled!$A$1,0))</f>
        <v>2.9595238095238097</v>
      </c>
    </row>
    <row r="89" spans="1:21" x14ac:dyDescent="0.25">
      <c r="A89" s="126">
        <v>87</v>
      </c>
      <c r="B89" s="15">
        <v>4352</v>
      </c>
      <c r="C89" s="127"/>
      <c r="D89" s="15">
        <v>925</v>
      </c>
      <c r="E89" s="16">
        <f t="shared" si="38"/>
        <v>465</v>
      </c>
      <c r="F89" s="16">
        <f t="shared" si="39"/>
        <v>155</v>
      </c>
      <c r="G89" s="16">
        <f t="shared" si="40"/>
        <v>40</v>
      </c>
      <c r="H89" s="17">
        <f t="shared" si="41"/>
        <v>10</v>
      </c>
      <c r="I89" s="15">
        <f t="shared" si="42"/>
        <v>1758</v>
      </c>
      <c r="J89" s="16">
        <f t="shared" si="43"/>
        <v>884</v>
      </c>
      <c r="K89" s="16">
        <f t="shared" si="44"/>
        <v>295</v>
      </c>
      <c r="L89" s="16">
        <f t="shared" si="45"/>
        <v>76</v>
      </c>
      <c r="M89" s="17">
        <f t="shared" si="46"/>
        <v>19</v>
      </c>
      <c r="N89" s="36"/>
      <c r="O89" s="107">
        <f t="shared" si="47"/>
        <v>836</v>
      </c>
      <c r="P89" s="107">
        <f t="shared" si="48"/>
        <v>0</v>
      </c>
      <c r="Q89" s="107">
        <f t="shared" si="49"/>
        <v>1120</v>
      </c>
      <c r="R89" s="107">
        <f t="shared" si="50"/>
        <v>1263</v>
      </c>
      <c r="S89" s="107">
        <f t="shared" si="51"/>
        <v>1320</v>
      </c>
      <c r="T89" s="88"/>
      <c r="U89" s="74">
        <f>IF(B89=C89,0,IF(S89&lt;&gt;"-",(S89)/Přehled!$A$1,0))</f>
        <v>3.1428571428571428</v>
      </c>
    </row>
    <row r="90" spans="1:21" x14ac:dyDescent="0.25">
      <c r="A90" s="126">
        <v>88</v>
      </c>
      <c r="B90" s="15">
        <v>4461</v>
      </c>
      <c r="C90" s="127"/>
      <c r="D90" s="15">
        <v>940</v>
      </c>
      <c r="E90" s="16">
        <f t="shared" si="38"/>
        <v>470</v>
      </c>
      <c r="F90" s="16">
        <f t="shared" si="39"/>
        <v>155</v>
      </c>
      <c r="G90" s="16">
        <f t="shared" si="40"/>
        <v>40</v>
      </c>
      <c r="H90" s="17">
        <f t="shared" si="41"/>
        <v>10</v>
      </c>
      <c r="I90" s="15">
        <f t="shared" si="42"/>
        <v>1786</v>
      </c>
      <c r="J90" s="16">
        <f t="shared" si="43"/>
        <v>893</v>
      </c>
      <c r="K90" s="16">
        <f t="shared" si="44"/>
        <v>295</v>
      </c>
      <c r="L90" s="16">
        <f t="shared" si="45"/>
        <v>76</v>
      </c>
      <c r="M90" s="17">
        <f t="shared" si="46"/>
        <v>19</v>
      </c>
      <c r="N90" s="36"/>
      <c r="O90" s="107">
        <f t="shared" si="47"/>
        <v>889</v>
      </c>
      <c r="P90" s="107">
        <f t="shared" si="48"/>
        <v>0</v>
      </c>
      <c r="Q90" s="107">
        <f t="shared" si="49"/>
        <v>1192</v>
      </c>
      <c r="R90" s="107">
        <f t="shared" si="50"/>
        <v>1335</v>
      </c>
      <c r="S90" s="107">
        <f t="shared" si="51"/>
        <v>1392</v>
      </c>
      <c r="T90" s="88"/>
      <c r="U90" s="74">
        <f>IF(B90=C90,0,IF(S90&lt;&gt;"-",(S90)/Přehled!$A$1,0))</f>
        <v>3.3142857142857145</v>
      </c>
    </row>
    <row r="91" spans="1:21" x14ac:dyDescent="0.25">
      <c r="A91" s="126">
        <v>89</v>
      </c>
      <c r="B91" s="15">
        <v>4572</v>
      </c>
      <c r="C91" s="127"/>
      <c r="D91" s="15">
        <v>950</v>
      </c>
      <c r="E91" s="16">
        <f t="shared" si="38"/>
        <v>475</v>
      </c>
      <c r="F91" s="16">
        <f t="shared" si="39"/>
        <v>160</v>
      </c>
      <c r="G91" s="16">
        <f t="shared" si="40"/>
        <v>40</v>
      </c>
      <c r="H91" s="17">
        <f t="shared" si="41"/>
        <v>10</v>
      </c>
      <c r="I91" s="15">
        <f t="shared" si="42"/>
        <v>1805</v>
      </c>
      <c r="J91" s="16">
        <f t="shared" si="43"/>
        <v>903</v>
      </c>
      <c r="K91" s="16">
        <f t="shared" si="44"/>
        <v>304</v>
      </c>
      <c r="L91" s="16">
        <f t="shared" si="45"/>
        <v>76</v>
      </c>
      <c r="M91" s="17">
        <f t="shared" si="46"/>
        <v>19</v>
      </c>
      <c r="N91" s="36"/>
      <c r="O91" s="107">
        <f t="shared" si="47"/>
        <v>962</v>
      </c>
      <c r="P91" s="107">
        <f t="shared" si="48"/>
        <v>0</v>
      </c>
      <c r="Q91" s="107">
        <f t="shared" si="49"/>
        <v>1256</v>
      </c>
      <c r="R91" s="107">
        <f t="shared" si="50"/>
        <v>1408</v>
      </c>
      <c r="S91" s="107">
        <f t="shared" si="51"/>
        <v>1465</v>
      </c>
      <c r="T91" s="88"/>
      <c r="U91" s="74">
        <f>IF(B91=C91,0,IF(S91&lt;&gt;"-",(S91)/Přehled!$A$1,0))</f>
        <v>3.4880952380952381</v>
      </c>
    </row>
    <row r="92" spans="1:21" x14ac:dyDescent="0.25">
      <c r="A92" s="126">
        <v>90</v>
      </c>
      <c r="B92" s="15">
        <v>4687</v>
      </c>
      <c r="C92" s="127"/>
      <c r="D92" s="15">
        <v>965</v>
      </c>
      <c r="E92" s="16">
        <f t="shared" si="38"/>
        <v>485</v>
      </c>
      <c r="F92" s="16">
        <f t="shared" si="39"/>
        <v>160</v>
      </c>
      <c r="G92" s="16">
        <f t="shared" si="40"/>
        <v>40</v>
      </c>
      <c r="H92" s="17">
        <f t="shared" si="41"/>
        <v>10</v>
      </c>
      <c r="I92" s="15">
        <f t="shared" si="42"/>
        <v>1834</v>
      </c>
      <c r="J92" s="16">
        <f t="shared" si="43"/>
        <v>922</v>
      </c>
      <c r="K92" s="16">
        <f t="shared" si="44"/>
        <v>304</v>
      </c>
      <c r="L92" s="16">
        <f t="shared" si="45"/>
        <v>76</v>
      </c>
      <c r="M92" s="17">
        <f t="shared" si="46"/>
        <v>19</v>
      </c>
      <c r="N92" s="36"/>
      <c r="O92" s="107">
        <f t="shared" si="47"/>
        <v>1019</v>
      </c>
      <c r="P92" s="107">
        <f t="shared" si="48"/>
        <v>0</v>
      </c>
      <c r="Q92" s="107">
        <f t="shared" si="49"/>
        <v>1323</v>
      </c>
      <c r="R92" s="107">
        <f t="shared" si="50"/>
        <v>1475</v>
      </c>
      <c r="S92" s="107">
        <f t="shared" si="51"/>
        <v>1532</v>
      </c>
      <c r="T92" s="88"/>
      <c r="U92" s="74">
        <f>IF(B92=C92,0,IF(S92&lt;&gt;"-",(S92)/Přehled!$A$1,0))</f>
        <v>3.6476190476190475</v>
      </c>
    </row>
    <row r="93" spans="1:21" x14ac:dyDescent="0.25">
      <c r="A93" s="126">
        <v>91</v>
      </c>
      <c r="B93" s="15">
        <v>4804</v>
      </c>
      <c r="C93" s="127"/>
      <c r="D93" s="15">
        <v>975</v>
      </c>
      <c r="E93" s="16">
        <f t="shared" si="38"/>
        <v>490</v>
      </c>
      <c r="F93" s="16">
        <f t="shared" si="39"/>
        <v>165</v>
      </c>
      <c r="G93" s="16">
        <f t="shared" si="40"/>
        <v>40</v>
      </c>
      <c r="H93" s="17">
        <f t="shared" si="41"/>
        <v>10</v>
      </c>
      <c r="I93" s="15">
        <f t="shared" si="42"/>
        <v>1853</v>
      </c>
      <c r="J93" s="16">
        <f t="shared" si="43"/>
        <v>931</v>
      </c>
      <c r="K93" s="16">
        <f t="shared" si="44"/>
        <v>314</v>
      </c>
      <c r="L93" s="16">
        <f t="shared" si="45"/>
        <v>76</v>
      </c>
      <c r="M93" s="17">
        <f t="shared" si="46"/>
        <v>19</v>
      </c>
      <c r="N93" s="36"/>
      <c r="O93" s="107">
        <f t="shared" si="47"/>
        <v>1098</v>
      </c>
      <c r="P93" s="107">
        <f t="shared" si="48"/>
        <v>0</v>
      </c>
      <c r="Q93" s="107">
        <f t="shared" si="49"/>
        <v>1392</v>
      </c>
      <c r="R93" s="107">
        <f t="shared" si="50"/>
        <v>1554</v>
      </c>
      <c r="S93" s="107">
        <f t="shared" si="51"/>
        <v>1611</v>
      </c>
      <c r="T93" s="88"/>
      <c r="U93" s="74">
        <f>IF(B93=C93,0,IF(S93&lt;&gt;"-",(S93)/Přehled!$A$1,0))</f>
        <v>3.8357142857142859</v>
      </c>
    </row>
    <row r="94" spans="1:21" x14ac:dyDescent="0.25">
      <c r="A94" s="126">
        <v>92</v>
      </c>
      <c r="B94" s="15">
        <v>4924</v>
      </c>
      <c r="C94" s="127"/>
      <c r="D94" s="15">
        <v>990</v>
      </c>
      <c r="E94" s="16">
        <f t="shared" si="38"/>
        <v>495</v>
      </c>
      <c r="F94" s="16">
        <f t="shared" si="39"/>
        <v>165</v>
      </c>
      <c r="G94" s="16">
        <f t="shared" si="40"/>
        <v>40</v>
      </c>
      <c r="H94" s="17">
        <f t="shared" si="41"/>
        <v>10</v>
      </c>
      <c r="I94" s="15">
        <f t="shared" si="42"/>
        <v>1881</v>
      </c>
      <c r="J94" s="16">
        <f t="shared" si="43"/>
        <v>941</v>
      </c>
      <c r="K94" s="16">
        <f t="shared" si="44"/>
        <v>314</v>
      </c>
      <c r="L94" s="16">
        <f t="shared" si="45"/>
        <v>76</v>
      </c>
      <c r="M94" s="17">
        <f t="shared" si="46"/>
        <v>19</v>
      </c>
      <c r="N94" s="36"/>
      <c r="O94" s="107">
        <f t="shared" si="47"/>
        <v>1162</v>
      </c>
      <c r="P94" s="107">
        <f t="shared" si="48"/>
        <v>0</v>
      </c>
      <c r="Q94" s="107">
        <f t="shared" si="49"/>
        <v>1474</v>
      </c>
      <c r="R94" s="107">
        <f t="shared" si="50"/>
        <v>1636</v>
      </c>
      <c r="S94" s="107">
        <f t="shared" si="51"/>
        <v>1693</v>
      </c>
      <c r="T94" s="88"/>
      <c r="U94" s="74">
        <f>IF(B94=C94,0,IF(S94&lt;&gt;"-",(S94)/Přehled!$A$1,0))</f>
        <v>4.0309523809523808</v>
      </c>
    </row>
    <row r="95" spans="1:21" x14ac:dyDescent="0.25">
      <c r="A95" s="126">
        <v>93</v>
      </c>
      <c r="B95" s="15">
        <v>5047</v>
      </c>
      <c r="C95" s="127"/>
      <c r="D95" s="15">
        <v>1005</v>
      </c>
      <c r="E95" s="16">
        <f t="shared" si="38"/>
        <v>505</v>
      </c>
      <c r="F95" s="16">
        <f t="shared" si="39"/>
        <v>170</v>
      </c>
      <c r="G95" s="16">
        <f t="shared" si="40"/>
        <v>45</v>
      </c>
      <c r="H95" s="17">
        <f t="shared" si="41"/>
        <v>10</v>
      </c>
      <c r="I95" s="15">
        <f t="shared" si="42"/>
        <v>1910</v>
      </c>
      <c r="J95" s="16">
        <f t="shared" si="43"/>
        <v>960</v>
      </c>
      <c r="K95" s="16">
        <f t="shared" si="44"/>
        <v>323</v>
      </c>
      <c r="L95" s="16">
        <f t="shared" si="45"/>
        <v>86</v>
      </c>
      <c r="M95" s="17">
        <f t="shared" si="46"/>
        <v>19</v>
      </c>
      <c r="N95" s="36"/>
      <c r="O95" s="107">
        <f t="shared" si="47"/>
        <v>1227</v>
      </c>
      <c r="P95" s="107">
        <f t="shared" si="48"/>
        <v>0</v>
      </c>
      <c r="Q95" s="107">
        <f t="shared" si="49"/>
        <v>1531</v>
      </c>
      <c r="R95" s="107">
        <f t="shared" si="50"/>
        <v>1682</v>
      </c>
      <c r="S95" s="107">
        <f t="shared" si="51"/>
        <v>1749</v>
      </c>
      <c r="T95" s="88"/>
      <c r="U95" s="74">
        <f>IF(B95=C95,0,IF(S95&lt;&gt;"-",(S95)/Přehled!$A$1,0))</f>
        <v>4.1642857142857146</v>
      </c>
    </row>
    <row r="96" spans="1:21" x14ac:dyDescent="0.25">
      <c r="A96" s="126">
        <v>94</v>
      </c>
      <c r="B96" s="15">
        <v>5173</v>
      </c>
      <c r="C96" s="127"/>
      <c r="D96" s="15">
        <v>1015</v>
      </c>
      <c r="E96" s="16">
        <f t="shared" si="38"/>
        <v>510</v>
      </c>
      <c r="F96" s="16">
        <f t="shared" si="39"/>
        <v>170</v>
      </c>
      <c r="G96" s="16">
        <f t="shared" si="40"/>
        <v>45</v>
      </c>
      <c r="H96" s="17">
        <f t="shared" si="41"/>
        <v>10</v>
      </c>
      <c r="I96" s="15">
        <f t="shared" si="42"/>
        <v>1929</v>
      </c>
      <c r="J96" s="16">
        <f t="shared" si="43"/>
        <v>969</v>
      </c>
      <c r="K96" s="16">
        <f t="shared" si="44"/>
        <v>323</v>
      </c>
      <c r="L96" s="16">
        <f t="shared" si="45"/>
        <v>86</v>
      </c>
      <c r="M96" s="17">
        <f t="shared" si="46"/>
        <v>19</v>
      </c>
      <c r="N96" s="36"/>
      <c r="O96" s="107">
        <f t="shared" si="47"/>
        <v>1315</v>
      </c>
      <c r="P96" s="107">
        <f t="shared" si="48"/>
        <v>0</v>
      </c>
      <c r="Q96" s="107">
        <f t="shared" si="49"/>
        <v>1629</v>
      </c>
      <c r="R96" s="107">
        <f t="shared" si="50"/>
        <v>1780</v>
      </c>
      <c r="S96" s="107">
        <f t="shared" si="51"/>
        <v>1847</v>
      </c>
      <c r="T96" s="88"/>
      <c r="U96" s="74">
        <f>IF(B96=C96,0,IF(S96&lt;&gt;"-",(S96)/Přehled!$A$1,0))</f>
        <v>4.397619047619048</v>
      </c>
    </row>
    <row r="97" spans="1:21" x14ac:dyDescent="0.25">
      <c r="A97" s="126">
        <v>95</v>
      </c>
      <c r="B97" s="15">
        <v>5303</v>
      </c>
      <c r="C97" s="127"/>
      <c r="D97" s="15">
        <v>1030</v>
      </c>
      <c r="E97" s="16">
        <f t="shared" si="38"/>
        <v>515</v>
      </c>
      <c r="F97" s="16">
        <f t="shared" si="39"/>
        <v>170</v>
      </c>
      <c r="G97" s="16">
        <f t="shared" si="40"/>
        <v>45</v>
      </c>
      <c r="H97" s="17">
        <f t="shared" si="41"/>
        <v>10</v>
      </c>
      <c r="I97" s="15">
        <f t="shared" si="42"/>
        <v>1957</v>
      </c>
      <c r="J97" s="16">
        <f t="shared" si="43"/>
        <v>979</v>
      </c>
      <c r="K97" s="16">
        <f t="shared" si="44"/>
        <v>323</v>
      </c>
      <c r="L97" s="16">
        <f t="shared" si="45"/>
        <v>86</v>
      </c>
      <c r="M97" s="17">
        <f t="shared" si="46"/>
        <v>19</v>
      </c>
      <c r="N97" s="36"/>
      <c r="O97" s="107">
        <f t="shared" si="47"/>
        <v>1389</v>
      </c>
      <c r="P97" s="107">
        <f t="shared" si="48"/>
        <v>0</v>
      </c>
      <c r="Q97" s="107">
        <f t="shared" si="49"/>
        <v>1721</v>
      </c>
      <c r="R97" s="107">
        <f t="shared" si="50"/>
        <v>1872</v>
      </c>
      <c r="S97" s="107">
        <f t="shared" si="51"/>
        <v>1939</v>
      </c>
      <c r="T97" s="88"/>
      <c r="U97" s="74">
        <f>IF(B97=C97,0,IF(S97&lt;&gt;"-",(S97)/Přehled!$A$1,0))</f>
        <v>4.6166666666666663</v>
      </c>
    </row>
    <row r="98" spans="1:21" x14ac:dyDescent="0.25">
      <c r="A98" s="126">
        <v>96</v>
      </c>
      <c r="B98" s="15">
        <v>5435</v>
      </c>
      <c r="C98" s="127"/>
      <c r="D98" s="15">
        <v>1040</v>
      </c>
      <c r="E98" s="16">
        <f t="shared" si="38"/>
        <v>520</v>
      </c>
      <c r="F98" s="16">
        <f t="shared" si="39"/>
        <v>175</v>
      </c>
      <c r="G98" s="16">
        <f t="shared" si="40"/>
        <v>45</v>
      </c>
      <c r="H98" s="17">
        <f t="shared" si="41"/>
        <v>10</v>
      </c>
      <c r="I98" s="15">
        <f t="shared" si="42"/>
        <v>1976</v>
      </c>
      <c r="J98" s="16">
        <f t="shared" si="43"/>
        <v>988</v>
      </c>
      <c r="K98" s="16">
        <f t="shared" si="44"/>
        <v>333</v>
      </c>
      <c r="L98" s="16">
        <f t="shared" si="45"/>
        <v>86</v>
      </c>
      <c r="M98" s="17">
        <f t="shared" si="46"/>
        <v>19</v>
      </c>
      <c r="N98" s="36"/>
      <c r="O98" s="107">
        <f t="shared" si="47"/>
        <v>1483</v>
      </c>
      <c r="P98" s="107">
        <f t="shared" si="48"/>
        <v>0</v>
      </c>
      <c r="Q98" s="107">
        <f t="shared" si="49"/>
        <v>1805</v>
      </c>
      <c r="R98" s="107">
        <f t="shared" si="50"/>
        <v>1966</v>
      </c>
      <c r="S98" s="107">
        <f t="shared" si="51"/>
        <v>2033</v>
      </c>
      <c r="T98" s="88"/>
      <c r="U98" s="74">
        <f>IF(B98=C98,0,IF(S98&lt;&gt;"-",(S98)/Přehled!$A$1,0))</f>
        <v>4.8404761904761902</v>
      </c>
    </row>
    <row r="99" spans="1:21" x14ac:dyDescent="0.25">
      <c r="A99" s="126">
        <v>97</v>
      </c>
      <c r="B99" s="15">
        <v>5571</v>
      </c>
      <c r="C99" s="127"/>
      <c r="D99" s="15">
        <v>1055</v>
      </c>
      <c r="E99" s="16">
        <f t="shared" si="38"/>
        <v>530</v>
      </c>
      <c r="F99" s="16">
        <f t="shared" si="39"/>
        <v>175</v>
      </c>
      <c r="G99" s="16">
        <f t="shared" si="40"/>
        <v>45</v>
      </c>
      <c r="H99" s="17">
        <f t="shared" si="41"/>
        <v>10</v>
      </c>
      <c r="I99" s="15">
        <f t="shared" si="42"/>
        <v>2005</v>
      </c>
      <c r="J99" s="16">
        <f t="shared" si="43"/>
        <v>1007</v>
      </c>
      <c r="K99" s="16">
        <f t="shared" si="44"/>
        <v>333</v>
      </c>
      <c r="L99" s="16">
        <f t="shared" si="45"/>
        <v>86</v>
      </c>
      <c r="M99" s="17">
        <f t="shared" si="46"/>
        <v>19</v>
      </c>
      <c r="N99" s="36"/>
      <c r="O99" s="107">
        <f t="shared" si="47"/>
        <v>1561</v>
      </c>
      <c r="P99" s="107">
        <f t="shared" si="48"/>
        <v>0</v>
      </c>
      <c r="Q99" s="107">
        <f t="shared" si="49"/>
        <v>1893</v>
      </c>
      <c r="R99" s="107">
        <f t="shared" si="50"/>
        <v>2054</v>
      </c>
      <c r="S99" s="107">
        <f t="shared" si="51"/>
        <v>2121</v>
      </c>
      <c r="T99" s="88"/>
      <c r="U99" s="74">
        <f>IF(B99=C99,0,IF(S99&lt;&gt;"-",(S99)/Přehled!$A$1,0))</f>
        <v>5.05</v>
      </c>
    </row>
    <row r="100" spans="1:21" x14ac:dyDescent="0.25">
      <c r="A100" s="126">
        <v>98</v>
      </c>
      <c r="B100" s="15">
        <v>5710</v>
      </c>
      <c r="C100" s="127"/>
      <c r="D100" s="15">
        <v>1070</v>
      </c>
      <c r="E100" s="16">
        <f t="shared" si="38"/>
        <v>535</v>
      </c>
      <c r="F100" s="16">
        <f t="shared" si="39"/>
        <v>180</v>
      </c>
      <c r="G100" s="16">
        <f t="shared" si="40"/>
        <v>45</v>
      </c>
      <c r="H100" s="17">
        <f t="shared" si="41"/>
        <v>10</v>
      </c>
      <c r="I100" s="15">
        <f t="shared" si="42"/>
        <v>2033</v>
      </c>
      <c r="J100" s="16">
        <f t="shared" si="43"/>
        <v>1017</v>
      </c>
      <c r="K100" s="16">
        <f t="shared" si="44"/>
        <v>342</v>
      </c>
      <c r="L100" s="16">
        <f t="shared" si="45"/>
        <v>86</v>
      </c>
      <c r="M100" s="17">
        <f t="shared" si="46"/>
        <v>19</v>
      </c>
      <c r="N100" s="36"/>
      <c r="O100" s="107">
        <f t="shared" si="47"/>
        <v>1644</v>
      </c>
      <c r="P100" s="107">
        <f t="shared" si="48"/>
        <v>0</v>
      </c>
      <c r="Q100" s="107">
        <f t="shared" si="49"/>
        <v>1976</v>
      </c>
      <c r="R100" s="107">
        <f t="shared" si="50"/>
        <v>2146</v>
      </c>
      <c r="S100" s="107">
        <f t="shared" si="51"/>
        <v>2213</v>
      </c>
      <c r="T100" s="88"/>
      <c r="U100" s="74">
        <f>IF(B100=C100,0,IF(S100&lt;&gt;"-",(S100)/Přehled!$A$1,0))</f>
        <v>5.269047619047619</v>
      </c>
    </row>
    <row r="101" spans="1:21" x14ac:dyDescent="0.25">
      <c r="A101" s="126">
        <v>99</v>
      </c>
      <c r="B101" s="15">
        <v>5853</v>
      </c>
      <c r="C101" s="127"/>
      <c r="D101" s="15">
        <v>1080</v>
      </c>
      <c r="E101" s="16">
        <f t="shared" si="38"/>
        <v>540</v>
      </c>
      <c r="F101" s="16">
        <f t="shared" si="39"/>
        <v>180</v>
      </c>
      <c r="G101" s="16">
        <f t="shared" si="40"/>
        <v>45</v>
      </c>
      <c r="H101" s="17">
        <f t="shared" si="41"/>
        <v>10</v>
      </c>
      <c r="I101" s="15">
        <f t="shared" si="42"/>
        <v>2052</v>
      </c>
      <c r="J101" s="16">
        <f t="shared" si="43"/>
        <v>1026</v>
      </c>
      <c r="K101" s="16">
        <f t="shared" si="44"/>
        <v>342</v>
      </c>
      <c r="L101" s="16">
        <f t="shared" si="45"/>
        <v>86</v>
      </c>
      <c r="M101" s="17">
        <f t="shared" si="46"/>
        <v>19</v>
      </c>
      <c r="N101" s="36"/>
      <c r="O101" s="107">
        <f t="shared" si="47"/>
        <v>1749</v>
      </c>
      <c r="P101" s="107">
        <f t="shared" si="48"/>
        <v>0</v>
      </c>
      <c r="Q101" s="107">
        <f t="shared" si="49"/>
        <v>2091</v>
      </c>
      <c r="R101" s="107">
        <f t="shared" si="50"/>
        <v>2261</v>
      </c>
      <c r="S101" s="107">
        <f t="shared" si="51"/>
        <v>2328</v>
      </c>
      <c r="T101" s="88"/>
      <c r="U101" s="74">
        <f>IF(B101=C101,0,IF(S101&lt;&gt;"-",(S101)/Přehled!$A$1,0))</f>
        <v>5.5428571428571427</v>
      </c>
    </row>
    <row r="102" spans="1:21" x14ac:dyDescent="0.25">
      <c r="A102" s="126">
        <v>100</v>
      </c>
      <c r="B102" s="15">
        <v>5999</v>
      </c>
      <c r="C102" s="127"/>
      <c r="D102" s="15">
        <v>1095</v>
      </c>
      <c r="E102" s="16">
        <f t="shared" si="38"/>
        <v>550</v>
      </c>
      <c r="F102" s="16">
        <f t="shared" si="39"/>
        <v>185</v>
      </c>
      <c r="G102" s="16">
        <f t="shared" si="40"/>
        <v>45</v>
      </c>
      <c r="H102" s="17">
        <f t="shared" si="41"/>
        <v>10</v>
      </c>
      <c r="I102" s="15">
        <f t="shared" si="42"/>
        <v>2081</v>
      </c>
      <c r="J102" s="16">
        <f t="shared" si="43"/>
        <v>1045</v>
      </c>
      <c r="K102" s="16">
        <f t="shared" si="44"/>
        <v>352</v>
      </c>
      <c r="L102" s="16">
        <f t="shared" si="45"/>
        <v>86</v>
      </c>
      <c r="M102" s="17">
        <f t="shared" si="46"/>
        <v>19</v>
      </c>
      <c r="N102" s="36"/>
      <c r="O102" s="107">
        <f t="shared" si="47"/>
        <v>1837</v>
      </c>
      <c r="P102" s="107">
        <f t="shared" si="48"/>
        <v>0</v>
      </c>
      <c r="Q102" s="107">
        <f t="shared" si="49"/>
        <v>2169</v>
      </c>
      <c r="R102" s="107">
        <f t="shared" si="50"/>
        <v>2349</v>
      </c>
      <c r="S102" s="107">
        <f t="shared" si="51"/>
        <v>2416</v>
      </c>
      <c r="T102" s="88"/>
      <c r="U102" s="74">
        <f>IF(B102=C102,0,IF(S102&lt;&gt;"-",(S102)/Přehled!$A$1,0))</f>
        <v>5.7523809523809524</v>
      </c>
    </row>
    <row r="103" spans="1:21" x14ac:dyDescent="0.25">
      <c r="A103" s="126">
        <v>101</v>
      </c>
      <c r="B103" s="15">
        <v>6149</v>
      </c>
      <c r="C103" s="127"/>
      <c r="D103" s="15">
        <v>1110</v>
      </c>
      <c r="E103" s="16">
        <f t="shared" si="38"/>
        <v>555</v>
      </c>
      <c r="F103" s="16">
        <f t="shared" si="39"/>
        <v>185</v>
      </c>
      <c r="G103" s="16">
        <f t="shared" si="40"/>
        <v>45</v>
      </c>
      <c r="H103" s="17">
        <f t="shared" si="41"/>
        <v>10</v>
      </c>
      <c r="I103" s="15">
        <f t="shared" si="42"/>
        <v>2109</v>
      </c>
      <c r="J103" s="16">
        <f t="shared" si="43"/>
        <v>1055</v>
      </c>
      <c r="K103" s="16">
        <f t="shared" si="44"/>
        <v>352</v>
      </c>
      <c r="L103" s="16">
        <f t="shared" si="45"/>
        <v>86</v>
      </c>
      <c r="M103" s="17">
        <f t="shared" si="46"/>
        <v>19</v>
      </c>
      <c r="N103" s="36"/>
      <c r="O103" s="107">
        <f t="shared" si="47"/>
        <v>1931</v>
      </c>
      <c r="P103" s="107">
        <f t="shared" si="48"/>
        <v>0</v>
      </c>
      <c r="Q103" s="107">
        <f t="shared" si="49"/>
        <v>2281</v>
      </c>
      <c r="R103" s="107">
        <f t="shared" si="50"/>
        <v>2461</v>
      </c>
      <c r="S103" s="107">
        <f t="shared" si="51"/>
        <v>2528</v>
      </c>
      <c r="T103" s="88"/>
      <c r="U103" s="74">
        <f>IF(B103=C103,0,IF(S103&lt;&gt;"-",(S103)/Přehled!$A$1,0))</f>
        <v>6.019047619047619</v>
      </c>
    </row>
    <row r="104" spans="1:21" x14ac:dyDescent="0.25">
      <c r="A104" s="126">
        <v>102</v>
      </c>
      <c r="B104" s="15">
        <v>6303</v>
      </c>
      <c r="C104" s="127"/>
      <c r="D104" s="15">
        <v>1120</v>
      </c>
      <c r="E104" s="16">
        <f t="shared" si="38"/>
        <v>560</v>
      </c>
      <c r="F104" s="16">
        <f t="shared" si="39"/>
        <v>185</v>
      </c>
      <c r="G104" s="16">
        <f t="shared" si="40"/>
        <v>45</v>
      </c>
      <c r="H104" s="17">
        <f t="shared" si="41"/>
        <v>10</v>
      </c>
      <c r="I104" s="15">
        <f t="shared" si="42"/>
        <v>2128</v>
      </c>
      <c r="J104" s="16">
        <f t="shared" si="43"/>
        <v>1064</v>
      </c>
      <c r="K104" s="16">
        <f t="shared" si="44"/>
        <v>352</v>
      </c>
      <c r="L104" s="16">
        <f t="shared" si="45"/>
        <v>86</v>
      </c>
      <c r="M104" s="17">
        <f t="shared" si="46"/>
        <v>19</v>
      </c>
      <c r="N104" s="36"/>
      <c r="O104" s="107">
        <f t="shared" si="47"/>
        <v>2047</v>
      </c>
      <c r="P104" s="107">
        <f t="shared" si="48"/>
        <v>0</v>
      </c>
      <c r="Q104" s="107">
        <f t="shared" si="49"/>
        <v>2407</v>
      </c>
      <c r="R104" s="107">
        <f t="shared" si="50"/>
        <v>2587</v>
      </c>
      <c r="S104" s="107">
        <f t="shared" si="51"/>
        <v>2654</v>
      </c>
      <c r="T104" s="88"/>
      <c r="U104" s="74">
        <f>IF(B104=C104,0,IF(S104&lt;&gt;"-",(S104)/Přehled!$A$1,0))</f>
        <v>6.3190476190476188</v>
      </c>
    </row>
    <row r="105" spans="1:21" x14ac:dyDescent="0.25">
      <c r="A105" s="126">
        <v>103</v>
      </c>
      <c r="B105" s="15">
        <v>6461</v>
      </c>
      <c r="C105" s="127"/>
      <c r="D105" s="15">
        <v>1135</v>
      </c>
      <c r="E105" s="16">
        <f t="shared" si="38"/>
        <v>570</v>
      </c>
      <c r="F105" s="16">
        <f t="shared" si="39"/>
        <v>190</v>
      </c>
      <c r="G105" s="16">
        <f t="shared" si="40"/>
        <v>50</v>
      </c>
      <c r="H105" s="17">
        <f t="shared" si="41"/>
        <v>10</v>
      </c>
      <c r="I105" s="15">
        <f t="shared" si="42"/>
        <v>2157</v>
      </c>
      <c r="J105" s="16">
        <f t="shared" si="43"/>
        <v>1083</v>
      </c>
      <c r="K105" s="16">
        <f t="shared" si="44"/>
        <v>361</v>
      </c>
      <c r="L105" s="16">
        <f t="shared" si="45"/>
        <v>95</v>
      </c>
      <c r="M105" s="17">
        <f t="shared" si="46"/>
        <v>19</v>
      </c>
      <c r="N105" s="36"/>
      <c r="O105" s="107">
        <f t="shared" si="47"/>
        <v>2147</v>
      </c>
      <c r="P105" s="107">
        <f t="shared" si="48"/>
        <v>0</v>
      </c>
      <c r="Q105" s="107">
        <f t="shared" si="49"/>
        <v>2499</v>
      </c>
      <c r="R105" s="107">
        <f t="shared" si="50"/>
        <v>2670</v>
      </c>
      <c r="S105" s="107">
        <f t="shared" si="51"/>
        <v>2746</v>
      </c>
      <c r="T105" s="88"/>
      <c r="U105" s="74">
        <f>IF(B105=C105,0,IF(S105&lt;&gt;"-",(S105)/Přehled!$A$1,0))</f>
        <v>6.538095238095238</v>
      </c>
    </row>
    <row r="106" spans="1:21" x14ac:dyDescent="0.25">
      <c r="A106" s="126">
        <v>104</v>
      </c>
      <c r="B106" s="15">
        <v>6622</v>
      </c>
      <c r="C106" s="127"/>
      <c r="D106" s="15">
        <v>1150</v>
      </c>
      <c r="E106" s="16">
        <f t="shared" si="38"/>
        <v>575</v>
      </c>
      <c r="F106" s="16">
        <f t="shared" si="39"/>
        <v>190</v>
      </c>
      <c r="G106" s="16">
        <f t="shared" si="40"/>
        <v>50</v>
      </c>
      <c r="H106" s="17">
        <f t="shared" si="41"/>
        <v>10</v>
      </c>
      <c r="I106" s="15">
        <f t="shared" si="42"/>
        <v>2185</v>
      </c>
      <c r="J106" s="16">
        <f t="shared" si="43"/>
        <v>1093</v>
      </c>
      <c r="K106" s="16">
        <f t="shared" si="44"/>
        <v>361</v>
      </c>
      <c r="L106" s="16">
        <f t="shared" si="45"/>
        <v>95</v>
      </c>
      <c r="M106" s="17">
        <f t="shared" si="46"/>
        <v>19</v>
      </c>
      <c r="N106" s="36"/>
      <c r="O106" s="107">
        <f t="shared" si="47"/>
        <v>2252</v>
      </c>
      <c r="P106" s="107">
        <f t="shared" si="48"/>
        <v>0</v>
      </c>
      <c r="Q106" s="107">
        <f t="shared" si="49"/>
        <v>2622</v>
      </c>
      <c r="R106" s="107">
        <f t="shared" si="50"/>
        <v>2793</v>
      </c>
      <c r="S106" s="107">
        <f t="shared" si="51"/>
        <v>2869</v>
      </c>
      <c r="T106" s="88"/>
      <c r="U106" s="74">
        <f>IF(B106=C106,0,IF(S106&lt;&gt;"-",(S106)/Přehled!$A$1,0))</f>
        <v>6.8309523809523807</v>
      </c>
    </row>
    <row r="107" spans="1:21" x14ac:dyDescent="0.25">
      <c r="A107" s="126">
        <v>105</v>
      </c>
      <c r="B107" s="15">
        <v>6788</v>
      </c>
      <c r="C107" s="127"/>
      <c r="D107" s="15">
        <v>1160</v>
      </c>
      <c r="E107" s="16">
        <f t="shared" si="38"/>
        <v>580</v>
      </c>
      <c r="F107" s="16">
        <f t="shared" si="39"/>
        <v>195</v>
      </c>
      <c r="G107" s="16">
        <f t="shared" si="40"/>
        <v>50</v>
      </c>
      <c r="H107" s="17">
        <f t="shared" si="41"/>
        <v>10</v>
      </c>
      <c r="I107" s="15">
        <f t="shared" si="42"/>
        <v>2204</v>
      </c>
      <c r="J107" s="16">
        <f t="shared" si="43"/>
        <v>1102</v>
      </c>
      <c r="K107" s="16">
        <f t="shared" si="44"/>
        <v>371</v>
      </c>
      <c r="L107" s="16">
        <f t="shared" si="45"/>
        <v>95</v>
      </c>
      <c r="M107" s="17">
        <f t="shared" si="46"/>
        <v>19</v>
      </c>
      <c r="N107" s="36"/>
      <c r="O107" s="107">
        <f t="shared" si="47"/>
        <v>2380</v>
      </c>
      <c r="P107" s="107">
        <f t="shared" si="48"/>
        <v>0</v>
      </c>
      <c r="Q107" s="107">
        <f t="shared" si="49"/>
        <v>2740</v>
      </c>
      <c r="R107" s="107">
        <f t="shared" si="50"/>
        <v>2921</v>
      </c>
      <c r="S107" s="107">
        <f t="shared" si="51"/>
        <v>2997</v>
      </c>
      <c r="T107" s="88"/>
      <c r="U107" s="74">
        <f>IF(B107=C107,0,IF(S107&lt;&gt;"-",(S107)/Přehled!$A$1,0))</f>
        <v>7.1357142857142861</v>
      </c>
    </row>
    <row r="108" spans="1:21" x14ac:dyDescent="0.25">
      <c r="A108" s="126">
        <v>106</v>
      </c>
      <c r="B108" s="15">
        <v>6957</v>
      </c>
      <c r="C108" s="127"/>
      <c r="D108" s="15">
        <v>1175</v>
      </c>
      <c r="E108" s="16">
        <f t="shared" si="38"/>
        <v>590</v>
      </c>
      <c r="F108" s="16">
        <f t="shared" si="39"/>
        <v>195</v>
      </c>
      <c r="G108" s="16">
        <f t="shared" si="40"/>
        <v>50</v>
      </c>
      <c r="H108" s="17">
        <f t="shared" si="41"/>
        <v>10</v>
      </c>
      <c r="I108" s="15">
        <f t="shared" si="42"/>
        <v>2233</v>
      </c>
      <c r="J108" s="16">
        <f t="shared" si="43"/>
        <v>1121</v>
      </c>
      <c r="K108" s="16">
        <f t="shared" si="44"/>
        <v>371</v>
      </c>
      <c r="L108" s="16">
        <f t="shared" si="45"/>
        <v>95</v>
      </c>
      <c r="M108" s="17">
        <f t="shared" si="46"/>
        <v>19</v>
      </c>
      <c r="N108" s="36"/>
      <c r="O108" s="107">
        <f t="shared" si="47"/>
        <v>2491</v>
      </c>
      <c r="P108" s="107">
        <f t="shared" si="48"/>
        <v>0</v>
      </c>
      <c r="Q108" s="107">
        <f t="shared" si="49"/>
        <v>2861</v>
      </c>
      <c r="R108" s="107">
        <f t="shared" si="50"/>
        <v>3042</v>
      </c>
      <c r="S108" s="107">
        <f t="shared" si="51"/>
        <v>3118</v>
      </c>
      <c r="T108" s="88"/>
      <c r="U108" s="74">
        <f>IF(B108=C108,0,IF(S108&lt;&gt;"-",(S108)/Přehled!$A$1,0))</f>
        <v>7.4238095238095241</v>
      </c>
    </row>
    <row r="109" spans="1:21" x14ac:dyDescent="0.25">
      <c r="A109" s="126">
        <v>107</v>
      </c>
      <c r="B109" s="15">
        <v>7131</v>
      </c>
      <c r="C109" s="127"/>
      <c r="D109" s="15">
        <v>1190</v>
      </c>
      <c r="E109" s="16">
        <f t="shared" si="38"/>
        <v>595</v>
      </c>
      <c r="F109" s="16">
        <f t="shared" si="39"/>
        <v>200</v>
      </c>
      <c r="G109" s="16">
        <f t="shared" si="40"/>
        <v>50</v>
      </c>
      <c r="H109" s="17">
        <f t="shared" si="41"/>
        <v>10</v>
      </c>
      <c r="I109" s="15">
        <f t="shared" si="42"/>
        <v>2261</v>
      </c>
      <c r="J109" s="16">
        <f t="shared" si="43"/>
        <v>1131</v>
      </c>
      <c r="K109" s="16">
        <f t="shared" si="44"/>
        <v>380</v>
      </c>
      <c r="L109" s="16">
        <f t="shared" si="45"/>
        <v>95</v>
      </c>
      <c r="M109" s="17">
        <f t="shared" si="46"/>
        <v>19</v>
      </c>
      <c r="N109" s="36"/>
      <c r="O109" s="107">
        <f t="shared" si="47"/>
        <v>2609</v>
      </c>
      <c r="P109" s="107">
        <f t="shared" si="48"/>
        <v>0</v>
      </c>
      <c r="Q109" s="107">
        <f t="shared" si="49"/>
        <v>2979</v>
      </c>
      <c r="R109" s="107">
        <f t="shared" si="50"/>
        <v>3169</v>
      </c>
      <c r="S109" s="107">
        <f t="shared" si="51"/>
        <v>3245</v>
      </c>
      <c r="T109" s="88"/>
      <c r="U109" s="74">
        <f>IF(B109=C109,0,IF(S109&lt;&gt;"-",(S109)/Přehled!$A$1,0))</f>
        <v>7.7261904761904763</v>
      </c>
    </row>
    <row r="110" spans="1:21" x14ac:dyDescent="0.25">
      <c r="A110" s="243">
        <v>108</v>
      </c>
      <c r="B110" s="244">
        <v>7309</v>
      </c>
      <c r="C110" s="245"/>
      <c r="D110" s="244">
        <v>1200</v>
      </c>
      <c r="E110" s="246">
        <f t="shared" si="38"/>
        <v>600</v>
      </c>
      <c r="F110" s="246">
        <f t="shared" si="39"/>
        <v>200</v>
      </c>
      <c r="G110" s="246">
        <f t="shared" si="40"/>
        <v>50</v>
      </c>
      <c r="H110" s="247">
        <f t="shared" si="41"/>
        <v>10</v>
      </c>
      <c r="I110" s="244">
        <f t="shared" ref="I110:I137" si="52">ROUNDUP(D110*1.9,0)</f>
        <v>2280</v>
      </c>
      <c r="J110" s="248">
        <f t="shared" ref="J110:J137" si="53">ROUNDUP(E110*1.9,0)</f>
        <v>1140</v>
      </c>
      <c r="K110" s="248">
        <f t="shared" ref="K110:K137" si="54">ROUNDUP(F110*1.9,0)</f>
        <v>380</v>
      </c>
      <c r="L110" s="248">
        <f t="shared" ref="L110:L137" si="55">ROUNDUP(G110*1.9,0)</f>
        <v>95</v>
      </c>
      <c r="M110" s="245">
        <f t="shared" ref="M110:M137" si="56">ROUNDUP(H110*1.9,0)</f>
        <v>19</v>
      </c>
      <c r="N110" s="26"/>
      <c r="O110" s="26">
        <f t="shared" ref="O110:O137" si="57">IF((B110-I110)-I110&lt;=0,0,(B110-I110)-I110)</f>
        <v>2749</v>
      </c>
      <c r="P110" s="26">
        <f t="shared" ref="P110:P137" si="58">IF((B110-I110-J110)-J110&lt;=O110,0,IF((B110-I110-J110)-J110&lt;=0,0,(B110-I110-J110)-J110))</f>
        <v>0</v>
      </c>
      <c r="Q110" s="26">
        <f t="shared" ref="Q110:Q137" si="59">IF((B110-I110-J110-K110)-K110&lt;=0,0,(B110-I110-J110-K110)-K110)</f>
        <v>3129</v>
      </c>
      <c r="R110" s="26">
        <f t="shared" ref="R110:R137" si="60">IF((B110-I110-J110-K110-L110)-L110&lt;=0,0,(B110-I110-J110-K110-L110)-L110)</f>
        <v>3319</v>
      </c>
      <c r="S110" s="26">
        <f t="shared" ref="S110:S137" si="61">IF(H110=0,IF((B110-I110-J110-K110-L110-M110)-M110&lt;=0,0,(B110-I110-J110-K110-L110-M110)-M110),IF((B110-I110-J110-K110-L110-M110)-M110&lt;=0,"-",(B110-I110-J110-K110-L110-M110)-M110+M110))</f>
        <v>3395</v>
      </c>
      <c r="T110" s="1"/>
      <c r="U110" s="74">
        <f>IF(B110=C110,0,IF(S110&lt;&gt;"-",(S110)/Přehled!$A$1,0))</f>
        <v>8.0833333333333339</v>
      </c>
    </row>
    <row r="111" spans="1:21" x14ac:dyDescent="0.25">
      <c r="A111" s="233">
        <v>109</v>
      </c>
      <c r="B111" s="235">
        <v>7492</v>
      </c>
      <c r="C111" s="236"/>
      <c r="D111" s="235">
        <v>1215</v>
      </c>
      <c r="E111" s="231">
        <f t="shared" si="38"/>
        <v>610</v>
      </c>
      <c r="F111" s="231">
        <f t="shared" si="39"/>
        <v>205</v>
      </c>
      <c r="G111" s="231">
        <f t="shared" si="40"/>
        <v>50</v>
      </c>
      <c r="H111" s="239">
        <f t="shared" si="41"/>
        <v>10</v>
      </c>
      <c r="I111" s="235">
        <f t="shared" si="52"/>
        <v>2309</v>
      </c>
      <c r="J111" s="230">
        <f t="shared" si="53"/>
        <v>1159</v>
      </c>
      <c r="K111" s="230">
        <f t="shared" si="54"/>
        <v>390</v>
      </c>
      <c r="L111" s="230">
        <f t="shared" si="55"/>
        <v>95</v>
      </c>
      <c r="M111" s="236">
        <f t="shared" si="56"/>
        <v>19</v>
      </c>
      <c r="N111" s="26"/>
      <c r="O111" s="26">
        <f t="shared" si="57"/>
        <v>2874</v>
      </c>
      <c r="P111" s="26">
        <f t="shared" si="58"/>
        <v>0</v>
      </c>
      <c r="Q111" s="26">
        <f t="shared" si="59"/>
        <v>3244</v>
      </c>
      <c r="R111" s="26">
        <f t="shared" si="60"/>
        <v>3444</v>
      </c>
      <c r="S111" s="26">
        <f t="shared" si="61"/>
        <v>3520</v>
      </c>
      <c r="T111" s="1"/>
      <c r="U111" s="74">
        <f>IF(B111=C111,0,IF(S111&lt;&gt;"-",(S111)/Přehled!$A$1,0))</f>
        <v>8.3809523809523814</v>
      </c>
    </row>
    <row r="112" spans="1:21" x14ac:dyDescent="0.25">
      <c r="A112" s="233">
        <v>110</v>
      </c>
      <c r="B112" s="235">
        <v>7679</v>
      </c>
      <c r="C112" s="236"/>
      <c r="D112" s="235">
        <v>1230</v>
      </c>
      <c r="E112" s="231">
        <f t="shared" si="38"/>
        <v>615</v>
      </c>
      <c r="F112" s="231">
        <f t="shared" si="39"/>
        <v>205</v>
      </c>
      <c r="G112" s="231">
        <f t="shared" si="40"/>
        <v>50</v>
      </c>
      <c r="H112" s="239">
        <f t="shared" si="41"/>
        <v>10</v>
      </c>
      <c r="I112" s="235">
        <f t="shared" si="52"/>
        <v>2337</v>
      </c>
      <c r="J112" s="230">
        <f t="shared" si="53"/>
        <v>1169</v>
      </c>
      <c r="K112" s="230">
        <f t="shared" si="54"/>
        <v>390</v>
      </c>
      <c r="L112" s="230">
        <f t="shared" si="55"/>
        <v>95</v>
      </c>
      <c r="M112" s="236">
        <f t="shared" si="56"/>
        <v>19</v>
      </c>
      <c r="N112" s="26"/>
      <c r="O112" s="26">
        <f t="shared" si="57"/>
        <v>3005</v>
      </c>
      <c r="P112" s="26">
        <f t="shared" si="58"/>
        <v>0</v>
      </c>
      <c r="Q112" s="26">
        <f t="shared" si="59"/>
        <v>3393</v>
      </c>
      <c r="R112" s="26">
        <f t="shared" si="60"/>
        <v>3593</v>
      </c>
      <c r="S112" s="26">
        <f t="shared" si="61"/>
        <v>3669</v>
      </c>
      <c r="T112" s="1"/>
      <c r="U112" s="74">
        <f>IF(B112=C112,0,IF(S112&lt;&gt;"-",(S112)/Přehled!$A$1,0))</f>
        <v>8.7357142857142858</v>
      </c>
    </row>
    <row r="113" spans="1:21" x14ac:dyDescent="0.25">
      <c r="A113" s="233">
        <v>111</v>
      </c>
      <c r="B113" s="235">
        <v>7871</v>
      </c>
      <c r="C113" s="236"/>
      <c r="D113" s="235">
        <v>1240</v>
      </c>
      <c r="E113" s="231">
        <f t="shared" si="38"/>
        <v>620</v>
      </c>
      <c r="F113" s="231">
        <f t="shared" si="39"/>
        <v>205</v>
      </c>
      <c r="G113" s="231">
        <f t="shared" si="40"/>
        <v>50</v>
      </c>
      <c r="H113" s="239">
        <f t="shared" si="41"/>
        <v>10</v>
      </c>
      <c r="I113" s="235">
        <f t="shared" si="52"/>
        <v>2356</v>
      </c>
      <c r="J113" s="230">
        <f t="shared" si="53"/>
        <v>1178</v>
      </c>
      <c r="K113" s="230">
        <f t="shared" si="54"/>
        <v>390</v>
      </c>
      <c r="L113" s="230">
        <f t="shared" si="55"/>
        <v>95</v>
      </c>
      <c r="M113" s="236">
        <f t="shared" si="56"/>
        <v>19</v>
      </c>
      <c r="N113" s="26"/>
      <c r="O113" s="26">
        <f t="shared" si="57"/>
        <v>3159</v>
      </c>
      <c r="P113" s="26">
        <f t="shared" si="58"/>
        <v>0</v>
      </c>
      <c r="Q113" s="26">
        <f t="shared" si="59"/>
        <v>3557</v>
      </c>
      <c r="R113" s="26">
        <f t="shared" si="60"/>
        <v>3757</v>
      </c>
      <c r="S113" s="26">
        <f t="shared" si="61"/>
        <v>3833</v>
      </c>
      <c r="T113" s="1"/>
      <c r="U113" s="74">
        <f>IF(B113=C113,0,IF(S113&lt;&gt;"-",(S113)/Přehled!$A$1,0))</f>
        <v>9.1261904761904766</v>
      </c>
    </row>
    <row r="114" spans="1:21" x14ac:dyDescent="0.25">
      <c r="A114" s="233">
        <v>112</v>
      </c>
      <c r="B114" s="235">
        <v>8068</v>
      </c>
      <c r="C114" s="236"/>
      <c r="D114" s="235">
        <v>1255</v>
      </c>
      <c r="E114" s="231">
        <f t="shared" si="38"/>
        <v>630</v>
      </c>
      <c r="F114" s="231">
        <f t="shared" si="39"/>
        <v>210</v>
      </c>
      <c r="G114" s="231">
        <f t="shared" si="40"/>
        <v>55</v>
      </c>
      <c r="H114" s="239">
        <f t="shared" si="41"/>
        <v>10</v>
      </c>
      <c r="I114" s="235">
        <f t="shared" si="52"/>
        <v>2385</v>
      </c>
      <c r="J114" s="230">
        <f t="shared" si="53"/>
        <v>1197</v>
      </c>
      <c r="K114" s="230">
        <f t="shared" si="54"/>
        <v>399</v>
      </c>
      <c r="L114" s="230">
        <f t="shared" si="55"/>
        <v>105</v>
      </c>
      <c r="M114" s="236">
        <f t="shared" si="56"/>
        <v>19</v>
      </c>
      <c r="N114" s="26"/>
      <c r="O114" s="26">
        <f t="shared" si="57"/>
        <v>3298</v>
      </c>
      <c r="P114" s="26">
        <f t="shared" si="58"/>
        <v>0</v>
      </c>
      <c r="Q114" s="26">
        <f t="shared" si="59"/>
        <v>3688</v>
      </c>
      <c r="R114" s="26">
        <f t="shared" si="60"/>
        <v>3877</v>
      </c>
      <c r="S114" s="26">
        <f t="shared" si="61"/>
        <v>3963</v>
      </c>
      <c r="T114" s="1"/>
      <c r="U114" s="74">
        <f>IF(B114=C114,0,IF(S114&lt;&gt;"-",(S114)/Přehled!$A$1,0))</f>
        <v>9.4357142857142851</v>
      </c>
    </row>
    <row r="115" spans="1:21" x14ac:dyDescent="0.25">
      <c r="A115" s="233">
        <v>113</v>
      </c>
      <c r="B115" s="235">
        <v>8270</v>
      </c>
      <c r="C115" s="236"/>
      <c r="D115" s="235">
        <v>1270</v>
      </c>
      <c r="E115" s="231">
        <f t="shared" si="38"/>
        <v>635</v>
      </c>
      <c r="F115" s="231">
        <f t="shared" si="39"/>
        <v>210</v>
      </c>
      <c r="G115" s="231">
        <f t="shared" si="40"/>
        <v>55</v>
      </c>
      <c r="H115" s="239">
        <f t="shared" si="41"/>
        <v>10</v>
      </c>
      <c r="I115" s="235">
        <f t="shared" si="52"/>
        <v>2413</v>
      </c>
      <c r="J115" s="230">
        <f t="shared" si="53"/>
        <v>1207</v>
      </c>
      <c r="K115" s="230">
        <f t="shared" si="54"/>
        <v>399</v>
      </c>
      <c r="L115" s="230">
        <f t="shared" si="55"/>
        <v>105</v>
      </c>
      <c r="M115" s="236">
        <f t="shared" si="56"/>
        <v>19</v>
      </c>
      <c r="N115" s="26"/>
      <c r="O115" s="26">
        <f t="shared" si="57"/>
        <v>3444</v>
      </c>
      <c r="P115" s="26">
        <f t="shared" si="58"/>
        <v>0</v>
      </c>
      <c r="Q115" s="26">
        <f t="shared" si="59"/>
        <v>3852</v>
      </c>
      <c r="R115" s="26">
        <f t="shared" si="60"/>
        <v>4041</v>
      </c>
      <c r="S115" s="26">
        <f t="shared" si="61"/>
        <v>4127</v>
      </c>
      <c r="T115" s="1"/>
      <c r="U115" s="74">
        <f>IF(B115=C115,0,IF(S115&lt;&gt;"-",(S115)/Přehled!$A$1,0))</f>
        <v>9.8261904761904759</v>
      </c>
    </row>
    <row r="116" spans="1:21" x14ac:dyDescent="0.25">
      <c r="A116" s="233">
        <v>114</v>
      </c>
      <c r="B116" s="235">
        <v>8477</v>
      </c>
      <c r="C116" s="236"/>
      <c r="D116" s="235">
        <v>1280</v>
      </c>
      <c r="E116" s="231">
        <f t="shared" si="38"/>
        <v>640</v>
      </c>
      <c r="F116" s="231">
        <f t="shared" si="39"/>
        <v>215</v>
      </c>
      <c r="G116" s="231">
        <f t="shared" si="40"/>
        <v>55</v>
      </c>
      <c r="H116" s="239">
        <f t="shared" si="41"/>
        <v>10</v>
      </c>
      <c r="I116" s="235">
        <f t="shared" si="52"/>
        <v>2432</v>
      </c>
      <c r="J116" s="230">
        <f t="shared" si="53"/>
        <v>1216</v>
      </c>
      <c r="K116" s="230">
        <f t="shared" si="54"/>
        <v>409</v>
      </c>
      <c r="L116" s="230">
        <f t="shared" si="55"/>
        <v>105</v>
      </c>
      <c r="M116" s="236">
        <f t="shared" si="56"/>
        <v>19</v>
      </c>
      <c r="N116" s="26"/>
      <c r="O116" s="26">
        <f t="shared" si="57"/>
        <v>3613</v>
      </c>
      <c r="P116" s="26">
        <f t="shared" si="58"/>
        <v>0</v>
      </c>
      <c r="Q116" s="26">
        <f t="shared" si="59"/>
        <v>4011</v>
      </c>
      <c r="R116" s="26">
        <f t="shared" si="60"/>
        <v>4210</v>
      </c>
      <c r="S116" s="26">
        <f t="shared" si="61"/>
        <v>4296</v>
      </c>
      <c r="T116" s="1"/>
      <c r="U116" s="74">
        <f>IF(B116=C116,0,IF(S116&lt;&gt;"-",(S116)/Přehled!$A$1,0))</f>
        <v>10.228571428571428</v>
      </c>
    </row>
    <row r="117" spans="1:21" x14ac:dyDescent="0.25">
      <c r="A117" s="233">
        <v>115</v>
      </c>
      <c r="B117" s="235">
        <v>8688</v>
      </c>
      <c r="C117" s="236"/>
      <c r="D117" s="235">
        <v>1295</v>
      </c>
      <c r="E117" s="231">
        <f t="shared" si="38"/>
        <v>650</v>
      </c>
      <c r="F117" s="231">
        <f t="shared" si="39"/>
        <v>215</v>
      </c>
      <c r="G117" s="231">
        <f t="shared" si="40"/>
        <v>55</v>
      </c>
      <c r="H117" s="239">
        <f t="shared" si="41"/>
        <v>10</v>
      </c>
      <c r="I117" s="235">
        <f t="shared" si="52"/>
        <v>2461</v>
      </c>
      <c r="J117" s="230">
        <f t="shared" si="53"/>
        <v>1235</v>
      </c>
      <c r="K117" s="230">
        <f t="shared" si="54"/>
        <v>409</v>
      </c>
      <c r="L117" s="230">
        <f t="shared" si="55"/>
        <v>105</v>
      </c>
      <c r="M117" s="236">
        <f t="shared" si="56"/>
        <v>19</v>
      </c>
      <c r="N117" s="26"/>
      <c r="O117" s="26">
        <f t="shared" si="57"/>
        <v>3766</v>
      </c>
      <c r="P117" s="26">
        <f t="shared" si="58"/>
        <v>0</v>
      </c>
      <c r="Q117" s="26">
        <f t="shared" si="59"/>
        <v>4174</v>
      </c>
      <c r="R117" s="26">
        <f t="shared" si="60"/>
        <v>4373</v>
      </c>
      <c r="S117" s="26">
        <f t="shared" si="61"/>
        <v>4459</v>
      </c>
      <c r="T117" s="1"/>
      <c r="U117" s="74">
        <f>IF(B117=C117,0,IF(S117&lt;&gt;"-",(S117)/Přehled!$A$1,0))</f>
        <v>10.616666666666667</v>
      </c>
    </row>
    <row r="118" spans="1:21" x14ac:dyDescent="0.25">
      <c r="A118" s="233">
        <v>116</v>
      </c>
      <c r="B118" s="235">
        <v>8906</v>
      </c>
      <c r="C118" s="236"/>
      <c r="D118" s="235">
        <v>1310</v>
      </c>
      <c r="E118" s="231">
        <f t="shared" si="38"/>
        <v>655</v>
      </c>
      <c r="F118" s="231">
        <f t="shared" si="39"/>
        <v>220</v>
      </c>
      <c r="G118" s="231">
        <f t="shared" si="40"/>
        <v>55</v>
      </c>
      <c r="H118" s="239">
        <f t="shared" si="41"/>
        <v>10</v>
      </c>
      <c r="I118" s="235">
        <f t="shared" si="52"/>
        <v>2489</v>
      </c>
      <c r="J118" s="230">
        <f t="shared" si="53"/>
        <v>1245</v>
      </c>
      <c r="K118" s="230">
        <f t="shared" si="54"/>
        <v>418</v>
      </c>
      <c r="L118" s="230">
        <f t="shared" si="55"/>
        <v>105</v>
      </c>
      <c r="M118" s="236">
        <f t="shared" si="56"/>
        <v>19</v>
      </c>
      <c r="N118" s="26"/>
      <c r="O118" s="26">
        <f t="shared" si="57"/>
        <v>3928</v>
      </c>
      <c r="P118" s="26">
        <f t="shared" si="58"/>
        <v>0</v>
      </c>
      <c r="Q118" s="26">
        <f t="shared" si="59"/>
        <v>4336</v>
      </c>
      <c r="R118" s="26">
        <f t="shared" si="60"/>
        <v>4544</v>
      </c>
      <c r="S118" s="26">
        <f t="shared" si="61"/>
        <v>4630</v>
      </c>
      <c r="T118" s="1"/>
      <c r="U118" s="74">
        <f>IF(B118=C118,0,IF(S118&lt;&gt;"-",(S118)/Přehled!$A$1,0))</f>
        <v>11.023809523809524</v>
      </c>
    </row>
    <row r="119" spans="1:21" x14ac:dyDescent="0.25">
      <c r="A119" s="233">
        <v>117</v>
      </c>
      <c r="B119" s="235">
        <v>9128</v>
      </c>
      <c r="C119" s="236"/>
      <c r="D119" s="235">
        <v>1325</v>
      </c>
      <c r="E119" s="231">
        <f t="shared" si="38"/>
        <v>665</v>
      </c>
      <c r="F119" s="231">
        <f t="shared" si="39"/>
        <v>220</v>
      </c>
      <c r="G119" s="231">
        <f t="shared" si="40"/>
        <v>55</v>
      </c>
      <c r="H119" s="239">
        <f t="shared" si="41"/>
        <v>10</v>
      </c>
      <c r="I119" s="235">
        <f t="shared" si="52"/>
        <v>2518</v>
      </c>
      <c r="J119" s="230">
        <f t="shared" si="53"/>
        <v>1264</v>
      </c>
      <c r="K119" s="230">
        <f t="shared" si="54"/>
        <v>418</v>
      </c>
      <c r="L119" s="230">
        <f t="shared" si="55"/>
        <v>105</v>
      </c>
      <c r="M119" s="236">
        <f t="shared" si="56"/>
        <v>19</v>
      </c>
      <c r="N119" s="26"/>
      <c r="O119" s="26">
        <f t="shared" si="57"/>
        <v>4092</v>
      </c>
      <c r="P119" s="26">
        <f t="shared" si="58"/>
        <v>0</v>
      </c>
      <c r="Q119" s="26">
        <f t="shared" si="59"/>
        <v>4510</v>
      </c>
      <c r="R119" s="26">
        <f t="shared" si="60"/>
        <v>4718</v>
      </c>
      <c r="S119" s="26">
        <f t="shared" si="61"/>
        <v>4804</v>
      </c>
      <c r="T119" s="1"/>
      <c r="U119" s="74">
        <f>IF(B119=C119,0,IF(S119&lt;&gt;"-",(S119)/Přehled!$A$1,0))</f>
        <v>11.438095238095238</v>
      </c>
    </row>
    <row r="120" spans="1:21" x14ac:dyDescent="0.25">
      <c r="A120" s="233">
        <v>118</v>
      </c>
      <c r="B120" s="235">
        <v>9357</v>
      </c>
      <c r="C120" s="236"/>
      <c r="D120" s="235">
        <v>1335</v>
      </c>
      <c r="E120" s="231">
        <f t="shared" si="38"/>
        <v>670</v>
      </c>
      <c r="F120" s="231">
        <f t="shared" si="39"/>
        <v>225</v>
      </c>
      <c r="G120" s="231">
        <f t="shared" si="40"/>
        <v>55</v>
      </c>
      <c r="H120" s="239">
        <f t="shared" si="41"/>
        <v>10</v>
      </c>
      <c r="I120" s="235">
        <f t="shared" si="52"/>
        <v>2537</v>
      </c>
      <c r="J120" s="230">
        <f t="shared" si="53"/>
        <v>1273</v>
      </c>
      <c r="K120" s="230">
        <f t="shared" si="54"/>
        <v>428</v>
      </c>
      <c r="L120" s="230">
        <f t="shared" si="55"/>
        <v>105</v>
      </c>
      <c r="M120" s="236">
        <f t="shared" si="56"/>
        <v>19</v>
      </c>
      <c r="N120" s="26"/>
      <c r="O120" s="26">
        <f t="shared" si="57"/>
        <v>4283</v>
      </c>
      <c r="P120" s="26">
        <f t="shared" si="58"/>
        <v>0</v>
      </c>
      <c r="Q120" s="26">
        <f t="shared" si="59"/>
        <v>4691</v>
      </c>
      <c r="R120" s="26">
        <f t="shared" si="60"/>
        <v>4909</v>
      </c>
      <c r="S120" s="26">
        <f t="shared" si="61"/>
        <v>4995</v>
      </c>
      <c r="T120" s="1"/>
      <c r="U120" s="74">
        <f>IF(B120=C120,0,IF(S120&lt;&gt;"-",(S120)/Přehled!$A$1,0))</f>
        <v>11.892857142857142</v>
      </c>
    </row>
    <row r="121" spans="1:21" x14ac:dyDescent="0.25">
      <c r="A121" s="233">
        <v>119</v>
      </c>
      <c r="B121" s="235">
        <v>9590</v>
      </c>
      <c r="C121" s="236"/>
      <c r="D121" s="235">
        <v>1350</v>
      </c>
      <c r="E121" s="231">
        <f t="shared" si="38"/>
        <v>675</v>
      </c>
      <c r="F121" s="231">
        <f t="shared" si="39"/>
        <v>225</v>
      </c>
      <c r="G121" s="231">
        <f t="shared" si="40"/>
        <v>55</v>
      </c>
      <c r="H121" s="239">
        <f t="shared" si="41"/>
        <v>10</v>
      </c>
      <c r="I121" s="235">
        <f t="shared" si="52"/>
        <v>2565</v>
      </c>
      <c r="J121" s="230">
        <f t="shared" si="53"/>
        <v>1283</v>
      </c>
      <c r="K121" s="230">
        <f t="shared" si="54"/>
        <v>428</v>
      </c>
      <c r="L121" s="230">
        <f t="shared" si="55"/>
        <v>105</v>
      </c>
      <c r="M121" s="236">
        <f t="shared" si="56"/>
        <v>19</v>
      </c>
      <c r="N121" s="26"/>
      <c r="O121" s="26">
        <f t="shared" si="57"/>
        <v>4460</v>
      </c>
      <c r="P121" s="26">
        <f t="shared" si="58"/>
        <v>0</v>
      </c>
      <c r="Q121" s="26">
        <f t="shared" si="59"/>
        <v>4886</v>
      </c>
      <c r="R121" s="26">
        <f t="shared" si="60"/>
        <v>5104</v>
      </c>
      <c r="S121" s="26">
        <f t="shared" si="61"/>
        <v>5190</v>
      </c>
      <c r="T121" s="1"/>
      <c r="U121" s="74">
        <f>IF(B121=C121,0,IF(S121&lt;&gt;"-",(S121)/Přehled!$A$1,0))</f>
        <v>12.357142857142858</v>
      </c>
    </row>
    <row r="122" spans="1:21" x14ac:dyDescent="0.25">
      <c r="A122" s="233">
        <v>120</v>
      </c>
      <c r="B122" s="235">
        <v>9830</v>
      </c>
      <c r="C122" s="236"/>
      <c r="D122" s="235">
        <v>1365</v>
      </c>
      <c r="E122" s="231">
        <f t="shared" si="38"/>
        <v>685</v>
      </c>
      <c r="F122" s="231">
        <f t="shared" si="39"/>
        <v>230</v>
      </c>
      <c r="G122" s="231">
        <f t="shared" si="40"/>
        <v>60</v>
      </c>
      <c r="H122" s="239">
        <f t="shared" si="41"/>
        <v>10</v>
      </c>
      <c r="I122" s="235">
        <f t="shared" si="52"/>
        <v>2594</v>
      </c>
      <c r="J122" s="230">
        <f t="shared" si="53"/>
        <v>1302</v>
      </c>
      <c r="K122" s="230">
        <f t="shared" si="54"/>
        <v>437</v>
      </c>
      <c r="L122" s="230">
        <f t="shared" si="55"/>
        <v>114</v>
      </c>
      <c r="M122" s="236">
        <f t="shared" si="56"/>
        <v>19</v>
      </c>
      <c r="N122" s="26"/>
      <c r="O122" s="26">
        <f t="shared" si="57"/>
        <v>4642</v>
      </c>
      <c r="P122" s="26">
        <f t="shared" si="58"/>
        <v>0</v>
      </c>
      <c r="Q122" s="26">
        <f t="shared" si="59"/>
        <v>5060</v>
      </c>
      <c r="R122" s="26">
        <f t="shared" si="60"/>
        <v>5269</v>
      </c>
      <c r="S122" s="26">
        <f t="shared" si="61"/>
        <v>5364</v>
      </c>
      <c r="T122" s="1"/>
      <c r="U122" s="74">
        <f>IF(B122=C122,0,IF(S122&lt;&gt;"-",(S122)/Přehled!$A$1,0))</f>
        <v>12.771428571428572</v>
      </c>
    </row>
    <row r="123" spans="1:21" x14ac:dyDescent="0.25">
      <c r="A123" s="233">
        <v>121</v>
      </c>
      <c r="B123" s="235">
        <v>10076</v>
      </c>
      <c r="C123" s="236"/>
      <c r="D123" s="235">
        <v>1380</v>
      </c>
      <c r="E123" s="231">
        <f t="shared" si="38"/>
        <v>690</v>
      </c>
      <c r="F123" s="231">
        <f t="shared" si="39"/>
        <v>230</v>
      </c>
      <c r="G123" s="231">
        <f t="shared" si="40"/>
        <v>60</v>
      </c>
      <c r="H123" s="239">
        <f t="shared" si="41"/>
        <v>10</v>
      </c>
      <c r="I123" s="235">
        <f t="shared" si="52"/>
        <v>2622</v>
      </c>
      <c r="J123" s="230">
        <f t="shared" si="53"/>
        <v>1311</v>
      </c>
      <c r="K123" s="230">
        <f t="shared" si="54"/>
        <v>437</v>
      </c>
      <c r="L123" s="230">
        <f t="shared" si="55"/>
        <v>114</v>
      </c>
      <c r="M123" s="236">
        <f t="shared" si="56"/>
        <v>19</v>
      </c>
      <c r="N123" s="26"/>
      <c r="O123" s="26">
        <f t="shared" si="57"/>
        <v>4832</v>
      </c>
      <c r="P123" s="26">
        <f t="shared" si="58"/>
        <v>0</v>
      </c>
      <c r="Q123" s="26">
        <f t="shared" si="59"/>
        <v>5269</v>
      </c>
      <c r="R123" s="26">
        <f t="shared" si="60"/>
        <v>5478</v>
      </c>
      <c r="S123" s="26">
        <f t="shared" si="61"/>
        <v>5573</v>
      </c>
      <c r="T123" s="1"/>
      <c r="U123" s="74">
        <f>IF(B123=C123,0,IF(S123&lt;&gt;"-",(S123)/Přehled!$A$1,0))</f>
        <v>13.269047619047619</v>
      </c>
    </row>
    <row r="124" spans="1:21" x14ac:dyDescent="0.25">
      <c r="A124" s="233">
        <v>122</v>
      </c>
      <c r="B124" s="235">
        <v>10328</v>
      </c>
      <c r="C124" s="236"/>
      <c r="D124" s="235">
        <v>1390</v>
      </c>
      <c r="E124" s="231">
        <f t="shared" si="38"/>
        <v>695</v>
      </c>
      <c r="F124" s="231">
        <f t="shared" si="39"/>
        <v>230</v>
      </c>
      <c r="G124" s="231">
        <f t="shared" si="40"/>
        <v>60</v>
      </c>
      <c r="H124" s="239">
        <f t="shared" si="41"/>
        <v>10</v>
      </c>
      <c r="I124" s="235">
        <f t="shared" si="52"/>
        <v>2641</v>
      </c>
      <c r="J124" s="230">
        <f t="shared" si="53"/>
        <v>1321</v>
      </c>
      <c r="K124" s="230">
        <f t="shared" si="54"/>
        <v>437</v>
      </c>
      <c r="L124" s="230">
        <f t="shared" si="55"/>
        <v>114</v>
      </c>
      <c r="M124" s="236">
        <f t="shared" si="56"/>
        <v>19</v>
      </c>
      <c r="N124" s="26"/>
      <c r="O124" s="26">
        <f t="shared" si="57"/>
        <v>5046</v>
      </c>
      <c r="P124" s="26">
        <f t="shared" si="58"/>
        <v>0</v>
      </c>
      <c r="Q124" s="26">
        <f t="shared" si="59"/>
        <v>5492</v>
      </c>
      <c r="R124" s="26">
        <f t="shared" si="60"/>
        <v>5701</v>
      </c>
      <c r="S124" s="26">
        <f t="shared" si="61"/>
        <v>5796</v>
      </c>
      <c r="T124" s="1"/>
      <c r="U124" s="74">
        <f>IF(B124=C124,0,IF(S124&lt;&gt;"-",(S124)/Přehled!$A$1,0))</f>
        <v>13.8</v>
      </c>
    </row>
    <row r="125" spans="1:21" x14ac:dyDescent="0.25">
      <c r="A125" s="233">
        <v>123</v>
      </c>
      <c r="B125" s="235">
        <v>10586</v>
      </c>
      <c r="C125" s="236"/>
      <c r="D125" s="235">
        <v>1405</v>
      </c>
      <c r="E125" s="231">
        <f t="shared" si="38"/>
        <v>705</v>
      </c>
      <c r="F125" s="231">
        <f t="shared" si="39"/>
        <v>235</v>
      </c>
      <c r="G125" s="231">
        <f t="shared" si="40"/>
        <v>60</v>
      </c>
      <c r="H125" s="239">
        <f t="shared" si="41"/>
        <v>10</v>
      </c>
      <c r="I125" s="235">
        <f t="shared" si="52"/>
        <v>2670</v>
      </c>
      <c r="J125" s="230">
        <f t="shared" si="53"/>
        <v>1340</v>
      </c>
      <c r="K125" s="230">
        <f t="shared" si="54"/>
        <v>447</v>
      </c>
      <c r="L125" s="230">
        <f t="shared" si="55"/>
        <v>114</v>
      </c>
      <c r="M125" s="236">
        <f t="shared" si="56"/>
        <v>19</v>
      </c>
      <c r="N125" s="26"/>
      <c r="O125" s="26">
        <f t="shared" si="57"/>
        <v>5246</v>
      </c>
      <c r="P125" s="26">
        <f t="shared" si="58"/>
        <v>0</v>
      </c>
      <c r="Q125" s="26">
        <f t="shared" si="59"/>
        <v>5682</v>
      </c>
      <c r="R125" s="26">
        <f t="shared" si="60"/>
        <v>5901</v>
      </c>
      <c r="S125" s="26">
        <f t="shared" si="61"/>
        <v>5996</v>
      </c>
      <c r="T125" s="1"/>
      <c r="U125" s="74">
        <f>IF(B125=C125,0,IF(S125&lt;&gt;"-",(S125)/Přehled!$A$1,0))</f>
        <v>14.276190476190477</v>
      </c>
    </row>
    <row r="126" spans="1:21" x14ac:dyDescent="0.25">
      <c r="A126" s="233">
        <v>124</v>
      </c>
      <c r="B126" s="235">
        <v>10851</v>
      </c>
      <c r="C126" s="236"/>
      <c r="D126" s="235">
        <v>1420</v>
      </c>
      <c r="E126" s="231">
        <f t="shared" si="38"/>
        <v>710</v>
      </c>
      <c r="F126" s="231">
        <f t="shared" si="39"/>
        <v>235</v>
      </c>
      <c r="G126" s="231">
        <f t="shared" si="40"/>
        <v>60</v>
      </c>
      <c r="H126" s="239">
        <f t="shared" si="41"/>
        <v>10</v>
      </c>
      <c r="I126" s="235">
        <f t="shared" si="52"/>
        <v>2698</v>
      </c>
      <c r="J126" s="230">
        <f t="shared" si="53"/>
        <v>1349</v>
      </c>
      <c r="K126" s="230">
        <f t="shared" si="54"/>
        <v>447</v>
      </c>
      <c r="L126" s="230">
        <f t="shared" si="55"/>
        <v>114</v>
      </c>
      <c r="M126" s="236">
        <f t="shared" si="56"/>
        <v>19</v>
      </c>
      <c r="N126" s="26"/>
      <c r="O126" s="26">
        <f t="shared" si="57"/>
        <v>5455</v>
      </c>
      <c r="P126" s="26">
        <f t="shared" si="58"/>
        <v>0</v>
      </c>
      <c r="Q126" s="26">
        <f t="shared" si="59"/>
        <v>5910</v>
      </c>
      <c r="R126" s="26">
        <f t="shared" si="60"/>
        <v>6129</v>
      </c>
      <c r="S126" s="26">
        <f t="shared" si="61"/>
        <v>6224</v>
      </c>
      <c r="T126" s="1"/>
      <c r="U126" s="74">
        <f>IF(B126=C126,0,IF(S126&lt;&gt;"-",(S126)/Přehled!$A$1,0))</f>
        <v>14.81904761904762</v>
      </c>
    </row>
    <row r="127" spans="1:21" x14ac:dyDescent="0.25">
      <c r="A127" s="233">
        <v>125</v>
      </c>
      <c r="B127" s="235">
        <v>11122</v>
      </c>
      <c r="C127" s="236"/>
      <c r="D127" s="235">
        <v>1430</v>
      </c>
      <c r="E127" s="231">
        <f t="shared" si="38"/>
        <v>715</v>
      </c>
      <c r="F127" s="231">
        <f t="shared" si="39"/>
        <v>240</v>
      </c>
      <c r="G127" s="231">
        <f t="shared" si="40"/>
        <v>60</v>
      </c>
      <c r="H127" s="239">
        <f t="shared" si="41"/>
        <v>10</v>
      </c>
      <c r="I127" s="235">
        <f t="shared" si="52"/>
        <v>2717</v>
      </c>
      <c r="J127" s="230">
        <f t="shared" si="53"/>
        <v>1359</v>
      </c>
      <c r="K127" s="230">
        <f t="shared" si="54"/>
        <v>456</v>
      </c>
      <c r="L127" s="230">
        <f t="shared" si="55"/>
        <v>114</v>
      </c>
      <c r="M127" s="236">
        <f t="shared" si="56"/>
        <v>19</v>
      </c>
      <c r="N127" s="26"/>
      <c r="O127" s="26">
        <f t="shared" si="57"/>
        <v>5688</v>
      </c>
      <c r="P127" s="26">
        <f t="shared" si="58"/>
        <v>0</v>
      </c>
      <c r="Q127" s="26">
        <f t="shared" si="59"/>
        <v>6134</v>
      </c>
      <c r="R127" s="26">
        <f t="shared" si="60"/>
        <v>6362</v>
      </c>
      <c r="S127" s="26">
        <f t="shared" si="61"/>
        <v>6457</v>
      </c>
      <c r="T127" s="1"/>
      <c r="U127" s="74">
        <f>IF(B127=C127,0,IF(S127&lt;&gt;"-",(S127)/Přehled!$A$1,0))</f>
        <v>15.373809523809523</v>
      </c>
    </row>
    <row r="128" spans="1:21" x14ac:dyDescent="0.25">
      <c r="A128" s="233">
        <v>126</v>
      </c>
      <c r="B128" s="235">
        <v>11400</v>
      </c>
      <c r="C128" s="236"/>
      <c r="D128" s="235">
        <v>1445</v>
      </c>
      <c r="E128" s="231">
        <f t="shared" si="38"/>
        <v>725</v>
      </c>
      <c r="F128" s="231">
        <f t="shared" si="39"/>
        <v>240</v>
      </c>
      <c r="G128" s="231">
        <f t="shared" si="40"/>
        <v>60</v>
      </c>
      <c r="H128" s="239">
        <f t="shared" si="41"/>
        <v>10</v>
      </c>
      <c r="I128" s="235">
        <f t="shared" si="52"/>
        <v>2746</v>
      </c>
      <c r="J128" s="230">
        <f t="shared" si="53"/>
        <v>1378</v>
      </c>
      <c r="K128" s="230">
        <f t="shared" si="54"/>
        <v>456</v>
      </c>
      <c r="L128" s="230">
        <f t="shared" si="55"/>
        <v>114</v>
      </c>
      <c r="M128" s="236">
        <f t="shared" si="56"/>
        <v>19</v>
      </c>
      <c r="N128" s="26"/>
      <c r="O128" s="26">
        <f t="shared" si="57"/>
        <v>5908</v>
      </c>
      <c r="P128" s="26">
        <f t="shared" si="58"/>
        <v>0</v>
      </c>
      <c r="Q128" s="26">
        <f t="shared" si="59"/>
        <v>6364</v>
      </c>
      <c r="R128" s="26">
        <f t="shared" si="60"/>
        <v>6592</v>
      </c>
      <c r="S128" s="26">
        <f t="shared" si="61"/>
        <v>6687</v>
      </c>
      <c r="T128" s="1"/>
      <c r="U128" s="74">
        <f>IF(B128=C128,0,IF(S128&lt;&gt;"-",(S128)/Přehled!$A$1,0))</f>
        <v>15.921428571428571</v>
      </c>
    </row>
    <row r="129" spans="1:21" x14ac:dyDescent="0.25">
      <c r="A129" s="233">
        <v>127</v>
      </c>
      <c r="B129" s="235">
        <v>11685</v>
      </c>
      <c r="C129" s="236"/>
      <c r="D129" s="235">
        <v>1460</v>
      </c>
      <c r="E129" s="231">
        <f t="shared" si="38"/>
        <v>730</v>
      </c>
      <c r="F129" s="231">
        <f t="shared" si="39"/>
        <v>245</v>
      </c>
      <c r="G129" s="231">
        <f t="shared" si="40"/>
        <v>60</v>
      </c>
      <c r="H129" s="239">
        <f t="shared" si="41"/>
        <v>10</v>
      </c>
      <c r="I129" s="235">
        <f t="shared" si="52"/>
        <v>2774</v>
      </c>
      <c r="J129" s="230">
        <f t="shared" si="53"/>
        <v>1387</v>
      </c>
      <c r="K129" s="230">
        <f t="shared" si="54"/>
        <v>466</v>
      </c>
      <c r="L129" s="230">
        <f t="shared" si="55"/>
        <v>114</v>
      </c>
      <c r="M129" s="236">
        <f t="shared" si="56"/>
        <v>19</v>
      </c>
      <c r="N129" s="26"/>
      <c r="O129" s="26">
        <f t="shared" si="57"/>
        <v>6137</v>
      </c>
      <c r="P129" s="26">
        <f t="shared" si="58"/>
        <v>0</v>
      </c>
      <c r="Q129" s="26">
        <f t="shared" si="59"/>
        <v>6592</v>
      </c>
      <c r="R129" s="26">
        <f t="shared" si="60"/>
        <v>6830</v>
      </c>
      <c r="S129" s="26">
        <f t="shared" si="61"/>
        <v>6925</v>
      </c>
      <c r="T129" s="1"/>
      <c r="U129" s="74">
        <f>IF(B129=C129,0,IF(S129&lt;&gt;"-",(S129)/Přehled!$A$1,0))</f>
        <v>16.488095238095237</v>
      </c>
    </row>
    <row r="130" spans="1:21" x14ac:dyDescent="0.25">
      <c r="A130" s="233">
        <v>128</v>
      </c>
      <c r="B130" s="235">
        <v>11977</v>
      </c>
      <c r="C130" s="236"/>
      <c r="D130" s="235">
        <v>1475</v>
      </c>
      <c r="E130" s="231">
        <f t="shared" si="38"/>
        <v>740</v>
      </c>
      <c r="F130" s="231">
        <f t="shared" si="39"/>
        <v>245</v>
      </c>
      <c r="G130" s="231">
        <f t="shared" si="40"/>
        <v>60</v>
      </c>
      <c r="H130" s="239">
        <f t="shared" si="41"/>
        <v>10</v>
      </c>
      <c r="I130" s="235">
        <f t="shared" si="52"/>
        <v>2803</v>
      </c>
      <c r="J130" s="230">
        <f t="shared" si="53"/>
        <v>1406</v>
      </c>
      <c r="K130" s="230">
        <f t="shared" si="54"/>
        <v>466</v>
      </c>
      <c r="L130" s="230">
        <f t="shared" si="55"/>
        <v>114</v>
      </c>
      <c r="M130" s="236">
        <f t="shared" si="56"/>
        <v>19</v>
      </c>
      <c r="N130" s="26"/>
      <c r="O130" s="26">
        <f t="shared" si="57"/>
        <v>6371</v>
      </c>
      <c r="P130" s="26">
        <f t="shared" si="58"/>
        <v>0</v>
      </c>
      <c r="Q130" s="26">
        <f t="shared" si="59"/>
        <v>6836</v>
      </c>
      <c r="R130" s="26">
        <f t="shared" si="60"/>
        <v>7074</v>
      </c>
      <c r="S130" s="26">
        <f t="shared" si="61"/>
        <v>7169</v>
      </c>
      <c r="T130" s="1"/>
      <c r="U130" s="74">
        <f>IF(B130=C130,0,IF(S130&lt;&gt;"-",(S130)/Přehled!$A$1,0))</f>
        <v>17.06904761904762</v>
      </c>
    </row>
    <row r="131" spans="1:21" x14ac:dyDescent="0.25">
      <c r="A131" s="233">
        <v>129</v>
      </c>
      <c r="B131" s="235">
        <v>12276</v>
      </c>
      <c r="C131" s="236"/>
      <c r="D131" s="235">
        <v>1490</v>
      </c>
      <c r="E131" s="231">
        <f t="shared" si="38"/>
        <v>745</v>
      </c>
      <c r="F131" s="231">
        <f t="shared" si="39"/>
        <v>250</v>
      </c>
      <c r="G131" s="231">
        <f t="shared" si="40"/>
        <v>65</v>
      </c>
      <c r="H131" s="239">
        <f t="shared" si="41"/>
        <v>15</v>
      </c>
      <c r="I131" s="235">
        <f t="shared" si="52"/>
        <v>2831</v>
      </c>
      <c r="J131" s="230">
        <f t="shared" si="53"/>
        <v>1416</v>
      </c>
      <c r="K131" s="230">
        <f t="shared" si="54"/>
        <v>475</v>
      </c>
      <c r="L131" s="230">
        <f t="shared" si="55"/>
        <v>124</v>
      </c>
      <c r="M131" s="236">
        <f t="shared" si="56"/>
        <v>29</v>
      </c>
      <c r="N131" s="26"/>
      <c r="O131" s="26">
        <f t="shared" si="57"/>
        <v>6614</v>
      </c>
      <c r="P131" s="26">
        <f t="shared" si="58"/>
        <v>0</v>
      </c>
      <c r="Q131" s="26">
        <f t="shared" si="59"/>
        <v>7079</v>
      </c>
      <c r="R131" s="26">
        <f t="shared" si="60"/>
        <v>7306</v>
      </c>
      <c r="S131" s="26">
        <f t="shared" si="61"/>
        <v>7401</v>
      </c>
      <c r="T131" s="1"/>
      <c r="U131" s="74">
        <f>IF(B131=C131,0,IF(S131&lt;&gt;"-",(S131)/Přehled!$A$1,0))</f>
        <v>17.62142857142857</v>
      </c>
    </row>
    <row r="132" spans="1:21" x14ac:dyDescent="0.25">
      <c r="A132" s="233">
        <v>130</v>
      </c>
      <c r="B132" s="235">
        <v>12583</v>
      </c>
      <c r="C132" s="236"/>
      <c r="D132" s="235">
        <v>1500</v>
      </c>
      <c r="E132" s="231">
        <f t="shared" ref="E132:E137" si="62">ROUND((D132/2)/5,0)*5</f>
        <v>750</v>
      </c>
      <c r="F132" s="231">
        <f t="shared" ref="F132:F137" si="63">ROUND((E132/3)/5,0)*5</f>
        <v>250</v>
      </c>
      <c r="G132" s="231">
        <f t="shared" ref="G132:G137" si="64">ROUND((F132/4)/5,0)*5</f>
        <v>65</v>
      </c>
      <c r="H132" s="239">
        <f t="shared" ref="H132:H137" si="65">ROUND((G132/5)/5,0)*5</f>
        <v>15</v>
      </c>
      <c r="I132" s="235">
        <f t="shared" si="52"/>
        <v>2850</v>
      </c>
      <c r="J132" s="230">
        <f t="shared" si="53"/>
        <v>1425</v>
      </c>
      <c r="K132" s="230">
        <f t="shared" si="54"/>
        <v>475</v>
      </c>
      <c r="L132" s="230">
        <f t="shared" si="55"/>
        <v>124</v>
      </c>
      <c r="M132" s="236">
        <f t="shared" si="56"/>
        <v>29</v>
      </c>
      <c r="N132" s="26"/>
      <c r="O132" s="26">
        <f t="shared" si="57"/>
        <v>6883</v>
      </c>
      <c r="P132" s="26">
        <f t="shared" si="58"/>
        <v>0</v>
      </c>
      <c r="Q132" s="26">
        <f t="shared" si="59"/>
        <v>7358</v>
      </c>
      <c r="R132" s="26">
        <f t="shared" si="60"/>
        <v>7585</v>
      </c>
      <c r="S132" s="26">
        <f t="shared" si="61"/>
        <v>7680</v>
      </c>
      <c r="T132" s="1"/>
      <c r="U132" s="74">
        <f>IF(B132=C132,0,IF(S132&lt;&gt;"-",(S132)/Přehled!$A$1,0))</f>
        <v>18.285714285714285</v>
      </c>
    </row>
    <row r="133" spans="1:21" x14ac:dyDescent="0.25">
      <c r="A133" s="233">
        <v>131</v>
      </c>
      <c r="B133" s="235">
        <v>12898</v>
      </c>
      <c r="C133" s="236"/>
      <c r="D133" s="235">
        <v>1515</v>
      </c>
      <c r="E133" s="231">
        <f t="shared" si="62"/>
        <v>760</v>
      </c>
      <c r="F133" s="231">
        <f t="shared" si="63"/>
        <v>255</v>
      </c>
      <c r="G133" s="231">
        <f t="shared" si="64"/>
        <v>65</v>
      </c>
      <c r="H133" s="239">
        <f t="shared" si="65"/>
        <v>15</v>
      </c>
      <c r="I133" s="235">
        <f t="shared" si="52"/>
        <v>2879</v>
      </c>
      <c r="J133" s="230">
        <f t="shared" si="53"/>
        <v>1444</v>
      </c>
      <c r="K133" s="230">
        <f t="shared" si="54"/>
        <v>485</v>
      </c>
      <c r="L133" s="230">
        <f t="shared" si="55"/>
        <v>124</v>
      </c>
      <c r="M133" s="236">
        <f t="shared" si="56"/>
        <v>29</v>
      </c>
      <c r="N133" s="26"/>
      <c r="O133" s="26">
        <f t="shared" si="57"/>
        <v>7140</v>
      </c>
      <c r="P133" s="26">
        <f t="shared" si="58"/>
        <v>0</v>
      </c>
      <c r="Q133" s="26">
        <f t="shared" si="59"/>
        <v>7605</v>
      </c>
      <c r="R133" s="26">
        <f t="shared" si="60"/>
        <v>7842</v>
      </c>
      <c r="S133" s="26">
        <f t="shared" si="61"/>
        <v>7937</v>
      </c>
      <c r="T133" s="1"/>
      <c r="U133" s="74">
        <f>IF(B133=C133,0,IF(S133&lt;&gt;"-",(S133)/Přehled!$A$1,0))</f>
        <v>18.897619047619049</v>
      </c>
    </row>
    <row r="134" spans="1:21" x14ac:dyDescent="0.25">
      <c r="A134" s="233">
        <v>132</v>
      </c>
      <c r="B134" s="235">
        <v>13220</v>
      </c>
      <c r="C134" s="236"/>
      <c r="D134" s="235">
        <v>1530</v>
      </c>
      <c r="E134" s="231">
        <f t="shared" si="62"/>
        <v>765</v>
      </c>
      <c r="F134" s="231">
        <f t="shared" si="63"/>
        <v>255</v>
      </c>
      <c r="G134" s="231">
        <f t="shared" si="64"/>
        <v>65</v>
      </c>
      <c r="H134" s="239">
        <f t="shared" si="65"/>
        <v>15</v>
      </c>
      <c r="I134" s="235">
        <f t="shared" si="52"/>
        <v>2907</v>
      </c>
      <c r="J134" s="230">
        <f t="shared" si="53"/>
        <v>1454</v>
      </c>
      <c r="K134" s="230">
        <f t="shared" si="54"/>
        <v>485</v>
      </c>
      <c r="L134" s="230">
        <f t="shared" si="55"/>
        <v>124</v>
      </c>
      <c r="M134" s="236">
        <f t="shared" si="56"/>
        <v>29</v>
      </c>
      <c r="N134" s="26"/>
      <c r="O134" s="26">
        <f t="shared" si="57"/>
        <v>7406</v>
      </c>
      <c r="P134" s="26">
        <f t="shared" si="58"/>
        <v>0</v>
      </c>
      <c r="Q134" s="26">
        <f t="shared" si="59"/>
        <v>7889</v>
      </c>
      <c r="R134" s="26">
        <f t="shared" si="60"/>
        <v>8126</v>
      </c>
      <c r="S134" s="26">
        <f t="shared" si="61"/>
        <v>8221</v>
      </c>
      <c r="T134" s="1"/>
      <c r="U134" s="74">
        <f>IF(B134=C134,0,IF(S134&lt;&gt;"-",(S134)/Přehled!$A$1,0))</f>
        <v>19.573809523809523</v>
      </c>
    </row>
    <row r="135" spans="1:21" x14ac:dyDescent="0.25">
      <c r="A135" s="233">
        <v>133</v>
      </c>
      <c r="B135" s="235">
        <v>13551</v>
      </c>
      <c r="C135" s="236"/>
      <c r="D135" s="235">
        <v>1545</v>
      </c>
      <c r="E135" s="231">
        <f t="shared" si="62"/>
        <v>775</v>
      </c>
      <c r="F135" s="231">
        <f t="shared" si="63"/>
        <v>260</v>
      </c>
      <c r="G135" s="231">
        <f t="shared" si="64"/>
        <v>65</v>
      </c>
      <c r="H135" s="239">
        <f t="shared" si="65"/>
        <v>15</v>
      </c>
      <c r="I135" s="235">
        <f t="shared" si="52"/>
        <v>2936</v>
      </c>
      <c r="J135" s="230">
        <f t="shared" si="53"/>
        <v>1473</v>
      </c>
      <c r="K135" s="230">
        <f t="shared" si="54"/>
        <v>494</v>
      </c>
      <c r="L135" s="230">
        <f t="shared" si="55"/>
        <v>124</v>
      </c>
      <c r="M135" s="236">
        <f t="shared" si="56"/>
        <v>29</v>
      </c>
      <c r="N135" s="26"/>
      <c r="O135" s="26">
        <f t="shared" si="57"/>
        <v>7679</v>
      </c>
      <c r="P135" s="26">
        <f t="shared" si="58"/>
        <v>0</v>
      </c>
      <c r="Q135" s="26">
        <f t="shared" si="59"/>
        <v>8154</v>
      </c>
      <c r="R135" s="26">
        <f t="shared" si="60"/>
        <v>8400</v>
      </c>
      <c r="S135" s="26">
        <f t="shared" si="61"/>
        <v>8495</v>
      </c>
      <c r="T135" s="1"/>
      <c r="U135" s="74">
        <f>IF(B135=C135,0,IF(S135&lt;&gt;"-",(S135)/Přehled!$A$1,0))</f>
        <v>20.226190476190474</v>
      </c>
    </row>
    <row r="136" spans="1:21" x14ac:dyDescent="0.25">
      <c r="A136" s="233">
        <v>134</v>
      </c>
      <c r="B136" s="235">
        <v>13890</v>
      </c>
      <c r="C136" s="236"/>
      <c r="D136" s="235">
        <v>1555</v>
      </c>
      <c r="E136" s="231">
        <f t="shared" si="62"/>
        <v>780</v>
      </c>
      <c r="F136" s="231">
        <f t="shared" si="63"/>
        <v>260</v>
      </c>
      <c r="G136" s="231">
        <f t="shared" si="64"/>
        <v>65</v>
      </c>
      <c r="H136" s="239">
        <f t="shared" si="65"/>
        <v>15</v>
      </c>
      <c r="I136" s="235">
        <f t="shared" si="52"/>
        <v>2955</v>
      </c>
      <c r="J136" s="230">
        <f t="shared" si="53"/>
        <v>1482</v>
      </c>
      <c r="K136" s="230">
        <f t="shared" si="54"/>
        <v>494</v>
      </c>
      <c r="L136" s="230">
        <f t="shared" si="55"/>
        <v>124</v>
      </c>
      <c r="M136" s="236">
        <f t="shared" si="56"/>
        <v>29</v>
      </c>
      <c r="N136" s="26"/>
      <c r="O136" s="26">
        <f t="shared" si="57"/>
        <v>7980</v>
      </c>
      <c r="P136" s="26">
        <f t="shared" si="58"/>
        <v>0</v>
      </c>
      <c r="Q136" s="26">
        <f t="shared" si="59"/>
        <v>8465</v>
      </c>
      <c r="R136" s="26">
        <f t="shared" si="60"/>
        <v>8711</v>
      </c>
      <c r="S136" s="26">
        <f t="shared" si="61"/>
        <v>8806</v>
      </c>
      <c r="T136" s="1"/>
      <c r="U136" s="74">
        <f>IF(B136=C136,0,IF(S136&lt;&gt;"-",(S136)/Přehled!$A$1,0))</f>
        <v>20.966666666666665</v>
      </c>
    </row>
    <row r="137" spans="1:21" x14ac:dyDescent="0.25">
      <c r="A137" s="233">
        <v>135</v>
      </c>
      <c r="B137" s="235">
        <v>14237</v>
      </c>
      <c r="C137" s="236"/>
      <c r="D137" s="235">
        <v>1570</v>
      </c>
      <c r="E137" s="231">
        <f t="shared" si="62"/>
        <v>785</v>
      </c>
      <c r="F137" s="231">
        <f t="shared" si="63"/>
        <v>260</v>
      </c>
      <c r="G137" s="231">
        <f t="shared" si="64"/>
        <v>65</v>
      </c>
      <c r="H137" s="239">
        <f t="shared" si="65"/>
        <v>15</v>
      </c>
      <c r="I137" s="235">
        <f t="shared" si="52"/>
        <v>2983</v>
      </c>
      <c r="J137" s="230">
        <f t="shared" si="53"/>
        <v>1492</v>
      </c>
      <c r="K137" s="230">
        <f t="shared" si="54"/>
        <v>494</v>
      </c>
      <c r="L137" s="230">
        <f t="shared" si="55"/>
        <v>124</v>
      </c>
      <c r="M137" s="236">
        <f t="shared" si="56"/>
        <v>29</v>
      </c>
      <c r="N137" s="26"/>
      <c r="O137" s="26">
        <f t="shared" si="57"/>
        <v>8271</v>
      </c>
      <c r="P137" s="26">
        <f t="shared" si="58"/>
        <v>0</v>
      </c>
      <c r="Q137" s="26">
        <f t="shared" si="59"/>
        <v>8774</v>
      </c>
      <c r="R137" s="26">
        <f t="shared" si="60"/>
        <v>9020</v>
      </c>
      <c r="S137" s="26">
        <f t="shared" si="61"/>
        <v>9115</v>
      </c>
      <c r="T137" s="1"/>
      <c r="U137" s="74">
        <f>IF(B137=C137,0,IF(S137&lt;&gt;"-",(S137)/Přehled!$A$1,0))</f>
        <v>21.702380952380953</v>
      </c>
    </row>
    <row r="138" spans="1:21" x14ac:dyDescent="0.25">
      <c r="A138" s="233">
        <v>136</v>
      </c>
      <c r="B138" s="235">
        <v>14593</v>
      </c>
      <c r="C138" s="236"/>
      <c r="D138" s="235">
        <v>1585</v>
      </c>
      <c r="E138" s="231">
        <f t="shared" ref="E138:E189" si="66">ROUND((D138/2)/5,0)*5</f>
        <v>795</v>
      </c>
      <c r="F138" s="231">
        <f t="shared" ref="F138:F189" si="67">ROUND((E138/3)/5,0)*5</f>
        <v>265</v>
      </c>
      <c r="G138" s="231">
        <f t="shared" ref="G138:G189" si="68">ROUND((F138/4)/5,0)*5</f>
        <v>65</v>
      </c>
      <c r="H138" s="239">
        <f t="shared" ref="H138:H189" si="69">ROUND((G138/5)/5,0)*5</f>
        <v>15</v>
      </c>
      <c r="I138" s="235">
        <f t="shared" ref="I138:I189" si="70">ROUNDUP(D138*1.9,0)</f>
        <v>3012</v>
      </c>
      <c r="J138" s="230">
        <f t="shared" ref="J138:J189" si="71">ROUNDUP(E138*1.9,0)</f>
        <v>1511</v>
      </c>
      <c r="K138" s="230">
        <f t="shared" ref="K138:K189" si="72">ROUNDUP(F138*1.9,0)</f>
        <v>504</v>
      </c>
      <c r="L138" s="230">
        <f t="shared" ref="L138:L189" si="73">ROUNDUP(G138*1.9,0)</f>
        <v>124</v>
      </c>
      <c r="M138" s="236">
        <f t="shared" ref="M138:M189" si="74">ROUNDUP(H138*1.9,0)</f>
        <v>29</v>
      </c>
      <c r="N138" s="26"/>
      <c r="O138" s="26">
        <f t="shared" ref="O138:O189" si="75">IF((B138-I138)-I138&lt;=0,0,(B138-I138)-I138)</f>
        <v>8569</v>
      </c>
      <c r="P138" s="26">
        <f t="shared" ref="P138:P189" si="76">IF((B138-I138-J138)-J138&lt;=O138,0,IF((B138-I138-J138)-J138&lt;=0,0,(B138-I138-J138)-J138))</f>
        <v>0</v>
      </c>
      <c r="Q138" s="26">
        <f t="shared" ref="Q138:Q189" si="77">IF((B138-I138-J138-K138)-K138&lt;=0,0,(B138-I138-J138-K138)-K138)</f>
        <v>9062</v>
      </c>
      <c r="R138" s="26">
        <f t="shared" ref="R138:R189" si="78">IF((B138-I138-J138-K138-L138)-L138&lt;=0,0,(B138-I138-J138-K138-L138)-L138)</f>
        <v>9318</v>
      </c>
      <c r="S138" s="26">
        <f t="shared" ref="S138:S189" si="79">IF(H138=0,IF((B138-I138-J138-K138-L138-M138)-M138&lt;=0,0,(B138-I138-J138-K138-L138-M138)-M138),IF((B138-I138-J138-K138-L138-M138)-M138&lt;=0,"-",(B138-I138-J138-K138-L138-M138)-M138+M138))</f>
        <v>9413</v>
      </c>
      <c r="T138" s="1"/>
      <c r="U138" s="74">
        <f>IF(B138=C138,0,IF(S138&lt;&gt;"-",(S138)/Přehled!$A$1,0))</f>
        <v>22.411904761904761</v>
      </c>
    </row>
    <row r="139" spans="1:21" x14ac:dyDescent="0.25">
      <c r="A139" s="233">
        <v>137</v>
      </c>
      <c r="B139" s="235">
        <v>14957</v>
      </c>
      <c r="C139" s="236"/>
      <c r="D139" s="235">
        <v>1600</v>
      </c>
      <c r="E139" s="231">
        <f t="shared" si="66"/>
        <v>800</v>
      </c>
      <c r="F139" s="231">
        <f t="shared" si="67"/>
        <v>265</v>
      </c>
      <c r="G139" s="231">
        <f t="shared" si="68"/>
        <v>65</v>
      </c>
      <c r="H139" s="239">
        <f t="shared" si="69"/>
        <v>15</v>
      </c>
      <c r="I139" s="235">
        <f t="shared" si="70"/>
        <v>3040</v>
      </c>
      <c r="J139" s="230">
        <f t="shared" si="71"/>
        <v>1520</v>
      </c>
      <c r="K139" s="230">
        <f t="shared" si="72"/>
        <v>504</v>
      </c>
      <c r="L139" s="230">
        <f t="shared" si="73"/>
        <v>124</v>
      </c>
      <c r="M139" s="236">
        <f t="shared" si="74"/>
        <v>29</v>
      </c>
      <c r="N139" s="26"/>
      <c r="O139" s="26">
        <f t="shared" si="75"/>
        <v>8877</v>
      </c>
      <c r="P139" s="26">
        <f t="shared" si="76"/>
        <v>0</v>
      </c>
      <c r="Q139" s="26">
        <f t="shared" si="77"/>
        <v>9389</v>
      </c>
      <c r="R139" s="26">
        <f t="shared" si="78"/>
        <v>9645</v>
      </c>
      <c r="S139" s="26">
        <f t="shared" si="79"/>
        <v>9740</v>
      </c>
      <c r="T139" s="1"/>
      <c r="U139" s="74">
        <f>IF(B139=C139,0,IF(S139&lt;&gt;"-",(S139)/Přehled!$A$1,0))</f>
        <v>23.19047619047619</v>
      </c>
    </row>
    <row r="140" spans="1:21" x14ac:dyDescent="0.25">
      <c r="A140" s="233">
        <v>138</v>
      </c>
      <c r="B140" s="235">
        <v>15331</v>
      </c>
      <c r="C140" s="236"/>
      <c r="D140" s="235">
        <v>1615</v>
      </c>
      <c r="E140" s="231">
        <f t="shared" si="66"/>
        <v>810</v>
      </c>
      <c r="F140" s="231">
        <f t="shared" si="67"/>
        <v>270</v>
      </c>
      <c r="G140" s="231">
        <f t="shared" si="68"/>
        <v>70</v>
      </c>
      <c r="H140" s="239">
        <f t="shared" si="69"/>
        <v>15</v>
      </c>
      <c r="I140" s="235">
        <f t="shared" si="70"/>
        <v>3069</v>
      </c>
      <c r="J140" s="230">
        <f t="shared" si="71"/>
        <v>1539</v>
      </c>
      <c r="K140" s="230">
        <f t="shared" si="72"/>
        <v>513</v>
      </c>
      <c r="L140" s="230">
        <f t="shared" si="73"/>
        <v>133</v>
      </c>
      <c r="M140" s="236">
        <f t="shared" si="74"/>
        <v>29</v>
      </c>
      <c r="N140" s="26"/>
      <c r="O140" s="26">
        <f t="shared" si="75"/>
        <v>9193</v>
      </c>
      <c r="P140" s="26">
        <f t="shared" si="76"/>
        <v>0</v>
      </c>
      <c r="Q140" s="26">
        <f t="shared" si="77"/>
        <v>9697</v>
      </c>
      <c r="R140" s="26">
        <f t="shared" si="78"/>
        <v>9944</v>
      </c>
      <c r="S140" s="26">
        <f t="shared" si="79"/>
        <v>10048</v>
      </c>
      <c r="T140" s="1"/>
      <c r="U140" s="74">
        <f>IF(B140=C140,0,IF(S140&lt;&gt;"-",(S140)/Přehled!$A$1,0))</f>
        <v>23.923809523809524</v>
      </c>
    </row>
    <row r="141" spans="1:21" x14ac:dyDescent="0.25">
      <c r="A141" s="233">
        <v>139</v>
      </c>
      <c r="B141" s="235">
        <v>15715</v>
      </c>
      <c r="C141" s="236"/>
      <c r="D141" s="235">
        <v>1630</v>
      </c>
      <c r="E141" s="231">
        <f t="shared" si="66"/>
        <v>815</v>
      </c>
      <c r="F141" s="231">
        <f t="shared" si="67"/>
        <v>270</v>
      </c>
      <c r="G141" s="231">
        <f t="shared" si="68"/>
        <v>70</v>
      </c>
      <c r="H141" s="239">
        <f t="shared" si="69"/>
        <v>15</v>
      </c>
      <c r="I141" s="235">
        <f t="shared" si="70"/>
        <v>3097</v>
      </c>
      <c r="J141" s="230">
        <f t="shared" si="71"/>
        <v>1549</v>
      </c>
      <c r="K141" s="230">
        <f t="shared" si="72"/>
        <v>513</v>
      </c>
      <c r="L141" s="230">
        <f t="shared" si="73"/>
        <v>133</v>
      </c>
      <c r="M141" s="236">
        <f t="shared" si="74"/>
        <v>29</v>
      </c>
      <c r="N141" s="26"/>
      <c r="O141" s="26">
        <f t="shared" si="75"/>
        <v>9521</v>
      </c>
      <c r="P141" s="26">
        <f t="shared" si="76"/>
        <v>0</v>
      </c>
      <c r="Q141" s="26">
        <f t="shared" si="77"/>
        <v>10043</v>
      </c>
      <c r="R141" s="26">
        <f t="shared" si="78"/>
        <v>10290</v>
      </c>
      <c r="S141" s="26">
        <f t="shared" si="79"/>
        <v>10394</v>
      </c>
      <c r="T141" s="1"/>
      <c r="U141" s="74">
        <f>IF(B141=C141,0,IF(S141&lt;&gt;"-",(S141)/Přehled!$A$1,0))</f>
        <v>24.747619047619047</v>
      </c>
    </row>
    <row r="142" spans="1:21" x14ac:dyDescent="0.25">
      <c r="A142" s="233">
        <v>140</v>
      </c>
      <c r="B142" s="235">
        <v>16108</v>
      </c>
      <c r="C142" s="236"/>
      <c r="D142" s="235">
        <v>1640</v>
      </c>
      <c r="E142" s="231">
        <f t="shared" si="66"/>
        <v>820</v>
      </c>
      <c r="F142" s="231">
        <f t="shared" si="67"/>
        <v>275</v>
      </c>
      <c r="G142" s="231">
        <f t="shared" si="68"/>
        <v>70</v>
      </c>
      <c r="H142" s="239">
        <f t="shared" si="69"/>
        <v>15</v>
      </c>
      <c r="I142" s="235">
        <f t="shared" si="70"/>
        <v>3116</v>
      </c>
      <c r="J142" s="230">
        <f t="shared" si="71"/>
        <v>1558</v>
      </c>
      <c r="K142" s="230">
        <f t="shared" si="72"/>
        <v>523</v>
      </c>
      <c r="L142" s="230">
        <f t="shared" si="73"/>
        <v>133</v>
      </c>
      <c r="M142" s="236">
        <f t="shared" si="74"/>
        <v>29</v>
      </c>
      <c r="N142" s="26"/>
      <c r="O142" s="26">
        <f t="shared" si="75"/>
        <v>9876</v>
      </c>
      <c r="P142" s="26">
        <f t="shared" si="76"/>
        <v>0</v>
      </c>
      <c r="Q142" s="26">
        <f t="shared" si="77"/>
        <v>10388</v>
      </c>
      <c r="R142" s="26">
        <f t="shared" si="78"/>
        <v>10645</v>
      </c>
      <c r="S142" s="26">
        <f t="shared" si="79"/>
        <v>10749</v>
      </c>
      <c r="T142" s="1"/>
      <c r="U142" s="74">
        <f>IF(B142=C142,0,IF(S142&lt;&gt;"-",(S142)/Přehled!$A$1,0))</f>
        <v>25.592857142857142</v>
      </c>
    </row>
    <row r="143" spans="1:21" x14ac:dyDescent="0.25">
      <c r="A143" s="233">
        <v>141</v>
      </c>
      <c r="B143" s="235">
        <v>16510</v>
      </c>
      <c r="C143" s="236"/>
      <c r="D143" s="235">
        <v>1655</v>
      </c>
      <c r="E143" s="231">
        <f t="shared" si="66"/>
        <v>830</v>
      </c>
      <c r="F143" s="231">
        <f t="shared" si="67"/>
        <v>275</v>
      </c>
      <c r="G143" s="231">
        <f t="shared" si="68"/>
        <v>70</v>
      </c>
      <c r="H143" s="239">
        <f t="shared" si="69"/>
        <v>15</v>
      </c>
      <c r="I143" s="235">
        <f t="shared" si="70"/>
        <v>3145</v>
      </c>
      <c r="J143" s="230">
        <f t="shared" si="71"/>
        <v>1577</v>
      </c>
      <c r="K143" s="230">
        <f t="shared" si="72"/>
        <v>523</v>
      </c>
      <c r="L143" s="230">
        <f t="shared" si="73"/>
        <v>133</v>
      </c>
      <c r="M143" s="236">
        <f t="shared" si="74"/>
        <v>29</v>
      </c>
      <c r="N143" s="26"/>
      <c r="O143" s="26">
        <f t="shared" si="75"/>
        <v>10220</v>
      </c>
      <c r="P143" s="26">
        <f t="shared" si="76"/>
        <v>0</v>
      </c>
      <c r="Q143" s="26">
        <f t="shared" si="77"/>
        <v>10742</v>
      </c>
      <c r="R143" s="26">
        <f t="shared" si="78"/>
        <v>10999</v>
      </c>
      <c r="S143" s="26">
        <f t="shared" si="79"/>
        <v>11103</v>
      </c>
      <c r="T143" s="1"/>
      <c r="U143" s="74">
        <f>IF(B143=C143,0,IF(S143&lt;&gt;"-",(S143)/Přehled!$A$1,0))</f>
        <v>26.435714285714287</v>
      </c>
    </row>
    <row r="144" spans="1:21" x14ac:dyDescent="0.25">
      <c r="A144" s="233">
        <v>142</v>
      </c>
      <c r="B144" s="235">
        <v>16923</v>
      </c>
      <c r="C144" s="236"/>
      <c r="D144" s="235">
        <v>1670</v>
      </c>
      <c r="E144" s="231">
        <f t="shared" si="66"/>
        <v>835</v>
      </c>
      <c r="F144" s="231">
        <f t="shared" si="67"/>
        <v>280</v>
      </c>
      <c r="G144" s="231">
        <f t="shared" si="68"/>
        <v>70</v>
      </c>
      <c r="H144" s="239">
        <f t="shared" si="69"/>
        <v>15</v>
      </c>
      <c r="I144" s="235">
        <f t="shared" si="70"/>
        <v>3173</v>
      </c>
      <c r="J144" s="230">
        <f t="shared" si="71"/>
        <v>1587</v>
      </c>
      <c r="K144" s="230">
        <f t="shared" si="72"/>
        <v>532</v>
      </c>
      <c r="L144" s="230">
        <f t="shared" si="73"/>
        <v>133</v>
      </c>
      <c r="M144" s="236">
        <f t="shared" si="74"/>
        <v>29</v>
      </c>
      <c r="N144" s="26"/>
      <c r="O144" s="26">
        <f t="shared" si="75"/>
        <v>10577</v>
      </c>
      <c r="P144" s="26">
        <f t="shared" si="76"/>
        <v>0</v>
      </c>
      <c r="Q144" s="26">
        <f t="shared" si="77"/>
        <v>11099</v>
      </c>
      <c r="R144" s="26">
        <f t="shared" si="78"/>
        <v>11365</v>
      </c>
      <c r="S144" s="26">
        <f t="shared" si="79"/>
        <v>11469</v>
      </c>
      <c r="T144" s="1"/>
      <c r="U144" s="74">
        <f>IF(B144=C144,0,IF(S144&lt;&gt;"-",(S144)/Přehled!$A$1,0))</f>
        <v>27.307142857142857</v>
      </c>
    </row>
    <row r="145" spans="1:21" x14ac:dyDescent="0.25">
      <c r="A145" s="233">
        <v>143</v>
      </c>
      <c r="B145" s="235">
        <v>17346</v>
      </c>
      <c r="C145" s="236"/>
      <c r="D145" s="235">
        <v>1685</v>
      </c>
      <c r="E145" s="231">
        <f t="shared" si="66"/>
        <v>845</v>
      </c>
      <c r="F145" s="231">
        <f t="shared" si="67"/>
        <v>280</v>
      </c>
      <c r="G145" s="231">
        <f t="shared" si="68"/>
        <v>70</v>
      </c>
      <c r="H145" s="239">
        <f t="shared" si="69"/>
        <v>15</v>
      </c>
      <c r="I145" s="235">
        <f t="shared" si="70"/>
        <v>3202</v>
      </c>
      <c r="J145" s="230">
        <f t="shared" si="71"/>
        <v>1606</v>
      </c>
      <c r="K145" s="230">
        <f t="shared" si="72"/>
        <v>532</v>
      </c>
      <c r="L145" s="230">
        <f t="shared" si="73"/>
        <v>133</v>
      </c>
      <c r="M145" s="236">
        <f t="shared" si="74"/>
        <v>29</v>
      </c>
      <c r="N145" s="26"/>
      <c r="O145" s="26">
        <f t="shared" si="75"/>
        <v>10942</v>
      </c>
      <c r="P145" s="26">
        <f t="shared" si="76"/>
        <v>0</v>
      </c>
      <c r="Q145" s="26">
        <f t="shared" si="77"/>
        <v>11474</v>
      </c>
      <c r="R145" s="26">
        <f t="shared" si="78"/>
        <v>11740</v>
      </c>
      <c r="S145" s="26">
        <f t="shared" si="79"/>
        <v>11844</v>
      </c>
      <c r="T145" s="1"/>
      <c r="U145" s="74">
        <f>IF(B145=C145,0,IF(S145&lt;&gt;"-",(S145)/Přehled!$A$1,0))</f>
        <v>28.2</v>
      </c>
    </row>
    <row r="146" spans="1:21" x14ac:dyDescent="0.25">
      <c r="A146" s="233">
        <v>144</v>
      </c>
      <c r="B146" s="235">
        <v>17780</v>
      </c>
      <c r="C146" s="236"/>
      <c r="D146" s="235">
        <v>1700</v>
      </c>
      <c r="E146" s="231">
        <f t="shared" si="66"/>
        <v>850</v>
      </c>
      <c r="F146" s="231">
        <f t="shared" si="67"/>
        <v>285</v>
      </c>
      <c r="G146" s="231">
        <f t="shared" si="68"/>
        <v>70</v>
      </c>
      <c r="H146" s="239">
        <f t="shared" si="69"/>
        <v>15</v>
      </c>
      <c r="I146" s="235">
        <f t="shared" si="70"/>
        <v>3230</v>
      </c>
      <c r="J146" s="230">
        <f t="shared" si="71"/>
        <v>1615</v>
      </c>
      <c r="K146" s="230">
        <f t="shared" si="72"/>
        <v>542</v>
      </c>
      <c r="L146" s="230">
        <f t="shared" si="73"/>
        <v>133</v>
      </c>
      <c r="M146" s="236">
        <f t="shared" si="74"/>
        <v>29</v>
      </c>
      <c r="N146" s="26"/>
      <c r="O146" s="26">
        <f t="shared" si="75"/>
        <v>11320</v>
      </c>
      <c r="P146" s="26">
        <f t="shared" si="76"/>
        <v>0</v>
      </c>
      <c r="Q146" s="26">
        <f t="shared" si="77"/>
        <v>11851</v>
      </c>
      <c r="R146" s="26">
        <f t="shared" si="78"/>
        <v>12127</v>
      </c>
      <c r="S146" s="26">
        <f t="shared" si="79"/>
        <v>12231</v>
      </c>
      <c r="T146" s="1"/>
      <c r="U146" s="74">
        <f>IF(B146=C146,0,IF(S146&lt;&gt;"-",(S146)/Přehled!$A$1,0))</f>
        <v>29.12142857142857</v>
      </c>
    </row>
    <row r="147" spans="1:21" x14ac:dyDescent="0.25">
      <c r="A147" s="233">
        <v>145</v>
      </c>
      <c r="B147" s="235">
        <v>18224</v>
      </c>
      <c r="C147" s="236"/>
      <c r="D147" s="235">
        <v>1710</v>
      </c>
      <c r="E147" s="231">
        <f t="shared" si="66"/>
        <v>855</v>
      </c>
      <c r="F147" s="231">
        <f t="shared" si="67"/>
        <v>285</v>
      </c>
      <c r="G147" s="231">
        <f t="shared" si="68"/>
        <v>70</v>
      </c>
      <c r="H147" s="239">
        <f t="shared" si="69"/>
        <v>15</v>
      </c>
      <c r="I147" s="235">
        <f t="shared" si="70"/>
        <v>3249</v>
      </c>
      <c r="J147" s="230">
        <f t="shared" si="71"/>
        <v>1625</v>
      </c>
      <c r="K147" s="230">
        <f t="shared" si="72"/>
        <v>542</v>
      </c>
      <c r="L147" s="230">
        <f t="shared" si="73"/>
        <v>133</v>
      </c>
      <c r="M147" s="236">
        <f t="shared" si="74"/>
        <v>29</v>
      </c>
      <c r="N147" s="26"/>
      <c r="O147" s="26">
        <f t="shared" si="75"/>
        <v>11726</v>
      </c>
      <c r="P147" s="26">
        <f t="shared" si="76"/>
        <v>0</v>
      </c>
      <c r="Q147" s="26">
        <f t="shared" si="77"/>
        <v>12266</v>
      </c>
      <c r="R147" s="26">
        <f t="shared" si="78"/>
        <v>12542</v>
      </c>
      <c r="S147" s="26">
        <f t="shared" si="79"/>
        <v>12646</v>
      </c>
      <c r="T147" s="1"/>
      <c r="U147" s="74">
        <f>IF(B147=C147,0,IF(S147&lt;&gt;"-",(S147)/Přehled!$A$1,0))</f>
        <v>30.109523809523811</v>
      </c>
    </row>
    <row r="148" spans="1:21" x14ac:dyDescent="0.25">
      <c r="A148" s="233">
        <v>146</v>
      </c>
      <c r="B148" s="235">
        <v>18680</v>
      </c>
      <c r="C148" s="236"/>
      <c r="D148" s="235">
        <v>1725</v>
      </c>
      <c r="E148" s="231">
        <f t="shared" si="66"/>
        <v>865</v>
      </c>
      <c r="F148" s="231">
        <f t="shared" si="67"/>
        <v>290</v>
      </c>
      <c r="G148" s="231">
        <f t="shared" si="68"/>
        <v>75</v>
      </c>
      <c r="H148" s="239">
        <f t="shared" si="69"/>
        <v>15</v>
      </c>
      <c r="I148" s="235">
        <f t="shared" si="70"/>
        <v>3278</v>
      </c>
      <c r="J148" s="230">
        <f t="shared" si="71"/>
        <v>1644</v>
      </c>
      <c r="K148" s="230">
        <f t="shared" si="72"/>
        <v>551</v>
      </c>
      <c r="L148" s="230">
        <f t="shared" si="73"/>
        <v>143</v>
      </c>
      <c r="M148" s="236">
        <f t="shared" si="74"/>
        <v>29</v>
      </c>
      <c r="N148" s="26"/>
      <c r="O148" s="26">
        <f t="shared" si="75"/>
        <v>12124</v>
      </c>
      <c r="P148" s="26">
        <f t="shared" si="76"/>
        <v>0</v>
      </c>
      <c r="Q148" s="26">
        <f t="shared" si="77"/>
        <v>12656</v>
      </c>
      <c r="R148" s="26">
        <f t="shared" si="78"/>
        <v>12921</v>
      </c>
      <c r="S148" s="26">
        <f t="shared" si="79"/>
        <v>13035</v>
      </c>
      <c r="T148" s="1"/>
      <c r="U148" s="74">
        <f>IF(B148=C148,0,IF(S148&lt;&gt;"-",(S148)/Přehled!$A$1,0))</f>
        <v>31.035714285714285</v>
      </c>
    </row>
    <row r="149" spans="1:21" x14ac:dyDescent="0.25">
      <c r="A149" s="233">
        <v>147</v>
      </c>
      <c r="B149" s="235">
        <v>19147</v>
      </c>
      <c r="C149" s="236"/>
      <c r="D149" s="235">
        <v>1740</v>
      </c>
      <c r="E149" s="231">
        <f t="shared" si="66"/>
        <v>870</v>
      </c>
      <c r="F149" s="231">
        <f t="shared" si="67"/>
        <v>290</v>
      </c>
      <c r="G149" s="231">
        <f t="shared" si="68"/>
        <v>75</v>
      </c>
      <c r="H149" s="239">
        <f t="shared" si="69"/>
        <v>15</v>
      </c>
      <c r="I149" s="235">
        <f t="shared" si="70"/>
        <v>3306</v>
      </c>
      <c r="J149" s="230">
        <f t="shared" si="71"/>
        <v>1653</v>
      </c>
      <c r="K149" s="230">
        <f t="shared" si="72"/>
        <v>551</v>
      </c>
      <c r="L149" s="230">
        <f t="shared" si="73"/>
        <v>143</v>
      </c>
      <c r="M149" s="236">
        <f t="shared" si="74"/>
        <v>29</v>
      </c>
      <c r="N149" s="26"/>
      <c r="O149" s="26">
        <f t="shared" si="75"/>
        <v>12535</v>
      </c>
      <c r="P149" s="26">
        <f t="shared" si="76"/>
        <v>0</v>
      </c>
      <c r="Q149" s="26">
        <f t="shared" si="77"/>
        <v>13086</v>
      </c>
      <c r="R149" s="26">
        <f t="shared" si="78"/>
        <v>13351</v>
      </c>
      <c r="S149" s="26">
        <f t="shared" si="79"/>
        <v>13465</v>
      </c>
      <c r="T149" s="1"/>
      <c r="U149" s="74">
        <f>IF(B149=C149,0,IF(S149&lt;&gt;"-",(S149)/Přehled!$A$1,0))</f>
        <v>32.05952380952381</v>
      </c>
    </row>
    <row r="150" spans="1:21" x14ac:dyDescent="0.25">
      <c r="A150" s="233">
        <v>148</v>
      </c>
      <c r="B150" s="235">
        <v>19625</v>
      </c>
      <c r="C150" s="236"/>
      <c r="D150" s="235">
        <v>1755</v>
      </c>
      <c r="E150" s="231">
        <f t="shared" si="66"/>
        <v>880</v>
      </c>
      <c r="F150" s="231">
        <f t="shared" si="67"/>
        <v>295</v>
      </c>
      <c r="G150" s="231">
        <f t="shared" si="68"/>
        <v>75</v>
      </c>
      <c r="H150" s="239">
        <f t="shared" si="69"/>
        <v>15</v>
      </c>
      <c r="I150" s="235">
        <f t="shared" si="70"/>
        <v>3335</v>
      </c>
      <c r="J150" s="230">
        <f t="shared" si="71"/>
        <v>1672</v>
      </c>
      <c r="K150" s="230">
        <f t="shared" si="72"/>
        <v>561</v>
      </c>
      <c r="L150" s="230">
        <f t="shared" si="73"/>
        <v>143</v>
      </c>
      <c r="M150" s="236">
        <f t="shared" si="74"/>
        <v>29</v>
      </c>
      <c r="N150" s="26"/>
      <c r="O150" s="26">
        <f t="shared" si="75"/>
        <v>12955</v>
      </c>
      <c r="P150" s="26">
        <f t="shared" si="76"/>
        <v>0</v>
      </c>
      <c r="Q150" s="26">
        <f t="shared" si="77"/>
        <v>13496</v>
      </c>
      <c r="R150" s="26">
        <f t="shared" si="78"/>
        <v>13771</v>
      </c>
      <c r="S150" s="26">
        <f t="shared" si="79"/>
        <v>13885</v>
      </c>
      <c r="T150" s="1"/>
      <c r="U150" s="74">
        <f>IF(B150=C150,0,IF(S150&lt;&gt;"-",(S150)/Přehled!$A$1,0))</f>
        <v>33.05952380952381</v>
      </c>
    </row>
    <row r="151" spans="1:21" x14ac:dyDescent="0.25">
      <c r="A151" s="233">
        <v>149</v>
      </c>
      <c r="B151" s="235">
        <v>20116</v>
      </c>
      <c r="C151" s="236"/>
      <c r="D151" s="235">
        <v>1770</v>
      </c>
      <c r="E151" s="231">
        <f t="shared" si="66"/>
        <v>885</v>
      </c>
      <c r="F151" s="231">
        <f t="shared" si="67"/>
        <v>295</v>
      </c>
      <c r="G151" s="231">
        <f t="shared" si="68"/>
        <v>75</v>
      </c>
      <c r="H151" s="239">
        <f t="shared" si="69"/>
        <v>15</v>
      </c>
      <c r="I151" s="235">
        <f t="shared" si="70"/>
        <v>3363</v>
      </c>
      <c r="J151" s="230">
        <f t="shared" si="71"/>
        <v>1682</v>
      </c>
      <c r="K151" s="230">
        <f t="shared" si="72"/>
        <v>561</v>
      </c>
      <c r="L151" s="230">
        <f t="shared" si="73"/>
        <v>143</v>
      </c>
      <c r="M151" s="236">
        <f t="shared" si="74"/>
        <v>29</v>
      </c>
      <c r="N151" s="26"/>
      <c r="O151" s="26">
        <f t="shared" si="75"/>
        <v>13390</v>
      </c>
      <c r="P151" s="26">
        <f t="shared" si="76"/>
        <v>0</v>
      </c>
      <c r="Q151" s="26">
        <f t="shared" si="77"/>
        <v>13949</v>
      </c>
      <c r="R151" s="26">
        <f t="shared" si="78"/>
        <v>14224</v>
      </c>
      <c r="S151" s="26">
        <f t="shared" si="79"/>
        <v>14338</v>
      </c>
      <c r="T151" s="1"/>
      <c r="U151" s="74">
        <f>IF(B151=C151,0,IF(S151&lt;&gt;"-",(S151)/Přehled!$A$1,0))</f>
        <v>34.138095238095239</v>
      </c>
    </row>
    <row r="152" spans="1:21" x14ac:dyDescent="0.25">
      <c r="A152" s="233">
        <v>150</v>
      </c>
      <c r="B152" s="235">
        <v>20619</v>
      </c>
      <c r="C152" s="236"/>
      <c r="D152" s="235">
        <v>1785</v>
      </c>
      <c r="E152" s="231">
        <f t="shared" si="66"/>
        <v>895</v>
      </c>
      <c r="F152" s="231">
        <f t="shared" si="67"/>
        <v>300</v>
      </c>
      <c r="G152" s="231">
        <f t="shared" si="68"/>
        <v>75</v>
      </c>
      <c r="H152" s="239">
        <f t="shared" si="69"/>
        <v>15</v>
      </c>
      <c r="I152" s="235">
        <f t="shared" si="70"/>
        <v>3392</v>
      </c>
      <c r="J152" s="230">
        <f t="shared" si="71"/>
        <v>1701</v>
      </c>
      <c r="K152" s="230">
        <f t="shared" si="72"/>
        <v>570</v>
      </c>
      <c r="L152" s="230">
        <f t="shared" si="73"/>
        <v>143</v>
      </c>
      <c r="M152" s="236">
        <f t="shared" si="74"/>
        <v>29</v>
      </c>
      <c r="N152" s="26"/>
      <c r="O152" s="26">
        <f t="shared" si="75"/>
        <v>13835</v>
      </c>
      <c r="P152" s="26">
        <f t="shared" si="76"/>
        <v>0</v>
      </c>
      <c r="Q152" s="26">
        <f t="shared" si="77"/>
        <v>14386</v>
      </c>
      <c r="R152" s="26">
        <f t="shared" si="78"/>
        <v>14670</v>
      </c>
      <c r="S152" s="26">
        <f t="shared" si="79"/>
        <v>14784</v>
      </c>
      <c r="T152" s="1"/>
      <c r="U152" s="74">
        <f>IF(B152=C152,0,IF(S152&lt;&gt;"-",(S152)/Přehled!$A$1,0))</f>
        <v>35.200000000000003</v>
      </c>
    </row>
    <row r="153" spans="1:21" x14ac:dyDescent="0.25">
      <c r="A153" s="233">
        <v>151</v>
      </c>
      <c r="B153" s="235">
        <v>21134</v>
      </c>
      <c r="C153" s="236"/>
      <c r="D153" s="235">
        <v>1800</v>
      </c>
      <c r="E153" s="231">
        <f t="shared" si="66"/>
        <v>900</v>
      </c>
      <c r="F153" s="231">
        <f t="shared" si="67"/>
        <v>300</v>
      </c>
      <c r="G153" s="231">
        <f t="shared" si="68"/>
        <v>75</v>
      </c>
      <c r="H153" s="239">
        <f t="shared" si="69"/>
        <v>15</v>
      </c>
      <c r="I153" s="235">
        <f t="shared" si="70"/>
        <v>3420</v>
      </c>
      <c r="J153" s="230">
        <f t="shared" si="71"/>
        <v>1710</v>
      </c>
      <c r="K153" s="230">
        <f t="shared" si="72"/>
        <v>570</v>
      </c>
      <c r="L153" s="230">
        <f t="shared" si="73"/>
        <v>143</v>
      </c>
      <c r="M153" s="236">
        <f t="shared" si="74"/>
        <v>29</v>
      </c>
      <c r="N153" s="26"/>
      <c r="O153" s="26">
        <f t="shared" si="75"/>
        <v>14294</v>
      </c>
      <c r="P153" s="26">
        <f t="shared" si="76"/>
        <v>0</v>
      </c>
      <c r="Q153" s="26">
        <f t="shared" si="77"/>
        <v>14864</v>
      </c>
      <c r="R153" s="26">
        <f t="shared" si="78"/>
        <v>15148</v>
      </c>
      <c r="S153" s="26">
        <f t="shared" si="79"/>
        <v>15262</v>
      </c>
      <c r="T153" s="1"/>
      <c r="U153" s="74">
        <f>IF(B153=C153,0,IF(S153&lt;&gt;"-",(S153)/Přehled!$A$1,0))</f>
        <v>36.338095238095235</v>
      </c>
    </row>
    <row r="154" spans="1:21" x14ac:dyDescent="0.25">
      <c r="A154" s="233">
        <v>152</v>
      </c>
      <c r="B154" s="235">
        <v>21663</v>
      </c>
      <c r="C154" s="236"/>
      <c r="D154" s="235">
        <v>1815</v>
      </c>
      <c r="E154" s="231">
        <f t="shared" si="66"/>
        <v>910</v>
      </c>
      <c r="F154" s="231">
        <f t="shared" si="67"/>
        <v>305</v>
      </c>
      <c r="G154" s="231">
        <f t="shared" si="68"/>
        <v>75</v>
      </c>
      <c r="H154" s="239">
        <f t="shared" si="69"/>
        <v>15</v>
      </c>
      <c r="I154" s="235">
        <f t="shared" si="70"/>
        <v>3449</v>
      </c>
      <c r="J154" s="230">
        <f t="shared" si="71"/>
        <v>1729</v>
      </c>
      <c r="K154" s="230">
        <f t="shared" si="72"/>
        <v>580</v>
      </c>
      <c r="L154" s="230">
        <f t="shared" si="73"/>
        <v>143</v>
      </c>
      <c r="M154" s="236">
        <f t="shared" si="74"/>
        <v>29</v>
      </c>
      <c r="N154" s="26"/>
      <c r="O154" s="26">
        <f t="shared" si="75"/>
        <v>14765</v>
      </c>
      <c r="P154" s="26">
        <f t="shared" si="76"/>
        <v>0</v>
      </c>
      <c r="Q154" s="26">
        <f t="shared" si="77"/>
        <v>15325</v>
      </c>
      <c r="R154" s="26">
        <f t="shared" si="78"/>
        <v>15619</v>
      </c>
      <c r="S154" s="26">
        <f t="shared" si="79"/>
        <v>15733</v>
      </c>
      <c r="T154" s="1"/>
      <c r="U154" s="74">
        <f>IF(B154=C154,0,IF(S154&lt;&gt;"-",(S154)/Přehled!$A$1,0))</f>
        <v>37.459523809523809</v>
      </c>
    </row>
    <row r="155" spans="1:21" x14ac:dyDescent="0.25">
      <c r="A155" s="233">
        <v>153</v>
      </c>
      <c r="B155" s="235">
        <v>22204</v>
      </c>
      <c r="C155" s="236"/>
      <c r="D155" s="235">
        <v>1825</v>
      </c>
      <c r="E155" s="231">
        <f t="shared" si="66"/>
        <v>915</v>
      </c>
      <c r="F155" s="231">
        <f t="shared" si="67"/>
        <v>305</v>
      </c>
      <c r="G155" s="231">
        <f t="shared" si="68"/>
        <v>75</v>
      </c>
      <c r="H155" s="239">
        <f t="shared" si="69"/>
        <v>15</v>
      </c>
      <c r="I155" s="235">
        <f t="shared" si="70"/>
        <v>3468</v>
      </c>
      <c r="J155" s="230">
        <f t="shared" si="71"/>
        <v>1739</v>
      </c>
      <c r="K155" s="230">
        <f t="shared" si="72"/>
        <v>580</v>
      </c>
      <c r="L155" s="230">
        <f t="shared" si="73"/>
        <v>143</v>
      </c>
      <c r="M155" s="236">
        <f t="shared" si="74"/>
        <v>29</v>
      </c>
      <c r="N155" s="26"/>
      <c r="O155" s="26">
        <f t="shared" si="75"/>
        <v>15268</v>
      </c>
      <c r="P155" s="26">
        <f t="shared" si="76"/>
        <v>0</v>
      </c>
      <c r="Q155" s="26">
        <f t="shared" si="77"/>
        <v>15837</v>
      </c>
      <c r="R155" s="26">
        <f t="shared" si="78"/>
        <v>16131</v>
      </c>
      <c r="S155" s="26">
        <f t="shared" si="79"/>
        <v>16245</v>
      </c>
      <c r="T155" s="1"/>
      <c r="U155" s="74">
        <f>IF(B155=C155,0,IF(S155&lt;&gt;"-",(S155)/Přehled!$A$1,0))</f>
        <v>38.678571428571431</v>
      </c>
    </row>
    <row r="156" spans="1:21" x14ac:dyDescent="0.25">
      <c r="A156" s="233">
        <v>154</v>
      </c>
      <c r="B156" s="235">
        <v>22759</v>
      </c>
      <c r="C156" s="236"/>
      <c r="D156" s="235">
        <v>1840</v>
      </c>
      <c r="E156" s="231">
        <f t="shared" si="66"/>
        <v>920</v>
      </c>
      <c r="F156" s="231">
        <f t="shared" si="67"/>
        <v>305</v>
      </c>
      <c r="G156" s="231">
        <f t="shared" si="68"/>
        <v>75</v>
      </c>
      <c r="H156" s="239">
        <f t="shared" si="69"/>
        <v>15</v>
      </c>
      <c r="I156" s="235">
        <f t="shared" si="70"/>
        <v>3496</v>
      </c>
      <c r="J156" s="230">
        <f t="shared" si="71"/>
        <v>1748</v>
      </c>
      <c r="K156" s="230">
        <f t="shared" si="72"/>
        <v>580</v>
      </c>
      <c r="L156" s="230">
        <f t="shared" si="73"/>
        <v>143</v>
      </c>
      <c r="M156" s="236">
        <f t="shared" si="74"/>
        <v>29</v>
      </c>
      <c r="N156" s="26"/>
      <c r="O156" s="26">
        <f t="shared" si="75"/>
        <v>15767</v>
      </c>
      <c r="P156" s="26">
        <f t="shared" si="76"/>
        <v>0</v>
      </c>
      <c r="Q156" s="26">
        <f t="shared" si="77"/>
        <v>16355</v>
      </c>
      <c r="R156" s="26">
        <f t="shared" si="78"/>
        <v>16649</v>
      </c>
      <c r="S156" s="26">
        <f t="shared" si="79"/>
        <v>16763</v>
      </c>
      <c r="T156" s="1"/>
      <c r="U156" s="74">
        <f>IF(B156=C156,0,IF(S156&lt;&gt;"-",(S156)/Přehled!$A$1,0))</f>
        <v>39.911904761904765</v>
      </c>
    </row>
    <row r="157" spans="1:21" x14ac:dyDescent="0.25">
      <c r="A157" s="233">
        <v>155</v>
      </c>
      <c r="B157" s="235">
        <v>23328</v>
      </c>
      <c r="C157" s="236"/>
      <c r="D157" s="235">
        <v>1855</v>
      </c>
      <c r="E157" s="231">
        <f t="shared" si="66"/>
        <v>930</v>
      </c>
      <c r="F157" s="231">
        <f t="shared" si="67"/>
        <v>310</v>
      </c>
      <c r="G157" s="231">
        <f t="shared" si="68"/>
        <v>80</v>
      </c>
      <c r="H157" s="239">
        <f t="shared" si="69"/>
        <v>15</v>
      </c>
      <c r="I157" s="235">
        <f t="shared" si="70"/>
        <v>3525</v>
      </c>
      <c r="J157" s="230">
        <f t="shared" si="71"/>
        <v>1767</v>
      </c>
      <c r="K157" s="230">
        <f t="shared" si="72"/>
        <v>589</v>
      </c>
      <c r="L157" s="230">
        <f t="shared" si="73"/>
        <v>152</v>
      </c>
      <c r="M157" s="236">
        <f t="shared" si="74"/>
        <v>29</v>
      </c>
      <c r="N157" s="26"/>
      <c r="O157" s="26">
        <f t="shared" si="75"/>
        <v>16278</v>
      </c>
      <c r="P157" s="26">
        <f t="shared" si="76"/>
        <v>0</v>
      </c>
      <c r="Q157" s="26">
        <f t="shared" si="77"/>
        <v>16858</v>
      </c>
      <c r="R157" s="26">
        <f t="shared" si="78"/>
        <v>17143</v>
      </c>
      <c r="S157" s="26">
        <f t="shared" si="79"/>
        <v>17266</v>
      </c>
      <c r="T157" s="1"/>
      <c r="U157" s="74">
        <f>IF(B157=C157,0,IF(S157&lt;&gt;"-",(S157)/Přehled!$A$1,0))</f>
        <v>41.109523809523807</v>
      </c>
    </row>
    <row r="158" spans="1:21" x14ac:dyDescent="0.25">
      <c r="A158" s="233">
        <v>156</v>
      </c>
      <c r="B158" s="235">
        <v>23911</v>
      </c>
      <c r="C158" s="236"/>
      <c r="D158" s="235">
        <v>1870</v>
      </c>
      <c r="E158" s="231">
        <f t="shared" si="66"/>
        <v>935</v>
      </c>
      <c r="F158" s="231">
        <f t="shared" si="67"/>
        <v>310</v>
      </c>
      <c r="G158" s="231">
        <f t="shared" si="68"/>
        <v>80</v>
      </c>
      <c r="H158" s="239">
        <f t="shared" si="69"/>
        <v>15</v>
      </c>
      <c r="I158" s="235">
        <f t="shared" si="70"/>
        <v>3553</v>
      </c>
      <c r="J158" s="230">
        <f t="shared" si="71"/>
        <v>1777</v>
      </c>
      <c r="K158" s="230">
        <f t="shared" si="72"/>
        <v>589</v>
      </c>
      <c r="L158" s="230">
        <f t="shared" si="73"/>
        <v>152</v>
      </c>
      <c r="M158" s="236">
        <f t="shared" si="74"/>
        <v>29</v>
      </c>
      <c r="N158" s="26"/>
      <c r="O158" s="26">
        <f t="shared" si="75"/>
        <v>16805</v>
      </c>
      <c r="P158" s="26">
        <f t="shared" si="76"/>
        <v>0</v>
      </c>
      <c r="Q158" s="26">
        <f t="shared" si="77"/>
        <v>17403</v>
      </c>
      <c r="R158" s="26">
        <f t="shared" si="78"/>
        <v>17688</v>
      </c>
      <c r="S158" s="26">
        <f t="shared" si="79"/>
        <v>17811</v>
      </c>
      <c r="T158" s="1"/>
      <c r="U158" s="74">
        <f>IF(B158=C158,0,IF(S158&lt;&gt;"-",(S158)/Přehled!$A$1,0))</f>
        <v>42.407142857142858</v>
      </c>
    </row>
    <row r="159" spans="1:21" x14ac:dyDescent="0.25">
      <c r="A159" s="233">
        <v>157</v>
      </c>
      <c r="B159" s="235">
        <v>24509</v>
      </c>
      <c r="C159" s="236"/>
      <c r="D159" s="235">
        <v>1885</v>
      </c>
      <c r="E159" s="231">
        <f t="shared" si="66"/>
        <v>945</v>
      </c>
      <c r="F159" s="231">
        <f t="shared" si="67"/>
        <v>315</v>
      </c>
      <c r="G159" s="231">
        <f t="shared" si="68"/>
        <v>80</v>
      </c>
      <c r="H159" s="239">
        <f t="shared" si="69"/>
        <v>15</v>
      </c>
      <c r="I159" s="235">
        <f t="shared" si="70"/>
        <v>3582</v>
      </c>
      <c r="J159" s="230">
        <f t="shared" si="71"/>
        <v>1796</v>
      </c>
      <c r="K159" s="230">
        <f t="shared" si="72"/>
        <v>599</v>
      </c>
      <c r="L159" s="230">
        <f t="shared" si="73"/>
        <v>152</v>
      </c>
      <c r="M159" s="236">
        <f t="shared" si="74"/>
        <v>29</v>
      </c>
      <c r="N159" s="26"/>
      <c r="O159" s="26">
        <f t="shared" si="75"/>
        <v>17345</v>
      </c>
      <c r="P159" s="26">
        <f t="shared" si="76"/>
        <v>0</v>
      </c>
      <c r="Q159" s="26">
        <f t="shared" si="77"/>
        <v>17933</v>
      </c>
      <c r="R159" s="26">
        <f t="shared" si="78"/>
        <v>18228</v>
      </c>
      <c r="S159" s="26">
        <f t="shared" si="79"/>
        <v>18351</v>
      </c>
      <c r="T159" s="1"/>
      <c r="U159" s="74">
        <f>IF(B159=C159,0,IF(S159&lt;&gt;"-",(S159)/Přehled!$A$1,0))</f>
        <v>43.692857142857143</v>
      </c>
    </row>
    <row r="160" spans="1:21" x14ac:dyDescent="0.25">
      <c r="A160" s="233">
        <v>158</v>
      </c>
      <c r="B160" s="235">
        <v>25122</v>
      </c>
      <c r="C160" s="236"/>
      <c r="D160" s="235">
        <v>1900</v>
      </c>
      <c r="E160" s="231">
        <f t="shared" si="66"/>
        <v>950</v>
      </c>
      <c r="F160" s="231">
        <f t="shared" si="67"/>
        <v>315</v>
      </c>
      <c r="G160" s="231">
        <f t="shared" si="68"/>
        <v>80</v>
      </c>
      <c r="H160" s="239">
        <f t="shared" si="69"/>
        <v>15</v>
      </c>
      <c r="I160" s="235">
        <f t="shared" si="70"/>
        <v>3610</v>
      </c>
      <c r="J160" s="230">
        <f t="shared" si="71"/>
        <v>1805</v>
      </c>
      <c r="K160" s="230">
        <f t="shared" si="72"/>
        <v>599</v>
      </c>
      <c r="L160" s="230">
        <f t="shared" si="73"/>
        <v>152</v>
      </c>
      <c r="M160" s="236">
        <f t="shared" si="74"/>
        <v>29</v>
      </c>
      <c r="N160" s="26"/>
      <c r="O160" s="26">
        <f t="shared" si="75"/>
        <v>17902</v>
      </c>
      <c r="P160" s="26">
        <f t="shared" si="76"/>
        <v>0</v>
      </c>
      <c r="Q160" s="26">
        <f t="shared" si="77"/>
        <v>18509</v>
      </c>
      <c r="R160" s="26">
        <f t="shared" si="78"/>
        <v>18804</v>
      </c>
      <c r="S160" s="26">
        <f t="shared" si="79"/>
        <v>18927</v>
      </c>
      <c r="T160" s="1"/>
      <c r="U160" s="74">
        <f>IF(B160=C160,0,IF(S160&lt;&gt;"-",(S160)/Přehled!$A$1,0))</f>
        <v>45.064285714285717</v>
      </c>
    </row>
    <row r="161" spans="1:21" x14ac:dyDescent="0.25">
      <c r="A161" s="233">
        <v>159</v>
      </c>
      <c r="B161" s="235">
        <v>25750</v>
      </c>
      <c r="C161" s="236"/>
      <c r="D161" s="235">
        <v>1915</v>
      </c>
      <c r="E161" s="231">
        <f t="shared" si="66"/>
        <v>960</v>
      </c>
      <c r="F161" s="231">
        <f t="shared" si="67"/>
        <v>320</v>
      </c>
      <c r="G161" s="231">
        <f t="shared" si="68"/>
        <v>80</v>
      </c>
      <c r="H161" s="239">
        <f t="shared" si="69"/>
        <v>15</v>
      </c>
      <c r="I161" s="235">
        <f t="shared" si="70"/>
        <v>3639</v>
      </c>
      <c r="J161" s="230">
        <f t="shared" si="71"/>
        <v>1824</v>
      </c>
      <c r="K161" s="230">
        <f t="shared" si="72"/>
        <v>608</v>
      </c>
      <c r="L161" s="230">
        <f t="shared" si="73"/>
        <v>152</v>
      </c>
      <c r="M161" s="236">
        <f t="shared" si="74"/>
        <v>29</v>
      </c>
      <c r="N161" s="26"/>
      <c r="O161" s="26">
        <f t="shared" si="75"/>
        <v>18472</v>
      </c>
      <c r="P161" s="26">
        <f t="shared" si="76"/>
        <v>0</v>
      </c>
      <c r="Q161" s="26">
        <f t="shared" si="77"/>
        <v>19071</v>
      </c>
      <c r="R161" s="26">
        <f t="shared" si="78"/>
        <v>19375</v>
      </c>
      <c r="S161" s="26">
        <f t="shared" si="79"/>
        <v>19498</v>
      </c>
      <c r="T161" s="1"/>
      <c r="U161" s="74">
        <f>IF(B161=C161,0,IF(S161&lt;&gt;"-",(S161)/Přehled!$A$1,0))</f>
        <v>46.423809523809524</v>
      </c>
    </row>
    <row r="162" spans="1:21" x14ac:dyDescent="0.25">
      <c r="A162" s="299">
        <v>160</v>
      </c>
      <c r="B162" s="300">
        <v>26394</v>
      </c>
      <c r="C162" s="301"/>
      <c r="D162" s="300">
        <v>1930</v>
      </c>
      <c r="E162" s="302">
        <f t="shared" si="66"/>
        <v>965</v>
      </c>
      <c r="F162" s="302">
        <f t="shared" si="67"/>
        <v>320</v>
      </c>
      <c r="G162" s="302">
        <f t="shared" si="68"/>
        <v>80</v>
      </c>
      <c r="H162" s="303">
        <f t="shared" si="69"/>
        <v>15</v>
      </c>
      <c r="I162" s="300">
        <f t="shared" si="70"/>
        <v>3667</v>
      </c>
      <c r="J162" s="302">
        <f t="shared" si="71"/>
        <v>1834</v>
      </c>
      <c r="K162" s="302">
        <f t="shared" si="72"/>
        <v>608</v>
      </c>
      <c r="L162" s="302">
        <f t="shared" si="73"/>
        <v>152</v>
      </c>
      <c r="M162" s="303">
        <f t="shared" si="74"/>
        <v>29</v>
      </c>
      <c r="N162" s="304"/>
      <c r="O162" s="304">
        <f t="shared" si="75"/>
        <v>19060</v>
      </c>
      <c r="P162" s="304">
        <f t="shared" si="76"/>
        <v>0</v>
      </c>
      <c r="Q162" s="304">
        <f t="shared" si="77"/>
        <v>19677</v>
      </c>
      <c r="R162" s="304">
        <f t="shared" si="78"/>
        <v>19981</v>
      </c>
      <c r="S162" s="304">
        <f t="shared" si="79"/>
        <v>20104</v>
      </c>
      <c r="T162" s="42"/>
      <c r="U162" s="74">
        <f>IF(B162=C162,0,IF(S162&lt;&gt;"-",(S162)/Přehled!$A$1,0))</f>
        <v>47.866666666666667</v>
      </c>
    </row>
    <row r="163" spans="1:21" x14ac:dyDescent="0.25">
      <c r="A163" s="299">
        <v>161</v>
      </c>
      <c r="B163" s="300">
        <v>27054</v>
      </c>
      <c r="C163" s="301"/>
      <c r="D163" s="300">
        <v>1940</v>
      </c>
      <c r="E163" s="302">
        <f t="shared" si="66"/>
        <v>970</v>
      </c>
      <c r="F163" s="302">
        <f t="shared" si="67"/>
        <v>325</v>
      </c>
      <c r="G163" s="302">
        <f t="shared" si="68"/>
        <v>80</v>
      </c>
      <c r="H163" s="303">
        <f t="shared" si="69"/>
        <v>15</v>
      </c>
      <c r="I163" s="300">
        <f t="shared" si="70"/>
        <v>3686</v>
      </c>
      <c r="J163" s="302">
        <f t="shared" si="71"/>
        <v>1843</v>
      </c>
      <c r="K163" s="302">
        <f t="shared" si="72"/>
        <v>618</v>
      </c>
      <c r="L163" s="302">
        <f t="shared" si="73"/>
        <v>152</v>
      </c>
      <c r="M163" s="303">
        <f t="shared" si="74"/>
        <v>29</v>
      </c>
      <c r="N163" s="304"/>
      <c r="O163" s="304">
        <f t="shared" si="75"/>
        <v>19682</v>
      </c>
      <c r="P163" s="304">
        <f t="shared" si="76"/>
        <v>0</v>
      </c>
      <c r="Q163" s="304">
        <f t="shared" si="77"/>
        <v>20289</v>
      </c>
      <c r="R163" s="304">
        <f t="shared" si="78"/>
        <v>20603</v>
      </c>
      <c r="S163" s="304">
        <f t="shared" si="79"/>
        <v>20726</v>
      </c>
      <c r="T163" s="42"/>
      <c r="U163" s="74">
        <f>IF(B163=C163,0,IF(S163&lt;&gt;"-",(S163)/Přehled!$A$1,0))</f>
        <v>49.347619047619048</v>
      </c>
    </row>
    <row r="164" spans="1:21" x14ac:dyDescent="0.25">
      <c r="A164" s="299">
        <v>162</v>
      </c>
      <c r="B164" s="300">
        <v>27730</v>
      </c>
      <c r="C164" s="301"/>
      <c r="D164" s="300">
        <v>1955</v>
      </c>
      <c r="E164" s="302">
        <f t="shared" si="66"/>
        <v>980</v>
      </c>
      <c r="F164" s="302">
        <f t="shared" si="67"/>
        <v>325</v>
      </c>
      <c r="G164" s="302">
        <f t="shared" si="68"/>
        <v>80</v>
      </c>
      <c r="H164" s="303">
        <f t="shared" si="69"/>
        <v>15</v>
      </c>
      <c r="I164" s="300">
        <f t="shared" si="70"/>
        <v>3715</v>
      </c>
      <c r="J164" s="302">
        <f t="shared" si="71"/>
        <v>1862</v>
      </c>
      <c r="K164" s="302">
        <f t="shared" si="72"/>
        <v>618</v>
      </c>
      <c r="L164" s="302">
        <f t="shared" si="73"/>
        <v>152</v>
      </c>
      <c r="M164" s="303">
        <f t="shared" si="74"/>
        <v>29</v>
      </c>
      <c r="N164" s="304"/>
      <c r="O164" s="304">
        <f t="shared" si="75"/>
        <v>20300</v>
      </c>
      <c r="P164" s="304">
        <f t="shared" si="76"/>
        <v>0</v>
      </c>
      <c r="Q164" s="304">
        <f t="shared" si="77"/>
        <v>20917</v>
      </c>
      <c r="R164" s="304">
        <f t="shared" si="78"/>
        <v>21231</v>
      </c>
      <c r="S164" s="304">
        <f t="shared" si="79"/>
        <v>21354</v>
      </c>
      <c r="T164" s="42"/>
      <c r="U164" s="74">
        <f>IF(B164=C164,0,IF(S164&lt;&gt;"-",(S164)/Přehled!$A$1,0))</f>
        <v>50.842857142857142</v>
      </c>
    </row>
    <row r="165" spans="1:21" x14ac:dyDescent="0.25">
      <c r="A165" s="299">
        <v>163</v>
      </c>
      <c r="B165" s="300">
        <v>28423</v>
      </c>
      <c r="C165" s="301"/>
      <c r="D165" s="300">
        <v>1970</v>
      </c>
      <c r="E165" s="302">
        <f t="shared" si="66"/>
        <v>985</v>
      </c>
      <c r="F165" s="302">
        <f t="shared" si="67"/>
        <v>330</v>
      </c>
      <c r="G165" s="302">
        <f t="shared" si="68"/>
        <v>85</v>
      </c>
      <c r="H165" s="303">
        <f t="shared" si="69"/>
        <v>15</v>
      </c>
      <c r="I165" s="300">
        <f t="shared" si="70"/>
        <v>3743</v>
      </c>
      <c r="J165" s="302">
        <f t="shared" si="71"/>
        <v>1872</v>
      </c>
      <c r="K165" s="302">
        <f t="shared" si="72"/>
        <v>627</v>
      </c>
      <c r="L165" s="302">
        <f t="shared" si="73"/>
        <v>162</v>
      </c>
      <c r="M165" s="303">
        <f t="shared" si="74"/>
        <v>29</v>
      </c>
      <c r="N165" s="304"/>
      <c r="O165" s="304">
        <f t="shared" si="75"/>
        <v>20937</v>
      </c>
      <c r="P165" s="304">
        <f t="shared" si="76"/>
        <v>0</v>
      </c>
      <c r="Q165" s="304">
        <f t="shared" si="77"/>
        <v>21554</v>
      </c>
      <c r="R165" s="304">
        <f t="shared" si="78"/>
        <v>21857</v>
      </c>
      <c r="S165" s="304">
        <f t="shared" si="79"/>
        <v>21990</v>
      </c>
      <c r="T165" s="42"/>
      <c r="U165" s="74">
        <f>IF(B165=C165,0,IF(S165&lt;&gt;"-",(S165)/Přehled!$A$1,0))</f>
        <v>52.357142857142854</v>
      </c>
    </row>
    <row r="166" spans="1:21" x14ac:dyDescent="0.25">
      <c r="A166" s="299">
        <v>164</v>
      </c>
      <c r="B166" s="300">
        <v>29134</v>
      </c>
      <c r="C166" s="301"/>
      <c r="D166" s="300">
        <v>1985</v>
      </c>
      <c r="E166" s="302">
        <f t="shared" si="66"/>
        <v>995</v>
      </c>
      <c r="F166" s="302">
        <f t="shared" si="67"/>
        <v>330</v>
      </c>
      <c r="G166" s="302">
        <f t="shared" si="68"/>
        <v>85</v>
      </c>
      <c r="H166" s="303">
        <f t="shared" si="69"/>
        <v>15</v>
      </c>
      <c r="I166" s="300">
        <f t="shared" si="70"/>
        <v>3772</v>
      </c>
      <c r="J166" s="302">
        <f t="shared" si="71"/>
        <v>1891</v>
      </c>
      <c r="K166" s="302">
        <f t="shared" si="72"/>
        <v>627</v>
      </c>
      <c r="L166" s="302">
        <f t="shared" si="73"/>
        <v>162</v>
      </c>
      <c r="M166" s="303">
        <f t="shared" si="74"/>
        <v>29</v>
      </c>
      <c r="N166" s="304"/>
      <c r="O166" s="304">
        <f t="shared" si="75"/>
        <v>21590</v>
      </c>
      <c r="P166" s="304">
        <f t="shared" si="76"/>
        <v>0</v>
      </c>
      <c r="Q166" s="304">
        <f t="shared" si="77"/>
        <v>22217</v>
      </c>
      <c r="R166" s="304">
        <f t="shared" si="78"/>
        <v>22520</v>
      </c>
      <c r="S166" s="304">
        <f t="shared" si="79"/>
        <v>22653</v>
      </c>
      <c r="T166" s="42"/>
      <c r="U166" s="74">
        <f>IF(B166=C166,0,IF(S166&lt;&gt;"-",(S166)/Přehled!$A$1,0))</f>
        <v>53.935714285714283</v>
      </c>
    </row>
    <row r="167" spans="1:21" x14ac:dyDescent="0.25">
      <c r="A167" s="299">
        <v>165</v>
      </c>
      <c r="B167" s="300">
        <v>29862</v>
      </c>
      <c r="C167" s="301"/>
      <c r="D167" s="300">
        <v>2000</v>
      </c>
      <c r="E167" s="302">
        <f t="shared" si="66"/>
        <v>1000</v>
      </c>
      <c r="F167" s="302">
        <f t="shared" si="67"/>
        <v>335</v>
      </c>
      <c r="G167" s="302">
        <f t="shared" si="68"/>
        <v>85</v>
      </c>
      <c r="H167" s="303">
        <f t="shared" si="69"/>
        <v>15</v>
      </c>
      <c r="I167" s="300">
        <f t="shared" si="70"/>
        <v>3800</v>
      </c>
      <c r="J167" s="302">
        <f t="shared" si="71"/>
        <v>1900</v>
      </c>
      <c r="K167" s="302">
        <f t="shared" si="72"/>
        <v>637</v>
      </c>
      <c r="L167" s="302">
        <f t="shared" si="73"/>
        <v>162</v>
      </c>
      <c r="M167" s="303">
        <f t="shared" si="74"/>
        <v>29</v>
      </c>
      <c r="N167" s="304"/>
      <c r="O167" s="304">
        <f t="shared" si="75"/>
        <v>22262</v>
      </c>
      <c r="P167" s="304">
        <f t="shared" si="76"/>
        <v>0</v>
      </c>
      <c r="Q167" s="304">
        <f t="shared" si="77"/>
        <v>22888</v>
      </c>
      <c r="R167" s="304">
        <f t="shared" si="78"/>
        <v>23201</v>
      </c>
      <c r="S167" s="304">
        <f t="shared" si="79"/>
        <v>23334</v>
      </c>
      <c r="T167" s="42"/>
      <c r="U167" s="74">
        <f>IF(B167=C167,0,IF(S167&lt;&gt;"-",(S167)/Přehled!$A$1,0))</f>
        <v>55.557142857142857</v>
      </c>
    </row>
    <row r="168" spans="1:21" x14ac:dyDescent="0.25">
      <c r="A168" s="299">
        <v>166</v>
      </c>
      <c r="B168" s="300">
        <v>30609</v>
      </c>
      <c r="C168" s="301"/>
      <c r="D168" s="300">
        <v>2015</v>
      </c>
      <c r="E168" s="302">
        <f t="shared" si="66"/>
        <v>1010</v>
      </c>
      <c r="F168" s="302">
        <f t="shared" si="67"/>
        <v>335</v>
      </c>
      <c r="G168" s="302">
        <f t="shared" si="68"/>
        <v>85</v>
      </c>
      <c r="H168" s="303">
        <f t="shared" si="69"/>
        <v>15</v>
      </c>
      <c r="I168" s="300">
        <f t="shared" si="70"/>
        <v>3829</v>
      </c>
      <c r="J168" s="302">
        <f t="shared" si="71"/>
        <v>1919</v>
      </c>
      <c r="K168" s="302">
        <f t="shared" si="72"/>
        <v>637</v>
      </c>
      <c r="L168" s="302">
        <f t="shared" si="73"/>
        <v>162</v>
      </c>
      <c r="M168" s="303">
        <f t="shared" si="74"/>
        <v>29</v>
      </c>
      <c r="N168" s="304"/>
      <c r="O168" s="304">
        <f t="shared" si="75"/>
        <v>22951</v>
      </c>
      <c r="P168" s="304">
        <f t="shared" si="76"/>
        <v>0</v>
      </c>
      <c r="Q168" s="304">
        <f t="shared" si="77"/>
        <v>23587</v>
      </c>
      <c r="R168" s="304">
        <f t="shared" si="78"/>
        <v>23900</v>
      </c>
      <c r="S168" s="304">
        <f t="shared" si="79"/>
        <v>24033</v>
      </c>
      <c r="T168" s="42"/>
      <c r="U168" s="74">
        <f>IF(B168=C168,0,IF(S168&lt;&gt;"-",(S168)/Přehled!$A$1,0))</f>
        <v>57.221428571428568</v>
      </c>
    </row>
    <row r="169" spans="1:21" x14ac:dyDescent="0.25">
      <c r="A169" s="299">
        <v>167</v>
      </c>
      <c r="B169" s="300">
        <v>31374</v>
      </c>
      <c r="C169" s="301"/>
      <c r="D169" s="300">
        <v>2030</v>
      </c>
      <c r="E169" s="302">
        <f t="shared" si="66"/>
        <v>1015</v>
      </c>
      <c r="F169" s="302">
        <f t="shared" si="67"/>
        <v>340</v>
      </c>
      <c r="G169" s="302">
        <f t="shared" si="68"/>
        <v>85</v>
      </c>
      <c r="H169" s="303">
        <f t="shared" si="69"/>
        <v>15</v>
      </c>
      <c r="I169" s="300">
        <f t="shared" si="70"/>
        <v>3857</v>
      </c>
      <c r="J169" s="302">
        <f t="shared" si="71"/>
        <v>1929</v>
      </c>
      <c r="K169" s="302">
        <f t="shared" si="72"/>
        <v>646</v>
      </c>
      <c r="L169" s="302">
        <f t="shared" si="73"/>
        <v>162</v>
      </c>
      <c r="M169" s="303">
        <f t="shared" si="74"/>
        <v>29</v>
      </c>
      <c r="N169" s="304"/>
      <c r="O169" s="304">
        <f t="shared" si="75"/>
        <v>23660</v>
      </c>
      <c r="P169" s="304">
        <f t="shared" si="76"/>
        <v>0</v>
      </c>
      <c r="Q169" s="304">
        <f t="shared" si="77"/>
        <v>24296</v>
      </c>
      <c r="R169" s="304">
        <f t="shared" si="78"/>
        <v>24618</v>
      </c>
      <c r="S169" s="304">
        <f t="shared" si="79"/>
        <v>24751</v>
      </c>
      <c r="T169" s="42"/>
      <c r="U169" s="74">
        <f>IF(B169=C169,0,IF(S169&lt;&gt;"-",(S169)/Přehled!$A$1,0))</f>
        <v>58.930952380952384</v>
      </c>
    </row>
    <row r="170" spans="1:21" x14ac:dyDescent="0.25">
      <c r="A170" s="299">
        <v>168</v>
      </c>
      <c r="B170" s="300">
        <v>32158</v>
      </c>
      <c r="C170" s="301"/>
      <c r="D170" s="300">
        <v>2045</v>
      </c>
      <c r="E170" s="302">
        <f t="shared" si="66"/>
        <v>1025</v>
      </c>
      <c r="F170" s="302">
        <f t="shared" si="67"/>
        <v>340</v>
      </c>
      <c r="G170" s="302">
        <f t="shared" si="68"/>
        <v>85</v>
      </c>
      <c r="H170" s="303">
        <f t="shared" si="69"/>
        <v>15</v>
      </c>
      <c r="I170" s="300">
        <f t="shared" si="70"/>
        <v>3886</v>
      </c>
      <c r="J170" s="302">
        <f t="shared" si="71"/>
        <v>1948</v>
      </c>
      <c r="K170" s="302">
        <f t="shared" si="72"/>
        <v>646</v>
      </c>
      <c r="L170" s="302">
        <f t="shared" si="73"/>
        <v>162</v>
      </c>
      <c r="M170" s="303">
        <f t="shared" si="74"/>
        <v>29</v>
      </c>
      <c r="N170" s="304"/>
      <c r="O170" s="304">
        <f t="shared" si="75"/>
        <v>24386</v>
      </c>
      <c r="P170" s="304">
        <f t="shared" si="76"/>
        <v>0</v>
      </c>
      <c r="Q170" s="304">
        <f t="shared" si="77"/>
        <v>25032</v>
      </c>
      <c r="R170" s="304">
        <f t="shared" si="78"/>
        <v>25354</v>
      </c>
      <c r="S170" s="304">
        <f t="shared" si="79"/>
        <v>25487</v>
      </c>
      <c r="T170" s="42"/>
      <c r="U170" s="74">
        <f>IF(B170=C170,0,IF(S170&lt;&gt;"-",(S170)/Přehled!$A$1,0))</f>
        <v>60.68333333333333</v>
      </c>
    </row>
    <row r="171" spans="1:21" x14ac:dyDescent="0.25">
      <c r="A171" s="299">
        <v>169</v>
      </c>
      <c r="B171" s="300">
        <v>32962</v>
      </c>
      <c r="C171" s="301"/>
      <c r="D171" s="300">
        <v>2060</v>
      </c>
      <c r="E171" s="302">
        <f t="shared" si="66"/>
        <v>1030</v>
      </c>
      <c r="F171" s="302">
        <f t="shared" si="67"/>
        <v>345</v>
      </c>
      <c r="G171" s="302">
        <f t="shared" si="68"/>
        <v>85</v>
      </c>
      <c r="H171" s="303">
        <f t="shared" si="69"/>
        <v>15</v>
      </c>
      <c r="I171" s="300">
        <f t="shared" si="70"/>
        <v>3914</v>
      </c>
      <c r="J171" s="302">
        <f t="shared" si="71"/>
        <v>1957</v>
      </c>
      <c r="K171" s="302">
        <f t="shared" si="72"/>
        <v>656</v>
      </c>
      <c r="L171" s="302">
        <f t="shared" si="73"/>
        <v>162</v>
      </c>
      <c r="M171" s="303">
        <f t="shared" si="74"/>
        <v>29</v>
      </c>
      <c r="N171" s="304"/>
      <c r="O171" s="304">
        <f t="shared" si="75"/>
        <v>25134</v>
      </c>
      <c r="P171" s="304">
        <f t="shared" si="76"/>
        <v>0</v>
      </c>
      <c r="Q171" s="304">
        <f t="shared" si="77"/>
        <v>25779</v>
      </c>
      <c r="R171" s="304">
        <f t="shared" si="78"/>
        <v>26111</v>
      </c>
      <c r="S171" s="304">
        <f t="shared" si="79"/>
        <v>26244</v>
      </c>
      <c r="T171" s="42"/>
      <c r="U171" s="74">
        <f>IF(B171=C171,0,IF(S171&lt;&gt;"-",(S171)/Přehled!$A$1,0))</f>
        <v>62.485714285714288</v>
      </c>
    </row>
    <row r="172" spans="1:21" x14ac:dyDescent="0.25">
      <c r="A172" s="299">
        <v>170</v>
      </c>
      <c r="B172" s="300">
        <v>33786</v>
      </c>
      <c r="C172" s="301"/>
      <c r="D172" s="300">
        <v>2075</v>
      </c>
      <c r="E172" s="302">
        <f t="shared" si="66"/>
        <v>1040</v>
      </c>
      <c r="F172" s="302">
        <f t="shared" si="67"/>
        <v>345</v>
      </c>
      <c r="G172" s="302">
        <f t="shared" si="68"/>
        <v>85</v>
      </c>
      <c r="H172" s="303">
        <f t="shared" si="69"/>
        <v>15</v>
      </c>
      <c r="I172" s="300">
        <f t="shared" si="70"/>
        <v>3943</v>
      </c>
      <c r="J172" s="302">
        <f t="shared" si="71"/>
        <v>1976</v>
      </c>
      <c r="K172" s="302">
        <f t="shared" si="72"/>
        <v>656</v>
      </c>
      <c r="L172" s="302">
        <f t="shared" si="73"/>
        <v>162</v>
      </c>
      <c r="M172" s="303">
        <f t="shared" si="74"/>
        <v>29</v>
      </c>
      <c r="N172" s="304"/>
      <c r="O172" s="304">
        <f t="shared" si="75"/>
        <v>25900</v>
      </c>
      <c r="P172" s="304">
        <f t="shared" si="76"/>
        <v>0</v>
      </c>
      <c r="Q172" s="304">
        <f t="shared" si="77"/>
        <v>26555</v>
      </c>
      <c r="R172" s="304">
        <f t="shared" si="78"/>
        <v>26887</v>
      </c>
      <c r="S172" s="304">
        <f t="shared" si="79"/>
        <v>27020</v>
      </c>
      <c r="T172" s="42"/>
      <c r="U172" s="74">
        <f>IF(B172=C172,0,IF(S172&lt;&gt;"-",(S172)/Přehled!$A$1,0))</f>
        <v>64.333333333333329</v>
      </c>
    </row>
    <row r="173" spans="1:21" x14ac:dyDescent="0.25">
      <c r="A173" s="299">
        <v>171</v>
      </c>
      <c r="B173" s="300">
        <v>34631</v>
      </c>
      <c r="C173" s="301"/>
      <c r="D173" s="300">
        <v>2090</v>
      </c>
      <c r="E173" s="302">
        <f t="shared" si="66"/>
        <v>1045</v>
      </c>
      <c r="F173" s="302">
        <f t="shared" si="67"/>
        <v>350</v>
      </c>
      <c r="G173" s="302">
        <f t="shared" si="68"/>
        <v>90</v>
      </c>
      <c r="H173" s="303">
        <f t="shared" si="69"/>
        <v>20</v>
      </c>
      <c r="I173" s="300">
        <f t="shared" si="70"/>
        <v>3971</v>
      </c>
      <c r="J173" s="302">
        <f t="shared" si="71"/>
        <v>1986</v>
      </c>
      <c r="K173" s="302">
        <f t="shared" si="72"/>
        <v>665</v>
      </c>
      <c r="L173" s="302">
        <f t="shared" si="73"/>
        <v>171</v>
      </c>
      <c r="M173" s="303">
        <f t="shared" si="74"/>
        <v>38</v>
      </c>
      <c r="N173" s="304"/>
      <c r="O173" s="304">
        <f t="shared" si="75"/>
        <v>26689</v>
      </c>
      <c r="P173" s="304">
        <f t="shared" si="76"/>
        <v>0</v>
      </c>
      <c r="Q173" s="304">
        <f t="shared" si="77"/>
        <v>27344</v>
      </c>
      <c r="R173" s="304">
        <f t="shared" si="78"/>
        <v>27667</v>
      </c>
      <c r="S173" s="304">
        <f t="shared" si="79"/>
        <v>27800</v>
      </c>
      <c r="T173" s="42"/>
      <c r="U173" s="74">
        <f>IF(B173=C173,0,IF(S173&lt;&gt;"-",(S173)/Přehled!$A$1,0))</f>
        <v>66.19047619047619</v>
      </c>
    </row>
    <row r="174" spans="1:21" x14ac:dyDescent="0.25">
      <c r="A174" s="299">
        <v>172</v>
      </c>
      <c r="B174" s="300">
        <v>35497</v>
      </c>
      <c r="C174" s="301"/>
      <c r="D174" s="300">
        <v>2105</v>
      </c>
      <c r="E174" s="302">
        <f t="shared" si="66"/>
        <v>1055</v>
      </c>
      <c r="F174" s="302">
        <f t="shared" si="67"/>
        <v>350</v>
      </c>
      <c r="G174" s="302">
        <f t="shared" si="68"/>
        <v>90</v>
      </c>
      <c r="H174" s="303">
        <f t="shared" si="69"/>
        <v>20</v>
      </c>
      <c r="I174" s="300">
        <f t="shared" si="70"/>
        <v>4000</v>
      </c>
      <c r="J174" s="302">
        <f t="shared" si="71"/>
        <v>2005</v>
      </c>
      <c r="K174" s="302">
        <f t="shared" si="72"/>
        <v>665</v>
      </c>
      <c r="L174" s="302">
        <f t="shared" si="73"/>
        <v>171</v>
      </c>
      <c r="M174" s="303">
        <f t="shared" si="74"/>
        <v>38</v>
      </c>
      <c r="N174" s="304"/>
      <c r="O174" s="304">
        <f t="shared" si="75"/>
        <v>27497</v>
      </c>
      <c r="P174" s="304">
        <f t="shared" si="76"/>
        <v>0</v>
      </c>
      <c r="Q174" s="304">
        <f t="shared" si="77"/>
        <v>28162</v>
      </c>
      <c r="R174" s="304">
        <f t="shared" si="78"/>
        <v>28485</v>
      </c>
      <c r="S174" s="304">
        <f t="shared" si="79"/>
        <v>28618</v>
      </c>
      <c r="T174" s="42"/>
      <c r="U174" s="74">
        <f>IF(B174=C174,0,IF(S174&lt;&gt;"-",(S174)/Přehled!$A$1,0))</f>
        <v>68.138095238095232</v>
      </c>
    </row>
    <row r="175" spans="1:21" x14ac:dyDescent="0.25">
      <c r="A175" s="299">
        <v>173</v>
      </c>
      <c r="B175" s="300">
        <v>36384</v>
      </c>
      <c r="C175" s="301"/>
      <c r="D175" s="300">
        <v>2120</v>
      </c>
      <c r="E175" s="302">
        <f t="shared" si="66"/>
        <v>1060</v>
      </c>
      <c r="F175" s="302">
        <f t="shared" si="67"/>
        <v>355</v>
      </c>
      <c r="G175" s="302">
        <f t="shared" si="68"/>
        <v>90</v>
      </c>
      <c r="H175" s="303">
        <f t="shared" si="69"/>
        <v>20</v>
      </c>
      <c r="I175" s="300">
        <f t="shared" si="70"/>
        <v>4028</v>
      </c>
      <c r="J175" s="302">
        <f t="shared" si="71"/>
        <v>2014</v>
      </c>
      <c r="K175" s="302">
        <f t="shared" si="72"/>
        <v>675</v>
      </c>
      <c r="L175" s="302">
        <f t="shared" si="73"/>
        <v>171</v>
      </c>
      <c r="M175" s="303">
        <f t="shared" si="74"/>
        <v>38</v>
      </c>
      <c r="N175" s="304"/>
      <c r="O175" s="304">
        <f t="shared" si="75"/>
        <v>28328</v>
      </c>
      <c r="P175" s="304">
        <f t="shared" si="76"/>
        <v>0</v>
      </c>
      <c r="Q175" s="304">
        <f t="shared" si="77"/>
        <v>28992</v>
      </c>
      <c r="R175" s="304">
        <f t="shared" si="78"/>
        <v>29325</v>
      </c>
      <c r="S175" s="304">
        <f t="shared" si="79"/>
        <v>29458</v>
      </c>
      <c r="T175" s="42"/>
      <c r="U175" s="74">
        <f>IF(B175=C175,0,IF(S175&lt;&gt;"-",(S175)/Přehled!$A$1,0))</f>
        <v>70.138095238095232</v>
      </c>
    </row>
    <row r="176" spans="1:21" x14ac:dyDescent="0.25">
      <c r="A176" s="299">
        <v>174</v>
      </c>
      <c r="B176" s="300">
        <v>37293</v>
      </c>
      <c r="C176" s="301"/>
      <c r="D176" s="300">
        <v>2130</v>
      </c>
      <c r="E176" s="302">
        <f t="shared" si="66"/>
        <v>1065</v>
      </c>
      <c r="F176" s="302">
        <f t="shared" si="67"/>
        <v>355</v>
      </c>
      <c r="G176" s="302">
        <f t="shared" si="68"/>
        <v>90</v>
      </c>
      <c r="H176" s="303">
        <f t="shared" si="69"/>
        <v>20</v>
      </c>
      <c r="I176" s="300">
        <f t="shared" si="70"/>
        <v>4047</v>
      </c>
      <c r="J176" s="302">
        <f t="shared" si="71"/>
        <v>2024</v>
      </c>
      <c r="K176" s="302">
        <f t="shared" si="72"/>
        <v>675</v>
      </c>
      <c r="L176" s="302">
        <f t="shared" si="73"/>
        <v>171</v>
      </c>
      <c r="M176" s="303">
        <f t="shared" si="74"/>
        <v>38</v>
      </c>
      <c r="N176" s="304"/>
      <c r="O176" s="304">
        <f t="shared" si="75"/>
        <v>29199</v>
      </c>
      <c r="P176" s="304">
        <f t="shared" si="76"/>
        <v>0</v>
      </c>
      <c r="Q176" s="304">
        <f t="shared" si="77"/>
        <v>29872</v>
      </c>
      <c r="R176" s="304">
        <f t="shared" si="78"/>
        <v>30205</v>
      </c>
      <c r="S176" s="304">
        <f t="shared" si="79"/>
        <v>30338</v>
      </c>
      <c r="T176" s="42"/>
      <c r="U176" s="74">
        <f>IF(B176=C176,0,IF(S176&lt;&gt;"-",(S176)/Přehled!$A$1,0))</f>
        <v>72.233333333333334</v>
      </c>
    </row>
    <row r="177" spans="1:21" x14ac:dyDescent="0.25">
      <c r="A177" s="299">
        <v>175</v>
      </c>
      <c r="B177" s="300">
        <v>38226</v>
      </c>
      <c r="C177" s="301"/>
      <c r="D177" s="300">
        <v>2145</v>
      </c>
      <c r="E177" s="302">
        <f t="shared" si="66"/>
        <v>1075</v>
      </c>
      <c r="F177" s="302">
        <f t="shared" si="67"/>
        <v>360</v>
      </c>
      <c r="G177" s="302">
        <f t="shared" si="68"/>
        <v>90</v>
      </c>
      <c r="H177" s="303">
        <f t="shared" si="69"/>
        <v>20</v>
      </c>
      <c r="I177" s="300">
        <f t="shared" si="70"/>
        <v>4076</v>
      </c>
      <c r="J177" s="302">
        <f t="shared" si="71"/>
        <v>2043</v>
      </c>
      <c r="K177" s="302">
        <f t="shared" si="72"/>
        <v>684</v>
      </c>
      <c r="L177" s="302">
        <f t="shared" si="73"/>
        <v>171</v>
      </c>
      <c r="M177" s="303">
        <f t="shared" si="74"/>
        <v>38</v>
      </c>
      <c r="N177" s="304"/>
      <c r="O177" s="304">
        <f t="shared" si="75"/>
        <v>30074</v>
      </c>
      <c r="P177" s="304">
        <f t="shared" si="76"/>
        <v>0</v>
      </c>
      <c r="Q177" s="304">
        <f t="shared" si="77"/>
        <v>30739</v>
      </c>
      <c r="R177" s="304">
        <f t="shared" si="78"/>
        <v>31081</v>
      </c>
      <c r="S177" s="304">
        <f t="shared" si="79"/>
        <v>31214</v>
      </c>
      <c r="T177" s="42"/>
      <c r="U177" s="74">
        <f>IF(B177=C177,0,IF(S177&lt;&gt;"-",(S177)/Přehled!$A$1,0))</f>
        <v>74.319047619047623</v>
      </c>
    </row>
    <row r="178" spans="1:21" x14ac:dyDescent="0.25">
      <c r="A178" s="299">
        <v>176</v>
      </c>
      <c r="B178" s="300">
        <v>39181</v>
      </c>
      <c r="C178" s="301"/>
      <c r="D178" s="300">
        <v>2160</v>
      </c>
      <c r="E178" s="302">
        <f t="shared" si="66"/>
        <v>1080</v>
      </c>
      <c r="F178" s="302">
        <f t="shared" si="67"/>
        <v>360</v>
      </c>
      <c r="G178" s="302">
        <f t="shared" si="68"/>
        <v>90</v>
      </c>
      <c r="H178" s="303">
        <f t="shared" si="69"/>
        <v>20</v>
      </c>
      <c r="I178" s="300">
        <f t="shared" si="70"/>
        <v>4104</v>
      </c>
      <c r="J178" s="302">
        <f t="shared" si="71"/>
        <v>2052</v>
      </c>
      <c r="K178" s="302">
        <f t="shared" si="72"/>
        <v>684</v>
      </c>
      <c r="L178" s="302">
        <f t="shared" si="73"/>
        <v>171</v>
      </c>
      <c r="M178" s="303">
        <f t="shared" si="74"/>
        <v>38</v>
      </c>
      <c r="N178" s="304"/>
      <c r="O178" s="304">
        <f t="shared" si="75"/>
        <v>30973</v>
      </c>
      <c r="P178" s="304">
        <f t="shared" si="76"/>
        <v>0</v>
      </c>
      <c r="Q178" s="304">
        <f t="shared" si="77"/>
        <v>31657</v>
      </c>
      <c r="R178" s="304">
        <f t="shared" si="78"/>
        <v>31999</v>
      </c>
      <c r="S178" s="304">
        <f t="shared" si="79"/>
        <v>32132</v>
      </c>
      <c r="T178" s="42"/>
      <c r="U178" s="74">
        <f>IF(B178=C178,0,IF(S178&lt;&gt;"-",(S178)/Přehled!$A$1,0))</f>
        <v>76.504761904761907</v>
      </c>
    </row>
    <row r="179" spans="1:21" x14ac:dyDescent="0.25">
      <c r="A179" s="299">
        <v>177</v>
      </c>
      <c r="B179" s="300">
        <v>40161</v>
      </c>
      <c r="C179" s="301"/>
      <c r="D179" s="300">
        <v>2175</v>
      </c>
      <c r="E179" s="302">
        <f t="shared" si="66"/>
        <v>1090</v>
      </c>
      <c r="F179" s="302">
        <f t="shared" si="67"/>
        <v>365</v>
      </c>
      <c r="G179" s="302">
        <f t="shared" si="68"/>
        <v>90</v>
      </c>
      <c r="H179" s="303">
        <f t="shared" si="69"/>
        <v>20</v>
      </c>
      <c r="I179" s="300">
        <f t="shared" si="70"/>
        <v>4133</v>
      </c>
      <c r="J179" s="302">
        <f t="shared" si="71"/>
        <v>2071</v>
      </c>
      <c r="K179" s="302">
        <f t="shared" si="72"/>
        <v>694</v>
      </c>
      <c r="L179" s="302">
        <f t="shared" si="73"/>
        <v>171</v>
      </c>
      <c r="M179" s="303">
        <f t="shared" si="74"/>
        <v>38</v>
      </c>
      <c r="N179" s="304"/>
      <c r="O179" s="304">
        <f t="shared" si="75"/>
        <v>31895</v>
      </c>
      <c r="P179" s="304">
        <f t="shared" si="76"/>
        <v>0</v>
      </c>
      <c r="Q179" s="304">
        <f t="shared" si="77"/>
        <v>32569</v>
      </c>
      <c r="R179" s="304">
        <f t="shared" si="78"/>
        <v>32921</v>
      </c>
      <c r="S179" s="304">
        <f t="shared" si="79"/>
        <v>33054</v>
      </c>
      <c r="T179" s="42"/>
      <c r="U179" s="74">
        <f>IF(B179=C179,0,IF(S179&lt;&gt;"-",(S179)/Přehled!$A$1,0))</f>
        <v>78.7</v>
      </c>
    </row>
    <row r="180" spans="1:21" x14ac:dyDescent="0.25">
      <c r="A180" s="299">
        <v>178</v>
      </c>
      <c r="B180" s="300">
        <v>41165</v>
      </c>
      <c r="C180" s="301"/>
      <c r="D180" s="300">
        <v>2190</v>
      </c>
      <c r="E180" s="302">
        <f t="shared" si="66"/>
        <v>1095</v>
      </c>
      <c r="F180" s="302">
        <f t="shared" si="67"/>
        <v>365</v>
      </c>
      <c r="G180" s="302">
        <f t="shared" si="68"/>
        <v>90</v>
      </c>
      <c r="H180" s="303">
        <f t="shared" si="69"/>
        <v>20</v>
      </c>
      <c r="I180" s="300">
        <f t="shared" si="70"/>
        <v>4161</v>
      </c>
      <c r="J180" s="302">
        <f t="shared" si="71"/>
        <v>2081</v>
      </c>
      <c r="K180" s="302">
        <f t="shared" si="72"/>
        <v>694</v>
      </c>
      <c r="L180" s="302">
        <f t="shared" si="73"/>
        <v>171</v>
      </c>
      <c r="M180" s="303">
        <f t="shared" si="74"/>
        <v>38</v>
      </c>
      <c r="N180" s="304"/>
      <c r="O180" s="304">
        <f t="shared" si="75"/>
        <v>32843</v>
      </c>
      <c r="P180" s="304">
        <f t="shared" si="76"/>
        <v>0</v>
      </c>
      <c r="Q180" s="304">
        <f t="shared" si="77"/>
        <v>33535</v>
      </c>
      <c r="R180" s="304">
        <f t="shared" si="78"/>
        <v>33887</v>
      </c>
      <c r="S180" s="304">
        <f t="shared" si="79"/>
        <v>34020</v>
      </c>
      <c r="T180" s="42"/>
      <c r="U180" s="74">
        <f>IF(B180=C180,0,IF(S180&lt;&gt;"-",(S180)/Přehled!$A$1,0))</f>
        <v>81</v>
      </c>
    </row>
    <row r="181" spans="1:21" x14ac:dyDescent="0.25">
      <c r="A181" s="299">
        <v>179</v>
      </c>
      <c r="B181" s="300">
        <v>42194</v>
      </c>
      <c r="C181" s="301"/>
      <c r="D181" s="300">
        <v>2205</v>
      </c>
      <c r="E181" s="302">
        <f t="shared" si="66"/>
        <v>1105</v>
      </c>
      <c r="F181" s="302">
        <f t="shared" si="67"/>
        <v>370</v>
      </c>
      <c r="G181" s="302">
        <f t="shared" si="68"/>
        <v>95</v>
      </c>
      <c r="H181" s="303">
        <f t="shared" si="69"/>
        <v>20</v>
      </c>
      <c r="I181" s="300">
        <f t="shared" si="70"/>
        <v>4190</v>
      </c>
      <c r="J181" s="302">
        <f t="shared" si="71"/>
        <v>2100</v>
      </c>
      <c r="K181" s="302">
        <f t="shared" si="72"/>
        <v>703</v>
      </c>
      <c r="L181" s="302">
        <f t="shared" si="73"/>
        <v>181</v>
      </c>
      <c r="M181" s="303">
        <f t="shared" si="74"/>
        <v>38</v>
      </c>
      <c r="N181" s="304"/>
      <c r="O181" s="304">
        <f t="shared" si="75"/>
        <v>33814</v>
      </c>
      <c r="P181" s="304">
        <f t="shared" si="76"/>
        <v>0</v>
      </c>
      <c r="Q181" s="304">
        <f t="shared" si="77"/>
        <v>34498</v>
      </c>
      <c r="R181" s="304">
        <f t="shared" si="78"/>
        <v>34839</v>
      </c>
      <c r="S181" s="304">
        <f t="shared" si="79"/>
        <v>34982</v>
      </c>
      <c r="T181" s="42"/>
      <c r="U181" s="74">
        <f>IF(B181=C181,0,IF(S181&lt;&gt;"-",(S181)/Přehled!$A$1,0))</f>
        <v>83.290476190476184</v>
      </c>
    </row>
    <row r="182" spans="1:21" x14ac:dyDescent="0.25">
      <c r="A182" s="299">
        <v>180</v>
      </c>
      <c r="B182" s="300">
        <v>43249</v>
      </c>
      <c r="C182" s="301"/>
      <c r="D182" s="300">
        <v>2220</v>
      </c>
      <c r="E182" s="302">
        <f t="shared" si="66"/>
        <v>1110</v>
      </c>
      <c r="F182" s="302">
        <f t="shared" si="67"/>
        <v>370</v>
      </c>
      <c r="G182" s="302">
        <f t="shared" si="68"/>
        <v>95</v>
      </c>
      <c r="H182" s="303">
        <f t="shared" si="69"/>
        <v>20</v>
      </c>
      <c r="I182" s="300">
        <f t="shared" si="70"/>
        <v>4218</v>
      </c>
      <c r="J182" s="302">
        <f t="shared" si="71"/>
        <v>2109</v>
      </c>
      <c r="K182" s="302">
        <f t="shared" si="72"/>
        <v>703</v>
      </c>
      <c r="L182" s="302">
        <f t="shared" si="73"/>
        <v>181</v>
      </c>
      <c r="M182" s="303">
        <f t="shared" si="74"/>
        <v>38</v>
      </c>
      <c r="N182" s="304"/>
      <c r="O182" s="304">
        <f t="shared" si="75"/>
        <v>34813</v>
      </c>
      <c r="P182" s="304">
        <f t="shared" si="76"/>
        <v>0</v>
      </c>
      <c r="Q182" s="304">
        <f t="shared" si="77"/>
        <v>35516</v>
      </c>
      <c r="R182" s="304">
        <f t="shared" si="78"/>
        <v>35857</v>
      </c>
      <c r="S182" s="304">
        <f t="shared" si="79"/>
        <v>36000</v>
      </c>
      <c r="T182" s="42"/>
      <c r="U182" s="74">
        <f>IF(B182=C182,0,IF(S182&lt;&gt;"-",(S182)/Přehled!$A$1,0))</f>
        <v>85.714285714285708</v>
      </c>
    </row>
    <row r="183" spans="1:21" x14ac:dyDescent="0.25">
      <c r="A183" s="299">
        <v>181</v>
      </c>
      <c r="B183" s="300">
        <v>44330</v>
      </c>
      <c r="C183" s="301"/>
      <c r="D183" s="300">
        <v>2235</v>
      </c>
      <c r="E183" s="302">
        <f t="shared" si="66"/>
        <v>1120</v>
      </c>
      <c r="F183" s="302">
        <f t="shared" si="67"/>
        <v>375</v>
      </c>
      <c r="G183" s="302">
        <f t="shared" si="68"/>
        <v>95</v>
      </c>
      <c r="H183" s="303">
        <f t="shared" si="69"/>
        <v>20</v>
      </c>
      <c r="I183" s="300">
        <f t="shared" si="70"/>
        <v>4247</v>
      </c>
      <c r="J183" s="302">
        <f t="shared" si="71"/>
        <v>2128</v>
      </c>
      <c r="K183" s="302">
        <f t="shared" si="72"/>
        <v>713</v>
      </c>
      <c r="L183" s="302">
        <f t="shared" si="73"/>
        <v>181</v>
      </c>
      <c r="M183" s="303">
        <f t="shared" si="74"/>
        <v>38</v>
      </c>
      <c r="N183" s="304"/>
      <c r="O183" s="304">
        <f t="shared" si="75"/>
        <v>35836</v>
      </c>
      <c r="P183" s="304">
        <f t="shared" si="76"/>
        <v>0</v>
      </c>
      <c r="Q183" s="304">
        <f t="shared" si="77"/>
        <v>36529</v>
      </c>
      <c r="R183" s="304">
        <f t="shared" si="78"/>
        <v>36880</v>
      </c>
      <c r="S183" s="304">
        <f t="shared" si="79"/>
        <v>37023</v>
      </c>
      <c r="T183" s="42"/>
      <c r="U183" s="74">
        <f>IF(B183=C183,0,IF(S183&lt;&gt;"-",(S183)/Přehled!$A$1,0))</f>
        <v>88.15</v>
      </c>
    </row>
    <row r="184" spans="1:21" x14ac:dyDescent="0.25">
      <c r="A184" s="299">
        <v>182</v>
      </c>
      <c r="B184" s="300">
        <v>45438</v>
      </c>
      <c r="C184" s="301"/>
      <c r="D184" s="300">
        <v>2250</v>
      </c>
      <c r="E184" s="302">
        <f t="shared" si="66"/>
        <v>1125</v>
      </c>
      <c r="F184" s="302">
        <f t="shared" si="67"/>
        <v>375</v>
      </c>
      <c r="G184" s="302">
        <f t="shared" si="68"/>
        <v>95</v>
      </c>
      <c r="H184" s="303">
        <f t="shared" si="69"/>
        <v>20</v>
      </c>
      <c r="I184" s="300">
        <f t="shared" si="70"/>
        <v>4275</v>
      </c>
      <c r="J184" s="302">
        <f t="shared" si="71"/>
        <v>2138</v>
      </c>
      <c r="K184" s="302">
        <f t="shared" si="72"/>
        <v>713</v>
      </c>
      <c r="L184" s="302">
        <f t="shared" si="73"/>
        <v>181</v>
      </c>
      <c r="M184" s="303">
        <f t="shared" si="74"/>
        <v>38</v>
      </c>
      <c r="N184" s="304"/>
      <c r="O184" s="304">
        <f t="shared" si="75"/>
        <v>36888</v>
      </c>
      <c r="P184" s="304">
        <f t="shared" si="76"/>
        <v>0</v>
      </c>
      <c r="Q184" s="304">
        <f t="shared" si="77"/>
        <v>37599</v>
      </c>
      <c r="R184" s="304">
        <f t="shared" si="78"/>
        <v>37950</v>
      </c>
      <c r="S184" s="304">
        <f t="shared" si="79"/>
        <v>38093</v>
      </c>
      <c r="T184" s="42"/>
      <c r="U184" s="74">
        <f>IF(B184=C184,0,IF(S184&lt;&gt;"-",(S184)/Přehled!$A$1,0))</f>
        <v>90.697619047619042</v>
      </c>
    </row>
    <row r="185" spans="1:21" x14ac:dyDescent="0.25">
      <c r="A185" s="299">
        <v>183</v>
      </c>
      <c r="B185" s="300">
        <v>46574</v>
      </c>
      <c r="C185" s="301"/>
      <c r="D185" s="300">
        <v>2265</v>
      </c>
      <c r="E185" s="302">
        <f t="shared" si="66"/>
        <v>1135</v>
      </c>
      <c r="F185" s="302">
        <f t="shared" si="67"/>
        <v>380</v>
      </c>
      <c r="G185" s="302">
        <f t="shared" si="68"/>
        <v>95</v>
      </c>
      <c r="H185" s="303">
        <f t="shared" si="69"/>
        <v>20</v>
      </c>
      <c r="I185" s="300">
        <f t="shared" si="70"/>
        <v>4304</v>
      </c>
      <c r="J185" s="302">
        <f t="shared" si="71"/>
        <v>2157</v>
      </c>
      <c r="K185" s="302">
        <f t="shared" si="72"/>
        <v>722</v>
      </c>
      <c r="L185" s="302">
        <f t="shared" si="73"/>
        <v>181</v>
      </c>
      <c r="M185" s="303">
        <f t="shared" si="74"/>
        <v>38</v>
      </c>
      <c r="N185" s="304"/>
      <c r="O185" s="304">
        <f t="shared" si="75"/>
        <v>37966</v>
      </c>
      <c r="P185" s="304">
        <f t="shared" si="76"/>
        <v>0</v>
      </c>
      <c r="Q185" s="304">
        <f t="shared" si="77"/>
        <v>38669</v>
      </c>
      <c r="R185" s="304">
        <f t="shared" si="78"/>
        <v>39029</v>
      </c>
      <c r="S185" s="304">
        <f t="shared" si="79"/>
        <v>39172</v>
      </c>
      <c r="T185" s="42"/>
      <c r="U185" s="74">
        <f>IF(B185=C185,0,IF(S185&lt;&gt;"-",(S185)/Přehled!$A$1,0))</f>
        <v>93.266666666666666</v>
      </c>
    </row>
    <row r="186" spans="1:21" x14ac:dyDescent="0.25">
      <c r="A186" s="299">
        <v>184</v>
      </c>
      <c r="B186" s="300">
        <v>47739</v>
      </c>
      <c r="C186" s="301"/>
      <c r="D186" s="300">
        <v>2280</v>
      </c>
      <c r="E186" s="302">
        <f t="shared" si="66"/>
        <v>1140</v>
      </c>
      <c r="F186" s="302">
        <f t="shared" si="67"/>
        <v>380</v>
      </c>
      <c r="G186" s="302">
        <f t="shared" si="68"/>
        <v>95</v>
      </c>
      <c r="H186" s="303">
        <f t="shared" si="69"/>
        <v>20</v>
      </c>
      <c r="I186" s="300">
        <f t="shared" si="70"/>
        <v>4332</v>
      </c>
      <c r="J186" s="302">
        <f t="shared" si="71"/>
        <v>2166</v>
      </c>
      <c r="K186" s="302">
        <f t="shared" si="72"/>
        <v>722</v>
      </c>
      <c r="L186" s="302">
        <f t="shared" si="73"/>
        <v>181</v>
      </c>
      <c r="M186" s="303">
        <f t="shared" si="74"/>
        <v>38</v>
      </c>
      <c r="N186" s="304"/>
      <c r="O186" s="304">
        <f t="shared" si="75"/>
        <v>39075</v>
      </c>
      <c r="P186" s="304">
        <f t="shared" si="76"/>
        <v>0</v>
      </c>
      <c r="Q186" s="304">
        <f t="shared" si="77"/>
        <v>39797</v>
      </c>
      <c r="R186" s="304">
        <f t="shared" si="78"/>
        <v>40157</v>
      </c>
      <c r="S186" s="304">
        <f t="shared" si="79"/>
        <v>40300</v>
      </c>
      <c r="T186" s="42"/>
      <c r="U186" s="74">
        <f>IF(B186=C186,0,IF(S186&lt;&gt;"-",(S186)/Přehled!$A$1,0))</f>
        <v>95.952380952380949</v>
      </c>
    </row>
    <row r="187" spans="1:21" x14ac:dyDescent="0.25">
      <c r="A187" s="299">
        <v>185</v>
      </c>
      <c r="B187" s="300">
        <v>48932</v>
      </c>
      <c r="C187" s="301"/>
      <c r="D187" s="300">
        <v>2295</v>
      </c>
      <c r="E187" s="302">
        <f t="shared" si="66"/>
        <v>1150</v>
      </c>
      <c r="F187" s="302">
        <f t="shared" si="67"/>
        <v>385</v>
      </c>
      <c r="G187" s="302">
        <f t="shared" si="68"/>
        <v>95</v>
      </c>
      <c r="H187" s="303">
        <f t="shared" si="69"/>
        <v>20</v>
      </c>
      <c r="I187" s="300">
        <f t="shared" si="70"/>
        <v>4361</v>
      </c>
      <c r="J187" s="302">
        <f t="shared" si="71"/>
        <v>2185</v>
      </c>
      <c r="K187" s="302">
        <f t="shared" si="72"/>
        <v>732</v>
      </c>
      <c r="L187" s="302">
        <f t="shared" si="73"/>
        <v>181</v>
      </c>
      <c r="M187" s="303">
        <f t="shared" si="74"/>
        <v>38</v>
      </c>
      <c r="N187" s="304"/>
      <c r="O187" s="304">
        <f t="shared" si="75"/>
        <v>40210</v>
      </c>
      <c r="P187" s="304">
        <f t="shared" si="76"/>
        <v>0</v>
      </c>
      <c r="Q187" s="304">
        <f t="shared" si="77"/>
        <v>40922</v>
      </c>
      <c r="R187" s="304">
        <f t="shared" si="78"/>
        <v>41292</v>
      </c>
      <c r="S187" s="304">
        <f t="shared" si="79"/>
        <v>41435</v>
      </c>
      <c r="T187" s="42"/>
      <c r="U187" s="74">
        <f>IF(B187=C187,0,IF(S187&lt;&gt;"-",(S187)/Přehled!$A$1,0))</f>
        <v>98.654761904761898</v>
      </c>
    </row>
    <row r="188" spans="1:21" x14ac:dyDescent="0.25">
      <c r="A188" s="299">
        <v>186</v>
      </c>
      <c r="B188" s="300">
        <v>50155</v>
      </c>
      <c r="C188" s="301"/>
      <c r="D188" s="300">
        <v>2310</v>
      </c>
      <c r="E188" s="302">
        <f t="shared" si="66"/>
        <v>1155</v>
      </c>
      <c r="F188" s="302">
        <f t="shared" si="67"/>
        <v>385</v>
      </c>
      <c r="G188" s="302">
        <f t="shared" si="68"/>
        <v>95</v>
      </c>
      <c r="H188" s="303">
        <f t="shared" si="69"/>
        <v>20</v>
      </c>
      <c r="I188" s="300">
        <f t="shared" si="70"/>
        <v>4389</v>
      </c>
      <c r="J188" s="302">
        <f t="shared" si="71"/>
        <v>2195</v>
      </c>
      <c r="K188" s="302">
        <f t="shared" si="72"/>
        <v>732</v>
      </c>
      <c r="L188" s="302">
        <f t="shared" si="73"/>
        <v>181</v>
      </c>
      <c r="M188" s="303">
        <f t="shared" si="74"/>
        <v>38</v>
      </c>
      <c r="N188" s="304"/>
      <c r="O188" s="304">
        <f t="shared" si="75"/>
        <v>41377</v>
      </c>
      <c r="P188" s="304">
        <f t="shared" si="76"/>
        <v>0</v>
      </c>
      <c r="Q188" s="304">
        <f t="shared" si="77"/>
        <v>42107</v>
      </c>
      <c r="R188" s="304">
        <f t="shared" si="78"/>
        <v>42477</v>
      </c>
      <c r="S188" s="304">
        <f t="shared" si="79"/>
        <v>42620</v>
      </c>
      <c r="T188" s="42"/>
      <c r="U188" s="74">
        <f>IF(B188=C188,0,IF(S188&lt;&gt;"-",(S188)/Přehled!$A$1,0))</f>
        <v>101.47619047619048</v>
      </c>
    </row>
    <row r="189" spans="1:21" ht="15.75" thickBot="1" x14ac:dyDescent="0.3">
      <c r="A189" s="305">
        <v>187</v>
      </c>
      <c r="B189" s="306">
        <v>51409</v>
      </c>
      <c r="C189" s="307"/>
      <c r="D189" s="306">
        <v>2325</v>
      </c>
      <c r="E189" s="308">
        <f t="shared" si="66"/>
        <v>1165</v>
      </c>
      <c r="F189" s="308">
        <f t="shared" si="67"/>
        <v>390</v>
      </c>
      <c r="G189" s="308">
        <f t="shared" si="68"/>
        <v>100</v>
      </c>
      <c r="H189" s="309">
        <f t="shared" si="69"/>
        <v>20</v>
      </c>
      <c r="I189" s="306">
        <f t="shared" si="70"/>
        <v>4418</v>
      </c>
      <c r="J189" s="308">
        <f t="shared" si="71"/>
        <v>2214</v>
      </c>
      <c r="K189" s="308">
        <f t="shared" si="72"/>
        <v>741</v>
      </c>
      <c r="L189" s="308">
        <f t="shared" si="73"/>
        <v>190</v>
      </c>
      <c r="M189" s="309">
        <f t="shared" si="74"/>
        <v>38</v>
      </c>
      <c r="N189" s="304"/>
      <c r="O189" s="304">
        <f t="shared" si="75"/>
        <v>42573</v>
      </c>
      <c r="P189" s="304">
        <f t="shared" si="76"/>
        <v>0</v>
      </c>
      <c r="Q189" s="304">
        <f t="shared" si="77"/>
        <v>43295</v>
      </c>
      <c r="R189" s="304">
        <f t="shared" si="78"/>
        <v>43656</v>
      </c>
      <c r="S189" s="304">
        <f t="shared" si="79"/>
        <v>43808</v>
      </c>
      <c r="T189" s="42"/>
      <c r="U189" s="74">
        <f>IF(B189=C189,0,IF(S189&lt;&gt;"-",(S189)/Přehled!$A$1,0))</f>
        <v>104.3047619047619</v>
      </c>
    </row>
  </sheetData>
  <mergeCells count="11">
    <mergeCell ref="A1:A2"/>
    <mergeCell ref="B1:B2"/>
    <mergeCell ref="D1:H1"/>
    <mergeCell ref="I1:M1"/>
    <mergeCell ref="O1:O2"/>
    <mergeCell ref="C1:C2"/>
    <mergeCell ref="U1:U2"/>
    <mergeCell ref="Q1:Q2"/>
    <mergeCell ref="R1:R2"/>
    <mergeCell ref="S1:S2"/>
    <mergeCell ref="P1:P2"/>
  </mergeCells>
  <pageMargins left="0.7" right="0.7" top="0.78740157499999996" bottom="0.78740157499999996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U221"/>
  <sheetViews>
    <sheetView workbookViewId="0">
      <selection sqref="A1:A2"/>
    </sheetView>
  </sheetViews>
  <sheetFormatPr defaultRowHeight="15" x14ac:dyDescent="0.25"/>
  <cols>
    <col min="2" max="3" width="9.140625" customWidth="1"/>
    <col min="14" max="14" width="3.7109375" style="49" customWidth="1"/>
    <col min="15" max="19" width="17.7109375" customWidth="1"/>
    <col min="20" max="20" width="3.7109375" style="106" customWidth="1"/>
    <col min="21" max="21" width="17.7109375" customWidth="1"/>
    <col min="24" max="24" width="10.85546875" bestFit="1" customWidth="1"/>
    <col min="26" max="29" width="10.85546875" bestFit="1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182">
        <v>60</v>
      </c>
      <c r="C3" s="183"/>
      <c r="D3" s="12">
        <v>10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84">
        <f t="shared" ref="I3" si="4">ROUNDUP(D3*1.9,0)</f>
        <v>19</v>
      </c>
      <c r="J3" s="185">
        <f t="shared" ref="J3" si="5">ROUNDUP(E3*1.9,0)</f>
        <v>10</v>
      </c>
      <c r="K3" s="185">
        <f t="shared" ref="K3" si="6">ROUNDUP(F3*1.9,0)</f>
        <v>0</v>
      </c>
      <c r="L3" s="185">
        <f t="shared" ref="L3" si="7">ROUNDUP(G3*1.9,0)</f>
        <v>0</v>
      </c>
      <c r="M3" s="28">
        <f t="shared" ref="M3" si="8">ROUNDUP(H3*1.9,0)</f>
        <v>0</v>
      </c>
      <c r="N3" s="22"/>
      <c r="O3" s="117">
        <f t="shared" ref="O3" si="9">IF((B3-I3)-I3&lt;=0,0,(B3-I3)-I3)</f>
        <v>22</v>
      </c>
      <c r="P3" s="117">
        <f t="shared" ref="P3" si="10">IF((B3-I3-J3)-J3&lt;=O3,0,IF((B3-I3-J3)-J3&lt;=0,0,(B3-I3-J3)-J3))</f>
        <v>0</v>
      </c>
      <c r="Q3" s="117">
        <f t="shared" ref="Q3" si="11">IF((B3-I3-J3-K3)-K3&lt;=0,0,(B3-I3-J3-K3)-K3)</f>
        <v>31</v>
      </c>
      <c r="R3" s="117">
        <f t="shared" ref="R3" si="12">IF((B3-I3-J3-K3-L3)-L3&lt;=0,0,(B3-I3-J3-K3-L3)-L3)</f>
        <v>31</v>
      </c>
      <c r="S3" s="117">
        <f t="shared" ref="S3" si="13">IF(H3=0,IF((B3-I3-J3-K3-L3-M3)-M3&lt;=0,0,(B3-I3-J3-K3-L3-M3)-M3),IF((B3-I3-J3-K3-L3-M3)-M3&lt;=0,"-",(B3-I3-J3-K3-L3-M3)-M3+M3))</f>
        <v>31</v>
      </c>
      <c r="T3" s="88"/>
      <c r="U3" s="67">
        <f>IF(B3=C3,0,IF(S3&lt;&gt;"-",(S3)/Přehled!$A$1,0))</f>
        <v>7.3809523809523811E-2</v>
      </c>
    </row>
    <row r="4" spans="1:21" x14ac:dyDescent="0.25">
      <c r="A4" s="68">
        <v>2</v>
      </c>
      <c r="B4" s="130">
        <v>90</v>
      </c>
      <c r="C4" s="131"/>
      <c r="D4" s="11">
        <v>10</v>
      </c>
      <c r="E4" s="6">
        <f t="shared" ref="E4:E67" si="14">ROUND((D4/2)/5,0)*5</f>
        <v>5</v>
      </c>
      <c r="F4" s="6">
        <f t="shared" ref="F4:F67" si="15">ROUND((E4/3)/5,0)*5</f>
        <v>0</v>
      </c>
      <c r="G4" s="6">
        <f t="shared" ref="G4:G67" si="16">ROUND((F4/4)/5,0)*5</f>
        <v>0</v>
      </c>
      <c r="H4" s="31">
        <f t="shared" ref="H4:H67" si="17">ROUND((G4/5)/5,0)*5</f>
        <v>0</v>
      </c>
      <c r="I4" s="29">
        <f t="shared" ref="I4:I67" si="18">ROUNDUP(D4*1.9,0)</f>
        <v>19</v>
      </c>
      <c r="J4" s="132">
        <f t="shared" ref="J4:J67" si="19">ROUNDUP(E4*1.9,0)</f>
        <v>10</v>
      </c>
      <c r="K4" s="132">
        <f t="shared" ref="K4:K67" si="20">ROUNDUP(F4*1.9,0)</f>
        <v>0</v>
      </c>
      <c r="L4" s="132">
        <f t="shared" ref="L4:L67" si="21">ROUNDUP(G4*1.9,0)</f>
        <v>0</v>
      </c>
      <c r="M4" s="30">
        <f t="shared" ref="M4:M67" si="22">ROUNDUP(H4*1.9,0)</f>
        <v>0</v>
      </c>
      <c r="N4" s="22"/>
      <c r="O4" s="117">
        <f t="shared" ref="O4:O67" si="23">IF((B4-I4)-I4&lt;=0,0,(B4-I4)-I4)</f>
        <v>52</v>
      </c>
      <c r="P4" s="117">
        <f t="shared" ref="P4:P67" si="24">IF((B4-I4-J4)-J4&lt;=O4,0,IF((B4-I4-J4)-J4&lt;=0,0,(B4-I4-J4)-J4))</f>
        <v>0</v>
      </c>
      <c r="Q4" s="117">
        <f t="shared" ref="Q4:Q67" si="25">IF((B4-I4-J4-K4)-K4&lt;=0,0,(B4-I4-J4-K4)-K4)</f>
        <v>61</v>
      </c>
      <c r="R4" s="117">
        <f t="shared" ref="R4:R67" si="26">IF((B4-I4-J4-K4-L4)-L4&lt;=0,0,(B4-I4-J4-K4-L4)-L4)</f>
        <v>61</v>
      </c>
      <c r="S4" s="117">
        <f t="shared" ref="S4:S67" si="27">IF(H4=0,IF((B4-I4-J4-K4-L4-M4)-M4&lt;=0,0,(B4-I4-J4-K4-L4-M4)-M4),IF((B4-I4-J4-K4-L4-M4)-M4&lt;=0,"-",(B4-I4-J4-K4-L4-M4)-M4+M4))</f>
        <v>61</v>
      </c>
      <c r="T4" s="88"/>
      <c r="U4" s="67">
        <f>IF(B4=C4,0,IF(S4&lt;&gt;"-",(S4)/Přehled!$A$1,0))</f>
        <v>0.14523809523809525</v>
      </c>
    </row>
    <row r="5" spans="1:21" x14ac:dyDescent="0.25">
      <c r="A5" s="68">
        <v>3</v>
      </c>
      <c r="B5" s="130">
        <v>170</v>
      </c>
      <c r="C5" s="131"/>
      <c r="D5" s="11">
        <v>20</v>
      </c>
      <c r="E5" s="6">
        <f t="shared" si="14"/>
        <v>10</v>
      </c>
      <c r="F5" s="6">
        <f t="shared" si="15"/>
        <v>5</v>
      </c>
      <c r="G5" s="6">
        <f t="shared" si="16"/>
        <v>0</v>
      </c>
      <c r="H5" s="31">
        <f t="shared" si="17"/>
        <v>0</v>
      </c>
      <c r="I5" s="29">
        <f t="shared" si="18"/>
        <v>38</v>
      </c>
      <c r="J5" s="132">
        <f t="shared" si="19"/>
        <v>19</v>
      </c>
      <c r="K5" s="132">
        <f t="shared" si="20"/>
        <v>10</v>
      </c>
      <c r="L5" s="132">
        <f t="shared" si="21"/>
        <v>0</v>
      </c>
      <c r="M5" s="30">
        <f t="shared" si="22"/>
        <v>0</v>
      </c>
      <c r="N5" s="22"/>
      <c r="O5" s="117">
        <f t="shared" si="23"/>
        <v>94</v>
      </c>
      <c r="P5" s="117">
        <f t="shared" si="24"/>
        <v>0</v>
      </c>
      <c r="Q5" s="117">
        <f t="shared" si="25"/>
        <v>93</v>
      </c>
      <c r="R5" s="117">
        <f t="shared" si="26"/>
        <v>103</v>
      </c>
      <c r="S5" s="117">
        <f t="shared" si="27"/>
        <v>103</v>
      </c>
      <c r="T5" s="73"/>
      <c r="U5" s="67">
        <f>IF(B5=C5,0,IF(S5&lt;&gt;"-",(S5)/Přehled!$A$1,0))</f>
        <v>0.24523809523809523</v>
      </c>
    </row>
    <row r="6" spans="1:21" x14ac:dyDescent="0.25">
      <c r="A6" s="68">
        <v>4</v>
      </c>
      <c r="B6" s="130">
        <v>260</v>
      </c>
      <c r="C6" s="131"/>
      <c r="D6" s="11">
        <v>30</v>
      </c>
      <c r="E6" s="6">
        <f t="shared" si="14"/>
        <v>15</v>
      </c>
      <c r="F6" s="6">
        <f t="shared" si="15"/>
        <v>5</v>
      </c>
      <c r="G6" s="6">
        <f t="shared" si="16"/>
        <v>0</v>
      </c>
      <c r="H6" s="31">
        <f t="shared" si="17"/>
        <v>0</v>
      </c>
      <c r="I6" s="29">
        <f t="shared" si="18"/>
        <v>57</v>
      </c>
      <c r="J6" s="132">
        <f t="shared" si="19"/>
        <v>29</v>
      </c>
      <c r="K6" s="132">
        <f t="shared" si="20"/>
        <v>10</v>
      </c>
      <c r="L6" s="132">
        <f t="shared" si="21"/>
        <v>0</v>
      </c>
      <c r="M6" s="30">
        <f t="shared" si="22"/>
        <v>0</v>
      </c>
      <c r="N6" s="22"/>
      <c r="O6" s="117">
        <f t="shared" si="23"/>
        <v>146</v>
      </c>
      <c r="P6" s="117">
        <f t="shared" si="24"/>
        <v>0</v>
      </c>
      <c r="Q6" s="117">
        <f t="shared" si="25"/>
        <v>154</v>
      </c>
      <c r="R6" s="117">
        <f t="shared" si="26"/>
        <v>164</v>
      </c>
      <c r="S6" s="117">
        <f t="shared" si="27"/>
        <v>164</v>
      </c>
      <c r="T6" s="73"/>
      <c r="U6" s="67">
        <f>IF(B6=C6,0,IF(S6&lt;&gt;"-",(S6)/Přehled!$A$1,0))</f>
        <v>0.39047619047619048</v>
      </c>
    </row>
    <row r="7" spans="1:21" x14ac:dyDescent="0.25">
      <c r="A7" s="68">
        <v>5</v>
      </c>
      <c r="B7" s="130">
        <v>340</v>
      </c>
      <c r="C7" s="131"/>
      <c r="D7" s="11">
        <v>35</v>
      </c>
      <c r="E7" s="6">
        <f t="shared" si="14"/>
        <v>20</v>
      </c>
      <c r="F7" s="6">
        <f t="shared" si="15"/>
        <v>5</v>
      </c>
      <c r="G7" s="6">
        <f t="shared" si="16"/>
        <v>0</v>
      </c>
      <c r="H7" s="31">
        <f t="shared" si="17"/>
        <v>0</v>
      </c>
      <c r="I7" s="29">
        <f t="shared" si="18"/>
        <v>67</v>
      </c>
      <c r="J7" s="132">
        <f t="shared" si="19"/>
        <v>38</v>
      </c>
      <c r="K7" s="132">
        <f t="shared" si="20"/>
        <v>10</v>
      </c>
      <c r="L7" s="132">
        <f t="shared" si="21"/>
        <v>0</v>
      </c>
      <c r="M7" s="30">
        <f t="shared" si="22"/>
        <v>0</v>
      </c>
      <c r="N7" s="22"/>
      <c r="O7" s="117">
        <f t="shared" si="23"/>
        <v>206</v>
      </c>
      <c r="P7" s="117">
        <f t="shared" si="24"/>
        <v>0</v>
      </c>
      <c r="Q7" s="117">
        <f t="shared" si="25"/>
        <v>215</v>
      </c>
      <c r="R7" s="117">
        <f t="shared" si="26"/>
        <v>225</v>
      </c>
      <c r="S7" s="117">
        <f t="shared" si="27"/>
        <v>225</v>
      </c>
      <c r="T7" s="73"/>
      <c r="U7" s="67">
        <f>IF(B7=C7,0,IF(S7&lt;&gt;"-",(S7)/Přehled!$A$1,0))</f>
        <v>0.5357142857142857</v>
      </c>
    </row>
    <row r="8" spans="1:21" x14ac:dyDescent="0.25">
      <c r="A8" s="68">
        <v>6</v>
      </c>
      <c r="B8" s="130">
        <v>440</v>
      </c>
      <c r="C8" s="131"/>
      <c r="D8" s="11">
        <v>45</v>
      </c>
      <c r="E8" s="6">
        <f t="shared" si="14"/>
        <v>25</v>
      </c>
      <c r="F8" s="6">
        <f t="shared" si="15"/>
        <v>10</v>
      </c>
      <c r="G8" s="6">
        <f t="shared" si="16"/>
        <v>5</v>
      </c>
      <c r="H8" s="31">
        <f t="shared" si="17"/>
        <v>0</v>
      </c>
      <c r="I8" s="29">
        <f t="shared" si="18"/>
        <v>86</v>
      </c>
      <c r="J8" s="132">
        <f t="shared" si="19"/>
        <v>48</v>
      </c>
      <c r="K8" s="132">
        <f t="shared" si="20"/>
        <v>19</v>
      </c>
      <c r="L8" s="132">
        <f t="shared" si="21"/>
        <v>10</v>
      </c>
      <c r="M8" s="30">
        <f t="shared" si="22"/>
        <v>0</v>
      </c>
      <c r="N8" s="22"/>
      <c r="O8" s="117">
        <f t="shared" si="23"/>
        <v>268</v>
      </c>
      <c r="P8" s="117">
        <f t="shared" si="24"/>
        <v>0</v>
      </c>
      <c r="Q8" s="117">
        <f t="shared" si="25"/>
        <v>268</v>
      </c>
      <c r="R8" s="117">
        <f t="shared" si="26"/>
        <v>267</v>
      </c>
      <c r="S8" s="117">
        <f t="shared" si="27"/>
        <v>277</v>
      </c>
      <c r="T8" s="73"/>
      <c r="U8" s="67">
        <f>IF(B8=C8,0,IF(S8&lt;&gt;"-",(S8)/Přehled!$A$1,0))</f>
        <v>0.65952380952380951</v>
      </c>
    </row>
    <row r="9" spans="1:21" x14ac:dyDescent="0.25">
      <c r="A9" s="68">
        <v>7</v>
      </c>
      <c r="B9" s="130">
        <v>530</v>
      </c>
      <c r="C9" s="131"/>
      <c r="D9" s="11">
        <v>55</v>
      </c>
      <c r="E9" s="6">
        <f t="shared" si="14"/>
        <v>30</v>
      </c>
      <c r="F9" s="6">
        <f t="shared" si="15"/>
        <v>10</v>
      </c>
      <c r="G9" s="6">
        <f t="shared" si="16"/>
        <v>5</v>
      </c>
      <c r="H9" s="31">
        <f t="shared" si="17"/>
        <v>0</v>
      </c>
      <c r="I9" s="29">
        <f t="shared" si="18"/>
        <v>105</v>
      </c>
      <c r="J9" s="132">
        <f t="shared" si="19"/>
        <v>57</v>
      </c>
      <c r="K9" s="132">
        <f t="shared" si="20"/>
        <v>19</v>
      </c>
      <c r="L9" s="132">
        <f t="shared" si="21"/>
        <v>10</v>
      </c>
      <c r="M9" s="30">
        <f t="shared" si="22"/>
        <v>0</v>
      </c>
      <c r="N9" s="22"/>
      <c r="O9" s="117">
        <f t="shared" si="23"/>
        <v>320</v>
      </c>
      <c r="P9" s="117">
        <f t="shared" si="24"/>
        <v>0</v>
      </c>
      <c r="Q9" s="117">
        <f t="shared" si="25"/>
        <v>330</v>
      </c>
      <c r="R9" s="117">
        <f t="shared" si="26"/>
        <v>329</v>
      </c>
      <c r="S9" s="117">
        <f t="shared" si="27"/>
        <v>339</v>
      </c>
      <c r="T9" s="73"/>
      <c r="U9" s="67">
        <f>IF(B9=C9,0,IF(S9&lt;&gt;"-",(S9)/Přehled!$A$1,0))</f>
        <v>0.80714285714285716</v>
      </c>
    </row>
    <row r="10" spans="1:21" x14ac:dyDescent="0.25">
      <c r="A10" s="68">
        <v>8</v>
      </c>
      <c r="B10" s="130">
        <v>630</v>
      </c>
      <c r="C10" s="131"/>
      <c r="D10" s="11">
        <v>65</v>
      </c>
      <c r="E10" s="6">
        <f t="shared" si="14"/>
        <v>35</v>
      </c>
      <c r="F10" s="6">
        <f t="shared" si="15"/>
        <v>10</v>
      </c>
      <c r="G10" s="6">
        <f t="shared" si="16"/>
        <v>5</v>
      </c>
      <c r="H10" s="31">
        <f t="shared" si="17"/>
        <v>0</v>
      </c>
      <c r="I10" s="29">
        <f t="shared" si="18"/>
        <v>124</v>
      </c>
      <c r="J10" s="132">
        <f t="shared" si="19"/>
        <v>67</v>
      </c>
      <c r="K10" s="132">
        <f t="shared" si="20"/>
        <v>19</v>
      </c>
      <c r="L10" s="132">
        <f t="shared" si="21"/>
        <v>10</v>
      </c>
      <c r="M10" s="30">
        <f t="shared" si="22"/>
        <v>0</v>
      </c>
      <c r="N10" s="22"/>
      <c r="O10" s="117">
        <f t="shared" si="23"/>
        <v>382</v>
      </c>
      <c r="P10" s="117">
        <f t="shared" si="24"/>
        <v>0</v>
      </c>
      <c r="Q10" s="117">
        <f t="shared" si="25"/>
        <v>401</v>
      </c>
      <c r="R10" s="117">
        <f t="shared" si="26"/>
        <v>400</v>
      </c>
      <c r="S10" s="117">
        <f t="shared" si="27"/>
        <v>410</v>
      </c>
      <c r="T10" s="73"/>
      <c r="U10" s="67">
        <f>IF(B10=C10,0,IF(S10&lt;&gt;"-",(S10)/Přehled!$A$1,0))</f>
        <v>0.97619047619047616</v>
      </c>
    </row>
    <row r="11" spans="1:21" x14ac:dyDescent="0.25">
      <c r="A11" s="68">
        <v>9</v>
      </c>
      <c r="B11" s="130">
        <v>740</v>
      </c>
      <c r="C11" s="131"/>
      <c r="D11" s="11">
        <v>75</v>
      </c>
      <c r="E11" s="6">
        <f t="shared" si="14"/>
        <v>40</v>
      </c>
      <c r="F11" s="6">
        <f t="shared" si="15"/>
        <v>15</v>
      </c>
      <c r="G11" s="6">
        <f t="shared" si="16"/>
        <v>5</v>
      </c>
      <c r="H11" s="31">
        <f t="shared" si="17"/>
        <v>0</v>
      </c>
      <c r="I11" s="29">
        <f t="shared" si="18"/>
        <v>143</v>
      </c>
      <c r="J11" s="132">
        <f t="shared" si="19"/>
        <v>76</v>
      </c>
      <c r="K11" s="132">
        <f t="shared" si="20"/>
        <v>29</v>
      </c>
      <c r="L11" s="132">
        <f t="shared" si="21"/>
        <v>10</v>
      </c>
      <c r="M11" s="30">
        <f t="shared" si="22"/>
        <v>0</v>
      </c>
      <c r="N11" s="22"/>
      <c r="O11" s="117">
        <f t="shared" si="23"/>
        <v>454</v>
      </c>
      <c r="P11" s="117">
        <f t="shared" si="24"/>
        <v>0</v>
      </c>
      <c r="Q11" s="117">
        <f t="shared" si="25"/>
        <v>463</v>
      </c>
      <c r="R11" s="117">
        <f t="shared" si="26"/>
        <v>472</v>
      </c>
      <c r="S11" s="117">
        <f t="shared" si="27"/>
        <v>482</v>
      </c>
      <c r="T11" s="73"/>
      <c r="U11" s="67">
        <f>IF(B11=C11,0,IF(S11&lt;&gt;"-",(S11)/Přehled!$A$1,0))</f>
        <v>1.1476190476190475</v>
      </c>
    </row>
    <row r="12" spans="1:21" x14ac:dyDescent="0.25">
      <c r="A12" s="68">
        <v>10</v>
      </c>
      <c r="B12" s="130">
        <v>830</v>
      </c>
      <c r="C12" s="131"/>
      <c r="D12" s="11">
        <v>85</v>
      </c>
      <c r="E12" s="6">
        <f t="shared" si="14"/>
        <v>45</v>
      </c>
      <c r="F12" s="6">
        <f t="shared" si="15"/>
        <v>15</v>
      </c>
      <c r="G12" s="6">
        <f t="shared" si="16"/>
        <v>5</v>
      </c>
      <c r="H12" s="31">
        <f t="shared" si="17"/>
        <v>0</v>
      </c>
      <c r="I12" s="29">
        <f t="shared" si="18"/>
        <v>162</v>
      </c>
      <c r="J12" s="132">
        <f t="shared" si="19"/>
        <v>86</v>
      </c>
      <c r="K12" s="132">
        <f t="shared" si="20"/>
        <v>29</v>
      </c>
      <c r="L12" s="132">
        <f t="shared" si="21"/>
        <v>10</v>
      </c>
      <c r="M12" s="30">
        <f t="shared" si="22"/>
        <v>0</v>
      </c>
      <c r="N12" s="22"/>
      <c r="O12" s="138">
        <f t="shared" si="23"/>
        <v>506</v>
      </c>
      <c r="P12" s="138">
        <f t="shared" si="24"/>
        <v>0</v>
      </c>
      <c r="Q12" s="138">
        <f t="shared" si="25"/>
        <v>524</v>
      </c>
      <c r="R12" s="138">
        <f t="shared" si="26"/>
        <v>533</v>
      </c>
      <c r="S12" s="138">
        <f t="shared" si="27"/>
        <v>543</v>
      </c>
      <c r="T12" s="73"/>
      <c r="U12" s="67">
        <f>IF(B12=C12,0,IF(S12&lt;&gt;"-",(S12)/Přehled!$A$1,0))</f>
        <v>1.2928571428571429</v>
      </c>
    </row>
    <row r="13" spans="1:21" x14ac:dyDescent="0.25">
      <c r="A13" s="68">
        <v>11</v>
      </c>
      <c r="B13" s="130">
        <v>851</v>
      </c>
      <c r="C13" s="131"/>
      <c r="D13" s="11">
        <v>95</v>
      </c>
      <c r="E13" s="6">
        <f t="shared" si="14"/>
        <v>50</v>
      </c>
      <c r="F13" s="6">
        <f t="shared" si="15"/>
        <v>15</v>
      </c>
      <c r="G13" s="6">
        <f t="shared" si="16"/>
        <v>5</v>
      </c>
      <c r="H13" s="31">
        <f t="shared" si="17"/>
        <v>0</v>
      </c>
      <c r="I13" s="29">
        <f t="shared" si="18"/>
        <v>181</v>
      </c>
      <c r="J13" s="132">
        <f t="shared" si="19"/>
        <v>95</v>
      </c>
      <c r="K13" s="132">
        <f t="shared" si="20"/>
        <v>29</v>
      </c>
      <c r="L13" s="132">
        <f t="shared" si="21"/>
        <v>10</v>
      </c>
      <c r="M13" s="30">
        <f t="shared" si="22"/>
        <v>0</v>
      </c>
      <c r="N13" s="22"/>
      <c r="O13" s="138">
        <f t="shared" si="23"/>
        <v>489</v>
      </c>
      <c r="P13" s="138">
        <f t="shared" si="24"/>
        <v>0</v>
      </c>
      <c r="Q13" s="138">
        <f t="shared" si="25"/>
        <v>517</v>
      </c>
      <c r="R13" s="138">
        <f t="shared" si="26"/>
        <v>526</v>
      </c>
      <c r="S13" s="138">
        <f t="shared" si="27"/>
        <v>536</v>
      </c>
      <c r="T13" s="73"/>
      <c r="U13" s="67">
        <f>IF(B13=C13,0,IF(S13&lt;&gt;"-",(S13)/Přehled!$A$1,0))</f>
        <v>1.2761904761904761</v>
      </c>
    </row>
    <row r="14" spans="1:21" x14ac:dyDescent="0.25">
      <c r="A14" s="68">
        <v>12</v>
      </c>
      <c r="B14" s="130">
        <v>873</v>
      </c>
      <c r="C14" s="131"/>
      <c r="D14" s="11">
        <v>105</v>
      </c>
      <c r="E14" s="6">
        <f t="shared" si="14"/>
        <v>55</v>
      </c>
      <c r="F14" s="6">
        <f t="shared" si="15"/>
        <v>20</v>
      </c>
      <c r="G14" s="6">
        <f t="shared" si="16"/>
        <v>5</v>
      </c>
      <c r="H14" s="31">
        <f t="shared" si="17"/>
        <v>0</v>
      </c>
      <c r="I14" s="29">
        <f t="shared" si="18"/>
        <v>200</v>
      </c>
      <c r="J14" s="132">
        <f t="shared" si="19"/>
        <v>105</v>
      </c>
      <c r="K14" s="132">
        <f t="shared" si="20"/>
        <v>38</v>
      </c>
      <c r="L14" s="132">
        <f t="shared" si="21"/>
        <v>10</v>
      </c>
      <c r="M14" s="30">
        <f t="shared" si="22"/>
        <v>0</v>
      </c>
      <c r="N14" s="22"/>
      <c r="O14" s="138">
        <f t="shared" si="23"/>
        <v>473</v>
      </c>
      <c r="P14" s="138">
        <f t="shared" si="24"/>
        <v>0</v>
      </c>
      <c r="Q14" s="138">
        <f t="shared" si="25"/>
        <v>492</v>
      </c>
      <c r="R14" s="138">
        <f t="shared" si="26"/>
        <v>510</v>
      </c>
      <c r="S14" s="138">
        <f t="shared" si="27"/>
        <v>520</v>
      </c>
      <c r="T14" s="73"/>
      <c r="U14" s="67">
        <f>IF(B14=C14,0,IF(S14&lt;&gt;"-",(S14)/Přehled!$A$1,0))</f>
        <v>1.2380952380952381</v>
      </c>
    </row>
    <row r="15" spans="1:21" x14ac:dyDescent="0.25">
      <c r="A15" s="68">
        <v>13</v>
      </c>
      <c r="B15" s="130">
        <v>894</v>
      </c>
      <c r="C15" s="131"/>
      <c r="D15" s="11">
        <v>120</v>
      </c>
      <c r="E15" s="6">
        <f t="shared" si="14"/>
        <v>60</v>
      </c>
      <c r="F15" s="6">
        <f t="shared" si="15"/>
        <v>20</v>
      </c>
      <c r="G15" s="6">
        <f t="shared" si="16"/>
        <v>5</v>
      </c>
      <c r="H15" s="31">
        <f t="shared" si="17"/>
        <v>0</v>
      </c>
      <c r="I15" s="29">
        <f t="shared" si="18"/>
        <v>228</v>
      </c>
      <c r="J15" s="132">
        <f t="shared" si="19"/>
        <v>114</v>
      </c>
      <c r="K15" s="132">
        <f t="shared" si="20"/>
        <v>38</v>
      </c>
      <c r="L15" s="132">
        <f t="shared" si="21"/>
        <v>10</v>
      </c>
      <c r="M15" s="30">
        <f t="shared" si="22"/>
        <v>0</v>
      </c>
      <c r="N15" s="22"/>
      <c r="O15" s="138">
        <f t="shared" si="23"/>
        <v>438</v>
      </c>
      <c r="P15" s="138">
        <f t="shared" si="24"/>
        <v>0</v>
      </c>
      <c r="Q15" s="138">
        <f t="shared" si="25"/>
        <v>476</v>
      </c>
      <c r="R15" s="138">
        <f t="shared" si="26"/>
        <v>494</v>
      </c>
      <c r="S15" s="138">
        <f t="shared" si="27"/>
        <v>504</v>
      </c>
      <c r="T15" s="73"/>
      <c r="U15" s="67">
        <f>IF(B15=C15,0,IF(S15&lt;&gt;"-",(S15)/Přehled!$A$1,0))</f>
        <v>1.2</v>
      </c>
    </row>
    <row r="16" spans="1:21" x14ac:dyDescent="0.25">
      <c r="A16" s="68">
        <v>14</v>
      </c>
      <c r="B16" s="130">
        <v>917</v>
      </c>
      <c r="C16" s="131"/>
      <c r="D16" s="11">
        <v>130</v>
      </c>
      <c r="E16" s="6">
        <f t="shared" si="14"/>
        <v>65</v>
      </c>
      <c r="F16" s="6">
        <f t="shared" si="15"/>
        <v>20</v>
      </c>
      <c r="G16" s="6">
        <f t="shared" si="16"/>
        <v>5</v>
      </c>
      <c r="H16" s="31">
        <f t="shared" si="17"/>
        <v>0</v>
      </c>
      <c r="I16" s="29">
        <f t="shared" si="18"/>
        <v>247</v>
      </c>
      <c r="J16" s="132">
        <f t="shared" si="19"/>
        <v>124</v>
      </c>
      <c r="K16" s="132">
        <f t="shared" si="20"/>
        <v>38</v>
      </c>
      <c r="L16" s="132">
        <f t="shared" si="21"/>
        <v>10</v>
      </c>
      <c r="M16" s="30">
        <f t="shared" si="22"/>
        <v>0</v>
      </c>
      <c r="N16" s="22"/>
      <c r="O16" s="138">
        <f t="shared" si="23"/>
        <v>423</v>
      </c>
      <c r="P16" s="138">
        <f t="shared" si="24"/>
        <v>0</v>
      </c>
      <c r="Q16" s="138">
        <f t="shared" si="25"/>
        <v>470</v>
      </c>
      <c r="R16" s="138">
        <f t="shared" si="26"/>
        <v>488</v>
      </c>
      <c r="S16" s="138">
        <f t="shared" si="27"/>
        <v>498</v>
      </c>
      <c r="T16" s="73"/>
      <c r="U16" s="67">
        <f>IF(B16=C16,0,IF(S16&lt;&gt;"-",(S16)/Přehled!$A$1,0))</f>
        <v>1.1857142857142857</v>
      </c>
    </row>
    <row r="17" spans="1:21" x14ac:dyDescent="0.25">
      <c r="A17" s="68">
        <v>15</v>
      </c>
      <c r="B17" s="130">
        <v>940</v>
      </c>
      <c r="C17" s="131"/>
      <c r="D17" s="11">
        <v>140</v>
      </c>
      <c r="E17" s="6">
        <f t="shared" si="14"/>
        <v>70</v>
      </c>
      <c r="F17" s="6">
        <f t="shared" si="15"/>
        <v>25</v>
      </c>
      <c r="G17" s="6">
        <f t="shared" si="16"/>
        <v>5</v>
      </c>
      <c r="H17" s="31">
        <f t="shared" si="17"/>
        <v>0</v>
      </c>
      <c r="I17" s="29">
        <f t="shared" si="18"/>
        <v>266</v>
      </c>
      <c r="J17" s="132">
        <f t="shared" si="19"/>
        <v>133</v>
      </c>
      <c r="K17" s="132">
        <f t="shared" si="20"/>
        <v>48</v>
      </c>
      <c r="L17" s="132">
        <f t="shared" si="21"/>
        <v>10</v>
      </c>
      <c r="M17" s="30">
        <f t="shared" si="22"/>
        <v>0</v>
      </c>
      <c r="N17" s="22"/>
      <c r="O17" s="138">
        <f t="shared" si="23"/>
        <v>408</v>
      </c>
      <c r="P17" s="138">
        <f t="shared" si="24"/>
        <v>0</v>
      </c>
      <c r="Q17" s="138">
        <f t="shared" si="25"/>
        <v>445</v>
      </c>
      <c r="R17" s="138">
        <f t="shared" si="26"/>
        <v>473</v>
      </c>
      <c r="S17" s="138">
        <f t="shared" si="27"/>
        <v>483</v>
      </c>
      <c r="T17" s="73"/>
      <c r="U17" s="67">
        <f>IF(B17=C17,0,IF(S17&lt;&gt;"-",(S17)/Přehled!$A$1,0))</f>
        <v>1.1499999999999999</v>
      </c>
    </row>
    <row r="18" spans="1:21" x14ac:dyDescent="0.25">
      <c r="A18" s="68">
        <v>16</v>
      </c>
      <c r="B18" s="130">
        <v>963</v>
      </c>
      <c r="C18" s="131"/>
      <c r="D18" s="11">
        <v>155</v>
      </c>
      <c r="E18" s="6">
        <f t="shared" si="14"/>
        <v>80</v>
      </c>
      <c r="F18" s="6">
        <f t="shared" si="15"/>
        <v>25</v>
      </c>
      <c r="G18" s="6">
        <f t="shared" si="16"/>
        <v>5</v>
      </c>
      <c r="H18" s="31">
        <f t="shared" si="17"/>
        <v>0</v>
      </c>
      <c r="I18" s="29">
        <f t="shared" si="18"/>
        <v>295</v>
      </c>
      <c r="J18" s="132">
        <f t="shared" si="19"/>
        <v>152</v>
      </c>
      <c r="K18" s="132">
        <f t="shared" si="20"/>
        <v>48</v>
      </c>
      <c r="L18" s="132">
        <f t="shared" si="21"/>
        <v>10</v>
      </c>
      <c r="M18" s="30">
        <f t="shared" si="22"/>
        <v>0</v>
      </c>
      <c r="N18" s="22"/>
      <c r="O18" s="138">
        <f t="shared" si="23"/>
        <v>373</v>
      </c>
      <c r="P18" s="138">
        <f t="shared" si="24"/>
        <v>0</v>
      </c>
      <c r="Q18" s="138">
        <f t="shared" si="25"/>
        <v>420</v>
      </c>
      <c r="R18" s="138">
        <f t="shared" si="26"/>
        <v>448</v>
      </c>
      <c r="S18" s="138">
        <f t="shared" si="27"/>
        <v>458</v>
      </c>
      <c r="T18" s="73"/>
      <c r="U18" s="67">
        <f>IF(B18=C18,0,IF(S18&lt;&gt;"-",(S18)/Přehled!$A$1,0))</f>
        <v>1.0904761904761904</v>
      </c>
    </row>
    <row r="19" spans="1:21" x14ac:dyDescent="0.25">
      <c r="A19" s="68">
        <v>17</v>
      </c>
      <c r="B19" s="130">
        <v>987</v>
      </c>
      <c r="C19" s="131"/>
      <c r="D19" s="11">
        <v>165</v>
      </c>
      <c r="E19" s="6">
        <f t="shared" si="14"/>
        <v>85</v>
      </c>
      <c r="F19" s="6">
        <f t="shared" si="15"/>
        <v>30</v>
      </c>
      <c r="G19" s="6">
        <f t="shared" si="16"/>
        <v>10</v>
      </c>
      <c r="H19" s="31">
        <f t="shared" si="17"/>
        <v>0</v>
      </c>
      <c r="I19" s="29">
        <f t="shared" si="18"/>
        <v>314</v>
      </c>
      <c r="J19" s="132">
        <f t="shared" si="19"/>
        <v>162</v>
      </c>
      <c r="K19" s="132">
        <f t="shared" si="20"/>
        <v>57</v>
      </c>
      <c r="L19" s="132">
        <f t="shared" si="21"/>
        <v>19</v>
      </c>
      <c r="M19" s="30">
        <f t="shared" si="22"/>
        <v>0</v>
      </c>
      <c r="N19" s="22"/>
      <c r="O19" s="138">
        <f t="shared" si="23"/>
        <v>359</v>
      </c>
      <c r="P19" s="138">
        <f t="shared" si="24"/>
        <v>0</v>
      </c>
      <c r="Q19" s="138">
        <f t="shared" si="25"/>
        <v>397</v>
      </c>
      <c r="R19" s="138">
        <f t="shared" si="26"/>
        <v>416</v>
      </c>
      <c r="S19" s="138">
        <f t="shared" si="27"/>
        <v>435</v>
      </c>
      <c r="T19" s="73"/>
      <c r="U19" s="67">
        <f>IF(B19=C19,0,IF(S19&lt;&gt;"-",(S19)/Přehled!$A$1,0))</f>
        <v>1.0357142857142858</v>
      </c>
    </row>
    <row r="20" spans="1:21" x14ac:dyDescent="0.25">
      <c r="A20" s="68">
        <v>18</v>
      </c>
      <c r="B20" s="130">
        <v>1012</v>
      </c>
      <c r="C20" s="131"/>
      <c r="D20" s="11">
        <v>175</v>
      </c>
      <c r="E20" s="6">
        <f t="shared" si="14"/>
        <v>90</v>
      </c>
      <c r="F20" s="6">
        <f t="shared" si="15"/>
        <v>30</v>
      </c>
      <c r="G20" s="6">
        <f t="shared" si="16"/>
        <v>10</v>
      </c>
      <c r="H20" s="31">
        <f t="shared" si="17"/>
        <v>0</v>
      </c>
      <c r="I20" s="29">
        <f t="shared" si="18"/>
        <v>333</v>
      </c>
      <c r="J20" s="132">
        <f t="shared" si="19"/>
        <v>171</v>
      </c>
      <c r="K20" s="132">
        <f t="shared" si="20"/>
        <v>57</v>
      </c>
      <c r="L20" s="132">
        <f t="shared" si="21"/>
        <v>19</v>
      </c>
      <c r="M20" s="30">
        <f t="shared" si="22"/>
        <v>0</v>
      </c>
      <c r="N20" s="22"/>
      <c r="O20" s="138">
        <f t="shared" si="23"/>
        <v>346</v>
      </c>
      <c r="P20" s="138">
        <f t="shared" si="24"/>
        <v>0</v>
      </c>
      <c r="Q20" s="138">
        <f t="shared" si="25"/>
        <v>394</v>
      </c>
      <c r="R20" s="138">
        <f t="shared" si="26"/>
        <v>413</v>
      </c>
      <c r="S20" s="138">
        <f t="shared" si="27"/>
        <v>432</v>
      </c>
      <c r="T20" s="73"/>
      <c r="U20" s="67">
        <f>IF(B20=C20,0,IF(S20&lt;&gt;"-",(S20)/Přehled!$A$1,0))</f>
        <v>1.0285714285714285</v>
      </c>
    </row>
    <row r="21" spans="1:21" x14ac:dyDescent="0.25">
      <c r="A21" s="68">
        <v>19</v>
      </c>
      <c r="B21" s="130">
        <v>1037</v>
      </c>
      <c r="C21" s="131"/>
      <c r="D21" s="11">
        <v>190</v>
      </c>
      <c r="E21" s="6">
        <f t="shared" si="14"/>
        <v>95</v>
      </c>
      <c r="F21" s="6">
        <f t="shared" si="15"/>
        <v>30</v>
      </c>
      <c r="G21" s="6">
        <f t="shared" si="16"/>
        <v>10</v>
      </c>
      <c r="H21" s="31">
        <f t="shared" si="17"/>
        <v>0</v>
      </c>
      <c r="I21" s="29">
        <f t="shared" si="18"/>
        <v>361</v>
      </c>
      <c r="J21" s="132">
        <f t="shared" si="19"/>
        <v>181</v>
      </c>
      <c r="K21" s="132">
        <f t="shared" si="20"/>
        <v>57</v>
      </c>
      <c r="L21" s="132">
        <f t="shared" si="21"/>
        <v>19</v>
      </c>
      <c r="M21" s="30">
        <f t="shared" si="22"/>
        <v>0</v>
      </c>
      <c r="N21" s="22"/>
      <c r="O21" s="138">
        <f t="shared" si="23"/>
        <v>315</v>
      </c>
      <c r="P21" s="138">
        <f t="shared" si="24"/>
        <v>0</v>
      </c>
      <c r="Q21" s="138">
        <f t="shared" si="25"/>
        <v>381</v>
      </c>
      <c r="R21" s="138">
        <f t="shared" si="26"/>
        <v>400</v>
      </c>
      <c r="S21" s="138">
        <f t="shared" si="27"/>
        <v>419</v>
      </c>
      <c r="T21" s="73"/>
      <c r="U21" s="67">
        <f>IF(B21=C21,0,IF(S21&lt;&gt;"-",(S21)/Přehled!$A$1,0))</f>
        <v>0.99761904761904763</v>
      </c>
    </row>
    <row r="22" spans="1:21" x14ac:dyDescent="0.25">
      <c r="A22" s="71">
        <v>20</v>
      </c>
      <c r="B22" s="11">
        <v>1063</v>
      </c>
      <c r="C22" s="31"/>
      <c r="D22" s="11">
        <v>200</v>
      </c>
      <c r="E22" s="6">
        <f t="shared" si="14"/>
        <v>100</v>
      </c>
      <c r="F22" s="6">
        <f t="shared" si="15"/>
        <v>35</v>
      </c>
      <c r="G22" s="6">
        <f t="shared" si="16"/>
        <v>10</v>
      </c>
      <c r="H22" s="31">
        <f t="shared" si="17"/>
        <v>0</v>
      </c>
      <c r="I22" s="11">
        <f t="shared" si="18"/>
        <v>380</v>
      </c>
      <c r="J22" s="6">
        <f t="shared" si="19"/>
        <v>190</v>
      </c>
      <c r="K22" s="6">
        <f t="shared" si="20"/>
        <v>67</v>
      </c>
      <c r="L22" s="6">
        <f t="shared" si="21"/>
        <v>19</v>
      </c>
      <c r="M22" s="31">
        <f t="shared" si="22"/>
        <v>0</v>
      </c>
      <c r="N22" s="36"/>
      <c r="O22" s="72">
        <f t="shared" si="23"/>
        <v>303</v>
      </c>
      <c r="P22" s="72">
        <f t="shared" si="24"/>
        <v>0</v>
      </c>
      <c r="Q22" s="72">
        <f t="shared" si="25"/>
        <v>359</v>
      </c>
      <c r="R22" s="72">
        <f t="shared" si="26"/>
        <v>388</v>
      </c>
      <c r="S22" s="72">
        <f t="shared" si="27"/>
        <v>407</v>
      </c>
      <c r="T22" s="88"/>
      <c r="U22" s="67">
        <f>IF(B22=C22,0,IF(S22&lt;&gt;"-",(S22)/Přehled!$A$1,0))</f>
        <v>0.96904761904761905</v>
      </c>
    </row>
    <row r="23" spans="1:21" x14ac:dyDescent="0.25">
      <c r="A23" s="158">
        <v>21</v>
      </c>
      <c r="B23" s="159">
        <v>1090</v>
      </c>
      <c r="C23" s="160"/>
      <c r="D23" s="161">
        <v>215</v>
      </c>
      <c r="E23" s="162">
        <f t="shared" si="14"/>
        <v>110</v>
      </c>
      <c r="F23" s="162">
        <f t="shared" si="15"/>
        <v>35</v>
      </c>
      <c r="G23" s="162">
        <f t="shared" si="16"/>
        <v>10</v>
      </c>
      <c r="H23" s="160">
        <f t="shared" si="17"/>
        <v>0</v>
      </c>
      <c r="I23" s="159">
        <f t="shared" si="18"/>
        <v>409</v>
      </c>
      <c r="J23" s="162">
        <f t="shared" si="19"/>
        <v>209</v>
      </c>
      <c r="K23" s="162">
        <f t="shared" si="20"/>
        <v>67</v>
      </c>
      <c r="L23" s="162">
        <f t="shared" si="21"/>
        <v>19</v>
      </c>
      <c r="M23" s="160">
        <f t="shared" si="22"/>
        <v>0</v>
      </c>
      <c r="N23" s="36"/>
      <c r="O23" s="36">
        <f t="shared" si="23"/>
        <v>272</v>
      </c>
      <c r="P23" s="35">
        <f t="shared" si="24"/>
        <v>0</v>
      </c>
      <c r="Q23" s="36">
        <f t="shared" si="25"/>
        <v>338</v>
      </c>
      <c r="R23" s="36">
        <f t="shared" si="26"/>
        <v>367</v>
      </c>
      <c r="S23" s="36">
        <f t="shared" si="27"/>
        <v>386</v>
      </c>
      <c r="T23" s="88"/>
      <c r="U23" s="67">
        <f>IF(B23=C23,0,IF(S23&lt;&gt;"-",(S23)/Přehled!$A$1,0))</f>
        <v>0.919047619047619</v>
      </c>
    </row>
    <row r="24" spans="1:21" x14ac:dyDescent="0.25">
      <c r="A24" s="163">
        <v>22</v>
      </c>
      <c r="B24" s="164">
        <v>1117</v>
      </c>
      <c r="C24" s="165"/>
      <c r="D24" s="166">
        <v>225</v>
      </c>
      <c r="E24" s="167">
        <f t="shared" si="14"/>
        <v>115</v>
      </c>
      <c r="F24" s="167">
        <f t="shared" si="15"/>
        <v>40</v>
      </c>
      <c r="G24" s="167">
        <f t="shared" si="16"/>
        <v>10</v>
      </c>
      <c r="H24" s="165">
        <f t="shared" si="17"/>
        <v>0</v>
      </c>
      <c r="I24" s="164">
        <f t="shared" si="18"/>
        <v>428</v>
      </c>
      <c r="J24" s="167">
        <f t="shared" si="19"/>
        <v>219</v>
      </c>
      <c r="K24" s="167">
        <f t="shared" si="20"/>
        <v>76</v>
      </c>
      <c r="L24" s="167">
        <f t="shared" si="21"/>
        <v>19</v>
      </c>
      <c r="M24" s="165">
        <f t="shared" si="22"/>
        <v>0</v>
      </c>
      <c r="N24" s="36"/>
      <c r="O24" s="36">
        <f t="shared" si="23"/>
        <v>261</v>
      </c>
      <c r="P24" s="35">
        <f t="shared" si="24"/>
        <v>0</v>
      </c>
      <c r="Q24" s="36">
        <f t="shared" si="25"/>
        <v>318</v>
      </c>
      <c r="R24" s="36">
        <f t="shared" si="26"/>
        <v>356</v>
      </c>
      <c r="S24" s="36">
        <f t="shared" si="27"/>
        <v>375</v>
      </c>
      <c r="T24" s="88"/>
      <c r="U24" s="67">
        <f>IF(B24=C24,0,IF(S24&lt;&gt;"-",(S24)/Přehled!$A$1,0))</f>
        <v>0.8928571428571429</v>
      </c>
    </row>
    <row r="25" spans="1:21" x14ac:dyDescent="0.25">
      <c r="A25" s="163">
        <v>23</v>
      </c>
      <c r="B25" s="164">
        <v>1145</v>
      </c>
      <c r="C25" s="165"/>
      <c r="D25" s="166">
        <v>240</v>
      </c>
      <c r="E25" s="167">
        <f t="shared" si="14"/>
        <v>120</v>
      </c>
      <c r="F25" s="167">
        <f t="shared" si="15"/>
        <v>40</v>
      </c>
      <c r="G25" s="167">
        <f t="shared" si="16"/>
        <v>10</v>
      </c>
      <c r="H25" s="165">
        <f t="shared" si="17"/>
        <v>0</v>
      </c>
      <c r="I25" s="164">
        <f t="shared" si="18"/>
        <v>456</v>
      </c>
      <c r="J25" s="167">
        <f t="shared" si="19"/>
        <v>228</v>
      </c>
      <c r="K25" s="167">
        <f t="shared" si="20"/>
        <v>76</v>
      </c>
      <c r="L25" s="167">
        <f t="shared" si="21"/>
        <v>19</v>
      </c>
      <c r="M25" s="165">
        <f t="shared" si="22"/>
        <v>0</v>
      </c>
      <c r="N25" s="36"/>
      <c r="O25" s="36">
        <f t="shared" si="23"/>
        <v>233</v>
      </c>
      <c r="P25" s="35">
        <f t="shared" si="24"/>
        <v>0</v>
      </c>
      <c r="Q25" s="36">
        <f t="shared" si="25"/>
        <v>309</v>
      </c>
      <c r="R25" s="36">
        <f t="shared" si="26"/>
        <v>347</v>
      </c>
      <c r="S25" s="36">
        <f t="shared" si="27"/>
        <v>366</v>
      </c>
      <c r="T25" s="88"/>
      <c r="U25" s="67">
        <f>IF(B25=C25,0,IF(S25&lt;&gt;"-",(S25)/Přehled!$A$1,0))</f>
        <v>0.87142857142857144</v>
      </c>
    </row>
    <row r="26" spans="1:21" x14ac:dyDescent="0.25">
      <c r="A26" s="163">
        <v>24</v>
      </c>
      <c r="B26" s="164">
        <v>1173</v>
      </c>
      <c r="C26" s="165"/>
      <c r="D26" s="166">
        <v>250</v>
      </c>
      <c r="E26" s="167">
        <f t="shared" si="14"/>
        <v>125</v>
      </c>
      <c r="F26" s="167">
        <f t="shared" si="15"/>
        <v>40</v>
      </c>
      <c r="G26" s="167">
        <f t="shared" si="16"/>
        <v>10</v>
      </c>
      <c r="H26" s="165">
        <f t="shared" si="17"/>
        <v>0</v>
      </c>
      <c r="I26" s="164">
        <f t="shared" si="18"/>
        <v>475</v>
      </c>
      <c r="J26" s="167">
        <f t="shared" si="19"/>
        <v>238</v>
      </c>
      <c r="K26" s="167">
        <f t="shared" si="20"/>
        <v>76</v>
      </c>
      <c r="L26" s="167">
        <f t="shared" si="21"/>
        <v>19</v>
      </c>
      <c r="M26" s="165">
        <f t="shared" si="22"/>
        <v>0</v>
      </c>
      <c r="N26" s="36"/>
      <c r="O26" s="36">
        <f t="shared" si="23"/>
        <v>223</v>
      </c>
      <c r="P26" s="35">
        <f t="shared" si="24"/>
        <v>0</v>
      </c>
      <c r="Q26" s="36">
        <f t="shared" si="25"/>
        <v>308</v>
      </c>
      <c r="R26" s="36">
        <f t="shared" si="26"/>
        <v>346</v>
      </c>
      <c r="S26" s="36">
        <f t="shared" si="27"/>
        <v>365</v>
      </c>
      <c r="T26" s="88"/>
      <c r="U26" s="67">
        <f>IF(B26=C26,0,IF(S26&lt;&gt;"-",(S26)/Přehled!$A$1,0))</f>
        <v>0.86904761904761907</v>
      </c>
    </row>
    <row r="27" spans="1:21" x14ac:dyDescent="0.25">
      <c r="A27" s="163">
        <v>25</v>
      </c>
      <c r="B27" s="164">
        <v>1203</v>
      </c>
      <c r="C27" s="165"/>
      <c r="D27" s="166">
        <v>265</v>
      </c>
      <c r="E27" s="167">
        <f t="shared" si="14"/>
        <v>135</v>
      </c>
      <c r="F27" s="167">
        <f t="shared" si="15"/>
        <v>45</v>
      </c>
      <c r="G27" s="167">
        <f t="shared" si="16"/>
        <v>10</v>
      </c>
      <c r="H27" s="165">
        <f t="shared" si="17"/>
        <v>0</v>
      </c>
      <c r="I27" s="164">
        <f t="shared" si="18"/>
        <v>504</v>
      </c>
      <c r="J27" s="167">
        <f t="shared" si="19"/>
        <v>257</v>
      </c>
      <c r="K27" s="167">
        <f t="shared" si="20"/>
        <v>86</v>
      </c>
      <c r="L27" s="167">
        <f t="shared" si="21"/>
        <v>19</v>
      </c>
      <c r="M27" s="165">
        <f t="shared" si="22"/>
        <v>0</v>
      </c>
      <c r="N27" s="36"/>
      <c r="O27" s="36">
        <f t="shared" si="23"/>
        <v>195</v>
      </c>
      <c r="P27" s="35">
        <f t="shared" si="24"/>
        <v>0</v>
      </c>
      <c r="Q27" s="36">
        <f t="shared" si="25"/>
        <v>270</v>
      </c>
      <c r="R27" s="36">
        <f t="shared" si="26"/>
        <v>318</v>
      </c>
      <c r="S27" s="36">
        <f t="shared" si="27"/>
        <v>337</v>
      </c>
      <c r="T27" s="88"/>
      <c r="U27" s="67">
        <f>IF(B27=C27,0,IF(S27&lt;&gt;"-",(S27)/Přehled!$A$1,0))</f>
        <v>0.80238095238095242</v>
      </c>
    </row>
    <row r="28" spans="1:21" x14ac:dyDescent="0.25">
      <c r="A28" s="163">
        <v>26</v>
      </c>
      <c r="B28" s="164">
        <v>1233</v>
      </c>
      <c r="C28" s="165"/>
      <c r="D28" s="166">
        <v>275</v>
      </c>
      <c r="E28" s="167">
        <f t="shared" si="14"/>
        <v>140</v>
      </c>
      <c r="F28" s="167">
        <f t="shared" si="15"/>
        <v>45</v>
      </c>
      <c r="G28" s="167">
        <f t="shared" si="16"/>
        <v>10</v>
      </c>
      <c r="H28" s="165">
        <f t="shared" si="17"/>
        <v>0</v>
      </c>
      <c r="I28" s="164">
        <f t="shared" si="18"/>
        <v>523</v>
      </c>
      <c r="J28" s="167">
        <f t="shared" si="19"/>
        <v>266</v>
      </c>
      <c r="K28" s="167">
        <f t="shared" si="20"/>
        <v>86</v>
      </c>
      <c r="L28" s="167">
        <f t="shared" si="21"/>
        <v>19</v>
      </c>
      <c r="M28" s="165">
        <f t="shared" si="22"/>
        <v>0</v>
      </c>
      <c r="N28" s="36"/>
      <c r="O28" s="36">
        <f t="shared" si="23"/>
        <v>187</v>
      </c>
      <c r="P28" s="35">
        <f t="shared" si="24"/>
        <v>0</v>
      </c>
      <c r="Q28" s="36">
        <f t="shared" si="25"/>
        <v>272</v>
      </c>
      <c r="R28" s="36">
        <f t="shared" si="26"/>
        <v>320</v>
      </c>
      <c r="S28" s="36">
        <f t="shared" si="27"/>
        <v>339</v>
      </c>
      <c r="T28" s="88"/>
      <c r="U28" s="67">
        <f>IF(B28=C28,0,IF(S28&lt;&gt;"-",(S28)/Přehled!$A$1,0))</f>
        <v>0.80714285714285716</v>
      </c>
    </row>
    <row r="29" spans="1:21" x14ac:dyDescent="0.25">
      <c r="A29" s="163">
        <v>27</v>
      </c>
      <c r="B29" s="164">
        <v>1263</v>
      </c>
      <c r="C29" s="165"/>
      <c r="D29" s="166">
        <v>290</v>
      </c>
      <c r="E29" s="167">
        <f t="shared" si="14"/>
        <v>145</v>
      </c>
      <c r="F29" s="167">
        <f t="shared" si="15"/>
        <v>50</v>
      </c>
      <c r="G29" s="167">
        <f t="shared" si="16"/>
        <v>15</v>
      </c>
      <c r="H29" s="165">
        <f t="shared" si="17"/>
        <v>5</v>
      </c>
      <c r="I29" s="164">
        <f t="shared" si="18"/>
        <v>551</v>
      </c>
      <c r="J29" s="167">
        <f t="shared" si="19"/>
        <v>276</v>
      </c>
      <c r="K29" s="167">
        <f t="shared" si="20"/>
        <v>95</v>
      </c>
      <c r="L29" s="167">
        <f t="shared" si="21"/>
        <v>29</v>
      </c>
      <c r="M29" s="165">
        <f t="shared" si="22"/>
        <v>10</v>
      </c>
      <c r="N29" s="36"/>
      <c r="O29" s="36">
        <f t="shared" si="23"/>
        <v>161</v>
      </c>
      <c r="P29" s="35">
        <f t="shared" si="24"/>
        <v>0</v>
      </c>
      <c r="Q29" s="36">
        <f t="shared" si="25"/>
        <v>246</v>
      </c>
      <c r="R29" s="36">
        <f t="shared" si="26"/>
        <v>283</v>
      </c>
      <c r="S29" s="36">
        <f t="shared" si="27"/>
        <v>302</v>
      </c>
      <c r="T29" s="88"/>
      <c r="U29" s="67">
        <f>IF(B29=C29,0,IF(S29&lt;&gt;"-",(S29)/Přehled!$A$1,0))</f>
        <v>0.71904761904761905</v>
      </c>
    </row>
    <row r="30" spans="1:21" x14ac:dyDescent="0.25">
      <c r="A30" s="163">
        <v>28</v>
      </c>
      <c r="B30" s="164">
        <v>1295</v>
      </c>
      <c r="C30" s="165"/>
      <c r="D30" s="166">
        <v>300</v>
      </c>
      <c r="E30" s="167">
        <f t="shared" si="14"/>
        <v>150</v>
      </c>
      <c r="F30" s="167">
        <f t="shared" si="15"/>
        <v>50</v>
      </c>
      <c r="G30" s="167">
        <f t="shared" si="16"/>
        <v>15</v>
      </c>
      <c r="H30" s="165">
        <f t="shared" si="17"/>
        <v>5</v>
      </c>
      <c r="I30" s="164">
        <f t="shared" si="18"/>
        <v>570</v>
      </c>
      <c r="J30" s="167">
        <f t="shared" si="19"/>
        <v>285</v>
      </c>
      <c r="K30" s="167">
        <f t="shared" si="20"/>
        <v>95</v>
      </c>
      <c r="L30" s="167">
        <f t="shared" si="21"/>
        <v>29</v>
      </c>
      <c r="M30" s="165">
        <f t="shared" si="22"/>
        <v>10</v>
      </c>
      <c r="N30" s="36"/>
      <c r="O30" s="36">
        <f t="shared" si="23"/>
        <v>155</v>
      </c>
      <c r="P30" s="35">
        <f t="shared" si="24"/>
        <v>0</v>
      </c>
      <c r="Q30" s="36">
        <f t="shared" si="25"/>
        <v>250</v>
      </c>
      <c r="R30" s="36">
        <f t="shared" si="26"/>
        <v>287</v>
      </c>
      <c r="S30" s="36">
        <f t="shared" si="27"/>
        <v>306</v>
      </c>
      <c r="T30" s="88"/>
      <c r="U30" s="67">
        <f>IF(B30=C30,0,IF(S30&lt;&gt;"-",(S30)/Přehled!$A$1,0))</f>
        <v>0.72857142857142854</v>
      </c>
    </row>
    <row r="31" spans="1:21" x14ac:dyDescent="0.25">
      <c r="A31" s="163">
        <v>29</v>
      </c>
      <c r="B31" s="164">
        <v>1327</v>
      </c>
      <c r="C31" s="165"/>
      <c r="D31" s="166">
        <v>315</v>
      </c>
      <c r="E31" s="167">
        <f t="shared" si="14"/>
        <v>160</v>
      </c>
      <c r="F31" s="167">
        <f t="shared" si="15"/>
        <v>55</v>
      </c>
      <c r="G31" s="167">
        <f t="shared" si="16"/>
        <v>15</v>
      </c>
      <c r="H31" s="165">
        <f t="shared" si="17"/>
        <v>5</v>
      </c>
      <c r="I31" s="164">
        <f t="shared" si="18"/>
        <v>599</v>
      </c>
      <c r="J31" s="167">
        <f t="shared" si="19"/>
        <v>304</v>
      </c>
      <c r="K31" s="167">
        <f t="shared" si="20"/>
        <v>105</v>
      </c>
      <c r="L31" s="167">
        <f t="shared" si="21"/>
        <v>29</v>
      </c>
      <c r="M31" s="165">
        <f t="shared" si="22"/>
        <v>10</v>
      </c>
      <c r="N31" s="36"/>
      <c r="O31" s="36">
        <f t="shared" si="23"/>
        <v>129</v>
      </c>
      <c r="P31" s="35">
        <f t="shared" si="24"/>
        <v>0</v>
      </c>
      <c r="Q31" s="36">
        <f t="shared" si="25"/>
        <v>214</v>
      </c>
      <c r="R31" s="36">
        <f t="shared" si="26"/>
        <v>261</v>
      </c>
      <c r="S31" s="36">
        <f t="shared" si="27"/>
        <v>280</v>
      </c>
      <c r="T31" s="88"/>
      <c r="U31" s="67">
        <f>IF(B31=C31,0,IF(S31&lt;&gt;"-",(S31)/Přehled!$A$1,0))</f>
        <v>0.66666666666666663</v>
      </c>
    </row>
    <row r="32" spans="1:21" x14ac:dyDescent="0.25">
      <c r="A32" s="163">
        <v>30</v>
      </c>
      <c r="B32" s="164">
        <v>1361</v>
      </c>
      <c r="C32" s="165"/>
      <c r="D32" s="166">
        <v>330</v>
      </c>
      <c r="E32" s="167">
        <f t="shared" si="14"/>
        <v>165</v>
      </c>
      <c r="F32" s="167">
        <f t="shared" si="15"/>
        <v>55</v>
      </c>
      <c r="G32" s="167">
        <f t="shared" si="16"/>
        <v>15</v>
      </c>
      <c r="H32" s="165">
        <f t="shared" si="17"/>
        <v>5</v>
      </c>
      <c r="I32" s="164">
        <f t="shared" si="18"/>
        <v>627</v>
      </c>
      <c r="J32" s="167">
        <f t="shared" si="19"/>
        <v>314</v>
      </c>
      <c r="K32" s="167">
        <f t="shared" si="20"/>
        <v>105</v>
      </c>
      <c r="L32" s="167">
        <f t="shared" si="21"/>
        <v>29</v>
      </c>
      <c r="M32" s="165">
        <f t="shared" si="22"/>
        <v>10</v>
      </c>
      <c r="N32" s="36"/>
      <c r="O32" s="89">
        <f t="shared" si="23"/>
        <v>107</v>
      </c>
      <c r="P32" s="83">
        <f t="shared" si="24"/>
        <v>0</v>
      </c>
      <c r="Q32" s="89">
        <f t="shared" si="25"/>
        <v>210</v>
      </c>
      <c r="R32" s="89">
        <f t="shared" si="26"/>
        <v>257</v>
      </c>
      <c r="S32" s="89">
        <f t="shared" si="27"/>
        <v>276</v>
      </c>
      <c r="T32" s="88"/>
      <c r="U32" s="67">
        <f>IF(B32=C32,0,IF(S32&lt;&gt;"-",(S32)/Přehled!$A$1,0))</f>
        <v>0.65714285714285714</v>
      </c>
    </row>
    <row r="33" spans="1:21" x14ac:dyDescent="0.25">
      <c r="A33" s="158">
        <v>31</v>
      </c>
      <c r="B33" s="159">
        <v>1395</v>
      </c>
      <c r="C33" s="160"/>
      <c r="D33" s="161">
        <v>340</v>
      </c>
      <c r="E33" s="162">
        <f t="shared" si="14"/>
        <v>170</v>
      </c>
      <c r="F33" s="162">
        <f t="shared" si="15"/>
        <v>55</v>
      </c>
      <c r="G33" s="162">
        <f t="shared" si="16"/>
        <v>15</v>
      </c>
      <c r="H33" s="160">
        <f t="shared" si="17"/>
        <v>5</v>
      </c>
      <c r="I33" s="159">
        <f t="shared" si="18"/>
        <v>646</v>
      </c>
      <c r="J33" s="162">
        <f t="shared" si="19"/>
        <v>323</v>
      </c>
      <c r="K33" s="162">
        <f t="shared" si="20"/>
        <v>105</v>
      </c>
      <c r="L33" s="162">
        <f t="shared" si="21"/>
        <v>29</v>
      </c>
      <c r="M33" s="160">
        <f t="shared" si="22"/>
        <v>10</v>
      </c>
      <c r="N33" s="36"/>
      <c r="O33" s="89">
        <f t="shared" si="23"/>
        <v>103</v>
      </c>
      <c r="P33" s="83">
        <f t="shared" si="24"/>
        <v>0</v>
      </c>
      <c r="Q33" s="89">
        <f t="shared" si="25"/>
        <v>216</v>
      </c>
      <c r="R33" s="89">
        <f t="shared" si="26"/>
        <v>263</v>
      </c>
      <c r="S33" s="89">
        <f t="shared" si="27"/>
        <v>282</v>
      </c>
      <c r="T33" s="88"/>
      <c r="U33" s="67">
        <f>IF(B33=C33,0,IF(S33&lt;&gt;"-",(S33)/Přehled!$A$1,0))</f>
        <v>0.67142857142857137</v>
      </c>
    </row>
    <row r="34" spans="1:21" x14ac:dyDescent="0.25">
      <c r="A34" s="163">
        <v>32</v>
      </c>
      <c r="B34" s="164">
        <v>1429</v>
      </c>
      <c r="C34" s="165"/>
      <c r="D34" s="166">
        <v>355</v>
      </c>
      <c r="E34" s="167">
        <f t="shared" si="14"/>
        <v>180</v>
      </c>
      <c r="F34" s="167">
        <f t="shared" si="15"/>
        <v>60</v>
      </c>
      <c r="G34" s="167">
        <f t="shared" si="16"/>
        <v>15</v>
      </c>
      <c r="H34" s="165">
        <f t="shared" si="17"/>
        <v>5</v>
      </c>
      <c r="I34" s="164">
        <f t="shared" si="18"/>
        <v>675</v>
      </c>
      <c r="J34" s="167">
        <f t="shared" si="19"/>
        <v>342</v>
      </c>
      <c r="K34" s="167">
        <f t="shared" si="20"/>
        <v>114</v>
      </c>
      <c r="L34" s="167">
        <f t="shared" si="21"/>
        <v>29</v>
      </c>
      <c r="M34" s="165">
        <f t="shared" si="22"/>
        <v>10</v>
      </c>
      <c r="N34" s="36"/>
      <c r="O34" s="89">
        <f t="shared" si="23"/>
        <v>79</v>
      </c>
      <c r="P34" s="83">
        <f t="shared" si="24"/>
        <v>0</v>
      </c>
      <c r="Q34" s="89">
        <f t="shared" si="25"/>
        <v>184</v>
      </c>
      <c r="R34" s="89">
        <f t="shared" si="26"/>
        <v>240</v>
      </c>
      <c r="S34" s="89">
        <f t="shared" si="27"/>
        <v>259</v>
      </c>
      <c r="T34" s="88"/>
      <c r="U34" s="67">
        <f>IF(B34=C34,0,IF(S34&lt;&gt;"-",(S34)/Přehled!$A$1,0))</f>
        <v>0.6166666666666667</v>
      </c>
    </row>
    <row r="35" spans="1:21" x14ac:dyDescent="0.25">
      <c r="A35" s="163">
        <v>33</v>
      </c>
      <c r="B35" s="164">
        <v>1465</v>
      </c>
      <c r="C35" s="165"/>
      <c r="D35" s="166">
        <v>370</v>
      </c>
      <c r="E35" s="167">
        <f t="shared" si="14"/>
        <v>185</v>
      </c>
      <c r="F35" s="167">
        <f t="shared" si="15"/>
        <v>60</v>
      </c>
      <c r="G35" s="167">
        <f t="shared" si="16"/>
        <v>15</v>
      </c>
      <c r="H35" s="165">
        <f t="shared" si="17"/>
        <v>5</v>
      </c>
      <c r="I35" s="164">
        <f t="shared" si="18"/>
        <v>703</v>
      </c>
      <c r="J35" s="167">
        <f t="shared" si="19"/>
        <v>352</v>
      </c>
      <c r="K35" s="167">
        <f t="shared" si="20"/>
        <v>114</v>
      </c>
      <c r="L35" s="167">
        <f t="shared" si="21"/>
        <v>29</v>
      </c>
      <c r="M35" s="165">
        <f t="shared" si="22"/>
        <v>10</v>
      </c>
      <c r="N35" s="36"/>
      <c r="O35" s="89">
        <f t="shared" si="23"/>
        <v>59</v>
      </c>
      <c r="P35" s="83">
        <f t="shared" si="24"/>
        <v>0</v>
      </c>
      <c r="Q35" s="89">
        <f t="shared" si="25"/>
        <v>182</v>
      </c>
      <c r="R35" s="89">
        <f t="shared" si="26"/>
        <v>238</v>
      </c>
      <c r="S35" s="89">
        <f t="shared" si="27"/>
        <v>257</v>
      </c>
      <c r="T35" s="88"/>
      <c r="U35" s="67">
        <f>IF(B35=C35,0,IF(S35&lt;&gt;"-",(S35)/Přehled!$A$1,0))</f>
        <v>0.61190476190476195</v>
      </c>
    </row>
    <row r="36" spans="1:21" x14ac:dyDescent="0.25">
      <c r="A36" s="163">
        <v>34</v>
      </c>
      <c r="B36" s="164">
        <v>1502</v>
      </c>
      <c r="C36" s="165"/>
      <c r="D36" s="166">
        <v>385</v>
      </c>
      <c r="E36" s="167">
        <f t="shared" si="14"/>
        <v>195</v>
      </c>
      <c r="F36" s="167">
        <f t="shared" si="15"/>
        <v>65</v>
      </c>
      <c r="G36" s="167">
        <f t="shared" si="16"/>
        <v>15</v>
      </c>
      <c r="H36" s="165">
        <f t="shared" si="17"/>
        <v>5</v>
      </c>
      <c r="I36" s="164">
        <f t="shared" si="18"/>
        <v>732</v>
      </c>
      <c r="J36" s="167">
        <f t="shared" si="19"/>
        <v>371</v>
      </c>
      <c r="K36" s="167">
        <f t="shared" si="20"/>
        <v>124</v>
      </c>
      <c r="L36" s="167">
        <f t="shared" si="21"/>
        <v>29</v>
      </c>
      <c r="M36" s="165">
        <f t="shared" si="22"/>
        <v>10</v>
      </c>
      <c r="N36" s="36"/>
      <c r="O36" s="89">
        <f t="shared" si="23"/>
        <v>38</v>
      </c>
      <c r="P36" s="83">
        <f t="shared" si="24"/>
        <v>0</v>
      </c>
      <c r="Q36" s="89">
        <f t="shared" si="25"/>
        <v>151</v>
      </c>
      <c r="R36" s="89">
        <f t="shared" si="26"/>
        <v>217</v>
      </c>
      <c r="S36" s="89">
        <f t="shared" si="27"/>
        <v>236</v>
      </c>
      <c r="T36" s="88"/>
      <c r="U36" s="67">
        <f>IF(B36=C36,0,IF(S36&lt;&gt;"-",(S36)/Přehled!$A$1,0))</f>
        <v>0.56190476190476191</v>
      </c>
    </row>
    <row r="37" spans="1:21" x14ac:dyDescent="0.25">
      <c r="A37" s="163">
        <v>35</v>
      </c>
      <c r="B37" s="164">
        <v>1539</v>
      </c>
      <c r="C37" s="165"/>
      <c r="D37" s="166">
        <v>395</v>
      </c>
      <c r="E37" s="167">
        <f t="shared" si="14"/>
        <v>200</v>
      </c>
      <c r="F37" s="167">
        <f t="shared" si="15"/>
        <v>65</v>
      </c>
      <c r="G37" s="167">
        <f t="shared" si="16"/>
        <v>15</v>
      </c>
      <c r="H37" s="165">
        <f t="shared" si="17"/>
        <v>5</v>
      </c>
      <c r="I37" s="164">
        <f t="shared" si="18"/>
        <v>751</v>
      </c>
      <c r="J37" s="167">
        <f t="shared" si="19"/>
        <v>380</v>
      </c>
      <c r="K37" s="167">
        <f t="shared" si="20"/>
        <v>124</v>
      </c>
      <c r="L37" s="167">
        <f t="shared" si="21"/>
        <v>29</v>
      </c>
      <c r="M37" s="165">
        <f t="shared" si="22"/>
        <v>10</v>
      </c>
      <c r="N37" s="36"/>
      <c r="O37" s="89">
        <f t="shared" si="23"/>
        <v>37</v>
      </c>
      <c r="P37" s="83">
        <f t="shared" si="24"/>
        <v>0</v>
      </c>
      <c r="Q37" s="89">
        <f t="shared" si="25"/>
        <v>160</v>
      </c>
      <c r="R37" s="89">
        <f t="shared" si="26"/>
        <v>226</v>
      </c>
      <c r="S37" s="89">
        <f t="shared" si="27"/>
        <v>245</v>
      </c>
      <c r="T37" s="88"/>
      <c r="U37" s="67">
        <f>IF(B37=C37,0,IF(S37&lt;&gt;"-",(S37)/Přehled!$A$1,0))</f>
        <v>0.58333333333333337</v>
      </c>
    </row>
    <row r="38" spans="1:21" x14ac:dyDescent="0.25">
      <c r="A38" s="163">
        <v>36</v>
      </c>
      <c r="B38" s="164">
        <v>1578</v>
      </c>
      <c r="C38" s="165"/>
      <c r="D38" s="166">
        <v>410</v>
      </c>
      <c r="E38" s="167">
        <f t="shared" si="14"/>
        <v>205</v>
      </c>
      <c r="F38" s="167">
        <f t="shared" si="15"/>
        <v>70</v>
      </c>
      <c r="G38" s="167">
        <f t="shared" si="16"/>
        <v>20</v>
      </c>
      <c r="H38" s="165">
        <f t="shared" si="17"/>
        <v>5</v>
      </c>
      <c r="I38" s="164">
        <f t="shared" si="18"/>
        <v>779</v>
      </c>
      <c r="J38" s="167">
        <f t="shared" si="19"/>
        <v>390</v>
      </c>
      <c r="K38" s="167">
        <f t="shared" si="20"/>
        <v>133</v>
      </c>
      <c r="L38" s="167">
        <f t="shared" si="21"/>
        <v>38</v>
      </c>
      <c r="M38" s="165">
        <f t="shared" si="22"/>
        <v>10</v>
      </c>
      <c r="N38" s="36"/>
      <c r="O38" s="89">
        <f t="shared" si="23"/>
        <v>20</v>
      </c>
      <c r="P38" s="83">
        <f t="shared" si="24"/>
        <v>0</v>
      </c>
      <c r="Q38" s="89">
        <f t="shared" si="25"/>
        <v>143</v>
      </c>
      <c r="R38" s="89">
        <f t="shared" si="26"/>
        <v>200</v>
      </c>
      <c r="S38" s="89">
        <f t="shared" si="27"/>
        <v>228</v>
      </c>
      <c r="T38" s="88"/>
      <c r="U38" s="67">
        <f>IF(B38=C38,0,IF(S38&lt;&gt;"-",(S38)/Přehled!$A$1,0))</f>
        <v>0.54285714285714282</v>
      </c>
    </row>
    <row r="39" spans="1:21" x14ac:dyDescent="0.25">
      <c r="A39" s="163">
        <v>37</v>
      </c>
      <c r="B39" s="164">
        <v>1617</v>
      </c>
      <c r="C39" s="165"/>
      <c r="D39" s="166">
        <v>425</v>
      </c>
      <c r="E39" s="167">
        <f t="shared" si="14"/>
        <v>215</v>
      </c>
      <c r="F39" s="167">
        <f t="shared" si="15"/>
        <v>70</v>
      </c>
      <c r="G39" s="167">
        <f t="shared" si="16"/>
        <v>20</v>
      </c>
      <c r="H39" s="165">
        <f t="shared" si="17"/>
        <v>5</v>
      </c>
      <c r="I39" s="164">
        <f t="shared" si="18"/>
        <v>808</v>
      </c>
      <c r="J39" s="167">
        <f t="shared" si="19"/>
        <v>409</v>
      </c>
      <c r="K39" s="167">
        <f t="shared" si="20"/>
        <v>133</v>
      </c>
      <c r="L39" s="167">
        <f t="shared" si="21"/>
        <v>38</v>
      </c>
      <c r="M39" s="165">
        <f t="shared" si="22"/>
        <v>10</v>
      </c>
      <c r="N39" s="36"/>
      <c r="O39" s="89">
        <f t="shared" si="23"/>
        <v>1</v>
      </c>
      <c r="P39" s="83">
        <f t="shared" si="24"/>
        <v>0</v>
      </c>
      <c r="Q39" s="89">
        <f t="shared" si="25"/>
        <v>134</v>
      </c>
      <c r="R39" s="89">
        <f t="shared" si="26"/>
        <v>191</v>
      </c>
      <c r="S39" s="89">
        <f t="shared" si="27"/>
        <v>219</v>
      </c>
      <c r="T39" s="88"/>
      <c r="U39" s="67">
        <f>IF(B39=C39,0,IF(S39&lt;&gt;"-",(S39)/Přehled!$A$1,0))</f>
        <v>0.52142857142857146</v>
      </c>
    </row>
    <row r="40" spans="1:21" x14ac:dyDescent="0.25">
      <c r="A40" s="163">
        <v>38</v>
      </c>
      <c r="B40" s="164">
        <v>1658</v>
      </c>
      <c r="C40" s="165"/>
      <c r="D40" s="166">
        <v>440</v>
      </c>
      <c r="E40" s="167">
        <f t="shared" si="14"/>
        <v>220</v>
      </c>
      <c r="F40" s="167">
        <f t="shared" si="15"/>
        <v>75</v>
      </c>
      <c r="G40" s="167">
        <f t="shared" si="16"/>
        <v>20</v>
      </c>
      <c r="H40" s="165">
        <f t="shared" si="17"/>
        <v>5</v>
      </c>
      <c r="I40" s="164">
        <f t="shared" si="18"/>
        <v>836</v>
      </c>
      <c r="J40" s="167">
        <f t="shared" si="19"/>
        <v>418</v>
      </c>
      <c r="K40" s="167">
        <f t="shared" si="20"/>
        <v>143</v>
      </c>
      <c r="L40" s="167">
        <f t="shared" si="21"/>
        <v>38</v>
      </c>
      <c r="M40" s="165">
        <f t="shared" si="22"/>
        <v>10</v>
      </c>
      <c r="N40" s="36"/>
      <c r="O40" s="83">
        <f t="shared" si="23"/>
        <v>0</v>
      </c>
      <c r="P40" s="83">
        <f t="shared" si="24"/>
        <v>0</v>
      </c>
      <c r="Q40" s="89">
        <f t="shared" si="25"/>
        <v>118</v>
      </c>
      <c r="R40" s="89">
        <f t="shared" si="26"/>
        <v>185</v>
      </c>
      <c r="S40" s="89">
        <f t="shared" si="27"/>
        <v>213</v>
      </c>
      <c r="T40" s="88"/>
      <c r="U40" s="67">
        <f>IF(B40=C40,0,IF(S40&lt;&gt;"-",(S40)/Přehled!$A$1,0))</f>
        <v>0.50714285714285712</v>
      </c>
    </row>
    <row r="41" spans="1:21" x14ac:dyDescent="0.25">
      <c r="A41" s="163">
        <v>39</v>
      </c>
      <c r="B41" s="164">
        <v>1699</v>
      </c>
      <c r="C41" s="165"/>
      <c r="D41" s="166">
        <v>450</v>
      </c>
      <c r="E41" s="167">
        <f t="shared" si="14"/>
        <v>225</v>
      </c>
      <c r="F41" s="167">
        <f t="shared" si="15"/>
        <v>75</v>
      </c>
      <c r="G41" s="167">
        <f t="shared" si="16"/>
        <v>20</v>
      </c>
      <c r="H41" s="165">
        <f t="shared" si="17"/>
        <v>5</v>
      </c>
      <c r="I41" s="164">
        <f t="shared" si="18"/>
        <v>855</v>
      </c>
      <c r="J41" s="167">
        <f t="shared" si="19"/>
        <v>428</v>
      </c>
      <c r="K41" s="167">
        <f t="shared" si="20"/>
        <v>143</v>
      </c>
      <c r="L41" s="167">
        <f t="shared" si="21"/>
        <v>38</v>
      </c>
      <c r="M41" s="165">
        <f t="shared" si="22"/>
        <v>10</v>
      </c>
      <c r="N41" s="36"/>
      <c r="O41" s="83">
        <f t="shared" si="23"/>
        <v>0</v>
      </c>
      <c r="P41" s="83">
        <f t="shared" si="24"/>
        <v>0</v>
      </c>
      <c r="Q41" s="89">
        <f t="shared" si="25"/>
        <v>130</v>
      </c>
      <c r="R41" s="89">
        <f t="shared" si="26"/>
        <v>197</v>
      </c>
      <c r="S41" s="89">
        <f t="shared" si="27"/>
        <v>225</v>
      </c>
      <c r="T41" s="88"/>
      <c r="U41" s="67">
        <f>IF(B41=C41,0,IF(S41&lt;&gt;"-",(S41)/Přehled!$A$1,0))</f>
        <v>0.5357142857142857</v>
      </c>
    </row>
    <row r="42" spans="1:21" x14ac:dyDescent="0.25">
      <c r="A42" s="163">
        <v>40</v>
      </c>
      <c r="B42" s="164">
        <v>1741</v>
      </c>
      <c r="C42" s="165"/>
      <c r="D42" s="166">
        <v>465</v>
      </c>
      <c r="E42" s="167">
        <f t="shared" si="14"/>
        <v>235</v>
      </c>
      <c r="F42" s="167">
        <f t="shared" si="15"/>
        <v>80</v>
      </c>
      <c r="G42" s="167">
        <f t="shared" si="16"/>
        <v>20</v>
      </c>
      <c r="H42" s="165">
        <f t="shared" si="17"/>
        <v>5</v>
      </c>
      <c r="I42" s="164">
        <f t="shared" si="18"/>
        <v>884</v>
      </c>
      <c r="J42" s="167">
        <f t="shared" si="19"/>
        <v>447</v>
      </c>
      <c r="K42" s="167">
        <f t="shared" si="20"/>
        <v>152</v>
      </c>
      <c r="L42" s="167">
        <f t="shared" si="21"/>
        <v>38</v>
      </c>
      <c r="M42" s="165">
        <f t="shared" si="22"/>
        <v>10</v>
      </c>
      <c r="N42" s="36"/>
      <c r="O42" s="83">
        <f t="shared" si="23"/>
        <v>0</v>
      </c>
      <c r="P42" s="83">
        <f t="shared" si="24"/>
        <v>0</v>
      </c>
      <c r="Q42" s="89">
        <f t="shared" si="25"/>
        <v>106</v>
      </c>
      <c r="R42" s="89">
        <f t="shared" si="26"/>
        <v>182</v>
      </c>
      <c r="S42" s="89">
        <f t="shared" si="27"/>
        <v>210</v>
      </c>
      <c r="T42" s="88"/>
      <c r="U42" s="67">
        <f>IF(B42=C42,0,IF(S42&lt;&gt;"-",(S42)/Přehled!$A$1,0))</f>
        <v>0.5</v>
      </c>
    </row>
    <row r="43" spans="1:21" x14ac:dyDescent="0.25">
      <c r="A43" s="158">
        <v>41</v>
      </c>
      <c r="B43" s="159">
        <v>1785</v>
      </c>
      <c r="C43" s="160"/>
      <c r="D43" s="161">
        <v>480</v>
      </c>
      <c r="E43" s="162">
        <f t="shared" si="14"/>
        <v>240</v>
      </c>
      <c r="F43" s="162">
        <f t="shared" si="15"/>
        <v>80</v>
      </c>
      <c r="G43" s="162">
        <f t="shared" si="16"/>
        <v>20</v>
      </c>
      <c r="H43" s="160">
        <f t="shared" si="17"/>
        <v>5</v>
      </c>
      <c r="I43" s="159">
        <f t="shared" si="18"/>
        <v>912</v>
      </c>
      <c r="J43" s="162">
        <f t="shared" si="19"/>
        <v>456</v>
      </c>
      <c r="K43" s="162">
        <f t="shared" si="20"/>
        <v>152</v>
      </c>
      <c r="L43" s="162">
        <f t="shared" si="21"/>
        <v>38</v>
      </c>
      <c r="M43" s="160">
        <f t="shared" si="22"/>
        <v>10</v>
      </c>
      <c r="N43" s="36"/>
      <c r="O43" s="83">
        <f t="shared" si="23"/>
        <v>0</v>
      </c>
      <c r="P43" s="83">
        <f t="shared" si="24"/>
        <v>0</v>
      </c>
      <c r="Q43" s="89">
        <f t="shared" si="25"/>
        <v>113</v>
      </c>
      <c r="R43" s="89">
        <f t="shared" si="26"/>
        <v>189</v>
      </c>
      <c r="S43" s="89">
        <f t="shared" si="27"/>
        <v>217</v>
      </c>
      <c r="T43" s="88"/>
      <c r="U43" s="67">
        <f>IF(B43=C43,0,IF(S43&lt;&gt;"-",(S43)/Přehled!$A$1,0))</f>
        <v>0.51666666666666672</v>
      </c>
    </row>
    <row r="44" spans="1:21" x14ac:dyDescent="0.25">
      <c r="A44" s="163">
        <v>42</v>
      </c>
      <c r="B44" s="164">
        <v>1830</v>
      </c>
      <c r="C44" s="165"/>
      <c r="D44" s="166">
        <v>495</v>
      </c>
      <c r="E44" s="167">
        <f t="shared" si="14"/>
        <v>250</v>
      </c>
      <c r="F44" s="167">
        <f t="shared" si="15"/>
        <v>85</v>
      </c>
      <c r="G44" s="167">
        <f t="shared" si="16"/>
        <v>20</v>
      </c>
      <c r="H44" s="165">
        <f t="shared" si="17"/>
        <v>5</v>
      </c>
      <c r="I44" s="164">
        <f t="shared" si="18"/>
        <v>941</v>
      </c>
      <c r="J44" s="167">
        <f t="shared" si="19"/>
        <v>475</v>
      </c>
      <c r="K44" s="167">
        <f t="shared" si="20"/>
        <v>162</v>
      </c>
      <c r="L44" s="167">
        <f t="shared" si="21"/>
        <v>38</v>
      </c>
      <c r="M44" s="165">
        <f t="shared" si="22"/>
        <v>10</v>
      </c>
      <c r="N44" s="36"/>
      <c r="O44" s="83">
        <f t="shared" si="23"/>
        <v>0</v>
      </c>
      <c r="P44" s="83">
        <f t="shared" si="24"/>
        <v>0</v>
      </c>
      <c r="Q44" s="89">
        <f t="shared" si="25"/>
        <v>90</v>
      </c>
      <c r="R44" s="89">
        <f t="shared" si="26"/>
        <v>176</v>
      </c>
      <c r="S44" s="89">
        <f t="shared" si="27"/>
        <v>204</v>
      </c>
      <c r="T44" s="88"/>
      <c r="U44" s="67">
        <f>IF(B44=C44,0,IF(S44&lt;&gt;"-",(S44)/Přehled!$A$1,0))</f>
        <v>0.48571428571428571</v>
      </c>
    </row>
    <row r="45" spans="1:21" x14ac:dyDescent="0.25">
      <c r="A45" s="163">
        <v>43</v>
      </c>
      <c r="B45" s="164">
        <v>1875</v>
      </c>
      <c r="C45" s="165"/>
      <c r="D45" s="166">
        <v>510</v>
      </c>
      <c r="E45" s="167">
        <f t="shared" si="14"/>
        <v>255</v>
      </c>
      <c r="F45" s="167">
        <f t="shared" si="15"/>
        <v>85</v>
      </c>
      <c r="G45" s="167">
        <f t="shared" si="16"/>
        <v>20</v>
      </c>
      <c r="H45" s="165">
        <f t="shared" si="17"/>
        <v>5</v>
      </c>
      <c r="I45" s="164">
        <f t="shared" si="18"/>
        <v>969</v>
      </c>
      <c r="J45" s="167">
        <f t="shared" si="19"/>
        <v>485</v>
      </c>
      <c r="K45" s="167">
        <f t="shared" si="20"/>
        <v>162</v>
      </c>
      <c r="L45" s="167">
        <f t="shared" si="21"/>
        <v>38</v>
      </c>
      <c r="M45" s="165">
        <f t="shared" si="22"/>
        <v>10</v>
      </c>
      <c r="N45" s="36"/>
      <c r="O45" s="83">
        <f t="shared" si="23"/>
        <v>0</v>
      </c>
      <c r="P45" s="83">
        <f t="shared" si="24"/>
        <v>0</v>
      </c>
      <c r="Q45" s="89">
        <f t="shared" si="25"/>
        <v>97</v>
      </c>
      <c r="R45" s="89">
        <f t="shared" si="26"/>
        <v>183</v>
      </c>
      <c r="S45" s="89">
        <f t="shared" si="27"/>
        <v>211</v>
      </c>
      <c r="T45" s="88"/>
      <c r="U45" s="67">
        <f>IF(B45=C45,0,IF(S45&lt;&gt;"-",(S45)/Přehled!$A$1,0))</f>
        <v>0.50238095238095237</v>
      </c>
    </row>
    <row r="46" spans="1:21" x14ac:dyDescent="0.25">
      <c r="A46" s="163">
        <v>44</v>
      </c>
      <c r="B46" s="164">
        <v>1922</v>
      </c>
      <c r="C46" s="165"/>
      <c r="D46" s="166">
        <v>525</v>
      </c>
      <c r="E46" s="167">
        <f t="shared" si="14"/>
        <v>265</v>
      </c>
      <c r="F46" s="167">
        <f t="shared" si="15"/>
        <v>90</v>
      </c>
      <c r="G46" s="167">
        <f t="shared" si="16"/>
        <v>25</v>
      </c>
      <c r="H46" s="165">
        <f t="shared" si="17"/>
        <v>5</v>
      </c>
      <c r="I46" s="164">
        <f t="shared" si="18"/>
        <v>998</v>
      </c>
      <c r="J46" s="167">
        <f t="shared" si="19"/>
        <v>504</v>
      </c>
      <c r="K46" s="167">
        <f t="shared" si="20"/>
        <v>171</v>
      </c>
      <c r="L46" s="167">
        <f t="shared" si="21"/>
        <v>48</v>
      </c>
      <c r="M46" s="165">
        <f t="shared" si="22"/>
        <v>10</v>
      </c>
      <c r="N46" s="36"/>
      <c r="O46" s="83">
        <f t="shared" si="23"/>
        <v>0</v>
      </c>
      <c r="P46" s="83">
        <f t="shared" si="24"/>
        <v>0</v>
      </c>
      <c r="Q46" s="89">
        <f t="shared" si="25"/>
        <v>78</v>
      </c>
      <c r="R46" s="89">
        <f t="shared" si="26"/>
        <v>153</v>
      </c>
      <c r="S46" s="89">
        <f t="shared" si="27"/>
        <v>191</v>
      </c>
      <c r="T46" s="88"/>
      <c r="U46" s="67">
        <f>IF(B46=C46,0,IF(S46&lt;&gt;"-",(S46)/Přehled!$A$1,0))</f>
        <v>0.45476190476190476</v>
      </c>
    </row>
    <row r="47" spans="1:21" x14ac:dyDescent="0.25">
      <c r="A47" s="163">
        <v>45</v>
      </c>
      <c r="B47" s="164">
        <v>1970</v>
      </c>
      <c r="C47" s="165"/>
      <c r="D47" s="166">
        <v>535</v>
      </c>
      <c r="E47" s="167">
        <f t="shared" si="14"/>
        <v>270</v>
      </c>
      <c r="F47" s="167">
        <f t="shared" si="15"/>
        <v>90</v>
      </c>
      <c r="G47" s="167">
        <f t="shared" si="16"/>
        <v>25</v>
      </c>
      <c r="H47" s="165">
        <f t="shared" si="17"/>
        <v>5</v>
      </c>
      <c r="I47" s="164">
        <f t="shared" si="18"/>
        <v>1017</v>
      </c>
      <c r="J47" s="167">
        <f t="shared" si="19"/>
        <v>513</v>
      </c>
      <c r="K47" s="167">
        <f t="shared" si="20"/>
        <v>171</v>
      </c>
      <c r="L47" s="167">
        <f t="shared" si="21"/>
        <v>48</v>
      </c>
      <c r="M47" s="165">
        <f t="shared" si="22"/>
        <v>10</v>
      </c>
      <c r="N47" s="36"/>
      <c r="O47" s="83">
        <f t="shared" si="23"/>
        <v>0</v>
      </c>
      <c r="P47" s="83">
        <f t="shared" si="24"/>
        <v>0</v>
      </c>
      <c r="Q47" s="89">
        <f t="shared" si="25"/>
        <v>98</v>
      </c>
      <c r="R47" s="89">
        <f t="shared" si="26"/>
        <v>173</v>
      </c>
      <c r="S47" s="89">
        <f t="shared" si="27"/>
        <v>211</v>
      </c>
      <c r="T47" s="88"/>
      <c r="U47" s="67">
        <f>IF(B47=C47,0,IF(S47&lt;&gt;"-",(S47)/Přehled!$A$1,0))</f>
        <v>0.50238095238095237</v>
      </c>
    </row>
    <row r="48" spans="1:21" x14ac:dyDescent="0.25">
      <c r="A48" s="163">
        <v>46</v>
      </c>
      <c r="B48" s="164">
        <v>2020</v>
      </c>
      <c r="C48" s="165"/>
      <c r="D48" s="166">
        <v>550</v>
      </c>
      <c r="E48" s="167">
        <f t="shared" si="14"/>
        <v>275</v>
      </c>
      <c r="F48" s="167">
        <f t="shared" si="15"/>
        <v>90</v>
      </c>
      <c r="G48" s="167">
        <f t="shared" si="16"/>
        <v>25</v>
      </c>
      <c r="H48" s="165">
        <f t="shared" si="17"/>
        <v>5</v>
      </c>
      <c r="I48" s="164">
        <f t="shared" si="18"/>
        <v>1045</v>
      </c>
      <c r="J48" s="167">
        <f t="shared" si="19"/>
        <v>523</v>
      </c>
      <c r="K48" s="167">
        <f t="shared" si="20"/>
        <v>171</v>
      </c>
      <c r="L48" s="167">
        <f t="shared" si="21"/>
        <v>48</v>
      </c>
      <c r="M48" s="165">
        <f t="shared" si="22"/>
        <v>10</v>
      </c>
      <c r="N48" s="36"/>
      <c r="O48" s="83">
        <f t="shared" si="23"/>
        <v>0</v>
      </c>
      <c r="P48" s="83">
        <f t="shared" si="24"/>
        <v>0</v>
      </c>
      <c r="Q48" s="89">
        <f t="shared" si="25"/>
        <v>110</v>
      </c>
      <c r="R48" s="89">
        <f t="shared" si="26"/>
        <v>185</v>
      </c>
      <c r="S48" s="89">
        <f t="shared" si="27"/>
        <v>223</v>
      </c>
      <c r="T48" s="88"/>
      <c r="U48" s="67">
        <f>IF(B48=C48,0,IF(S48&lt;&gt;"-",(S48)/Přehled!$A$1,0))</f>
        <v>0.53095238095238095</v>
      </c>
    </row>
    <row r="49" spans="1:21" x14ac:dyDescent="0.25">
      <c r="A49" s="163">
        <v>47</v>
      </c>
      <c r="B49" s="164">
        <v>2070</v>
      </c>
      <c r="C49" s="165"/>
      <c r="D49" s="166">
        <v>565</v>
      </c>
      <c r="E49" s="167">
        <f t="shared" si="14"/>
        <v>285</v>
      </c>
      <c r="F49" s="167">
        <f t="shared" si="15"/>
        <v>95</v>
      </c>
      <c r="G49" s="167">
        <f t="shared" si="16"/>
        <v>25</v>
      </c>
      <c r="H49" s="165">
        <f t="shared" si="17"/>
        <v>5</v>
      </c>
      <c r="I49" s="164">
        <f t="shared" si="18"/>
        <v>1074</v>
      </c>
      <c r="J49" s="167">
        <f t="shared" si="19"/>
        <v>542</v>
      </c>
      <c r="K49" s="167">
        <f t="shared" si="20"/>
        <v>181</v>
      </c>
      <c r="L49" s="167">
        <f t="shared" si="21"/>
        <v>48</v>
      </c>
      <c r="M49" s="165">
        <f t="shared" si="22"/>
        <v>10</v>
      </c>
      <c r="N49" s="36"/>
      <c r="O49" s="83">
        <f t="shared" si="23"/>
        <v>0</v>
      </c>
      <c r="P49" s="83">
        <f t="shared" si="24"/>
        <v>0</v>
      </c>
      <c r="Q49" s="89">
        <f t="shared" si="25"/>
        <v>92</v>
      </c>
      <c r="R49" s="89">
        <f t="shared" si="26"/>
        <v>177</v>
      </c>
      <c r="S49" s="89">
        <f t="shared" si="27"/>
        <v>215</v>
      </c>
      <c r="T49" s="88"/>
      <c r="U49" s="67">
        <f>IF(B49=C49,0,IF(S49&lt;&gt;"-",(S49)/Přehled!$A$1,0))</f>
        <v>0.51190476190476186</v>
      </c>
    </row>
    <row r="50" spans="1:21" x14ac:dyDescent="0.25">
      <c r="A50" s="163">
        <v>48</v>
      </c>
      <c r="B50" s="164">
        <v>2122</v>
      </c>
      <c r="C50" s="165"/>
      <c r="D50" s="166">
        <v>580</v>
      </c>
      <c r="E50" s="167">
        <f t="shared" si="14"/>
        <v>290</v>
      </c>
      <c r="F50" s="167">
        <f t="shared" si="15"/>
        <v>95</v>
      </c>
      <c r="G50" s="167">
        <f t="shared" si="16"/>
        <v>25</v>
      </c>
      <c r="H50" s="165">
        <f t="shared" si="17"/>
        <v>5</v>
      </c>
      <c r="I50" s="164">
        <f t="shared" si="18"/>
        <v>1102</v>
      </c>
      <c r="J50" s="167">
        <f t="shared" si="19"/>
        <v>551</v>
      </c>
      <c r="K50" s="167">
        <f t="shared" si="20"/>
        <v>181</v>
      </c>
      <c r="L50" s="167">
        <f t="shared" si="21"/>
        <v>48</v>
      </c>
      <c r="M50" s="165">
        <f t="shared" si="22"/>
        <v>10</v>
      </c>
      <c r="N50" s="36"/>
      <c r="O50" s="83">
        <f t="shared" si="23"/>
        <v>0</v>
      </c>
      <c r="P50" s="83">
        <f t="shared" si="24"/>
        <v>0</v>
      </c>
      <c r="Q50" s="89">
        <f t="shared" si="25"/>
        <v>107</v>
      </c>
      <c r="R50" s="89">
        <f t="shared" si="26"/>
        <v>192</v>
      </c>
      <c r="S50" s="89">
        <f t="shared" si="27"/>
        <v>230</v>
      </c>
      <c r="T50" s="88"/>
      <c r="U50" s="67">
        <f>IF(B50=C50,0,IF(S50&lt;&gt;"-",(S50)/Přehled!$A$1,0))</f>
        <v>0.54761904761904767</v>
      </c>
    </row>
    <row r="51" spans="1:21" x14ac:dyDescent="0.25">
      <c r="A51" s="163">
        <v>49</v>
      </c>
      <c r="B51" s="164">
        <v>2175</v>
      </c>
      <c r="C51" s="165"/>
      <c r="D51" s="166">
        <v>595</v>
      </c>
      <c r="E51" s="167">
        <f t="shared" si="14"/>
        <v>300</v>
      </c>
      <c r="F51" s="167">
        <f t="shared" si="15"/>
        <v>100</v>
      </c>
      <c r="G51" s="167">
        <f t="shared" si="16"/>
        <v>25</v>
      </c>
      <c r="H51" s="165">
        <f t="shared" si="17"/>
        <v>5</v>
      </c>
      <c r="I51" s="164">
        <f t="shared" si="18"/>
        <v>1131</v>
      </c>
      <c r="J51" s="167">
        <f t="shared" si="19"/>
        <v>570</v>
      </c>
      <c r="K51" s="167">
        <f t="shared" si="20"/>
        <v>190</v>
      </c>
      <c r="L51" s="167">
        <f t="shared" si="21"/>
        <v>48</v>
      </c>
      <c r="M51" s="165">
        <f t="shared" si="22"/>
        <v>10</v>
      </c>
      <c r="N51" s="36"/>
      <c r="O51" s="83">
        <f t="shared" si="23"/>
        <v>0</v>
      </c>
      <c r="P51" s="83">
        <f t="shared" si="24"/>
        <v>0</v>
      </c>
      <c r="Q51" s="89">
        <f t="shared" si="25"/>
        <v>94</v>
      </c>
      <c r="R51" s="89">
        <f t="shared" si="26"/>
        <v>188</v>
      </c>
      <c r="S51" s="89">
        <f t="shared" si="27"/>
        <v>226</v>
      </c>
      <c r="T51" s="88"/>
      <c r="U51" s="67">
        <f>IF(B51=C51,0,IF(S51&lt;&gt;"-",(S51)/Přehled!$A$1,0))</f>
        <v>0.53809523809523807</v>
      </c>
    </row>
    <row r="52" spans="1:21" x14ac:dyDescent="0.25">
      <c r="A52" s="163">
        <v>50</v>
      </c>
      <c r="B52" s="164">
        <v>2229</v>
      </c>
      <c r="C52" s="165"/>
      <c r="D52" s="166">
        <v>610</v>
      </c>
      <c r="E52" s="167">
        <f t="shared" si="14"/>
        <v>305</v>
      </c>
      <c r="F52" s="167">
        <f t="shared" si="15"/>
        <v>100</v>
      </c>
      <c r="G52" s="167">
        <f t="shared" si="16"/>
        <v>25</v>
      </c>
      <c r="H52" s="165">
        <f t="shared" si="17"/>
        <v>5</v>
      </c>
      <c r="I52" s="164">
        <f t="shared" si="18"/>
        <v>1159</v>
      </c>
      <c r="J52" s="167">
        <f t="shared" si="19"/>
        <v>580</v>
      </c>
      <c r="K52" s="167">
        <f t="shared" si="20"/>
        <v>190</v>
      </c>
      <c r="L52" s="167">
        <f t="shared" si="21"/>
        <v>48</v>
      </c>
      <c r="M52" s="165">
        <f t="shared" si="22"/>
        <v>10</v>
      </c>
      <c r="N52" s="36"/>
      <c r="O52" s="83">
        <f t="shared" si="23"/>
        <v>0</v>
      </c>
      <c r="P52" s="83">
        <f t="shared" si="24"/>
        <v>0</v>
      </c>
      <c r="Q52" s="89">
        <f t="shared" si="25"/>
        <v>110</v>
      </c>
      <c r="R52" s="89">
        <f t="shared" si="26"/>
        <v>204</v>
      </c>
      <c r="S52" s="89">
        <f t="shared" si="27"/>
        <v>242</v>
      </c>
      <c r="T52" s="88"/>
      <c r="U52" s="67">
        <f>IF(B52=C52,0,IF(S52&lt;&gt;"-",(S52)/Přehled!$A$1,0))</f>
        <v>0.57619047619047614</v>
      </c>
    </row>
    <row r="53" spans="1:21" x14ac:dyDescent="0.25">
      <c r="A53" s="158">
        <v>51</v>
      </c>
      <c r="B53" s="159">
        <v>2285</v>
      </c>
      <c r="C53" s="160"/>
      <c r="D53" s="161">
        <v>625</v>
      </c>
      <c r="E53" s="162">
        <f t="shared" si="14"/>
        <v>315</v>
      </c>
      <c r="F53" s="162">
        <f t="shared" si="15"/>
        <v>105</v>
      </c>
      <c r="G53" s="162">
        <f t="shared" si="16"/>
        <v>25</v>
      </c>
      <c r="H53" s="160">
        <f t="shared" si="17"/>
        <v>5</v>
      </c>
      <c r="I53" s="159">
        <f t="shared" si="18"/>
        <v>1188</v>
      </c>
      <c r="J53" s="162">
        <f t="shared" si="19"/>
        <v>599</v>
      </c>
      <c r="K53" s="162">
        <f t="shared" si="20"/>
        <v>200</v>
      </c>
      <c r="L53" s="162">
        <f t="shared" si="21"/>
        <v>48</v>
      </c>
      <c r="M53" s="160">
        <f t="shared" si="22"/>
        <v>10</v>
      </c>
      <c r="N53" s="36"/>
      <c r="O53" s="83">
        <f t="shared" si="23"/>
        <v>0</v>
      </c>
      <c r="P53" s="83">
        <f t="shared" si="24"/>
        <v>0</v>
      </c>
      <c r="Q53" s="89">
        <f t="shared" si="25"/>
        <v>98</v>
      </c>
      <c r="R53" s="89">
        <f t="shared" si="26"/>
        <v>202</v>
      </c>
      <c r="S53" s="89">
        <f t="shared" si="27"/>
        <v>240</v>
      </c>
      <c r="T53" s="88"/>
      <c r="U53" s="67">
        <f>IF(B53=C53,0,IF(S53&lt;&gt;"-",(S53)/Přehled!$A$1,0))</f>
        <v>0.5714285714285714</v>
      </c>
    </row>
    <row r="54" spans="1:21" x14ac:dyDescent="0.25">
      <c r="A54" s="163">
        <v>52</v>
      </c>
      <c r="B54" s="164">
        <v>2342</v>
      </c>
      <c r="C54" s="165"/>
      <c r="D54" s="166">
        <v>640</v>
      </c>
      <c r="E54" s="167">
        <f t="shared" si="14"/>
        <v>320</v>
      </c>
      <c r="F54" s="167">
        <f t="shared" si="15"/>
        <v>105</v>
      </c>
      <c r="G54" s="167">
        <f t="shared" si="16"/>
        <v>25</v>
      </c>
      <c r="H54" s="165">
        <f t="shared" si="17"/>
        <v>5</v>
      </c>
      <c r="I54" s="164">
        <f t="shared" si="18"/>
        <v>1216</v>
      </c>
      <c r="J54" s="167">
        <f t="shared" si="19"/>
        <v>608</v>
      </c>
      <c r="K54" s="167">
        <f t="shared" si="20"/>
        <v>200</v>
      </c>
      <c r="L54" s="167">
        <f t="shared" si="21"/>
        <v>48</v>
      </c>
      <c r="M54" s="165">
        <f t="shared" si="22"/>
        <v>10</v>
      </c>
      <c r="N54" s="36"/>
      <c r="O54" s="83">
        <f t="shared" si="23"/>
        <v>0</v>
      </c>
      <c r="P54" s="83">
        <f t="shared" si="24"/>
        <v>0</v>
      </c>
      <c r="Q54" s="89">
        <f t="shared" si="25"/>
        <v>118</v>
      </c>
      <c r="R54" s="89">
        <f t="shared" si="26"/>
        <v>222</v>
      </c>
      <c r="S54" s="89">
        <f t="shared" si="27"/>
        <v>260</v>
      </c>
      <c r="T54" s="88"/>
      <c r="U54" s="67">
        <f>IF(B54=C54,0,IF(S54&lt;&gt;"-",(S54)/Přehled!$A$1,0))</f>
        <v>0.61904761904761907</v>
      </c>
    </row>
    <row r="55" spans="1:21" x14ac:dyDescent="0.25">
      <c r="A55" s="163">
        <v>53</v>
      </c>
      <c r="B55" s="164">
        <v>2400</v>
      </c>
      <c r="C55" s="165"/>
      <c r="D55" s="166">
        <v>655</v>
      </c>
      <c r="E55" s="167">
        <f t="shared" si="14"/>
        <v>330</v>
      </c>
      <c r="F55" s="167">
        <f t="shared" si="15"/>
        <v>110</v>
      </c>
      <c r="G55" s="167">
        <f t="shared" si="16"/>
        <v>30</v>
      </c>
      <c r="H55" s="165">
        <f t="shared" si="17"/>
        <v>5</v>
      </c>
      <c r="I55" s="164">
        <f t="shared" si="18"/>
        <v>1245</v>
      </c>
      <c r="J55" s="167">
        <f t="shared" si="19"/>
        <v>627</v>
      </c>
      <c r="K55" s="167">
        <f t="shared" si="20"/>
        <v>209</v>
      </c>
      <c r="L55" s="167">
        <f t="shared" si="21"/>
        <v>57</v>
      </c>
      <c r="M55" s="165">
        <f t="shared" si="22"/>
        <v>10</v>
      </c>
      <c r="N55" s="36"/>
      <c r="O55" s="83">
        <f t="shared" si="23"/>
        <v>0</v>
      </c>
      <c r="P55" s="83">
        <f t="shared" si="24"/>
        <v>0</v>
      </c>
      <c r="Q55" s="89">
        <f t="shared" si="25"/>
        <v>110</v>
      </c>
      <c r="R55" s="89">
        <f t="shared" si="26"/>
        <v>205</v>
      </c>
      <c r="S55" s="89">
        <f t="shared" si="27"/>
        <v>252</v>
      </c>
      <c r="T55" s="88"/>
      <c r="U55" s="67">
        <f>IF(B55=C55,0,IF(S55&lt;&gt;"-",(S55)/Přehled!$A$1,0))</f>
        <v>0.6</v>
      </c>
    </row>
    <row r="56" spans="1:21" x14ac:dyDescent="0.25">
      <c r="A56" s="163">
        <v>54</v>
      </c>
      <c r="B56" s="164">
        <v>2460</v>
      </c>
      <c r="C56" s="165"/>
      <c r="D56" s="166">
        <v>670</v>
      </c>
      <c r="E56" s="167">
        <f t="shared" si="14"/>
        <v>335</v>
      </c>
      <c r="F56" s="167">
        <f t="shared" si="15"/>
        <v>110</v>
      </c>
      <c r="G56" s="167">
        <f t="shared" si="16"/>
        <v>30</v>
      </c>
      <c r="H56" s="165">
        <f t="shared" si="17"/>
        <v>5</v>
      </c>
      <c r="I56" s="164">
        <f t="shared" si="18"/>
        <v>1273</v>
      </c>
      <c r="J56" s="167">
        <f t="shared" si="19"/>
        <v>637</v>
      </c>
      <c r="K56" s="167">
        <f t="shared" si="20"/>
        <v>209</v>
      </c>
      <c r="L56" s="167">
        <f t="shared" si="21"/>
        <v>57</v>
      </c>
      <c r="M56" s="165">
        <f t="shared" si="22"/>
        <v>10</v>
      </c>
      <c r="N56" s="36"/>
      <c r="O56" s="83">
        <f t="shared" si="23"/>
        <v>0</v>
      </c>
      <c r="P56" s="83">
        <f t="shared" si="24"/>
        <v>0</v>
      </c>
      <c r="Q56" s="89">
        <f t="shared" si="25"/>
        <v>132</v>
      </c>
      <c r="R56" s="89">
        <f t="shared" si="26"/>
        <v>227</v>
      </c>
      <c r="S56" s="89">
        <f t="shared" si="27"/>
        <v>274</v>
      </c>
      <c r="T56" s="88"/>
      <c r="U56" s="67">
        <f>IF(B56=C56,0,IF(S56&lt;&gt;"-",(S56)/Přehled!$A$1,0))</f>
        <v>0.65238095238095239</v>
      </c>
    </row>
    <row r="57" spans="1:21" x14ac:dyDescent="0.25">
      <c r="A57" s="163">
        <v>55</v>
      </c>
      <c r="B57" s="164">
        <v>2522</v>
      </c>
      <c r="C57" s="165"/>
      <c r="D57" s="166">
        <v>685</v>
      </c>
      <c r="E57" s="167">
        <f t="shared" si="14"/>
        <v>345</v>
      </c>
      <c r="F57" s="167">
        <f t="shared" si="15"/>
        <v>115</v>
      </c>
      <c r="G57" s="167">
        <f t="shared" si="16"/>
        <v>30</v>
      </c>
      <c r="H57" s="165">
        <f t="shared" si="17"/>
        <v>5</v>
      </c>
      <c r="I57" s="164">
        <f t="shared" si="18"/>
        <v>1302</v>
      </c>
      <c r="J57" s="167">
        <f t="shared" si="19"/>
        <v>656</v>
      </c>
      <c r="K57" s="167">
        <f t="shared" si="20"/>
        <v>219</v>
      </c>
      <c r="L57" s="167">
        <f t="shared" si="21"/>
        <v>57</v>
      </c>
      <c r="M57" s="165">
        <f t="shared" si="22"/>
        <v>10</v>
      </c>
      <c r="N57" s="36"/>
      <c r="O57" s="83">
        <f t="shared" si="23"/>
        <v>0</v>
      </c>
      <c r="P57" s="83">
        <f t="shared" si="24"/>
        <v>0</v>
      </c>
      <c r="Q57" s="89">
        <f t="shared" si="25"/>
        <v>126</v>
      </c>
      <c r="R57" s="89">
        <f t="shared" si="26"/>
        <v>231</v>
      </c>
      <c r="S57" s="89">
        <f t="shared" si="27"/>
        <v>278</v>
      </c>
      <c r="T57" s="88"/>
      <c r="U57" s="67">
        <f>IF(B57=C57,0,IF(S57&lt;&gt;"-",(S57)/Přehled!$A$1,0))</f>
        <v>0.66190476190476188</v>
      </c>
    </row>
    <row r="58" spans="1:21" x14ac:dyDescent="0.25">
      <c r="A58" s="163">
        <v>56</v>
      </c>
      <c r="B58" s="164">
        <v>2585</v>
      </c>
      <c r="C58" s="165"/>
      <c r="D58" s="166">
        <v>700</v>
      </c>
      <c r="E58" s="167">
        <f t="shared" si="14"/>
        <v>350</v>
      </c>
      <c r="F58" s="167">
        <f t="shared" si="15"/>
        <v>115</v>
      </c>
      <c r="G58" s="167">
        <f t="shared" si="16"/>
        <v>30</v>
      </c>
      <c r="H58" s="165">
        <f t="shared" si="17"/>
        <v>5</v>
      </c>
      <c r="I58" s="164">
        <f t="shared" si="18"/>
        <v>1330</v>
      </c>
      <c r="J58" s="167">
        <f t="shared" si="19"/>
        <v>665</v>
      </c>
      <c r="K58" s="167">
        <f t="shared" si="20"/>
        <v>219</v>
      </c>
      <c r="L58" s="167">
        <f t="shared" si="21"/>
        <v>57</v>
      </c>
      <c r="M58" s="165">
        <f t="shared" si="22"/>
        <v>10</v>
      </c>
      <c r="N58" s="36"/>
      <c r="O58" s="83">
        <f t="shared" si="23"/>
        <v>0</v>
      </c>
      <c r="P58" s="83">
        <f t="shared" si="24"/>
        <v>0</v>
      </c>
      <c r="Q58" s="89">
        <f t="shared" si="25"/>
        <v>152</v>
      </c>
      <c r="R58" s="89">
        <f t="shared" si="26"/>
        <v>257</v>
      </c>
      <c r="S58" s="89">
        <f t="shared" si="27"/>
        <v>304</v>
      </c>
      <c r="T58" s="88"/>
      <c r="U58" s="67">
        <f>IF(B58=C58,0,IF(S58&lt;&gt;"-",(S58)/Přehled!$A$1,0))</f>
        <v>0.72380952380952379</v>
      </c>
    </row>
    <row r="59" spans="1:21" x14ac:dyDescent="0.25">
      <c r="A59" s="163">
        <v>57</v>
      </c>
      <c r="B59" s="164">
        <v>2650</v>
      </c>
      <c r="C59" s="165"/>
      <c r="D59" s="166">
        <v>715</v>
      </c>
      <c r="E59" s="167">
        <f t="shared" si="14"/>
        <v>360</v>
      </c>
      <c r="F59" s="167">
        <f t="shared" si="15"/>
        <v>120</v>
      </c>
      <c r="G59" s="167">
        <f t="shared" si="16"/>
        <v>30</v>
      </c>
      <c r="H59" s="165">
        <f t="shared" si="17"/>
        <v>5</v>
      </c>
      <c r="I59" s="164">
        <f t="shared" si="18"/>
        <v>1359</v>
      </c>
      <c r="J59" s="167">
        <f t="shared" si="19"/>
        <v>684</v>
      </c>
      <c r="K59" s="167">
        <f t="shared" si="20"/>
        <v>228</v>
      </c>
      <c r="L59" s="167">
        <f t="shared" si="21"/>
        <v>57</v>
      </c>
      <c r="M59" s="165">
        <f t="shared" si="22"/>
        <v>10</v>
      </c>
      <c r="N59" s="36"/>
      <c r="O59" s="83">
        <f t="shared" si="23"/>
        <v>0</v>
      </c>
      <c r="P59" s="83">
        <f t="shared" si="24"/>
        <v>0</v>
      </c>
      <c r="Q59" s="89">
        <f t="shared" si="25"/>
        <v>151</v>
      </c>
      <c r="R59" s="89">
        <f t="shared" si="26"/>
        <v>265</v>
      </c>
      <c r="S59" s="89">
        <f t="shared" si="27"/>
        <v>312</v>
      </c>
      <c r="T59" s="88"/>
      <c r="U59" s="67">
        <f>IF(B59=C59,0,IF(S59&lt;&gt;"-",(S59)/Přehled!$A$1,0))</f>
        <v>0.74285714285714288</v>
      </c>
    </row>
    <row r="60" spans="1:21" x14ac:dyDescent="0.25">
      <c r="A60" s="163">
        <v>58</v>
      </c>
      <c r="B60" s="164">
        <v>2716</v>
      </c>
      <c r="C60" s="165"/>
      <c r="D60" s="166">
        <v>730</v>
      </c>
      <c r="E60" s="167">
        <f t="shared" si="14"/>
        <v>365</v>
      </c>
      <c r="F60" s="167">
        <f t="shared" si="15"/>
        <v>120</v>
      </c>
      <c r="G60" s="167">
        <f t="shared" si="16"/>
        <v>30</v>
      </c>
      <c r="H60" s="165">
        <f t="shared" si="17"/>
        <v>5</v>
      </c>
      <c r="I60" s="164">
        <f t="shared" si="18"/>
        <v>1387</v>
      </c>
      <c r="J60" s="167">
        <f t="shared" si="19"/>
        <v>694</v>
      </c>
      <c r="K60" s="167">
        <f t="shared" si="20"/>
        <v>228</v>
      </c>
      <c r="L60" s="167">
        <f t="shared" si="21"/>
        <v>57</v>
      </c>
      <c r="M60" s="165">
        <f t="shared" si="22"/>
        <v>10</v>
      </c>
      <c r="N60" s="36"/>
      <c r="O60" s="83">
        <f t="shared" si="23"/>
        <v>0</v>
      </c>
      <c r="P60" s="83">
        <f t="shared" si="24"/>
        <v>0</v>
      </c>
      <c r="Q60" s="89">
        <f t="shared" si="25"/>
        <v>179</v>
      </c>
      <c r="R60" s="89">
        <f t="shared" si="26"/>
        <v>293</v>
      </c>
      <c r="S60" s="89">
        <f t="shared" si="27"/>
        <v>340</v>
      </c>
      <c r="T60" s="88"/>
      <c r="U60" s="67">
        <f>IF(B60=C60,0,IF(S60&lt;&gt;"-",(S60)/Přehled!$A$1,0))</f>
        <v>0.80952380952380953</v>
      </c>
    </row>
    <row r="61" spans="1:21" x14ac:dyDescent="0.25">
      <c r="A61" s="163">
        <v>59</v>
      </c>
      <c r="B61" s="164">
        <v>2784</v>
      </c>
      <c r="C61" s="165"/>
      <c r="D61" s="166">
        <v>745</v>
      </c>
      <c r="E61" s="167">
        <f t="shared" si="14"/>
        <v>375</v>
      </c>
      <c r="F61" s="167">
        <f t="shared" si="15"/>
        <v>125</v>
      </c>
      <c r="G61" s="167">
        <f t="shared" si="16"/>
        <v>30</v>
      </c>
      <c r="H61" s="165">
        <f t="shared" si="17"/>
        <v>5</v>
      </c>
      <c r="I61" s="164">
        <f t="shared" si="18"/>
        <v>1416</v>
      </c>
      <c r="J61" s="167">
        <f t="shared" si="19"/>
        <v>713</v>
      </c>
      <c r="K61" s="167">
        <f t="shared" si="20"/>
        <v>238</v>
      </c>
      <c r="L61" s="167">
        <f t="shared" si="21"/>
        <v>57</v>
      </c>
      <c r="M61" s="165">
        <f t="shared" si="22"/>
        <v>10</v>
      </c>
      <c r="N61" s="36"/>
      <c r="O61" s="83">
        <f t="shared" si="23"/>
        <v>0</v>
      </c>
      <c r="P61" s="83">
        <f t="shared" si="24"/>
        <v>0</v>
      </c>
      <c r="Q61" s="89">
        <f t="shared" si="25"/>
        <v>179</v>
      </c>
      <c r="R61" s="89">
        <f t="shared" si="26"/>
        <v>303</v>
      </c>
      <c r="S61" s="89">
        <f t="shared" si="27"/>
        <v>350</v>
      </c>
      <c r="T61" s="88"/>
      <c r="U61" s="67">
        <f>IF(B61=C61,0,IF(S61&lt;&gt;"-",(S61)/Přehled!$A$1,0))</f>
        <v>0.83333333333333337</v>
      </c>
    </row>
    <row r="62" spans="1:21" x14ac:dyDescent="0.25">
      <c r="A62" s="163">
        <v>60</v>
      </c>
      <c r="B62" s="164">
        <v>2853</v>
      </c>
      <c r="C62" s="165"/>
      <c r="D62" s="166">
        <v>760</v>
      </c>
      <c r="E62" s="167">
        <f t="shared" si="14"/>
        <v>380</v>
      </c>
      <c r="F62" s="167">
        <f t="shared" si="15"/>
        <v>125</v>
      </c>
      <c r="G62" s="167">
        <f t="shared" si="16"/>
        <v>30</v>
      </c>
      <c r="H62" s="165">
        <f t="shared" si="17"/>
        <v>5</v>
      </c>
      <c r="I62" s="164">
        <f t="shared" si="18"/>
        <v>1444</v>
      </c>
      <c r="J62" s="167">
        <f t="shared" si="19"/>
        <v>722</v>
      </c>
      <c r="K62" s="167">
        <f t="shared" si="20"/>
        <v>238</v>
      </c>
      <c r="L62" s="167">
        <f t="shared" si="21"/>
        <v>57</v>
      </c>
      <c r="M62" s="165">
        <f t="shared" si="22"/>
        <v>10</v>
      </c>
      <c r="N62" s="36"/>
      <c r="O62" s="83">
        <f t="shared" si="23"/>
        <v>0</v>
      </c>
      <c r="P62" s="83">
        <f t="shared" si="24"/>
        <v>0</v>
      </c>
      <c r="Q62" s="89">
        <f t="shared" si="25"/>
        <v>211</v>
      </c>
      <c r="R62" s="89">
        <f t="shared" si="26"/>
        <v>335</v>
      </c>
      <c r="S62" s="89">
        <f t="shared" si="27"/>
        <v>382</v>
      </c>
      <c r="T62" s="88"/>
      <c r="U62" s="67">
        <f>IF(B62=C62,0,IF(S62&lt;&gt;"-",(S62)/Přehled!$A$1,0))</f>
        <v>0.90952380952380951</v>
      </c>
    </row>
    <row r="63" spans="1:21" x14ac:dyDescent="0.25">
      <c r="A63" s="158">
        <v>61</v>
      </c>
      <c r="B63" s="159">
        <v>2925</v>
      </c>
      <c r="C63" s="160"/>
      <c r="D63" s="161">
        <v>775</v>
      </c>
      <c r="E63" s="162">
        <f t="shared" si="14"/>
        <v>390</v>
      </c>
      <c r="F63" s="162">
        <f t="shared" si="15"/>
        <v>130</v>
      </c>
      <c r="G63" s="162">
        <f t="shared" si="16"/>
        <v>35</v>
      </c>
      <c r="H63" s="160">
        <f t="shared" si="17"/>
        <v>5</v>
      </c>
      <c r="I63" s="159">
        <f t="shared" si="18"/>
        <v>1473</v>
      </c>
      <c r="J63" s="162">
        <f t="shared" si="19"/>
        <v>741</v>
      </c>
      <c r="K63" s="162">
        <f t="shared" si="20"/>
        <v>247</v>
      </c>
      <c r="L63" s="162">
        <f t="shared" si="21"/>
        <v>67</v>
      </c>
      <c r="M63" s="160">
        <f t="shared" si="22"/>
        <v>10</v>
      </c>
      <c r="N63" s="36"/>
      <c r="O63" s="83">
        <f t="shared" si="23"/>
        <v>0</v>
      </c>
      <c r="P63" s="83">
        <f t="shared" si="24"/>
        <v>0</v>
      </c>
      <c r="Q63" s="89">
        <f t="shared" si="25"/>
        <v>217</v>
      </c>
      <c r="R63" s="89">
        <f t="shared" si="26"/>
        <v>330</v>
      </c>
      <c r="S63" s="89">
        <f t="shared" si="27"/>
        <v>387</v>
      </c>
      <c r="T63" s="88"/>
      <c r="U63" s="67">
        <f>IF(B63=C63,0,IF(S63&lt;&gt;"-",(S63)/Přehled!$A$1,0))</f>
        <v>0.92142857142857137</v>
      </c>
    </row>
    <row r="64" spans="1:21" x14ac:dyDescent="0.25">
      <c r="A64" s="163">
        <v>62</v>
      </c>
      <c r="B64" s="164">
        <v>2998</v>
      </c>
      <c r="C64" s="165"/>
      <c r="D64" s="166">
        <v>790</v>
      </c>
      <c r="E64" s="167">
        <f t="shared" si="14"/>
        <v>395</v>
      </c>
      <c r="F64" s="167">
        <f t="shared" si="15"/>
        <v>130</v>
      </c>
      <c r="G64" s="167">
        <f t="shared" si="16"/>
        <v>35</v>
      </c>
      <c r="H64" s="165">
        <f t="shared" si="17"/>
        <v>5</v>
      </c>
      <c r="I64" s="164">
        <f t="shared" si="18"/>
        <v>1501</v>
      </c>
      <c r="J64" s="167">
        <f t="shared" si="19"/>
        <v>751</v>
      </c>
      <c r="K64" s="167">
        <f t="shared" si="20"/>
        <v>247</v>
      </c>
      <c r="L64" s="167">
        <f t="shared" si="21"/>
        <v>67</v>
      </c>
      <c r="M64" s="165">
        <f t="shared" si="22"/>
        <v>10</v>
      </c>
      <c r="N64" s="36"/>
      <c r="O64" s="83">
        <f t="shared" si="23"/>
        <v>0</v>
      </c>
      <c r="P64" s="83">
        <f t="shared" si="24"/>
        <v>0</v>
      </c>
      <c r="Q64" s="89">
        <f t="shared" si="25"/>
        <v>252</v>
      </c>
      <c r="R64" s="89">
        <f t="shared" si="26"/>
        <v>365</v>
      </c>
      <c r="S64" s="89">
        <f t="shared" si="27"/>
        <v>422</v>
      </c>
      <c r="T64" s="88"/>
      <c r="U64" s="67">
        <f>IF(B64=C64,0,IF(S64&lt;&gt;"-",(S64)/Přehled!$A$1,0))</f>
        <v>1.0047619047619047</v>
      </c>
    </row>
    <row r="65" spans="1:21" x14ac:dyDescent="0.25">
      <c r="A65" s="163">
        <v>63</v>
      </c>
      <c r="B65" s="164">
        <v>3073</v>
      </c>
      <c r="C65" s="165"/>
      <c r="D65" s="166">
        <v>805</v>
      </c>
      <c r="E65" s="167">
        <f t="shared" si="14"/>
        <v>405</v>
      </c>
      <c r="F65" s="167">
        <f t="shared" si="15"/>
        <v>135</v>
      </c>
      <c r="G65" s="167">
        <f t="shared" si="16"/>
        <v>35</v>
      </c>
      <c r="H65" s="165">
        <f t="shared" si="17"/>
        <v>5</v>
      </c>
      <c r="I65" s="164">
        <f t="shared" si="18"/>
        <v>1530</v>
      </c>
      <c r="J65" s="167">
        <f t="shared" si="19"/>
        <v>770</v>
      </c>
      <c r="K65" s="167">
        <f t="shared" si="20"/>
        <v>257</v>
      </c>
      <c r="L65" s="167">
        <f t="shared" si="21"/>
        <v>67</v>
      </c>
      <c r="M65" s="165">
        <f t="shared" si="22"/>
        <v>10</v>
      </c>
      <c r="N65" s="36"/>
      <c r="O65" s="89">
        <f t="shared" si="23"/>
        <v>13</v>
      </c>
      <c r="P65" s="83">
        <f t="shared" si="24"/>
        <v>0</v>
      </c>
      <c r="Q65" s="89">
        <f t="shared" si="25"/>
        <v>259</v>
      </c>
      <c r="R65" s="89">
        <f t="shared" si="26"/>
        <v>382</v>
      </c>
      <c r="S65" s="89">
        <f t="shared" si="27"/>
        <v>439</v>
      </c>
      <c r="T65" s="88"/>
      <c r="U65" s="67">
        <f>IF(B65=C65,0,IF(S65&lt;&gt;"-",(S65)/Přehled!$A$1,0))</f>
        <v>1.0452380952380953</v>
      </c>
    </row>
    <row r="66" spans="1:21" x14ac:dyDescent="0.25">
      <c r="A66" s="163">
        <v>64</v>
      </c>
      <c r="B66" s="164">
        <v>3149</v>
      </c>
      <c r="C66" s="165"/>
      <c r="D66" s="166">
        <v>820</v>
      </c>
      <c r="E66" s="167">
        <f t="shared" si="14"/>
        <v>410</v>
      </c>
      <c r="F66" s="167">
        <f t="shared" si="15"/>
        <v>135</v>
      </c>
      <c r="G66" s="167">
        <f t="shared" si="16"/>
        <v>35</v>
      </c>
      <c r="H66" s="165">
        <f t="shared" si="17"/>
        <v>5</v>
      </c>
      <c r="I66" s="164">
        <f t="shared" si="18"/>
        <v>1558</v>
      </c>
      <c r="J66" s="167">
        <f t="shared" si="19"/>
        <v>779</v>
      </c>
      <c r="K66" s="167">
        <f t="shared" si="20"/>
        <v>257</v>
      </c>
      <c r="L66" s="167">
        <f t="shared" si="21"/>
        <v>67</v>
      </c>
      <c r="M66" s="165">
        <f t="shared" si="22"/>
        <v>10</v>
      </c>
      <c r="N66" s="36"/>
      <c r="O66" s="89">
        <f t="shared" si="23"/>
        <v>33</v>
      </c>
      <c r="P66" s="83">
        <f t="shared" si="24"/>
        <v>0</v>
      </c>
      <c r="Q66" s="89">
        <f t="shared" si="25"/>
        <v>298</v>
      </c>
      <c r="R66" s="89">
        <f t="shared" si="26"/>
        <v>421</v>
      </c>
      <c r="S66" s="89">
        <f t="shared" si="27"/>
        <v>478</v>
      </c>
      <c r="T66" s="88"/>
      <c r="U66" s="67">
        <f>IF(B66=C66,0,IF(S66&lt;&gt;"-",(S66)/Přehled!$A$1,0))</f>
        <v>1.138095238095238</v>
      </c>
    </row>
    <row r="67" spans="1:21" x14ac:dyDescent="0.25">
      <c r="A67" s="163">
        <v>65</v>
      </c>
      <c r="B67" s="164">
        <v>3228</v>
      </c>
      <c r="C67" s="165"/>
      <c r="D67" s="166">
        <v>835</v>
      </c>
      <c r="E67" s="167">
        <f t="shared" si="14"/>
        <v>420</v>
      </c>
      <c r="F67" s="167">
        <f t="shared" si="15"/>
        <v>140</v>
      </c>
      <c r="G67" s="167">
        <f t="shared" si="16"/>
        <v>35</v>
      </c>
      <c r="H67" s="165">
        <f t="shared" si="17"/>
        <v>5</v>
      </c>
      <c r="I67" s="164">
        <f t="shared" si="18"/>
        <v>1587</v>
      </c>
      <c r="J67" s="167">
        <f t="shared" si="19"/>
        <v>798</v>
      </c>
      <c r="K67" s="167">
        <f t="shared" si="20"/>
        <v>266</v>
      </c>
      <c r="L67" s="167">
        <f t="shared" si="21"/>
        <v>67</v>
      </c>
      <c r="M67" s="165">
        <f t="shared" si="22"/>
        <v>10</v>
      </c>
      <c r="N67" s="36"/>
      <c r="O67" s="89">
        <f t="shared" si="23"/>
        <v>54</v>
      </c>
      <c r="P67" s="83">
        <f t="shared" si="24"/>
        <v>0</v>
      </c>
      <c r="Q67" s="89">
        <f t="shared" si="25"/>
        <v>311</v>
      </c>
      <c r="R67" s="89">
        <f t="shared" si="26"/>
        <v>443</v>
      </c>
      <c r="S67" s="89">
        <f t="shared" si="27"/>
        <v>500</v>
      </c>
      <c r="T67" s="88"/>
      <c r="U67" s="67">
        <f>IF(B67=C67,0,IF(S67&lt;&gt;"-",(S67)/Přehled!$A$1,0))</f>
        <v>1.1904761904761905</v>
      </c>
    </row>
    <row r="68" spans="1:21" x14ac:dyDescent="0.25">
      <c r="A68" s="163">
        <v>66</v>
      </c>
      <c r="B68" s="164">
        <v>3309</v>
      </c>
      <c r="C68" s="165"/>
      <c r="D68" s="166">
        <v>855</v>
      </c>
      <c r="E68" s="167">
        <f t="shared" ref="E68:E131" si="28">ROUND((D68/2)/5,0)*5</f>
        <v>430</v>
      </c>
      <c r="F68" s="167">
        <f t="shared" ref="F68:F131" si="29">ROUND((E68/3)/5,0)*5</f>
        <v>145</v>
      </c>
      <c r="G68" s="167">
        <f t="shared" ref="G68:G131" si="30">ROUND((F68/4)/5,0)*5</f>
        <v>35</v>
      </c>
      <c r="H68" s="165">
        <f t="shared" ref="H68:H131" si="31">ROUND((G68/5)/5,0)*5</f>
        <v>5</v>
      </c>
      <c r="I68" s="164">
        <f t="shared" ref="I68:I131" si="32">ROUNDUP(D68*1.9,0)</f>
        <v>1625</v>
      </c>
      <c r="J68" s="167">
        <f t="shared" ref="J68:J131" si="33">ROUNDUP(E68*1.9,0)</f>
        <v>817</v>
      </c>
      <c r="K68" s="167">
        <f t="shared" ref="K68:K131" si="34">ROUNDUP(F68*1.9,0)</f>
        <v>276</v>
      </c>
      <c r="L68" s="167">
        <f t="shared" ref="L68:L131" si="35">ROUNDUP(G68*1.9,0)</f>
        <v>67</v>
      </c>
      <c r="M68" s="165">
        <f t="shared" ref="M68:M131" si="36">ROUNDUP(H68*1.9,0)</f>
        <v>10</v>
      </c>
      <c r="N68" s="36"/>
      <c r="O68" s="89">
        <f t="shared" ref="O68:O131" si="37">IF((B68-I68)-I68&lt;=0,0,(B68-I68)-I68)</f>
        <v>59</v>
      </c>
      <c r="P68" s="83">
        <f t="shared" ref="P68:P131" si="38">IF((B68-I68-J68)-J68&lt;=O68,0,IF((B68-I68-J68)-J68&lt;=0,0,(B68-I68-J68)-J68))</f>
        <v>0</v>
      </c>
      <c r="Q68" s="89">
        <f t="shared" ref="Q68:Q131" si="39">IF((B68-I68-J68-K68)-K68&lt;=0,0,(B68-I68-J68-K68)-K68)</f>
        <v>315</v>
      </c>
      <c r="R68" s="89">
        <f t="shared" ref="R68:R131" si="40">IF((B68-I68-J68-K68-L68)-L68&lt;=0,0,(B68-I68-J68-K68-L68)-L68)</f>
        <v>457</v>
      </c>
      <c r="S68" s="89">
        <f t="shared" ref="S68:S131" si="41">IF(H68=0,IF((B68-I68-J68-K68-L68-M68)-M68&lt;=0,0,(B68-I68-J68-K68-L68-M68)-M68),IF((B68-I68-J68-K68-L68-M68)-M68&lt;=0,"-",(B68-I68-J68-K68-L68-M68)-M68+M68))</f>
        <v>514</v>
      </c>
      <c r="T68" s="88"/>
      <c r="U68" s="67">
        <f>IF(B68=C68,0,IF(S68&lt;&gt;"-",(S68)/Přehled!$A$1,0))</f>
        <v>1.2238095238095239</v>
      </c>
    </row>
    <row r="69" spans="1:21" x14ac:dyDescent="0.25">
      <c r="A69" s="163">
        <v>67</v>
      </c>
      <c r="B69" s="164">
        <v>3392</v>
      </c>
      <c r="C69" s="165"/>
      <c r="D69" s="166">
        <v>870</v>
      </c>
      <c r="E69" s="167">
        <f t="shared" si="28"/>
        <v>435</v>
      </c>
      <c r="F69" s="167">
        <f t="shared" si="29"/>
        <v>145</v>
      </c>
      <c r="G69" s="167">
        <f t="shared" si="30"/>
        <v>35</v>
      </c>
      <c r="H69" s="165">
        <f t="shared" si="31"/>
        <v>5</v>
      </c>
      <c r="I69" s="164">
        <f t="shared" si="32"/>
        <v>1653</v>
      </c>
      <c r="J69" s="167">
        <f t="shared" si="33"/>
        <v>827</v>
      </c>
      <c r="K69" s="167">
        <f t="shared" si="34"/>
        <v>276</v>
      </c>
      <c r="L69" s="167">
        <f t="shared" si="35"/>
        <v>67</v>
      </c>
      <c r="M69" s="165">
        <f t="shared" si="36"/>
        <v>10</v>
      </c>
      <c r="N69" s="36"/>
      <c r="O69" s="89">
        <f t="shared" si="37"/>
        <v>86</v>
      </c>
      <c r="P69" s="83">
        <f t="shared" si="38"/>
        <v>0</v>
      </c>
      <c r="Q69" s="89">
        <f t="shared" si="39"/>
        <v>360</v>
      </c>
      <c r="R69" s="89">
        <f t="shared" si="40"/>
        <v>502</v>
      </c>
      <c r="S69" s="89">
        <f t="shared" si="41"/>
        <v>559</v>
      </c>
      <c r="T69" s="88"/>
      <c r="U69" s="67">
        <f>IF(B69=C69,0,IF(S69&lt;&gt;"-",(S69)/Přehled!$A$1,0))</f>
        <v>1.3309523809523809</v>
      </c>
    </row>
    <row r="70" spans="1:21" x14ac:dyDescent="0.25">
      <c r="A70" s="163">
        <v>68</v>
      </c>
      <c r="B70" s="164">
        <v>3476</v>
      </c>
      <c r="C70" s="165"/>
      <c r="D70" s="166">
        <v>885</v>
      </c>
      <c r="E70" s="167">
        <f t="shared" si="28"/>
        <v>445</v>
      </c>
      <c r="F70" s="167">
        <f t="shared" si="29"/>
        <v>150</v>
      </c>
      <c r="G70" s="167">
        <f t="shared" si="30"/>
        <v>40</v>
      </c>
      <c r="H70" s="165">
        <f t="shared" si="31"/>
        <v>10</v>
      </c>
      <c r="I70" s="164">
        <f t="shared" si="32"/>
        <v>1682</v>
      </c>
      <c r="J70" s="167">
        <f t="shared" si="33"/>
        <v>846</v>
      </c>
      <c r="K70" s="167">
        <f t="shared" si="34"/>
        <v>285</v>
      </c>
      <c r="L70" s="167">
        <f t="shared" si="35"/>
        <v>76</v>
      </c>
      <c r="M70" s="165">
        <f t="shared" si="36"/>
        <v>19</v>
      </c>
      <c r="N70" s="36"/>
      <c r="O70" s="89">
        <f t="shared" si="37"/>
        <v>112</v>
      </c>
      <c r="P70" s="83">
        <f t="shared" si="38"/>
        <v>0</v>
      </c>
      <c r="Q70" s="89">
        <f t="shared" si="39"/>
        <v>378</v>
      </c>
      <c r="R70" s="89">
        <f t="shared" si="40"/>
        <v>511</v>
      </c>
      <c r="S70" s="89">
        <f t="shared" si="41"/>
        <v>568</v>
      </c>
      <c r="T70" s="88"/>
      <c r="U70" s="67">
        <f>IF(B70=C70,0,IF(S70&lt;&gt;"-",(S70)/Přehled!$A$1,0))</f>
        <v>1.3523809523809525</v>
      </c>
    </row>
    <row r="71" spans="1:21" x14ac:dyDescent="0.25">
      <c r="A71" s="163">
        <v>69</v>
      </c>
      <c r="B71" s="164">
        <v>3563</v>
      </c>
      <c r="C71" s="165"/>
      <c r="D71" s="166">
        <v>900</v>
      </c>
      <c r="E71" s="167">
        <f t="shared" si="28"/>
        <v>450</v>
      </c>
      <c r="F71" s="167">
        <f t="shared" si="29"/>
        <v>150</v>
      </c>
      <c r="G71" s="167">
        <f t="shared" si="30"/>
        <v>40</v>
      </c>
      <c r="H71" s="165">
        <f t="shared" si="31"/>
        <v>10</v>
      </c>
      <c r="I71" s="164">
        <f t="shared" si="32"/>
        <v>1710</v>
      </c>
      <c r="J71" s="167">
        <f t="shared" si="33"/>
        <v>855</v>
      </c>
      <c r="K71" s="167">
        <f t="shared" si="34"/>
        <v>285</v>
      </c>
      <c r="L71" s="167">
        <f t="shared" si="35"/>
        <v>76</v>
      </c>
      <c r="M71" s="165">
        <f t="shared" si="36"/>
        <v>19</v>
      </c>
      <c r="N71" s="36"/>
      <c r="O71" s="89">
        <f t="shared" si="37"/>
        <v>143</v>
      </c>
      <c r="P71" s="83">
        <f t="shared" si="38"/>
        <v>0</v>
      </c>
      <c r="Q71" s="89">
        <f t="shared" si="39"/>
        <v>428</v>
      </c>
      <c r="R71" s="89">
        <f t="shared" si="40"/>
        <v>561</v>
      </c>
      <c r="S71" s="89">
        <f t="shared" si="41"/>
        <v>618</v>
      </c>
      <c r="T71" s="88"/>
      <c r="U71" s="67">
        <f>IF(B71=C71,0,IF(S71&lt;&gt;"-",(S71)/Přehled!$A$1,0))</f>
        <v>1.4714285714285715</v>
      </c>
    </row>
    <row r="72" spans="1:21" x14ac:dyDescent="0.25">
      <c r="A72" s="163">
        <v>70</v>
      </c>
      <c r="B72" s="164">
        <v>3652</v>
      </c>
      <c r="C72" s="165"/>
      <c r="D72" s="166">
        <v>915</v>
      </c>
      <c r="E72" s="167">
        <f t="shared" si="28"/>
        <v>460</v>
      </c>
      <c r="F72" s="167">
        <f t="shared" si="29"/>
        <v>155</v>
      </c>
      <c r="G72" s="167">
        <f t="shared" si="30"/>
        <v>40</v>
      </c>
      <c r="H72" s="165">
        <f t="shared" si="31"/>
        <v>10</v>
      </c>
      <c r="I72" s="164">
        <f t="shared" si="32"/>
        <v>1739</v>
      </c>
      <c r="J72" s="167">
        <f t="shared" si="33"/>
        <v>874</v>
      </c>
      <c r="K72" s="167">
        <f t="shared" si="34"/>
        <v>295</v>
      </c>
      <c r="L72" s="167">
        <f t="shared" si="35"/>
        <v>76</v>
      </c>
      <c r="M72" s="165">
        <f t="shared" si="36"/>
        <v>19</v>
      </c>
      <c r="N72" s="36"/>
      <c r="O72" s="89">
        <f t="shared" si="37"/>
        <v>174</v>
      </c>
      <c r="P72" s="83">
        <f t="shared" si="38"/>
        <v>0</v>
      </c>
      <c r="Q72" s="89">
        <f t="shared" si="39"/>
        <v>449</v>
      </c>
      <c r="R72" s="89">
        <f t="shared" si="40"/>
        <v>592</v>
      </c>
      <c r="S72" s="89">
        <f t="shared" si="41"/>
        <v>649</v>
      </c>
      <c r="T72" s="88"/>
      <c r="U72" s="67">
        <f>IF(B72=C72,0,IF(S72&lt;&gt;"-",(S72)/Přehled!$A$1,0))</f>
        <v>1.5452380952380953</v>
      </c>
    </row>
    <row r="73" spans="1:21" x14ac:dyDescent="0.25">
      <c r="A73" s="158">
        <v>71</v>
      </c>
      <c r="B73" s="159">
        <v>3744</v>
      </c>
      <c r="C73" s="160"/>
      <c r="D73" s="161">
        <v>930</v>
      </c>
      <c r="E73" s="162">
        <f t="shared" si="28"/>
        <v>465</v>
      </c>
      <c r="F73" s="162">
        <f t="shared" si="29"/>
        <v>155</v>
      </c>
      <c r="G73" s="162">
        <f t="shared" si="30"/>
        <v>40</v>
      </c>
      <c r="H73" s="160">
        <f t="shared" si="31"/>
        <v>10</v>
      </c>
      <c r="I73" s="159">
        <f t="shared" si="32"/>
        <v>1767</v>
      </c>
      <c r="J73" s="162">
        <f t="shared" si="33"/>
        <v>884</v>
      </c>
      <c r="K73" s="162">
        <f t="shared" si="34"/>
        <v>295</v>
      </c>
      <c r="L73" s="162">
        <f t="shared" si="35"/>
        <v>76</v>
      </c>
      <c r="M73" s="160">
        <f t="shared" si="36"/>
        <v>19</v>
      </c>
      <c r="N73" s="36"/>
      <c r="O73" s="89">
        <f t="shared" si="37"/>
        <v>210</v>
      </c>
      <c r="P73" s="83">
        <f t="shared" si="38"/>
        <v>0</v>
      </c>
      <c r="Q73" s="89">
        <f t="shared" si="39"/>
        <v>503</v>
      </c>
      <c r="R73" s="89">
        <f t="shared" si="40"/>
        <v>646</v>
      </c>
      <c r="S73" s="89">
        <f t="shared" si="41"/>
        <v>703</v>
      </c>
      <c r="T73" s="88"/>
      <c r="U73" s="67">
        <f>IF(B73=C73,0,IF(S73&lt;&gt;"-",(S73)/Přehled!$A$1,0))</f>
        <v>1.6738095238095239</v>
      </c>
    </row>
    <row r="74" spans="1:21" x14ac:dyDescent="0.25">
      <c r="A74" s="163">
        <v>72</v>
      </c>
      <c r="B74" s="164">
        <v>3837</v>
      </c>
      <c r="C74" s="165"/>
      <c r="D74" s="166">
        <v>945</v>
      </c>
      <c r="E74" s="167">
        <f t="shared" si="28"/>
        <v>475</v>
      </c>
      <c r="F74" s="167">
        <f t="shared" si="29"/>
        <v>160</v>
      </c>
      <c r="G74" s="167">
        <f t="shared" si="30"/>
        <v>40</v>
      </c>
      <c r="H74" s="165">
        <f t="shared" si="31"/>
        <v>10</v>
      </c>
      <c r="I74" s="164">
        <f t="shared" si="32"/>
        <v>1796</v>
      </c>
      <c r="J74" s="167">
        <f t="shared" si="33"/>
        <v>903</v>
      </c>
      <c r="K74" s="167">
        <f t="shared" si="34"/>
        <v>304</v>
      </c>
      <c r="L74" s="167">
        <f t="shared" si="35"/>
        <v>76</v>
      </c>
      <c r="M74" s="165">
        <f t="shared" si="36"/>
        <v>19</v>
      </c>
      <c r="N74" s="36"/>
      <c r="O74" s="89">
        <f t="shared" si="37"/>
        <v>245</v>
      </c>
      <c r="P74" s="83">
        <f t="shared" si="38"/>
        <v>0</v>
      </c>
      <c r="Q74" s="89">
        <f t="shared" si="39"/>
        <v>530</v>
      </c>
      <c r="R74" s="89">
        <f t="shared" si="40"/>
        <v>682</v>
      </c>
      <c r="S74" s="89">
        <f t="shared" si="41"/>
        <v>739</v>
      </c>
      <c r="T74" s="88"/>
      <c r="U74" s="67">
        <f>IF(B74=C74,0,IF(S74&lt;&gt;"-",(S74)/Přehled!$A$1,0))</f>
        <v>1.7595238095238095</v>
      </c>
    </row>
    <row r="75" spans="1:21" x14ac:dyDescent="0.25">
      <c r="A75" s="163">
        <v>73</v>
      </c>
      <c r="B75" s="164">
        <v>3933</v>
      </c>
      <c r="C75" s="165"/>
      <c r="D75" s="166">
        <v>965</v>
      </c>
      <c r="E75" s="167">
        <f t="shared" si="28"/>
        <v>485</v>
      </c>
      <c r="F75" s="167">
        <f t="shared" si="29"/>
        <v>160</v>
      </c>
      <c r="G75" s="167">
        <f t="shared" si="30"/>
        <v>40</v>
      </c>
      <c r="H75" s="165">
        <f t="shared" si="31"/>
        <v>10</v>
      </c>
      <c r="I75" s="164">
        <f t="shared" si="32"/>
        <v>1834</v>
      </c>
      <c r="J75" s="167">
        <f t="shared" si="33"/>
        <v>922</v>
      </c>
      <c r="K75" s="167">
        <f t="shared" si="34"/>
        <v>304</v>
      </c>
      <c r="L75" s="167">
        <f t="shared" si="35"/>
        <v>76</v>
      </c>
      <c r="M75" s="165">
        <f t="shared" si="36"/>
        <v>19</v>
      </c>
      <c r="N75" s="36"/>
      <c r="O75" s="89">
        <f t="shared" si="37"/>
        <v>265</v>
      </c>
      <c r="P75" s="83">
        <f t="shared" si="38"/>
        <v>0</v>
      </c>
      <c r="Q75" s="89">
        <f t="shared" si="39"/>
        <v>569</v>
      </c>
      <c r="R75" s="89">
        <f t="shared" si="40"/>
        <v>721</v>
      </c>
      <c r="S75" s="89">
        <f t="shared" si="41"/>
        <v>778</v>
      </c>
      <c r="T75" s="88"/>
      <c r="U75" s="67">
        <f>IF(B75=C75,0,IF(S75&lt;&gt;"-",(S75)/Přehled!$A$1,0))</f>
        <v>1.8523809523809525</v>
      </c>
    </row>
    <row r="76" spans="1:21" x14ac:dyDescent="0.25">
      <c r="A76" s="163">
        <v>74</v>
      </c>
      <c r="B76" s="164">
        <v>4031</v>
      </c>
      <c r="C76" s="165"/>
      <c r="D76" s="166">
        <v>980</v>
      </c>
      <c r="E76" s="167">
        <f t="shared" si="28"/>
        <v>490</v>
      </c>
      <c r="F76" s="167">
        <f t="shared" si="29"/>
        <v>165</v>
      </c>
      <c r="G76" s="167">
        <f t="shared" si="30"/>
        <v>40</v>
      </c>
      <c r="H76" s="165">
        <f t="shared" si="31"/>
        <v>10</v>
      </c>
      <c r="I76" s="164">
        <f t="shared" si="32"/>
        <v>1862</v>
      </c>
      <c r="J76" s="167">
        <f t="shared" si="33"/>
        <v>931</v>
      </c>
      <c r="K76" s="167">
        <f t="shared" si="34"/>
        <v>314</v>
      </c>
      <c r="L76" s="167">
        <f t="shared" si="35"/>
        <v>76</v>
      </c>
      <c r="M76" s="165">
        <f t="shared" si="36"/>
        <v>19</v>
      </c>
      <c r="N76" s="36"/>
      <c r="O76" s="89">
        <f t="shared" si="37"/>
        <v>307</v>
      </c>
      <c r="P76" s="83">
        <f t="shared" si="38"/>
        <v>0</v>
      </c>
      <c r="Q76" s="89">
        <f t="shared" si="39"/>
        <v>610</v>
      </c>
      <c r="R76" s="89">
        <f t="shared" si="40"/>
        <v>772</v>
      </c>
      <c r="S76" s="89">
        <f t="shared" si="41"/>
        <v>829</v>
      </c>
      <c r="T76" s="88"/>
      <c r="U76" s="67">
        <f>IF(B76=C76,0,IF(S76&lt;&gt;"-",(S76)/Přehled!$A$1,0))</f>
        <v>1.9738095238095239</v>
      </c>
    </row>
    <row r="77" spans="1:21" x14ac:dyDescent="0.25">
      <c r="A77" s="163">
        <v>75</v>
      </c>
      <c r="B77" s="164">
        <v>4132</v>
      </c>
      <c r="C77" s="165"/>
      <c r="D77" s="166">
        <v>995</v>
      </c>
      <c r="E77" s="167">
        <f t="shared" si="28"/>
        <v>500</v>
      </c>
      <c r="F77" s="167">
        <f t="shared" si="29"/>
        <v>165</v>
      </c>
      <c r="G77" s="167">
        <f t="shared" si="30"/>
        <v>40</v>
      </c>
      <c r="H77" s="165">
        <f t="shared" si="31"/>
        <v>10</v>
      </c>
      <c r="I77" s="164">
        <f t="shared" si="32"/>
        <v>1891</v>
      </c>
      <c r="J77" s="167">
        <f t="shared" si="33"/>
        <v>950</v>
      </c>
      <c r="K77" s="167">
        <f t="shared" si="34"/>
        <v>314</v>
      </c>
      <c r="L77" s="167">
        <f t="shared" si="35"/>
        <v>76</v>
      </c>
      <c r="M77" s="165">
        <f t="shared" si="36"/>
        <v>19</v>
      </c>
      <c r="N77" s="36"/>
      <c r="O77" s="89">
        <f t="shared" si="37"/>
        <v>350</v>
      </c>
      <c r="P77" s="83">
        <f t="shared" si="38"/>
        <v>0</v>
      </c>
      <c r="Q77" s="89">
        <f t="shared" si="39"/>
        <v>663</v>
      </c>
      <c r="R77" s="89">
        <f t="shared" si="40"/>
        <v>825</v>
      </c>
      <c r="S77" s="89">
        <f t="shared" si="41"/>
        <v>882</v>
      </c>
      <c r="T77" s="88"/>
      <c r="U77" s="67">
        <f>IF(B77=C77,0,IF(S77&lt;&gt;"-",(S77)/Přehled!$A$1,0))</f>
        <v>2.1</v>
      </c>
    </row>
    <row r="78" spans="1:21" x14ac:dyDescent="0.25">
      <c r="A78" s="163">
        <v>76</v>
      </c>
      <c r="B78" s="164">
        <v>4235</v>
      </c>
      <c r="C78" s="165"/>
      <c r="D78" s="166">
        <v>1010</v>
      </c>
      <c r="E78" s="167">
        <f t="shared" si="28"/>
        <v>505</v>
      </c>
      <c r="F78" s="167">
        <f t="shared" si="29"/>
        <v>170</v>
      </c>
      <c r="G78" s="167">
        <f t="shared" si="30"/>
        <v>45</v>
      </c>
      <c r="H78" s="165">
        <f t="shared" si="31"/>
        <v>10</v>
      </c>
      <c r="I78" s="164">
        <f t="shared" si="32"/>
        <v>1919</v>
      </c>
      <c r="J78" s="167">
        <f t="shared" si="33"/>
        <v>960</v>
      </c>
      <c r="K78" s="167">
        <f t="shared" si="34"/>
        <v>323</v>
      </c>
      <c r="L78" s="167">
        <f t="shared" si="35"/>
        <v>86</v>
      </c>
      <c r="M78" s="165">
        <f t="shared" si="36"/>
        <v>19</v>
      </c>
      <c r="N78" s="36"/>
      <c r="O78" s="89">
        <f t="shared" si="37"/>
        <v>397</v>
      </c>
      <c r="P78" s="83">
        <f t="shared" si="38"/>
        <v>0</v>
      </c>
      <c r="Q78" s="89">
        <f t="shared" si="39"/>
        <v>710</v>
      </c>
      <c r="R78" s="89">
        <f t="shared" si="40"/>
        <v>861</v>
      </c>
      <c r="S78" s="89">
        <f t="shared" si="41"/>
        <v>928</v>
      </c>
      <c r="T78" s="88"/>
      <c r="U78" s="67">
        <f>IF(B78=C78,0,IF(S78&lt;&gt;"-",(S78)/Přehled!$A$1,0))</f>
        <v>2.2095238095238097</v>
      </c>
    </row>
    <row r="79" spans="1:21" x14ac:dyDescent="0.25">
      <c r="A79" s="163">
        <v>77</v>
      </c>
      <c r="B79" s="164">
        <v>4341</v>
      </c>
      <c r="C79" s="165"/>
      <c r="D79" s="166">
        <v>1025</v>
      </c>
      <c r="E79" s="167">
        <f t="shared" si="28"/>
        <v>515</v>
      </c>
      <c r="F79" s="167">
        <f t="shared" si="29"/>
        <v>170</v>
      </c>
      <c r="G79" s="167">
        <f t="shared" si="30"/>
        <v>45</v>
      </c>
      <c r="H79" s="165">
        <f t="shared" si="31"/>
        <v>10</v>
      </c>
      <c r="I79" s="164">
        <f t="shared" si="32"/>
        <v>1948</v>
      </c>
      <c r="J79" s="167">
        <f t="shared" si="33"/>
        <v>979</v>
      </c>
      <c r="K79" s="167">
        <f t="shared" si="34"/>
        <v>323</v>
      </c>
      <c r="L79" s="167">
        <f t="shared" si="35"/>
        <v>86</v>
      </c>
      <c r="M79" s="165">
        <f t="shared" si="36"/>
        <v>19</v>
      </c>
      <c r="N79" s="36"/>
      <c r="O79" s="89">
        <f t="shared" si="37"/>
        <v>445</v>
      </c>
      <c r="P79" s="83">
        <f t="shared" si="38"/>
        <v>0</v>
      </c>
      <c r="Q79" s="89">
        <f t="shared" si="39"/>
        <v>768</v>
      </c>
      <c r="R79" s="89">
        <f t="shared" si="40"/>
        <v>919</v>
      </c>
      <c r="S79" s="89">
        <f t="shared" si="41"/>
        <v>986</v>
      </c>
      <c r="T79" s="88"/>
      <c r="U79" s="67">
        <f>IF(B79=C79,0,IF(S79&lt;&gt;"-",(S79)/Přehled!$A$1,0))</f>
        <v>2.3476190476190477</v>
      </c>
    </row>
    <row r="80" spans="1:21" x14ac:dyDescent="0.25">
      <c r="A80" s="163">
        <v>78</v>
      </c>
      <c r="B80" s="164">
        <v>4450</v>
      </c>
      <c r="C80" s="165"/>
      <c r="D80" s="166">
        <v>1045</v>
      </c>
      <c r="E80" s="167">
        <f t="shared" si="28"/>
        <v>525</v>
      </c>
      <c r="F80" s="167">
        <f t="shared" si="29"/>
        <v>175</v>
      </c>
      <c r="G80" s="167">
        <f t="shared" si="30"/>
        <v>45</v>
      </c>
      <c r="H80" s="165">
        <f t="shared" si="31"/>
        <v>10</v>
      </c>
      <c r="I80" s="164">
        <f t="shared" si="32"/>
        <v>1986</v>
      </c>
      <c r="J80" s="167">
        <f t="shared" si="33"/>
        <v>998</v>
      </c>
      <c r="K80" s="167">
        <f t="shared" si="34"/>
        <v>333</v>
      </c>
      <c r="L80" s="167">
        <f t="shared" si="35"/>
        <v>86</v>
      </c>
      <c r="M80" s="165">
        <f t="shared" si="36"/>
        <v>19</v>
      </c>
      <c r="N80" s="36"/>
      <c r="O80" s="89">
        <f t="shared" si="37"/>
        <v>478</v>
      </c>
      <c r="P80" s="83">
        <f t="shared" si="38"/>
        <v>0</v>
      </c>
      <c r="Q80" s="89">
        <f t="shared" si="39"/>
        <v>800</v>
      </c>
      <c r="R80" s="89">
        <f t="shared" si="40"/>
        <v>961</v>
      </c>
      <c r="S80" s="89">
        <f t="shared" si="41"/>
        <v>1028</v>
      </c>
      <c r="T80" s="88"/>
      <c r="U80" s="67">
        <f>IF(B80=C80,0,IF(S80&lt;&gt;"-",(S80)/Přehled!$A$1,0))</f>
        <v>2.4476190476190478</v>
      </c>
    </row>
    <row r="81" spans="1:21" x14ac:dyDescent="0.25">
      <c r="A81" s="163">
        <v>79</v>
      </c>
      <c r="B81" s="164">
        <v>4561</v>
      </c>
      <c r="C81" s="165"/>
      <c r="D81" s="166">
        <v>1060</v>
      </c>
      <c r="E81" s="167">
        <f t="shared" si="28"/>
        <v>530</v>
      </c>
      <c r="F81" s="167">
        <f t="shared" si="29"/>
        <v>175</v>
      </c>
      <c r="G81" s="167">
        <f t="shared" si="30"/>
        <v>45</v>
      </c>
      <c r="H81" s="165">
        <f t="shared" si="31"/>
        <v>10</v>
      </c>
      <c r="I81" s="164">
        <f t="shared" si="32"/>
        <v>2014</v>
      </c>
      <c r="J81" s="167">
        <f t="shared" si="33"/>
        <v>1007</v>
      </c>
      <c r="K81" s="167">
        <f t="shared" si="34"/>
        <v>333</v>
      </c>
      <c r="L81" s="167">
        <f t="shared" si="35"/>
        <v>86</v>
      </c>
      <c r="M81" s="165">
        <f t="shared" si="36"/>
        <v>19</v>
      </c>
      <c r="N81" s="36"/>
      <c r="O81" s="89">
        <f t="shared" si="37"/>
        <v>533</v>
      </c>
      <c r="P81" s="83">
        <f t="shared" si="38"/>
        <v>0</v>
      </c>
      <c r="Q81" s="89">
        <f t="shared" si="39"/>
        <v>874</v>
      </c>
      <c r="R81" s="89">
        <f t="shared" si="40"/>
        <v>1035</v>
      </c>
      <c r="S81" s="89">
        <f t="shared" si="41"/>
        <v>1102</v>
      </c>
      <c r="T81" s="88"/>
      <c r="U81" s="67">
        <f>IF(B81=C81,0,IF(S81&lt;&gt;"-",(S81)/Přehled!$A$1,0))</f>
        <v>2.6238095238095238</v>
      </c>
    </row>
    <row r="82" spans="1:21" x14ac:dyDescent="0.25">
      <c r="A82" s="163">
        <v>80</v>
      </c>
      <c r="B82" s="164">
        <v>4675</v>
      </c>
      <c r="C82" s="165"/>
      <c r="D82" s="166">
        <v>1075</v>
      </c>
      <c r="E82" s="167">
        <f t="shared" si="28"/>
        <v>540</v>
      </c>
      <c r="F82" s="167">
        <f t="shared" si="29"/>
        <v>180</v>
      </c>
      <c r="G82" s="167">
        <f t="shared" si="30"/>
        <v>45</v>
      </c>
      <c r="H82" s="165">
        <f t="shared" si="31"/>
        <v>10</v>
      </c>
      <c r="I82" s="164">
        <f t="shared" si="32"/>
        <v>2043</v>
      </c>
      <c r="J82" s="167">
        <f t="shared" si="33"/>
        <v>1026</v>
      </c>
      <c r="K82" s="167">
        <f t="shared" si="34"/>
        <v>342</v>
      </c>
      <c r="L82" s="167">
        <f t="shared" si="35"/>
        <v>86</v>
      </c>
      <c r="M82" s="165">
        <f t="shared" si="36"/>
        <v>19</v>
      </c>
      <c r="N82" s="36"/>
      <c r="O82" s="89">
        <f t="shared" si="37"/>
        <v>589</v>
      </c>
      <c r="P82" s="83">
        <f t="shared" si="38"/>
        <v>0</v>
      </c>
      <c r="Q82" s="89">
        <f t="shared" si="39"/>
        <v>922</v>
      </c>
      <c r="R82" s="89">
        <f t="shared" si="40"/>
        <v>1092</v>
      </c>
      <c r="S82" s="89">
        <f t="shared" si="41"/>
        <v>1159</v>
      </c>
      <c r="T82" s="88"/>
      <c r="U82" s="67">
        <f>IF(B82=C82,0,IF(S82&lt;&gt;"-",(S82)/Přehled!$A$1,0))</f>
        <v>2.7595238095238095</v>
      </c>
    </row>
    <row r="83" spans="1:21" x14ac:dyDescent="0.25">
      <c r="A83" s="149">
        <v>81</v>
      </c>
      <c r="B83" s="150">
        <v>4792</v>
      </c>
      <c r="C83" s="153"/>
      <c r="D83" s="174">
        <v>1090</v>
      </c>
      <c r="E83" s="152">
        <f t="shared" si="28"/>
        <v>545</v>
      </c>
      <c r="F83" s="152">
        <f t="shared" si="29"/>
        <v>180</v>
      </c>
      <c r="G83" s="152">
        <f t="shared" si="30"/>
        <v>45</v>
      </c>
      <c r="H83" s="153">
        <f t="shared" si="31"/>
        <v>10</v>
      </c>
      <c r="I83" s="150">
        <f t="shared" si="32"/>
        <v>2071</v>
      </c>
      <c r="J83" s="152">
        <f t="shared" si="33"/>
        <v>1036</v>
      </c>
      <c r="K83" s="152">
        <f t="shared" si="34"/>
        <v>342</v>
      </c>
      <c r="L83" s="152">
        <f t="shared" si="35"/>
        <v>86</v>
      </c>
      <c r="M83" s="153">
        <f t="shared" si="36"/>
        <v>19</v>
      </c>
      <c r="N83" s="105"/>
      <c r="O83" s="107">
        <f t="shared" si="37"/>
        <v>650</v>
      </c>
      <c r="P83" s="107">
        <f t="shared" si="38"/>
        <v>0</v>
      </c>
      <c r="Q83" s="107">
        <f t="shared" si="39"/>
        <v>1001</v>
      </c>
      <c r="R83" s="107">
        <f t="shared" si="40"/>
        <v>1171</v>
      </c>
      <c r="S83" s="107">
        <f t="shared" si="41"/>
        <v>1238</v>
      </c>
      <c r="T83" s="111"/>
      <c r="U83" s="67">
        <f>IF(B83=C83,0,IF(S83&lt;&gt;"-",(S83)/Přehled!$A$1,0))</f>
        <v>2.9476190476190478</v>
      </c>
    </row>
    <row r="84" spans="1:21" x14ac:dyDescent="0.25">
      <c r="A84" s="126">
        <v>82</v>
      </c>
      <c r="B84" s="15">
        <v>4912</v>
      </c>
      <c r="C84" s="17"/>
      <c r="D84" s="173">
        <v>1110</v>
      </c>
      <c r="E84" s="16">
        <f t="shared" si="28"/>
        <v>555</v>
      </c>
      <c r="F84" s="16">
        <f t="shared" si="29"/>
        <v>185</v>
      </c>
      <c r="G84" s="16">
        <f t="shared" si="30"/>
        <v>45</v>
      </c>
      <c r="H84" s="17">
        <f t="shared" si="31"/>
        <v>10</v>
      </c>
      <c r="I84" s="15">
        <f t="shared" si="32"/>
        <v>2109</v>
      </c>
      <c r="J84" s="16">
        <f t="shared" si="33"/>
        <v>1055</v>
      </c>
      <c r="K84" s="16">
        <f t="shared" si="34"/>
        <v>352</v>
      </c>
      <c r="L84" s="16">
        <f t="shared" si="35"/>
        <v>86</v>
      </c>
      <c r="M84" s="17">
        <f t="shared" si="36"/>
        <v>19</v>
      </c>
      <c r="N84" s="105"/>
      <c r="O84" s="107">
        <f t="shared" si="37"/>
        <v>694</v>
      </c>
      <c r="P84" s="107">
        <f t="shared" si="38"/>
        <v>0</v>
      </c>
      <c r="Q84" s="107">
        <f t="shared" si="39"/>
        <v>1044</v>
      </c>
      <c r="R84" s="107">
        <f t="shared" si="40"/>
        <v>1224</v>
      </c>
      <c r="S84" s="107">
        <f t="shared" si="41"/>
        <v>1291</v>
      </c>
      <c r="T84" s="111"/>
      <c r="U84" s="67">
        <f>IF(B84=C84,0,IF(S84&lt;&gt;"-",(S84)/Přehled!$A$1,0))</f>
        <v>3.073809523809524</v>
      </c>
    </row>
    <row r="85" spans="1:21" x14ac:dyDescent="0.25">
      <c r="A85" s="126">
        <v>83</v>
      </c>
      <c r="B85" s="15">
        <v>5035</v>
      </c>
      <c r="C85" s="17"/>
      <c r="D85" s="173">
        <v>1125</v>
      </c>
      <c r="E85" s="16">
        <f t="shared" si="28"/>
        <v>565</v>
      </c>
      <c r="F85" s="16">
        <f t="shared" si="29"/>
        <v>190</v>
      </c>
      <c r="G85" s="16">
        <f t="shared" si="30"/>
        <v>50</v>
      </c>
      <c r="H85" s="17">
        <f t="shared" si="31"/>
        <v>10</v>
      </c>
      <c r="I85" s="15">
        <f t="shared" si="32"/>
        <v>2138</v>
      </c>
      <c r="J85" s="16">
        <f t="shared" si="33"/>
        <v>1074</v>
      </c>
      <c r="K85" s="16">
        <f t="shared" si="34"/>
        <v>361</v>
      </c>
      <c r="L85" s="16">
        <f t="shared" si="35"/>
        <v>95</v>
      </c>
      <c r="M85" s="17">
        <f t="shared" si="36"/>
        <v>19</v>
      </c>
      <c r="N85" s="105"/>
      <c r="O85" s="107">
        <f t="shared" si="37"/>
        <v>759</v>
      </c>
      <c r="P85" s="107">
        <f t="shared" si="38"/>
        <v>0</v>
      </c>
      <c r="Q85" s="107">
        <f t="shared" si="39"/>
        <v>1101</v>
      </c>
      <c r="R85" s="107">
        <f t="shared" si="40"/>
        <v>1272</v>
      </c>
      <c r="S85" s="107">
        <f t="shared" si="41"/>
        <v>1348</v>
      </c>
      <c r="T85" s="111"/>
      <c r="U85" s="67">
        <f>IF(B85=C85,0,IF(S85&lt;&gt;"-",(S85)/Přehled!$A$1,0))</f>
        <v>3.2095238095238097</v>
      </c>
    </row>
    <row r="86" spans="1:21" x14ac:dyDescent="0.25">
      <c r="A86" s="126">
        <v>84</v>
      </c>
      <c r="B86" s="15">
        <v>5160</v>
      </c>
      <c r="C86" s="17"/>
      <c r="D86" s="173">
        <v>1140</v>
      </c>
      <c r="E86" s="16">
        <f t="shared" si="28"/>
        <v>570</v>
      </c>
      <c r="F86" s="16">
        <f t="shared" si="29"/>
        <v>190</v>
      </c>
      <c r="G86" s="16">
        <f t="shared" si="30"/>
        <v>50</v>
      </c>
      <c r="H86" s="17">
        <f t="shared" si="31"/>
        <v>10</v>
      </c>
      <c r="I86" s="15">
        <f t="shared" si="32"/>
        <v>2166</v>
      </c>
      <c r="J86" s="16">
        <f t="shared" si="33"/>
        <v>1083</v>
      </c>
      <c r="K86" s="16">
        <f t="shared" si="34"/>
        <v>361</v>
      </c>
      <c r="L86" s="16">
        <f t="shared" si="35"/>
        <v>95</v>
      </c>
      <c r="M86" s="17">
        <f t="shared" si="36"/>
        <v>19</v>
      </c>
      <c r="N86" s="105"/>
      <c r="O86" s="107">
        <f t="shared" si="37"/>
        <v>828</v>
      </c>
      <c r="P86" s="107">
        <f t="shared" si="38"/>
        <v>0</v>
      </c>
      <c r="Q86" s="107">
        <f t="shared" si="39"/>
        <v>1189</v>
      </c>
      <c r="R86" s="107">
        <f t="shared" si="40"/>
        <v>1360</v>
      </c>
      <c r="S86" s="107">
        <f t="shared" si="41"/>
        <v>1436</v>
      </c>
      <c r="T86" s="111"/>
      <c r="U86" s="67">
        <f>IF(B86=C86,0,IF(S86&lt;&gt;"-",(S86)/Přehled!$A$1,0))</f>
        <v>3.4190476190476189</v>
      </c>
    </row>
    <row r="87" spans="1:21" x14ac:dyDescent="0.25">
      <c r="A87" s="126">
        <v>85</v>
      </c>
      <c r="B87" s="15">
        <v>5289</v>
      </c>
      <c r="C87" s="17"/>
      <c r="D87" s="173">
        <v>1160</v>
      </c>
      <c r="E87" s="16">
        <f t="shared" si="28"/>
        <v>580</v>
      </c>
      <c r="F87" s="16">
        <f t="shared" si="29"/>
        <v>195</v>
      </c>
      <c r="G87" s="16">
        <f t="shared" si="30"/>
        <v>50</v>
      </c>
      <c r="H87" s="17">
        <f t="shared" si="31"/>
        <v>10</v>
      </c>
      <c r="I87" s="15">
        <f t="shared" si="32"/>
        <v>2204</v>
      </c>
      <c r="J87" s="16">
        <f t="shared" si="33"/>
        <v>1102</v>
      </c>
      <c r="K87" s="16">
        <f t="shared" si="34"/>
        <v>371</v>
      </c>
      <c r="L87" s="16">
        <f t="shared" si="35"/>
        <v>95</v>
      </c>
      <c r="M87" s="17">
        <f t="shared" si="36"/>
        <v>19</v>
      </c>
      <c r="N87" s="105"/>
      <c r="O87" s="107">
        <f t="shared" si="37"/>
        <v>881</v>
      </c>
      <c r="P87" s="107">
        <f t="shared" si="38"/>
        <v>0</v>
      </c>
      <c r="Q87" s="107">
        <f t="shared" si="39"/>
        <v>1241</v>
      </c>
      <c r="R87" s="107">
        <f t="shared" si="40"/>
        <v>1422</v>
      </c>
      <c r="S87" s="107">
        <f t="shared" si="41"/>
        <v>1498</v>
      </c>
      <c r="T87" s="111"/>
      <c r="U87" s="67">
        <f>IF(B87=C87,0,IF(S87&lt;&gt;"-",(S87)/Přehled!$A$1,0))</f>
        <v>3.5666666666666669</v>
      </c>
    </row>
    <row r="88" spans="1:21" x14ac:dyDescent="0.25">
      <c r="A88" s="126">
        <v>86</v>
      </c>
      <c r="B88" s="15">
        <v>5422</v>
      </c>
      <c r="C88" s="17"/>
      <c r="D88" s="173">
        <v>1175</v>
      </c>
      <c r="E88" s="16">
        <f t="shared" si="28"/>
        <v>590</v>
      </c>
      <c r="F88" s="16">
        <f t="shared" si="29"/>
        <v>195</v>
      </c>
      <c r="G88" s="16">
        <f t="shared" si="30"/>
        <v>50</v>
      </c>
      <c r="H88" s="17">
        <f t="shared" si="31"/>
        <v>10</v>
      </c>
      <c r="I88" s="15">
        <f t="shared" si="32"/>
        <v>2233</v>
      </c>
      <c r="J88" s="16">
        <f t="shared" si="33"/>
        <v>1121</v>
      </c>
      <c r="K88" s="16">
        <f t="shared" si="34"/>
        <v>371</v>
      </c>
      <c r="L88" s="16">
        <f t="shared" si="35"/>
        <v>95</v>
      </c>
      <c r="M88" s="17">
        <f t="shared" si="36"/>
        <v>19</v>
      </c>
      <c r="N88" s="105"/>
      <c r="O88" s="107">
        <f t="shared" si="37"/>
        <v>956</v>
      </c>
      <c r="P88" s="107">
        <f t="shared" si="38"/>
        <v>0</v>
      </c>
      <c r="Q88" s="107">
        <f t="shared" si="39"/>
        <v>1326</v>
      </c>
      <c r="R88" s="107">
        <f t="shared" si="40"/>
        <v>1507</v>
      </c>
      <c r="S88" s="107">
        <f t="shared" si="41"/>
        <v>1583</v>
      </c>
      <c r="T88" s="111"/>
      <c r="U88" s="67">
        <f>IF(B88=C88,0,IF(S88&lt;&gt;"-",(S88)/Přehled!$A$1,0))</f>
        <v>3.769047619047619</v>
      </c>
    </row>
    <row r="89" spans="1:21" x14ac:dyDescent="0.25">
      <c r="A89" s="126">
        <v>87</v>
      </c>
      <c r="B89" s="15">
        <v>5557</v>
      </c>
      <c r="C89" s="17"/>
      <c r="D89" s="173">
        <v>1190</v>
      </c>
      <c r="E89" s="16">
        <f t="shared" si="28"/>
        <v>595</v>
      </c>
      <c r="F89" s="16">
        <f t="shared" si="29"/>
        <v>200</v>
      </c>
      <c r="G89" s="16">
        <f t="shared" si="30"/>
        <v>50</v>
      </c>
      <c r="H89" s="17">
        <f t="shared" si="31"/>
        <v>10</v>
      </c>
      <c r="I89" s="15">
        <f t="shared" si="32"/>
        <v>2261</v>
      </c>
      <c r="J89" s="16">
        <f t="shared" si="33"/>
        <v>1131</v>
      </c>
      <c r="K89" s="16">
        <f t="shared" si="34"/>
        <v>380</v>
      </c>
      <c r="L89" s="16">
        <f t="shared" si="35"/>
        <v>95</v>
      </c>
      <c r="M89" s="17">
        <f t="shared" si="36"/>
        <v>19</v>
      </c>
      <c r="N89" s="105"/>
      <c r="O89" s="107">
        <f t="shared" si="37"/>
        <v>1035</v>
      </c>
      <c r="P89" s="107">
        <f t="shared" si="38"/>
        <v>0</v>
      </c>
      <c r="Q89" s="107">
        <f t="shared" si="39"/>
        <v>1405</v>
      </c>
      <c r="R89" s="107">
        <f t="shared" si="40"/>
        <v>1595</v>
      </c>
      <c r="S89" s="107">
        <f t="shared" si="41"/>
        <v>1671</v>
      </c>
      <c r="T89" s="111"/>
      <c r="U89" s="67">
        <f>IF(B89=C89,0,IF(S89&lt;&gt;"-",(S89)/Přehled!$A$1,0))</f>
        <v>3.9785714285714286</v>
      </c>
    </row>
    <row r="90" spans="1:21" x14ac:dyDescent="0.25">
      <c r="A90" s="126">
        <v>88</v>
      </c>
      <c r="B90" s="15">
        <v>5696</v>
      </c>
      <c r="C90" s="17"/>
      <c r="D90" s="173">
        <v>1205</v>
      </c>
      <c r="E90" s="16">
        <f t="shared" si="28"/>
        <v>605</v>
      </c>
      <c r="F90" s="16">
        <f t="shared" si="29"/>
        <v>200</v>
      </c>
      <c r="G90" s="16">
        <f t="shared" si="30"/>
        <v>50</v>
      </c>
      <c r="H90" s="17">
        <f t="shared" si="31"/>
        <v>10</v>
      </c>
      <c r="I90" s="15">
        <f t="shared" si="32"/>
        <v>2290</v>
      </c>
      <c r="J90" s="16">
        <f t="shared" si="33"/>
        <v>1150</v>
      </c>
      <c r="K90" s="16">
        <f t="shared" si="34"/>
        <v>380</v>
      </c>
      <c r="L90" s="16">
        <f t="shared" si="35"/>
        <v>95</v>
      </c>
      <c r="M90" s="17">
        <f t="shared" si="36"/>
        <v>19</v>
      </c>
      <c r="N90" s="105"/>
      <c r="O90" s="107">
        <f t="shared" si="37"/>
        <v>1116</v>
      </c>
      <c r="P90" s="107">
        <f t="shared" si="38"/>
        <v>0</v>
      </c>
      <c r="Q90" s="107">
        <f t="shared" si="39"/>
        <v>1496</v>
      </c>
      <c r="R90" s="107">
        <f t="shared" si="40"/>
        <v>1686</v>
      </c>
      <c r="S90" s="107">
        <f t="shared" si="41"/>
        <v>1762</v>
      </c>
      <c r="T90" s="111"/>
      <c r="U90" s="67">
        <f>IF(B90=C90,0,IF(S90&lt;&gt;"-",(S90)/Přehled!$A$1,0))</f>
        <v>4.1952380952380954</v>
      </c>
    </row>
    <row r="91" spans="1:21" x14ac:dyDescent="0.25">
      <c r="A91" s="126">
        <v>89</v>
      </c>
      <c r="B91" s="15">
        <v>5838</v>
      </c>
      <c r="C91" s="17"/>
      <c r="D91" s="173">
        <v>1225</v>
      </c>
      <c r="E91" s="16">
        <f t="shared" si="28"/>
        <v>615</v>
      </c>
      <c r="F91" s="16">
        <f t="shared" si="29"/>
        <v>205</v>
      </c>
      <c r="G91" s="16">
        <f t="shared" si="30"/>
        <v>50</v>
      </c>
      <c r="H91" s="17">
        <f t="shared" si="31"/>
        <v>10</v>
      </c>
      <c r="I91" s="15">
        <f t="shared" si="32"/>
        <v>2328</v>
      </c>
      <c r="J91" s="16">
        <f t="shared" si="33"/>
        <v>1169</v>
      </c>
      <c r="K91" s="16">
        <f t="shared" si="34"/>
        <v>390</v>
      </c>
      <c r="L91" s="16">
        <f t="shared" si="35"/>
        <v>95</v>
      </c>
      <c r="M91" s="17">
        <f t="shared" si="36"/>
        <v>19</v>
      </c>
      <c r="N91" s="105"/>
      <c r="O91" s="107">
        <f t="shared" si="37"/>
        <v>1182</v>
      </c>
      <c r="P91" s="107">
        <f t="shared" si="38"/>
        <v>0</v>
      </c>
      <c r="Q91" s="107">
        <f t="shared" si="39"/>
        <v>1561</v>
      </c>
      <c r="R91" s="107">
        <f t="shared" si="40"/>
        <v>1761</v>
      </c>
      <c r="S91" s="107">
        <f t="shared" si="41"/>
        <v>1837</v>
      </c>
      <c r="T91" s="111"/>
      <c r="U91" s="67">
        <f>IF(B91=C91,0,IF(S91&lt;&gt;"-",(S91)/Přehled!$A$1,0))</f>
        <v>4.3738095238095234</v>
      </c>
    </row>
    <row r="92" spans="1:21" x14ac:dyDescent="0.25">
      <c r="A92" s="126">
        <v>90</v>
      </c>
      <c r="B92" s="15">
        <v>5984</v>
      </c>
      <c r="C92" s="17"/>
      <c r="D92" s="173">
        <v>1240</v>
      </c>
      <c r="E92" s="16">
        <f t="shared" si="28"/>
        <v>620</v>
      </c>
      <c r="F92" s="16">
        <f t="shared" si="29"/>
        <v>205</v>
      </c>
      <c r="G92" s="16">
        <f t="shared" si="30"/>
        <v>50</v>
      </c>
      <c r="H92" s="17">
        <f t="shared" si="31"/>
        <v>10</v>
      </c>
      <c r="I92" s="15">
        <f t="shared" si="32"/>
        <v>2356</v>
      </c>
      <c r="J92" s="16">
        <f t="shared" si="33"/>
        <v>1178</v>
      </c>
      <c r="K92" s="16">
        <f t="shared" si="34"/>
        <v>390</v>
      </c>
      <c r="L92" s="16">
        <f t="shared" si="35"/>
        <v>95</v>
      </c>
      <c r="M92" s="17">
        <f t="shared" si="36"/>
        <v>19</v>
      </c>
      <c r="N92" s="105"/>
      <c r="O92" s="107">
        <f t="shared" si="37"/>
        <v>1272</v>
      </c>
      <c r="P92" s="107">
        <f t="shared" si="38"/>
        <v>0</v>
      </c>
      <c r="Q92" s="107">
        <f t="shared" si="39"/>
        <v>1670</v>
      </c>
      <c r="R92" s="107">
        <f t="shared" si="40"/>
        <v>1870</v>
      </c>
      <c r="S92" s="107">
        <f t="shared" si="41"/>
        <v>1946</v>
      </c>
      <c r="T92" s="111"/>
      <c r="U92" s="67">
        <f>IF(B92=C92,0,IF(S92&lt;&gt;"-",(S92)/Přehled!$A$1,0))</f>
        <v>4.6333333333333337</v>
      </c>
    </row>
    <row r="93" spans="1:21" x14ac:dyDescent="0.25">
      <c r="A93" s="126">
        <v>91</v>
      </c>
      <c r="B93" s="15">
        <v>6134</v>
      </c>
      <c r="C93" s="17"/>
      <c r="D93" s="173">
        <v>1255</v>
      </c>
      <c r="E93" s="16">
        <f t="shared" si="28"/>
        <v>630</v>
      </c>
      <c r="F93" s="16">
        <f t="shared" si="29"/>
        <v>210</v>
      </c>
      <c r="G93" s="16">
        <f t="shared" si="30"/>
        <v>55</v>
      </c>
      <c r="H93" s="17">
        <f t="shared" si="31"/>
        <v>10</v>
      </c>
      <c r="I93" s="15">
        <f t="shared" si="32"/>
        <v>2385</v>
      </c>
      <c r="J93" s="16">
        <f t="shared" si="33"/>
        <v>1197</v>
      </c>
      <c r="K93" s="16">
        <f t="shared" si="34"/>
        <v>399</v>
      </c>
      <c r="L93" s="16">
        <f t="shared" si="35"/>
        <v>105</v>
      </c>
      <c r="M93" s="17">
        <f t="shared" si="36"/>
        <v>19</v>
      </c>
      <c r="N93" s="105"/>
      <c r="O93" s="107">
        <f t="shared" si="37"/>
        <v>1364</v>
      </c>
      <c r="P93" s="107">
        <f t="shared" si="38"/>
        <v>0</v>
      </c>
      <c r="Q93" s="107">
        <f t="shared" si="39"/>
        <v>1754</v>
      </c>
      <c r="R93" s="107">
        <f t="shared" si="40"/>
        <v>1943</v>
      </c>
      <c r="S93" s="107">
        <f t="shared" si="41"/>
        <v>2029</v>
      </c>
      <c r="T93" s="111"/>
      <c r="U93" s="67">
        <f>IF(B93=C93,0,IF(S93&lt;&gt;"-",(S93)/Přehled!$A$1,0))</f>
        <v>4.8309523809523807</v>
      </c>
    </row>
    <row r="94" spans="1:21" x14ac:dyDescent="0.25">
      <c r="A94" s="126">
        <v>92</v>
      </c>
      <c r="B94" s="15">
        <v>6287</v>
      </c>
      <c r="C94" s="17"/>
      <c r="D94" s="173">
        <v>1275</v>
      </c>
      <c r="E94" s="16">
        <f t="shared" si="28"/>
        <v>640</v>
      </c>
      <c r="F94" s="16">
        <f t="shared" si="29"/>
        <v>215</v>
      </c>
      <c r="G94" s="16">
        <f t="shared" si="30"/>
        <v>55</v>
      </c>
      <c r="H94" s="17">
        <f t="shared" si="31"/>
        <v>10</v>
      </c>
      <c r="I94" s="15">
        <f t="shared" si="32"/>
        <v>2423</v>
      </c>
      <c r="J94" s="16">
        <f t="shared" si="33"/>
        <v>1216</v>
      </c>
      <c r="K94" s="16">
        <f t="shared" si="34"/>
        <v>409</v>
      </c>
      <c r="L94" s="16">
        <f t="shared" si="35"/>
        <v>105</v>
      </c>
      <c r="M94" s="17">
        <f t="shared" si="36"/>
        <v>19</v>
      </c>
      <c r="N94" s="105"/>
      <c r="O94" s="107">
        <f t="shared" si="37"/>
        <v>1441</v>
      </c>
      <c r="P94" s="107">
        <f t="shared" si="38"/>
        <v>0</v>
      </c>
      <c r="Q94" s="107">
        <f t="shared" si="39"/>
        <v>1830</v>
      </c>
      <c r="R94" s="107">
        <f t="shared" si="40"/>
        <v>2029</v>
      </c>
      <c r="S94" s="107">
        <f t="shared" si="41"/>
        <v>2115</v>
      </c>
      <c r="T94" s="111"/>
      <c r="U94" s="67">
        <f>IF(B94=C94,0,IF(S94&lt;&gt;"-",(S94)/Přehled!$A$1,0))</f>
        <v>5.0357142857142856</v>
      </c>
    </row>
    <row r="95" spans="1:21" x14ac:dyDescent="0.25">
      <c r="A95" s="126">
        <v>93</v>
      </c>
      <c r="B95" s="15">
        <v>6445</v>
      </c>
      <c r="C95" s="17"/>
      <c r="D95" s="173">
        <v>1290</v>
      </c>
      <c r="E95" s="16">
        <f t="shared" si="28"/>
        <v>645</v>
      </c>
      <c r="F95" s="16">
        <f t="shared" si="29"/>
        <v>215</v>
      </c>
      <c r="G95" s="16">
        <f t="shared" si="30"/>
        <v>55</v>
      </c>
      <c r="H95" s="17">
        <f t="shared" si="31"/>
        <v>10</v>
      </c>
      <c r="I95" s="15">
        <f t="shared" si="32"/>
        <v>2451</v>
      </c>
      <c r="J95" s="16">
        <f t="shared" si="33"/>
        <v>1226</v>
      </c>
      <c r="K95" s="16">
        <f t="shared" si="34"/>
        <v>409</v>
      </c>
      <c r="L95" s="16">
        <f t="shared" si="35"/>
        <v>105</v>
      </c>
      <c r="M95" s="17">
        <f t="shared" si="36"/>
        <v>19</v>
      </c>
      <c r="N95" s="105"/>
      <c r="O95" s="107">
        <f t="shared" si="37"/>
        <v>1543</v>
      </c>
      <c r="P95" s="107">
        <f t="shared" si="38"/>
        <v>0</v>
      </c>
      <c r="Q95" s="107">
        <f t="shared" si="39"/>
        <v>1950</v>
      </c>
      <c r="R95" s="107">
        <f t="shared" si="40"/>
        <v>2149</v>
      </c>
      <c r="S95" s="107">
        <f t="shared" si="41"/>
        <v>2235</v>
      </c>
      <c r="T95" s="111"/>
      <c r="U95" s="67">
        <f>IF(B95=C95,0,IF(S95&lt;&gt;"-",(S95)/Přehled!$A$1,0))</f>
        <v>5.3214285714285712</v>
      </c>
    </row>
    <row r="96" spans="1:21" x14ac:dyDescent="0.25">
      <c r="A96" s="126">
        <v>94</v>
      </c>
      <c r="B96" s="15">
        <v>6606</v>
      </c>
      <c r="C96" s="17"/>
      <c r="D96" s="173">
        <v>1305</v>
      </c>
      <c r="E96" s="16">
        <f t="shared" si="28"/>
        <v>655</v>
      </c>
      <c r="F96" s="16">
        <f t="shared" si="29"/>
        <v>220</v>
      </c>
      <c r="G96" s="16">
        <f t="shared" si="30"/>
        <v>55</v>
      </c>
      <c r="H96" s="17">
        <f t="shared" si="31"/>
        <v>10</v>
      </c>
      <c r="I96" s="15">
        <f t="shared" si="32"/>
        <v>2480</v>
      </c>
      <c r="J96" s="16">
        <f t="shared" si="33"/>
        <v>1245</v>
      </c>
      <c r="K96" s="16">
        <f t="shared" si="34"/>
        <v>418</v>
      </c>
      <c r="L96" s="16">
        <f t="shared" si="35"/>
        <v>105</v>
      </c>
      <c r="M96" s="17">
        <f t="shared" si="36"/>
        <v>19</v>
      </c>
      <c r="N96" s="105"/>
      <c r="O96" s="107">
        <f t="shared" si="37"/>
        <v>1646</v>
      </c>
      <c r="P96" s="107">
        <f t="shared" si="38"/>
        <v>0</v>
      </c>
      <c r="Q96" s="107">
        <f t="shared" si="39"/>
        <v>2045</v>
      </c>
      <c r="R96" s="107">
        <f t="shared" si="40"/>
        <v>2253</v>
      </c>
      <c r="S96" s="107">
        <f t="shared" si="41"/>
        <v>2339</v>
      </c>
      <c r="T96" s="111"/>
      <c r="U96" s="67">
        <f>IF(B96=C96,0,IF(S96&lt;&gt;"-",(S96)/Přehled!$A$1,0))</f>
        <v>5.5690476190476188</v>
      </c>
    </row>
    <row r="97" spans="1:21" x14ac:dyDescent="0.25">
      <c r="A97" s="126">
        <v>95</v>
      </c>
      <c r="B97" s="15">
        <v>6771</v>
      </c>
      <c r="C97" s="17"/>
      <c r="D97" s="173">
        <v>1325</v>
      </c>
      <c r="E97" s="16">
        <f t="shared" si="28"/>
        <v>665</v>
      </c>
      <c r="F97" s="16">
        <f t="shared" si="29"/>
        <v>220</v>
      </c>
      <c r="G97" s="16">
        <f t="shared" si="30"/>
        <v>55</v>
      </c>
      <c r="H97" s="17">
        <f t="shared" si="31"/>
        <v>10</v>
      </c>
      <c r="I97" s="15">
        <f t="shared" si="32"/>
        <v>2518</v>
      </c>
      <c r="J97" s="16">
        <f t="shared" si="33"/>
        <v>1264</v>
      </c>
      <c r="K97" s="16">
        <f t="shared" si="34"/>
        <v>418</v>
      </c>
      <c r="L97" s="16">
        <f t="shared" si="35"/>
        <v>105</v>
      </c>
      <c r="M97" s="17">
        <f t="shared" si="36"/>
        <v>19</v>
      </c>
      <c r="N97" s="105"/>
      <c r="O97" s="107">
        <f t="shared" si="37"/>
        <v>1735</v>
      </c>
      <c r="P97" s="107">
        <f t="shared" si="38"/>
        <v>0</v>
      </c>
      <c r="Q97" s="107">
        <f t="shared" si="39"/>
        <v>2153</v>
      </c>
      <c r="R97" s="107">
        <f t="shared" si="40"/>
        <v>2361</v>
      </c>
      <c r="S97" s="107">
        <f t="shared" si="41"/>
        <v>2447</v>
      </c>
      <c r="T97" s="111"/>
      <c r="U97" s="67">
        <f>IF(B97=C97,0,IF(S97&lt;&gt;"-",(S97)/Přehled!$A$1,0))</f>
        <v>5.8261904761904759</v>
      </c>
    </row>
    <row r="98" spans="1:21" x14ac:dyDescent="0.25">
      <c r="A98" s="126">
        <v>96</v>
      </c>
      <c r="B98" s="15">
        <v>6940</v>
      </c>
      <c r="C98" s="17"/>
      <c r="D98" s="173">
        <v>1340</v>
      </c>
      <c r="E98" s="16">
        <f t="shared" si="28"/>
        <v>670</v>
      </c>
      <c r="F98" s="16">
        <f t="shared" si="29"/>
        <v>225</v>
      </c>
      <c r="G98" s="16">
        <f t="shared" si="30"/>
        <v>55</v>
      </c>
      <c r="H98" s="17">
        <f t="shared" si="31"/>
        <v>10</v>
      </c>
      <c r="I98" s="15">
        <f t="shared" si="32"/>
        <v>2546</v>
      </c>
      <c r="J98" s="16">
        <f t="shared" si="33"/>
        <v>1273</v>
      </c>
      <c r="K98" s="16">
        <f t="shared" si="34"/>
        <v>428</v>
      </c>
      <c r="L98" s="16">
        <f t="shared" si="35"/>
        <v>105</v>
      </c>
      <c r="M98" s="17">
        <f t="shared" si="36"/>
        <v>19</v>
      </c>
      <c r="N98" s="105"/>
      <c r="O98" s="107">
        <f t="shared" si="37"/>
        <v>1848</v>
      </c>
      <c r="P98" s="107">
        <f t="shared" si="38"/>
        <v>0</v>
      </c>
      <c r="Q98" s="107">
        <f t="shared" si="39"/>
        <v>2265</v>
      </c>
      <c r="R98" s="107">
        <f t="shared" si="40"/>
        <v>2483</v>
      </c>
      <c r="S98" s="107">
        <f t="shared" si="41"/>
        <v>2569</v>
      </c>
      <c r="T98" s="111"/>
      <c r="U98" s="67">
        <f>IF(B98=C98,0,IF(S98&lt;&gt;"-",(S98)/Přehled!$A$1,0))</f>
        <v>6.1166666666666663</v>
      </c>
    </row>
    <row r="99" spans="1:21" x14ac:dyDescent="0.25">
      <c r="A99" s="126">
        <v>97</v>
      </c>
      <c r="B99" s="15">
        <v>7114</v>
      </c>
      <c r="C99" s="17"/>
      <c r="D99" s="173">
        <v>1355</v>
      </c>
      <c r="E99" s="16">
        <f t="shared" si="28"/>
        <v>680</v>
      </c>
      <c r="F99" s="16">
        <f t="shared" si="29"/>
        <v>225</v>
      </c>
      <c r="G99" s="16">
        <f t="shared" si="30"/>
        <v>55</v>
      </c>
      <c r="H99" s="17">
        <f t="shared" si="31"/>
        <v>10</v>
      </c>
      <c r="I99" s="15">
        <f t="shared" si="32"/>
        <v>2575</v>
      </c>
      <c r="J99" s="16">
        <f t="shared" si="33"/>
        <v>1292</v>
      </c>
      <c r="K99" s="16">
        <f t="shared" si="34"/>
        <v>428</v>
      </c>
      <c r="L99" s="16">
        <f t="shared" si="35"/>
        <v>105</v>
      </c>
      <c r="M99" s="17">
        <f t="shared" si="36"/>
        <v>19</v>
      </c>
      <c r="N99" s="105"/>
      <c r="O99" s="107">
        <f t="shared" si="37"/>
        <v>1964</v>
      </c>
      <c r="P99" s="107">
        <f t="shared" si="38"/>
        <v>0</v>
      </c>
      <c r="Q99" s="107">
        <f t="shared" si="39"/>
        <v>2391</v>
      </c>
      <c r="R99" s="107">
        <f t="shared" si="40"/>
        <v>2609</v>
      </c>
      <c r="S99" s="107">
        <f t="shared" si="41"/>
        <v>2695</v>
      </c>
      <c r="T99" s="111"/>
      <c r="U99" s="67">
        <f>IF(B99=C99,0,IF(S99&lt;&gt;"-",(S99)/Přehled!$A$1,0))</f>
        <v>6.416666666666667</v>
      </c>
    </row>
    <row r="100" spans="1:21" x14ac:dyDescent="0.25">
      <c r="A100" s="126">
        <v>98</v>
      </c>
      <c r="B100" s="15">
        <v>7291</v>
      </c>
      <c r="C100" s="17"/>
      <c r="D100" s="173">
        <v>1375</v>
      </c>
      <c r="E100" s="16">
        <f t="shared" si="28"/>
        <v>690</v>
      </c>
      <c r="F100" s="16">
        <f t="shared" si="29"/>
        <v>230</v>
      </c>
      <c r="G100" s="16">
        <f t="shared" si="30"/>
        <v>60</v>
      </c>
      <c r="H100" s="17">
        <f t="shared" si="31"/>
        <v>10</v>
      </c>
      <c r="I100" s="15">
        <f t="shared" si="32"/>
        <v>2613</v>
      </c>
      <c r="J100" s="16">
        <f t="shared" si="33"/>
        <v>1311</v>
      </c>
      <c r="K100" s="16">
        <f t="shared" si="34"/>
        <v>437</v>
      </c>
      <c r="L100" s="16">
        <f t="shared" si="35"/>
        <v>114</v>
      </c>
      <c r="M100" s="17">
        <f t="shared" si="36"/>
        <v>19</v>
      </c>
      <c r="N100" s="105"/>
      <c r="O100" s="107">
        <f t="shared" si="37"/>
        <v>2065</v>
      </c>
      <c r="P100" s="107">
        <f t="shared" si="38"/>
        <v>0</v>
      </c>
      <c r="Q100" s="107">
        <f t="shared" si="39"/>
        <v>2493</v>
      </c>
      <c r="R100" s="107">
        <f t="shared" si="40"/>
        <v>2702</v>
      </c>
      <c r="S100" s="107">
        <f t="shared" si="41"/>
        <v>2797</v>
      </c>
      <c r="T100" s="111"/>
      <c r="U100" s="67">
        <f>IF(B100=C100,0,IF(S100&lt;&gt;"-",(S100)/Přehled!$A$1,0))</f>
        <v>6.6595238095238098</v>
      </c>
    </row>
    <row r="101" spans="1:21" x14ac:dyDescent="0.25">
      <c r="A101" s="126">
        <v>99</v>
      </c>
      <c r="B101" s="15">
        <v>7474</v>
      </c>
      <c r="C101" s="17"/>
      <c r="D101" s="173">
        <v>1390</v>
      </c>
      <c r="E101" s="16">
        <f t="shared" si="28"/>
        <v>695</v>
      </c>
      <c r="F101" s="16">
        <f t="shared" si="29"/>
        <v>230</v>
      </c>
      <c r="G101" s="16">
        <f t="shared" si="30"/>
        <v>60</v>
      </c>
      <c r="H101" s="17">
        <f t="shared" si="31"/>
        <v>10</v>
      </c>
      <c r="I101" s="15">
        <f t="shared" si="32"/>
        <v>2641</v>
      </c>
      <c r="J101" s="16">
        <f t="shared" si="33"/>
        <v>1321</v>
      </c>
      <c r="K101" s="16">
        <f t="shared" si="34"/>
        <v>437</v>
      </c>
      <c r="L101" s="16">
        <f t="shared" si="35"/>
        <v>114</v>
      </c>
      <c r="M101" s="17">
        <f t="shared" si="36"/>
        <v>19</v>
      </c>
      <c r="N101" s="105"/>
      <c r="O101" s="107">
        <f t="shared" si="37"/>
        <v>2192</v>
      </c>
      <c r="P101" s="107">
        <f t="shared" si="38"/>
        <v>0</v>
      </c>
      <c r="Q101" s="107">
        <f t="shared" si="39"/>
        <v>2638</v>
      </c>
      <c r="R101" s="107">
        <f t="shared" si="40"/>
        <v>2847</v>
      </c>
      <c r="S101" s="107">
        <f t="shared" si="41"/>
        <v>2942</v>
      </c>
      <c r="T101" s="111"/>
      <c r="U101" s="67">
        <f>IF(B101=C101,0,IF(S101&lt;&gt;"-",(S101)/Přehled!$A$1,0))</f>
        <v>7.0047619047619047</v>
      </c>
    </row>
    <row r="102" spans="1:21" x14ac:dyDescent="0.25">
      <c r="A102" s="126">
        <v>100</v>
      </c>
      <c r="B102" s="15">
        <v>7660</v>
      </c>
      <c r="C102" s="17"/>
      <c r="D102" s="173">
        <v>1410</v>
      </c>
      <c r="E102" s="16">
        <f t="shared" si="28"/>
        <v>705</v>
      </c>
      <c r="F102" s="16">
        <f t="shared" si="29"/>
        <v>235</v>
      </c>
      <c r="G102" s="16">
        <f t="shared" si="30"/>
        <v>60</v>
      </c>
      <c r="H102" s="17">
        <f t="shared" si="31"/>
        <v>10</v>
      </c>
      <c r="I102" s="15">
        <f t="shared" si="32"/>
        <v>2679</v>
      </c>
      <c r="J102" s="16">
        <f t="shared" si="33"/>
        <v>1340</v>
      </c>
      <c r="K102" s="16">
        <f t="shared" si="34"/>
        <v>447</v>
      </c>
      <c r="L102" s="16">
        <f t="shared" si="35"/>
        <v>114</v>
      </c>
      <c r="M102" s="17">
        <f t="shared" si="36"/>
        <v>19</v>
      </c>
      <c r="N102" s="105"/>
      <c r="O102" s="107">
        <f t="shared" si="37"/>
        <v>2302</v>
      </c>
      <c r="P102" s="107">
        <f t="shared" si="38"/>
        <v>0</v>
      </c>
      <c r="Q102" s="107">
        <f t="shared" si="39"/>
        <v>2747</v>
      </c>
      <c r="R102" s="107">
        <f t="shared" si="40"/>
        <v>2966</v>
      </c>
      <c r="S102" s="107">
        <f t="shared" si="41"/>
        <v>3061</v>
      </c>
      <c r="T102" s="111"/>
      <c r="U102" s="67">
        <f>IF(B102=C102,0,IF(S102&lt;&gt;"-",(S102)/Přehled!$A$1,0))</f>
        <v>7.288095238095238</v>
      </c>
    </row>
    <row r="103" spans="1:21" x14ac:dyDescent="0.25">
      <c r="A103" s="126">
        <v>101</v>
      </c>
      <c r="B103" s="15">
        <v>7852</v>
      </c>
      <c r="C103" s="17"/>
      <c r="D103" s="173">
        <v>1425</v>
      </c>
      <c r="E103" s="16">
        <f t="shared" si="28"/>
        <v>715</v>
      </c>
      <c r="F103" s="16">
        <f t="shared" si="29"/>
        <v>240</v>
      </c>
      <c r="G103" s="16">
        <f t="shared" si="30"/>
        <v>60</v>
      </c>
      <c r="H103" s="17">
        <f t="shared" si="31"/>
        <v>10</v>
      </c>
      <c r="I103" s="15">
        <f t="shared" si="32"/>
        <v>2708</v>
      </c>
      <c r="J103" s="16">
        <f t="shared" si="33"/>
        <v>1359</v>
      </c>
      <c r="K103" s="16">
        <f t="shared" si="34"/>
        <v>456</v>
      </c>
      <c r="L103" s="16">
        <f t="shared" si="35"/>
        <v>114</v>
      </c>
      <c r="M103" s="17">
        <f t="shared" si="36"/>
        <v>19</v>
      </c>
      <c r="N103" s="105"/>
      <c r="O103" s="107">
        <f t="shared" si="37"/>
        <v>2436</v>
      </c>
      <c r="P103" s="107">
        <f t="shared" si="38"/>
        <v>0</v>
      </c>
      <c r="Q103" s="107">
        <f t="shared" si="39"/>
        <v>2873</v>
      </c>
      <c r="R103" s="107">
        <f t="shared" si="40"/>
        <v>3101</v>
      </c>
      <c r="S103" s="107">
        <f t="shared" si="41"/>
        <v>3196</v>
      </c>
      <c r="T103" s="111"/>
      <c r="U103" s="67">
        <f>IF(B103=C103,0,IF(S103&lt;&gt;"-",(S103)/Přehled!$A$1,0))</f>
        <v>7.6095238095238091</v>
      </c>
    </row>
    <row r="104" spans="1:21" x14ac:dyDescent="0.25">
      <c r="A104" s="126">
        <v>102</v>
      </c>
      <c r="B104" s="15">
        <v>8048</v>
      </c>
      <c r="C104" s="17"/>
      <c r="D104" s="173">
        <v>1440</v>
      </c>
      <c r="E104" s="16">
        <f t="shared" si="28"/>
        <v>720</v>
      </c>
      <c r="F104" s="16">
        <f t="shared" si="29"/>
        <v>240</v>
      </c>
      <c r="G104" s="16">
        <f t="shared" si="30"/>
        <v>60</v>
      </c>
      <c r="H104" s="17">
        <f t="shared" si="31"/>
        <v>10</v>
      </c>
      <c r="I104" s="15">
        <f t="shared" si="32"/>
        <v>2736</v>
      </c>
      <c r="J104" s="16">
        <f t="shared" si="33"/>
        <v>1368</v>
      </c>
      <c r="K104" s="16">
        <f t="shared" si="34"/>
        <v>456</v>
      </c>
      <c r="L104" s="16">
        <f t="shared" si="35"/>
        <v>114</v>
      </c>
      <c r="M104" s="17">
        <f t="shared" si="36"/>
        <v>19</v>
      </c>
      <c r="N104" s="105"/>
      <c r="O104" s="107">
        <f t="shared" si="37"/>
        <v>2576</v>
      </c>
      <c r="P104" s="107">
        <f t="shared" si="38"/>
        <v>0</v>
      </c>
      <c r="Q104" s="107">
        <f t="shared" si="39"/>
        <v>3032</v>
      </c>
      <c r="R104" s="107">
        <f t="shared" si="40"/>
        <v>3260</v>
      </c>
      <c r="S104" s="107">
        <f t="shared" si="41"/>
        <v>3355</v>
      </c>
      <c r="T104" s="111"/>
      <c r="U104" s="67">
        <f>IF(B104=C104,0,IF(S104&lt;&gt;"-",(S104)/Přehled!$A$1,0))</f>
        <v>7.9880952380952381</v>
      </c>
    </row>
    <row r="105" spans="1:21" x14ac:dyDescent="0.25">
      <c r="A105" s="126">
        <v>103</v>
      </c>
      <c r="B105" s="15">
        <v>8249</v>
      </c>
      <c r="C105" s="17"/>
      <c r="D105" s="173">
        <v>1460</v>
      </c>
      <c r="E105" s="16">
        <f t="shared" si="28"/>
        <v>730</v>
      </c>
      <c r="F105" s="16">
        <f t="shared" si="29"/>
        <v>245</v>
      </c>
      <c r="G105" s="16">
        <f t="shared" si="30"/>
        <v>60</v>
      </c>
      <c r="H105" s="17">
        <f t="shared" si="31"/>
        <v>10</v>
      </c>
      <c r="I105" s="15">
        <f t="shared" si="32"/>
        <v>2774</v>
      </c>
      <c r="J105" s="16">
        <f t="shared" si="33"/>
        <v>1387</v>
      </c>
      <c r="K105" s="16">
        <f t="shared" si="34"/>
        <v>466</v>
      </c>
      <c r="L105" s="16">
        <f t="shared" si="35"/>
        <v>114</v>
      </c>
      <c r="M105" s="17">
        <f t="shared" si="36"/>
        <v>19</v>
      </c>
      <c r="N105" s="105"/>
      <c r="O105" s="107">
        <f t="shared" si="37"/>
        <v>2701</v>
      </c>
      <c r="P105" s="107">
        <f t="shared" si="38"/>
        <v>0</v>
      </c>
      <c r="Q105" s="107">
        <f t="shared" si="39"/>
        <v>3156</v>
      </c>
      <c r="R105" s="107">
        <f t="shared" si="40"/>
        <v>3394</v>
      </c>
      <c r="S105" s="107">
        <f t="shared" si="41"/>
        <v>3489</v>
      </c>
      <c r="T105" s="111"/>
      <c r="U105" s="67">
        <f>IF(B105=C105,0,IF(S105&lt;&gt;"-",(S105)/Přehled!$A$1,0))</f>
        <v>8.3071428571428569</v>
      </c>
    </row>
    <row r="106" spans="1:21" x14ac:dyDescent="0.25">
      <c r="A106" s="126">
        <v>104</v>
      </c>
      <c r="B106" s="15">
        <v>8456</v>
      </c>
      <c r="C106" s="17"/>
      <c r="D106" s="173">
        <v>1475</v>
      </c>
      <c r="E106" s="16">
        <f t="shared" si="28"/>
        <v>740</v>
      </c>
      <c r="F106" s="16">
        <f t="shared" si="29"/>
        <v>245</v>
      </c>
      <c r="G106" s="16">
        <f t="shared" si="30"/>
        <v>60</v>
      </c>
      <c r="H106" s="17">
        <f t="shared" si="31"/>
        <v>10</v>
      </c>
      <c r="I106" s="15">
        <f t="shared" si="32"/>
        <v>2803</v>
      </c>
      <c r="J106" s="16">
        <f t="shared" si="33"/>
        <v>1406</v>
      </c>
      <c r="K106" s="16">
        <f t="shared" si="34"/>
        <v>466</v>
      </c>
      <c r="L106" s="16">
        <f t="shared" si="35"/>
        <v>114</v>
      </c>
      <c r="M106" s="17">
        <f t="shared" si="36"/>
        <v>19</v>
      </c>
      <c r="N106" s="105"/>
      <c r="O106" s="107">
        <f t="shared" si="37"/>
        <v>2850</v>
      </c>
      <c r="P106" s="107">
        <f t="shared" si="38"/>
        <v>0</v>
      </c>
      <c r="Q106" s="107">
        <f t="shared" si="39"/>
        <v>3315</v>
      </c>
      <c r="R106" s="107">
        <f t="shared" si="40"/>
        <v>3553</v>
      </c>
      <c r="S106" s="107">
        <f t="shared" si="41"/>
        <v>3648</v>
      </c>
      <c r="T106" s="111"/>
      <c r="U106" s="67">
        <f>IF(B106=C106,0,IF(S106&lt;&gt;"-",(S106)/Přehled!$A$1,0))</f>
        <v>8.6857142857142851</v>
      </c>
    </row>
    <row r="107" spans="1:21" x14ac:dyDescent="0.25">
      <c r="A107" s="126">
        <v>105</v>
      </c>
      <c r="B107" s="15">
        <v>8667</v>
      </c>
      <c r="C107" s="17"/>
      <c r="D107" s="173">
        <v>1490</v>
      </c>
      <c r="E107" s="16">
        <f t="shared" si="28"/>
        <v>745</v>
      </c>
      <c r="F107" s="16">
        <f t="shared" si="29"/>
        <v>250</v>
      </c>
      <c r="G107" s="16">
        <f t="shared" si="30"/>
        <v>65</v>
      </c>
      <c r="H107" s="17">
        <f t="shared" si="31"/>
        <v>15</v>
      </c>
      <c r="I107" s="15">
        <f t="shared" si="32"/>
        <v>2831</v>
      </c>
      <c r="J107" s="16">
        <f t="shared" si="33"/>
        <v>1416</v>
      </c>
      <c r="K107" s="16">
        <f t="shared" si="34"/>
        <v>475</v>
      </c>
      <c r="L107" s="16">
        <f t="shared" si="35"/>
        <v>124</v>
      </c>
      <c r="M107" s="17">
        <f t="shared" si="36"/>
        <v>29</v>
      </c>
      <c r="N107" s="105"/>
      <c r="O107" s="107">
        <f t="shared" si="37"/>
        <v>3005</v>
      </c>
      <c r="P107" s="107">
        <f t="shared" si="38"/>
        <v>0</v>
      </c>
      <c r="Q107" s="107">
        <f t="shared" si="39"/>
        <v>3470</v>
      </c>
      <c r="R107" s="107">
        <f t="shared" si="40"/>
        <v>3697</v>
      </c>
      <c r="S107" s="107">
        <f t="shared" si="41"/>
        <v>3792</v>
      </c>
      <c r="T107" s="111"/>
      <c r="U107" s="67">
        <f>IF(B107=C107,0,IF(S107&lt;&gt;"-",(S107)/Přehled!$A$1,0))</f>
        <v>9.0285714285714285</v>
      </c>
    </row>
    <row r="108" spans="1:21" x14ac:dyDescent="0.25">
      <c r="A108" s="126">
        <v>106</v>
      </c>
      <c r="B108" s="15">
        <v>8884</v>
      </c>
      <c r="C108" s="17"/>
      <c r="D108" s="173">
        <v>1510</v>
      </c>
      <c r="E108" s="16">
        <f t="shared" si="28"/>
        <v>755</v>
      </c>
      <c r="F108" s="16">
        <f t="shared" si="29"/>
        <v>250</v>
      </c>
      <c r="G108" s="16">
        <f t="shared" si="30"/>
        <v>65</v>
      </c>
      <c r="H108" s="17">
        <f t="shared" si="31"/>
        <v>15</v>
      </c>
      <c r="I108" s="15">
        <f t="shared" si="32"/>
        <v>2869</v>
      </c>
      <c r="J108" s="16">
        <f t="shared" si="33"/>
        <v>1435</v>
      </c>
      <c r="K108" s="16">
        <f t="shared" si="34"/>
        <v>475</v>
      </c>
      <c r="L108" s="16">
        <f t="shared" si="35"/>
        <v>124</v>
      </c>
      <c r="M108" s="17">
        <f t="shared" si="36"/>
        <v>29</v>
      </c>
      <c r="N108" s="105"/>
      <c r="O108" s="107">
        <f t="shared" si="37"/>
        <v>3146</v>
      </c>
      <c r="P108" s="107">
        <f t="shared" si="38"/>
        <v>0</v>
      </c>
      <c r="Q108" s="107">
        <f t="shared" si="39"/>
        <v>3630</v>
      </c>
      <c r="R108" s="107">
        <f t="shared" si="40"/>
        <v>3857</v>
      </c>
      <c r="S108" s="107">
        <f t="shared" si="41"/>
        <v>3952</v>
      </c>
      <c r="T108" s="111"/>
      <c r="U108" s="67">
        <f>IF(B108=C108,0,IF(S108&lt;&gt;"-",(S108)/Přehled!$A$1,0))</f>
        <v>9.4095238095238098</v>
      </c>
    </row>
    <row r="109" spans="1:21" x14ac:dyDescent="0.25">
      <c r="A109" s="126">
        <v>107</v>
      </c>
      <c r="B109" s="15">
        <v>9106</v>
      </c>
      <c r="C109" s="17"/>
      <c r="D109" s="173">
        <v>1525</v>
      </c>
      <c r="E109" s="16">
        <f t="shared" si="28"/>
        <v>765</v>
      </c>
      <c r="F109" s="16">
        <f t="shared" si="29"/>
        <v>255</v>
      </c>
      <c r="G109" s="16">
        <f t="shared" si="30"/>
        <v>65</v>
      </c>
      <c r="H109" s="17">
        <f t="shared" si="31"/>
        <v>15</v>
      </c>
      <c r="I109" s="15">
        <f t="shared" si="32"/>
        <v>2898</v>
      </c>
      <c r="J109" s="16">
        <f t="shared" si="33"/>
        <v>1454</v>
      </c>
      <c r="K109" s="16">
        <f t="shared" si="34"/>
        <v>485</v>
      </c>
      <c r="L109" s="16">
        <f t="shared" si="35"/>
        <v>124</v>
      </c>
      <c r="M109" s="17">
        <f t="shared" si="36"/>
        <v>29</v>
      </c>
      <c r="N109" s="105"/>
      <c r="O109" s="107">
        <f t="shared" si="37"/>
        <v>3310</v>
      </c>
      <c r="P109" s="107">
        <f t="shared" si="38"/>
        <v>0</v>
      </c>
      <c r="Q109" s="107">
        <f t="shared" si="39"/>
        <v>3784</v>
      </c>
      <c r="R109" s="107">
        <f t="shared" si="40"/>
        <v>4021</v>
      </c>
      <c r="S109" s="107">
        <f t="shared" si="41"/>
        <v>4116</v>
      </c>
      <c r="T109" s="111"/>
      <c r="U109" s="67">
        <f>IF(B109=C109,0,IF(S109&lt;&gt;"-",(S109)/Přehled!$A$1,0))</f>
        <v>9.8000000000000007</v>
      </c>
    </row>
    <row r="110" spans="1:21" x14ac:dyDescent="0.25">
      <c r="A110" s="126">
        <v>108</v>
      </c>
      <c r="B110" s="15">
        <v>9333</v>
      </c>
      <c r="C110" s="17"/>
      <c r="D110" s="173">
        <v>1545</v>
      </c>
      <c r="E110" s="16">
        <f t="shared" si="28"/>
        <v>775</v>
      </c>
      <c r="F110" s="16">
        <f t="shared" si="29"/>
        <v>260</v>
      </c>
      <c r="G110" s="16">
        <f t="shared" si="30"/>
        <v>65</v>
      </c>
      <c r="H110" s="17">
        <f t="shared" si="31"/>
        <v>15</v>
      </c>
      <c r="I110" s="15">
        <f t="shared" si="32"/>
        <v>2936</v>
      </c>
      <c r="J110" s="16">
        <f t="shared" si="33"/>
        <v>1473</v>
      </c>
      <c r="K110" s="16">
        <f t="shared" si="34"/>
        <v>494</v>
      </c>
      <c r="L110" s="16">
        <f t="shared" si="35"/>
        <v>124</v>
      </c>
      <c r="M110" s="17">
        <f t="shared" si="36"/>
        <v>29</v>
      </c>
      <c r="N110" s="105"/>
      <c r="O110" s="107">
        <f t="shared" si="37"/>
        <v>3461</v>
      </c>
      <c r="P110" s="107">
        <f t="shared" si="38"/>
        <v>0</v>
      </c>
      <c r="Q110" s="107">
        <f t="shared" si="39"/>
        <v>3936</v>
      </c>
      <c r="R110" s="107">
        <f t="shared" si="40"/>
        <v>4182</v>
      </c>
      <c r="S110" s="107">
        <f t="shared" si="41"/>
        <v>4277</v>
      </c>
      <c r="T110" s="111"/>
      <c r="U110" s="67">
        <f>IF(B110=C110,0,IF(S110&lt;&gt;"-",(S110)/Přehled!$A$1,0))</f>
        <v>10.183333333333334</v>
      </c>
    </row>
    <row r="111" spans="1:21" x14ac:dyDescent="0.25">
      <c r="A111" s="126">
        <v>109</v>
      </c>
      <c r="B111" s="15">
        <v>9567</v>
      </c>
      <c r="C111" s="17"/>
      <c r="D111" s="173">
        <v>1560</v>
      </c>
      <c r="E111" s="16">
        <f t="shared" si="28"/>
        <v>780</v>
      </c>
      <c r="F111" s="16">
        <f t="shared" si="29"/>
        <v>260</v>
      </c>
      <c r="G111" s="16">
        <f t="shared" si="30"/>
        <v>65</v>
      </c>
      <c r="H111" s="17">
        <f t="shared" si="31"/>
        <v>15</v>
      </c>
      <c r="I111" s="15">
        <f t="shared" si="32"/>
        <v>2964</v>
      </c>
      <c r="J111" s="16">
        <f t="shared" si="33"/>
        <v>1482</v>
      </c>
      <c r="K111" s="16">
        <f t="shared" si="34"/>
        <v>494</v>
      </c>
      <c r="L111" s="16">
        <f t="shared" si="35"/>
        <v>124</v>
      </c>
      <c r="M111" s="17">
        <f t="shared" si="36"/>
        <v>29</v>
      </c>
      <c r="N111" s="105"/>
      <c r="O111" s="107">
        <f t="shared" si="37"/>
        <v>3639</v>
      </c>
      <c r="P111" s="107">
        <f t="shared" si="38"/>
        <v>0</v>
      </c>
      <c r="Q111" s="107">
        <f t="shared" si="39"/>
        <v>4133</v>
      </c>
      <c r="R111" s="107">
        <f t="shared" si="40"/>
        <v>4379</v>
      </c>
      <c r="S111" s="107">
        <f t="shared" si="41"/>
        <v>4474</v>
      </c>
      <c r="T111" s="111"/>
      <c r="U111" s="67">
        <f>IF(B111=C111,0,IF(S111&lt;&gt;"-",(S111)/Přehled!$A$1,0))</f>
        <v>10.652380952380952</v>
      </c>
    </row>
    <row r="112" spans="1:21" x14ac:dyDescent="0.25">
      <c r="A112" s="126">
        <v>110</v>
      </c>
      <c r="B112" s="15">
        <v>9806</v>
      </c>
      <c r="C112" s="17"/>
      <c r="D112" s="173">
        <v>1580</v>
      </c>
      <c r="E112" s="16">
        <f t="shared" si="28"/>
        <v>790</v>
      </c>
      <c r="F112" s="16">
        <f t="shared" si="29"/>
        <v>265</v>
      </c>
      <c r="G112" s="16">
        <f t="shared" si="30"/>
        <v>65</v>
      </c>
      <c r="H112" s="17">
        <f t="shared" si="31"/>
        <v>15</v>
      </c>
      <c r="I112" s="15">
        <f t="shared" si="32"/>
        <v>3002</v>
      </c>
      <c r="J112" s="16">
        <f t="shared" si="33"/>
        <v>1501</v>
      </c>
      <c r="K112" s="16">
        <f t="shared" si="34"/>
        <v>504</v>
      </c>
      <c r="L112" s="16">
        <f t="shared" si="35"/>
        <v>124</v>
      </c>
      <c r="M112" s="17">
        <f t="shared" si="36"/>
        <v>29</v>
      </c>
      <c r="N112" s="105"/>
      <c r="O112" s="107">
        <f t="shared" si="37"/>
        <v>3802</v>
      </c>
      <c r="P112" s="107">
        <f t="shared" si="38"/>
        <v>0</v>
      </c>
      <c r="Q112" s="107">
        <f t="shared" si="39"/>
        <v>4295</v>
      </c>
      <c r="R112" s="107">
        <f t="shared" si="40"/>
        <v>4551</v>
      </c>
      <c r="S112" s="107">
        <f t="shared" si="41"/>
        <v>4646</v>
      </c>
      <c r="T112" s="111"/>
      <c r="U112" s="67">
        <f>IF(B112=C112,0,IF(S112&lt;&gt;"-",(S112)/Přehled!$A$1,0))</f>
        <v>11.061904761904762</v>
      </c>
    </row>
    <row r="113" spans="1:21" x14ac:dyDescent="0.25">
      <c r="A113" s="126">
        <v>111</v>
      </c>
      <c r="B113" s="15">
        <v>10051</v>
      </c>
      <c r="C113" s="17"/>
      <c r="D113" s="173">
        <v>1595</v>
      </c>
      <c r="E113" s="16">
        <f t="shared" si="28"/>
        <v>800</v>
      </c>
      <c r="F113" s="16">
        <f t="shared" si="29"/>
        <v>265</v>
      </c>
      <c r="G113" s="16">
        <f t="shared" si="30"/>
        <v>65</v>
      </c>
      <c r="H113" s="17">
        <f t="shared" si="31"/>
        <v>15</v>
      </c>
      <c r="I113" s="15">
        <f t="shared" si="32"/>
        <v>3031</v>
      </c>
      <c r="J113" s="16">
        <f t="shared" si="33"/>
        <v>1520</v>
      </c>
      <c r="K113" s="16">
        <f t="shared" si="34"/>
        <v>504</v>
      </c>
      <c r="L113" s="16">
        <f t="shared" si="35"/>
        <v>124</v>
      </c>
      <c r="M113" s="17">
        <f t="shared" si="36"/>
        <v>29</v>
      </c>
      <c r="N113" s="105"/>
      <c r="O113" s="107">
        <f t="shared" si="37"/>
        <v>3989</v>
      </c>
      <c r="P113" s="107">
        <f t="shared" si="38"/>
        <v>0</v>
      </c>
      <c r="Q113" s="107">
        <f t="shared" si="39"/>
        <v>4492</v>
      </c>
      <c r="R113" s="107">
        <f t="shared" si="40"/>
        <v>4748</v>
      </c>
      <c r="S113" s="107">
        <f t="shared" si="41"/>
        <v>4843</v>
      </c>
      <c r="T113" s="111"/>
      <c r="U113" s="67">
        <f>IF(B113=C113,0,IF(S113&lt;&gt;"-",(S113)/Přehled!$A$1,0))</f>
        <v>11.530952380952382</v>
      </c>
    </row>
    <row r="114" spans="1:21" x14ac:dyDescent="0.25">
      <c r="A114" s="126">
        <v>112</v>
      </c>
      <c r="B114" s="15">
        <v>10302</v>
      </c>
      <c r="C114" s="17"/>
      <c r="D114" s="173">
        <v>1615</v>
      </c>
      <c r="E114" s="16">
        <f t="shared" si="28"/>
        <v>810</v>
      </c>
      <c r="F114" s="16">
        <f t="shared" si="29"/>
        <v>270</v>
      </c>
      <c r="G114" s="16">
        <f t="shared" si="30"/>
        <v>70</v>
      </c>
      <c r="H114" s="17">
        <f t="shared" si="31"/>
        <v>15</v>
      </c>
      <c r="I114" s="15">
        <f t="shared" si="32"/>
        <v>3069</v>
      </c>
      <c r="J114" s="16">
        <f t="shared" si="33"/>
        <v>1539</v>
      </c>
      <c r="K114" s="16">
        <f t="shared" si="34"/>
        <v>513</v>
      </c>
      <c r="L114" s="16">
        <f t="shared" si="35"/>
        <v>133</v>
      </c>
      <c r="M114" s="17">
        <f t="shared" si="36"/>
        <v>29</v>
      </c>
      <c r="N114" s="105"/>
      <c r="O114" s="107">
        <f t="shared" si="37"/>
        <v>4164</v>
      </c>
      <c r="P114" s="107">
        <f t="shared" si="38"/>
        <v>0</v>
      </c>
      <c r="Q114" s="107">
        <f t="shared" si="39"/>
        <v>4668</v>
      </c>
      <c r="R114" s="107">
        <f t="shared" si="40"/>
        <v>4915</v>
      </c>
      <c r="S114" s="107">
        <f t="shared" si="41"/>
        <v>5019</v>
      </c>
      <c r="T114" s="111"/>
      <c r="U114" s="67">
        <f>IF(B114=C114,0,IF(S114&lt;&gt;"-",(S114)/Přehled!$A$1,0))</f>
        <v>11.95</v>
      </c>
    </row>
    <row r="115" spans="1:21" x14ac:dyDescent="0.25">
      <c r="A115" s="126">
        <v>113</v>
      </c>
      <c r="B115" s="15">
        <v>10560</v>
      </c>
      <c r="C115" s="17"/>
      <c r="D115" s="173">
        <v>1630</v>
      </c>
      <c r="E115" s="16">
        <f t="shared" si="28"/>
        <v>815</v>
      </c>
      <c r="F115" s="16">
        <f t="shared" si="29"/>
        <v>270</v>
      </c>
      <c r="G115" s="16">
        <f t="shared" si="30"/>
        <v>70</v>
      </c>
      <c r="H115" s="17">
        <f t="shared" si="31"/>
        <v>15</v>
      </c>
      <c r="I115" s="15">
        <f t="shared" si="32"/>
        <v>3097</v>
      </c>
      <c r="J115" s="16">
        <f t="shared" si="33"/>
        <v>1549</v>
      </c>
      <c r="K115" s="16">
        <f t="shared" si="34"/>
        <v>513</v>
      </c>
      <c r="L115" s="16">
        <f t="shared" si="35"/>
        <v>133</v>
      </c>
      <c r="M115" s="17">
        <f t="shared" si="36"/>
        <v>29</v>
      </c>
      <c r="N115" s="105"/>
      <c r="O115" s="107">
        <f t="shared" si="37"/>
        <v>4366</v>
      </c>
      <c r="P115" s="107">
        <f t="shared" si="38"/>
        <v>0</v>
      </c>
      <c r="Q115" s="107">
        <f t="shared" si="39"/>
        <v>4888</v>
      </c>
      <c r="R115" s="107">
        <f t="shared" si="40"/>
        <v>5135</v>
      </c>
      <c r="S115" s="107">
        <f t="shared" si="41"/>
        <v>5239</v>
      </c>
      <c r="T115" s="111"/>
      <c r="U115" s="67">
        <f>IF(B115=C115,0,IF(S115&lt;&gt;"-",(S115)/Přehled!$A$1,0))</f>
        <v>12.473809523809523</v>
      </c>
    </row>
    <row r="116" spans="1:21" x14ac:dyDescent="0.25">
      <c r="A116" s="126">
        <v>114</v>
      </c>
      <c r="B116" s="15">
        <v>10824</v>
      </c>
      <c r="C116" s="17"/>
      <c r="D116" s="173">
        <v>1650</v>
      </c>
      <c r="E116" s="16">
        <f t="shared" si="28"/>
        <v>825</v>
      </c>
      <c r="F116" s="16">
        <f t="shared" si="29"/>
        <v>275</v>
      </c>
      <c r="G116" s="16">
        <f t="shared" si="30"/>
        <v>70</v>
      </c>
      <c r="H116" s="17">
        <f t="shared" si="31"/>
        <v>15</v>
      </c>
      <c r="I116" s="15">
        <f t="shared" si="32"/>
        <v>3135</v>
      </c>
      <c r="J116" s="16">
        <f t="shared" si="33"/>
        <v>1568</v>
      </c>
      <c r="K116" s="16">
        <f t="shared" si="34"/>
        <v>523</v>
      </c>
      <c r="L116" s="16">
        <f t="shared" si="35"/>
        <v>133</v>
      </c>
      <c r="M116" s="17">
        <f t="shared" si="36"/>
        <v>29</v>
      </c>
      <c r="N116" s="105"/>
      <c r="O116" s="107">
        <f t="shared" si="37"/>
        <v>4554</v>
      </c>
      <c r="P116" s="107">
        <f t="shared" si="38"/>
        <v>0</v>
      </c>
      <c r="Q116" s="107">
        <f t="shared" si="39"/>
        <v>5075</v>
      </c>
      <c r="R116" s="107">
        <f t="shared" si="40"/>
        <v>5332</v>
      </c>
      <c r="S116" s="107">
        <f t="shared" si="41"/>
        <v>5436</v>
      </c>
      <c r="T116" s="111"/>
      <c r="U116" s="67">
        <f>IF(B116=C116,0,IF(S116&lt;&gt;"-",(S116)/Přehled!$A$1,0))</f>
        <v>12.942857142857143</v>
      </c>
    </row>
    <row r="117" spans="1:21" x14ac:dyDescent="0.25">
      <c r="A117" s="126">
        <v>115</v>
      </c>
      <c r="B117" s="15">
        <v>11094</v>
      </c>
      <c r="C117" s="17"/>
      <c r="D117" s="173">
        <v>1665</v>
      </c>
      <c r="E117" s="16">
        <f t="shared" si="28"/>
        <v>835</v>
      </c>
      <c r="F117" s="16">
        <f t="shared" si="29"/>
        <v>280</v>
      </c>
      <c r="G117" s="16">
        <f t="shared" si="30"/>
        <v>70</v>
      </c>
      <c r="H117" s="17">
        <f t="shared" si="31"/>
        <v>15</v>
      </c>
      <c r="I117" s="15">
        <f t="shared" si="32"/>
        <v>3164</v>
      </c>
      <c r="J117" s="16">
        <f t="shared" si="33"/>
        <v>1587</v>
      </c>
      <c r="K117" s="16">
        <f t="shared" si="34"/>
        <v>532</v>
      </c>
      <c r="L117" s="16">
        <f t="shared" si="35"/>
        <v>133</v>
      </c>
      <c r="M117" s="17">
        <f t="shared" si="36"/>
        <v>29</v>
      </c>
      <c r="N117" s="105"/>
      <c r="O117" s="107">
        <f t="shared" si="37"/>
        <v>4766</v>
      </c>
      <c r="P117" s="107">
        <f t="shared" si="38"/>
        <v>0</v>
      </c>
      <c r="Q117" s="107">
        <f t="shared" si="39"/>
        <v>5279</v>
      </c>
      <c r="R117" s="107">
        <f t="shared" si="40"/>
        <v>5545</v>
      </c>
      <c r="S117" s="107">
        <f t="shared" si="41"/>
        <v>5649</v>
      </c>
      <c r="T117" s="111"/>
      <c r="U117" s="67">
        <f>IF(B117=C117,0,IF(S117&lt;&gt;"-",(S117)/Přehled!$A$1,0))</f>
        <v>13.45</v>
      </c>
    </row>
    <row r="118" spans="1:21" x14ac:dyDescent="0.25">
      <c r="A118" s="126">
        <v>116</v>
      </c>
      <c r="B118" s="15">
        <v>11372</v>
      </c>
      <c r="C118" s="17"/>
      <c r="D118" s="173">
        <v>1685</v>
      </c>
      <c r="E118" s="16">
        <f t="shared" si="28"/>
        <v>845</v>
      </c>
      <c r="F118" s="16">
        <f t="shared" si="29"/>
        <v>280</v>
      </c>
      <c r="G118" s="16">
        <f t="shared" si="30"/>
        <v>70</v>
      </c>
      <c r="H118" s="17">
        <f t="shared" si="31"/>
        <v>15</v>
      </c>
      <c r="I118" s="15">
        <f t="shared" si="32"/>
        <v>3202</v>
      </c>
      <c r="J118" s="16">
        <f t="shared" si="33"/>
        <v>1606</v>
      </c>
      <c r="K118" s="16">
        <f t="shared" si="34"/>
        <v>532</v>
      </c>
      <c r="L118" s="16">
        <f t="shared" si="35"/>
        <v>133</v>
      </c>
      <c r="M118" s="17">
        <f t="shared" si="36"/>
        <v>29</v>
      </c>
      <c r="N118" s="105"/>
      <c r="O118" s="107">
        <f t="shared" si="37"/>
        <v>4968</v>
      </c>
      <c r="P118" s="107">
        <f t="shared" si="38"/>
        <v>0</v>
      </c>
      <c r="Q118" s="107">
        <f t="shared" si="39"/>
        <v>5500</v>
      </c>
      <c r="R118" s="107">
        <f t="shared" si="40"/>
        <v>5766</v>
      </c>
      <c r="S118" s="107">
        <f t="shared" si="41"/>
        <v>5870</v>
      </c>
      <c r="T118" s="111"/>
      <c r="U118" s="67">
        <f>IF(B118=C118,0,IF(S118&lt;&gt;"-",(S118)/Přehled!$A$1,0))</f>
        <v>13.976190476190476</v>
      </c>
    </row>
    <row r="119" spans="1:21" x14ac:dyDescent="0.25">
      <c r="A119" s="126">
        <v>117</v>
      </c>
      <c r="B119" s="15">
        <v>11656</v>
      </c>
      <c r="C119" s="17"/>
      <c r="D119" s="173">
        <v>1700</v>
      </c>
      <c r="E119" s="16">
        <f t="shared" si="28"/>
        <v>850</v>
      </c>
      <c r="F119" s="16">
        <f t="shared" si="29"/>
        <v>285</v>
      </c>
      <c r="G119" s="16">
        <f t="shared" si="30"/>
        <v>70</v>
      </c>
      <c r="H119" s="17">
        <f t="shared" si="31"/>
        <v>15</v>
      </c>
      <c r="I119" s="15">
        <f t="shared" si="32"/>
        <v>3230</v>
      </c>
      <c r="J119" s="16">
        <f t="shared" si="33"/>
        <v>1615</v>
      </c>
      <c r="K119" s="16">
        <f t="shared" si="34"/>
        <v>542</v>
      </c>
      <c r="L119" s="16">
        <f t="shared" si="35"/>
        <v>133</v>
      </c>
      <c r="M119" s="17">
        <f t="shared" si="36"/>
        <v>29</v>
      </c>
      <c r="N119" s="105"/>
      <c r="O119" s="107">
        <f t="shared" si="37"/>
        <v>5196</v>
      </c>
      <c r="P119" s="107">
        <f t="shared" si="38"/>
        <v>0</v>
      </c>
      <c r="Q119" s="107">
        <f t="shared" si="39"/>
        <v>5727</v>
      </c>
      <c r="R119" s="107">
        <f t="shared" si="40"/>
        <v>6003</v>
      </c>
      <c r="S119" s="107">
        <f t="shared" si="41"/>
        <v>6107</v>
      </c>
      <c r="T119" s="111"/>
      <c r="U119" s="67">
        <f>IF(B119=C119,0,IF(S119&lt;&gt;"-",(S119)/Přehled!$A$1,0))</f>
        <v>14.540476190476191</v>
      </c>
    </row>
    <row r="120" spans="1:21" x14ac:dyDescent="0.25">
      <c r="A120" s="126">
        <v>118</v>
      </c>
      <c r="B120" s="15">
        <v>11947</v>
      </c>
      <c r="C120" s="17"/>
      <c r="D120" s="173">
        <v>1715</v>
      </c>
      <c r="E120" s="16">
        <f t="shared" si="28"/>
        <v>860</v>
      </c>
      <c r="F120" s="16">
        <f t="shared" si="29"/>
        <v>285</v>
      </c>
      <c r="G120" s="16">
        <f t="shared" si="30"/>
        <v>70</v>
      </c>
      <c r="H120" s="17">
        <f t="shared" si="31"/>
        <v>15</v>
      </c>
      <c r="I120" s="15">
        <f t="shared" si="32"/>
        <v>3259</v>
      </c>
      <c r="J120" s="16">
        <f t="shared" si="33"/>
        <v>1634</v>
      </c>
      <c r="K120" s="16">
        <f t="shared" si="34"/>
        <v>542</v>
      </c>
      <c r="L120" s="16">
        <f t="shared" si="35"/>
        <v>133</v>
      </c>
      <c r="M120" s="17">
        <f t="shared" si="36"/>
        <v>29</v>
      </c>
      <c r="N120" s="105"/>
      <c r="O120" s="107">
        <f t="shared" si="37"/>
        <v>5429</v>
      </c>
      <c r="P120" s="107">
        <f t="shared" si="38"/>
        <v>0</v>
      </c>
      <c r="Q120" s="107">
        <f t="shared" si="39"/>
        <v>5970</v>
      </c>
      <c r="R120" s="107">
        <f t="shared" si="40"/>
        <v>6246</v>
      </c>
      <c r="S120" s="107">
        <f t="shared" si="41"/>
        <v>6350</v>
      </c>
      <c r="T120" s="111"/>
      <c r="U120" s="67">
        <f>IF(B120=C120,0,IF(S120&lt;&gt;"-",(S120)/Přehled!$A$1,0))</f>
        <v>15.119047619047619</v>
      </c>
    </row>
    <row r="121" spans="1:21" x14ac:dyDescent="0.25">
      <c r="A121" s="126">
        <v>119</v>
      </c>
      <c r="B121" s="15">
        <v>12246</v>
      </c>
      <c r="C121" s="17"/>
      <c r="D121" s="173">
        <v>1735</v>
      </c>
      <c r="E121" s="16">
        <f t="shared" si="28"/>
        <v>870</v>
      </c>
      <c r="F121" s="16">
        <f t="shared" si="29"/>
        <v>290</v>
      </c>
      <c r="G121" s="16">
        <f t="shared" si="30"/>
        <v>75</v>
      </c>
      <c r="H121" s="17">
        <f t="shared" si="31"/>
        <v>15</v>
      </c>
      <c r="I121" s="15">
        <f t="shared" si="32"/>
        <v>3297</v>
      </c>
      <c r="J121" s="16">
        <f t="shared" si="33"/>
        <v>1653</v>
      </c>
      <c r="K121" s="16">
        <f t="shared" si="34"/>
        <v>551</v>
      </c>
      <c r="L121" s="16">
        <f t="shared" si="35"/>
        <v>143</v>
      </c>
      <c r="M121" s="17">
        <f t="shared" si="36"/>
        <v>29</v>
      </c>
      <c r="N121" s="105"/>
      <c r="O121" s="107">
        <f t="shared" si="37"/>
        <v>5652</v>
      </c>
      <c r="P121" s="107">
        <f t="shared" si="38"/>
        <v>0</v>
      </c>
      <c r="Q121" s="107">
        <f t="shared" si="39"/>
        <v>6194</v>
      </c>
      <c r="R121" s="107">
        <f t="shared" si="40"/>
        <v>6459</v>
      </c>
      <c r="S121" s="107">
        <f t="shared" si="41"/>
        <v>6573</v>
      </c>
      <c r="T121" s="111"/>
      <c r="U121" s="67">
        <f>IF(B121=C121,0,IF(S121&lt;&gt;"-",(S121)/Přehled!$A$1,0))</f>
        <v>15.65</v>
      </c>
    </row>
    <row r="122" spans="1:21" x14ac:dyDescent="0.25">
      <c r="A122" s="126">
        <v>120</v>
      </c>
      <c r="B122" s="15">
        <v>12552</v>
      </c>
      <c r="C122" s="17"/>
      <c r="D122" s="173">
        <v>1755</v>
      </c>
      <c r="E122" s="16">
        <f t="shared" si="28"/>
        <v>880</v>
      </c>
      <c r="F122" s="16">
        <f t="shared" si="29"/>
        <v>295</v>
      </c>
      <c r="G122" s="16">
        <f t="shared" si="30"/>
        <v>75</v>
      </c>
      <c r="H122" s="17">
        <f t="shared" si="31"/>
        <v>15</v>
      </c>
      <c r="I122" s="15">
        <f t="shared" si="32"/>
        <v>3335</v>
      </c>
      <c r="J122" s="16">
        <f t="shared" si="33"/>
        <v>1672</v>
      </c>
      <c r="K122" s="16">
        <f t="shared" si="34"/>
        <v>561</v>
      </c>
      <c r="L122" s="16">
        <f t="shared" si="35"/>
        <v>143</v>
      </c>
      <c r="M122" s="17">
        <f t="shared" si="36"/>
        <v>29</v>
      </c>
      <c r="N122" s="105"/>
      <c r="O122" s="107">
        <f t="shared" si="37"/>
        <v>5882</v>
      </c>
      <c r="P122" s="107">
        <f t="shared" si="38"/>
        <v>0</v>
      </c>
      <c r="Q122" s="107">
        <f t="shared" si="39"/>
        <v>6423</v>
      </c>
      <c r="R122" s="107">
        <f t="shared" si="40"/>
        <v>6698</v>
      </c>
      <c r="S122" s="107">
        <f t="shared" si="41"/>
        <v>6812</v>
      </c>
      <c r="T122" s="111"/>
      <c r="U122" s="67">
        <f>IF(B122=C122,0,IF(S122&lt;&gt;"-",(S122)/Přehled!$A$1,0))</f>
        <v>16.219047619047618</v>
      </c>
    </row>
    <row r="123" spans="1:21" x14ac:dyDescent="0.25">
      <c r="A123" s="126">
        <v>121</v>
      </c>
      <c r="B123" s="15">
        <v>12866</v>
      </c>
      <c r="C123" s="17"/>
      <c r="D123" s="173">
        <v>1770</v>
      </c>
      <c r="E123" s="16">
        <f t="shared" si="28"/>
        <v>885</v>
      </c>
      <c r="F123" s="16">
        <f t="shared" si="29"/>
        <v>295</v>
      </c>
      <c r="G123" s="16">
        <f t="shared" si="30"/>
        <v>75</v>
      </c>
      <c r="H123" s="17">
        <f t="shared" si="31"/>
        <v>15</v>
      </c>
      <c r="I123" s="15">
        <f t="shared" si="32"/>
        <v>3363</v>
      </c>
      <c r="J123" s="16">
        <f t="shared" si="33"/>
        <v>1682</v>
      </c>
      <c r="K123" s="16">
        <f t="shared" si="34"/>
        <v>561</v>
      </c>
      <c r="L123" s="16">
        <f t="shared" si="35"/>
        <v>143</v>
      </c>
      <c r="M123" s="17">
        <f t="shared" si="36"/>
        <v>29</v>
      </c>
      <c r="N123" s="105"/>
      <c r="O123" s="107">
        <f t="shared" si="37"/>
        <v>6140</v>
      </c>
      <c r="P123" s="107">
        <f t="shared" si="38"/>
        <v>0</v>
      </c>
      <c r="Q123" s="107">
        <f t="shared" si="39"/>
        <v>6699</v>
      </c>
      <c r="R123" s="107">
        <f t="shared" si="40"/>
        <v>6974</v>
      </c>
      <c r="S123" s="107">
        <f t="shared" si="41"/>
        <v>7088</v>
      </c>
      <c r="T123" s="111"/>
      <c r="U123" s="67">
        <f>IF(B123=C123,0,IF(S123&lt;&gt;"-",(S123)/Přehled!$A$1,0))</f>
        <v>16.876190476190477</v>
      </c>
    </row>
    <row r="124" spans="1:21" x14ac:dyDescent="0.25">
      <c r="A124" s="126">
        <v>122</v>
      </c>
      <c r="B124" s="15">
        <v>13188</v>
      </c>
      <c r="C124" s="17"/>
      <c r="D124" s="173">
        <v>1790</v>
      </c>
      <c r="E124" s="16">
        <f t="shared" si="28"/>
        <v>895</v>
      </c>
      <c r="F124" s="16">
        <f t="shared" si="29"/>
        <v>300</v>
      </c>
      <c r="G124" s="16">
        <f t="shared" si="30"/>
        <v>75</v>
      </c>
      <c r="H124" s="17">
        <f t="shared" si="31"/>
        <v>15</v>
      </c>
      <c r="I124" s="15">
        <f t="shared" si="32"/>
        <v>3401</v>
      </c>
      <c r="J124" s="16">
        <f t="shared" si="33"/>
        <v>1701</v>
      </c>
      <c r="K124" s="16">
        <f t="shared" si="34"/>
        <v>570</v>
      </c>
      <c r="L124" s="16">
        <f t="shared" si="35"/>
        <v>143</v>
      </c>
      <c r="M124" s="17">
        <f t="shared" si="36"/>
        <v>29</v>
      </c>
      <c r="N124" s="105"/>
      <c r="O124" s="107">
        <f t="shared" si="37"/>
        <v>6386</v>
      </c>
      <c r="P124" s="107">
        <f t="shared" si="38"/>
        <v>0</v>
      </c>
      <c r="Q124" s="107">
        <f t="shared" si="39"/>
        <v>6946</v>
      </c>
      <c r="R124" s="107">
        <f t="shared" si="40"/>
        <v>7230</v>
      </c>
      <c r="S124" s="107">
        <f t="shared" si="41"/>
        <v>7344</v>
      </c>
      <c r="T124" s="111"/>
      <c r="U124" s="67">
        <f>IF(B124=C124,0,IF(S124&lt;&gt;"-",(S124)/Přehled!$A$1,0))</f>
        <v>17.485714285714284</v>
      </c>
    </row>
    <row r="125" spans="1:21" x14ac:dyDescent="0.25">
      <c r="A125" s="126">
        <v>123</v>
      </c>
      <c r="B125" s="15">
        <v>13517</v>
      </c>
      <c r="C125" s="17"/>
      <c r="D125" s="173">
        <v>1805</v>
      </c>
      <c r="E125" s="16">
        <f t="shared" si="28"/>
        <v>905</v>
      </c>
      <c r="F125" s="16">
        <f t="shared" si="29"/>
        <v>300</v>
      </c>
      <c r="G125" s="16">
        <f t="shared" si="30"/>
        <v>75</v>
      </c>
      <c r="H125" s="17">
        <f t="shared" si="31"/>
        <v>15</v>
      </c>
      <c r="I125" s="15">
        <f t="shared" si="32"/>
        <v>3430</v>
      </c>
      <c r="J125" s="16">
        <f t="shared" si="33"/>
        <v>1720</v>
      </c>
      <c r="K125" s="16">
        <f t="shared" si="34"/>
        <v>570</v>
      </c>
      <c r="L125" s="16">
        <f t="shared" si="35"/>
        <v>143</v>
      </c>
      <c r="M125" s="17">
        <f t="shared" si="36"/>
        <v>29</v>
      </c>
      <c r="N125" s="105"/>
      <c r="O125" s="107">
        <f t="shared" si="37"/>
        <v>6657</v>
      </c>
      <c r="P125" s="107">
        <f t="shared" si="38"/>
        <v>0</v>
      </c>
      <c r="Q125" s="107">
        <f t="shared" si="39"/>
        <v>7227</v>
      </c>
      <c r="R125" s="107">
        <f t="shared" si="40"/>
        <v>7511</v>
      </c>
      <c r="S125" s="107">
        <f t="shared" si="41"/>
        <v>7625</v>
      </c>
      <c r="T125" s="111"/>
      <c r="U125" s="67">
        <f>IF(B125=C125,0,IF(S125&lt;&gt;"-",(S125)/Přehled!$A$1,0))</f>
        <v>18.154761904761905</v>
      </c>
    </row>
    <row r="126" spans="1:21" x14ac:dyDescent="0.25">
      <c r="A126" s="126">
        <v>124</v>
      </c>
      <c r="B126" s="15">
        <v>13855</v>
      </c>
      <c r="C126" s="17"/>
      <c r="D126" s="173">
        <v>1825</v>
      </c>
      <c r="E126" s="16">
        <f t="shared" si="28"/>
        <v>915</v>
      </c>
      <c r="F126" s="16">
        <f t="shared" si="29"/>
        <v>305</v>
      </c>
      <c r="G126" s="16">
        <f t="shared" si="30"/>
        <v>75</v>
      </c>
      <c r="H126" s="17">
        <f t="shared" si="31"/>
        <v>15</v>
      </c>
      <c r="I126" s="15">
        <f t="shared" si="32"/>
        <v>3468</v>
      </c>
      <c r="J126" s="16">
        <f t="shared" si="33"/>
        <v>1739</v>
      </c>
      <c r="K126" s="16">
        <f t="shared" si="34"/>
        <v>580</v>
      </c>
      <c r="L126" s="16">
        <f t="shared" si="35"/>
        <v>143</v>
      </c>
      <c r="M126" s="17">
        <f t="shared" si="36"/>
        <v>29</v>
      </c>
      <c r="N126" s="105"/>
      <c r="O126" s="107">
        <f t="shared" si="37"/>
        <v>6919</v>
      </c>
      <c r="P126" s="107">
        <f t="shared" si="38"/>
        <v>0</v>
      </c>
      <c r="Q126" s="107">
        <f t="shared" si="39"/>
        <v>7488</v>
      </c>
      <c r="R126" s="107">
        <f t="shared" si="40"/>
        <v>7782</v>
      </c>
      <c r="S126" s="107">
        <f t="shared" si="41"/>
        <v>7896</v>
      </c>
      <c r="T126" s="111"/>
      <c r="U126" s="67">
        <f>IF(B126=C126,0,IF(S126&lt;&gt;"-",(S126)/Přehled!$A$1,0))</f>
        <v>18.8</v>
      </c>
    </row>
    <row r="127" spans="1:21" x14ac:dyDescent="0.25">
      <c r="A127" s="126">
        <v>125</v>
      </c>
      <c r="B127" s="15">
        <v>14202</v>
      </c>
      <c r="C127" s="17"/>
      <c r="D127" s="173">
        <v>1840</v>
      </c>
      <c r="E127" s="16">
        <f t="shared" si="28"/>
        <v>920</v>
      </c>
      <c r="F127" s="16">
        <f t="shared" si="29"/>
        <v>305</v>
      </c>
      <c r="G127" s="16">
        <f t="shared" si="30"/>
        <v>75</v>
      </c>
      <c r="H127" s="17">
        <f t="shared" si="31"/>
        <v>15</v>
      </c>
      <c r="I127" s="15">
        <f t="shared" si="32"/>
        <v>3496</v>
      </c>
      <c r="J127" s="16">
        <f t="shared" si="33"/>
        <v>1748</v>
      </c>
      <c r="K127" s="16">
        <f t="shared" si="34"/>
        <v>580</v>
      </c>
      <c r="L127" s="16">
        <f t="shared" si="35"/>
        <v>143</v>
      </c>
      <c r="M127" s="17">
        <f t="shared" si="36"/>
        <v>29</v>
      </c>
      <c r="N127" s="105"/>
      <c r="O127" s="107">
        <f t="shared" si="37"/>
        <v>7210</v>
      </c>
      <c r="P127" s="107">
        <f t="shared" si="38"/>
        <v>0</v>
      </c>
      <c r="Q127" s="107">
        <f t="shared" si="39"/>
        <v>7798</v>
      </c>
      <c r="R127" s="107">
        <f t="shared" si="40"/>
        <v>8092</v>
      </c>
      <c r="S127" s="107">
        <f t="shared" si="41"/>
        <v>8206</v>
      </c>
      <c r="T127" s="111"/>
      <c r="U127" s="67">
        <f>IF(B127=C127,0,IF(S127&lt;&gt;"-",(S127)/Přehled!$A$1,0))</f>
        <v>19.538095238095238</v>
      </c>
    </row>
    <row r="128" spans="1:21" x14ac:dyDescent="0.25">
      <c r="A128" s="126">
        <v>126</v>
      </c>
      <c r="B128" s="15">
        <v>14557</v>
      </c>
      <c r="C128" s="17"/>
      <c r="D128" s="173">
        <v>1860</v>
      </c>
      <c r="E128" s="16">
        <f t="shared" si="28"/>
        <v>930</v>
      </c>
      <c r="F128" s="16">
        <f t="shared" si="29"/>
        <v>310</v>
      </c>
      <c r="G128" s="16">
        <f t="shared" si="30"/>
        <v>80</v>
      </c>
      <c r="H128" s="17">
        <f t="shared" si="31"/>
        <v>15</v>
      </c>
      <c r="I128" s="15">
        <f t="shared" si="32"/>
        <v>3534</v>
      </c>
      <c r="J128" s="16">
        <f t="shared" si="33"/>
        <v>1767</v>
      </c>
      <c r="K128" s="16">
        <f t="shared" si="34"/>
        <v>589</v>
      </c>
      <c r="L128" s="16">
        <f t="shared" si="35"/>
        <v>152</v>
      </c>
      <c r="M128" s="17">
        <f t="shared" si="36"/>
        <v>29</v>
      </c>
      <c r="N128" s="105"/>
      <c r="O128" s="107">
        <f t="shared" si="37"/>
        <v>7489</v>
      </c>
      <c r="P128" s="107">
        <f t="shared" si="38"/>
        <v>0</v>
      </c>
      <c r="Q128" s="107">
        <f t="shared" si="39"/>
        <v>8078</v>
      </c>
      <c r="R128" s="107">
        <f t="shared" si="40"/>
        <v>8363</v>
      </c>
      <c r="S128" s="107">
        <f t="shared" si="41"/>
        <v>8486</v>
      </c>
      <c r="T128" s="111"/>
      <c r="U128" s="67">
        <f>IF(B128=C128,0,IF(S128&lt;&gt;"-",(S128)/Přehled!$A$1,0))</f>
        <v>20.204761904761906</v>
      </c>
    </row>
    <row r="129" spans="1:21" x14ac:dyDescent="0.25">
      <c r="A129" s="126">
        <v>127</v>
      </c>
      <c r="B129" s="15">
        <v>14921</v>
      </c>
      <c r="C129" s="17"/>
      <c r="D129" s="173">
        <v>1875</v>
      </c>
      <c r="E129" s="16">
        <f t="shared" si="28"/>
        <v>940</v>
      </c>
      <c r="F129" s="16">
        <f t="shared" si="29"/>
        <v>315</v>
      </c>
      <c r="G129" s="16">
        <f t="shared" si="30"/>
        <v>80</v>
      </c>
      <c r="H129" s="17">
        <f t="shared" si="31"/>
        <v>15</v>
      </c>
      <c r="I129" s="15">
        <f t="shared" si="32"/>
        <v>3563</v>
      </c>
      <c r="J129" s="16">
        <f t="shared" si="33"/>
        <v>1786</v>
      </c>
      <c r="K129" s="16">
        <f t="shared" si="34"/>
        <v>599</v>
      </c>
      <c r="L129" s="16">
        <f t="shared" si="35"/>
        <v>152</v>
      </c>
      <c r="M129" s="17">
        <f t="shared" si="36"/>
        <v>29</v>
      </c>
      <c r="N129" s="105"/>
      <c r="O129" s="107">
        <f t="shared" si="37"/>
        <v>7795</v>
      </c>
      <c r="P129" s="107">
        <f t="shared" si="38"/>
        <v>0</v>
      </c>
      <c r="Q129" s="107">
        <f t="shared" si="39"/>
        <v>8374</v>
      </c>
      <c r="R129" s="107">
        <f t="shared" si="40"/>
        <v>8669</v>
      </c>
      <c r="S129" s="107">
        <f t="shared" si="41"/>
        <v>8792</v>
      </c>
      <c r="T129" s="111"/>
      <c r="U129" s="67">
        <f>IF(B129=C129,0,IF(S129&lt;&gt;"-",(S129)/Přehled!$A$1,0))</f>
        <v>20.933333333333334</v>
      </c>
    </row>
    <row r="130" spans="1:21" x14ac:dyDescent="0.25">
      <c r="A130" s="126">
        <v>128</v>
      </c>
      <c r="B130" s="15">
        <v>15294</v>
      </c>
      <c r="C130" s="17"/>
      <c r="D130" s="173">
        <v>1895</v>
      </c>
      <c r="E130" s="16">
        <f t="shared" si="28"/>
        <v>950</v>
      </c>
      <c r="F130" s="16">
        <f t="shared" si="29"/>
        <v>315</v>
      </c>
      <c r="G130" s="16">
        <f t="shared" si="30"/>
        <v>80</v>
      </c>
      <c r="H130" s="17">
        <f t="shared" si="31"/>
        <v>15</v>
      </c>
      <c r="I130" s="15">
        <f t="shared" si="32"/>
        <v>3601</v>
      </c>
      <c r="J130" s="16">
        <f t="shared" si="33"/>
        <v>1805</v>
      </c>
      <c r="K130" s="16">
        <f t="shared" si="34"/>
        <v>599</v>
      </c>
      <c r="L130" s="16">
        <f t="shared" si="35"/>
        <v>152</v>
      </c>
      <c r="M130" s="17">
        <f t="shared" si="36"/>
        <v>29</v>
      </c>
      <c r="N130" s="105"/>
      <c r="O130" s="107">
        <f t="shared" si="37"/>
        <v>8092</v>
      </c>
      <c r="P130" s="107">
        <f t="shared" si="38"/>
        <v>0</v>
      </c>
      <c r="Q130" s="107">
        <f t="shared" si="39"/>
        <v>8690</v>
      </c>
      <c r="R130" s="107">
        <f t="shared" si="40"/>
        <v>8985</v>
      </c>
      <c r="S130" s="107">
        <f t="shared" si="41"/>
        <v>9108</v>
      </c>
      <c r="T130" s="111"/>
      <c r="U130" s="67">
        <f>IF(B130=C130,0,IF(S130&lt;&gt;"-",(S130)/Přehled!$A$1,0))</f>
        <v>21.685714285714287</v>
      </c>
    </row>
    <row r="131" spans="1:21" x14ac:dyDescent="0.25">
      <c r="A131" s="126">
        <v>129</v>
      </c>
      <c r="B131" s="15">
        <v>15676</v>
      </c>
      <c r="C131" s="17"/>
      <c r="D131" s="173">
        <v>1915</v>
      </c>
      <c r="E131" s="16">
        <f t="shared" si="28"/>
        <v>960</v>
      </c>
      <c r="F131" s="16">
        <f t="shared" si="29"/>
        <v>320</v>
      </c>
      <c r="G131" s="16">
        <f t="shared" si="30"/>
        <v>80</v>
      </c>
      <c r="H131" s="17">
        <f t="shared" si="31"/>
        <v>15</v>
      </c>
      <c r="I131" s="15">
        <f t="shared" si="32"/>
        <v>3639</v>
      </c>
      <c r="J131" s="16">
        <f t="shared" si="33"/>
        <v>1824</v>
      </c>
      <c r="K131" s="16">
        <f t="shared" si="34"/>
        <v>608</v>
      </c>
      <c r="L131" s="16">
        <f t="shared" si="35"/>
        <v>152</v>
      </c>
      <c r="M131" s="17">
        <f t="shared" si="36"/>
        <v>29</v>
      </c>
      <c r="N131" s="105"/>
      <c r="O131" s="107">
        <f t="shared" si="37"/>
        <v>8398</v>
      </c>
      <c r="P131" s="107">
        <f t="shared" si="38"/>
        <v>0</v>
      </c>
      <c r="Q131" s="107">
        <f t="shared" si="39"/>
        <v>8997</v>
      </c>
      <c r="R131" s="107">
        <f t="shared" si="40"/>
        <v>9301</v>
      </c>
      <c r="S131" s="107">
        <f t="shared" si="41"/>
        <v>9424</v>
      </c>
      <c r="T131" s="111"/>
      <c r="U131" s="67">
        <f>IF(B131=C131,0,IF(S131&lt;&gt;"-",(S131)/Přehled!$A$1,0))</f>
        <v>22.438095238095237</v>
      </c>
    </row>
    <row r="132" spans="1:21" x14ac:dyDescent="0.25">
      <c r="A132" s="126">
        <v>130</v>
      </c>
      <c r="B132" s="15">
        <v>16068</v>
      </c>
      <c r="C132" s="17"/>
      <c r="D132" s="173">
        <v>1930</v>
      </c>
      <c r="E132" s="16">
        <f t="shared" ref="E132:E195" si="42">ROUND((D132/2)/5,0)*5</f>
        <v>965</v>
      </c>
      <c r="F132" s="16">
        <f t="shared" ref="F132:F195" si="43">ROUND((E132/3)/5,0)*5</f>
        <v>320</v>
      </c>
      <c r="G132" s="16">
        <f t="shared" ref="G132:G195" si="44">ROUND((F132/4)/5,0)*5</f>
        <v>80</v>
      </c>
      <c r="H132" s="17">
        <f t="shared" ref="H132:H195" si="45">ROUND((G132/5)/5,0)*5</f>
        <v>15</v>
      </c>
      <c r="I132" s="15">
        <f t="shared" ref="I132:I195" si="46">ROUNDUP(D132*1.9,0)</f>
        <v>3667</v>
      </c>
      <c r="J132" s="16">
        <f t="shared" ref="J132:J195" si="47">ROUNDUP(E132*1.9,0)</f>
        <v>1834</v>
      </c>
      <c r="K132" s="16">
        <f t="shared" ref="K132:K195" si="48">ROUNDUP(F132*1.9,0)</f>
        <v>608</v>
      </c>
      <c r="L132" s="16">
        <f t="shared" ref="L132:L195" si="49">ROUNDUP(G132*1.9,0)</f>
        <v>152</v>
      </c>
      <c r="M132" s="17">
        <f t="shared" ref="M132:M195" si="50">ROUNDUP(H132*1.9,0)</f>
        <v>29</v>
      </c>
      <c r="N132" s="105"/>
      <c r="O132" s="107">
        <f t="shared" ref="O132:O195" si="51">IF((B132-I132)-I132&lt;=0,0,(B132-I132)-I132)</f>
        <v>8734</v>
      </c>
      <c r="P132" s="107">
        <f t="shared" ref="P132:P195" si="52">IF((B132-I132-J132)-J132&lt;=O132,0,IF((B132-I132-J132)-J132&lt;=0,0,(B132-I132-J132)-J132))</f>
        <v>0</v>
      </c>
      <c r="Q132" s="107">
        <f t="shared" ref="Q132:Q195" si="53">IF((B132-I132-J132-K132)-K132&lt;=0,0,(B132-I132-J132-K132)-K132)</f>
        <v>9351</v>
      </c>
      <c r="R132" s="107">
        <f t="shared" ref="R132:R195" si="54">IF((B132-I132-J132-K132-L132)-L132&lt;=0,0,(B132-I132-J132-K132-L132)-L132)</f>
        <v>9655</v>
      </c>
      <c r="S132" s="107">
        <f t="shared" ref="S132:S195" si="55">IF(H132=0,IF((B132-I132-J132-K132-L132-M132)-M132&lt;=0,0,(B132-I132-J132-K132-L132-M132)-M132),IF((B132-I132-J132-K132-L132-M132)-M132&lt;=0,"-",(B132-I132-J132-K132-L132-M132)-M132+M132))</f>
        <v>9778</v>
      </c>
      <c r="T132" s="111"/>
      <c r="U132" s="67">
        <f>IF(B132=C132,0,IF(S132&lt;&gt;"-",(S132)/Přehled!$A$1,0))</f>
        <v>23.280952380952382</v>
      </c>
    </row>
    <row r="133" spans="1:21" x14ac:dyDescent="0.25">
      <c r="A133" s="126">
        <v>131</v>
      </c>
      <c r="B133" s="15">
        <v>16469</v>
      </c>
      <c r="C133" s="17"/>
      <c r="D133" s="173">
        <v>1950</v>
      </c>
      <c r="E133" s="16">
        <f t="shared" si="42"/>
        <v>975</v>
      </c>
      <c r="F133" s="16">
        <f t="shared" si="43"/>
        <v>325</v>
      </c>
      <c r="G133" s="16">
        <f t="shared" si="44"/>
        <v>80</v>
      </c>
      <c r="H133" s="17">
        <f t="shared" si="45"/>
        <v>15</v>
      </c>
      <c r="I133" s="15">
        <f t="shared" si="46"/>
        <v>3705</v>
      </c>
      <c r="J133" s="16">
        <f t="shared" si="47"/>
        <v>1853</v>
      </c>
      <c r="K133" s="16">
        <f t="shared" si="48"/>
        <v>618</v>
      </c>
      <c r="L133" s="16">
        <f t="shared" si="49"/>
        <v>152</v>
      </c>
      <c r="M133" s="17">
        <f t="shared" si="50"/>
        <v>29</v>
      </c>
      <c r="N133" s="105"/>
      <c r="O133" s="107">
        <f t="shared" si="51"/>
        <v>9059</v>
      </c>
      <c r="P133" s="107">
        <f t="shared" si="52"/>
        <v>0</v>
      </c>
      <c r="Q133" s="107">
        <f t="shared" si="53"/>
        <v>9675</v>
      </c>
      <c r="R133" s="107">
        <f t="shared" si="54"/>
        <v>9989</v>
      </c>
      <c r="S133" s="107">
        <f t="shared" si="55"/>
        <v>10112</v>
      </c>
      <c r="T133" s="111"/>
      <c r="U133" s="67">
        <f>IF(B133=C133,0,IF(S133&lt;&gt;"-",(S133)/Přehled!$A$1,0))</f>
        <v>24.076190476190476</v>
      </c>
    </row>
    <row r="134" spans="1:21" x14ac:dyDescent="0.25">
      <c r="A134" s="126">
        <v>132</v>
      </c>
      <c r="B134" s="15">
        <v>16881</v>
      </c>
      <c r="C134" s="17"/>
      <c r="D134" s="173">
        <v>1965</v>
      </c>
      <c r="E134" s="16">
        <f t="shared" si="42"/>
        <v>985</v>
      </c>
      <c r="F134" s="16">
        <f t="shared" si="43"/>
        <v>330</v>
      </c>
      <c r="G134" s="16">
        <f t="shared" si="44"/>
        <v>85</v>
      </c>
      <c r="H134" s="17">
        <f t="shared" si="45"/>
        <v>15</v>
      </c>
      <c r="I134" s="15">
        <f t="shared" si="46"/>
        <v>3734</v>
      </c>
      <c r="J134" s="16">
        <f t="shared" si="47"/>
        <v>1872</v>
      </c>
      <c r="K134" s="16">
        <f t="shared" si="48"/>
        <v>627</v>
      </c>
      <c r="L134" s="16">
        <f t="shared" si="49"/>
        <v>162</v>
      </c>
      <c r="M134" s="17">
        <f t="shared" si="50"/>
        <v>29</v>
      </c>
      <c r="N134" s="105"/>
      <c r="O134" s="107">
        <f t="shared" si="51"/>
        <v>9413</v>
      </c>
      <c r="P134" s="107">
        <f t="shared" si="52"/>
        <v>0</v>
      </c>
      <c r="Q134" s="107">
        <f t="shared" si="53"/>
        <v>10021</v>
      </c>
      <c r="R134" s="107">
        <f t="shared" si="54"/>
        <v>10324</v>
      </c>
      <c r="S134" s="107">
        <f t="shared" si="55"/>
        <v>10457</v>
      </c>
      <c r="T134" s="111"/>
      <c r="U134" s="67">
        <f>IF(B134=C134,0,IF(S134&lt;&gt;"-",(S134)/Přehled!$A$1,0))</f>
        <v>24.897619047619049</v>
      </c>
    </row>
    <row r="135" spans="1:21" x14ac:dyDescent="0.25">
      <c r="A135" s="126">
        <v>133</v>
      </c>
      <c r="B135" s="15">
        <v>17303</v>
      </c>
      <c r="C135" s="17"/>
      <c r="D135" s="173">
        <v>1985</v>
      </c>
      <c r="E135" s="16">
        <f t="shared" si="42"/>
        <v>995</v>
      </c>
      <c r="F135" s="16">
        <f t="shared" si="43"/>
        <v>330</v>
      </c>
      <c r="G135" s="16">
        <f t="shared" si="44"/>
        <v>85</v>
      </c>
      <c r="H135" s="17">
        <f t="shared" si="45"/>
        <v>15</v>
      </c>
      <c r="I135" s="15">
        <f t="shared" si="46"/>
        <v>3772</v>
      </c>
      <c r="J135" s="16">
        <f t="shared" si="47"/>
        <v>1891</v>
      </c>
      <c r="K135" s="16">
        <f t="shared" si="48"/>
        <v>627</v>
      </c>
      <c r="L135" s="16">
        <f t="shared" si="49"/>
        <v>162</v>
      </c>
      <c r="M135" s="17">
        <f t="shared" si="50"/>
        <v>29</v>
      </c>
      <c r="N135" s="105"/>
      <c r="O135" s="107">
        <f t="shared" si="51"/>
        <v>9759</v>
      </c>
      <c r="P135" s="107">
        <f t="shared" si="52"/>
        <v>0</v>
      </c>
      <c r="Q135" s="107">
        <f t="shared" si="53"/>
        <v>10386</v>
      </c>
      <c r="R135" s="107">
        <f t="shared" si="54"/>
        <v>10689</v>
      </c>
      <c r="S135" s="107">
        <f t="shared" si="55"/>
        <v>10822</v>
      </c>
      <c r="T135" s="111"/>
      <c r="U135" s="67">
        <f>IF(B135=C135,0,IF(S135&lt;&gt;"-",(S135)/Přehled!$A$1,0))</f>
        <v>25.766666666666666</v>
      </c>
    </row>
    <row r="136" spans="1:21" x14ac:dyDescent="0.25">
      <c r="A136" s="126">
        <v>134</v>
      </c>
      <c r="B136" s="15">
        <v>17736</v>
      </c>
      <c r="C136" s="17"/>
      <c r="D136" s="173">
        <v>2000</v>
      </c>
      <c r="E136" s="16">
        <f t="shared" si="42"/>
        <v>1000</v>
      </c>
      <c r="F136" s="16">
        <f t="shared" si="43"/>
        <v>335</v>
      </c>
      <c r="G136" s="16">
        <f t="shared" si="44"/>
        <v>85</v>
      </c>
      <c r="H136" s="17">
        <f t="shared" si="45"/>
        <v>15</v>
      </c>
      <c r="I136" s="15">
        <f t="shared" si="46"/>
        <v>3800</v>
      </c>
      <c r="J136" s="16">
        <f t="shared" si="47"/>
        <v>1900</v>
      </c>
      <c r="K136" s="16">
        <f t="shared" si="48"/>
        <v>637</v>
      </c>
      <c r="L136" s="16">
        <f t="shared" si="49"/>
        <v>162</v>
      </c>
      <c r="M136" s="17">
        <f t="shared" si="50"/>
        <v>29</v>
      </c>
      <c r="N136" s="105"/>
      <c r="O136" s="107">
        <f t="shared" si="51"/>
        <v>10136</v>
      </c>
      <c r="P136" s="107">
        <f t="shared" si="52"/>
        <v>0</v>
      </c>
      <c r="Q136" s="107">
        <f t="shared" si="53"/>
        <v>10762</v>
      </c>
      <c r="R136" s="107">
        <f t="shared" si="54"/>
        <v>11075</v>
      </c>
      <c r="S136" s="107">
        <f t="shared" si="55"/>
        <v>11208</v>
      </c>
      <c r="T136" s="111"/>
      <c r="U136" s="67">
        <f>IF(B136=C136,0,IF(S136&lt;&gt;"-",(S136)/Přehled!$A$1,0))</f>
        <v>26.685714285714287</v>
      </c>
    </row>
    <row r="137" spans="1:21" x14ac:dyDescent="0.25">
      <c r="A137" s="126">
        <v>135</v>
      </c>
      <c r="B137" s="15">
        <v>18179</v>
      </c>
      <c r="C137" s="17"/>
      <c r="D137" s="173">
        <v>2020</v>
      </c>
      <c r="E137" s="16">
        <f t="shared" si="42"/>
        <v>1010</v>
      </c>
      <c r="F137" s="16">
        <f t="shared" si="43"/>
        <v>335</v>
      </c>
      <c r="G137" s="16">
        <f t="shared" si="44"/>
        <v>85</v>
      </c>
      <c r="H137" s="17">
        <f t="shared" si="45"/>
        <v>15</v>
      </c>
      <c r="I137" s="15">
        <f t="shared" si="46"/>
        <v>3838</v>
      </c>
      <c r="J137" s="16">
        <f t="shared" si="47"/>
        <v>1919</v>
      </c>
      <c r="K137" s="16">
        <f t="shared" si="48"/>
        <v>637</v>
      </c>
      <c r="L137" s="16">
        <f t="shared" si="49"/>
        <v>162</v>
      </c>
      <c r="M137" s="17">
        <f t="shared" si="50"/>
        <v>29</v>
      </c>
      <c r="N137" s="105"/>
      <c r="O137" s="107">
        <f t="shared" si="51"/>
        <v>10503</v>
      </c>
      <c r="P137" s="107">
        <f t="shared" si="52"/>
        <v>0</v>
      </c>
      <c r="Q137" s="107">
        <f t="shared" si="53"/>
        <v>11148</v>
      </c>
      <c r="R137" s="107">
        <f t="shared" si="54"/>
        <v>11461</v>
      </c>
      <c r="S137" s="107">
        <f t="shared" si="55"/>
        <v>11594</v>
      </c>
      <c r="T137" s="111"/>
      <c r="U137" s="67">
        <f>IF(B137=C137,0,IF(S137&lt;&gt;"-",(S137)/Přehled!$A$1,0))</f>
        <v>27.604761904761904</v>
      </c>
    </row>
    <row r="138" spans="1:21" x14ac:dyDescent="0.25">
      <c r="A138" s="126">
        <v>136</v>
      </c>
      <c r="B138" s="15">
        <v>18634</v>
      </c>
      <c r="C138" s="17"/>
      <c r="D138" s="173">
        <v>2040</v>
      </c>
      <c r="E138" s="16">
        <f t="shared" si="42"/>
        <v>1020</v>
      </c>
      <c r="F138" s="16">
        <f t="shared" si="43"/>
        <v>340</v>
      </c>
      <c r="G138" s="16">
        <f t="shared" si="44"/>
        <v>85</v>
      </c>
      <c r="H138" s="17">
        <f t="shared" si="45"/>
        <v>15</v>
      </c>
      <c r="I138" s="15">
        <f t="shared" si="46"/>
        <v>3876</v>
      </c>
      <c r="J138" s="16">
        <f t="shared" si="47"/>
        <v>1938</v>
      </c>
      <c r="K138" s="16">
        <f t="shared" si="48"/>
        <v>646</v>
      </c>
      <c r="L138" s="16">
        <f t="shared" si="49"/>
        <v>162</v>
      </c>
      <c r="M138" s="17">
        <f t="shared" si="50"/>
        <v>29</v>
      </c>
      <c r="N138" s="105"/>
      <c r="O138" s="107">
        <f t="shared" si="51"/>
        <v>10882</v>
      </c>
      <c r="P138" s="107">
        <f t="shared" si="52"/>
        <v>0</v>
      </c>
      <c r="Q138" s="107">
        <f t="shared" si="53"/>
        <v>11528</v>
      </c>
      <c r="R138" s="107">
        <f t="shared" si="54"/>
        <v>11850</v>
      </c>
      <c r="S138" s="107">
        <f t="shared" si="55"/>
        <v>11983</v>
      </c>
      <c r="T138" s="111"/>
      <c r="U138" s="67">
        <f>IF(B138=C138,0,IF(S138&lt;&gt;"-",(S138)/Přehled!$A$1,0))</f>
        <v>28.530952380952382</v>
      </c>
    </row>
    <row r="139" spans="1:21" x14ac:dyDescent="0.25">
      <c r="A139" s="126">
        <v>137</v>
      </c>
      <c r="B139" s="15">
        <v>19099</v>
      </c>
      <c r="C139" s="17"/>
      <c r="D139" s="173">
        <v>2055</v>
      </c>
      <c r="E139" s="16">
        <f t="shared" si="42"/>
        <v>1030</v>
      </c>
      <c r="F139" s="16">
        <f t="shared" si="43"/>
        <v>345</v>
      </c>
      <c r="G139" s="16">
        <f t="shared" si="44"/>
        <v>85</v>
      </c>
      <c r="H139" s="17">
        <f t="shared" si="45"/>
        <v>15</v>
      </c>
      <c r="I139" s="15">
        <f t="shared" si="46"/>
        <v>3905</v>
      </c>
      <c r="J139" s="16">
        <f t="shared" si="47"/>
        <v>1957</v>
      </c>
      <c r="K139" s="16">
        <f t="shared" si="48"/>
        <v>656</v>
      </c>
      <c r="L139" s="16">
        <f t="shared" si="49"/>
        <v>162</v>
      </c>
      <c r="M139" s="17">
        <f t="shared" si="50"/>
        <v>29</v>
      </c>
      <c r="N139" s="105"/>
      <c r="O139" s="107">
        <f t="shared" si="51"/>
        <v>11289</v>
      </c>
      <c r="P139" s="107">
        <f t="shared" si="52"/>
        <v>0</v>
      </c>
      <c r="Q139" s="107">
        <f t="shared" si="53"/>
        <v>11925</v>
      </c>
      <c r="R139" s="107">
        <f t="shared" si="54"/>
        <v>12257</v>
      </c>
      <c r="S139" s="107">
        <f t="shared" si="55"/>
        <v>12390</v>
      </c>
      <c r="T139" s="111"/>
      <c r="U139" s="67">
        <f>IF(B139=C139,0,IF(S139&lt;&gt;"-",(S139)/Přehled!$A$1,0))</f>
        <v>29.5</v>
      </c>
    </row>
    <row r="140" spans="1:21" x14ac:dyDescent="0.25">
      <c r="A140" s="126">
        <v>138</v>
      </c>
      <c r="B140" s="15">
        <v>19577</v>
      </c>
      <c r="C140" s="17"/>
      <c r="D140" s="173">
        <v>2075</v>
      </c>
      <c r="E140" s="16">
        <f t="shared" si="42"/>
        <v>1040</v>
      </c>
      <c r="F140" s="16">
        <f t="shared" si="43"/>
        <v>345</v>
      </c>
      <c r="G140" s="16">
        <f t="shared" si="44"/>
        <v>85</v>
      </c>
      <c r="H140" s="17">
        <f t="shared" si="45"/>
        <v>15</v>
      </c>
      <c r="I140" s="15">
        <f t="shared" si="46"/>
        <v>3943</v>
      </c>
      <c r="J140" s="16">
        <f t="shared" si="47"/>
        <v>1976</v>
      </c>
      <c r="K140" s="16">
        <f t="shared" si="48"/>
        <v>656</v>
      </c>
      <c r="L140" s="16">
        <f t="shared" si="49"/>
        <v>162</v>
      </c>
      <c r="M140" s="17">
        <f t="shared" si="50"/>
        <v>29</v>
      </c>
      <c r="N140" s="105"/>
      <c r="O140" s="107">
        <f t="shared" si="51"/>
        <v>11691</v>
      </c>
      <c r="P140" s="107">
        <f t="shared" si="52"/>
        <v>0</v>
      </c>
      <c r="Q140" s="107">
        <f t="shared" si="53"/>
        <v>12346</v>
      </c>
      <c r="R140" s="107">
        <f t="shared" si="54"/>
        <v>12678</v>
      </c>
      <c r="S140" s="107">
        <f t="shared" si="55"/>
        <v>12811</v>
      </c>
      <c r="T140" s="111"/>
      <c r="U140" s="67">
        <f>IF(B140=C140,0,IF(S140&lt;&gt;"-",(S140)/Přehled!$A$1,0))</f>
        <v>30.502380952380953</v>
      </c>
    </row>
    <row r="141" spans="1:21" x14ac:dyDescent="0.25">
      <c r="A141" s="126">
        <v>139</v>
      </c>
      <c r="B141" s="15">
        <v>20066</v>
      </c>
      <c r="C141" s="17"/>
      <c r="D141" s="173">
        <v>2095</v>
      </c>
      <c r="E141" s="16">
        <f t="shared" si="42"/>
        <v>1050</v>
      </c>
      <c r="F141" s="16">
        <f t="shared" si="43"/>
        <v>350</v>
      </c>
      <c r="G141" s="16">
        <f t="shared" si="44"/>
        <v>90</v>
      </c>
      <c r="H141" s="17">
        <f t="shared" si="45"/>
        <v>20</v>
      </c>
      <c r="I141" s="15">
        <f t="shared" si="46"/>
        <v>3981</v>
      </c>
      <c r="J141" s="16">
        <f t="shared" si="47"/>
        <v>1995</v>
      </c>
      <c r="K141" s="16">
        <f t="shared" si="48"/>
        <v>665</v>
      </c>
      <c r="L141" s="16">
        <f t="shared" si="49"/>
        <v>171</v>
      </c>
      <c r="M141" s="17">
        <f t="shared" si="50"/>
        <v>38</v>
      </c>
      <c r="N141" s="105"/>
      <c r="O141" s="107">
        <f t="shared" si="51"/>
        <v>12104</v>
      </c>
      <c r="P141" s="107">
        <f t="shared" si="52"/>
        <v>0</v>
      </c>
      <c r="Q141" s="107">
        <f t="shared" si="53"/>
        <v>12760</v>
      </c>
      <c r="R141" s="107">
        <f t="shared" si="54"/>
        <v>13083</v>
      </c>
      <c r="S141" s="107">
        <f t="shared" si="55"/>
        <v>13216</v>
      </c>
      <c r="T141" s="111"/>
      <c r="U141" s="67">
        <f>IF(B141=C141,0,IF(S141&lt;&gt;"-",(S141)/Přehled!$A$1,0))</f>
        <v>31.466666666666665</v>
      </c>
    </row>
    <row r="142" spans="1:21" x14ac:dyDescent="0.25">
      <c r="A142" s="126">
        <v>140</v>
      </c>
      <c r="B142" s="15">
        <v>20568</v>
      </c>
      <c r="C142" s="17"/>
      <c r="D142" s="173">
        <v>2110</v>
      </c>
      <c r="E142" s="16">
        <f t="shared" si="42"/>
        <v>1055</v>
      </c>
      <c r="F142" s="16">
        <f t="shared" si="43"/>
        <v>350</v>
      </c>
      <c r="G142" s="16">
        <f t="shared" si="44"/>
        <v>90</v>
      </c>
      <c r="H142" s="17">
        <f t="shared" si="45"/>
        <v>20</v>
      </c>
      <c r="I142" s="15">
        <f t="shared" si="46"/>
        <v>4009</v>
      </c>
      <c r="J142" s="16">
        <f t="shared" si="47"/>
        <v>2005</v>
      </c>
      <c r="K142" s="16">
        <f t="shared" si="48"/>
        <v>665</v>
      </c>
      <c r="L142" s="16">
        <f t="shared" si="49"/>
        <v>171</v>
      </c>
      <c r="M142" s="17">
        <f t="shared" si="50"/>
        <v>38</v>
      </c>
      <c r="N142" s="105"/>
      <c r="O142" s="107">
        <f t="shared" si="51"/>
        <v>12550</v>
      </c>
      <c r="P142" s="107">
        <f t="shared" si="52"/>
        <v>0</v>
      </c>
      <c r="Q142" s="107">
        <f t="shared" si="53"/>
        <v>13224</v>
      </c>
      <c r="R142" s="107">
        <f t="shared" si="54"/>
        <v>13547</v>
      </c>
      <c r="S142" s="107">
        <f t="shared" si="55"/>
        <v>13680</v>
      </c>
      <c r="T142" s="111"/>
      <c r="U142" s="67">
        <f>IF(B142=C142,0,IF(S142&lt;&gt;"-",(S142)/Přehled!$A$1,0))</f>
        <v>32.571428571428569</v>
      </c>
    </row>
    <row r="143" spans="1:21" x14ac:dyDescent="0.25">
      <c r="A143" s="126">
        <v>141</v>
      </c>
      <c r="B143" s="15">
        <v>21082</v>
      </c>
      <c r="C143" s="17"/>
      <c r="D143" s="173">
        <v>2130</v>
      </c>
      <c r="E143" s="16">
        <f t="shared" si="42"/>
        <v>1065</v>
      </c>
      <c r="F143" s="16">
        <f t="shared" si="43"/>
        <v>355</v>
      </c>
      <c r="G143" s="16">
        <f t="shared" si="44"/>
        <v>90</v>
      </c>
      <c r="H143" s="17">
        <f t="shared" si="45"/>
        <v>20</v>
      </c>
      <c r="I143" s="15">
        <f t="shared" si="46"/>
        <v>4047</v>
      </c>
      <c r="J143" s="16">
        <f t="shared" si="47"/>
        <v>2024</v>
      </c>
      <c r="K143" s="16">
        <f t="shared" si="48"/>
        <v>675</v>
      </c>
      <c r="L143" s="16">
        <f t="shared" si="49"/>
        <v>171</v>
      </c>
      <c r="M143" s="17">
        <f t="shared" si="50"/>
        <v>38</v>
      </c>
      <c r="N143" s="105"/>
      <c r="O143" s="107">
        <f t="shared" si="51"/>
        <v>12988</v>
      </c>
      <c r="P143" s="107">
        <f t="shared" si="52"/>
        <v>0</v>
      </c>
      <c r="Q143" s="107">
        <f t="shared" si="53"/>
        <v>13661</v>
      </c>
      <c r="R143" s="107">
        <f t="shared" si="54"/>
        <v>13994</v>
      </c>
      <c r="S143" s="107">
        <f t="shared" si="55"/>
        <v>14127</v>
      </c>
      <c r="T143" s="111"/>
      <c r="U143" s="67">
        <f>IF(B143=C143,0,IF(S143&lt;&gt;"-",(S143)/Přehled!$A$1,0))</f>
        <v>33.635714285714286</v>
      </c>
    </row>
    <row r="144" spans="1:21" x14ac:dyDescent="0.25">
      <c r="A144" s="126">
        <v>142</v>
      </c>
      <c r="B144" s="15">
        <v>21609</v>
      </c>
      <c r="C144" s="17"/>
      <c r="D144" s="173">
        <v>2145</v>
      </c>
      <c r="E144" s="16">
        <f t="shared" si="42"/>
        <v>1075</v>
      </c>
      <c r="F144" s="16">
        <f t="shared" si="43"/>
        <v>360</v>
      </c>
      <c r="G144" s="16">
        <f t="shared" si="44"/>
        <v>90</v>
      </c>
      <c r="H144" s="17">
        <f t="shared" si="45"/>
        <v>20</v>
      </c>
      <c r="I144" s="15">
        <f t="shared" si="46"/>
        <v>4076</v>
      </c>
      <c r="J144" s="16">
        <f t="shared" si="47"/>
        <v>2043</v>
      </c>
      <c r="K144" s="16">
        <f t="shared" si="48"/>
        <v>684</v>
      </c>
      <c r="L144" s="16">
        <f t="shared" si="49"/>
        <v>171</v>
      </c>
      <c r="M144" s="17">
        <f t="shared" si="50"/>
        <v>38</v>
      </c>
      <c r="N144" s="105"/>
      <c r="O144" s="107">
        <f t="shared" si="51"/>
        <v>13457</v>
      </c>
      <c r="P144" s="107">
        <f t="shared" si="52"/>
        <v>0</v>
      </c>
      <c r="Q144" s="107">
        <f t="shared" si="53"/>
        <v>14122</v>
      </c>
      <c r="R144" s="107">
        <f t="shared" si="54"/>
        <v>14464</v>
      </c>
      <c r="S144" s="107">
        <f t="shared" si="55"/>
        <v>14597</v>
      </c>
      <c r="T144" s="111"/>
      <c r="U144" s="67">
        <f>IF(B144=C144,0,IF(S144&lt;&gt;"-",(S144)/Přehled!$A$1,0))</f>
        <v>34.754761904761907</v>
      </c>
    </row>
    <row r="145" spans="1:21" x14ac:dyDescent="0.25">
      <c r="A145" s="126">
        <v>143</v>
      </c>
      <c r="B145" s="15">
        <v>22149</v>
      </c>
      <c r="C145" s="17"/>
      <c r="D145" s="173">
        <v>2165</v>
      </c>
      <c r="E145" s="16">
        <f t="shared" si="42"/>
        <v>1085</v>
      </c>
      <c r="F145" s="16">
        <f t="shared" si="43"/>
        <v>360</v>
      </c>
      <c r="G145" s="16">
        <f t="shared" si="44"/>
        <v>90</v>
      </c>
      <c r="H145" s="17">
        <f t="shared" si="45"/>
        <v>20</v>
      </c>
      <c r="I145" s="15">
        <f t="shared" si="46"/>
        <v>4114</v>
      </c>
      <c r="J145" s="16">
        <f t="shared" si="47"/>
        <v>2062</v>
      </c>
      <c r="K145" s="16">
        <f t="shared" si="48"/>
        <v>684</v>
      </c>
      <c r="L145" s="16">
        <f t="shared" si="49"/>
        <v>171</v>
      </c>
      <c r="M145" s="17">
        <f t="shared" si="50"/>
        <v>38</v>
      </c>
      <c r="N145" s="105"/>
      <c r="O145" s="107">
        <f t="shared" si="51"/>
        <v>13921</v>
      </c>
      <c r="P145" s="107">
        <f t="shared" si="52"/>
        <v>0</v>
      </c>
      <c r="Q145" s="107">
        <f t="shared" si="53"/>
        <v>14605</v>
      </c>
      <c r="R145" s="107">
        <f t="shared" si="54"/>
        <v>14947</v>
      </c>
      <c r="S145" s="107">
        <f t="shared" si="55"/>
        <v>15080</v>
      </c>
      <c r="T145" s="111"/>
      <c r="U145" s="67">
        <f>IF(B145=C145,0,IF(S145&lt;&gt;"-",(S145)/Přehled!$A$1,0))</f>
        <v>35.904761904761905</v>
      </c>
    </row>
    <row r="146" spans="1:21" x14ac:dyDescent="0.25">
      <c r="A146" s="126">
        <v>144</v>
      </c>
      <c r="B146" s="15">
        <v>22703</v>
      </c>
      <c r="C146" s="17"/>
      <c r="D146" s="173">
        <v>2185</v>
      </c>
      <c r="E146" s="16">
        <f t="shared" si="42"/>
        <v>1095</v>
      </c>
      <c r="F146" s="16">
        <f t="shared" si="43"/>
        <v>365</v>
      </c>
      <c r="G146" s="16">
        <f t="shared" si="44"/>
        <v>90</v>
      </c>
      <c r="H146" s="17">
        <f t="shared" si="45"/>
        <v>20</v>
      </c>
      <c r="I146" s="15">
        <f t="shared" si="46"/>
        <v>4152</v>
      </c>
      <c r="J146" s="16">
        <f t="shared" si="47"/>
        <v>2081</v>
      </c>
      <c r="K146" s="16">
        <f t="shared" si="48"/>
        <v>694</v>
      </c>
      <c r="L146" s="16">
        <f t="shared" si="49"/>
        <v>171</v>
      </c>
      <c r="M146" s="17">
        <f t="shared" si="50"/>
        <v>38</v>
      </c>
      <c r="N146" s="105"/>
      <c r="O146" s="107">
        <f t="shared" si="51"/>
        <v>14399</v>
      </c>
      <c r="P146" s="107">
        <f t="shared" si="52"/>
        <v>0</v>
      </c>
      <c r="Q146" s="107">
        <f t="shared" si="53"/>
        <v>15082</v>
      </c>
      <c r="R146" s="107">
        <f t="shared" si="54"/>
        <v>15434</v>
      </c>
      <c r="S146" s="107">
        <f t="shared" si="55"/>
        <v>15567</v>
      </c>
      <c r="T146" s="111"/>
      <c r="U146" s="67">
        <f>IF(B146=C146,0,IF(S146&lt;&gt;"-",(S146)/Přehled!$A$1,0))</f>
        <v>37.064285714285717</v>
      </c>
    </row>
    <row r="147" spans="1:21" x14ac:dyDescent="0.25">
      <c r="A147" s="126">
        <v>145</v>
      </c>
      <c r="B147" s="15">
        <v>23271</v>
      </c>
      <c r="C147" s="17"/>
      <c r="D147" s="173">
        <v>2200</v>
      </c>
      <c r="E147" s="16">
        <f t="shared" si="42"/>
        <v>1100</v>
      </c>
      <c r="F147" s="16">
        <f t="shared" si="43"/>
        <v>365</v>
      </c>
      <c r="G147" s="16">
        <f t="shared" si="44"/>
        <v>90</v>
      </c>
      <c r="H147" s="17">
        <f t="shared" si="45"/>
        <v>20</v>
      </c>
      <c r="I147" s="15">
        <f t="shared" si="46"/>
        <v>4180</v>
      </c>
      <c r="J147" s="16">
        <f t="shared" si="47"/>
        <v>2090</v>
      </c>
      <c r="K147" s="16">
        <f t="shared" si="48"/>
        <v>694</v>
      </c>
      <c r="L147" s="16">
        <f t="shared" si="49"/>
        <v>171</v>
      </c>
      <c r="M147" s="17">
        <f t="shared" si="50"/>
        <v>38</v>
      </c>
      <c r="N147" s="105"/>
      <c r="O147" s="107">
        <f t="shared" si="51"/>
        <v>14911</v>
      </c>
      <c r="P147" s="107">
        <f t="shared" si="52"/>
        <v>0</v>
      </c>
      <c r="Q147" s="107">
        <f t="shared" si="53"/>
        <v>15613</v>
      </c>
      <c r="R147" s="107">
        <f t="shared" si="54"/>
        <v>15965</v>
      </c>
      <c r="S147" s="107">
        <f t="shared" si="55"/>
        <v>16098</v>
      </c>
      <c r="T147" s="111"/>
      <c r="U147" s="67">
        <f>IF(B147=C147,0,IF(S147&lt;&gt;"-",(S147)/Přehled!$A$1,0))</f>
        <v>38.328571428571429</v>
      </c>
    </row>
    <row r="148" spans="1:21" x14ac:dyDescent="0.25">
      <c r="A148" s="126">
        <v>146</v>
      </c>
      <c r="B148" s="15">
        <v>23852</v>
      </c>
      <c r="C148" s="17"/>
      <c r="D148" s="173">
        <v>2220</v>
      </c>
      <c r="E148" s="16">
        <f t="shared" si="42"/>
        <v>1110</v>
      </c>
      <c r="F148" s="16">
        <f t="shared" si="43"/>
        <v>370</v>
      </c>
      <c r="G148" s="16">
        <f t="shared" si="44"/>
        <v>95</v>
      </c>
      <c r="H148" s="17">
        <f t="shared" si="45"/>
        <v>20</v>
      </c>
      <c r="I148" s="15">
        <f t="shared" si="46"/>
        <v>4218</v>
      </c>
      <c r="J148" s="16">
        <f t="shared" si="47"/>
        <v>2109</v>
      </c>
      <c r="K148" s="16">
        <f t="shared" si="48"/>
        <v>703</v>
      </c>
      <c r="L148" s="16">
        <f t="shared" si="49"/>
        <v>181</v>
      </c>
      <c r="M148" s="17">
        <f t="shared" si="50"/>
        <v>38</v>
      </c>
      <c r="N148" s="105"/>
      <c r="O148" s="107">
        <f t="shared" si="51"/>
        <v>15416</v>
      </c>
      <c r="P148" s="107">
        <f t="shared" si="52"/>
        <v>0</v>
      </c>
      <c r="Q148" s="107">
        <f t="shared" si="53"/>
        <v>16119</v>
      </c>
      <c r="R148" s="107">
        <f t="shared" si="54"/>
        <v>16460</v>
      </c>
      <c r="S148" s="107">
        <f t="shared" si="55"/>
        <v>16603</v>
      </c>
      <c r="T148" s="111"/>
      <c r="U148" s="67">
        <f>IF(B148=C148,0,IF(S148&lt;&gt;"-",(S148)/Přehled!$A$1,0))</f>
        <v>39.530952380952378</v>
      </c>
    </row>
    <row r="149" spans="1:21" x14ac:dyDescent="0.25">
      <c r="A149" s="126">
        <v>147</v>
      </c>
      <c r="B149" s="15">
        <v>24449</v>
      </c>
      <c r="C149" s="17"/>
      <c r="D149" s="173">
        <v>2240</v>
      </c>
      <c r="E149" s="16">
        <f t="shared" si="42"/>
        <v>1120</v>
      </c>
      <c r="F149" s="16">
        <f t="shared" si="43"/>
        <v>375</v>
      </c>
      <c r="G149" s="16">
        <f t="shared" si="44"/>
        <v>95</v>
      </c>
      <c r="H149" s="17">
        <f t="shared" si="45"/>
        <v>20</v>
      </c>
      <c r="I149" s="15">
        <f t="shared" si="46"/>
        <v>4256</v>
      </c>
      <c r="J149" s="16">
        <f t="shared" si="47"/>
        <v>2128</v>
      </c>
      <c r="K149" s="16">
        <f t="shared" si="48"/>
        <v>713</v>
      </c>
      <c r="L149" s="16">
        <f t="shared" si="49"/>
        <v>181</v>
      </c>
      <c r="M149" s="17">
        <f t="shared" si="50"/>
        <v>38</v>
      </c>
      <c r="N149" s="105"/>
      <c r="O149" s="107">
        <f t="shared" si="51"/>
        <v>15937</v>
      </c>
      <c r="P149" s="107">
        <f t="shared" si="52"/>
        <v>0</v>
      </c>
      <c r="Q149" s="107">
        <f t="shared" si="53"/>
        <v>16639</v>
      </c>
      <c r="R149" s="107">
        <f t="shared" si="54"/>
        <v>16990</v>
      </c>
      <c r="S149" s="107">
        <f t="shared" si="55"/>
        <v>17133</v>
      </c>
      <c r="T149" s="111"/>
      <c r="U149" s="67">
        <f>IF(B149=C149,0,IF(S149&lt;&gt;"-",(S149)/Přehled!$A$1,0))</f>
        <v>40.792857142857144</v>
      </c>
    </row>
    <row r="150" spans="1:21" x14ac:dyDescent="0.25">
      <c r="A150" s="126">
        <v>148</v>
      </c>
      <c r="B150" s="15">
        <v>25060</v>
      </c>
      <c r="C150" s="17"/>
      <c r="D150" s="173">
        <v>2255</v>
      </c>
      <c r="E150" s="16">
        <f t="shared" si="42"/>
        <v>1130</v>
      </c>
      <c r="F150" s="16">
        <f t="shared" si="43"/>
        <v>375</v>
      </c>
      <c r="G150" s="16">
        <f t="shared" si="44"/>
        <v>95</v>
      </c>
      <c r="H150" s="17">
        <f t="shared" si="45"/>
        <v>20</v>
      </c>
      <c r="I150" s="15">
        <f t="shared" si="46"/>
        <v>4285</v>
      </c>
      <c r="J150" s="16">
        <f t="shared" si="47"/>
        <v>2147</v>
      </c>
      <c r="K150" s="16">
        <f t="shared" si="48"/>
        <v>713</v>
      </c>
      <c r="L150" s="16">
        <f t="shared" si="49"/>
        <v>181</v>
      </c>
      <c r="M150" s="17">
        <f t="shared" si="50"/>
        <v>38</v>
      </c>
      <c r="N150" s="105"/>
      <c r="O150" s="107">
        <f t="shared" si="51"/>
        <v>16490</v>
      </c>
      <c r="P150" s="107">
        <f t="shared" si="52"/>
        <v>0</v>
      </c>
      <c r="Q150" s="107">
        <f t="shared" si="53"/>
        <v>17202</v>
      </c>
      <c r="R150" s="107">
        <f t="shared" si="54"/>
        <v>17553</v>
      </c>
      <c r="S150" s="107">
        <f t="shared" si="55"/>
        <v>17696</v>
      </c>
      <c r="T150" s="111"/>
      <c r="U150" s="67">
        <f>IF(B150=C150,0,IF(S150&lt;&gt;"-",(S150)/Přehled!$A$1,0))</f>
        <v>42.133333333333333</v>
      </c>
    </row>
    <row r="151" spans="1:21" x14ac:dyDescent="0.25">
      <c r="A151" s="126">
        <v>149</v>
      </c>
      <c r="B151" s="15">
        <v>25686</v>
      </c>
      <c r="C151" s="17"/>
      <c r="D151" s="173">
        <v>2275</v>
      </c>
      <c r="E151" s="16">
        <f t="shared" si="42"/>
        <v>1140</v>
      </c>
      <c r="F151" s="16">
        <f t="shared" si="43"/>
        <v>380</v>
      </c>
      <c r="G151" s="16">
        <f t="shared" si="44"/>
        <v>95</v>
      </c>
      <c r="H151" s="17">
        <f t="shared" si="45"/>
        <v>20</v>
      </c>
      <c r="I151" s="15">
        <f t="shared" si="46"/>
        <v>4323</v>
      </c>
      <c r="J151" s="16">
        <f t="shared" si="47"/>
        <v>2166</v>
      </c>
      <c r="K151" s="16">
        <f t="shared" si="48"/>
        <v>722</v>
      </c>
      <c r="L151" s="16">
        <f t="shared" si="49"/>
        <v>181</v>
      </c>
      <c r="M151" s="17">
        <f t="shared" si="50"/>
        <v>38</v>
      </c>
      <c r="N151" s="105"/>
      <c r="O151" s="107">
        <f t="shared" si="51"/>
        <v>17040</v>
      </c>
      <c r="P151" s="107">
        <f t="shared" si="52"/>
        <v>0</v>
      </c>
      <c r="Q151" s="107">
        <f t="shared" si="53"/>
        <v>17753</v>
      </c>
      <c r="R151" s="107">
        <f t="shared" si="54"/>
        <v>18113</v>
      </c>
      <c r="S151" s="107">
        <f t="shared" si="55"/>
        <v>18256</v>
      </c>
      <c r="T151" s="111"/>
      <c r="U151" s="67">
        <f>IF(B151=C151,0,IF(S151&lt;&gt;"-",(S151)/Přehled!$A$1,0))</f>
        <v>43.466666666666669</v>
      </c>
    </row>
    <row r="152" spans="1:21" x14ac:dyDescent="0.25">
      <c r="A152" s="126">
        <v>150</v>
      </c>
      <c r="B152" s="15">
        <v>26329</v>
      </c>
      <c r="C152" s="17"/>
      <c r="D152" s="173">
        <v>2295</v>
      </c>
      <c r="E152" s="16">
        <f t="shared" si="42"/>
        <v>1150</v>
      </c>
      <c r="F152" s="16">
        <f t="shared" si="43"/>
        <v>385</v>
      </c>
      <c r="G152" s="16">
        <f t="shared" si="44"/>
        <v>95</v>
      </c>
      <c r="H152" s="17">
        <f t="shared" si="45"/>
        <v>20</v>
      </c>
      <c r="I152" s="15">
        <f t="shared" si="46"/>
        <v>4361</v>
      </c>
      <c r="J152" s="16">
        <f t="shared" si="47"/>
        <v>2185</v>
      </c>
      <c r="K152" s="16">
        <f t="shared" si="48"/>
        <v>732</v>
      </c>
      <c r="L152" s="16">
        <f t="shared" si="49"/>
        <v>181</v>
      </c>
      <c r="M152" s="17">
        <f t="shared" si="50"/>
        <v>38</v>
      </c>
      <c r="N152" s="105"/>
      <c r="O152" s="107">
        <f t="shared" si="51"/>
        <v>17607</v>
      </c>
      <c r="P152" s="107">
        <f t="shared" si="52"/>
        <v>0</v>
      </c>
      <c r="Q152" s="107">
        <f t="shared" si="53"/>
        <v>18319</v>
      </c>
      <c r="R152" s="107">
        <f t="shared" si="54"/>
        <v>18689</v>
      </c>
      <c r="S152" s="107">
        <f t="shared" si="55"/>
        <v>18832</v>
      </c>
      <c r="T152" s="111"/>
      <c r="U152" s="67">
        <f>IF(B152=C152,0,IF(S152&lt;&gt;"-",(S152)/Přehled!$A$1,0))</f>
        <v>44.838095238095235</v>
      </c>
    </row>
    <row r="153" spans="1:21" x14ac:dyDescent="0.25">
      <c r="A153" s="126">
        <v>151</v>
      </c>
      <c r="B153" s="15">
        <v>26987</v>
      </c>
      <c r="C153" s="17"/>
      <c r="D153" s="173">
        <v>2310</v>
      </c>
      <c r="E153" s="16">
        <f t="shared" si="42"/>
        <v>1155</v>
      </c>
      <c r="F153" s="16">
        <f t="shared" si="43"/>
        <v>385</v>
      </c>
      <c r="G153" s="16">
        <f t="shared" si="44"/>
        <v>95</v>
      </c>
      <c r="H153" s="17">
        <f t="shared" si="45"/>
        <v>20</v>
      </c>
      <c r="I153" s="15">
        <f t="shared" si="46"/>
        <v>4389</v>
      </c>
      <c r="J153" s="16">
        <f t="shared" si="47"/>
        <v>2195</v>
      </c>
      <c r="K153" s="16">
        <f t="shared" si="48"/>
        <v>732</v>
      </c>
      <c r="L153" s="16">
        <f t="shared" si="49"/>
        <v>181</v>
      </c>
      <c r="M153" s="17">
        <f t="shared" si="50"/>
        <v>38</v>
      </c>
      <c r="N153" s="105"/>
      <c r="O153" s="107">
        <f t="shared" si="51"/>
        <v>18209</v>
      </c>
      <c r="P153" s="107">
        <f t="shared" si="52"/>
        <v>0</v>
      </c>
      <c r="Q153" s="107">
        <f t="shared" si="53"/>
        <v>18939</v>
      </c>
      <c r="R153" s="107">
        <f t="shared" si="54"/>
        <v>19309</v>
      </c>
      <c r="S153" s="107">
        <f t="shared" si="55"/>
        <v>19452</v>
      </c>
      <c r="T153" s="111"/>
      <c r="U153" s="67">
        <f>IF(B153=C153,0,IF(S153&lt;&gt;"-",(S153)/Přehled!$A$1,0))</f>
        <v>46.314285714285717</v>
      </c>
    </row>
    <row r="154" spans="1:21" x14ac:dyDescent="0.25">
      <c r="A154" s="126">
        <v>152</v>
      </c>
      <c r="B154" s="15">
        <v>27661</v>
      </c>
      <c r="C154" s="17"/>
      <c r="D154" s="173">
        <v>2330</v>
      </c>
      <c r="E154" s="16">
        <f t="shared" si="42"/>
        <v>1165</v>
      </c>
      <c r="F154" s="16">
        <f t="shared" si="43"/>
        <v>390</v>
      </c>
      <c r="G154" s="16">
        <f t="shared" si="44"/>
        <v>100</v>
      </c>
      <c r="H154" s="17">
        <f t="shared" si="45"/>
        <v>20</v>
      </c>
      <c r="I154" s="15">
        <f t="shared" si="46"/>
        <v>4427</v>
      </c>
      <c r="J154" s="16">
        <f t="shared" si="47"/>
        <v>2214</v>
      </c>
      <c r="K154" s="16">
        <f t="shared" si="48"/>
        <v>741</v>
      </c>
      <c r="L154" s="16">
        <f t="shared" si="49"/>
        <v>190</v>
      </c>
      <c r="M154" s="17">
        <f t="shared" si="50"/>
        <v>38</v>
      </c>
      <c r="N154" s="105"/>
      <c r="O154" s="107">
        <f t="shared" si="51"/>
        <v>18807</v>
      </c>
      <c r="P154" s="107">
        <f t="shared" si="52"/>
        <v>0</v>
      </c>
      <c r="Q154" s="107">
        <f t="shared" si="53"/>
        <v>19538</v>
      </c>
      <c r="R154" s="107">
        <f t="shared" si="54"/>
        <v>19899</v>
      </c>
      <c r="S154" s="107">
        <f t="shared" si="55"/>
        <v>20051</v>
      </c>
      <c r="T154" s="111"/>
      <c r="U154" s="67">
        <f>IF(B154=C154,0,IF(S154&lt;&gt;"-",(S154)/Přehled!$A$1,0))</f>
        <v>47.740476190476187</v>
      </c>
    </row>
    <row r="155" spans="1:21" x14ac:dyDescent="0.25">
      <c r="A155" s="126">
        <v>153</v>
      </c>
      <c r="B155" s="15">
        <v>28353</v>
      </c>
      <c r="C155" s="17"/>
      <c r="D155" s="173">
        <v>2350</v>
      </c>
      <c r="E155" s="16">
        <f t="shared" si="42"/>
        <v>1175</v>
      </c>
      <c r="F155" s="16">
        <f t="shared" si="43"/>
        <v>390</v>
      </c>
      <c r="G155" s="16">
        <f t="shared" si="44"/>
        <v>100</v>
      </c>
      <c r="H155" s="17">
        <f t="shared" si="45"/>
        <v>20</v>
      </c>
      <c r="I155" s="15">
        <f t="shared" si="46"/>
        <v>4465</v>
      </c>
      <c r="J155" s="16">
        <f t="shared" si="47"/>
        <v>2233</v>
      </c>
      <c r="K155" s="16">
        <f t="shared" si="48"/>
        <v>741</v>
      </c>
      <c r="L155" s="16">
        <f t="shared" si="49"/>
        <v>190</v>
      </c>
      <c r="M155" s="17">
        <f t="shared" si="50"/>
        <v>38</v>
      </c>
      <c r="N155" s="105"/>
      <c r="O155" s="107">
        <f t="shared" si="51"/>
        <v>19423</v>
      </c>
      <c r="P155" s="107">
        <f t="shared" si="52"/>
        <v>0</v>
      </c>
      <c r="Q155" s="107">
        <f t="shared" si="53"/>
        <v>20173</v>
      </c>
      <c r="R155" s="107">
        <f t="shared" si="54"/>
        <v>20534</v>
      </c>
      <c r="S155" s="107">
        <f t="shared" si="55"/>
        <v>20686</v>
      </c>
      <c r="T155" s="111"/>
      <c r="U155" s="67">
        <f>IF(B155=C155,0,IF(S155&lt;&gt;"-",(S155)/Přehled!$A$1,0))</f>
        <v>49.252380952380953</v>
      </c>
    </row>
    <row r="156" spans="1:21" x14ac:dyDescent="0.25">
      <c r="A156" s="126">
        <v>154</v>
      </c>
      <c r="B156" s="15">
        <v>29062</v>
      </c>
      <c r="C156" s="17"/>
      <c r="D156" s="173">
        <v>2365</v>
      </c>
      <c r="E156" s="16">
        <f t="shared" si="42"/>
        <v>1185</v>
      </c>
      <c r="F156" s="16">
        <f t="shared" si="43"/>
        <v>395</v>
      </c>
      <c r="G156" s="16">
        <f t="shared" si="44"/>
        <v>100</v>
      </c>
      <c r="H156" s="17">
        <f t="shared" si="45"/>
        <v>20</v>
      </c>
      <c r="I156" s="15">
        <f t="shared" si="46"/>
        <v>4494</v>
      </c>
      <c r="J156" s="16">
        <f t="shared" si="47"/>
        <v>2252</v>
      </c>
      <c r="K156" s="16">
        <f t="shared" si="48"/>
        <v>751</v>
      </c>
      <c r="L156" s="16">
        <f t="shared" si="49"/>
        <v>190</v>
      </c>
      <c r="M156" s="17">
        <f t="shared" si="50"/>
        <v>38</v>
      </c>
      <c r="N156" s="105"/>
      <c r="O156" s="107">
        <f t="shared" si="51"/>
        <v>20074</v>
      </c>
      <c r="P156" s="107">
        <f t="shared" si="52"/>
        <v>0</v>
      </c>
      <c r="Q156" s="107">
        <f t="shared" si="53"/>
        <v>20814</v>
      </c>
      <c r="R156" s="107">
        <f t="shared" si="54"/>
        <v>21185</v>
      </c>
      <c r="S156" s="107">
        <f t="shared" si="55"/>
        <v>21337</v>
      </c>
      <c r="T156" s="111"/>
      <c r="U156" s="67">
        <f>IF(B156=C156,0,IF(S156&lt;&gt;"-",(S156)/Přehled!$A$1,0))</f>
        <v>50.80238095238095</v>
      </c>
    </row>
    <row r="157" spans="1:21" x14ac:dyDescent="0.25">
      <c r="A157" s="126">
        <v>155</v>
      </c>
      <c r="B157" s="15">
        <v>29788</v>
      </c>
      <c r="C157" s="17"/>
      <c r="D157" s="173">
        <v>2385</v>
      </c>
      <c r="E157" s="16">
        <f t="shared" si="42"/>
        <v>1195</v>
      </c>
      <c r="F157" s="16">
        <f t="shared" si="43"/>
        <v>400</v>
      </c>
      <c r="G157" s="16">
        <f t="shared" si="44"/>
        <v>100</v>
      </c>
      <c r="H157" s="17">
        <f t="shared" si="45"/>
        <v>20</v>
      </c>
      <c r="I157" s="15">
        <f t="shared" si="46"/>
        <v>4532</v>
      </c>
      <c r="J157" s="16">
        <f t="shared" si="47"/>
        <v>2271</v>
      </c>
      <c r="K157" s="16">
        <f t="shared" si="48"/>
        <v>760</v>
      </c>
      <c r="L157" s="16">
        <f t="shared" si="49"/>
        <v>190</v>
      </c>
      <c r="M157" s="17">
        <f t="shared" si="50"/>
        <v>38</v>
      </c>
      <c r="N157" s="105"/>
      <c r="O157" s="107">
        <f t="shared" si="51"/>
        <v>20724</v>
      </c>
      <c r="P157" s="107">
        <f t="shared" si="52"/>
        <v>0</v>
      </c>
      <c r="Q157" s="107">
        <f t="shared" si="53"/>
        <v>21465</v>
      </c>
      <c r="R157" s="107">
        <f t="shared" si="54"/>
        <v>21845</v>
      </c>
      <c r="S157" s="107">
        <f t="shared" si="55"/>
        <v>21997</v>
      </c>
      <c r="T157" s="111"/>
      <c r="U157" s="67">
        <f>IF(B157=C157,0,IF(S157&lt;&gt;"-",(S157)/Přehled!$A$1,0))</f>
        <v>52.373809523809527</v>
      </c>
    </row>
    <row r="158" spans="1:21" x14ac:dyDescent="0.25">
      <c r="A158" s="126">
        <v>156</v>
      </c>
      <c r="B158" s="15">
        <v>30533</v>
      </c>
      <c r="C158" s="17"/>
      <c r="D158" s="173">
        <v>2405</v>
      </c>
      <c r="E158" s="16">
        <f t="shared" si="42"/>
        <v>1205</v>
      </c>
      <c r="F158" s="16">
        <f t="shared" si="43"/>
        <v>400</v>
      </c>
      <c r="G158" s="16">
        <f t="shared" si="44"/>
        <v>100</v>
      </c>
      <c r="H158" s="17">
        <f t="shared" si="45"/>
        <v>20</v>
      </c>
      <c r="I158" s="15">
        <f t="shared" si="46"/>
        <v>4570</v>
      </c>
      <c r="J158" s="16">
        <f t="shared" si="47"/>
        <v>2290</v>
      </c>
      <c r="K158" s="16">
        <f t="shared" si="48"/>
        <v>760</v>
      </c>
      <c r="L158" s="16">
        <f t="shared" si="49"/>
        <v>190</v>
      </c>
      <c r="M158" s="17">
        <f t="shared" si="50"/>
        <v>38</v>
      </c>
      <c r="N158" s="105"/>
      <c r="O158" s="107">
        <f t="shared" si="51"/>
        <v>21393</v>
      </c>
      <c r="P158" s="107">
        <f t="shared" si="52"/>
        <v>0</v>
      </c>
      <c r="Q158" s="107">
        <f t="shared" si="53"/>
        <v>22153</v>
      </c>
      <c r="R158" s="107">
        <f t="shared" si="54"/>
        <v>22533</v>
      </c>
      <c r="S158" s="107">
        <f t="shared" si="55"/>
        <v>22685</v>
      </c>
      <c r="T158" s="111"/>
      <c r="U158" s="67">
        <f>IF(B158=C158,0,IF(S158&lt;&gt;"-",(S158)/Přehled!$A$1,0))</f>
        <v>54.011904761904759</v>
      </c>
    </row>
    <row r="159" spans="1:21" x14ac:dyDescent="0.25">
      <c r="A159" s="126">
        <v>157</v>
      </c>
      <c r="B159" s="15">
        <v>31296</v>
      </c>
      <c r="C159" s="17"/>
      <c r="D159" s="173">
        <v>2420</v>
      </c>
      <c r="E159" s="16">
        <f t="shared" si="42"/>
        <v>1210</v>
      </c>
      <c r="F159" s="16">
        <f t="shared" si="43"/>
        <v>405</v>
      </c>
      <c r="G159" s="16">
        <f t="shared" si="44"/>
        <v>100</v>
      </c>
      <c r="H159" s="17">
        <f t="shared" si="45"/>
        <v>20</v>
      </c>
      <c r="I159" s="15">
        <f t="shared" si="46"/>
        <v>4598</v>
      </c>
      <c r="J159" s="16">
        <f t="shared" si="47"/>
        <v>2299</v>
      </c>
      <c r="K159" s="16">
        <f t="shared" si="48"/>
        <v>770</v>
      </c>
      <c r="L159" s="16">
        <f t="shared" si="49"/>
        <v>190</v>
      </c>
      <c r="M159" s="17">
        <f t="shared" si="50"/>
        <v>38</v>
      </c>
      <c r="N159" s="105"/>
      <c r="O159" s="107">
        <f t="shared" si="51"/>
        <v>22100</v>
      </c>
      <c r="P159" s="107">
        <f t="shared" si="52"/>
        <v>0</v>
      </c>
      <c r="Q159" s="107">
        <f t="shared" si="53"/>
        <v>22859</v>
      </c>
      <c r="R159" s="107">
        <f t="shared" si="54"/>
        <v>23249</v>
      </c>
      <c r="S159" s="107">
        <f t="shared" si="55"/>
        <v>23401</v>
      </c>
      <c r="T159" s="111"/>
      <c r="U159" s="67">
        <f>IF(B159=C159,0,IF(S159&lt;&gt;"-",(S159)/Přehled!$A$1,0))</f>
        <v>55.716666666666669</v>
      </c>
    </row>
    <row r="160" spans="1:21" x14ac:dyDescent="0.25">
      <c r="A160" s="126">
        <v>158</v>
      </c>
      <c r="B160" s="15">
        <v>32079</v>
      </c>
      <c r="C160" s="17"/>
      <c r="D160" s="173">
        <v>2440</v>
      </c>
      <c r="E160" s="16">
        <f t="shared" si="42"/>
        <v>1220</v>
      </c>
      <c r="F160" s="16">
        <f t="shared" si="43"/>
        <v>405</v>
      </c>
      <c r="G160" s="16">
        <f t="shared" si="44"/>
        <v>100</v>
      </c>
      <c r="H160" s="17">
        <f t="shared" si="45"/>
        <v>20</v>
      </c>
      <c r="I160" s="15">
        <f t="shared" si="46"/>
        <v>4636</v>
      </c>
      <c r="J160" s="16">
        <f t="shared" si="47"/>
        <v>2318</v>
      </c>
      <c r="K160" s="16">
        <f t="shared" si="48"/>
        <v>770</v>
      </c>
      <c r="L160" s="16">
        <f t="shared" si="49"/>
        <v>190</v>
      </c>
      <c r="M160" s="17">
        <f t="shared" si="50"/>
        <v>38</v>
      </c>
      <c r="N160" s="105"/>
      <c r="O160" s="107">
        <f t="shared" si="51"/>
        <v>22807</v>
      </c>
      <c r="P160" s="107">
        <f t="shared" si="52"/>
        <v>0</v>
      </c>
      <c r="Q160" s="107">
        <f t="shared" si="53"/>
        <v>23585</v>
      </c>
      <c r="R160" s="107">
        <f t="shared" si="54"/>
        <v>23975</v>
      </c>
      <c r="S160" s="107">
        <f t="shared" si="55"/>
        <v>24127</v>
      </c>
      <c r="T160" s="111"/>
      <c r="U160" s="67">
        <f>IF(B160=C160,0,IF(S160&lt;&gt;"-",(S160)/Přehled!$A$1,0))</f>
        <v>57.445238095238096</v>
      </c>
    </row>
    <row r="161" spans="1:21" x14ac:dyDescent="0.25">
      <c r="A161" s="126">
        <v>159</v>
      </c>
      <c r="B161" s="15">
        <v>32881</v>
      </c>
      <c r="C161" s="17"/>
      <c r="D161" s="173">
        <v>2460</v>
      </c>
      <c r="E161" s="16">
        <f t="shared" si="42"/>
        <v>1230</v>
      </c>
      <c r="F161" s="16">
        <f t="shared" si="43"/>
        <v>410</v>
      </c>
      <c r="G161" s="16">
        <f t="shared" si="44"/>
        <v>105</v>
      </c>
      <c r="H161" s="17">
        <f t="shared" si="45"/>
        <v>20</v>
      </c>
      <c r="I161" s="15">
        <f t="shared" si="46"/>
        <v>4674</v>
      </c>
      <c r="J161" s="16">
        <f t="shared" si="47"/>
        <v>2337</v>
      </c>
      <c r="K161" s="16">
        <f t="shared" si="48"/>
        <v>779</v>
      </c>
      <c r="L161" s="16">
        <f t="shared" si="49"/>
        <v>200</v>
      </c>
      <c r="M161" s="17">
        <f t="shared" si="50"/>
        <v>38</v>
      </c>
      <c r="N161" s="105"/>
      <c r="O161" s="107">
        <f t="shared" si="51"/>
        <v>23533</v>
      </c>
      <c r="P161" s="107">
        <f t="shared" si="52"/>
        <v>0</v>
      </c>
      <c r="Q161" s="107">
        <f t="shared" si="53"/>
        <v>24312</v>
      </c>
      <c r="R161" s="107">
        <f t="shared" si="54"/>
        <v>24691</v>
      </c>
      <c r="S161" s="107">
        <f t="shared" si="55"/>
        <v>24853</v>
      </c>
      <c r="T161" s="111"/>
      <c r="U161" s="67">
        <f>IF(B161=C161,0,IF(S161&lt;&gt;"-",(S161)/Přehled!$A$1,0))</f>
        <v>59.173809523809524</v>
      </c>
    </row>
    <row r="162" spans="1:21" x14ac:dyDescent="0.25">
      <c r="A162" s="126">
        <v>160</v>
      </c>
      <c r="B162" s="15">
        <v>33703</v>
      </c>
      <c r="C162" s="17"/>
      <c r="D162" s="173">
        <v>2480</v>
      </c>
      <c r="E162" s="16">
        <f t="shared" si="42"/>
        <v>1240</v>
      </c>
      <c r="F162" s="16">
        <f t="shared" si="43"/>
        <v>415</v>
      </c>
      <c r="G162" s="16">
        <f t="shared" si="44"/>
        <v>105</v>
      </c>
      <c r="H162" s="17">
        <f t="shared" si="45"/>
        <v>20</v>
      </c>
      <c r="I162" s="15">
        <f t="shared" si="46"/>
        <v>4712</v>
      </c>
      <c r="J162" s="16">
        <f t="shared" si="47"/>
        <v>2356</v>
      </c>
      <c r="K162" s="16">
        <f t="shared" si="48"/>
        <v>789</v>
      </c>
      <c r="L162" s="16">
        <f t="shared" si="49"/>
        <v>200</v>
      </c>
      <c r="M162" s="17">
        <f t="shared" si="50"/>
        <v>38</v>
      </c>
      <c r="N162" s="105"/>
      <c r="O162" s="107">
        <f t="shared" si="51"/>
        <v>24279</v>
      </c>
      <c r="P162" s="107">
        <f t="shared" si="52"/>
        <v>0</v>
      </c>
      <c r="Q162" s="107">
        <f t="shared" si="53"/>
        <v>25057</v>
      </c>
      <c r="R162" s="107">
        <f t="shared" si="54"/>
        <v>25446</v>
      </c>
      <c r="S162" s="107">
        <f t="shared" si="55"/>
        <v>25608</v>
      </c>
      <c r="T162" s="111"/>
      <c r="U162" s="67">
        <f>IF(B162=C162,0,IF(S162&lt;&gt;"-",(S162)/Přehled!$A$1,0))</f>
        <v>60.971428571428568</v>
      </c>
    </row>
    <row r="163" spans="1:21" x14ac:dyDescent="0.25">
      <c r="A163" s="126">
        <v>161</v>
      </c>
      <c r="B163" s="15">
        <v>34545</v>
      </c>
      <c r="C163" s="17"/>
      <c r="D163" s="173">
        <v>2495</v>
      </c>
      <c r="E163" s="16">
        <f t="shared" si="42"/>
        <v>1250</v>
      </c>
      <c r="F163" s="16">
        <f t="shared" si="43"/>
        <v>415</v>
      </c>
      <c r="G163" s="16">
        <f t="shared" si="44"/>
        <v>105</v>
      </c>
      <c r="H163" s="17">
        <f t="shared" si="45"/>
        <v>20</v>
      </c>
      <c r="I163" s="15">
        <f t="shared" si="46"/>
        <v>4741</v>
      </c>
      <c r="J163" s="16">
        <f t="shared" si="47"/>
        <v>2375</v>
      </c>
      <c r="K163" s="16">
        <f t="shared" si="48"/>
        <v>789</v>
      </c>
      <c r="L163" s="16">
        <f t="shared" si="49"/>
        <v>200</v>
      </c>
      <c r="M163" s="17">
        <f t="shared" si="50"/>
        <v>38</v>
      </c>
      <c r="N163" s="105"/>
      <c r="O163" s="107">
        <f t="shared" si="51"/>
        <v>25063</v>
      </c>
      <c r="P163" s="107">
        <f t="shared" si="52"/>
        <v>0</v>
      </c>
      <c r="Q163" s="107">
        <f t="shared" si="53"/>
        <v>25851</v>
      </c>
      <c r="R163" s="107">
        <f t="shared" si="54"/>
        <v>26240</v>
      </c>
      <c r="S163" s="107">
        <f t="shared" si="55"/>
        <v>26402</v>
      </c>
      <c r="T163" s="111"/>
      <c r="U163" s="67">
        <f>IF(B163=C163,0,IF(S163&lt;&gt;"-",(S163)/Přehled!$A$1,0))</f>
        <v>62.861904761904761</v>
      </c>
    </row>
    <row r="164" spans="1:21" x14ac:dyDescent="0.25">
      <c r="A164" s="126">
        <v>162</v>
      </c>
      <c r="B164" s="15">
        <v>35409</v>
      </c>
      <c r="C164" s="17"/>
      <c r="D164" s="173">
        <v>2515</v>
      </c>
      <c r="E164" s="16">
        <f t="shared" si="42"/>
        <v>1260</v>
      </c>
      <c r="F164" s="16">
        <f t="shared" si="43"/>
        <v>420</v>
      </c>
      <c r="G164" s="16">
        <f t="shared" si="44"/>
        <v>105</v>
      </c>
      <c r="H164" s="17">
        <f t="shared" si="45"/>
        <v>20</v>
      </c>
      <c r="I164" s="15">
        <f t="shared" si="46"/>
        <v>4779</v>
      </c>
      <c r="J164" s="16">
        <f t="shared" si="47"/>
        <v>2394</v>
      </c>
      <c r="K164" s="16">
        <f t="shared" si="48"/>
        <v>798</v>
      </c>
      <c r="L164" s="16">
        <f t="shared" si="49"/>
        <v>200</v>
      </c>
      <c r="M164" s="17">
        <f t="shared" si="50"/>
        <v>38</v>
      </c>
      <c r="N164" s="105"/>
      <c r="O164" s="107">
        <f t="shared" si="51"/>
        <v>25851</v>
      </c>
      <c r="P164" s="107">
        <f t="shared" si="52"/>
        <v>0</v>
      </c>
      <c r="Q164" s="107">
        <f t="shared" si="53"/>
        <v>26640</v>
      </c>
      <c r="R164" s="107">
        <f t="shared" si="54"/>
        <v>27038</v>
      </c>
      <c r="S164" s="107">
        <f t="shared" si="55"/>
        <v>27200</v>
      </c>
      <c r="T164" s="111"/>
      <c r="U164" s="67">
        <f>IF(B164=C164,0,IF(S164&lt;&gt;"-",(S164)/Přehled!$A$1,0))</f>
        <v>64.761904761904759</v>
      </c>
    </row>
    <row r="165" spans="1:21" x14ac:dyDescent="0.25">
      <c r="A165" s="126">
        <v>163</v>
      </c>
      <c r="B165" s="15">
        <v>36294</v>
      </c>
      <c r="C165" s="17"/>
      <c r="D165" s="173">
        <v>2535</v>
      </c>
      <c r="E165" s="16">
        <f t="shared" si="42"/>
        <v>1270</v>
      </c>
      <c r="F165" s="16">
        <f t="shared" si="43"/>
        <v>425</v>
      </c>
      <c r="G165" s="16">
        <f t="shared" si="44"/>
        <v>105</v>
      </c>
      <c r="H165" s="17">
        <f t="shared" si="45"/>
        <v>20</v>
      </c>
      <c r="I165" s="15">
        <f t="shared" si="46"/>
        <v>4817</v>
      </c>
      <c r="J165" s="16">
        <f t="shared" si="47"/>
        <v>2413</v>
      </c>
      <c r="K165" s="16">
        <f t="shared" si="48"/>
        <v>808</v>
      </c>
      <c r="L165" s="16">
        <f t="shared" si="49"/>
        <v>200</v>
      </c>
      <c r="M165" s="17">
        <f t="shared" si="50"/>
        <v>38</v>
      </c>
      <c r="N165" s="105"/>
      <c r="O165" s="107">
        <f t="shared" si="51"/>
        <v>26660</v>
      </c>
      <c r="P165" s="107">
        <f t="shared" si="52"/>
        <v>0</v>
      </c>
      <c r="Q165" s="107">
        <f t="shared" si="53"/>
        <v>27448</v>
      </c>
      <c r="R165" s="107">
        <f t="shared" si="54"/>
        <v>27856</v>
      </c>
      <c r="S165" s="107">
        <f t="shared" si="55"/>
        <v>28018</v>
      </c>
      <c r="T165" s="111"/>
      <c r="U165" s="67">
        <f>IF(B165=C165,0,IF(S165&lt;&gt;"-",(S165)/Přehled!$A$1,0))</f>
        <v>66.709523809523816</v>
      </c>
    </row>
    <row r="166" spans="1:21" x14ac:dyDescent="0.25">
      <c r="A166" s="126">
        <v>164</v>
      </c>
      <c r="B166" s="15">
        <v>37201</v>
      </c>
      <c r="C166" s="17"/>
      <c r="D166" s="173">
        <v>2555</v>
      </c>
      <c r="E166" s="16">
        <f t="shared" si="42"/>
        <v>1280</v>
      </c>
      <c r="F166" s="16">
        <f t="shared" si="43"/>
        <v>425</v>
      </c>
      <c r="G166" s="16">
        <f t="shared" si="44"/>
        <v>105</v>
      </c>
      <c r="H166" s="17">
        <f t="shared" si="45"/>
        <v>20</v>
      </c>
      <c r="I166" s="15">
        <f t="shared" si="46"/>
        <v>4855</v>
      </c>
      <c r="J166" s="16">
        <f t="shared" si="47"/>
        <v>2432</v>
      </c>
      <c r="K166" s="16">
        <f t="shared" si="48"/>
        <v>808</v>
      </c>
      <c r="L166" s="16">
        <f t="shared" si="49"/>
        <v>200</v>
      </c>
      <c r="M166" s="17">
        <f t="shared" si="50"/>
        <v>38</v>
      </c>
      <c r="N166" s="105"/>
      <c r="O166" s="107">
        <f t="shared" si="51"/>
        <v>27491</v>
      </c>
      <c r="P166" s="107">
        <f t="shared" si="52"/>
        <v>0</v>
      </c>
      <c r="Q166" s="107">
        <f t="shared" si="53"/>
        <v>28298</v>
      </c>
      <c r="R166" s="107">
        <f t="shared" si="54"/>
        <v>28706</v>
      </c>
      <c r="S166" s="107">
        <f t="shared" si="55"/>
        <v>28868</v>
      </c>
      <c r="T166" s="111"/>
      <c r="U166" s="67">
        <f>IF(B166=C166,0,IF(S166&lt;&gt;"-",(S166)/Přehled!$A$1,0))</f>
        <v>68.733333333333334</v>
      </c>
    </row>
    <row r="167" spans="1:21" x14ac:dyDescent="0.25">
      <c r="A167" s="126">
        <v>165</v>
      </c>
      <c r="B167" s="15">
        <v>38131</v>
      </c>
      <c r="C167" s="17"/>
      <c r="D167" s="173">
        <v>2570</v>
      </c>
      <c r="E167" s="16">
        <f t="shared" si="42"/>
        <v>1285</v>
      </c>
      <c r="F167" s="16">
        <f t="shared" si="43"/>
        <v>430</v>
      </c>
      <c r="G167" s="16">
        <f t="shared" si="44"/>
        <v>110</v>
      </c>
      <c r="H167" s="17">
        <f t="shared" si="45"/>
        <v>20</v>
      </c>
      <c r="I167" s="15">
        <f t="shared" si="46"/>
        <v>4883</v>
      </c>
      <c r="J167" s="16">
        <f t="shared" si="47"/>
        <v>2442</v>
      </c>
      <c r="K167" s="16">
        <f t="shared" si="48"/>
        <v>817</v>
      </c>
      <c r="L167" s="16">
        <f t="shared" si="49"/>
        <v>209</v>
      </c>
      <c r="M167" s="17">
        <f t="shared" si="50"/>
        <v>38</v>
      </c>
      <c r="N167" s="105"/>
      <c r="O167" s="107">
        <f t="shared" si="51"/>
        <v>28365</v>
      </c>
      <c r="P167" s="107">
        <f t="shared" si="52"/>
        <v>0</v>
      </c>
      <c r="Q167" s="107">
        <f t="shared" si="53"/>
        <v>29172</v>
      </c>
      <c r="R167" s="107">
        <f t="shared" si="54"/>
        <v>29571</v>
      </c>
      <c r="S167" s="107">
        <f t="shared" si="55"/>
        <v>29742</v>
      </c>
      <c r="T167" s="111"/>
      <c r="U167" s="67">
        <f>IF(B167=C167,0,IF(S167&lt;&gt;"-",(S167)/Přehled!$A$1,0))</f>
        <v>70.814285714285717</v>
      </c>
    </row>
    <row r="168" spans="1:21" x14ac:dyDescent="0.25">
      <c r="A168" s="126">
        <v>166</v>
      </c>
      <c r="B168" s="15">
        <v>39085</v>
      </c>
      <c r="C168" s="17"/>
      <c r="D168" s="173">
        <v>2590</v>
      </c>
      <c r="E168" s="16">
        <f t="shared" si="42"/>
        <v>1295</v>
      </c>
      <c r="F168" s="16">
        <f t="shared" si="43"/>
        <v>430</v>
      </c>
      <c r="G168" s="16">
        <f t="shared" si="44"/>
        <v>110</v>
      </c>
      <c r="H168" s="17">
        <f t="shared" si="45"/>
        <v>20</v>
      </c>
      <c r="I168" s="15">
        <f t="shared" si="46"/>
        <v>4921</v>
      </c>
      <c r="J168" s="16">
        <f t="shared" si="47"/>
        <v>2461</v>
      </c>
      <c r="K168" s="16">
        <f t="shared" si="48"/>
        <v>817</v>
      </c>
      <c r="L168" s="16">
        <f t="shared" si="49"/>
        <v>209</v>
      </c>
      <c r="M168" s="17">
        <f t="shared" si="50"/>
        <v>38</v>
      </c>
      <c r="N168" s="105"/>
      <c r="O168" s="107">
        <f t="shared" si="51"/>
        <v>29243</v>
      </c>
      <c r="P168" s="107">
        <f t="shared" si="52"/>
        <v>0</v>
      </c>
      <c r="Q168" s="107">
        <f t="shared" si="53"/>
        <v>30069</v>
      </c>
      <c r="R168" s="107">
        <f t="shared" si="54"/>
        <v>30468</v>
      </c>
      <c r="S168" s="107">
        <f t="shared" si="55"/>
        <v>30639</v>
      </c>
      <c r="T168" s="111"/>
      <c r="U168" s="67">
        <f>IF(B168=C168,0,IF(S168&lt;&gt;"-",(S168)/Přehled!$A$1,0))</f>
        <v>72.95</v>
      </c>
    </row>
    <row r="169" spans="1:21" x14ac:dyDescent="0.25">
      <c r="A169" s="225">
        <v>167</v>
      </c>
      <c r="B169" s="226">
        <v>40062</v>
      </c>
      <c r="C169" s="229"/>
      <c r="D169" s="253">
        <v>2610</v>
      </c>
      <c r="E169" s="228">
        <f t="shared" si="42"/>
        <v>1305</v>
      </c>
      <c r="F169" s="228">
        <f t="shared" si="43"/>
        <v>435</v>
      </c>
      <c r="G169" s="228">
        <f t="shared" si="44"/>
        <v>110</v>
      </c>
      <c r="H169" s="229">
        <f t="shared" si="45"/>
        <v>20</v>
      </c>
      <c r="I169" s="226">
        <f t="shared" si="46"/>
        <v>4959</v>
      </c>
      <c r="J169" s="228">
        <f t="shared" si="47"/>
        <v>2480</v>
      </c>
      <c r="K169" s="228">
        <f t="shared" si="48"/>
        <v>827</v>
      </c>
      <c r="L169" s="228">
        <f t="shared" si="49"/>
        <v>209</v>
      </c>
      <c r="M169" s="229">
        <f t="shared" si="50"/>
        <v>38</v>
      </c>
      <c r="N169" s="105"/>
      <c r="O169" s="107">
        <f t="shared" si="51"/>
        <v>30144</v>
      </c>
      <c r="P169" s="107">
        <f t="shared" si="52"/>
        <v>0</v>
      </c>
      <c r="Q169" s="107">
        <f t="shared" si="53"/>
        <v>30969</v>
      </c>
      <c r="R169" s="107">
        <f t="shared" si="54"/>
        <v>31378</v>
      </c>
      <c r="S169" s="107">
        <f t="shared" si="55"/>
        <v>31549</v>
      </c>
      <c r="T169" s="111"/>
      <c r="U169" s="67">
        <f>IF(B169=C169,0,IF(S169&lt;&gt;"-",(S169)/Přehled!$A$1,0))</f>
        <v>75.11666666666666</v>
      </c>
    </row>
    <row r="170" spans="1:21" x14ac:dyDescent="0.25">
      <c r="A170" s="233">
        <v>168</v>
      </c>
      <c r="B170" s="235">
        <v>41063</v>
      </c>
      <c r="C170" s="236"/>
      <c r="D170" s="235">
        <v>2630</v>
      </c>
      <c r="E170" s="230">
        <f t="shared" si="42"/>
        <v>1315</v>
      </c>
      <c r="F170" s="230">
        <f t="shared" si="43"/>
        <v>440</v>
      </c>
      <c r="G170" s="230">
        <f t="shared" si="44"/>
        <v>110</v>
      </c>
      <c r="H170" s="236">
        <f t="shared" si="45"/>
        <v>20</v>
      </c>
      <c r="I170" s="235">
        <f t="shared" si="46"/>
        <v>4997</v>
      </c>
      <c r="J170" s="230">
        <f t="shared" si="47"/>
        <v>2499</v>
      </c>
      <c r="K170" s="230">
        <f t="shared" si="48"/>
        <v>836</v>
      </c>
      <c r="L170" s="230">
        <f t="shared" si="49"/>
        <v>209</v>
      </c>
      <c r="M170" s="236">
        <f t="shared" si="50"/>
        <v>38</v>
      </c>
      <c r="N170" s="257"/>
      <c r="O170" s="26">
        <f t="shared" si="51"/>
        <v>31069</v>
      </c>
      <c r="P170" s="26">
        <f t="shared" si="52"/>
        <v>0</v>
      </c>
      <c r="Q170" s="26">
        <f t="shared" si="53"/>
        <v>31895</v>
      </c>
      <c r="R170" s="26">
        <f t="shared" si="54"/>
        <v>32313</v>
      </c>
      <c r="S170" s="26">
        <f t="shared" si="55"/>
        <v>32484</v>
      </c>
      <c r="T170" s="256"/>
      <c r="U170" s="67">
        <f>IF(B170=C170,0,IF(S170&lt;&gt;"-",(S170)/Přehled!$A$1,0))</f>
        <v>77.342857142857142</v>
      </c>
    </row>
    <row r="171" spans="1:21" x14ac:dyDescent="0.25">
      <c r="A171" s="233">
        <v>169</v>
      </c>
      <c r="B171" s="235">
        <v>42090</v>
      </c>
      <c r="C171" s="236"/>
      <c r="D171" s="235">
        <v>2645</v>
      </c>
      <c r="E171" s="230">
        <f t="shared" si="42"/>
        <v>1325</v>
      </c>
      <c r="F171" s="230">
        <f t="shared" si="43"/>
        <v>440</v>
      </c>
      <c r="G171" s="230">
        <f t="shared" si="44"/>
        <v>110</v>
      </c>
      <c r="H171" s="236">
        <f t="shared" si="45"/>
        <v>20</v>
      </c>
      <c r="I171" s="235">
        <f t="shared" si="46"/>
        <v>5026</v>
      </c>
      <c r="J171" s="230">
        <f t="shared" si="47"/>
        <v>2518</v>
      </c>
      <c r="K171" s="230">
        <f t="shared" si="48"/>
        <v>836</v>
      </c>
      <c r="L171" s="230">
        <f t="shared" si="49"/>
        <v>209</v>
      </c>
      <c r="M171" s="236">
        <f t="shared" si="50"/>
        <v>38</v>
      </c>
      <c r="N171" s="257"/>
      <c r="O171" s="26">
        <f t="shared" si="51"/>
        <v>32038</v>
      </c>
      <c r="P171" s="26">
        <f t="shared" si="52"/>
        <v>0</v>
      </c>
      <c r="Q171" s="26">
        <f t="shared" si="53"/>
        <v>32874</v>
      </c>
      <c r="R171" s="26">
        <f t="shared" si="54"/>
        <v>33292</v>
      </c>
      <c r="S171" s="26">
        <f t="shared" si="55"/>
        <v>33463</v>
      </c>
      <c r="T171" s="256"/>
      <c r="U171" s="67">
        <f>IF(B171=C171,0,IF(S171&lt;&gt;"-",(S171)/Přehled!$A$1,0))</f>
        <v>79.673809523809524</v>
      </c>
    </row>
    <row r="172" spans="1:21" x14ac:dyDescent="0.25">
      <c r="A172" s="233">
        <v>170</v>
      </c>
      <c r="B172" s="235">
        <v>43142</v>
      </c>
      <c r="C172" s="236"/>
      <c r="D172" s="235">
        <v>2665</v>
      </c>
      <c r="E172" s="230">
        <f t="shared" si="42"/>
        <v>1335</v>
      </c>
      <c r="F172" s="230">
        <f t="shared" si="43"/>
        <v>445</v>
      </c>
      <c r="G172" s="230">
        <f t="shared" si="44"/>
        <v>110</v>
      </c>
      <c r="H172" s="236">
        <f t="shared" si="45"/>
        <v>20</v>
      </c>
      <c r="I172" s="235">
        <f t="shared" si="46"/>
        <v>5064</v>
      </c>
      <c r="J172" s="230">
        <f t="shared" si="47"/>
        <v>2537</v>
      </c>
      <c r="K172" s="230">
        <f t="shared" si="48"/>
        <v>846</v>
      </c>
      <c r="L172" s="230">
        <f t="shared" si="49"/>
        <v>209</v>
      </c>
      <c r="M172" s="236">
        <f t="shared" si="50"/>
        <v>38</v>
      </c>
      <c r="N172" s="257"/>
      <c r="O172" s="26">
        <f t="shared" si="51"/>
        <v>33014</v>
      </c>
      <c r="P172" s="26">
        <f t="shared" si="52"/>
        <v>0</v>
      </c>
      <c r="Q172" s="26">
        <f t="shared" si="53"/>
        <v>33849</v>
      </c>
      <c r="R172" s="26">
        <f t="shared" si="54"/>
        <v>34277</v>
      </c>
      <c r="S172" s="26">
        <f t="shared" si="55"/>
        <v>34448</v>
      </c>
      <c r="T172" s="256"/>
      <c r="U172" s="67">
        <f>IF(B172=C172,0,IF(S172&lt;&gt;"-",(S172)/Přehled!$A$1,0))</f>
        <v>82.019047619047626</v>
      </c>
    </row>
    <row r="173" spans="1:21" x14ac:dyDescent="0.25">
      <c r="A173" s="233">
        <v>171</v>
      </c>
      <c r="B173" s="235">
        <v>44221</v>
      </c>
      <c r="C173" s="236"/>
      <c r="D173" s="235">
        <v>2685</v>
      </c>
      <c r="E173" s="230">
        <f t="shared" si="42"/>
        <v>1345</v>
      </c>
      <c r="F173" s="230">
        <f t="shared" si="43"/>
        <v>450</v>
      </c>
      <c r="G173" s="230">
        <f t="shared" si="44"/>
        <v>115</v>
      </c>
      <c r="H173" s="236">
        <f t="shared" si="45"/>
        <v>25</v>
      </c>
      <c r="I173" s="235">
        <f t="shared" si="46"/>
        <v>5102</v>
      </c>
      <c r="J173" s="230">
        <f t="shared" si="47"/>
        <v>2556</v>
      </c>
      <c r="K173" s="230">
        <f t="shared" si="48"/>
        <v>855</v>
      </c>
      <c r="L173" s="230">
        <f t="shared" si="49"/>
        <v>219</v>
      </c>
      <c r="M173" s="236">
        <f t="shared" si="50"/>
        <v>48</v>
      </c>
      <c r="N173" s="257"/>
      <c r="O173" s="26">
        <f t="shared" si="51"/>
        <v>34017</v>
      </c>
      <c r="P173" s="26">
        <f t="shared" si="52"/>
        <v>0</v>
      </c>
      <c r="Q173" s="26">
        <f t="shared" si="53"/>
        <v>34853</v>
      </c>
      <c r="R173" s="26">
        <f t="shared" si="54"/>
        <v>35270</v>
      </c>
      <c r="S173" s="26">
        <f t="shared" si="55"/>
        <v>35441</v>
      </c>
      <c r="T173" s="256"/>
      <c r="U173" s="67">
        <f>IF(B173=C173,0,IF(S173&lt;&gt;"-",(S173)/Přehled!$A$1,0))</f>
        <v>84.38333333333334</v>
      </c>
    </row>
    <row r="174" spans="1:21" x14ac:dyDescent="0.25">
      <c r="A174" s="233">
        <v>172</v>
      </c>
      <c r="B174" s="235">
        <v>45326</v>
      </c>
      <c r="C174" s="236"/>
      <c r="D174" s="235">
        <v>2705</v>
      </c>
      <c r="E174" s="230">
        <f t="shared" si="42"/>
        <v>1355</v>
      </c>
      <c r="F174" s="230">
        <f t="shared" si="43"/>
        <v>450</v>
      </c>
      <c r="G174" s="230">
        <f t="shared" si="44"/>
        <v>115</v>
      </c>
      <c r="H174" s="236">
        <f t="shared" si="45"/>
        <v>25</v>
      </c>
      <c r="I174" s="235">
        <f t="shared" si="46"/>
        <v>5140</v>
      </c>
      <c r="J174" s="230">
        <f t="shared" si="47"/>
        <v>2575</v>
      </c>
      <c r="K174" s="230">
        <f t="shared" si="48"/>
        <v>855</v>
      </c>
      <c r="L174" s="230">
        <f t="shared" si="49"/>
        <v>219</v>
      </c>
      <c r="M174" s="236">
        <f t="shared" si="50"/>
        <v>48</v>
      </c>
      <c r="N174" s="257"/>
      <c r="O174" s="26">
        <f t="shared" si="51"/>
        <v>35046</v>
      </c>
      <c r="P174" s="26">
        <f t="shared" si="52"/>
        <v>0</v>
      </c>
      <c r="Q174" s="26">
        <f t="shared" si="53"/>
        <v>35901</v>
      </c>
      <c r="R174" s="26">
        <f t="shared" si="54"/>
        <v>36318</v>
      </c>
      <c r="S174" s="26">
        <f t="shared" si="55"/>
        <v>36489</v>
      </c>
      <c r="T174" s="256"/>
      <c r="U174" s="67">
        <f>IF(B174=C174,0,IF(S174&lt;&gt;"-",(S174)/Přehled!$A$1,0))</f>
        <v>86.878571428571433</v>
      </c>
    </row>
    <row r="175" spans="1:21" x14ac:dyDescent="0.25">
      <c r="A175" s="233">
        <v>173</v>
      </c>
      <c r="B175" s="235">
        <v>46459</v>
      </c>
      <c r="C175" s="236"/>
      <c r="D175" s="235">
        <v>2720</v>
      </c>
      <c r="E175" s="230">
        <f t="shared" si="42"/>
        <v>1360</v>
      </c>
      <c r="F175" s="230">
        <f t="shared" si="43"/>
        <v>455</v>
      </c>
      <c r="G175" s="230">
        <f t="shared" si="44"/>
        <v>115</v>
      </c>
      <c r="H175" s="236">
        <f t="shared" si="45"/>
        <v>25</v>
      </c>
      <c r="I175" s="235">
        <f t="shared" si="46"/>
        <v>5168</v>
      </c>
      <c r="J175" s="230">
        <f t="shared" si="47"/>
        <v>2584</v>
      </c>
      <c r="K175" s="230">
        <f t="shared" si="48"/>
        <v>865</v>
      </c>
      <c r="L175" s="230">
        <f t="shared" si="49"/>
        <v>219</v>
      </c>
      <c r="M175" s="236">
        <f t="shared" si="50"/>
        <v>48</v>
      </c>
      <c r="N175" s="257"/>
      <c r="O175" s="26">
        <f t="shared" si="51"/>
        <v>36123</v>
      </c>
      <c r="P175" s="26">
        <f t="shared" si="52"/>
        <v>0</v>
      </c>
      <c r="Q175" s="26">
        <f t="shared" si="53"/>
        <v>36977</v>
      </c>
      <c r="R175" s="26">
        <f t="shared" si="54"/>
        <v>37404</v>
      </c>
      <c r="S175" s="26">
        <f t="shared" si="55"/>
        <v>37575</v>
      </c>
      <c r="T175" s="256"/>
      <c r="U175" s="67">
        <f>IF(B175=C175,0,IF(S175&lt;&gt;"-",(S175)/Přehled!$A$1,0))</f>
        <v>89.464285714285708</v>
      </c>
    </row>
    <row r="176" spans="1:21" x14ac:dyDescent="0.25">
      <c r="A176" s="233">
        <v>174</v>
      </c>
      <c r="B176" s="235">
        <v>47621</v>
      </c>
      <c r="C176" s="236"/>
      <c r="D176" s="235">
        <v>2740</v>
      </c>
      <c r="E176" s="230">
        <f t="shared" si="42"/>
        <v>1370</v>
      </c>
      <c r="F176" s="230">
        <f t="shared" si="43"/>
        <v>455</v>
      </c>
      <c r="G176" s="230">
        <f t="shared" si="44"/>
        <v>115</v>
      </c>
      <c r="H176" s="236">
        <f t="shared" si="45"/>
        <v>25</v>
      </c>
      <c r="I176" s="235">
        <f t="shared" si="46"/>
        <v>5206</v>
      </c>
      <c r="J176" s="230">
        <f t="shared" si="47"/>
        <v>2603</v>
      </c>
      <c r="K176" s="230">
        <f t="shared" si="48"/>
        <v>865</v>
      </c>
      <c r="L176" s="230">
        <f t="shared" si="49"/>
        <v>219</v>
      </c>
      <c r="M176" s="236">
        <f t="shared" si="50"/>
        <v>48</v>
      </c>
      <c r="N176" s="257"/>
      <c r="O176" s="26">
        <f t="shared" si="51"/>
        <v>37209</v>
      </c>
      <c r="P176" s="26">
        <f t="shared" si="52"/>
        <v>0</v>
      </c>
      <c r="Q176" s="26">
        <f t="shared" si="53"/>
        <v>38082</v>
      </c>
      <c r="R176" s="26">
        <f t="shared" si="54"/>
        <v>38509</v>
      </c>
      <c r="S176" s="26">
        <f t="shared" si="55"/>
        <v>38680</v>
      </c>
      <c r="T176" s="256"/>
      <c r="U176" s="67">
        <f>IF(B176=C176,0,IF(S176&lt;&gt;"-",(S176)/Přehled!$A$1,0))</f>
        <v>92.095238095238102</v>
      </c>
    </row>
    <row r="177" spans="1:21" x14ac:dyDescent="0.25">
      <c r="A177" s="233">
        <v>175</v>
      </c>
      <c r="B177" s="235">
        <v>48811</v>
      </c>
      <c r="C177" s="236"/>
      <c r="D177" s="235">
        <v>2760</v>
      </c>
      <c r="E177" s="230">
        <f t="shared" si="42"/>
        <v>1380</v>
      </c>
      <c r="F177" s="230">
        <f t="shared" si="43"/>
        <v>460</v>
      </c>
      <c r="G177" s="230">
        <f t="shared" si="44"/>
        <v>115</v>
      </c>
      <c r="H177" s="236">
        <f t="shared" si="45"/>
        <v>25</v>
      </c>
      <c r="I177" s="235">
        <f t="shared" si="46"/>
        <v>5244</v>
      </c>
      <c r="J177" s="230">
        <f t="shared" si="47"/>
        <v>2622</v>
      </c>
      <c r="K177" s="230">
        <f t="shared" si="48"/>
        <v>874</v>
      </c>
      <c r="L177" s="230">
        <f t="shared" si="49"/>
        <v>219</v>
      </c>
      <c r="M177" s="236">
        <f t="shared" si="50"/>
        <v>48</v>
      </c>
      <c r="N177" s="257"/>
      <c r="O177" s="26">
        <f t="shared" si="51"/>
        <v>38323</v>
      </c>
      <c r="P177" s="26">
        <f t="shared" si="52"/>
        <v>0</v>
      </c>
      <c r="Q177" s="26">
        <f t="shared" si="53"/>
        <v>39197</v>
      </c>
      <c r="R177" s="26">
        <f t="shared" si="54"/>
        <v>39633</v>
      </c>
      <c r="S177" s="26">
        <f t="shared" si="55"/>
        <v>39804</v>
      </c>
      <c r="T177" s="256"/>
      <c r="U177" s="67">
        <f>IF(B177=C177,0,IF(S177&lt;&gt;"-",(S177)/Přehled!$A$1,0))</f>
        <v>94.771428571428572</v>
      </c>
    </row>
    <row r="178" spans="1:21" x14ac:dyDescent="0.25">
      <c r="A178" s="233">
        <v>176</v>
      </c>
      <c r="B178" s="235">
        <v>50032</v>
      </c>
      <c r="C178" s="236"/>
      <c r="D178" s="235">
        <v>2780</v>
      </c>
      <c r="E178" s="230">
        <f t="shared" si="42"/>
        <v>1390</v>
      </c>
      <c r="F178" s="230">
        <f t="shared" si="43"/>
        <v>465</v>
      </c>
      <c r="G178" s="230">
        <f t="shared" si="44"/>
        <v>115</v>
      </c>
      <c r="H178" s="236">
        <f t="shared" si="45"/>
        <v>25</v>
      </c>
      <c r="I178" s="235">
        <f t="shared" si="46"/>
        <v>5282</v>
      </c>
      <c r="J178" s="230">
        <f t="shared" si="47"/>
        <v>2641</v>
      </c>
      <c r="K178" s="230">
        <f t="shared" si="48"/>
        <v>884</v>
      </c>
      <c r="L178" s="230">
        <f t="shared" si="49"/>
        <v>219</v>
      </c>
      <c r="M178" s="236">
        <f t="shared" si="50"/>
        <v>48</v>
      </c>
      <c r="N178" s="257"/>
      <c r="O178" s="26">
        <f t="shared" si="51"/>
        <v>39468</v>
      </c>
      <c r="P178" s="26">
        <f t="shared" si="52"/>
        <v>0</v>
      </c>
      <c r="Q178" s="26">
        <f t="shared" si="53"/>
        <v>40341</v>
      </c>
      <c r="R178" s="26">
        <f t="shared" si="54"/>
        <v>40787</v>
      </c>
      <c r="S178" s="26">
        <f t="shared" si="55"/>
        <v>40958</v>
      </c>
      <c r="T178" s="256"/>
      <c r="U178" s="67">
        <f>IF(B178=C178,0,IF(S178&lt;&gt;"-",(S178)/Přehled!$A$1,0))</f>
        <v>97.519047619047626</v>
      </c>
    </row>
    <row r="179" spans="1:21" x14ac:dyDescent="0.25">
      <c r="A179" s="233">
        <v>177</v>
      </c>
      <c r="B179" s="235">
        <v>51282</v>
      </c>
      <c r="C179" s="236"/>
      <c r="D179" s="235">
        <v>2800</v>
      </c>
      <c r="E179" s="230">
        <f t="shared" si="42"/>
        <v>1400</v>
      </c>
      <c r="F179" s="230">
        <f t="shared" si="43"/>
        <v>465</v>
      </c>
      <c r="G179" s="230">
        <f t="shared" si="44"/>
        <v>115</v>
      </c>
      <c r="H179" s="236">
        <f t="shared" si="45"/>
        <v>25</v>
      </c>
      <c r="I179" s="235">
        <f t="shared" si="46"/>
        <v>5320</v>
      </c>
      <c r="J179" s="230">
        <f t="shared" si="47"/>
        <v>2660</v>
      </c>
      <c r="K179" s="230">
        <f t="shared" si="48"/>
        <v>884</v>
      </c>
      <c r="L179" s="230">
        <f t="shared" si="49"/>
        <v>219</v>
      </c>
      <c r="M179" s="236">
        <f t="shared" si="50"/>
        <v>48</v>
      </c>
      <c r="N179" s="257"/>
      <c r="O179" s="26">
        <f t="shared" si="51"/>
        <v>40642</v>
      </c>
      <c r="P179" s="26">
        <f t="shared" si="52"/>
        <v>0</v>
      </c>
      <c r="Q179" s="26">
        <f t="shared" si="53"/>
        <v>41534</v>
      </c>
      <c r="R179" s="26">
        <f t="shared" si="54"/>
        <v>41980</v>
      </c>
      <c r="S179" s="26">
        <f t="shared" si="55"/>
        <v>42151</v>
      </c>
      <c r="T179" s="256"/>
      <c r="U179" s="67">
        <f>IF(B179=C179,0,IF(S179&lt;&gt;"-",(S179)/Přehled!$A$1,0))</f>
        <v>100.35952380952381</v>
      </c>
    </row>
    <row r="180" spans="1:21" x14ac:dyDescent="0.25">
      <c r="A180" s="233">
        <v>178</v>
      </c>
      <c r="B180" s="235">
        <v>52564</v>
      </c>
      <c r="C180" s="236"/>
      <c r="D180" s="235">
        <v>2815</v>
      </c>
      <c r="E180" s="230">
        <f t="shared" si="42"/>
        <v>1410</v>
      </c>
      <c r="F180" s="230">
        <f t="shared" si="43"/>
        <v>470</v>
      </c>
      <c r="G180" s="230">
        <f t="shared" si="44"/>
        <v>120</v>
      </c>
      <c r="H180" s="236">
        <f t="shared" si="45"/>
        <v>25</v>
      </c>
      <c r="I180" s="235">
        <f t="shared" si="46"/>
        <v>5349</v>
      </c>
      <c r="J180" s="230">
        <f t="shared" si="47"/>
        <v>2679</v>
      </c>
      <c r="K180" s="230">
        <f t="shared" si="48"/>
        <v>893</v>
      </c>
      <c r="L180" s="230">
        <f t="shared" si="49"/>
        <v>228</v>
      </c>
      <c r="M180" s="236">
        <f t="shared" si="50"/>
        <v>48</v>
      </c>
      <c r="N180" s="257"/>
      <c r="O180" s="26">
        <f t="shared" si="51"/>
        <v>41866</v>
      </c>
      <c r="P180" s="26">
        <f t="shared" si="52"/>
        <v>0</v>
      </c>
      <c r="Q180" s="26">
        <f t="shared" si="53"/>
        <v>42750</v>
      </c>
      <c r="R180" s="26">
        <f t="shared" si="54"/>
        <v>43187</v>
      </c>
      <c r="S180" s="26">
        <f t="shared" si="55"/>
        <v>43367</v>
      </c>
      <c r="T180" s="256"/>
      <c r="U180" s="67">
        <f>IF(B180=C180,0,IF(S180&lt;&gt;"-",(S180)/Přehled!$A$1,0))</f>
        <v>103.25476190476191</v>
      </c>
    </row>
    <row r="181" spans="1:21" x14ac:dyDescent="0.25">
      <c r="A181" s="233">
        <v>179</v>
      </c>
      <c r="B181" s="235">
        <v>53878</v>
      </c>
      <c r="C181" s="236"/>
      <c r="D181" s="235">
        <v>2835</v>
      </c>
      <c r="E181" s="230">
        <f t="shared" si="42"/>
        <v>1420</v>
      </c>
      <c r="F181" s="230">
        <f t="shared" si="43"/>
        <v>475</v>
      </c>
      <c r="G181" s="230">
        <f t="shared" si="44"/>
        <v>120</v>
      </c>
      <c r="H181" s="236">
        <f t="shared" si="45"/>
        <v>25</v>
      </c>
      <c r="I181" s="235">
        <f t="shared" si="46"/>
        <v>5387</v>
      </c>
      <c r="J181" s="230">
        <f t="shared" si="47"/>
        <v>2698</v>
      </c>
      <c r="K181" s="230">
        <f t="shared" si="48"/>
        <v>903</v>
      </c>
      <c r="L181" s="230">
        <f t="shared" si="49"/>
        <v>228</v>
      </c>
      <c r="M181" s="236">
        <f t="shared" si="50"/>
        <v>48</v>
      </c>
      <c r="N181" s="257"/>
      <c r="O181" s="26">
        <f t="shared" si="51"/>
        <v>43104</v>
      </c>
      <c r="P181" s="26">
        <f t="shared" si="52"/>
        <v>0</v>
      </c>
      <c r="Q181" s="26">
        <f t="shared" si="53"/>
        <v>43987</v>
      </c>
      <c r="R181" s="26">
        <f t="shared" si="54"/>
        <v>44434</v>
      </c>
      <c r="S181" s="26">
        <f t="shared" si="55"/>
        <v>44614</v>
      </c>
      <c r="T181" s="256"/>
      <c r="U181" s="67">
        <f>IF(B181=C181,0,IF(S181&lt;&gt;"-",(S181)/Přehled!$A$1,0))</f>
        <v>106.22380952380952</v>
      </c>
    </row>
    <row r="182" spans="1:21" x14ac:dyDescent="0.25">
      <c r="A182" s="233">
        <v>180</v>
      </c>
      <c r="B182" s="235">
        <v>55225</v>
      </c>
      <c r="C182" s="236"/>
      <c r="D182" s="235">
        <v>2855</v>
      </c>
      <c r="E182" s="230">
        <f t="shared" si="42"/>
        <v>1430</v>
      </c>
      <c r="F182" s="230">
        <f t="shared" si="43"/>
        <v>475</v>
      </c>
      <c r="G182" s="230">
        <f t="shared" si="44"/>
        <v>120</v>
      </c>
      <c r="H182" s="236">
        <f t="shared" si="45"/>
        <v>25</v>
      </c>
      <c r="I182" s="235">
        <f t="shared" si="46"/>
        <v>5425</v>
      </c>
      <c r="J182" s="230">
        <f t="shared" si="47"/>
        <v>2717</v>
      </c>
      <c r="K182" s="230">
        <f t="shared" si="48"/>
        <v>903</v>
      </c>
      <c r="L182" s="230">
        <f t="shared" si="49"/>
        <v>228</v>
      </c>
      <c r="M182" s="236">
        <f t="shared" si="50"/>
        <v>48</v>
      </c>
      <c r="N182" s="257"/>
      <c r="O182" s="26">
        <f t="shared" si="51"/>
        <v>44375</v>
      </c>
      <c r="P182" s="26">
        <f t="shared" si="52"/>
        <v>0</v>
      </c>
      <c r="Q182" s="26">
        <f t="shared" si="53"/>
        <v>45277</v>
      </c>
      <c r="R182" s="26">
        <f t="shared" si="54"/>
        <v>45724</v>
      </c>
      <c r="S182" s="26">
        <f t="shared" si="55"/>
        <v>45904</v>
      </c>
      <c r="T182" s="256"/>
      <c r="U182" s="67">
        <f>IF(B182=C182,0,IF(S182&lt;&gt;"-",(S182)/Přehled!$A$1,0))</f>
        <v>109.29523809523809</v>
      </c>
    </row>
    <row r="183" spans="1:21" x14ac:dyDescent="0.25">
      <c r="A183" s="233">
        <v>181</v>
      </c>
      <c r="B183" s="235">
        <v>56606</v>
      </c>
      <c r="C183" s="236"/>
      <c r="D183" s="235">
        <v>2875</v>
      </c>
      <c r="E183" s="230">
        <f t="shared" si="42"/>
        <v>1440</v>
      </c>
      <c r="F183" s="230">
        <f t="shared" si="43"/>
        <v>480</v>
      </c>
      <c r="G183" s="230">
        <f t="shared" si="44"/>
        <v>120</v>
      </c>
      <c r="H183" s="236">
        <f t="shared" si="45"/>
        <v>25</v>
      </c>
      <c r="I183" s="235">
        <f t="shared" si="46"/>
        <v>5463</v>
      </c>
      <c r="J183" s="230">
        <f t="shared" si="47"/>
        <v>2736</v>
      </c>
      <c r="K183" s="230">
        <f t="shared" si="48"/>
        <v>912</v>
      </c>
      <c r="L183" s="230">
        <f t="shared" si="49"/>
        <v>228</v>
      </c>
      <c r="M183" s="236">
        <f t="shared" si="50"/>
        <v>48</v>
      </c>
      <c r="N183" s="257"/>
      <c r="O183" s="26">
        <f t="shared" si="51"/>
        <v>45680</v>
      </c>
      <c r="P183" s="26">
        <f t="shared" si="52"/>
        <v>0</v>
      </c>
      <c r="Q183" s="26">
        <f t="shared" si="53"/>
        <v>46583</v>
      </c>
      <c r="R183" s="26">
        <f t="shared" si="54"/>
        <v>47039</v>
      </c>
      <c r="S183" s="26">
        <f t="shared" si="55"/>
        <v>47219</v>
      </c>
      <c r="T183" s="256"/>
      <c r="U183" s="67">
        <f>IF(B183=C183,0,IF(S183&lt;&gt;"-",(S183)/Přehled!$A$1,0))</f>
        <v>112.42619047619047</v>
      </c>
    </row>
    <row r="184" spans="1:21" x14ac:dyDescent="0.25">
      <c r="A184" s="233">
        <v>182</v>
      </c>
      <c r="B184" s="235">
        <v>58021</v>
      </c>
      <c r="C184" s="236"/>
      <c r="D184" s="235">
        <v>2895</v>
      </c>
      <c r="E184" s="230">
        <f t="shared" si="42"/>
        <v>1450</v>
      </c>
      <c r="F184" s="230">
        <f t="shared" si="43"/>
        <v>485</v>
      </c>
      <c r="G184" s="230">
        <f t="shared" si="44"/>
        <v>120</v>
      </c>
      <c r="H184" s="236">
        <f t="shared" si="45"/>
        <v>25</v>
      </c>
      <c r="I184" s="235">
        <f t="shared" si="46"/>
        <v>5501</v>
      </c>
      <c r="J184" s="230">
        <f t="shared" si="47"/>
        <v>2755</v>
      </c>
      <c r="K184" s="230">
        <f t="shared" si="48"/>
        <v>922</v>
      </c>
      <c r="L184" s="230">
        <f t="shared" si="49"/>
        <v>228</v>
      </c>
      <c r="M184" s="236">
        <f t="shared" si="50"/>
        <v>48</v>
      </c>
      <c r="N184" s="257"/>
      <c r="O184" s="26">
        <f t="shared" si="51"/>
        <v>47019</v>
      </c>
      <c r="P184" s="26">
        <f t="shared" si="52"/>
        <v>0</v>
      </c>
      <c r="Q184" s="26">
        <f t="shared" si="53"/>
        <v>47921</v>
      </c>
      <c r="R184" s="26">
        <f t="shared" si="54"/>
        <v>48387</v>
      </c>
      <c r="S184" s="26">
        <f t="shared" si="55"/>
        <v>48567</v>
      </c>
      <c r="T184" s="256"/>
      <c r="U184" s="67">
        <f>IF(B184=C184,0,IF(S184&lt;&gt;"-",(S184)/Přehled!$A$1,0))</f>
        <v>115.63571428571429</v>
      </c>
    </row>
    <row r="185" spans="1:21" x14ac:dyDescent="0.25">
      <c r="A185" s="233">
        <v>183</v>
      </c>
      <c r="B185" s="235">
        <v>59472</v>
      </c>
      <c r="C185" s="236"/>
      <c r="D185" s="235">
        <v>2910</v>
      </c>
      <c r="E185" s="230">
        <f t="shared" si="42"/>
        <v>1455</v>
      </c>
      <c r="F185" s="230">
        <f t="shared" si="43"/>
        <v>485</v>
      </c>
      <c r="G185" s="230">
        <f t="shared" si="44"/>
        <v>120</v>
      </c>
      <c r="H185" s="236">
        <f t="shared" si="45"/>
        <v>25</v>
      </c>
      <c r="I185" s="235">
        <f t="shared" si="46"/>
        <v>5529</v>
      </c>
      <c r="J185" s="230">
        <f t="shared" si="47"/>
        <v>2765</v>
      </c>
      <c r="K185" s="230">
        <f t="shared" si="48"/>
        <v>922</v>
      </c>
      <c r="L185" s="230">
        <f t="shared" si="49"/>
        <v>228</v>
      </c>
      <c r="M185" s="236">
        <f t="shared" si="50"/>
        <v>48</v>
      </c>
      <c r="N185" s="257"/>
      <c r="O185" s="26">
        <f t="shared" si="51"/>
        <v>48414</v>
      </c>
      <c r="P185" s="26">
        <f t="shared" si="52"/>
        <v>0</v>
      </c>
      <c r="Q185" s="26">
        <f t="shared" si="53"/>
        <v>49334</v>
      </c>
      <c r="R185" s="26">
        <f t="shared" si="54"/>
        <v>49800</v>
      </c>
      <c r="S185" s="26">
        <f t="shared" si="55"/>
        <v>49980</v>
      </c>
      <c r="T185" s="256"/>
      <c r="U185" s="67">
        <f>IF(B185=C185,0,IF(S185&lt;&gt;"-",(S185)/Přehled!$A$1,0))</f>
        <v>119</v>
      </c>
    </row>
    <row r="186" spans="1:21" x14ac:dyDescent="0.25">
      <c r="A186" s="233">
        <v>184</v>
      </c>
      <c r="B186" s="235">
        <v>60958</v>
      </c>
      <c r="C186" s="236"/>
      <c r="D186" s="235">
        <v>2930</v>
      </c>
      <c r="E186" s="230">
        <f t="shared" si="42"/>
        <v>1465</v>
      </c>
      <c r="F186" s="230">
        <f t="shared" si="43"/>
        <v>490</v>
      </c>
      <c r="G186" s="230">
        <f t="shared" si="44"/>
        <v>125</v>
      </c>
      <c r="H186" s="236">
        <f t="shared" si="45"/>
        <v>25</v>
      </c>
      <c r="I186" s="235">
        <f t="shared" si="46"/>
        <v>5567</v>
      </c>
      <c r="J186" s="230">
        <f t="shared" si="47"/>
        <v>2784</v>
      </c>
      <c r="K186" s="230">
        <f t="shared" si="48"/>
        <v>931</v>
      </c>
      <c r="L186" s="230">
        <f t="shared" si="49"/>
        <v>238</v>
      </c>
      <c r="M186" s="236">
        <f t="shared" si="50"/>
        <v>48</v>
      </c>
      <c r="N186" s="257"/>
      <c r="O186" s="26">
        <f t="shared" si="51"/>
        <v>49824</v>
      </c>
      <c r="P186" s="26">
        <f t="shared" si="52"/>
        <v>0</v>
      </c>
      <c r="Q186" s="26">
        <f t="shared" si="53"/>
        <v>50745</v>
      </c>
      <c r="R186" s="26">
        <f t="shared" si="54"/>
        <v>51200</v>
      </c>
      <c r="S186" s="26">
        <f t="shared" si="55"/>
        <v>51390</v>
      </c>
      <c r="T186" s="256"/>
      <c r="U186" s="67">
        <f>IF(B186=C186,0,IF(S186&lt;&gt;"-",(S186)/Přehled!$A$1,0))</f>
        <v>122.35714285714286</v>
      </c>
    </row>
    <row r="187" spans="1:21" x14ac:dyDescent="0.25">
      <c r="A187" s="233">
        <v>185</v>
      </c>
      <c r="B187" s="235">
        <v>62482</v>
      </c>
      <c r="C187" s="236"/>
      <c r="D187" s="235">
        <v>2950</v>
      </c>
      <c r="E187" s="230">
        <f t="shared" si="42"/>
        <v>1475</v>
      </c>
      <c r="F187" s="230">
        <f t="shared" si="43"/>
        <v>490</v>
      </c>
      <c r="G187" s="230">
        <f t="shared" si="44"/>
        <v>125</v>
      </c>
      <c r="H187" s="236">
        <f t="shared" si="45"/>
        <v>25</v>
      </c>
      <c r="I187" s="235">
        <f t="shared" si="46"/>
        <v>5605</v>
      </c>
      <c r="J187" s="230">
        <f t="shared" si="47"/>
        <v>2803</v>
      </c>
      <c r="K187" s="230">
        <f t="shared" si="48"/>
        <v>931</v>
      </c>
      <c r="L187" s="230">
        <f t="shared" si="49"/>
        <v>238</v>
      </c>
      <c r="M187" s="236">
        <f t="shared" si="50"/>
        <v>48</v>
      </c>
      <c r="N187" s="257"/>
      <c r="O187" s="26">
        <f t="shared" si="51"/>
        <v>51272</v>
      </c>
      <c r="P187" s="26">
        <f t="shared" si="52"/>
        <v>0</v>
      </c>
      <c r="Q187" s="26">
        <f t="shared" si="53"/>
        <v>52212</v>
      </c>
      <c r="R187" s="26">
        <f t="shared" si="54"/>
        <v>52667</v>
      </c>
      <c r="S187" s="26">
        <f t="shared" si="55"/>
        <v>52857</v>
      </c>
      <c r="T187" s="256"/>
      <c r="U187" s="67">
        <f>IF(B187=C187,0,IF(S187&lt;&gt;"-",(S187)/Přehled!$A$1,0))</f>
        <v>125.85</v>
      </c>
    </row>
    <row r="188" spans="1:21" x14ac:dyDescent="0.25">
      <c r="A188" s="233">
        <v>186</v>
      </c>
      <c r="B188" s="235">
        <v>64044</v>
      </c>
      <c r="C188" s="236"/>
      <c r="D188" s="235">
        <v>2970</v>
      </c>
      <c r="E188" s="230">
        <f t="shared" si="42"/>
        <v>1485</v>
      </c>
      <c r="F188" s="230">
        <f t="shared" si="43"/>
        <v>495</v>
      </c>
      <c r="G188" s="230">
        <f t="shared" si="44"/>
        <v>125</v>
      </c>
      <c r="H188" s="236">
        <f t="shared" si="45"/>
        <v>25</v>
      </c>
      <c r="I188" s="235">
        <f t="shared" si="46"/>
        <v>5643</v>
      </c>
      <c r="J188" s="230">
        <f t="shared" si="47"/>
        <v>2822</v>
      </c>
      <c r="K188" s="230">
        <f t="shared" si="48"/>
        <v>941</v>
      </c>
      <c r="L188" s="230">
        <f t="shared" si="49"/>
        <v>238</v>
      </c>
      <c r="M188" s="236">
        <f t="shared" si="50"/>
        <v>48</v>
      </c>
      <c r="N188" s="257"/>
      <c r="O188" s="26">
        <f t="shared" si="51"/>
        <v>52758</v>
      </c>
      <c r="P188" s="26">
        <f t="shared" si="52"/>
        <v>0</v>
      </c>
      <c r="Q188" s="26">
        <f t="shared" si="53"/>
        <v>53697</v>
      </c>
      <c r="R188" s="26">
        <f t="shared" si="54"/>
        <v>54162</v>
      </c>
      <c r="S188" s="26">
        <f t="shared" si="55"/>
        <v>54352</v>
      </c>
      <c r="T188" s="256"/>
      <c r="U188" s="67">
        <f>IF(B188=C188,0,IF(S188&lt;&gt;"-",(S188)/Přehled!$A$1,0))</f>
        <v>129.40952380952382</v>
      </c>
    </row>
    <row r="189" spans="1:21" x14ac:dyDescent="0.25">
      <c r="A189" s="233">
        <v>187</v>
      </c>
      <c r="B189" s="235">
        <v>65646</v>
      </c>
      <c r="C189" s="236"/>
      <c r="D189" s="235">
        <v>2990</v>
      </c>
      <c r="E189" s="230">
        <f t="shared" si="42"/>
        <v>1495</v>
      </c>
      <c r="F189" s="230">
        <f t="shared" si="43"/>
        <v>500</v>
      </c>
      <c r="G189" s="230">
        <f t="shared" si="44"/>
        <v>125</v>
      </c>
      <c r="H189" s="236">
        <f t="shared" si="45"/>
        <v>25</v>
      </c>
      <c r="I189" s="235">
        <f t="shared" si="46"/>
        <v>5681</v>
      </c>
      <c r="J189" s="230">
        <f t="shared" si="47"/>
        <v>2841</v>
      </c>
      <c r="K189" s="230">
        <f t="shared" si="48"/>
        <v>950</v>
      </c>
      <c r="L189" s="230">
        <f t="shared" si="49"/>
        <v>238</v>
      </c>
      <c r="M189" s="236">
        <f t="shared" si="50"/>
        <v>48</v>
      </c>
      <c r="N189" s="257"/>
      <c r="O189" s="26">
        <f t="shared" si="51"/>
        <v>54284</v>
      </c>
      <c r="P189" s="26">
        <f t="shared" si="52"/>
        <v>0</v>
      </c>
      <c r="Q189" s="26">
        <f t="shared" si="53"/>
        <v>55224</v>
      </c>
      <c r="R189" s="26">
        <f t="shared" si="54"/>
        <v>55698</v>
      </c>
      <c r="S189" s="26">
        <f t="shared" si="55"/>
        <v>55888</v>
      </c>
      <c r="T189" s="256"/>
      <c r="U189" s="67">
        <f>IF(B189=C189,0,IF(S189&lt;&gt;"-",(S189)/Přehled!$A$1,0))</f>
        <v>133.06666666666666</v>
      </c>
    </row>
    <row r="190" spans="1:21" x14ac:dyDescent="0.25">
      <c r="A190" s="233">
        <v>188</v>
      </c>
      <c r="B190" s="235">
        <v>67287</v>
      </c>
      <c r="C190" s="236"/>
      <c r="D190" s="235">
        <v>3010</v>
      </c>
      <c r="E190" s="230">
        <f t="shared" si="42"/>
        <v>1505</v>
      </c>
      <c r="F190" s="230">
        <f t="shared" si="43"/>
        <v>500</v>
      </c>
      <c r="G190" s="230">
        <f t="shared" si="44"/>
        <v>125</v>
      </c>
      <c r="H190" s="236">
        <f t="shared" si="45"/>
        <v>25</v>
      </c>
      <c r="I190" s="235">
        <f t="shared" si="46"/>
        <v>5719</v>
      </c>
      <c r="J190" s="230">
        <f t="shared" si="47"/>
        <v>2860</v>
      </c>
      <c r="K190" s="230">
        <f t="shared" si="48"/>
        <v>950</v>
      </c>
      <c r="L190" s="230">
        <f t="shared" si="49"/>
        <v>238</v>
      </c>
      <c r="M190" s="236">
        <f t="shared" si="50"/>
        <v>48</v>
      </c>
      <c r="N190" s="257"/>
      <c r="O190" s="26">
        <f t="shared" si="51"/>
        <v>55849</v>
      </c>
      <c r="P190" s="26">
        <f t="shared" si="52"/>
        <v>0</v>
      </c>
      <c r="Q190" s="26">
        <f t="shared" si="53"/>
        <v>56808</v>
      </c>
      <c r="R190" s="26">
        <f t="shared" si="54"/>
        <v>57282</v>
      </c>
      <c r="S190" s="26">
        <f t="shared" si="55"/>
        <v>57472</v>
      </c>
      <c r="T190" s="256"/>
      <c r="U190" s="67">
        <f>IF(B190=C190,0,IF(S190&lt;&gt;"-",(S190)/Přehled!$A$1,0))</f>
        <v>136.83809523809524</v>
      </c>
    </row>
    <row r="191" spans="1:21" x14ac:dyDescent="0.25">
      <c r="A191" s="233">
        <v>189</v>
      </c>
      <c r="B191" s="235">
        <v>68969</v>
      </c>
      <c r="C191" s="236"/>
      <c r="D191" s="235">
        <v>3030</v>
      </c>
      <c r="E191" s="230">
        <f t="shared" si="42"/>
        <v>1515</v>
      </c>
      <c r="F191" s="230">
        <f t="shared" si="43"/>
        <v>505</v>
      </c>
      <c r="G191" s="230">
        <f t="shared" si="44"/>
        <v>125</v>
      </c>
      <c r="H191" s="236">
        <f t="shared" si="45"/>
        <v>25</v>
      </c>
      <c r="I191" s="235">
        <f t="shared" si="46"/>
        <v>5757</v>
      </c>
      <c r="J191" s="230">
        <f t="shared" si="47"/>
        <v>2879</v>
      </c>
      <c r="K191" s="230">
        <f t="shared" si="48"/>
        <v>960</v>
      </c>
      <c r="L191" s="230">
        <f t="shared" si="49"/>
        <v>238</v>
      </c>
      <c r="M191" s="236">
        <f t="shared" si="50"/>
        <v>48</v>
      </c>
      <c r="N191" s="257"/>
      <c r="O191" s="26">
        <f t="shared" si="51"/>
        <v>57455</v>
      </c>
      <c r="P191" s="26">
        <f t="shared" si="52"/>
        <v>0</v>
      </c>
      <c r="Q191" s="26">
        <f t="shared" si="53"/>
        <v>58413</v>
      </c>
      <c r="R191" s="26">
        <f t="shared" si="54"/>
        <v>58897</v>
      </c>
      <c r="S191" s="26">
        <f t="shared" si="55"/>
        <v>59087</v>
      </c>
      <c r="T191" s="256"/>
      <c r="U191" s="67">
        <f>IF(B191=C191,0,IF(S191&lt;&gt;"-",(S191)/Přehled!$A$1,0))</f>
        <v>140.68333333333334</v>
      </c>
    </row>
    <row r="192" spans="1:21" x14ac:dyDescent="0.25">
      <c r="A192" s="233">
        <v>190</v>
      </c>
      <c r="B192" s="235">
        <v>70693</v>
      </c>
      <c r="C192" s="236"/>
      <c r="D192" s="235">
        <v>3045</v>
      </c>
      <c r="E192" s="230">
        <f t="shared" si="42"/>
        <v>1525</v>
      </c>
      <c r="F192" s="230">
        <f t="shared" si="43"/>
        <v>510</v>
      </c>
      <c r="G192" s="230">
        <f t="shared" si="44"/>
        <v>130</v>
      </c>
      <c r="H192" s="236">
        <f t="shared" si="45"/>
        <v>25</v>
      </c>
      <c r="I192" s="235">
        <f t="shared" si="46"/>
        <v>5786</v>
      </c>
      <c r="J192" s="230">
        <f t="shared" si="47"/>
        <v>2898</v>
      </c>
      <c r="K192" s="230">
        <f t="shared" si="48"/>
        <v>969</v>
      </c>
      <c r="L192" s="230">
        <f t="shared" si="49"/>
        <v>247</v>
      </c>
      <c r="M192" s="236">
        <f t="shared" si="50"/>
        <v>48</v>
      </c>
      <c r="N192" s="257"/>
      <c r="O192" s="26">
        <f t="shared" si="51"/>
        <v>59121</v>
      </c>
      <c r="P192" s="26">
        <f t="shared" si="52"/>
        <v>0</v>
      </c>
      <c r="Q192" s="26">
        <f t="shared" si="53"/>
        <v>60071</v>
      </c>
      <c r="R192" s="26">
        <f t="shared" si="54"/>
        <v>60546</v>
      </c>
      <c r="S192" s="26">
        <f t="shared" si="55"/>
        <v>60745</v>
      </c>
      <c r="T192" s="256"/>
      <c r="U192" s="67">
        <f>IF(B192=C192,0,IF(S192&lt;&gt;"-",(S192)/Přehled!$A$1,0))</f>
        <v>144.63095238095238</v>
      </c>
    </row>
    <row r="193" spans="1:21" x14ac:dyDescent="0.25">
      <c r="A193" s="233">
        <v>191</v>
      </c>
      <c r="B193" s="235">
        <v>72460</v>
      </c>
      <c r="C193" s="236"/>
      <c r="D193" s="235">
        <v>3065</v>
      </c>
      <c r="E193" s="230">
        <f t="shared" si="42"/>
        <v>1535</v>
      </c>
      <c r="F193" s="230">
        <f t="shared" si="43"/>
        <v>510</v>
      </c>
      <c r="G193" s="230">
        <f t="shared" si="44"/>
        <v>130</v>
      </c>
      <c r="H193" s="236">
        <f t="shared" si="45"/>
        <v>25</v>
      </c>
      <c r="I193" s="235">
        <f t="shared" si="46"/>
        <v>5824</v>
      </c>
      <c r="J193" s="230">
        <f t="shared" si="47"/>
        <v>2917</v>
      </c>
      <c r="K193" s="230">
        <f t="shared" si="48"/>
        <v>969</v>
      </c>
      <c r="L193" s="230">
        <f t="shared" si="49"/>
        <v>247</v>
      </c>
      <c r="M193" s="236">
        <f t="shared" si="50"/>
        <v>48</v>
      </c>
      <c r="N193" s="257"/>
      <c r="O193" s="26">
        <f t="shared" si="51"/>
        <v>60812</v>
      </c>
      <c r="P193" s="26">
        <f t="shared" si="52"/>
        <v>0</v>
      </c>
      <c r="Q193" s="26">
        <f t="shared" si="53"/>
        <v>61781</v>
      </c>
      <c r="R193" s="26">
        <f t="shared" si="54"/>
        <v>62256</v>
      </c>
      <c r="S193" s="26">
        <f t="shared" si="55"/>
        <v>62455</v>
      </c>
      <c r="T193" s="256"/>
      <c r="U193" s="67">
        <f>IF(B193=C193,0,IF(S193&lt;&gt;"-",(S193)/Přehled!$A$1,0))</f>
        <v>148.70238095238096</v>
      </c>
    </row>
    <row r="194" spans="1:21" x14ac:dyDescent="0.25">
      <c r="A194" s="233">
        <v>192</v>
      </c>
      <c r="B194" s="235">
        <v>74272</v>
      </c>
      <c r="C194" s="236"/>
      <c r="D194" s="235">
        <v>3085</v>
      </c>
      <c r="E194" s="230">
        <f t="shared" si="42"/>
        <v>1545</v>
      </c>
      <c r="F194" s="230">
        <f t="shared" si="43"/>
        <v>515</v>
      </c>
      <c r="G194" s="230">
        <f t="shared" si="44"/>
        <v>130</v>
      </c>
      <c r="H194" s="236">
        <f t="shared" si="45"/>
        <v>25</v>
      </c>
      <c r="I194" s="235">
        <f t="shared" si="46"/>
        <v>5862</v>
      </c>
      <c r="J194" s="230">
        <f t="shared" si="47"/>
        <v>2936</v>
      </c>
      <c r="K194" s="230">
        <f t="shared" si="48"/>
        <v>979</v>
      </c>
      <c r="L194" s="230">
        <f t="shared" si="49"/>
        <v>247</v>
      </c>
      <c r="M194" s="236">
        <f t="shared" si="50"/>
        <v>48</v>
      </c>
      <c r="N194" s="257"/>
      <c r="O194" s="26">
        <f t="shared" si="51"/>
        <v>62548</v>
      </c>
      <c r="P194" s="26">
        <f t="shared" si="52"/>
        <v>0</v>
      </c>
      <c r="Q194" s="26">
        <f t="shared" si="53"/>
        <v>63516</v>
      </c>
      <c r="R194" s="26">
        <f t="shared" si="54"/>
        <v>64001</v>
      </c>
      <c r="S194" s="26">
        <f t="shared" si="55"/>
        <v>64200</v>
      </c>
      <c r="T194" s="256"/>
      <c r="U194" s="67">
        <f>IF(B194=C194,0,IF(S194&lt;&gt;"-",(S194)/Přehled!$A$1,0))</f>
        <v>152.85714285714286</v>
      </c>
    </row>
    <row r="195" spans="1:21" x14ac:dyDescent="0.25">
      <c r="A195" s="233">
        <v>193</v>
      </c>
      <c r="B195" s="235">
        <v>76129</v>
      </c>
      <c r="C195" s="236"/>
      <c r="D195" s="235">
        <v>3105</v>
      </c>
      <c r="E195" s="230">
        <f t="shared" si="42"/>
        <v>1555</v>
      </c>
      <c r="F195" s="230">
        <f t="shared" si="43"/>
        <v>520</v>
      </c>
      <c r="G195" s="230">
        <f t="shared" si="44"/>
        <v>130</v>
      </c>
      <c r="H195" s="236">
        <f t="shared" si="45"/>
        <v>25</v>
      </c>
      <c r="I195" s="235">
        <f t="shared" si="46"/>
        <v>5900</v>
      </c>
      <c r="J195" s="230">
        <f t="shared" si="47"/>
        <v>2955</v>
      </c>
      <c r="K195" s="230">
        <f t="shared" si="48"/>
        <v>988</v>
      </c>
      <c r="L195" s="230">
        <f t="shared" si="49"/>
        <v>247</v>
      </c>
      <c r="M195" s="236">
        <f t="shared" si="50"/>
        <v>48</v>
      </c>
      <c r="N195" s="257"/>
      <c r="O195" s="26">
        <f t="shared" si="51"/>
        <v>64329</v>
      </c>
      <c r="P195" s="26">
        <f t="shared" si="52"/>
        <v>0</v>
      </c>
      <c r="Q195" s="26">
        <f t="shared" si="53"/>
        <v>65298</v>
      </c>
      <c r="R195" s="26">
        <f t="shared" si="54"/>
        <v>65792</v>
      </c>
      <c r="S195" s="26">
        <f t="shared" si="55"/>
        <v>65991</v>
      </c>
      <c r="T195" s="256"/>
      <c r="U195" s="67">
        <f>IF(B195=C195,0,IF(S195&lt;&gt;"-",(S195)/Přehled!$A$1,0))</f>
        <v>157.12142857142857</v>
      </c>
    </row>
    <row r="196" spans="1:21" x14ac:dyDescent="0.25">
      <c r="A196" s="233">
        <v>194</v>
      </c>
      <c r="B196" s="235">
        <v>78032</v>
      </c>
      <c r="C196" s="236"/>
      <c r="D196" s="235">
        <v>3125</v>
      </c>
      <c r="E196" s="230">
        <f t="shared" ref="E196:E205" si="56">ROUND((D196/2)/5,0)*5</f>
        <v>1565</v>
      </c>
      <c r="F196" s="230">
        <f t="shared" ref="F196:F205" si="57">ROUND((E196/3)/5,0)*5</f>
        <v>520</v>
      </c>
      <c r="G196" s="230">
        <f t="shared" ref="G196:G205" si="58">ROUND((F196/4)/5,0)*5</f>
        <v>130</v>
      </c>
      <c r="H196" s="236">
        <f t="shared" ref="H196:H205" si="59">ROUND((G196/5)/5,0)*5</f>
        <v>25</v>
      </c>
      <c r="I196" s="235">
        <f t="shared" ref="I196:M211" si="60">ROUNDUP(D196*1.9,0)</f>
        <v>5938</v>
      </c>
      <c r="J196" s="230">
        <f t="shared" ref="J196:J205" si="61">ROUNDUP(E196*1.9,0)</f>
        <v>2974</v>
      </c>
      <c r="K196" s="230">
        <f t="shared" ref="K196:K205" si="62">ROUNDUP(F196*1.9,0)</f>
        <v>988</v>
      </c>
      <c r="L196" s="230">
        <f t="shared" ref="L196:L205" si="63">ROUNDUP(G196*1.9,0)</f>
        <v>247</v>
      </c>
      <c r="M196" s="236">
        <f t="shared" ref="M196:M205" si="64">ROUNDUP(H196*1.9,0)</f>
        <v>48</v>
      </c>
      <c r="N196" s="257"/>
      <c r="O196" s="26">
        <f t="shared" ref="O196:O205" si="65">IF((B196-I196)-I196&lt;=0,0,(B196-I196)-I196)</f>
        <v>66156</v>
      </c>
      <c r="P196" s="26">
        <f t="shared" ref="P196:P205" si="66">IF((B196-I196-J196)-J196&lt;=O196,0,IF((B196-I196-J196)-J196&lt;=0,0,(B196-I196-J196)-J196))</f>
        <v>0</v>
      </c>
      <c r="Q196" s="26">
        <f t="shared" ref="Q196:Q205" si="67">IF((B196-I196-J196-K196)-K196&lt;=0,0,(B196-I196-J196-K196)-K196)</f>
        <v>67144</v>
      </c>
      <c r="R196" s="26">
        <f t="shared" ref="R196:R205" si="68">IF((B196-I196-J196-K196-L196)-L196&lt;=0,0,(B196-I196-J196-K196-L196)-L196)</f>
        <v>67638</v>
      </c>
      <c r="S196" s="26">
        <f t="shared" ref="S196:S205" si="69">IF(H196=0,IF((B196-I196-J196-K196-L196-M196)-M196&lt;=0,0,(B196-I196-J196-K196-L196-M196)-M196),IF((B196-I196-J196-K196-L196-M196)-M196&lt;=0,"-",(B196-I196-J196-K196-L196-M196)-M196+M196))</f>
        <v>67837</v>
      </c>
      <c r="T196" s="256"/>
      <c r="U196" s="67">
        <f>IF(B196=C196,0,IF(S196&lt;&gt;"-",(S196)/Přehled!$A$1,0))</f>
        <v>161.51666666666668</v>
      </c>
    </row>
    <row r="197" spans="1:21" x14ac:dyDescent="0.25">
      <c r="A197" s="233">
        <v>195</v>
      </c>
      <c r="B197" s="235">
        <v>79983</v>
      </c>
      <c r="C197" s="236"/>
      <c r="D197" s="235">
        <v>3145</v>
      </c>
      <c r="E197" s="230">
        <f t="shared" si="56"/>
        <v>1575</v>
      </c>
      <c r="F197" s="230">
        <f t="shared" si="57"/>
        <v>525</v>
      </c>
      <c r="G197" s="230">
        <f t="shared" si="58"/>
        <v>130</v>
      </c>
      <c r="H197" s="236">
        <f t="shared" si="59"/>
        <v>25</v>
      </c>
      <c r="I197" s="235">
        <f t="shared" si="60"/>
        <v>5976</v>
      </c>
      <c r="J197" s="230">
        <f t="shared" si="61"/>
        <v>2993</v>
      </c>
      <c r="K197" s="230">
        <f t="shared" si="62"/>
        <v>998</v>
      </c>
      <c r="L197" s="230">
        <f t="shared" si="63"/>
        <v>247</v>
      </c>
      <c r="M197" s="236">
        <f t="shared" si="64"/>
        <v>48</v>
      </c>
      <c r="N197" s="257"/>
      <c r="O197" s="26">
        <f t="shared" si="65"/>
        <v>68031</v>
      </c>
      <c r="P197" s="26">
        <f t="shared" si="66"/>
        <v>0</v>
      </c>
      <c r="Q197" s="26">
        <f t="shared" si="67"/>
        <v>69018</v>
      </c>
      <c r="R197" s="26">
        <f t="shared" si="68"/>
        <v>69522</v>
      </c>
      <c r="S197" s="26">
        <f t="shared" si="69"/>
        <v>69721</v>
      </c>
      <c r="T197" s="256"/>
      <c r="U197" s="67">
        <f>IF(B197=C197,0,IF(S197&lt;&gt;"-",(S197)/Přehled!$A$1,0))</f>
        <v>166.00238095238095</v>
      </c>
    </row>
    <row r="198" spans="1:21" x14ac:dyDescent="0.25">
      <c r="A198" s="233">
        <v>196</v>
      </c>
      <c r="B198" s="235">
        <v>81982</v>
      </c>
      <c r="C198" s="236"/>
      <c r="D198" s="235">
        <v>3165</v>
      </c>
      <c r="E198" s="230">
        <f t="shared" si="56"/>
        <v>1585</v>
      </c>
      <c r="F198" s="230">
        <f t="shared" si="57"/>
        <v>530</v>
      </c>
      <c r="G198" s="230">
        <f t="shared" si="58"/>
        <v>135</v>
      </c>
      <c r="H198" s="236">
        <f t="shared" si="59"/>
        <v>25</v>
      </c>
      <c r="I198" s="235">
        <f t="shared" si="60"/>
        <v>6014</v>
      </c>
      <c r="J198" s="230">
        <f t="shared" si="61"/>
        <v>3012</v>
      </c>
      <c r="K198" s="230">
        <f t="shared" si="62"/>
        <v>1007</v>
      </c>
      <c r="L198" s="230">
        <f t="shared" si="63"/>
        <v>257</v>
      </c>
      <c r="M198" s="236">
        <f t="shared" si="64"/>
        <v>48</v>
      </c>
      <c r="N198" s="257"/>
      <c r="O198" s="26">
        <f t="shared" si="65"/>
        <v>69954</v>
      </c>
      <c r="P198" s="26">
        <f t="shared" si="66"/>
        <v>0</v>
      </c>
      <c r="Q198" s="26">
        <f t="shared" si="67"/>
        <v>70942</v>
      </c>
      <c r="R198" s="26">
        <f t="shared" si="68"/>
        <v>71435</v>
      </c>
      <c r="S198" s="26">
        <f t="shared" si="69"/>
        <v>71644</v>
      </c>
      <c r="T198" s="256"/>
      <c r="U198" s="67">
        <f>IF(B198=C198,0,IF(S198&lt;&gt;"-",(S198)/Přehled!$A$1,0))</f>
        <v>170.58095238095237</v>
      </c>
    </row>
    <row r="199" spans="1:21" x14ac:dyDescent="0.25">
      <c r="A199" s="233">
        <v>197</v>
      </c>
      <c r="B199" s="235">
        <v>84032</v>
      </c>
      <c r="C199" s="236"/>
      <c r="D199" s="235">
        <v>3180</v>
      </c>
      <c r="E199" s="230">
        <f t="shared" si="56"/>
        <v>1590</v>
      </c>
      <c r="F199" s="230">
        <f t="shared" si="57"/>
        <v>530</v>
      </c>
      <c r="G199" s="230">
        <f t="shared" si="58"/>
        <v>135</v>
      </c>
      <c r="H199" s="236">
        <f t="shared" si="59"/>
        <v>25</v>
      </c>
      <c r="I199" s="235">
        <f t="shared" si="60"/>
        <v>6042</v>
      </c>
      <c r="J199" s="230">
        <f t="shared" si="61"/>
        <v>3021</v>
      </c>
      <c r="K199" s="230">
        <f t="shared" si="62"/>
        <v>1007</v>
      </c>
      <c r="L199" s="230">
        <f t="shared" si="63"/>
        <v>257</v>
      </c>
      <c r="M199" s="236">
        <f t="shared" si="64"/>
        <v>48</v>
      </c>
      <c r="N199" s="257"/>
      <c r="O199" s="26">
        <f t="shared" si="65"/>
        <v>71948</v>
      </c>
      <c r="P199" s="26">
        <f t="shared" si="66"/>
        <v>0</v>
      </c>
      <c r="Q199" s="26">
        <f t="shared" si="67"/>
        <v>72955</v>
      </c>
      <c r="R199" s="26">
        <f t="shared" si="68"/>
        <v>73448</v>
      </c>
      <c r="S199" s="26">
        <f t="shared" si="69"/>
        <v>73657</v>
      </c>
      <c r="T199" s="256"/>
      <c r="U199" s="67">
        <f>IF(B199=C199,0,IF(S199&lt;&gt;"-",(S199)/Přehled!$A$1,0))</f>
        <v>175.37380952380951</v>
      </c>
    </row>
    <row r="200" spans="1:21" x14ac:dyDescent="0.25">
      <c r="A200" s="233">
        <v>198</v>
      </c>
      <c r="B200" s="235">
        <v>86133</v>
      </c>
      <c r="C200" s="236"/>
      <c r="D200" s="235">
        <v>3200</v>
      </c>
      <c r="E200" s="230">
        <f t="shared" si="56"/>
        <v>1600</v>
      </c>
      <c r="F200" s="230">
        <f t="shared" si="57"/>
        <v>535</v>
      </c>
      <c r="G200" s="230">
        <f t="shared" si="58"/>
        <v>135</v>
      </c>
      <c r="H200" s="236">
        <f t="shared" si="59"/>
        <v>25</v>
      </c>
      <c r="I200" s="235">
        <f t="shared" si="60"/>
        <v>6080</v>
      </c>
      <c r="J200" s="230">
        <f t="shared" si="61"/>
        <v>3040</v>
      </c>
      <c r="K200" s="230">
        <f t="shared" si="62"/>
        <v>1017</v>
      </c>
      <c r="L200" s="230">
        <f t="shared" si="63"/>
        <v>257</v>
      </c>
      <c r="M200" s="236">
        <f t="shared" si="64"/>
        <v>48</v>
      </c>
      <c r="N200" s="257"/>
      <c r="O200" s="26">
        <f t="shared" si="65"/>
        <v>73973</v>
      </c>
      <c r="P200" s="26">
        <f t="shared" si="66"/>
        <v>0</v>
      </c>
      <c r="Q200" s="26">
        <f t="shared" si="67"/>
        <v>74979</v>
      </c>
      <c r="R200" s="26">
        <f t="shared" si="68"/>
        <v>75482</v>
      </c>
      <c r="S200" s="26">
        <f t="shared" si="69"/>
        <v>75691</v>
      </c>
      <c r="T200" s="256"/>
      <c r="U200" s="67">
        <f>IF(B200=C200,0,IF(S200&lt;&gt;"-",(S200)/Přehled!$A$1,0))</f>
        <v>180.21666666666667</v>
      </c>
    </row>
    <row r="201" spans="1:21" x14ac:dyDescent="0.25">
      <c r="A201" s="233">
        <v>199</v>
      </c>
      <c r="B201" s="235">
        <v>88286</v>
      </c>
      <c r="C201" s="236"/>
      <c r="D201" s="235">
        <v>3220</v>
      </c>
      <c r="E201" s="230">
        <f t="shared" si="56"/>
        <v>1610</v>
      </c>
      <c r="F201" s="230">
        <f t="shared" si="57"/>
        <v>535</v>
      </c>
      <c r="G201" s="230">
        <f t="shared" si="58"/>
        <v>135</v>
      </c>
      <c r="H201" s="236">
        <f t="shared" si="59"/>
        <v>25</v>
      </c>
      <c r="I201" s="235">
        <f t="shared" si="60"/>
        <v>6118</v>
      </c>
      <c r="J201" s="230">
        <f t="shared" si="61"/>
        <v>3059</v>
      </c>
      <c r="K201" s="230">
        <f t="shared" si="62"/>
        <v>1017</v>
      </c>
      <c r="L201" s="230">
        <f t="shared" si="63"/>
        <v>257</v>
      </c>
      <c r="M201" s="236">
        <f t="shared" si="64"/>
        <v>48</v>
      </c>
      <c r="N201" s="257"/>
      <c r="O201" s="26">
        <f t="shared" si="65"/>
        <v>76050</v>
      </c>
      <c r="P201" s="26">
        <f t="shared" si="66"/>
        <v>0</v>
      </c>
      <c r="Q201" s="26">
        <f t="shared" si="67"/>
        <v>77075</v>
      </c>
      <c r="R201" s="26">
        <f t="shared" si="68"/>
        <v>77578</v>
      </c>
      <c r="S201" s="26">
        <f t="shared" si="69"/>
        <v>77787</v>
      </c>
      <c r="T201" s="256"/>
      <c r="U201" s="67">
        <f>IF(B201=C201,0,IF(S201&lt;&gt;"-",(S201)/Přehled!$A$1,0))</f>
        <v>185.20714285714286</v>
      </c>
    </row>
    <row r="202" spans="1:21" x14ac:dyDescent="0.25">
      <c r="A202" s="233">
        <v>200</v>
      </c>
      <c r="B202" s="235">
        <v>90493</v>
      </c>
      <c r="C202" s="236"/>
      <c r="D202" s="235">
        <v>3240</v>
      </c>
      <c r="E202" s="230">
        <f t="shared" si="56"/>
        <v>1620</v>
      </c>
      <c r="F202" s="230">
        <f t="shared" si="57"/>
        <v>540</v>
      </c>
      <c r="G202" s="230">
        <f t="shared" si="58"/>
        <v>135</v>
      </c>
      <c r="H202" s="236">
        <f t="shared" si="59"/>
        <v>25</v>
      </c>
      <c r="I202" s="235">
        <f t="shared" si="60"/>
        <v>6156</v>
      </c>
      <c r="J202" s="230">
        <f t="shared" si="61"/>
        <v>3078</v>
      </c>
      <c r="K202" s="230">
        <f t="shared" si="62"/>
        <v>1026</v>
      </c>
      <c r="L202" s="230">
        <f t="shared" si="63"/>
        <v>257</v>
      </c>
      <c r="M202" s="236">
        <f t="shared" si="64"/>
        <v>48</v>
      </c>
      <c r="N202" s="257"/>
      <c r="O202" s="26">
        <f t="shared" si="65"/>
        <v>78181</v>
      </c>
      <c r="P202" s="26">
        <f t="shared" si="66"/>
        <v>0</v>
      </c>
      <c r="Q202" s="26">
        <f t="shared" si="67"/>
        <v>79207</v>
      </c>
      <c r="R202" s="26">
        <f t="shared" si="68"/>
        <v>79719</v>
      </c>
      <c r="S202" s="26">
        <f t="shared" si="69"/>
        <v>79928</v>
      </c>
      <c r="T202" s="256"/>
      <c r="U202" s="67">
        <f>IF(B202=C202,0,IF(S202&lt;&gt;"-",(S202)/Přehled!$A$1,0))</f>
        <v>190.3047619047619</v>
      </c>
    </row>
    <row r="203" spans="1:21" x14ac:dyDescent="0.25">
      <c r="A203" s="233">
        <v>201</v>
      </c>
      <c r="B203" s="235">
        <v>92755</v>
      </c>
      <c r="C203" s="236"/>
      <c r="D203" s="235">
        <v>3260</v>
      </c>
      <c r="E203" s="230">
        <f t="shared" si="56"/>
        <v>1630</v>
      </c>
      <c r="F203" s="230">
        <f t="shared" si="57"/>
        <v>545</v>
      </c>
      <c r="G203" s="230">
        <f t="shared" si="58"/>
        <v>135</v>
      </c>
      <c r="H203" s="236">
        <f t="shared" si="59"/>
        <v>25</v>
      </c>
      <c r="I203" s="235">
        <f t="shared" si="60"/>
        <v>6194</v>
      </c>
      <c r="J203" s="230">
        <f t="shared" si="61"/>
        <v>3097</v>
      </c>
      <c r="K203" s="230">
        <f t="shared" si="62"/>
        <v>1036</v>
      </c>
      <c r="L203" s="230">
        <f t="shared" si="63"/>
        <v>257</v>
      </c>
      <c r="M203" s="236">
        <f t="shared" si="64"/>
        <v>48</v>
      </c>
      <c r="N203" s="257"/>
      <c r="O203" s="26">
        <f t="shared" si="65"/>
        <v>80367</v>
      </c>
      <c r="P203" s="26">
        <f t="shared" si="66"/>
        <v>0</v>
      </c>
      <c r="Q203" s="26">
        <f t="shared" si="67"/>
        <v>81392</v>
      </c>
      <c r="R203" s="26">
        <f t="shared" si="68"/>
        <v>81914</v>
      </c>
      <c r="S203" s="26">
        <f t="shared" si="69"/>
        <v>82123</v>
      </c>
      <c r="T203" s="256"/>
      <c r="U203" s="67">
        <f>IF(B203=C203,0,IF(S203&lt;&gt;"-",(S203)/Přehled!$A$1,0))</f>
        <v>195.53095238095239</v>
      </c>
    </row>
    <row r="204" spans="1:21" x14ac:dyDescent="0.25">
      <c r="A204" s="233">
        <v>202</v>
      </c>
      <c r="B204" s="235">
        <v>95074</v>
      </c>
      <c r="C204" s="236"/>
      <c r="D204" s="235">
        <v>3280</v>
      </c>
      <c r="E204" s="230">
        <f t="shared" si="56"/>
        <v>1640</v>
      </c>
      <c r="F204" s="230">
        <f t="shared" si="57"/>
        <v>545</v>
      </c>
      <c r="G204" s="230">
        <f t="shared" si="58"/>
        <v>135</v>
      </c>
      <c r="H204" s="236">
        <f t="shared" si="59"/>
        <v>25</v>
      </c>
      <c r="I204" s="235">
        <f t="shared" si="60"/>
        <v>6232</v>
      </c>
      <c r="J204" s="230">
        <f t="shared" si="61"/>
        <v>3116</v>
      </c>
      <c r="K204" s="230">
        <f t="shared" si="62"/>
        <v>1036</v>
      </c>
      <c r="L204" s="230">
        <f t="shared" si="63"/>
        <v>257</v>
      </c>
      <c r="M204" s="236">
        <f t="shared" si="64"/>
        <v>48</v>
      </c>
      <c r="N204" s="257"/>
      <c r="O204" s="26">
        <f t="shared" si="65"/>
        <v>82610</v>
      </c>
      <c r="P204" s="26">
        <f t="shared" si="66"/>
        <v>0</v>
      </c>
      <c r="Q204" s="26">
        <f t="shared" si="67"/>
        <v>83654</v>
      </c>
      <c r="R204" s="26">
        <f t="shared" si="68"/>
        <v>84176</v>
      </c>
      <c r="S204" s="26">
        <f t="shared" si="69"/>
        <v>84385</v>
      </c>
      <c r="T204" s="256"/>
      <c r="U204" s="67">
        <f>IF(B204=C204,0,IF(S204&lt;&gt;"-",(S204)/Přehled!$A$1,0))</f>
        <v>200.91666666666666</v>
      </c>
    </row>
    <row r="205" spans="1:21" x14ac:dyDescent="0.25">
      <c r="A205" s="126">
        <v>203</v>
      </c>
      <c r="B205" s="15">
        <v>97451</v>
      </c>
      <c r="C205" s="17"/>
      <c r="D205" s="173">
        <v>3300</v>
      </c>
      <c r="E205" s="16">
        <f>ROUND((D205/2)/5,0)*5</f>
        <v>1650</v>
      </c>
      <c r="F205" s="16">
        <f>ROUND((E205/3)/5,0)*5</f>
        <v>550</v>
      </c>
      <c r="G205" s="16">
        <f>ROUND((F205/4)/5,0)*5</f>
        <v>140</v>
      </c>
      <c r="H205" s="17">
        <f>ROUND((G205/5)/5,0)*5</f>
        <v>30</v>
      </c>
      <c r="I205" s="15">
        <f t="shared" si="60"/>
        <v>6270</v>
      </c>
      <c r="J205" s="16">
        <f t="shared" si="60"/>
        <v>3135</v>
      </c>
      <c r="K205" s="16">
        <f t="shared" si="60"/>
        <v>1045</v>
      </c>
      <c r="L205" s="16">
        <f t="shared" si="60"/>
        <v>266</v>
      </c>
      <c r="M205" s="17">
        <f t="shared" si="60"/>
        <v>57</v>
      </c>
      <c r="N205" s="105"/>
      <c r="O205" s="105">
        <f>IF((B205-I205)-I205&lt;=0,0,(B205-I205)-I205)</f>
        <v>84911</v>
      </c>
      <c r="P205" s="105">
        <f>IF((B205-I205-J205)-J205&lt;=O205,0,IF((B205-I205-J205)-J205&lt;=0,0,(B205-I205-J205)-J205))</f>
        <v>0</v>
      </c>
      <c r="Q205" s="105">
        <f>IF((B205-I205-J205-K205)-K205&lt;=0,0,(B205-I205-J205-K205)-K205)</f>
        <v>85956</v>
      </c>
      <c r="R205" s="105">
        <f>IF((B205-I205-J205-K205-L205)-L205&lt;=0,0,(B205-I205-J205-K205-L205)-L205)</f>
        <v>86469</v>
      </c>
      <c r="S205" s="105">
        <f>IF(H205=0,IF((B205-I205-J205-K205-L205-M205)-M205&lt;=0,0,(B205-I205-J205-K205-L205-M205)-M205),IF((B205-I205-J205-K205-L205-M205)-M205&lt;=0,"-",(B205-I205-J205-K205-L205-M205)-M205+M205))</f>
        <v>86678</v>
      </c>
      <c r="T205" s="111"/>
      <c r="U205" s="67">
        <f>IF(B205=C205,0,IF(S205&lt;&gt;"-",(S205)/Přehled!$A$1,0))</f>
        <v>206.37619047619049</v>
      </c>
    </row>
    <row r="206" spans="1:21" x14ac:dyDescent="0.25">
      <c r="A206" s="126">
        <v>204</v>
      </c>
      <c r="B206" s="15">
        <v>99887</v>
      </c>
      <c r="C206" s="17"/>
      <c r="D206" s="173">
        <v>3320</v>
      </c>
      <c r="E206" s="16">
        <f t="shared" ref="E206:E221" si="70">ROUND((D206/2)/5,0)*5</f>
        <v>1660</v>
      </c>
      <c r="F206" s="16">
        <f t="shared" ref="F206:F221" si="71">ROUND((E206/3)/5,0)*5</f>
        <v>555</v>
      </c>
      <c r="G206" s="16">
        <f t="shared" ref="G206:G221" si="72">ROUND((F206/4)/5,0)*5</f>
        <v>140</v>
      </c>
      <c r="H206" s="17">
        <f t="shared" ref="H206:H221" si="73">ROUND((G206/5)/5,0)*5</f>
        <v>30</v>
      </c>
      <c r="I206" s="15">
        <f t="shared" si="60"/>
        <v>6308</v>
      </c>
      <c r="J206" s="16">
        <f t="shared" si="60"/>
        <v>3154</v>
      </c>
      <c r="K206" s="16">
        <f t="shared" si="60"/>
        <v>1055</v>
      </c>
      <c r="L206" s="16">
        <f t="shared" si="60"/>
        <v>266</v>
      </c>
      <c r="M206" s="17">
        <f t="shared" si="60"/>
        <v>57</v>
      </c>
      <c r="N206" s="105"/>
      <c r="O206" s="105">
        <f t="shared" ref="O206:O221" si="74">IF((B206-I206)-I206&lt;=0,0,(B206-I206)-I206)</f>
        <v>87271</v>
      </c>
      <c r="P206" s="105">
        <f t="shared" ref="P206:P221" si="75">IF((B206-I206-J206)-J206&lt;=O206,0,IF((B206-I206-J206)-J206&lt;=0,0,(B206-I206-J206)-J206))</f>
        <v>0</v>
      </c>
      <c r="Q206" s="105">
        <f t="shared" ref="Q206:Q221" si="76">IF((B206-I206-J206-K206)-K206&lt;=0,0,(B206-I206-J206-K206)-K206)</f>
        <v>88315</v>
      </c>
      <c r="R206" s="105">
        <f t="shared" ref="R206:R221" si="77">IF((B206-I206-J206-K206-L206)-L206&lt;=0,0,(B206-I206-J206-K206-L206)-L206)</f>
        <v>88838</v>
      </c>
      <c r="S206" s="105">
        <f t="shared" ref="S206:S221" si="78">IF(H206=0,IF((B206-I206-J206-K206-L206-M206)-M206&lt;=0,0,(B206-I206-J206-K206-L206-M206)-M206),IF((B206-I206-J206-K206-L206-M206)-M206&lt;=0,"-",(B206-I206-J206-K206-L206-M206)-M206+M206))</f>
        <v>89047</v>
      </c>
      <c r="T206" s="111"/>
      <c r="U206" s="67">
        <f>IF(B206=C206,0,IF(S206&lt;&gt;"-",(S206)/Přehled!$A$1,0))</f>
        <v>212.01666666666668</v>
      </c>
    </row>
    <row r="207" spans="1:21" x14ac:dyDescent="0.25">
      <c r="A207" s="126">
        <v>205</v>
      </c>
      <c r="B207" s="15">
        <v>102384</v>
      </c>
      <c r="C207" s="17"/>
      <c r="D207" s="173">
        <v>3340</v>
      </c>
      <c r="E207" s="16">
        <f t="shared" si="70"/>
        <v>1670</v>
      </c>
      <c r="F207" s="16">
        <f t="shared" si="71"/>
        <v>555</v>
      </c>
      <c r="G207" s="16">
        <f t="shared" si="72"/>
        <v>140</v>
      </c>
      <c r="H207" s="17">
        <f t="shared" si="73"/>
        <v>30</v>
      </c>
      <c r="I207" s="15">
        <f t="shared" si="60"/>
        <v>6346</v>
      </c>
      <c r="J207" s="16">
        <f t="shared" si="60"/>
        <v>3173</v>
      </c>
      <c r="K207" s="16">
        <f t="shared" si="60"/>
        <v>1055</v>
      </c>
      <c r="L207" s="16">
        <f t="shared" si="60"/>
        <v>266</v>
      </c>
      <c r="M207" s="17">
        <f t="shared" si="60"/>
        <v>57</v>
      </c>
      <c r="N207" s="105"/>
      <c r="O207" s="105">
        <f t="shared" si="74"/>
        <v>89692</v>
      </c>
      <c r="P207" s="105">
        <f t="shared" si="75"/>
        <v>0</v>
      </c>
      <c r="Q207" s="105">
        <f t="shared" si="76"/>
        <v>90755</v>
      </c>
      <c r="R207" s="105">
        <f t="shared" si="77"/>
        <v>91278</v>
      </c>
      <c r="S207" s="105">
        <f t="shared" si="78"/>
        <v>91487</v>
      </c>
      <c r="T207" s="111"/>
      <c r="U207" s="67">
        <f>IF(B207=C207,0,IF(S207&lt;&gt;"-",(S207)/Přehled!$A$1,0))</f>
        <v>217.82619047619048</v>
      </c>
    </row>
    <row r="208" spans="1:21" x14ac:dyDescent="0.25">
      <c r="A208" s="243">
        <v>206</v>
      </c>
      <c r="B208" s="244">
        <v>104944</v>
      </c>
      <c r="C208" s="245"/>
      <c r="D208" s="244">
        <v>3360</v>
      </c>
      <c r="E208" s="248">
        <f t="shared" si="70"/>
        <v>1680</v>
      </c>
      <c r="F208" s="248">
        <f t="shared" si="71"/>
        <v>560</v>
      </c>
      <c r="G208" s="248">
        <f t="shared" si="72"/>
        <v>140</v>
      </c>
      <c r="H208" s="245">
        <f t="shared" si="73"/>
        <v>30</v>
      </c>
      <c r="I208" s="244">
        <f t="shared" si="60"/>
        <v>6384</v>
      </c>
      <c r="J208" s="248">
        <f t="shared" si="60"/>
        <v>3192</v>
      </c>
      <c r="K208" s="248">
        <f t="shared" si="60"/>
        <v>1064</v>
      </c>
      <c r="L208" s="248">
        <f t="shared" si="60"/>
        <v>266</v>
      </c>
      <c r="M208" s="245">
        <f t="shared" si="60"/>
        <v>57</v>
      </c>
      <c r="N208" s="257"/>
      <c r="O208" s="26">
        <f t="shared" si="74"/>
        <v>92176</v>
      </c>
      <c r="P208" s="26">
        <f t="shared" si="75"/>
        <v>0</v>
      </c>
      <c r="Q208" s="26">
        <f t="shared" si="76"/>
        <v>93240</v>
      </c>
      <c r="R208" s="26">
        <f t="shared" si="77"/>
        <v>93772</v>
      </c>
      <c r="S208" s="26">
        <f t="shared" si="78"/>
        <v>93981</v>
      </c>
      <c r="T208" s="322"/>
      <c r="U208" s="67">
        <f>IF(B208=C208,0,IF(S208&lt;&gt;"-",(S208)/Přehled!$A$1,0))</f>
        <v>223.76428571428571</v>
      </c>
    </row>
    <row r="209" spans="1:21" x14ac:dyDescent="0.25">
      <c r="A209" s="233">
        <v>207</v>
      </c>
      <c r="B209" s="235">
        <v>107568</v>
      </c>
      <c r="C209" s="236"/>
      <c r="D209" s="235">
        <v>3375</v>
      </c>
      <c r="E209" s="230">
        <f t="shared" si="70"/>
        <v>1690</v>
      </c>
      <c r="F209" s="230">
        <f t="shared" si="71"/>
        <v>565</v>
      </c>
      <c r="G209" s="230">
        <f t="shared" si="72"/>
        <v>140</v>
      </c>
      <c r="H209" s="236">
        <f t="shared" si="73"/>
        <v>30</v>
      </c>
      <c r="I209" s="235">
        <f t="shared" si="60"/>
        <v>6413</v>
      </c>
      <c r="J209" s="230">
        <f t="shared" si="60"/>
        <v>3211</v>
      </c>
      <c r="K209" s="230">
        <f t="shared" si="60"/>
        <v>1074</v>
      </c>
      <c r="L209" s="230">
        <f t="shared" si="60"/>
        <v>266</v>
      </c>
      <c r="M209" s="236">
        <f t="shared" si="60"/>
        <v>57</v>
      </c>
      <c r="N209" s="257"/>
      <c r="O209" s="26">
        <f t="shared" si="74"/>
        <v>94742</v>
      </c>
      <c r="P209" s="26">
        <f t="shared" si="75"/>
        <v>0</v>
      </c>
      <c r="Q209" s="26">
        <f t="shared" si="76"/>
        <v>95796</v>
      </c>
      <c r="R209" s="26">
        <f t="shared" si="77"/>
        <v>96338</v>
      </c>
      <c r="S209" s="26">
        <f t="shared" si="78"/>
        <v>96547</v>
      </c>
      <c r="T209" s="322"/>
      <c r="U209" s="67">
        <f>IF(B209=C209,0,IF(S209&lt;&gt;"-",(S209)/Přehled!$A$1,0))</f>
        <v>229.87380952380951</v>
      </c>
    </row>
    <row r="210" spans="1:21" x14ac:dyDescent="0.25">
      <c r="A210" s="233">
        <v>208</v>
      </c>
      <c r="B210" s="235">
        <v>110257</v>
      </c>
      <c r="C210" s="236"/>
      <c r="D210" s="235">
        <v>3400</v>
      </c>
      <c r="E210" s="230">
        <f t="shared" si="70"/>
        <v>1700</v>
      </c>
      <c r="F210" s="230">
        <f t="shared" si="71"/>
        <v>565</v>
      </c>
      <c r="G210" s="230">
        <f t="shared" si="72"/>
        <v>140</v>
      </c>
      <c r="H210" s="236">
        <f t="shared" si="73"/>
        <v>30</v>
      </c>
      <c r="I210" s="235">
        <f t="shared" si="60"/>
        <v>6460</v>
      </c>
      <c r="J210" s="230">
        <f t="shared" si="60"/>
        <v>3230</v>
      </c>
      <c r="K210" s="230">
        <f t="shared" si="60"/>
        <v>1074</v>
      </c>
      <c r="L210" s="230">
        <f t="shared" si="60"/>
        <v>266</v>
      </c>
      <c r="M210" s="236">
        <f t="shared" si="60"/>
        <v>57</v>
      </c>
      <c r="N210" s="257"/>
      <c r="O210" s="26">
        <f t="shared" si="74"/>
        <v>97337</v>
      </c>
      <c r="P210" s="26">
        <f t="shared" si="75"/>
        <v>0</v>
      </c>
      <c r="Q210" s="26">
        <f t="shared" si="76"/>
        <v>98419</v>
      </c>
      <c r="R210" s="26">
        <f t="shared" si="77"/>
        <v>98961</v>
      </c>
      <c r="S210" s="26">
        <f t="shared" si="78"/>
        <v>99170</v>
      </c>
      <c r="T210" s="322"/>
      <c r="U210" s="67">
        <f>IF(B210=C210,0,IF(S210&lt;&gt;"-",(S210)/Přehled!$A$1,0))</f>
        <v>236.11904761904762</v>
      </c>
    </row>
    <row r="211" spans="1:21" x14ac:dyDescent="0.25">
      <c r="A211" s="233">
        <v>209</v>
      </c>
      <c r="B211" s="235">
        <v>113013</v>
      </c>
      <c r="C211" s="236"/>
      <c r="D211" s="235">
        <v>3415</v>
      </c>
      <c r="E211" s="230">
        <f t="shared" si="70"/>
        <v>1710</v>
      </c>
      <c r="F211" s="230">
        <f t="shared" si="71"/>
        <v>570</v>
      </c>
      <c r="G211" s="230">
        <f t="shared" si="72"/>
        <v>145</v>
      </c>
      <c r="H211" s="236">
        <f t="shared" si="73"/>
        <v>30</v>
      </c>
      <c r="I211" s="235">
        <f t="shared" si="60"/>
        <v>6489</v>
      </c>
      <c r="J211" s="230">
        <f t="shared" si="60"/>
        <v>3249</v>
      </c>
      <c r="K211" s="230">
        <f t="shared" si="60"/>
        <v>1083</v>
      </c>
      <c r="L211" s="230">
        <f t="shared" si="60"/>
        <v>276</v>
      </c>
      <c r="M211" s="236">
        <f t="shared" si="60"/>
        <v>57</v>
      </c>
      <c r="N211" s="257"/>
      <c r="O211" s="26">
        <f t="shared" si="74"/>
        <v>100035</v>
      </c>
      <c r="P211" s="26">
        <f t="shared" si="75"/>
        <v>0</v>
      </c>
      <c r="Q211" s="26">
        <f t="shared" si="76"/>
        <v>101109</v>
      </c>
      <c r="R211" s="26">
        <f t="shared" si="77"/>
        <v>101640</v>
      </c>
      <c r="S211" s="26">
        <f t="shared" si="78"/>
        <v>101859</v>
      </c>
      <c r="T211" s="322"/>
      <c r="U211" s="67">
        <f>IF(B211=C211,0,IF(S211&lt;&gt;"-",(S211)/Přehled!$A$1,0))</f>
        <v>242.52142857142857</v>
      </c>
    </row>
    <row r="212" spans="1:21" x14ac:dyDescent="0.25">
      <c r="A212" s="233">
        <v>210</v>
      </c>
      <c r="B212" s="235">
        <v>115839</v>
      </c>
      <c r="C212" s="236"/>
      <c r="D212" s="235">
        <v>3435</v>
      </c>
      <c r="E212" s="230">
        <f t="shared" si="70"/>
        <v>1720</v>
      </c>
      <c r="F212" s="230">
        <f t="shared" si="71"/>
        <v>575</v>
      </c>
      <c r="G212" s="230">
        <f t="shared" si="72"/>
        <v>145</v>
      </c>
      <c r="H212" s="236">
        <f t="shared" si="73"/>
        <v>30</v>
      </c>
      <c r="I212" s="235">
        <f t="shared" ref="I212:M221" si="79">ROUNDUP(D212*1.9,0)</f>
        <v>6527</v>
      </c>
      <c r="J212" s="230">
        <f t="shared" si="79"/>
        <v>3268</v>
      </c>
      <c r="K212" s="230">
        <f t="shared" si="79"/>
        <v>1093</v>
      </c>
      <c r="L212" s="230">
        <f t="shared" si="79"/>
        <v>276</v>
      </c>
      <c r="M212" s="236">
        <f t="shared" si="79"/>
        <v>57</v>
      </c>
      <c r="N212" s="257"/>
      <c r="O212" s="26">
        <f t="shared" si="74"/>
        <v>102785</v>
      </c>
      <c r="P212" s="26">
        <f t="shared" si="75"/>
        <v>0</v>
      </c>
      <c r="Q212" s="26">
        <f t="shared" si="76"/>
        <v>103858</v>
      </c>
      <c r="R212" s="26">
        <f t="shared" si="77"/>
        <v>104399</v>
      </c>
      <c r="S212" s="26">
        <f t="shared" si="78"/>
        <v>104618</v>
      </c>
      <c r="T212" s="322"/>
      <c r="U212" s="67">
        <f>IF(B212=C212,0,IF(S212&lt;&gt;"-",(S212)/Přehled!$A$1,0))</f>
        <v>249.09047619047618</v>
      </c>
    </row>
    <row r="213" spans="1:21" x14ac:dyDescent="0.25">
      <c r="A213" s="233">
        <v>211</v>
      </c>
      <c r="B213" s="235">
        <v>118734</v>
      </c>
      <c r="C213" s="236"/>
      <c r="D213" s="235">
        <v>3455</v>
      </c>
      <c r="E213" s="230">
        <f t="shared" si="70"/>
        <v>1730</v>
      </c>
      <c r="F213" s="230">
        <f t="shared" si="71"/>
        <v>575</v>
      </c>
      <c r="G213" s="230">
        <f t="shared" si="72"/>
        <v>145</v>
      </c>
      <c r="H213" s="236">
        <f t="shared" si="73"/>
        <v>30</v>
      </c>
      <c r="I213" s="235">
        <f t="shared" si="79"/>
        <v>6565</v>
      </c>
      <c r="J213" s="230">
        <f t="shared" si="79"/>
        <v>3287</v>
      </c>
      <c r="K213" s="230">
        <f t="shared" si="79"/>
        <v>1093</v>
      </c>
      <c r="L213" s="230">
        <f t="shared" si="79"/>
        <v>276</v>
      </c>
      <c r="M213" s="236">
        <f t="shared" si="79"/>
        <v>57</v>
      </c>
      <c r="N213" s="257"/>
      <c r="O213" s="26">
        <f t="shared" si="74"/>
        <v>105604</v>
      </c>
      <c r="P213" s="26">
        <f t="shared" si="75"/>
        <v>0</v>
      </c>
      <c r="Q213" s="26">
        <f t="shared" si="76"/>
        <v>106696</v>
      </c>
      <c r="R213" s="26">
        <f t="shared" si="77"/>
        <v>107237</v>
      </c>
      <c r="S213" s="26">
        <f t="shared" si="78"/>
        <v>107456</v>
      </c>
      <c r="T213" s="322"/>
      <c r="U213" s="67">
        <f>IF(B213=C213,0,IF(S213&lt;&gt;"-",(S213)/Přehled!$A$1,0))</f>
        <v>255.84761904761905</v>
      </c>
    </row>
    <row r="214" spans="1:21" x14ac:dyDescent="0.25">
      <c r="A214" s="233">
        <v>212</v>
      </c>
      <c r="B214" s="235">
        <v>121703</v>
      </c>
      <c r="C214" s="236"/>
      <c r="D214" s="235">
        <v>3475</v>
      </c>
      <c r="E214" s="230">
        <f t="shared" si="70"/>
        <v>1740</v>
      </c>
      <c r="F214" s="230">
        <f t="shared" si="71"/>
        <v>580</v>
      </c>
      <c r="G214" s="230">
        <f t="shared" si="72"/>
        <v>145</v>
      </c>
      <c r="H214" s="236">
        <f t="shared" si="73"/>
        <v>30</v>
      </c>
      <c r="I214" s="235">
        <f t="shared" si="79"/>
        <v>6603</v>
      </c>
      <c r="J214" s="230">
        <f t="shared" si="79"/>
        <v>3306</v>
      </c>
      <c r="K214" s="230">
        <f t="shared" si="79"/>
        <v>1102</v>
      </c>
      <c r="L214" s="230">
        <f t="shared" si="79"/>
        <v>276</v>
      </c>
      <c r="M214" s="236">
        <f t="shared" si="79"/>
        <v>57</v>
      </c>
      <c r="N214" s="257"/>
      <c r="O214" s="26">
        <f t="shared" si="74"/>
        <v>108497</v>
      </c>
      <c r="P214" s="26">
        <f t="shared" si="75"/>
        <v>0</v>
      </c>
      <c r="Q214" s="26">
        <f t="shared" si="76"/>
        <v>109590</v>
      </c>
      <c r="R214" s="26">
        <f t="shared" si="77"/>
        <v>110140</v>
      </c>
      <c r="S214" s="26">
        <f t="shared" si="78"/>
        <v>110359</v>
      </c>
      <c r="T214" s="322"/>
      <c r="U214" s="67">
        <f>IF(B214=C214,0,IF(S214&lt;&gt;"-",(S214)/Přehled!$A$1,0))</f>
        <v>262.75952380952378</v>
      </c>
    </row>
    <row r="215" spans="1:21" x14ac:dyDescent="0.25">
      <c r="A215" s="233">
        <v>213</v>
      </c>
      <c r="B215" s="235">
        <v>124745</v>
      </c>
      <c r="C215" s="236"/>
      <c r="D215" s="235">
        <v>3495</v>
      </c>
      <c r="E215" s="230">
        <f t="shared" si="70"/>
        <v>1750</v>
      </c>
      <c r="F215" s="230">
        <f t="shared" si="71"/>
        <v>585</v>
      </c>
      <c r="G215" s="230">
        <f t="shared" si="72"/>
        <v>145</v>
      </c>
      <c r="H215" s="236">
        <f t="shared" si="73"/>
        <v>30</v>
      </c>
      <c r="I215" s="235">
        <f t="shared" si="79"/>
        <v>6641</v>
      </c>
      <c r="J215" s="230">
        <f t="shared" si="79"/>
        <v>3325</v>
      </c>
      <c r="K215" s="230">
        <f t="shared" si="79"/>
        <v>1112</v>
      </c>
      <c r="L215" s="230">
        <f t="shared" si="79"/>
        <v>276</v>
      </c>
      <c r="M215" s="236">
        <f t="shared" si="79"/>
        <v>57</v>
      </c>
      <c r="N215" s="257"/>
      <c r="O215" s="26">
        <f t="shared" si="74"/>
        <v>111463</v>
      </c>
      <c r="P215" s="26">
        <f t="shared" si="75"/>
        <v>0</v>
      </c>
      <c r="Q215" s="26">
        <f t="shared" si="76"/>
        <v>112555</v>
      </c>
      <c r="R215" s="26">
        <f t="shared" si="77"/>
        <v>113115</v>
      </c>
      <c r="S215" s="26">
        <f t="shared" si="78"/>
        <v>113334</v>
      </c>
      <c r="T215" s="322"/>
      <c r="U215" s="67">
        <f>IF(B215=C215,0,IF(S215&lt;&gt;"-",(S215)/Přehled!$A$1,0))</f>
        <v>269.84285714285716</v>
      </c>
    </row>
    <row r="216" spans="1:21" x14ac:dyDescent="0.25">
      <c r="A216" s="233">
        <v>214</v>
      </c>
      <c r="B216" s="235">
        <v>127864</v>
      </c>
      <c r="C216" s="236"/>
      <c r="D216" s="235">
        <v>3515</v>
      </c>
      <c r="E216" s="230">
        <f t="shared" si="70"/>
        <v>1760</v>
      </c>
      <c r="F216" s="230">
        <f t="shared" si="71"/>
        <v>585</v>
      </c>
      <c r="G216" s="230">
        <f t="shared" si="72"/>
        <v>145</v>
      </c>
      <c r="H216" s="236">
        <f t="shared" si="73"/>
        <v>30</v>
      </c>
      <c r="I216" s="235">
        <f t="shared" si="79"/>
        <v>6679</v>
      </c>
      <c r="J216" s="230">
        <f t="shared" si="79"/>
        <v>3344</v>
      </c>
      <c r="K216" s="230">
        <f t="shared" si="79"/>
        <v>1112</v>
      </c>
      <c r="L216" s="230">
        <f t="shared" si="79"/>
        <v>276</v>
      </c>
      <c r="M216" s="236">
        <f t="shared" si="79"/>
        <v>57</v>
      </c>
      <c r="N216" s="257"/>
      <c r="O216" s="26">
        <f t="shared" si="74"/>
        <v>114506</v>
      </c>
      <c r="P216" s="26">
        <f t="shared" si="75"/>
        <v>0</v>
      </c>
      <c r="Q216" s="26">
        <f t="shared" si="76"/>
        <v>115617</v>
      </c>
      <c r="R216" s="26">
        <f t="shared" si="77"/>
        <v>116177</v>
      </c>
      <c r="S216" s="26">
        <f t="shared" si="78"/>
        <v>116396</v>
      </c>
      <c r="T216" s="322"/>
      <c r="U216" s="67">
        <f>IF(B216=C216,0,IF(S216&lt;&gt;"-",(S216)/Přehled!$A$1,0))</f>
        <v>277.13333333333333</v>
      </c>
    </row>
    <row r="217" spans="1:21" x14ac:dyDescent="0.25">
      <c r="A217" s="233">
        <v>215</v>
      </c>
      <c r="B217" s="235">
        <v>131061</v>
      </c>
      <c r="C217" s="236"/>
      <c r="D217" s="235">
        <v>3535</v>
      </c>
      <c r="E217" s="230">
        <f t="shared" si="70"/>
        <v>1770</v>
      </c>
      <c r="F217" s="230">
        <f t="shared" si="71"/>
        <v>590</v>
      </c>
      <c r="G217" s="230">
        <f t="shared" si="72"/>
        <v>150</v>
      </c>
      <c r="H217" s="236">
        <f t="shared" si="73"/>
        <v>30</v>
      </c>
      <c r="I217" s="235">
        <f t="shared" si="79"/>
        <v>6717</v>
      </c>
      <c r="J217" s="230">
        <f t="shared" si="79"/>
        <v>3363</v>
      </c>
      <c r="K217" s="230">
        <f t="shared" si="79"/>
        <v>1121</v>
      </c>
      <c r="L217" s="230">
        <f t="shared" si="79"/>
        <v>285</v>
      </c>
      <c r="M217" s="236">
        <f t="shared" si="79"/>
        <v>57</v>
      </c>
      <c r="N217" s="257"/>
      <c r="O217" s="26">
        <f t="shared" si="74"/>
        <v>117627</v>
      </c>
      <c r="P217" s="26">
        <f t="shared" si="75"/>
        <v>0</v>
      </c>
      <c r="Q217" s="26">
        <f t="shared" si="76"/>
        <v>118739</v>
      </c>
      <c r="R217" s="26">
        <f t="shared" si="77"/>
        <v>119290</v>
      </c>
      <c r="S217" s="26">
        <f t="shared" si="78"/>
        <v>119518</v>
      </c>
      <c r="T217" s="322"/>
      <c r="U217" s="67">
        <f>IF(B217=C217,0,IF(S217&lt;&gt;"-",(S217)/Přehled!$A$1,0))</f>
        <v>284.56666666666666</v>
      </c>
    </row>
    <row r="218" spans="1:21" x14ac:dyDescent="0.25">
      <c r="A218" s="233">
        <v>216</v>
      </c>
      <c r="B218" s="235">
        <v>134337</v>
      </c>
      <c r="C218" s="236"/>
      <c r="D218" s="235">
        <v>3555</v>
      </c>
      <c r="E218" s="230">
        <f t="shared" si="70"/>
        <v>1780</v>
      </c>
      <c r="F218" s="230">
        <f t="shared" si="71"/>
        <v>595</v>
      </c>
      <c r="G218" s="230">
        <f t="shared" si="72"/>
        <v>150</v>
      </c>
      <c r="H218" s="236">
        <f t="shared" si="73"/>
        <v>30</v>
      </c>
      <c r="I218" s="235">
        <f t="shared" si="79"/>
        <v>6755</v>
      </c>
      <c r="J218" s="230">
        <f t="shared" si="79"/>
        <v>3382</v>
      </c>
      <c r="K218" s="230">
        <f t="shared" si="79"/>
        <v>1131</v>
      </c>
      <c r="L218" s="230">
        <f t="shared" si="79"/>
        <v>285</v>
      </c>
      <c r="M218" s="236">
        <f t="shared" si="79"/>
        <v>57</v>
      </c>
      <c r="N218" s="257"/>
      <c r="O218" s="26">
        <f t="shared" si="74"/>
        <v>120827</v>
      </c>
      <c r="P218" s="26">
        <f t="shared" si="75"/>
        <v>0</v>
      </c>
      <c r="Q218" s="26">
        <f t="shared" si="76"/>
        <v>121938</v>
      </c>
      <c r="R218" s="26">
        <f t="shared" si="77"/>
        <v>122499</v>
      </c>
      <c r="S218" s="26">
        <f t="shared" si="78"/>
        <v>122727</v>
      </c>
      <c r="T218" s="322"/>
      <c r="U218" s="67">
        <f>IF(B218=C218,0,IF(S218&lt;&gt;"-",(S218)/Přehled!$A$1,0))</f>
        <v>292.20714285714286</v>
      </c>
    </row>
    <row r="219" spans="1:21" x14ac:dyDescent="0.25">
      <c r="A219" s="233">
        <v>217</v>
      </c>
      <c r="B219" s="235">
        <v>137696</v>
      </c>
      <c r="C219" s="236"/>
      <c r="D219" s="235">
        <v>3575</v>
      </c>
      <c r="E219" s="230">
        <f t="shared" si="70"/>
        <v>1790</v>
      </c>
      <c r="F219" s="230">
        <f t="shared" si="71"/>
        <v>595</v>
      </c>
      <c r="G219" s="230">
        <f t="shared" si="72"/>
        <v>150</v>
      </c>
      <c r="H219" s="236">
        <f t="shared" si="73"/>
        <v>30</v>
      </c>
      <c r="I219" s="235">
        <f t="shared" si="79"/>
        <v>6793</v>
      </c>
      <c r="J219" s="230">
        <f t="shared" si="79"/>
        <v>3401</v>
      </c>
      <c r="K219" s="230">
        <f t="shared" si="79"/>
        <v>1131</v>
      </c>
      <c r="L219" s="230">
        <f t="shared" si="79"/>
        <v>285</v>
      </c>
      <c r="M219" s="236">
        <f t="shared" si="79"/>
        <v>57</v>
      </c>
      <c r="N219" s="257"/>
      <c r="O219" s="26">
        <f t="shared" si="74"/>
        <v>124110</v>
      </c>
      <c r="P219" s="26">
        <f t="shared" si="75"/>
        <v>0</v>
      </c>
      <c r="Q219" s="26">
        <f t="shared" si="76"/>
        <v>125240</v>
      </c>
      <c r="R219" s="26">
        <f t="shared" si="77"/>
        <v>125801</v>
      </c>
      <c r="S219" s="26">
        <f t="shared" si="78"/>
        <v>126029</v>
      </c>
      <c r="T219" s="322"/>
      <c r="U219" s="67">
        <f>IF(B219=C219,0,IF(S219&lt;&gt;"-",(S219)/Přehled!$A$1,0))</f>
        <v>300.06904761904764</v>
      </c>
    </row>
    <row r="220" spans="1:21" x14ac:dyDescent="0.25">
      <c r="A220" s="233">
        <v>218</v>
      </c>
      <c r="B220" s="235">
        <v>141138</v>
      </c>
      <c r="C220" s="236"/>
      <c r="D220" s="235">
        <v>3595</v>
      </c>
      <c r="E220" s="230">
        <f t="shared" si="70"/>
        <v>1800</v>
      </c>
      <c r="F220" s="230">
        <f t="shared" si="71"/>
        <v>600</v>
      </c>
      <c r="G220" s="230">
        <f t="shared" si="72"/>
        <v>150</v>
      </c>
      <c r="H220" s="236">
        <f t="shared" si="73"/>
        <v>30</v>
      </c>
      <c r="I220" s="235">
        <f t="shared" si="79"/>
        <v>6831</v>
      </c>
      <c r="J220" s="230">
        <f t="shared" si="79"/>
        <v>3420</v>
      </c>
      <c r="K220" s="230">
        <f t="shared" si="79"/>
        <v>1140</v>
      </c>
      <c r="L220" s="230">
        <f t="shared" si="79"/>
        <v>285</v>
      </c>
      <c r="M220" s="236">
        <f t="shared" si="79"/>
        <v>57</v>
      </c>
      <c r="N220" s="257"/>
      <c r="O220" s="26">
        <f t="shared" si="74"/>
        <v>127476</v>
      </c>
      <c r="P220" s="26">
        <f t="shared" si="75"/>
        <v>0</v>
      </c>
      <c r="Q220" s="26">
        <f t="shared" si="76"/>
        <v>128607</v>
      </c>
      <c r="R220" s="26">
        <f t="shared" si="77"/>
        <v>129177</v>
      </c>
      <c r="S220" s="26">
        <f t="shared" si="78"/>
        <v>129405</v>
      </c>
      <c r="T220" s="322"/>
      <c r="U220" s="67">
        <f>IF(B220=C220,0,IF(S220&lt;&gt;"-",(S220)/Přehled!$A$1,0))</f>
        <v>308.10714285714283</v>
      </c>
    </row>
    <row r="221" spans="1:21" ht="15.75" thickBot="1" x14ac:dyDescent="0.3">
      <c r="A221" s="234">
        <v>219</v>
      </c>
      <c r="B221" s="237">
        <v>144666</v>
      </c>
      <c r="C221" s="238"/>
      <c r="D221" s="237">
        <v>3615</v>
      </c>
      <c r="E221" s="242">
        <f t="shared" si="70"/>
        <v>1810</v>
      </c>
      <c r="F221" s="242">
        <f t="shared" si="71"/>
        <v>605</v>
      </c>
      <c r="G221" s="242">
        <f t="shared" si="72"/>
        <v>150</v>
      </c>
      <c r="H221" s="238">
        <f t="shared" si="73"/>
        <v>30</v>
      </c>
      <c r="I221" s="237">
        <f t="shared" si="79"/>
        <v>6869</v>
      </c>
      <c r="J221" s="242">
        <f t="shared" si="79"/>
        <v>3439</v>
      </c>
      <c r="K221" s="242">
        <f t="shared" si="79"/>
        <v>1150</v>
      </c>
      <c r="L221" s="242">
        <f t="shared" si="79"/>
        <v>285</v>
      </c>
      <c r="M221" s="238">
        <f t="shared" si="79"/>
        <v>57</v>
      </c>
      <c r="N221" s="257"/>
      <c r="O221" s="26">
        <f t="shared" si="74"/>
        <v>130928</v>
      </c>
      <c r="P221" s="26">
        <f t="shared" si="75"/>
        <v>0</v>
      </c>
      <c r="Q221" s="26">
        <f t="shared" si="76"/>
        <v>132058</v>
      </c>
      <c r="R221" s="26">
        <f t="shared" si="77"/>
        <v>132638</v>
      </c>
      <c r="S221" s="26">
        <f t="shared" si="78"/>
        <v>132866</v>
      </c>
      <c r="T221" s="322"/>
      <c r="U221" s="67">
        <f>IF(B221=C221,0,IF(S221&lt;&gt;"-",(S221)/Přehled!$A$1,0))</f>
        <v>316.34761904761905</v>
      </c>
    </row>
  </sheetData>
  <mergeCells count="11">
    <mergeCell ref="A1:A2"/>
    <mergeCell ref="B1:B2"/>
    <mergeCell ref="D1:H1"/>
    <mergeCell ref="I1:M1"/>
    <mergeCell ref="O1:O2"/>
    <mergeCell ref="C1:C2"/>
    <mergeCell ref="U1:U2"/>
    <mergeCell ref="Q1:Q2"/>
    <mergeCell ref="R1:R2"/>
    <mergeCell ref="S1:S2"/>
    <mergeCell ref="P1:P2"/>
  </mergeCell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X221"/>
  <sheetViews>
    <sheetView workbookViewId="0">
      <selection sqref="A1:A2"/>
    </sheetView>
  </sheetViews>
  <sheetFormatPr defaultRowHeight="15" x14ac:dyDescent="0.25"/>
  <cols>
    <col min="14" max="14" width="3.7109375" style="49" customWidth="1"/>
    <col min="15" max="19" width="17.7109375" customWidth="1"/>
    <col min="20" max="20" width="3.7109375" style="49" customWidth="1"/>
    <col min="21" max="21" width="17.7109375" customWidth="1"/>
    <col min="24" max="24" width="10.85546875" bestFit="1" customWidth="1"/>
  </cols>
  <sheetData>
    <row r="1" spans="1:24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4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4" s="22" customFormat="1" x14ac:dyDescent="0.25">
      <c r="A3" s="176">
        <v>1</v>
      </c>
      <c r="B3" s="182">
        <v>60</v>
      </c>
      <c r="C3" s="183"/>
      <c r="D3" s="186">
        <v>10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84">
        <f t="shared" ref="I3:M3" si="4">ROUNDUP(D3*1.9,0)</f>
        <v>19</v>
      </c>
      <c r="J3" s="185">
        <f t="shared" si="4"/>
        <v>10</v>
      </c>
      <c r="K3" s="185">
        <f t="shared" si="4"/>
        <v>0</v>
      </c>
      <c r="L3" s="185">
        <f t="shared" si="4"/>
        <v>0</v>
      </c>
      <c r="M3" s="28">
        <f t="shared" si="4"/>
        <v>0</v>
      </c>
      <c r="O3" s="138">
        <f t="shared" ref="O3" si="5">IF((B3-I3)-I3&lt;=0,0,(B3-I3)-I3)</f>
        <v>22</v>
      </c>
      <c r="P3" s="138">
        <f>IF((B3-I3-J3)-J3&lt;=O3,0,IF((B3-I3-J3)-J3&lt;=0,0,(B3-I3-J3)-J3))</f>
        <v>0</v>
      </c>
      <c r="Q3" s="138">
        <f t="shared" ref="Q3" si="6">IF((B3-I3-J3-K3)-K3&lt;=0,0,(B3-I3-J3-K3)-K3)</f>
        <v>31</v>
      </c>
      <c r="R3" s="138">
        <f t="shared" ref="R3" si="7">IF((B3-I3-J3-K3-L3)-L3&lt;=0,0,(B3-I3-J3-K3-L3)-L3)</f>
        <v>31</v>
      </c>
      <c r="S3" s="138">
        <f t="shared" ref="S3" si="8">IF(H3=0,IF((B3-I3-J3-K3-L3-M3)-M3&lt;=0,0,(B3-I3-J3-K3-L3-M3)-M3),IF((B3-I3-J3-K3-L3-M3)-M3&lt;=0,"-",(B3-I3-J3-K3-L3-M3)-M3+M3))</f>
        <v>31</v>
      </c>
      <c r="T3" s="73"/>
      <c r="U3" s="74">
        <f>IF(B3=C3,0,IF(S3&lt;&gt;"-",(S3)/Přehled!$A$1,0))</f>
        <v>7.3809523809523811E-2</v>
      </c>
      <c r="W3"/>
      <c r="X3"/>
    </row>
    <row r="4" spans="1:24" x14ac:dyDescent="0.25">
      <c r="A4" s="178">
        <v>2</v>
      </c>
      <c r="B4" s="130">
        <v>90</v>
      </c>
      <c r="C4" s="131"/>
      <c r="D4" s="82">
        <v>10</v>
      </c>
      <c r="E4" s="6">
        <f t="shared" ref="E4:E67" si="9">ROUND((D4/2)/5,0)*5</f>
        <v>5</v>
      </c>
      <c r="F4" s="6">
        <f t="shared" ref="F4:F67" si="10">ROUND((E4/3)/5,0)*5</f>
        <v>0</v>
      </c>
      <c r="G4" s="6">
        <f t="shared" ref="G4:G67" si="11">ROUND((F4/4)/5,0)*5</f>
        <v>0</v>
      </c>
      <c r="H4" s="31">
        <f t="shared" ref="H4:H67" si="12">ROUND((G4/5)/5,0)*5</f>
        <v>0</v>
      </c>
      <c r="I4" s="29">
        <f t="shared" ref="I4:M54" si="13">ROUNDUP(D4*1.9,0)</f>
        <v>19</v>
      </c>
      <c r="J4" s="132">
        <f t="shared" si="13"/>
        <v>10</v>
      </c>
      <c r="K4" s="132">
        <f t="shared" si="13"/>
        <v>0</v>
      </c>
      <c r="L4" s="132">
        <f t="shared" si="13"/>
        <v>0</v>
      </c>
      <c r="M4" s="30">
        <f t="shared" si="13"/>
        <v>0</v>
      </c>
      <c r="N4" s="22"/>
      <c r="O4" s="138">
        <f t="shared" ref="O4:O67" si="14">IF((B4-I4)-I4&lt;=0,0,(B4-I4)-I4)</f>
        <v>52</v>
      </c>
      <c r="P4" s="138">
        <f t="shared" ref="P4:P67" si="15">IF((B4-I4-J4)-J4&lt;=O4,0,IF((B4-I4-J4)-J4&lt;=0,0,(B4-I4-J4)-J4))</f>
        <v>0</v>
      </c>
      <c r="Q4" s="138">
        <f t="shared" ref="Q4:Q67" si="16">IF((B4-I4-J4-K4)-K4&lt;=0,0,(B4-I4-J4-K4)-K4)</f>
        <v>61</v>
      </c>
      <c r="R4" s="138">
        <f t="shared" ref="R4:R67" si="17">IF((B4-I4-J4-K4-L4)-L4&lt;=0,0,(B4-I4-J4-K4-L4)-L4)</f>
        <v>61</v>
      </c>
      <c r="S4" s="138">
        <f t="shared" ref="S4:S67" si="18">IF(H4=0,IF((B4-I4-J4-K4-L4-M4)-M4&lt;=0,0,(B4-I4-J4-K4-L4-M4)-M4),IF((B4-I4-J4-K4-L4-M4)-M4&lt;=0,"-",(B4-I4-J4-K4-L4-M4)-M4+M4))</f>
        <v>61</v>
      </c>
      <c r="T4" s="73"/>
      <c r="U4" s="74">
        <f>IF(B4=C4,0,IF(S4&lt;&gt;"-",(S4)/Přehled!$A$1,0))</f>
        <v>0.14523809523809525</v>
      </c>
    </row>
    <row r="5" spans="1:24" x14ac:dyDescent="0.25">
      <c r="A5" s="178">
        <v>3</v>
      </c>
      <c r="B5" s="130">
        <v>170</v>
      </c>
      <c r="C5" s="131"/>
      <c r="D5" s="82">
        <v>20</v>
      </c>
      <c r="E5" s="6">
        <f t="shared" si="9"/>
        <v>10</v>
      </c>
      <c r="F5" s="6">
        <f t="shared" si="10"/>
        <v>5</v>
      </c>
      <c r="G5" s="6">
        <f t="shared" si="11"/>
        <v>0</v>
      </c>
      <c r="H5" s="31">
        <f t="shared" si="12"/>
        <v>0</v>
      </c>
      <c r="I5" s="29">
        <f t="shared" si="13"/>
        <v>38</v>
      </c>
      <c r="J5" s="132">
        <f t="shared" si="13"/>
        <v>19</v>
      </c>
      <c r="K5" s="132">
        <f t="shared" si="13"/>
        <v>10</v>
      </c>
      <c r="L5" s="132">
        <f t="shared" si="13"/>
        <v>0</v>
      </c>
      <c r="M5" s="30">
        <f t="shared" si="13"/>
        <v>0</v>
      </c>
      <c r="N5" s="22"/>
      <c r="O5" s="138">
        <f t="shared" si="14"/>
        <v>94</v>
      </c>
      <c r="P5" s="138">
        <f t="shared" si="15"/>
        <v>0</v>
      </c>
      <c r="Q5" s="138">
        <f t="shared" si="16"/>
        <v>93</v>
      </c>
      <c r="R5" s="138">
        <f t="shared" si="17"/>
        <v>103</v>
      </c>
      <c r="S5" s="138">
        <f t="shared" si="18"/>
        <v>103</v>
      </c>
      <c r="T5" s="73"/>
      <c r="U5" s="74">
        <f>IF(B5=C5,0,IF(S5&lt;&gt;"-",(S5)/Přehled!$A$1,0))</f>
        <v>0.24523809523809523</v>
      </c>
    </row>
    <row r="6" spans="1:24" x14ac:dyDescent="0.25">
      <c r="A6" s="178">
        <v>4</v>
      </c>
      <c r="B6" s="130">
        <v>260</v>
      </c>
      <c r="C6" s="131"/>
      <c r="D6" s="82">
        <v>30</v>
      </c>
      <c r="E6" s="6">
        <f t="shared" si="9"/>
        <v>15</v>
      </c>
      <c r="F6" s="6">
        <f t="shared" si="10"/>
        <v>5</v>
      </c>
      <c r="G6" s="6">
        <f t="shared" si="11"/>
        <v>0</v>
      </c>
      <c r="H6" s="31">
        <f t="shared" si="12"/>
        <v>0</v>
      </c>
      <c r="I6" s="29">
        <f t="shared" si="13"/>
        <v>57</v>
      </c>
      <c r="J6" s="132">
        <f t="shared" si="13"/>
        <v>29</v>
      </c>
      <c r="K6" s="132">
        <f t="shared" si="13"/>
        <v>10</v>
      </c>
      <c r="L6" s="132">
        <f t="shared" si="13"/>
        <v>0</v>
      </c>
      <c r="M6" s="30">
        <f t="shared" si="13"/>
        <v>0</v>
      </c>
      <c r="N6" s="22"/>
      <c r="O6" s="138">
        <f t="shared" si="14"/>
        <v>146</v>
      </c>
      <c r="P6" s="138">
        <f t="shared" si="15"/>
        <v>0</v>
      </c>
      <c r="Q6" s="138">
        <f t="shared" si="16"/>
        <v>154</v>
      </c>
      <c r="R6" s="138">
        <f t="shared" si="17"/>
        <v>164</v>
      </c>
      <c r="S6" s="138">
        <f t="shared" si="18"/>
        <v>164</v>
      </c>
      <c r="T6" s="73"/>
      <c r="U6" s="74">
        <f>IF(B6=C6,0,IF(S6&lt;&gt;"-",(S6)/Přehled!$A$1,0))</f>
        <v>0.39047619047619048</v>
      </c>
    </row>
    <row r="7" spans="1:24" x14ac:dyDescent="0.25">
      <c r="A7" s="178">
        <v>5</v>
      </c>
      <c r="B7" s="130">
        <v>340</v>
      </c>
      <c r="C7" s="131"/>
      <c r="D7" s="82">
        <v>35</v>
      </c>
      <c r="E7" s="6">
        <f t="shared" si="9"/>
        <v>20</v>
      </c>
      <c r="F7" s="6">
        <f t="shared" si="10"/>
        <v>5</v>
      </c>
      <c r="G7" s="6">
        <f t="shared" si="11"/>
        <v>0</v>
      </c>
      <c r="H7" s="31">
        <f t="shared" si="12"/>
        <v>0</v>
      </c>
      <c r="I7" s="29">
        <f t="shared" si="13"/>
        <v>67</v>
      </c>
      <c r="J7" s="132">
        <f t="shared" si="13"/>
        <v>38</v>
      </c>
      <c r="K7" s="132">
        <f t="shared" si="13"/>
        <v>10</v>
      </c>
      <c r="L7" s="132">
        <f t="shared" si="13"/>
        <v>0</v>
      </c>
      <c r="M7" s="30">
        <f t="shared" si="13"/>
        <v>0</v>
      </c>
      <c r="N7" s="22"/>
      <c r="O7" s="138">
        <f t="shared" si="14"/>
        <v>206</v>
      </c>
      <c r="P7" s="138">
        <f t="shared" si="15"/>
        <v>0</v>
      </c>
      <c r="Q7" s="138">
        <f t="shared" si="16"/>
        <v>215</v>
      </c>
      <c r="R7" s="138">
        <f t="shared" si="17"/>
        <v>225</v>
      </c>
      <c r="S7" s="138">
        <f t="shared" si="18"/>
        <v>225</v>
      </c>
      <c r="T7" s="73"/>
      <c r="U7" s="74">
        <f>IF(B7=C7,0,IF(S7&lt;&gt;"-",(S7)/Přehled!$A$1,0))</f>
        <v>0.5357142857142857</v>
      </c>
    </row>
    <row r="8" spans="1:24" x14ac:dyDescent="0.25">
      <c r="A8" s="178">
        <v>6</v>
      </c>
      <c r="B8" s="130">
        <v>440</v>
      </c>
      <c r="C8" s="131"/>
      <c r="D8" s="82">
        <v>45</v>
      </c>
      <c r="E8" s="6">
        <f t="shared" si="9"/>
        <v>25</v>
      </c>
      <c r="F8" s="6">
        <f t="shared" si="10"/>
        <v>10</v>
      </c>
      <c r="G8" s="6">
        <f t="shared" si="11"/>
        <v>5</v>
      </c>
      <c r="H8" s="31">
        <f t="shared" si="12"/>
        <v>0</v>
      </c>
      <c r="I8" s="29">
        <f t="shared" si="13"/>
        <v>86</v>
      </c>
      <c r="J8" s="132">
        <f t="shared" si="13"/>
        <v>48</v>
      </c>
      <c r="K8" s="132">
        <f t="shared" si="13"/>
        <v>19</v>
      </c>
      <c r="L8" s="132">
        <f t="shared" si="13"/>
        <v>10</v>
      </c>
      <c r="M8" s="30">
        <f t="shared" si="13"/>
        <v>0</v>
      </c>
      <c r="N8" s="22"/>
      <c r="O8" s="138">
        <f t="shared" si="14"/>
        <v>268</v>
      </c>
      <c r="P8" s="138">
        <f t="shared" si="15"/>
        <v>0</v>
      </c>
      <c r="Q8" s="138">
        <f t="shared" si="16"/>
        <v>268</v>
      </c>
      <c r="R8" s="138">
        <f t="shared" si="17"/>
        <v>267</v>
      </c>
      <c r="S8" s="138">
        <f t="shared" si="18"/>
        <v>277</v>
      </c>
      <c r="T8" s="73"/>
      <c r="U8" s="74">
        <f>IF(B8=C8,0,IF(S8&lt;&gt;"-",(S8)/Přehled!$A$1,0))</f>
        <v>0.65952380952380951</v>
      </c>
    </row>
    <row r="9" spans="1:24" x14ac:dyDescent="0.25">
      <c r="A9" s="178">
        <v>7</v>
      </c>
      <c r="B9" s="130">
        <v>530</v>
      </c>
      <c r="C9" s="131"/>
      <c r="D9" s="82">
        <v>55</v>
      </c>
      <c r="E9" s="6">
        <f t="shared" si="9"/>
        <v>30</v>
      </c>
      <c r="F9" s="6">
        <f t="shared" si="10"/>
        <v>10</v>
      </c>
      <c r="G9" s="6">
        <f t="shared" si="11"/>
        <v>5</v>
      </c>
      <c r="H9" s="31">
        <f t="shared" si="12"/>
        <v>0</v>
      </c>
      <c r="I9" s="29">
        <f t="shared" si="13"/>
        <v>105</v>
      </c>
      <c r="J9" s="132">
        <f t="shared" si="13"/>
        <v>57</v>
      </c>
      <c r="K9" s="132">
        <f t="shared" si="13"/>
        <v>19</v>
      </c>
      <c r="L9" s="132">
        <f t="shared" si="13"/>
        <v>10</v>
      </c>
      <c r="M9" s="30">
        <f t="shared" si="13"/>
        <v>0</v>
      </c>
      <c r="N9" s="22"/>
      <c r="O9" s="138">
        <f t="shared" si="14"/>
        <v>320</v>
      </c>
      <c r="P9" s="138">
        <f t="shared" si="15"/>
        <v>0</v>
      </c>
      <c r="Q9" s="138">
        <f t="shared" si="16"/>
        <v>330</v>
      </c>
      <c r="R9" s="138">
        <f t="shared" si="17"/>
        <v>329</v>
      </c>
      <c r="S9" s="138">
        <f t="shared" si="18"/>
        <v>339</v>
      </c>
      <c r="T9" s="73"/>
      <c r="U9" s="74">
        <f>IF(B9=C9,0,IF(S9&lt;&gt;"-",(S9)/Přehled!$A$1,0))</f>
        <v>0.80714285714285716</v>
      </c>
    </row>
    <row r="10" spans="1:24" x14ac:dyDescent="0.25">
      <c r="A10" s="178">
        <v>8</v>
      </c>
      <c r="B10" s="130">
        <v>630</v>
      </c>
      <c r="C10" s="131"/>
      <c r="D10" s="82">
        <v>65</v>
      </c>
      <c r="E10" s="6">
        <f t="shared" si="9"/>
        <v>35</v>
      </c>
      <c r="F10" s="6">
        <f t="shared" si="10"/>
        <v>10</v>
      </c>
      <c r="G10" s="6">
        <f t="shared" si="11"/>
        <v>5</v>
      </c>
      <c r="H10" s="31">
        <f t="shared" si="12"/>
        <v>0</v>
      </c>
      <c r="I10" s="29">
        <f t="shared" si="13"/>
        <v>124</v>
      </c>
      <c r="J10" s="132">
        <f t="shared" si="13"/>
        <v>67</v>
      </c>
      <c r="K10" s="132">
        <f t="shared" si="13"/>
        <v>19</v>
      </c>
      <c r="L10" s="132">
        <f t="shared" si="13"/>
        <v>10</v>
      </c>
      <c r="M10" s="30">
        <f t="shared" si="13"/>
        <v>0</v>
      </c>
      <c r="N10" s="22"/>
      <c r="O10" s="138">
        <f t="shared" si="14"/>
        <v>382</v>
      </c>
      <c r="P10" s="138">
        <f t="shared" si="15"/>
        <v>0</v>
      </c>
      <c r="Q10" s="138">
        <f t="shared" si="16"/>
        <v>401</v>
      </c>
      <c r="R10" s="138">
        <f t="shared" si="17"/>
        <v>400</v>
      </c>
      <c r="S10" s="138">
        <f t="shared" si="18"/>
        <v>410</v>
      </c>
      <c r="T10" s="73"/>
      <c r="U10" s="74">
        <f>IF(B10=C10,0,IF(S10&lt;&gt;"-",(S10)/Přehled!$A$1,0))</f>
        <v>0.97619047619047616</v>
      </c>
    </row>
    <row r="11" spans="1:24" x14ac:dyDescent="0.25">
      <c r="A11" s="178">
        <v>9</v>
      </c>
      <c r="B11" s="130">
        <v>740</v>
      </c>
      <c r="C11" s="131"/>
      <c r="D11" s="82">
        <v>75</v>
      </c>
      <c r="E11" s="6">
        <f t="shared" si="9"/>
        <v>40</v>
      </c>
      <c r="F11" s="6">
        <f t="shared" si="10"/>
        <v>15</v>
      </c>
      <c r="G11" s="6">
        <f t="shared" si="11"/>
        <v>5</v>
      </c>
      <c r="H11" s="31">
        <f t="shared" si="12"/>
        <v>0</v>
      </c>
      <c r="I11" s="29">
        <f t="shared" si="13"/>
        <v>143</v>
      </c>
      <c r="J11" s="132">
        <f t="shared" si="13"/>
        <v>76</v>
      </c>
      <c r="K11" s="132">
        <f t="shared" si="13"/>
        <v>29</v>
      </c>
      <c r="L11" s="132">
        <f t="shared" si="13"/>
        <v>10</v>
      </c>
      <c r="M11" s="30">
        <f t="shared" si="13"/>
        <v>0</v>
      </c>
      <c r="N11" s="22"/>
      <c r="O11" s="138">
        <f t="shared" si="14"/>
        <v>454</v>
      </c>
      <c r="P11" s="138">
        <f t="shared" si="15"/>
        <v>0</v>
      </c>
      <c r="Q11" s="138">
        <f t="shared" si="16"/>
        <v>463</v>
      </c>
      <c r="R11" s="138">
        <f t="shared" si="17"/>
        <v>472</v>
      </c>
      <c r="S11" s="138">
        <f t="shared" si="18"/>
        <v>482</v>
      </c>
      <c r="T11" s="73"/>
      <c r="U11" s="74">
        <f>IF(B11=C11,0,IF(S11&lt;&gt;"-",(S11)/Přehled!$A$1,0))</f>
        <v>1.1476190476190475</v>
      </c>
    </row>
    <row r="12" spans="1:24" x14ac:dyDescent="0.25">
      <c r="A12" s="178">
        <v>10</v>
      </c>
      <c r="B12" s="130">
        <v>830</v>
      </c>
      <c r="C12" s="131"/>
      <c r="D12" s="82">
        <v>85</v>
      </c>
      <c r="E12" s="6">
        <f t="shared" si="9"/>
        <v>45</v>
      </c>
      <c r="F12" s="6">
        <f t="shared" si="10"/>
        <v>15</v>
      </c>
      <c r="G12" s="6">
        <f t="shared" si="11"/>
        <v>5</v>
      </c>
      <c r="H12" s="31">
        <f t="shared" si="12"/>
        <v>0</v>
      </c>
      <c r="I12" s="29">
        <f t="shared" si="13"/>
        <v>162</v>
      </c>
      <c r="J12" s="132">
        <f t="shared" si="13"/>
        <v>86</v>
      </c>
      <c r="K12" s="132">
        <f t="shared" si="13"/>
        <v>29</v>
      </c>
      <c r="L12" s="132">
        <f t="shared" si="13"/>
        <v>10</v>
      </c>
      <c r="M12" s="30">
        <f t="shared" si="13"/>
        <v>0</v>
      </c>
      <c r="N12" s="22"/>
      <c r="O12" s="138">
        <f t="shared" si="14"/>
        <v>506</v>
      </c>
      <c r="P12" s="138">
        <f t="shared" si="15"/>
        <v>0</v>
      </c>
      <c r="Q12" s="138">
        <f t="shared" si="16"/>
        <v>524</v>
      </c>
      <c r="R12" s="138">
        <f t="shared" si="17"/>
        <v>533</v>
      </c>
      <c r="S12" s="138">
        <f t="shared" si="18"/>
        <v>543</v>
      </c>
      <c r="T12" s="73"/>
      <c r="U12" s="74">
        <f>IF(B12=C12,0,IF(S12&lt;&gt;"-",(S12)/Přehled!$A$1,0))</f>
        <v>1.2928571428571429</v>
      </c>
    </row>
    <row r="13" spans="1:24" x14ac:dyDescent="0.25">
      <c r="A13" s="178">
        <v>11</v>
      </c>
      <c r="B13" s="130">
        <v>851</v>
      </c>
      <c r="C13" s="131"/>
      <c r="D13" s="82">
        <v>95</v>
      </c>
      <c r="E13" s="6">
        <f t="shared" si="9"/>
        <v>50</v>
      </c>
      <c r="F13" s="6">
        <f t="shared" si="10"/>
        <v>15</v>
      </c>
      <c r="G13" s="6">
        <f t="shared" si="11"/>
        <v>5</v>
      </c>
      <c r="H13" s="31">
        <f t="shared" si="12"/>
        <v>0</v>
      </c>
      <c r="I13" s="29">
        <f t="shared" si="13"/>
        <v>181</v>
      </c>
      <c r="J13" s="132">
        <f t="shared" si="13"/>
        <v>95</v>
      </c>
      <c r="K13" s="132">
        <f t="shared" si="13"/>
        <v>29</v>
      </c>
      <c r="L13" s="132">
        <f t="shared" si="13"/>
        <v>10</v>
      </c>
      <c r="M13" s="30">
        <f t="shared" si="13"/>
        <v>0</v>
      </c>
      <c r="N13" s="22"/>
      <c r="O13" s="138">
        <f t="shared" si="14"/>
        <v>489</v>
      </c>
      <c r="P13" s="138">
        <f t="shared" si="15"/>
        <v>0</v>
      </c>
      <c r="Q13" s="138">
        <f t="shared" si="16"/>
        <v>517</v>
      </c>
      <c r="R13" s="138">
        <f t="shared" si="17"/>
        <v>526</v>
      </c>
      <c r="S13" s="138">
        <f t="shared" si="18"/>
        <v>536</v>
      </c>
      <c r="T13" s="73"/>
      <c r="U13" s="74">
        <f>IF(B13=C13,0,IF(S13&lt;&gt;"-",(S13)/Přehled!$A$1,0))</f>
        <v>1.2761904761904761</v>
      </c>
    </row>
    <row r="14" spans="1:24" x14ac:dyDescent="0.25">
      <c r="A14" s="178">
        <v>12</v>
      </c>
      <c r="B14" s="130">
        <v>873</v>
      </c>
      <c r="C14" s="131"/>
      <c r="D14" s="82">
        <v>105</v>
      </c>
      <c r="E14" s="6">
        <f t="shared" si="9"/>
        <v>55</v>
      </c>
      <c r="F14" s="6">
        <f t="shared" si="10"/>
        <v>20</v>
      </c>
      <c r="G14" s="6">
        <f t="shared" si="11"/>
        <v>5</v>
      </c>
      <c r="H14" s="31">
        <f t="shared" si="12"/>
        <v>0</v>
      </c>
      <c r="I14" s="29">
        <f t="shared" si="13"/>
        <v>200</v>
      </c>
      <c r="J14" s="132">
        <f t="shared" si="13"/>
        <v>105</v>
      </c>
      <c r="K14" s="132">
        <f t="shared" si="13"/>
        <v>38</v>
      </c>
      <c r="L14" s="132">
        <f t="shared" si="13"/>
        <v>10</v>
      </c>
      <c r="M14" s="30">
        <f t="shared" si="13"/>
        <v>0</v>
      </c>
      <c r="N14" s="22"/>
      <c r="O14" s="138">
        <f t="shared" si="14"/>
        <v>473</v>
      </c>
      <c r="P14" s="138">
        <f t="shared" si="15"/>
        <v>0</v>
      </c>
      <c r="Q14" s="138">
        <f t="shared" si="16"/>
        <v>492</v>
      </c>
      <c r="R14" s="138">
        <f t="shared" si="17"/>
        <v>510</v>
      </c>
      <c r="S14" s="138">
        <f t="shared" si="18"/>
        <v>520</v>
      </c>
      <c r="T14" s="73"/>
      <c r="U14" s="74">
        <f>IF(B14=C14,0,IF(S14&lt;&gt;"-",(S14)/Přehled!$A$1,0))</f>
        <v>1.2380952380952381</v>
      </c>
    </row>
    <row r="15" spans="1:24" x14ac:dyDescent="0.25">
      <c r="A15" s="178">
        <v>13</v>
      </c>
      <c r="B15" s="130">
        <v>894</v>
      </c>
      <c r="C15" s="131"/>
      <c r="D15" s="82">
        <v>120</v>
      </c>
      <c r="E15" s="6">
        <f t="shared" si="9"/>
        <v>60</v>
      </c>
      <c r="F15" s="6">
        <f t="shared" si="10"/>
        <v>20</v>
      </c>
      <c r="G15" s="6">
        <f t="shared" si="11"/>
        <v>5</v>
      </c>
      <c r="H15" s="31">
        <f t="shared" si="12"/>
        <v>0</v>
      </c>
      <c r="I15" s="29">
        <f t="shared" si="13"/>
        <v>228</v>
      </c>
      <c r="J15" s="132">
        <f t="shared" si="13"/>
        <v>114</v>
      </c>
      <c r="K15" s="132">
        <f t="shared" si="13"/>
        <v>38</v>
      </c>
      <c r="L15" s="132">
        <f t="shared" si="13"/>
        <v>10</v>
      </c>
      <c r="M15" s="30">
        <f t="shared" si="13"/>
        <v>0</v>
      </c>
      <c r="N15" s="22"/>
      <c r="O15" s="138">
        <f t="shared" si="14"/>
        <v>438</v>
      </c>
      <c r="P15" s="138">
        <f t="shared" si="15"/>
        <v>0</v>
      </c>
      <c r="Q15" s="138">
        <f t="shared" si="16"/>
        <v>476</v>
      </c>
      <c r="R15" s="138">
        <f t="shared" si="17"/>
        <v>494</v>
      </c>
      <c r="S15" s="138">
        <f t="shared" si="18"/>
        <v>504</v>
      </c>
      <c r="T15" s="73"/>
      <c r="U15" s="74">
        <f>IF(B15=C15,0,IF(S15&lt;&gt;"-",(S15)/Přehled!$A$1,0))</f>
        <v>1.2</v>
      </c>
    </row>
    <row r="16" spans="1:24" x14ac:dyDescent="0.25">
      <c r="A16" s="178">
        <v>14</v>
      </c>
      <c r="B16" s="130">
        <v>917</v>
      </c>
      <c r="C16" s="131"/>
      <c r="D16" s="82">
        <v>130</v>
      </c>
      <c r="E16" s="6">
        <f t="shared" si="9"/>
        <v>65</v>
      </c>
      <c r="F16" s="6">
        <f t="shared" si="10"/>
        <v>20</v>
      </c>
      <c r="G16" s="6">
        <f t="shared" si="11"/>
        <v>5</v>
      </c>
      <c r="H16" s="31">
        <f t="shared" si="12"/>
        <v>0</v>
      </c>
      <c r="I16" s="29">
        <f t="shared" si="13"/>
        <v>247</v>
      </c>
      <c r="J16" s="132">
        <f t="shared" si="13"/>
        <v>124</v>
      </c>
      <c r="K16" s="132">
        <f t="shared" si="13"/>
        <v>38</v>
      </c>
      <c r="L16" s="132">
        <f t="shared" si="13"/>
        <v>10</v>
      </c>
      <c r="M16" s="30">
        <f t="shared" si="13"/>
        <v>0</v>
      </c>
      <c r="N16" s="22"/>
      <c r="O16" s="138">
        <f t="shared" si="14"/>
        <v>423</v>
      </c>
      <c r="P16" s="138">
        <f t="shared" si="15"/>
        <v>0</v>
      </c>
      <c r="Q16" s="138">
        <f t="shared" si="16"/>
        <v>470</v>
      </c>
      <c r="R16" s="138">
        <f t="shared" si="17"/>
        <v>488</v>
      </c>
      <c r="S16" s="138">
        <f t="shared" si="18"/>
        <v>498</v>
      </c>
      <c r="T16" s="73"/>
      <c r="U16" s="74">
        <f>IF(B16=C16,0,IF(S16&lt;&gt;"-",(S16)/Přehled!$A$1,0))</f>
        <v>1.1857142857142857</v>
      </c>
    </row>
    <row r="17" spans="1:22" x14ac:dyDescent="0.25">
      <c r="A17" s="178">
        <v>15</v>
      </c>
      <c r="B17" s="130">
        <v>940</v>
      </c>
      <c r="C17" s="131"/>
      <c r="D17" s="82">
        <v>140</v>
      </c>
      <c r="E17" s="6">
        <f t="shared" si="9"/>
        <v>70</v>
      </c>
      <c r="F17" s="6">
        <f t="shared" si="10"/>
        <v>25</v>
      </c>
      <c r="G17" s="6">
        <f t="shared" si="11"/>
        <v>5</v>
      </c>
      <c r="H17" s="31">
        <f t="shared" si="12"/>
        <v>0</v>
      </c>
      <c r="I17" s="29">
        <f t="shared" si="13"/>
        <v>266</v>
      </c>
      <c r="J17" s="132">
        <f t="shared" si="13"/>
        <v>133</v>
      </c>
      <c r="K17" s="132">
        <f t="shared" si="13"/>
        <v>48</v>
      </c>
      <c r="L17" s="132">
        <f t="shared" si="13"/>
        <v>10</v>
      </c>
      <c r="M17" s="30">
        <f t="shared" si="13"/>
        <v>0</v>
      </c>
      <c r="N17" s="22"/>
      <c r="O17" s="138">
        <f t="shared" si="14"/>
        <v>408</v>
      </c>
      <c r="P17" s="138">
        <f t="shared" si="15"/>
        <v>0</v>
      </c>
      <c r="Q17" s="138">
        <f t="shared" si="16"/>
        <v>445</v>
      </c>
      <c r="R17" s="138">
        <f t="shared" si="17"/>
        <v>473</v>
      </c>
      <c r="S17" s="138">
        <f t="shared" si="18"/>
        <v>483</v>
      </c>
      <c r="T17" s="73"/>
      <c r="U17" s="74">
        <f>IF(B17=C17,0,IF(S17&lt;&gt;"-",(S17)/Přehled!$A$1,0))</f>
        <v>1.1499999999999999</v>
      </c>
    </row>
    <row r="18" spans="1:22" x14ac:dyDescent="0.25">
      <c r="A18" s="178">
        <v>16</v>
      </c>
      <c r="B18" s="130">
        <v>963</v>
      </c>
      <c r="C18" s="131"/>
      <c r="D18" s="82">
        <v>155</v>
      </c>
      <c r="E18" s="6">
        <f t="shared" si="9"/>
        <v>80</v>
      </c>
      <c r="F18" s="6">
        <f t="shared" si="10"/>
        <v>25</v>
      </c>
      <c r="G18" s="6">
        <f t="shared" si="11"/>
        <v>5</v>
      </c>
      <c r="H18" s="31">
        <f t="shared" si="12"/>
        <v>0</v>
      </c>
      <c r="I18" s="29">
        <f t="shared" si="13"/>
        <v>295</v>
      </c>
      <c r="J18" s="132">
        <f t="shared" si="13"/>
        <v>152</v>
      </c>
      <c r="K18" s="132">
        <f t="shared" si="13"/>
        <v>48</v>
      </c>
      <c r="L18" s="132">
        <f t="shared" si="13"/>
        <v>10</v>
      </c>
      <c r="M18" s="30">
        <f t="shared" si="13"/>
        <v>0</v>
      </c>
      <c r="N18" s="22"/>
      <c r="O18" s="138">
        <f t="shared" si="14"/>
        <v>373</v>
      </c>
      <c r="P18" s="138">
        <f t="shared" si="15"/>
        <v>0</v>
      </c>
      <c r="Q18" s="138">
        <f t="shared" si="16"/>
        <v>420</v>
      </c>
      <c r="R18" s="138">
        <f t="shared" si="17"/>
        <v>448</v>
      </c>
      <c r="S18" s="138">
        <f t="shared" si="18"/>
        <v>458</v>
      </c>
      <c r="T18" s="73"/>
      <c r="U18" s="74">
        <f>IF(B18=C18,0,IF(S18&lt;&gt;"-",(S18)/Přehled!$A$1,0))</f>
        <v>1.0904761904761904</v>
      </c>
    </row>
    <row r="19" spans="1:22" x14ac:dyDescent="0.25">
      <c r="A19" s="178">
        <v>17</v>
      </c>
      <c r="B19" s="130">
        <v>987</v>
      </c>
      <c r="C19" s="131"/>
      <c r="D19" s="82">
        <v>165</v>
      </c>
      <c r="E19" s="6">
        <f t="shared" si="9"/>
        <v>85</v>
      </c>
      <c r="F19" s="6">
        <f t="shared" si="10"/>
        <v>30</v>
      </c>
      <c r="G19" s="6">
        <f t="shared" si="11"/>
        <v>10</v>
      </c>
      <c r="H19" s="31">
        <f t="shared" si="12"/>
        <v>0</v>
      </c>
      <c r="I19" s="29">
        <f t="shared" si="13"/>
        <v>314</v>
      </c>
      <c r="J19" s="132">
        <f t="shared" si="13"/>
        <v>162</v>
      </c>
      <c r="K19" s="132">
        <f t="shared" si="13"/>
        <v>57</v>
      </c>
      <c r="L19" s="132">
        <f t="shared" si="13"/>
        <v>19</v>
      </c>
      <c r="M19" s="30">
        <f t="shared" si="13"/>
        <v>0</v>
      </c>
      <c r="N19" s="22"/>
      <c r="O19" s="138">
        <f t="shared" si="14"/>
        <v>359</v>
      </c>
      <c r="P19" s="138">
        <f t="shared" si="15"/>
        <v>0</v>
      </c>
      <c r="Q19" s="138">
        <f t="shared" si="16"/>
        <v>397</v>
      </c>
      <c r="R19" s="138">
        <f t="shared" si="17"/>
        <v>416</v>
      </c>
      <c r="S19" s="138">
        <f t="shared" si="18"/>
        <v>435</v>
      </c>
      <c r="T19" s="73"/>
      <c r="U19" s="74">
        <f>IF(B19=C19,0,IF(S19&lt;&gt;"-",(S19)/Přehled!$A$1,0))</f>
        <v>1.0357142857142858</v>
      </c>
    </row>
    <row r="20" spans="1:22" x14ac:dyDescent="0.25">
      <c r="A20" s="178">
        <v>18</v>
      </c>
      <c r="B20" s="130">
        <v>1012</v>
      </c>
      <c r="C20" s="131"/>
      <c r="D20" s="82">
        <v>175</v>
      </c>
      <c r="E20" s="6">
        <f t="shared" si="9"/>
        <v>90</v>
      </c>
      <c r="F20" s="6">
        <f t="shared" si="10"/>
        <v>30</v>
      </c>
      <c r="G20" s="6">
        <f t="shared" si="11"/>
        <v>10</v>
      </c>
      <c r="H20" s="31">
        <f t="shared" si="12"/>
        <v>0</v>
      </c>
      <c r="I20" s="29">
        <f t="shared" si="13"/>
        <v>333</v>
      </c>
      <c r="J20" s="132">
        <f t="shared" si="13"/>
        <v>171</v>
      </c>
      <c r="K20" s="132">
        <f t="shared" si="13"/>
        <v>57</v>
      </c>
      <c r="L20" s="132">
        <f t="shared" si="13"/>
        <v>19</v>
      </c>
      <c r="M20" s="30">
        <f t="shared" si="13"/>
        <v>0</v>
      </c>
      <c r="N20" s="22"/>
      <c r="O20" s="138">
        <f t="shared" si="14"/>
        <v>346</v>
      </c>
      <c r="P20" s="138">
        <f t="shared" si="15"/>
        <v>0</v>
      </c>
      <c r="Q20" s="138">
        <f t="shared" si="16"/>
        <v>394</v>
      </c>
      <c r="R20" s="138">
        <f t="shared" si="17"/>
        <v>413</v>
      </c>
      <c r="S20" s="138">
        <f t="shared" si="18"/>
        <v>432</v>
      </c>
      <c r="T20" s="73"/>
      <c r="U20" s="74">
        <f>IF(B20=C20,0,IF(S20&lt;&gt;"-",(S20)/Přehled!$A$1,0))</f>
        <v>1.0285714285714285</v>
      </c>
    </row>
    <row r="21" spans="1:22" x14ac:dyDescent="0.25">
      <c r="A21" s="178">
        <v>19</v>
      </c>
      <c r="B21" s="130">
        <v>1037</v>
      </c>
      <c r="C21" s="131"/>
      <c r="D21" s="82">
        <v>190</v>
      </c>
      <c r="E21" s="6">
        <f t="shared" si="9"/>
        <v>95</v>
      </c>
      <c r="F21" s="6">
        <f t="shared" si="10"/>
        <v>30</v>
      </c>
      <c r="G21" s="6">
        <f t="shared" si="11"/>
        <v>10</v>
      </c>
      <c r="H21" s="31">
        <f t="shared" si="12"/>
        <v>0</v>
      </c>
      <c r="I21" s="29">
        <f t="shared" si="13"/>
        <v>361</v>
      </c>
      <c r="J21" s="132">
        <f t="shared" si="13"/>
        <v>181</v>
      </c>
      <c r="K21" s="132">
        <f t="shared" si="13"/>
        <v>57</v>
      </c>
      <c r="L21" s="132">
        <f t="shared" si="13"/>
        <v>19</v>
      </c>
      <c r="M21" s="30">
        <f t="shared" si="13"/>
        <v>0</v>
      </c>
      <c r="N21" s="22"/>
      <c r="O21" s="138">
        <f t="shared" si="14"/>
        <v>315</v>
      </c>
      <c r="P21" s="138">
        <f t="shared" si="15"/>
        <v>0</v>
      </c>
      <c r="Q21" s="138">
        <f t="shared" si="16"/>
        <v>381</v>
      </c>
      <c r="R21" s="138">
        <f t="shared" si="17"/>
        <v>400</v>
      </c>
      <c r="S21" s="138">
        <f t="shared" si="18"/>
        <v>419</v>
      </c>
      <c r="T21" s="73"/>
      <c r="U21" s="74">
        <f>IF(B21=C21,0,IF(S21&lt;&gt;"-",(S21)/Přehled!$A$1,0))</f>
        <v>0.99761904761904763</v>
      </c>
    </row>
    <row r="22" spans="1:22" x14ac:dyDescent="0.25">
      <c r="A22" s="81">
        <v>20</v>
      </c>
      <c r="B22" s="11">
        <v>1063</v>
      </c>
      <c r="C22" s="31"/>
      <c r="D22" s="82">
        <v>200</v>
      </c>
      <c r="E22" s="6">
        <f t="shared" si="9"/>
        <v>100</v>
      </c>
      <c r="F22" s="6">
        <f t="shared" si="10"/>
        <v>35</v>
      </c>
      <c r="G22" s="6">
        <f t="shared" si="11"/>
        <v>10</v>
      </c>
      <c r="H22" s="31">
        <f t="shared" si="12"/>
        <v>0</v>
      </c>
      <c r="I22" s="11">
        <f t="shared" si="13"/>
        <v>380</v>
      </c>
      <c r="J22" s="6">
        <f t="shared" si="13"/>
        <v>190</v>
      </c>
      <c r="K22" s="6">
        <f t="shared" si="13"/>
        <v>67</v>
      </c>
      <c r="L22" s="6">
        <f t="shared" si="13"/>
        <v>19</v>
      </c>
      <c r="M22" s="31">
        <f t="shared" si="13"/>
        <v>0</v>
      </c>
      <c r="N22" s="36"/>
      <c r="O22" s="72">
        <f t="shared" si="14"/>
        <v>303</v>
      </c>
      <c r="P22" s="72">
        <f t="shared" si="15"/>
        <v>0</v>
      </c>
      <c r="Q22" s="72">
        <f t="shared" si="16"/>
        <v>359</v>
      </c>
      <c r="R22" s="72">
        <f t="shared" si="17"/>
        <v>388</v>
      </c>
      <c r="S22" s="72">
        <f t="shared" si="18"/>
        <v>407</v>
      </c>
      <c r="T22" s="89"/>
      <c r="U22" s="74">
        <f>IF(B22=C22,0,IF(S22&lt;&gt;"-",(S22)/Přehled!$A$1,0))</f>
        <v>0.96904761904761905</v>
      </c>
      <c r="V22" s="26"/>
    </row>
    <row r="23" spans="1:22" x14ac:dyDescent="0.25">
      <c r="A23" s="75">
        <v>21</v>
      </c>
      <c r="B23" s="76">
        <v>1090</v>
      </c>
      <c r="C23" s="77"/>
      <c r="D23" s="78">
        <v>215</v>
      </c>
      <c r="E23" s="79">
        <f t="shared" si="9"/>
        <v>110</v>
      </c>
      <c r="F23" s="79">
        <f t="shared" si="10"/>
        <v>35</v>
      </c>
      <c r="G23" s="79">
        <f t="shared" si="11"/>
        <v>10</v>
      </c>
      <c r="H23" s="77">
        <f t="shared" si="12"/>
        <v>0</v>
      </c>
      <c r="I23" s="76">
        <f t="shared" si="13"/>
        <v>409</v>
      </c>
      <c r="J23" s="79">
        <f t="shared" si="13"/>
        <v>209</v>
      </c>
      <c r="K23" s="79">
        <f t="shared" si="13"/>
        <v>67</v>
      </c>
      <c r="L23" s="79">
        <f t="shared" si="13"/>
        <v>19</v>
      </c>
      <c r="M23" s="77">
        <f t="shared" si="13"/>
        <v>0</v>
      </c>
      <c r="N23" s="36"/>
      <c r="O23" s="72">
        <f t="shared" si="14"/>
        <v>272</v>
      </c>
      <c r="P23" s="72">
        <f t="shared" si="15"/>
        <v>0</v>
      </c>
      <c r="Q23" s="72">
        <f t="shared" si="16"/>
        <v>338</v>
      </c>
      <c r="R23" s="72">
        <f t="shared" si="17"/>
        <v>367</v>
      </c>
      <c r="S23" s="72">
        <f t="shared" si="18"/>
        <v>386</v>
      </c>
      <c r="T23" s="89"/>
      <c r="U23" s="74">
        <f>IF(B23=C23,0,IF(S23&lt;&gt;"-",(S23)/Přehled!$A$1,0))</f>
        <v>0.919047619047619</v>
      </c>
      <c r="V23" s="26"/>
    </row>
    <row r="24" spans="1:22" x14ac:dyDescent="0.25">
      <c r="A24" s="81">
        <v>22</v>
      </c>
      <c r="B24" s="11">
        <v>1117</v>
      </c>
      <c r="C24" s="31"/>
      <c r="D24" s="82">
        <v>225</v>
      </c>
      <c r="E24" s="6">
        <f t="shared" si="9"/>
        <v>115</v>
      </c>
      <c r="F24" s="6">
        <f t="shared" si="10"/>
        <v>40</v>
      </c>
      <c r="G24" s="6">
        <f t="shared" si="11"/>
        <v>10</v>
      </c>
      <c r="H24" s="31">
        <f t="shared" si="12"/>
        <v>0</v>
      </c>
      <c r="I24" s="11">
        <f t="shared" si="13"/>
        <v>428</v>
      </c>
      <c r="J24" s="6">
        <f t="shared" si="13"/>
        <v>219</v>
      </c>
      <c r="K24" s="6">
        <f t="shared" si="13"/>
        <v>76</v>
      </c>
      <c r="L24" s="6">
        <f t="shared" si="13"/>
        <v>19</v>
      </c>
      <c r="M24" s="31">
        <f t="shared" si="13"/>
        <v>0</v>
      </c>
      <c r="N24" s="36"/>
      <c r="O24" s="72">
        <f t="shared" si="14"/>
        <v>261</v>
      </c>
      <c r="P24" s="72">
        <f t="shared" si="15"/>
        <v>0</v>
      </c>
      <c r="Q24" s="72">
        <f t="shared" si="16"/>
        <v>318</v>
      </c>
      <c r="R24" s="72">
        <f t="shared" si="17"/>
        <v>356</v>
      </c>
      <c r="S24" s="72">
        <f t="shared" si="18"/>
        <v>375</v>
      </c>
      <c r="T24" s="89"/>
      <c r="U24" s="74">
        <f>IF(B24=C24,0,IF(S24&lt;&gt;"-",(S24)/Přehled!$A$1,0))</f>
        <v>0.8928571428571429</v>
      </c>
      <c r="V24" s="26"/>
    </row>
    <row r="25" spans="1:22" x14ac:dyDescent="0.25">
      <c r="A25" s="81">
        <v>23</v>
      </c>
      <c r="B25" s="11">
        <v>1145</v>
      </c>
      <c r="C25" s="31"/>
      <c r="D25" s="82">
        <v>240</v>
      </c>
      <c r="E25" s="6">
        <f t="shared" si="9"/>
        <v>120</v>
      </c>
      <c r="F25" s="6">
        <f t="shared" si="10"/>
        <v>40</v>
      </c>
      <c r="G25" s="6">
        <f t="shared" si="11"/>
        <v>10</v>
      </c>
      <c r="H25" s="31">
        <f t="shared" si="12"/>
        <v>0</v>
      </c>
      <c r="I25" s="11">
        <f t="shared" si="13"/>
        <v>456</v>
      </c>
      <c r="J25" s="6">
        <f t="shared" si="13"/>
        <v>228</v>
      </c>
      <c r="K25" s="6">
        <f t="shared" si="13"/>
        <v>76</v>
      </c>
      <c r="L25" s="6">
        <f t="shared" si="13"/>
        <v>19</v>
      </c>
      <c r="M25" s="31">
        <f t="shared" si="13"/>
        <v>0</v>
      </c>
      <c r="N25" s="36"/>
      <c r="O25" s="72">
        <f t="shared" si="14"/>
        <v>233</v>
      </c>
      <c r="P25" s="72">
        <f t="shared" si="15"/>
        <v>0</v>
      </c>
      <c r="Q25" s="72">
        <f t="shared" si="16"/>
        <v>309</v>
      </c>
      <c r="R25" s="72">
        <f t="shared" si="17"/>
        <v>347</v>
      </c>
      <c r="S25" s="72">
        <f t="shared" si="18"/>
        <v>366</v>
      </c>
      <c r="T25" s="89"/>
      <c r="U25" s="74">
        <f>IF(B25=C25,0,IF(S25&lt;&gt;"-",(S25)/Přehled!$A$1,0))</f>
        <v>0.87142857142857144</v>
      </c>
      <c r="V25" s="26"/>
    </row>
    <row r="26" spans="1:22" x14ac:dyDescent="0.25">
      <c r="A26" s="81">
        <v>24</v>
      </c>
      <c r="B26" s="11">
        <v>1173</v>
      </c>
      <c r="C26" s="31"/>
      <c r="D26" s="82">
        <v>250</v>
      </c>
      <c r="E26" s="6">
        <f t="shared" si="9"/>
        <v>125</v>
      </c>
      <c r="F26" s="6">
        <f t="shared" si="10"/>
        <v>40</v>
      </c>
      <c r="G26" s="6">
        <f t="shared" si="11"/>
        <v>10</v>
      </c>
      <c r="H26" s="31">
        <f t="shared" si="12"/>
        <v>0</v>
      </c>
      <c r="I26" s="11">
        <f t="shared" si="13"/>
        <v>475</v>
      </c>
      <c r="J26" s="6">
        <f t="shared" si="13"/>
        <v>238</v>
      </c>
      <c r="K26" s="6">
        <f t="shared" si="13"/>
        <v>76</v>
      </c>
      <c r="L26" s="6">
        <f t="shared" si="13"/>
        <v>19</v>
      </c>
      <c r="M26" s="31">
        <f t="shared" si="13"/>
        <v>0</v>
      </c>
      <c r="N26" s="36"/>
      <c r="O26" s="72">
        <f t="shared" si="14"/>
        <v>223</v>
      </c>
      <c r="P26" s="72">
        <f t="shared" si="15"/>
        <v>0</v>
      </c>
      <c r="Q26" s="72">
        <f t="shared" si="16"/>
        <v>308</v>
      </c>
      <c r="R26" s="72">
        <f t="shared" si="17"/>
        <v>346</v>
      </c>
      <c r="S26" s="72">
        <f t="shared" si="18"/>
        <v>365</v>
      </c>
      <c r="T26" s="89"/>
      <c r="U26" s="74">
        <f>IF(B26=C26,0,IF(S26&lt;&gt;"-",(S26)/Přehled!$A$1,0))</f>
        <v>0.86904761904761907</v>
      </c>
      <c r="V26" s="26"/>
    </row>
    <row r="27" spans="1:22" x14ac:dyDescent="0.25">
      <c r="A27" s="81">
        <v>25</v>
      </c>
      <c r="B27" s="11">
        <v>1203</v>
      </c>
      <c r="C27" s="31"/>
      <c r="D27" s="82">
        <v>265</v>
      </c>
      <c r="E27" s="6">
        <f t="shared" si="9"/>
        <v>135</v>
      </c>
      <c r="F27" s="6">
        <f t="shared" si="10"/>
        <v>45</v>
      </c>
      <c r="G27" s="6">
        <f t="shared" si="11"/>
        <v>10</v>
      </c>
      <c r="H27" s="31">
        <f t="shared" si="12"/>
        <v>0</v>
      </c>
      <c r="I27" s="11">
        <f t="shared" si="13"/>
        <v>504</v>
      </c>
      <c r="J27" s="6">
        <f t="shared" si="13"/>
        <v>257</v>
      </c>
      <c r="K27" s="6">
        <f t="shared" si="13"/>
        <v>86</v>
      </c>
      <c r="L27" s="6">
        <f t="shared" si="13"/>
        <v>19</v>
      </c>
      <c r="M27" s="31">
        <f t="shared" si="13"/>
        <v>0</v>
      </c>
      <c r="N27" s="36"/>
      <c r="O27" s="72">
        <f t="shared" si="14"/>
        <v>195</v>
      </c>
      <c r="P27" s="72">
        <f t="shared" si="15"/>
        <v>0</v>
      </c>
      <c r="Q27" s="72">
        <f t="shared" si="16"/>
        <v>270</v>
      </c>
      <c r="R27" s="72">
        <f t="shared" si="17"/>
        <v>318</v>
      </c>
      <c r="S27" s="72">
        <f t="shared" si="18"/>
        <v>337</v>
      </c>
      <c r="T27" s="89"/>
      <c r="U27" s="74">
        <f>IF(B27=C27,0,IF(S27&lt;&gt;"-",(S27)/Přehled!$A$1,0))</f>
        <v>0.80238095238095242</v>
      </c>
      <c r="V27" s="26"/>
    </row>
    <row r="28" spans="1:22" x14ac:dyDescent="0.25">
      <c r="A28" s="81">
        <v>26</v>
      </c>
      <c r="B28" s="11">
        <v>1233</v>
      </c>
      <c r="C28" s="31"/>
      <c r="D28" s="82">
        <v>275</v>
      </c>
      <c r="E28" s="6">
        <f t="shared" si="9"/>
        <v>140</v>
      </c>
      <c r="F28" s="6">
        <f t="shared" si="10"/>
        <v>45</v>
      </c>
      <c r="G28" s="6">
        <f t="shared" si="11"/>
        <v>10</v>
      </c>
      <c r="H28" s="31">
        <f t="shared" si="12"/>
        <v>0</v>
      </c>
      <c r="I28" s="11">
        <f t="shared" si="13"/>
        <v>523</v>
      </c>
      <c r="J28" s="6">
        <f t="shared" si="13"/>
        <v>266</v>
      </c>
      <c r="K28" s="6">
        <f t="shared" si="13"/>
        <v>86</v>
      </c>
      <c r="L28" s="6">
        <f t="shared" si="13"/>
        <v>19</v>
      </c>
      <c r="M28" s="31">
        <f t="shared" si="13"/>
        <v>0</v>
      </c>
      <c r="N28" s="36"/>
      <c r="O28" s="72">
        <f t="shared" si="14"/>
        <v>187</v>
      </c>
      <c r="P28" s="72">
        <f t="shared" si="15"/>
        <v>0</v>
      </c>
      <c r="Q28" s="72">
        <f t="shared" si="16"/>
        <v>272</v>
      </c>
      <c r="R28" s="72">
        <f t="shared" si="17"/>
        <v>320</v>
      </c>
      <c r="S28" s="72">
        <f t="shared" si="18"/>
        <v>339</v>
      </c>
      <c r="T28" s="89"/>
      <c r="U28" s="74">
        <f>IF(B28=C28,0,IF(S28&lt;&gt;"-",(S28)/Přehled!$A$1,0))</f>
        <v>0.80714285714285716</v>
      </c>
      <c r="V28" s="26"/>
    </row>
    <row r="29" spans="1:22" x14ac:dyDescent="0.25">
      <c r="A29" s="81">
        <v>27</v>
      </c>
      <c r="B29" s="11">
        <v>1263</v>
      </c>
      <c r="C29" s="31"/>
      <c r="D29" s="82">
        <v>290</v>
      </c>
      <c r="E29" s="6">
        <f t="shared" si="9"/>
        <v>145</v>
      </c>
      <c r="F29" s="6">
        <f t="shared" si="10"/>
        <v>50</v>
      </c>
      <c r="G29" s="6">
        <f t="shared" si="11"/>
        <v>15</v>
      </c>
      <c r="H29" s="31">
        <f t="shared" si="12"/>
        <v>5</v>
      </c>
      <c r="I29" s="11">
        <f t="shared" si="13"/>
        <v>551</v>
      </c>
      <c r="J29" s="6">
        <f t="shared" si="13"/>
        <v>276</v>
      </c>
      <c r="K29" s="6">
        <f t="shared" si="13"/>
        <v>95</v>
      </c>
      <c r="L29" s="6">
        <f t="shared" si="13"/>
        <v>29</v>
      </c>
      <c r="M29" s="31">
        <f t="shared" si="13"/>
        <v>10</v>
      </c>
      <c r="N29" s="36"/>
      <c r="O29" s="72">
        <f t="shared" si="14"/>
        <v>161</v>
      </c>
      <c r="P29" s="72">
        <f t="shared" si="15"/>
        <v>0</v>
      </c>
      <c r="Q29" s="72">
        <f t="shared" si="16"/>
        <v>246</v>
      </c>
      <c r="R29" s="72">
        <f t="shared" si="17"/>
        <v>283</v>
      </c>
      <c r="S29" s="72">
        <f t="shared" si="18"/>
        <v>302</v>
      </c>
      <c r="T29" s="89"/>
      <c r="U29" s="74">
        <f>IF(B29=C29,0,IF(S29&lt;&gt;"-",(S29)/Přehled!$A$1,0))</f>
        <v>0.71904761904761905</v>
      </c>
      <c r="V29" s="26"/>
    </row>
    <row r="30" spans="1:22" x14ac:dyDescent="0.25">
      <c r="A30" s="81">
        <v>28</v>
      </c>
      <c r="B30" s="11">
        <v>1295</v>
      </c>
      <c r="C30" s="31"/>
      <c r="D30" s="82">
        <v>300</v>
      </c>
      <c r="E30" s="6">
        <f t="shared" si="9"/>
        <v>150</v>
      </c>
      <c r="F30" s="6">
        <f t="shared" si="10"/>
        <v>50</v>
      </c>
      <c r="G30" s="6">
        <f t="shared" si="11"/>
        <v>15</v>
      </c>
      <c r="H30" s="31">
        <f t="shared" si="12"/>
        <v>5</v>
      </c>
      <c r="I30" s="11">
        <f t="shared" si="13"/>
        <v>570</v>
      </c>
      <c r="J30" s="6">
        <f t="shared" si="13"/>
        <v>285</v>
      </c>
      <c r="K30" s="6">
        <f t="shared" si="13"/>
        <v>95</v>
      </c>
      <c r="L30" s="6">
        <f t="shared" si="13"/>
        <v>29</v>
      </c>
      <c r="M30" s="31">
        <f t="shared" si="13"/>
        <v>10</v>
      </c>
      <c r="N30" s="36"/>
      <c r="O30" s="72">
        <f t="shared" si="14"/>
        <v>155</v>
      </c>
      <c r="P30" s="72">
        <f t="shared" si="15"/>
        <v>0</v>
      </c>
      <c r="Q30" s="72">
        <f t="shared" si="16"/>
        <v>250</v>
      </c>
      <c r="R30" s="72">
        <f t="shared" si="17"/>
        <v>287</v>
      </c>
      <c r="S30" s="72">
        <f t="shared" si="18"/>
        <v>306</v>
      </c>
      <c r="T30" s="89"/>
      <c r="U30" s="74">
        <f>IF(B30=C30,0,IF(S30&lt;&gt;"-",(S30)/Přehled!$A$1,0))</f>
        <v>0.72857142857142854</v>
      </c>
      <c r="V30" s="26"/>
    </row>
    <row r="31" spans="1:22" x14ac:dyDescent="0.25">
      <c r="A31" s="81">
        <v>29</v>
      </c>
      <c r="B31" s="11">
        <v>1327</v>
      </c>
      <c r="C31" s="31"/>
      <c r="D31" s="82">
        <v>315</v>
      </c>
      <c r="E31" s="6">
        <f t="shared" si="9"/>
        <v>160</v>
      </c>
      <c r="F31" s="6">
        <f t="shared" si="10"/>
        <v>55</v>
      </c>
      <c r="G31" s="6">
        <f t="shared" si="11"/>
        <v>15</v>
      </c>
      <c r="H31" s="31">
        <f t="shared" si="12"/>
        <v>5</v>
      </c>
      <c r="I31" s="11">
        <f t="shared" si="13"/>
        <v>599</v>
      </c>
      <c r="J31" s="6">
        <f t="shared" si="13"/>
        <v>304</v>
      </c>
      <c r="K31" s="6">
        <f t="shared" si="13"/>
        <v>105</v>
      </c>
      <c r="L31" s="6">
        <f t="shared" si="13"/>
        <v>29</v>
      </c>
      <c r="M31" s="31">
        <f t="shared" si="13"/>
        <v>10</v>
      </c>
      <c r="N31" s="36"/>
      <c r="O31" s="72">
        <f t="shared" si="14"/>
        <v>129</v>
      </c>
      <c r="P31" s="72">
        <f t="shared" si="15"/>
        <v>0</v>
      </c>
      <c r="Q31" s="72">
        <f t="shared" si="16"/>
        <v>214</v>
      </c>
      <c r="R31" s="72">
        <f t="shared" si="17"/>
        <v>261</v>
      </c>
      <c r="S31" s="72">
        <f t="shared" si="18"/>
        <v>280</v>
      </c>
      <c r="T31" s="89"/>
      <c r="U31" s="74">
        <f>IF(B31=C31,0,IF(S31&lt;&gt;"-",(S31)/Přehled!$A$1,0))</f>
        <v>0.66666666666666663</v>
      </c>
      <c r="V31" s="26"/>
    </row>
    <row r="32" spans="1:22" x14ac:dyDescent="0.25">
      <c r="A32" s="81">
        <v>30</v>
      </c>
      <c r="B32" s="11">
        <v>1361</v>
      </c>
      <c r="C32" s="31"/>
      <c r="D32" s="82">
        <v>330</v>
      </c>
      <c r="E32" s="6">
        <f t="shared" si="9"/>
        <v>165</v>
      </c>
      <c r="F32" s="6">
        <f t="shared" si="10"/>
        <v>55</v>
      </c>
      <c r="G32" s="6">
        <f t="shared" si="11"/>
        <v>15</v>
      </c>
      <c r="H32" s="31">
        <f t="shared" si="12"/>
        <v>5</v>
      </c>
      <c r="I32" s="11">
        <f t="shared" si="13"/>
        <v>627</v>
      </c>
      <c r="J32" s="6">
        <f t="shared" si="13"/>
        <v>314</v>
      </c>
      <c r="K32" s="6">
        <f t="shared" si="13"/>
        <v>105</v>
      </c>
      <c r="L32" s="6">
        <f t="shared" si="13"/>
        <v>29</v>
      </c>
      <c r="M32" s="31">
        <f t="shared" si="13"/>
        <v>10</v>
      </c>
      <c r="N32" s="36"/>
      <c r="O32" s="72">
        <f t="shared" si="14"/>
        <v>107</v>
      </c>
      <c r="P32" s="72">
        <f t="shared" si="15"/>
        <v>0</v>
      </c>
      <c r="Q32" s="72">
        <f t="shared" si="16"/>
        <v>210</v>
      </c>
      <c r="R32" s="72">
        <f t="shared" si="17"/>
        <v>257</v>
      </c>
      <c r="S32" s="72">
        <f t="shared" si="18"/>
        <v>276</v>
      </c>
      <c r="T32" s="89"/>
      <c r="U32" s="74">
        <f>IF(B32=C32,0,IF(S32&lt;&gt;"-",(S32)/Přehled!$A$1,0))</f>
        <v>0.65714285714285714</v>
      </c>
      <c r="V32" s="26"/>
    </row>
    <row r="33" spans="1:22" x14ac:dyDescent="0.25">
      <c r="A33" s="75">
        <v>31</v>
      </c>
      <c r="B33" s="76">
        <v>1395</v>
      </c>
      <c r="C33" s="77"/>
      <c r="D33" s="78">
        <v>340</v>
      </c>
      <c r="E33" s="79">
        <f t="shared" si="9"/>
        <v>170</v>
      </c>
      <c r="F33" s="79">
        <f t="shared" si="10"/>
        <v>55</v>
      </c>
      <c r="G33" s="79">
        <f t="shared" si="11"/>
        <v>15</v>
      </c>
      <c r="H33" s="77">
        <f t="shared" si="12"/>
        <v>5</v>
      </c>
      <c r="I33" s="76">
        <f t="shared" si="13"/>
        <v>646</v>
      </c>
      <c r="J33" s="79">
        <f t="shared" si="13"/>
        <v>323</v>
      </c>
      <c r="K33" s="79">
        <f t="shared" si="13"/>
        <v>105</v>
      </c>
      <c r="L33" s="79">
        <f t="shared" si="13"/>
        <v>29</v>
      </c>
      <c r="M33" s="77">
        <f t="shared" si="13"/>
        <v>10</v>
      </c>
      <c r="N33" s="36"/>
      <c r="O33" s="72">
        <f t="shared" si="14"/>
        <v>103</v>
      </c>
      <c r="P33" s="72">
        <f t="shared" si="15"/>
        <v>0</v>
      </c>
      <c r="Q33" s="72">
        <f t="shared" si="16"/>
        <v>216</v>
      </c>
      <c r="R33" s="72">
        <f t="shared" si="17"/>
        <v>263</v>
      </c>
      <c r="S33" s="72">
        <f t="shared" si="18"/>
        <v>282</v>
      </c>
      <c r="T33" s="89"/>
      <c r="U33" s="74">
        <f>IF(B33=C33,0,IF(S33&lt;&gt;"-",(S33)/Přehled!$A$1,0))</f>
        <v>0.67142857142857137</v>
      </c>
      <c r="V33" s="26"/>
    </row>
    <row r="34" spans="1:22" x14ac:dyDescent="0.25">
      <c r="A34" s="75">
        <v>32</v>
      </c>
      <c r="B34" s="11">
        <v>1429</v>
      </c>
      <c r="C34" s="31"/>
      <c r="D34" s="78">
        <v>355</v>
      </c>
      <c r="E34" s="79">
        <f t="shared" si="9"/>
        <v>180</v>
      </c>
      <c r="F34" s="79">
        <f t="shared" si="10"/>
        <v>60</v>
      </c>
      <c r="G34" s="79">
        <f t="shared" si="11"/>
        <v>15</v>
      </c>
      <c r="H34" s="77">
        <f t="shared" si="12"/>
        <v>5</v>
      </c>
      <c r="I34" s="76">
        <f t="shared" si="13"/>
        <v>675</v>
      </c>
      <c r="J34" s="79">
        <f t="shared" si="13"/>
        <v>342</v>
      </c>
      <c r="K34" s="79">
        <f t="shared" si="13"/>
        <v>114</v>
      </c>
      <c r="L34" s="79">
        <f t="shared" si="13"/>
        <v>29</v>
      </c>
      <c r="M34" s="77">
        <f t="shared" si="13"/>
        <v>10</v>
      </c>
      <c r="N34" s="36"/>
      <c r="O34" s="72">
        <f t="shared" si="14"/>
        <v>79</v>
      </c>
      <c r="P34" s="72">
        <f t="shared" si="15"/>
        <v>0</v>
      </c>
      <c r="Q34" s="72">
        <f t="shared" si="16"/>
        <v>184</v>
      </c>
      <c r="R34" s="72">
        <f t="shared" si="17"/>
        <v>240</v>
      </c>
      <c r="S34" s="72">
        <f t="shared" si="18"/>
        <v>259</v>
      </c>
      <c r="T34" s="89"/>
      <c r="U34" s="74">
        <f>IF(B34=C34,0,IF(S34&lt;&gt;"-",(S34)/Přehled!$A$1,0))</f>
        <v>0.6166666666666667</v>
      </c>
      <c r="V34" s="26"/>
    </row>
    <row r="35" spans="1:22" x14ac:dyDescent="0.25">
      <c r="A35" s="81">
        <v>33</v>
      </c>
      <c r="B35" s="11">
        <v>1465</v>
      </c>
      <c r="C35" s="31"/>
      <c r="D35" s="82">
        <v>370</v>
      </c>
      <c r="E35" s="6">
        <f t="shared" si="9"/>
        <v>185</v>
      </c>
      <c r="F35" s="6">
        <f t="shared" si="10"/>
        <v>60</v>
      </c>
      <c r="G35" s="6">
        <f t="shared" si="11"/>
        <v>15</v>
      </c>
      <c r="H35" s="31">
        <f t="shared" si="12"/>
        <v>5</v>
      </c>
      <c r="I35" s="11">
        <f t="shared" si="13"/>
        <v>703</v>
      </c>
      <c r="J35" s="6">
        <f t="shared" si="13"/>
        <v>352</v>
      </c>
      <c r="K35" s="6">
        <f t="shared" si="13"/>
        <v>114</v>
      </c>
      <c r="L35" s="6">
        <f t="shared" si="13"/>
        <v>29</v>
      </c>
      <c r="M35" s="31">
        <f t="shared" si="13"/>
        <v>10</v>
      </c>
      <c r="N35" s="36"/>
      <c r="O35" s="72">
        <f t="shared" si="14"/>
        <v>59</v>
      </c>
      <c r="P35" s="72">
        <f t="shared" si="15"/>
        <v>0</v>
      </c>
      <c r="Q35" s="72">
        <f t="shared" si="16"/>
        <v>182</v>
      </c>
      <c r="R35" s="72">
        <f t="shared" si="17"/>
        <v>238</v>
      </c>
      <c r="S35" s="72">
        <f t="shared" si="18"/>
        <v>257</v>
      </c>
      <c r="T35" s="89"/>
      <c r="U35" s="74">
        <f>IF(B35=C35,0,IF(S35&lt;&gt;"-",(S35)/Přehled!$A$1,0))</f>
        <v>0.61190476190476195</v>
      </c>
      <c r="V35" s="26"/>
    </row>
    <row r="36" spans="1:22" x14ac:dyDescent="0.25">
      <c r="A36" s="81">
        <v>34</v>
      </c>
      <c r="B36" s="11">
        <v>1502</v>
      </c>
      <c r="C36" s="31"/>
      <c r="D36" s="82">
        <v>385</v>
      </c>
      <c r="E36" s="6">
        <f t="shared" si="9"/>
        <v>195</v>
      </c>
      <c r="F36" s="6">
        <f t="shared" si="10"/>
        <v>65</v>
      </c>
      <c r="G36" s="6">
        <f t="shared" si="11"/>
        <v>15</v>
      </c>
      <c r="H36" s="31">
        <f t="shared" si="12"/>
        <v>5</v>
      </c>
      <c r="I36" s="11">
        <f t="shared" si="13"/>
        <v>732</v>
      </c>
      <c r="J36" s="6">
        <f t="shared" si="13"/>
        <v>371</v>
      </c>
      <c r="K36" s="6">
        <f t="shared" si="13"/>
        <v>124</v>
      </c>
      <c r="L36" s="6">
        <f t="shared" si="13"/>
        <v>29</v>
      </c>
      <c r="M36" s="31">
        <f t="shared" si="13"/>
        <v>10</v>
      </c>
      <c r="N36" s="36"/>
      <c r="O36" s="72">
        <f t="shared" si="14"/>
        <v>38</v>
      </c>
      <c r="P36" s="72">
        <f t="shared" si="15"/>
        <v>0</v>
      </c>
      <c r="Q36" s="72">
        <f t="shared" si="16"/>
        <v>151</v>
      </c>
      <c r="R36" s="72">
        <f t="shared" si="17"/>
        <v>217</v>
      </c>
      <c r="S36" s="72">
        <f t="shared" si="18"/>
        <v>236</v>
      </c>
      <c r="T36" s="89"/>
      <c r="U36" s="74">
        <f>IF(B36=C36,0,IF(S36&lt;&gt;"-",(S36)/Přehled!$A$1,0))</f>
        <v>0.56190476190476191</v>
      </c>
      <c r="V36" s="26"/>
    </row>
    <row r="37" spans="1:22" x14ac:dyDescent="0.25">
      <c r="A37" s="81">
        <v>35</v>
      </c>
      <c r="B37" s="11">
        <v>1539</v>
      </c>
      <c r="C37" s="31"/>
      <c r="D37" s="82">
        <v>395</v>
      </c>
      <c r="E37" s="6">
        <f t="shared" si="9"/>
        <v>200</v>
      </c>
      <c r="F37" s="6">
        <f t="shared" si="10"/>
        <v>65</v>
      </c>
      <c r="G37" s="6">
        <f t="shared" si="11"/>
        <v>15</v>
      </c>
      <c r="H37" s="31">
        <f t="shared" si="12"/>
        <v>5</v>
      </c>
      <c r="I37" s="11">
        <f t="shared" si="13"/>
        <v>751</v>
      </c>
      <c r="J37" s="6">
        <f t="shared" si="13"/>
        <v>380</v>
      </c>
      <c r="K37" s="6">
        <f t="shared" si="13"/>
        <v>124</v>
      </c>
      <c r="L37" s="6">
        <f t="shared" si="13"/>
        <v>29</v>
      </c>
      <c r="M37" s="31">
        <f t="shared" si="13"/>
        <v>10</v>
      </c>
      <c r="N37" s="36"/>
      <c r="O37" s="72">
        <f t="shared" si="14"/>
        <v>37</v>
      </c>
      <c r="P37" s="72">
        <f t="shared" si="15"/>
        <v>0</v>
      </c>
      <c r="Q37" s="72">
        <f t="shared" si="16"/>
        <v>160</v>
      </c>
      <c r="R37" s="72">
        <f t="shared" si="17"/>
        <v>226</v>
      </c>
      <c r="S37" s="72">
        <f t="shared" si="18"/>
        <v>245</v>
      </c>
      <c r="T37" s="89"/>
      <c r="U37" s="74">
        <f>IF(B37=C37,0,IF(S37&lt;&gt;"-",(S37)/Přehled!$A$1,0))</f>
        <v>0.58333333333333337</v>
      </c>
      <c r="V37" s="26"/>
    </row>
    <row r="38" spans="1:22" x14ac:dyDescent="0.25">
      <c r="A38" s="81">
        <v>36</v>
      </c>
      <c r="B38" s="11">
        <v>1578</v>
      </c>
      <c r="C38" s="31"/>
      <c r="D38" s="82">
        <v>410</v>
      </c>
      <c r="E38" s="6">
        <f t="shared" si="9"/>
        <v>205</v>
      </c>
      <c r="F38" s="6">
        <f t="shared" si="10"/>
        <v>70</v>
      </c>
      <c r="G38" s="6">
        <f t="shared" si="11"/>
        <v>20</v>
      </c>
      <c r="H38" s="31">
        <f t="shared" si="12"/>
        <v>5</v>
      </c>
      <c r="I38" s="11">
        <f t="shared" si="13"/>
        <v>779</v>
      </c>
      <c r="J38" s="6">
        <f t="shared" si="13"/>
        <v>390</v>
      </c>
      <c r="K38" s="6">
        <f t="shared" si="13"/>
        <v>133</v>
      </c>
      <c r="L38" s="6">
        <f t="shared" si="13"/>
        <v>38</v>
      </c>
      <c r="M38" s="31">
        <f t="shared" si="13"/>
        <v>10</v>
      </c>
      <c r="N38" s="36"/>
      <c r="O38" s="72">
        <f t="shared" si="14"/>
        <v>20</v>
      </c>
      <c r="P38" s="72">
        <f t="shared" si="15"/>
        <v>0</v>
      </c>
      <c r="Q38" s="72">
        <f t="shared" si="16"/>
        <v>143</v>
      </c>
      <c r="R38" s="72">
        <f t="shared" si="17"/>
        <v>200</v>
      </c>
      <c r="S38" s="72">
        <f t="shared" si="18"/>
        <v>228</v>
      </c>
      <c r="T38" s="89"/>
      <c r="U38" s="74">
        <f>IF(B38=C38,0,IF(S38&lt;&gt;"-",(S38)/Přehled!$A$1,0))</f>
        <v>0.54285714285714282</v>
      </c>
      <c r="V38" s="26"/>
    </row>
    <row r="39" spans="1:22" x14ac:dyDescent="0.25">
      <c r="A39" s="81">
        <v>37</v>
      </c>
      <c r="B39" s="11">
        <v>1617</v>
      </c>
      <c r="C39" s="31"/>
      <c r="D39" s="82">
        <v>425</v>
      </c>
      <c r="E39" s="6">
        <f t="shared" si="9"/>
        <v>215</v>
      </c>
      <c r="F39" s="6">
        <f t="shared" si="10"/>
        <v>70</v>
      </c>
      <c r="G39" s="6">
        <f t="shared" si="11"/>
        <v>20</v>
      </c>
      <c r="H39" s="31">
        <f t="shared" si="12"/>
        <v>5</v>
      </c>
      <c r="I39" s="11">
        <f t="shared" si="13"/>
        <v>808</v>
      </c>
      <c r="J39" s="6">
        <f t="shared" si="13"/>
        <v>409</v>
      </c>
      <c r="K39" s="6">
        <f t="shared" si="13"/>
        <v>133</v>
      </c>
      <c r="L39" s="6">
        <f t="shared" si="13"/>
        <v>38</v>
      </c>
      <c r="M39" s="31">
        <f t="shared" si="13"/>
        <v>10</v>
      </c>
      <c r="N39" s="36"/>
      <c r="O39" s="72">
        <f t="shared" si="14"/>
        <v>1</v>
      </c>
      <c r="P39" s="72">
        <f t="shared" si="15"/>
        <v>0</v>
      </c>
      <c r="Q39" s="72">
        <f t="shared" si="16"/>
        <v>134</v>
      </c>
      <c r="R39" s="72">
        <f t="shared" si="17"/>
        <v>191</v>
      </c>
      <c r="S39" s="72">
        <f t="shared" si="18"/>
        <v>219</v>
      </c>
      <c r="T39" s="89"/>
      <c r="U39" s="74">
        <f>IF(B39=C39,0,IF(S39&lt;&gt;"-",(S39)/Přehled!$A$1,0))</f>
        <v>0.52142857142857146</v>
      </c>
      <c r="V39" s="26"/>
    </row>
    <row r="40" spans="1:22" x14ac:dyDescent="0.25">
      <c r="A40" s="81">
        <v>38</v>
      </c>
      <c r="B40" s="11">
        <v>1658</v>
      </c>
      <c r="C40" s="31"/>
      <c r="D40" s="82">
        <v>440</v>
      </c>
      <c r="E40" s="6">
        <f t="shared" si="9"/>
        <v>220</v>
      </c>
      <c r="F40" s="6">
        <f t="shared" si="10"/>
        <v>75</v>
      </c>
      <c r="G40" s="6">
        <f t="shared" si="11"/>
        <v>20</v>
      </c>
      <c r="H40" s="31">
        <f t="shared" si="12"/>
        <v>5</v>
      </c>
      <c r="I40" s="11">
        <f t="shared" si="13"/>
        <v>836</v>
      </c>
      <c r="J40" s="6">
        <f t="shared" si="13"/>
        <v>418</v>
      </c>
      <c r="K40" s="6">
        <f t="shared" si="13"/>
        <v>143</v>
      </c>
      <c r="L40" s="6">
        <f t="shared" si="13"/>
        <v>38</v>
      </c>
      <c r="M40" s="31">
        <f t="shared" si="13"/>
        <v>10</v>
      </c>
      <c r="N40" s="36"/>
      <c r="O40" s="72">
        <f t="shared" si="14"/>
        <v>0</v>
      </c>
      <c r="P40" s="72">
        <f t="shared" si="15"/>
        <v>0</v>
      </c>
      <c r="Q40" s="72">
        <f t="shared" si="16"/>
        <v>118</v>
      </c>
      <c r="R40" s="72">
        <f t="shared" si="17"/>
        <v>185</v>
      </c>
      <c r="S40" s="72">
        <f t="shared" si="18"/>
        <v>213</v>
      </c>
      <c r="T40" s="89"/>
      <c r="U40" s="74">
        <f>IF(B40=C40,0,IF(S40&lt;&gt;"-",(S40)/Přehled!$A$1,0))</f>
        <v>0.50714285714285712</v>
      </c>
      <c r="V40" s="26"/>
    </row>
    <row r="41" spans="1:22" x14ac:dyDescent="0.25">
      <c r="A41" s="81">
        <v>39</v>
      </c>
      <c r="B41" s="11">
        <v>1699</v>
      </c>
      <c r="C41" s="31"/>
      <c r="D41" s="82">
        <v>450</v>
      </c>
      <c r="E41" s="6">
        <f t="shared" si="9"/>
        <v>225</v>
      </c>
      <c r="F41" s="6">
        <f t="shared" si="10"/>
        <v>75</v>
      </c>
      <c r="G41" s="6">
        <f t="shared" si="11"/>
        <v>20</v>
      </c>
      <c r="H41" s="31">
        <f t="shared" si="12"/>
        <v>5</v>
      </c>
      <c r="I41" s="11">
        <f t="shared" si="13"/>
        <v>855</v>
      </c>
      <c r="J41" s="6">
        <f t="shared" si="13"/>
        <v>428</v>
      </c>
      <c r="K41" s="6">
        <f t="shared" si="13"/>
        <v>143</v>
      </c>
      <c r="L41" s="6">
        <f t="shared" si="13"/>
        <v>38</v>
      </c>
      <c r="M41" s="31">
        <f t="shared" si="13"/>
        <v>10</v>
      </c>
      <c r="N41" s="36"/>
      <c r="O41" s="72">
        <f t="shared" si="14"/>
        <v>0</v>
      </c>
      <c r="P41" s="72">
        <f t="shared" si="15"/>
        <v>0</v>
      </c>
      <c r="Q41" s="72">
        <f t="shared" si="16"/>
        <v>130</v>
      </c>
      <c r="R41" s="72">
        <f t="shared" si="17"/>
        <v>197</v>
      </c>
      <c r="S41" s="72">
        <f t="shared" si="18"/>
        <v>225</v>
      </c>
      <c r="T41" s="89"/>
      <c r="U41" s="74">
        <f>IF(B41=C41,0,IF(S41&lt;&gt;"-",(S41)/Přehled!$A$1,0))</f>
        <v>0.5357142857142857</v>
      </c>
      <c r="V41" s="26"/>
    </row>
    <row r="42" spans="1:22" x14ac:dyDescent="0.25">
      <c r="A42" s="81">
        <v>40</v>
      </c>
      <c r="B42" s="11">
        <v>1741</v>
      </c>
      <c r="C42" s="31"/>
      <c r="D42" s="82">
        <v>465</v>
      </c>
      <c r="E42" s="6">
        <f t="shared" si="9"/>
        <v>235</v>
      </c>
      <c r="F42" s="6">
        <f t="shared" si="10"/>
        <v>80</v>
      </c>
      <c r="G42" s="6">
        <f t="shared" si="11"/>
        <v>20</v>
      </c>
      <c r="H42" s="31">
        <f t="shared" si="12"/>
        <v>5</v>
      </c>
      <c r="I42" s="11">
        <f t="shared" si="13"/>
        <v>884</v>
      </c>
      <c r="J42" s="6">
        <f t="shared" si="13"/>
        <v>447</v>
      </c>
      <c r="K42" s="6">
        <f t="shared" si="13"/>
        <v>152</v>
      </c>
      <c r="L42" s="6">
        <f t="shared" si="13"/>
        <v>38</v>
      </c>
      <c r="M42" s="31">
        <f t="shared" si="13"/>
        <v>10</v>
      </c>
      <c r="N42" s="36"/>
      <c r="O42" s="72">
        <f t="shared" si="14"/>
        <v>0</v>
      </c>
      <c r="P42" s="72">
        <f t="shared" si="15"/>
        <v>0</v>
      </c>
      <c r="Q42" s="72">
        <f t="shared" si="16"/>
        <v>106</v>
      </c>
      <c r="R42" s="72">
        <f t="shared" si="17"/>
        <v>182</v>
      </c>
      <c r="S42" s="72">
        <f t="shared" si="18"/>
        <v>210</v>
      </c>
      <c r="T42" s="89"/>
      <c r="U42" s="74">
        <f>IF(B42=C42,0,IF(S42&lt;&gt;"-",(S42)/Přehled!$A$1,0))</f>
        <v>0.5</v>
      </c>
      <c r="V42" s="26"/>
    </row>
    <row r="43" spans="1:22" x14ac:dyDescent="0.25">
      <c r="A43" s="158">
        <v>41</v>
      </c>
      <c r="B43" s="159">
        <v>1785</v>
      </c>
      <c r="C43" s="160"/>
      <c r="D43" s="161">
        <v>480</v>
      </c>
      <c r="E43" s="162">
        <f t="shared" si="9"/>
        <v>240</v>
      </c>
      <c r="F43" s="162">
        <f t="shared" si="10"/>
        <v>80</v>
      </c>
      <c r="G43" s="162">
        <f t="shared" si="11"/>
        <v>20</v>
      </c>
      <c r="H43" s="160">
        <f t="shared" si="12"/>
        <v>5</v>
      </c>
      <c r="I43" s="159">
        <f t="shared" si="13"/>
        <v>912</v>
      </c>
      <c r="J43" s="162">
        <f t="shared" si="13"/>
        <v>456</v>
      </c>
      <c r="K43" s="162">
        <f t="shared" si="13"/>
        <v>152</v>
      </c>
      <c r="L43" s="162">
        <f t="shared" si="13"/>
        <v>38</v>
      </c>
      <c r="M43" s="160">
        <f t="shared" si="13"/>
        <v>10</v>
      </c>
      <c r="N43" s="36"/>
      <c r="O43" s="83">
        <f t="shared" si="14"/>
        <v>0</v>
      </c>
      <c r="P43" s="83">
        <f t="shared" si="15"/>
        <v>0</v>
      </c>
      <c r="Q43" s="89">
        <f t="shared" si="16"/>
        <v>113</v>
      </c>
      <c r="R43" s="89">
        <f t="shared" si="17"/>
        <v>189</v>
      </c>
      <c r="S43" s="89">
        <f t="shared" si="18"/>
        <v>217</v>
      </c>
      <c r="T43" s="89"/>
      <c r="U43" s="74">
        <f>IF(B43=C43,0,IF(S43&lt;&gt;"-",(S43)/Přehled!$A$1,0))</f>
        <v>0.51666666666666672</v>
      </c>
      <c r="V43" s="26"/>
    </row>
    <row r="44" spans="1:22" x14ac:dyDescent="0.25">
      <c r="A44" s="163">
        <v>42</v>
      </c>
      <c r="B44" s="164">
        <v>1830</v>
      </c>
      <c r="C44" s="165"/>
      <c r="D44" s="166">
        <v>495</v>
      </c>
      <c r="E44" s="167">
        <f t="shared" si="9"/>
        <v>250</v>
      </c>
      <c r="F44" s="167">
        <f t="shared" si="10"/>
        <v>85</v>
      </c>
      <c r="G44" s="167">
        <f t="shared" si="11"/>
        <v>20</v>
      </c>
      <c r="H44" s="165">
        <f t="shared" si="12"/>
        <v>5</v>
      </c>
      <c r="I44" s="164">
        <f t="shared" si="13"/>
        <v>941</v>
      </c>
      <c r="J44" s="167">
        <f t="shared" si="13"/>
        <v>475</v>
      </c>
      <c r="K44" s="167">
        <f t="shared" si="13"/>
        <v>162</v>
      </c>
      <c r="L44" s="167">
        <f t="shared" si="13"/>
        <v>38</v>
      </c>
      <c r="M44" s="165">
        <f t="shared" si="13"/>
        <v>10</v>
      </c>
      <c r="N44" s="36"/>
      <c r="O44" s="83">
        <f t="shared" si="14"/>
        <v>0</v>
      </c>
      <c r="P44" s="83">
        <f t="shared" si="15"/>
        <v>0</v>
      </c>
      <c r="Q44" s="89">
        <f t="shared" si="16"/>
        <v>90</v>
      </c>
      <c r="R44" s="89">
        <f t="shared" si="17"/>
        <v>176</v>
      </c>
      <c r="S44" s="89">
        <f t="shared" si="18"/>
        <v>204</v>
      </c>
      <c r="T44" s="89"/>
      <c r="U44" s="74">
        <f>IF(B44=C44,0,IF(S44&lt;&gt;"-",(S44)/Přehled!$A$1,0))</f>
        <v>0.48571428571428571</v>
      </c>
      <c r="V44" s="26"/>
    </row>
    <row r="45" spans="1:22" x14ac:dyDescent="0.25">
      <c r="A45" s="163">
        <v>43</v>
      </c>
      <c r="B45" s="164">
        <v>1875</v>
      </c>
      <c r="C45" s="165"/>
      <c r="D45" s="166">
        <v>510</v>
      </c>
      <c r="E45" s="167">
        <f t="shared" si="9"/>
        <v>255</v>
      </c>
      <c r="F45" s="167">
        <f t="shared" si="10"/>
        <v>85</v>
      </c>
      <c r="G45" s="167">
        <f t="shared" si="11"/>
        <v>20</v>
      </c>
      <c r="H45" s="165">
        <f t="shared" si="12"/>
        <v>5</v>
      </c>
      <c r="I45" s="164">
        <f t="shared" si="13"/>
        <v>969</v>
      </c>
      <c r="J45" s="167">
        <f t="shared" si="13"/>
        <v>485</v>
      </c>
      <c r="K45" s="167">
        <f t="shared" si="13"/>
        <v>162</v>
      </c>
      <c r="L45" s="167">
        <f t="shared" si="13"/>
        <v>38</v>
      </c>
      <c r="M45" s="165">
        <f t="shared" si="13"/>
        <v>10</v>
      </c>
      <c r="N45" s="36"/>
      <c r="O45" s="83">
        <f t="shared" si="14"/>
        <v>0</v>
      </c>
      <c r="P45" s="83">
        <f t="shared" si="15"/>
        <v>0</v>
      </c>
      <c r="Q45" s="89">
        <f t="shared" si="16"/>
        <v>97</v>
      </c>
      <c r="R45" s="89">
        <f t="shared" si="17"/>
        <v>183</v>
      </c>
      <c r="S45" s="89">
        <f t="shared" si="18"/>
        <v>211</v>
      </c>
      <c r="T45" s="89"/>
      <c r="U45" s="74">
        <f>IF(B45=C45,0,IF(S45&lt;&gt;"-",(S45)/Přehled!$A$1,0))</f>
        <v>0.50238095238095237</v>
      </c>
      <c r="V45" s="26"/>
    </row>
    <row r="46" spans="1:22" x14ac:dyDescent="0.25">
      <c r="A46" s="163">
        <v>44</v>
      </c>
      <c r="B46" s="164">
        <v>1922</v>
      </c>
      <c r="C46" s="165"/>
      <c r="D46" s="166">
        <v>525</v>
      </c>
      <c r="E46" s="167">
        <f t="shared" si="9"/>
        <v>265</v>
      </c>
      <c r="F46" s="167">
        <f t="shared" si="10"/>
        <v>90</v>
      </c>
      <c r="G46" s="167">
        <f t="shared" si="11"/>
        <v>25</v>
      </c>
      <c r="H46" s="165">
        <f t="shared" si="12"/>
        <v>5</v>
      </c>
      <c r="I46" s="164">
        <f t="shared" si="13"/>
        <v>998</v>
      </c>
      <c r="J46" s="167">
        <f t="shared" si="13"/>
        <v>504</v>
      </c>
      <c r="K46" s="167">
        <f t="shared" si="13"/>
        <v>171</v>
      </c>
      <c r="L46" s="167">
        <f t="shared" si="13"/>
        <v>48</v>
      </c>
      <c r="M46" s="165">
        <f t="shared" si="13"/>
        <v>10</v>
      </c>
      <c r="N46" s="36"/>
      <c r="O46" s="83">
        <f t="shared" si="14"/>
        <v>0</v>
      </c>
      <c r="P46" s="83">
        <f t="shared" si="15"/>
        <v>0</v>
      </c>
      <c r="Q46" s="89">
        <f t="shared" si="16"/>
        <v>78</v>
      </c>
      <c r="R46" s="89">
        <f t="shared" si="17"/>
        <v>153</v>
      </c>
      <c r="S46" s="89">
        <f t="shared" si="18"/>
        <v>191</v>
      </c>
      <c r="T46" s="89"/>
      <c r="U46" s="74">
        <f>IF(B46=C46,0,IF(S46&lt;&gt;"-",(S46)/Přehled!$A$1,0))</f>
        <v>0.45476190476190476</v>
      </c>
      <c r="V46" s="26"/>
    </row>
    <row r="47" spans="1:22" x14ac:dyDescent="0.25">
      <c r="A47" s="163">
        <v>45</v>
      </c>
      <c r="B47" s="164">
        <v>1970</v>
      </c>
      <c r="C47" s="165"/>
      <c r="D47" s="166">
        <v>535</v>
      </c>
      <c r="E47" s="167">
        <f t="shared" si="9"/>
        <v>270</v>
      </c>
      <c r="F47" s="167">
        <f t="shared" si="10"/>
        <v>90</v>
      </c>
      <c r="G47" s="167">
        <f t="shared" si="11"/>
        <v>25</v>
      </c>
      <c r="H47" s="165">
        <f t="shared" si="12"/>
        <v>5</v>
      </c>
      <c r="I47" s="164">
        <f t="shared" si="13"/>
        <v>1017</v>
      </c>
      <c r="J47" s="167">
        <f t="shared" si="13"/>
        <v>513</v>
      </c>
      <c r="K47" s="167">
        <f t="shared" si="13"/>
        <v>171</v>
      </c>
      <c r="L47" s="167">
        <f t="shared" si="13"/>
        <v>48</v>
      </c>
      <c r="M47" s="165">
        <f t="shared" si="13"/>
        <v>10</v>
      </c>
      <c r="N47" s="36"/>
      <c r="O47" s="83">
        <f t="shared" si="14"/>
        <v>0</v>
      </c>
      <c r="P47" s="83">
        <f t="shared" si="15"/>
        <v>0</v>
      </c>
      <c r="Q47" s="89">
        <f t="shared" si="16"/>
        <v>98</v>
      </c>
      <c r="R47" s="89">
        <f t="shared" si="17"/>
        <v>173</v>
      </c>
      <c r="S47" s="89">
        <f t="shared" si="18"/>
        <v>211</v>
      </c>
      <c r="T47" s="89"/>
      <c r="U47" s="74">
        <f>IF(B47=C47,0,IF(S47&lt;&gt;"-",(S47)/Přehled!$A$1,0))</f>
        <v>0.50238095238095237</v>
      </c>
      <c r="V47" s="26"/>
    </row>
    <row r="48" spans="1:22" x14ac:dyDescent="0.25">
      <c r="A48" s="163">
        <v>46</v>
      </c>
      <c r="B48" s="164">
        <v>2020</v>
      </c>
      <c r="C48" s="165"/>
      <c r="D48" s="166">
        <v>550</v>
      </c>
      <c r="E48" s="167">
        <f t="shared" si="9"/>
        <v>275</v>
      </c>
      <c r="F48" s="167">
        <f t="shared" si="10"/>
        <v>90</v>
      </c>
      <c r="G48" s="167">
        <f t="shared" si="11"/>
        <v>25</v>
      </c>
      <c r="H48" s="165">
        <f t="shared" si="12"/>
        <v>5</v>
      </c>
      <c r="I48" s="164">
        <f t="shared" si="13"/>
        <v>1045</v>
      </c>
      <c r="J48" s="167">
        <f t="shared" si="13"/>
        <v>523</v>
      </c>
      <c r="K48" s="167">
        <f t="shared" si="13"/>
        <v>171</v>
      </c>
      <c r="L48" s="167">
        <f t="shared" si="13"/>
        <v>48</v>
      </c>
      <c r="M48" s="165">
        <f t="shared" si="13"/>
        <v>10</v>
      </c>
      <c r="N48" s="36"/>
      <c r="O48" s="83">
        <f t="shared" si="14"/>
        <v>0</v>
      </c>
      <c r="P48" s="83">
        <f t="shared" si="15"/>
        <v>0</v>
      </c>
      <c r="Q48" s="89">
        <f t="shared" si="16"/>
        <v>110</v>
      </c>
      <c r="R48" s="89">
        <f t="shared" si="17"/>
        <v>185</v>
      </c>
      <c r="S48" s="89">
        <f t="shared" si="18"/>
        <v>223</v>
      </c>
      <c r="T48" s="89"/>
      <c r="U48" s="74">
        <f>IF(B48=C48,0,IF(S48&lt;&gt;"-",(S48)/Přehled!$A$1,0))</f>
        <v>0.53095238095238095</v>
      </c>
      <c r="V48" s="26"/>
    </row>
    <row r="49" spans="1:22" x14ac:dyDescent="0.25">
      <c r="A49" s="163">
        <v>47</v>
      </c>
      <c r="B49" s="164">
        <v>2070</v>
      </c>
      <c r="C49" s="165"/>
      <c r="D49" s="166">
        <v>565</v>
      </c>
      <c r="E49" s="167">
        <f t="shared" si="9"/>
        <v>285</v>
      </c>
      <c r="F49" s="167">
        <f t="shared" si="10"/>
        <v>95</v>
      </c>
      <c r="G49" s="167">
        <f t="shared" si="11"/>
        <v>25</v>
      </c>
      <c r="H49" s="165">
        <f t="shared" si="12"/>
        <v>5</v>
      </c>
      <c r="I49" s="164">
        <f t="shared" si="13"/>
        <v>1074</v>
      </c>
      <c r="J49" s="167">
        <f t="shared" si="13"/>
        <v>542</v>
      </c>
      <c r="K49" s="167">
        <f t="shared" si="13"/>
        <v>181</v>
      </c>
      <c r="L49" s="167">
        <f t="shared" si="13"/>
        <v>48</v>
      </c>
      <c r="M49" s="165">
        <f t="shared" si="13"/>
        <v>10</v>
      </c>
      <c r="N49" s="36"/>
      <c r="O49" s="83">
        <f t="shared" si="14"/>
        <v>0</v>
      </c>
      <c r="P49" s="83">
        <f t="shared" si="15"/>
        <v>0</v>
      </c>
      <c r="Q49" s="89">
        <f t="shared" si="16"/>
        <v>92</v>
      </c>
      <c r="R49" s="89">
        <f t="shared" si="17"/>
        <v>177</v>
      </c>
      <c r="S49" s="89">
        <f t="shared" si="18"/>
        <v>215</v>
      </c>
      <c r="T49" s="89"/>
      <c r="U49" s="74">
        <f>IF(B49=C49,0,IF(S49&lt;&gt;"-",(S49)/Přehled!$A$1,0))</f>
        <v>0.51190476190476186</v>
      </c>
      <c r="V49" s="26"/>
    </row>
    <row r="50" spans="1:22" x14ac:dyDescent="0.25">
      <c r="A50" s="163">
        <v>48</v>
      </c>
      <c r="B50" s="164">
        <v>2122</v>
      </c>
      <c r="C50" s="165"/>
      <c r="D50" s="166">
        <v>580</v>
      </c>
      <c r="E50" s="167">
        <f t="shared" si="9"/>
        <v>290</v>
      </c>
      <c r="F50" s="167">
        <f t="shared" si="10"/>
        <v>95</v>
      </c>
      <c r="G50" s="167">
        <f t="shared" si="11"/>
        <v>25</v>
      </c>
      <c r="H50" s="165">
        <f t="shared" si="12"/>
        <v>5</v>
      </c>
      <c r="I50" s="164">
        <f t="shared" si="13"/>
        <v>1102</v>
      </c>
      <c r="J50" s="167">
        <f t="shared" si="13"/>
        <v>551</v>
      </c>
      <c r="K50" s="167">
        <f t="shared" si="13"/>
        <v>181</v>
      </c>
      <c r="L50" s="167">
        <f t="shared" si="13"/>
        <v>48</v>
      </c>
      <c r="M50" s="165">
        <f t="shared" si="13"/>
        <v>10</v>
      </c>
      <c r="N50" s="36"/>
      <c r="O50" s="83">
        <f t="shared" si="14"/>
        <v>0</v>
      </c>
      <c r="P50" s="83">
        <f t="shared" si="15"/>
        <v>0</v>
      </c>
      <c r="Q50" s="89">
        <f t="shared" si="16"/>
        <v>107</v>
      </c>
      <c r="R50" s="89">
        <f t="shared" si="17"/>
        <v>192</v>
      </c>
      <c r="S50" s="89">
        <f t="shared" si="18"/>
        <v>230</v>
      </c>
      <c r="T50" s="89"/>
      <c r="U50" s="74">
        <f>IF(B50=C50,0,IF(S50&lt;&gt;"-",(S50)/Přehled!$A$1,0))</f>
        <v>0.54761904761904767</v>
      </c>
      <c r="V50" s="26"/>
    </row>
    <row r="51" spans="1:22" x14ac:dyDescent="0.25">
      <c r="A51" s="163">
        <v>49</v>
      </c>
      <c r="B51" s="164">
        <v>2175</v>
      </c>
      <c r="C51" s="165"/>
      <c r="D51" s="166">
        <v>595</v>
      </c>
      <c r="E51" s="167">
        <f t="shared" si="9"/>
        <v>300</v>
      </c>
      <c r="F51" s="167">
        <f t="shared" si="10"/>
        <v>100</v>
      </c>
      <c r="G51" s="167">
        <f t="shared" si="11"/>
        <v>25</v>
      </c>
      <c r="H51" s="165">
        <f t="shared" si="12"/>
        <v>5</v>
      </c>
      <c r="I51" s="164">
        <f t="shared" si="13"/>
        <v>1131</v>
      </c>
      <c r="J51" s="167">
        <f t="shared" si="13"/>
        <v>570</v>
      </c>
      <c r="K51" s="167">
        <f t="shared" si="13"/>
        <v>190</v>
      </c>
      <c r="L51" s="167">
        <f t="shared" si="13"/>
        <v>48</v>
      </c>
      <c r="M51" s="165">
        <f t="shared" si="13"/>
        <v>10</v>
      </c>
      <c r="N51" s="36"/>
      <c r="O51" s="83">
        <f t="shared" si="14"/>
        <v>0</v>
      </c>
      <c r="P51" s="83">
        <f t="shared" si="15"/>
        <v>0</v>
      </c>
      <c r="Q51" s="89">
        <f t="shared" si="16"/>
        <v>94</v>
      </c>
      <c r="R51" s="89">
        <f t="shared" si="17"/>
        <v>188</v>
      </c>
      <c r="S51" s="89">
        <f t="shared" si="18"/>
        <v>226</v>
      </c>
      <c r="T51" s="89"/>
      <c r="U51" s="74">
        <f>IF(B51=C51,0,IF(S51&lt;&gt;"-",(S51)/Přehled!$A$1,0))</f>
        <v>0.53809523809523807</v>
      </c>
      <c r="V51" s="26"/>
    </row>
    <row r="52" spans="1:22" x14ac:dyDescent="0.25">
      <c r="A52" s="163">
        <v>50</v>
      </c>
      <c r="B52" s="164">
        <v>2229</v>
      </c>
      <c r="C52" s="165"/>
      <c r="D52" s="166">
        <v>610</v>
      </c>
      <c r="E52" s="167">
        <f t="shared" si="9"/>
        <v>305</v>
      </c>
      <c r="F52" s="167">
        <f t="shared" si="10"/>
        <v>100</v>
      </c>
      <c r="G52" s="167">
        <f t="shared" si="11"/>
        <v>25</v>
      </c>
      <c r="H52" s="165">
        <f t="shared" si="12"/>
        <v>5</v>
      </c>
      <c r="I52" s="164">
        <f t="shared" si="13"/>
        <v>1159</v>
      </c>
      <c r="J52" s="167">
        <f t="shared" si="13"/>
        <v>580</v>
      </c>
      <c r="K52" s="167">
        <f t="shared" si="13"/>
        <v>190</v>
      </c>
      <c r="L52" s="167">
        <f t="shared" si="13"/>
        <v>48</v>
      </c>
      <c r="M52" s="165">
        <f t="shared" si="13"/>
        <v>10</v>
      </c>
      <c r="N52" s="36"/>
      <c r="O52" s="83">
        <f t="shared" si="14"/>
        <v>0</v>
      </c>
      <c r="P52" s="83">
        <f t="shared" si="15"/>
        <v>0</v>
      </c>
      <c r="Q52" s="89">
        <f t="shared" si="16"/>
        <v>110</v>
      </c>
      <c r="R52" s="89">
        <f t="shared" si="17"/>
        <v>204</v>
      </c>
      <c r="S52" s="89">
        <f t="shared" si="18"/>
        <v>242</v>
      </c>
      <c r="T52" s="89"/>
      <c r="U52" s="74">
        <f>IF(B52=C52,0,IF(S52&lt;&gt;"-",(S52)/Přehled!$A$1,0))</f>
        <v>0.57619047619047614</v>
      </c>
      <c r="V52" s="26"/>
    </row>
    <row r="53" spans="1:22" x14ac:dyDescent="0.25">
      <c r="A53" s="158">
        <v>51</v>
      </c>
      <c r="B53" s="159">
        <v>2285</v>
      </c>
      <c r="C53" s="160"/>
      <c r="D53" s="161">
        <v>625</v>
      </c>
      <c r="E53" s="162">
        <f t="shared" si="9"/>
        <v>315</v>
      </c>
      <c r="F53" s="162">
        <f t="shared" si="10"/>
        <v>105</v>
      </c>
      <c r="G53" s="162">
        <f t="shared" si="11"/>
        <v>25</v>
      </c>
      <c r="H53" s="160">
        <f t="shared" si="12"/>
        <v>5</v>
      </c>
      <c r="I53" s="159">
        <f t="shared" si="13"/>
        <v>1188</v>
      </c>
      <c r="J53" s="162">
        <f t="shared" si="13"/>
        <v>599</v>
      </c>
      <c r="K53" s="162">
        <f t="shared" si="13"/>
        <v>200</v>
      </c>
      <c r="L53" s="162">
        <f t="shared" si="13"/>
        <v>48</v>
      </c>
      <c r="M53" s="160">
        <f t="shared" si="13"/>
        <v>10</v>
      </c>
      <c r="N53" s="36"/>
      <c r="O53" s="83">
        <f t="shared" si="14"/>
        <v>0</v>
      </c>
      <c r="P53" s="83">
        <f t="shared" si="15"/>
        <v>0</v>
      </c>
      <c r="Q53" s="89">
        <f t="shared" si="16"/>
        <v>98</v>
      </c>
      <c r="R53" s="89">
        <f t="shared" si="17"/>
        <v>202</v>
      </c>
      <c r="S53" s="89">
        <f t="shared" si="18"/>
        <v>240</v>
      </c>
      <c r="T53" s="89"/>
      <c r="U53" s="74">
        <f>IF(B53=C53,0,IF(S53&lt;&gt;"-",(S53)/Přehled!$A$1,0))</f>
        <v>0.5714285714285714</v>
      </c>
      <c r="V53" s="26"/>
    </row>
    <row r="54" spans="1:22" x14ac:dyDescent="0.25">
      <c r="A54" s="163">
        <v>52</v>
      </c>
      <c r="B54" s="164">
        <v>2342</v>
      </c>
      <c r="C54" s="165"/>
      <c r="D54" s="166">
        <v>640</v>
      </c>
      <c r="E54" s="167">
        <f t="shared" si="9"/>
        <v>320</v>
      </c>
      <c r="F54" s="167">
        <f t="shared" si="10"/>
        <v>105</v>
      </c>
      <c r="G54" s="167">
        <f t="shared" si="11"/>
        <v>25</v>
      </c>
      <c r="H54" s="165">
        <f t="shared" si="12"/>
        <v>5</v>
      </c>
      <c r="I54" s="164">
        <f t="shared" si="13"/>
        <v>1216</v>
      </c>
      <c r="J54" s="167">
        <f t="shared" si="13"/>
        <v>608</v>
      </c>
      <c r="K54" s="167">
        <f t="shared" si="13"/>
        <v>200</v>
      </c>
      <c r="L54" s="167">
        <f t="shared" si="13"/>
        <v>48</v>
      </c>
      <c r="M54" s="165">
        <f t="shared" si="13"/>
        <v>10</v>
      </c>
      <c r="N54" s="36"/>
      <c r="O54" s="83">
        <f t="shared" si="14"/>
        <v>0</v>
      </c>
      <c r="P54" s="83">
        <f t="shared" si="15"/>
        <v>0</v>
      </c>
      <c r="Q54" s="89">
        <f t="shared" si="16"/>
        <v>118</v>
      </c>
      <c r="R54" s="89">
        <f t="shared" si="17"/>
        <v>222</v>
      </c>
      <c r="S54" s="89">
        <f t="shared" si="18"/>
        <v>260</v>
      </c>
      <c r="T54" s="89"/>
      <c r="U54" s="74">
        <f>IF(B54=C54,0,IF(S54&lt;&gt;"-",(S54)/Přehled!$A$1,0))</f>
        <v>0.61904761904761907</v>
      </c>
      <c r="V54" s="26"/>
    </row>
    <row r="55" spans="1:22" x14ac:dyDescent="0.25">
      <c r="A55" s="163">
        <v>53</v>
      </c>
      <c r="B55" s="164">
        <v>2400</v>
      </c>
      <c r="C55" s="165"/>
      <c r="D55" s="166">
        <v>655</v>
      </c>
      <c r="E55" s="167">
        <f t="shared" si="9"/>
        <v>330</v>
      </c>
      <c r="F55" s="167">
        <f t="shared" si="10"/>
        <v>110</v>
      </c>
      <c r="G55" s="167">
        <f t="shared" si="11"/>
        <v>30</v>
      </c>
      <c r="H55" s="165">
        <f t="shared" si="12"/>
        <v>5</v>
      </c>
      <c r="I55" s="164">
        <f t="shared" ref="I55:M105" si="19">ROUNDUP(D55*1.9,0)</f>
        <v>1245</v>
      </c>
      <c r="J55" s="167">
        <f t="shared" si="19"/>
        <v>627</v>
      </c>
      <c r="K55" s="167">
        <f t="shared" si="19"/>
        <v>209</v>
      </c>
      <c r="L55" s="167">
        <f t="shared" si="19"/>
        <v>57</v>
      </c>
      <c r="M55" s="165">
        <f t="shared" si="19"/>
        <v>10</v>
      </c>
      <c r="N55" s="36"/>
      <c r="O55" s="83">
        <f t="shared" si="14"/>
        <v>0</v>
      </c>
      <c r="P55" s="83">
        <f t="shared" si="15"/>
        <v>0</v>
      </c>
      <c r="Q55" s="89">
        <f t="shared" si="16"/>
        <v>110</v>
      </c>
      <c r="R55" s="89">
        <f t="shared" si="17"/>
        <v>205</v>
      </c>
      <c r="S55" s="89">
        <f t="shared" si="18"/>
        <v>252</v>
      </c>
      <c r="T55" s="89"/>
      <c r="U55" s="74">
        <f>IF(B55=C55,0,IF(S55&lt;&gt;"-",(S55)/Přehled!$A$1,0))</f>
        <v>0.6</v>
      </c>
      <c r="V55" s="26"/>
    </row>
    <row r="56" spans="1:22" x14ac:dyDescent="0.25">
      <c r="A56" s="163">
        <v>54</v>
      </c>
      <c r="B56" s="164">
        <v>2460</v>
      </c>
      <c r="C56" s="165"/>
      <c r="D56" s="166">
        <v>670</v>
      </c>
      <c r="E56" s="167">
        <f t="shared" si="9"/>
        <v>335</v>
      </c>
      <c r="F56" s="167">
        <f t="shared" si="10"/>
        <v>110</v>
      </c>
      <c r="G56" s="167">
        <f t="shared" si="11"/>
        <v>30</v>
      </c>
      <c r="H56" s="165">
        <f t="shared" si="12"/>
        <v>5</v>
      </c>
      <c r="I56" s="164">
        <f t="shared" si="19"/>
        <v>1273</v>
      </c>
      <c r="J56" s="167">
        <f t="shared" si="19"/>
        <v>637</v>
      </c>
      <c r="K56" s="167">
        <f t="shared" si="19"/>
        <v>209</v>
      </c>
      <c r="L56" s="167">
        <f t="shared" si="19"/>
        <v>57</v>
      </c>
      <c r="M56" s="165">
        <f t="shared" si="19"/>
        <v>10</v>
      </c>
      <c r="N56" s="36"/>
      <c r="O56" s="83">
        <f t="shared" si="14"/>
        <v>0</v>
      </c>
      <c r="P56" s="83">
        <f t="shared" si="15"/>
        <v>0</v>
      </c>
      <c r="Q56" s="89">
        <f t="shared" si="16"/>
        <v>132</v>
      </c>
      <c r="R56" s="89">
        <f t="shared" si="17"/>
        <v>227</v>
      </c>
      <c r="S56" s="89">
        <f t="shared" si="18"/>
        <v>274</v>
      </c>
      <c r="T56" s="89"/>
      <c r="U56" s="74">
        <f>IF(B56=C56,0,IF(S56&lt;&gt;"-",(S56)/Přehled!$A$1,0))</f>
        <v>0.65238095238095239</v>
      </c>
      <c r="V56" s="26"/>
    </row>
    <row r="57" spans="1:22" x14ac:dyDescent="0.25">
      <c r="A57" s="163">
        <v>55</v>
      </c>
      <c r="B57" s="164">
        <v>2522</v>
      </c>
      <c r="C57" s="165"/>
      <c r="D57" s="166">
        <v>685</v>
      </c>
      <c r="E57" s="167">
        <f t="shared" si="9"/>
        <v>345</v>
      </c>
      <c r="F57" s="167">
        <f t="shared" si="10"/>
        <v>115</v>
      </c>
      <c r="G57" s="167">
        <f t="shared" si="11"/>
        <v>30</v>
      </c>
      <c r="H57" s="165">
        <f t="shared" si="12"/>
        <v>5</v>
      </c>
      <c r="I57" s="164">
        <f t="shared" si="19"/>
        <v>1302</v>
      </c>
      <c r="J57" s="167">
        <f t="shared" si="19"/>
        <v>656</v>
      </c>
      <c r="K57" s="167">
        <f t="shared" si="19"/>
        <v>219</v>
      </c>
      <c r="L57" s="167">
        <f t="shared" si="19"/>
        <v>57</v>
      </c>
      <c r="M57" s="165">
        <f t="shared" si="19"/>
        <v>10</v>
      </c>
      <c r="N57" s="36"/>
      <c r="O57" s="83">
        <f t="shared" si="14"/>
        <v>0</v>
      </c>
      <c r="P57" s="83">
        <f t="shared" si="15"/>
        <v>0</v>
      </c>
      <c r="Q57" s="89">
        <f t="shared" si="16"/>
        <v>126</v>
      </c>
      <c r="R57" s="89">
        <f t="shared" si="17"/>
        <v>231</v>
      </c>
      <c r="S57" s="89">
        <f t="shared" si="18"/>
        <v>278</v>
      </c>
      <c r="T57" s="89"/>
      <c r="U57" s="74">
        <f>IF(B57=C57,0,IF(S57&lt;&gt;"-",(S57)/Přehled!$A$1,0))</f>
        <v>0.66190476190476188</v>
      </c>
      <c r="V57" s="26"/>
    </row>
    <row r="58" spans="1:22" x14ac:dyDescent="0.25">
      <c r="A58" s="163">
        <v>56</v>
      </c>
      <c r="B58" s="164">
        <v>2585</v>
      </c>
      <c r="C58" s="165"/>
      <c r="D58" s="166">
        <v>700</v>
      </c>
      <c r="E58" s="167">
        <f t="shared" si="9"/>
        <v>350</v>
      </c>
      <c r="F58" s="167">
        <f t="shared" si="10"/>
        <v>115</v>
      </c>
      <c r="G58" s="167">
        <f t="shared" si="11"/>
        <v>30</v>
      </c>
      <c r="H58" s="165">
        <f t="shared" si="12"/>
        <v>5</v>
      </c>
      <c r="I58" s="164">
        <f t="shared" si="19"/>
        <v>1330</v>
      </c>
      <c r="J58" s="167">
        <f t="shared" si="19"/>
        <v>665</v>
      </c>
      <c r="K58" s="167">
        <f t="shared" si="19"/>
        <v>219</v>
      </c>
      <c r="L58" s="167">
        <f t="shared" si="19"/>
        <v>57</v>
      </c>
      <c r="M58" s="165">
        <f t="shared" si="19"/>
        <v>10</v>
      </c>
      <c r="N58" s="36"/>
      <c r="O58" s="83">
        <f t="shared" si="14"/>
        <v>0</v>
      </c>
      <c r="P58" s="83">
        <f t="shared" si="15"/>
        <v>0</v>
      </c>
      <c r="Q58" s="89">
        <f t="shared" si="16"/>
        <v>152</v>
      </c>
      <c r="R58" s="89">
        <f t="shared" si="17"/>
        <v>257</v>
      </c>
      <c r="S58" s="89">
        <f t="shared" si="18"/>
        <v>304</v>
      </c>
      <c r="T58" s="89"/>
      <c r="U58" s="74">
        <f>IF(B58=C58,0,IF(S58&lt;&gt;"-",(S58)/Přehled!$A$1,0))</f>
        <v>0.72380952380952379</v>
      </c>
      <c r="V58" s="26"/>
    </row>
    <row r="59" spans="1:22" x14ac:dyDescent="0.25">
      <c r="A59" s="163">
        <v>57</v>
      </c>
      <c r="B59" s="164">
        <v>2650</v>
      </c>
      <c r="C59" s="165"/>
      <c r="D59" s="166">
        <v>715</v>
      </c>
      <c r="E59" s="167">
        <f t="shared" si="9"/>
        <v>360</v>
      </c>
      <c r="F59" s="167">
        <f t="shared" si="10"/>
        <v>120</v>
      </c>
      <c r="G59" s="167">
        <f t="shared" si="11"/>
        <v>30</v>
      </c>
      <c r="H59" s="165">
        <f t="shared" si="12"/>
        <v>5</v>
      </c>
      <c r="I59" s="164">
        <f t="shared" si="19"/>
        <v>1359</v>
      </c>
      <c r="J59" s="167">
        <f t="shared" si="19"/>
        <v>684</v>
      </c>
      <c r="K59" s="167">
        <f t="shared" si="19"/>
        <v>228</v>
      </c>
      <c r="L59" s="167">
        <f t="shared" si="19"/>
        <v>57</v>
      </c>
      <c r="M59" s="165">
        <f t="shared" si="19"/>
        <v>10</v>
      </c>
      <c r="N59" s="36"/>
      <c r="O59" s="83">
        <f t="shared" si="14"/>
        <v>0</v>
      </c>
      <c r="P59" s="83">
        <f t="shared" si="15"/>
        <v>0</v>
      </c>
      <c r="Q59" s="89">
        <f t="shared" si="16"/>
        <v>151</v>
      </c>
      <c r="R59" s="89">
        <f t="shared" si="17"/>
        <v>265</v>
      </c>
      <c r="S59" s="89">
        <f t="shared" si="18"/>
        <v>312</v>
      </c>
      <c r="T59" s="89"/>
      <c r="U59" s="74">
        <f>IF(B59=C59,0,IF(S59&lt;&gt;"-",(S59)/Přehled!$A$1,0))</f>
        <v>0.74285714285714288</v>
      </c>
      <c r="V59" s="26"/>
    </row>
    <row r="60" spans="1:22" x14ac:dyDescent="0.25">
      <c r="A60" s="163">
        <v>58</v>
      </c>
      <c r="B60" s="164">
        <v>2716</v>
      </c>
      <c r="C60" s="165"/>
      <c r="D60" s="166">
        <v>730</v>
      </c>
      <c r="E60" s="167">
        <f t="shared" si="9"/>
        <v>365</v>
      </c>
      <c r="F60" s="167">
        <f t="shared" si="10"/>
        <v>120</v>
      </c>
      <c r="G60" s="167">
        <f t="shared" si="11"/>
        <v>30</v>
      </c>
      <c r="H60" s="165">
        <f t="shared" si="12"/>
        <v>5</v>
      </c>
      <c r="I60" s="164">
        <f t="shared" si="19"/>
        <v>1387</v>
      </c>
      <c r="J60" s="167">
        <f t="shared" si="19"/>
        <v>694</v>
      </c>
      <c r="K60" s="167">
        <f t="shared" si="19"/>
        <v>228</v>
      </c>
      <c r="L60" s="167">
        <f t="shared" si="19"/>
        <v>57</v>
      </c>
      <c r="M60" s="165">
        <f t="shared" si="19"/>
        <v>10</v>
      </c>
      <c r="N60" s="36"/>
      <c r="O60" s="83">
        <f t="shared" si="14"/>
        <v>0</v>
      </c>
      <c r="P60" s="83">
        <f t="shared" si="15"/>
        <v>0</v>
      </c>
      <c r="Q60" s="89">
        <f t="shared" si="16"/>
        <v>179</v>
      </c>
      <c r="R60" s="89">
        <f t="shared" si="17"/>
        <v>293</v>
      </c>
      <c r="S60" s="89">
        <f t="shared" si="18"/>
        <v>340</v>
      </c>
      <c r="T60" s="89"/>
      <c r="U60" s="74">
        <f>IF(B60=C60,0,IF(S60&lt;&gt;"-",(S60)/Přehled!$A$1,0))</f>
        <v>0.80952380952380953</v>
      </c>
      <c r="V60" s="26"/>
    </row>
    <row r="61" spans="1:22" x14ac:dyDescent="0.25">
      <c r="A61" s="163">
        <v>59</v>
      </c>
      <c r="B61" s="164">
        <v>2784</v>
      </c>
      <c r="C61" s="165"/>
      <c r="D61" s="166">
        <v>745</v>
      </c>
      <c r="E61" s="167">
        <f t="shared" si="9"/>
        <v>375</v>
      </c>
      <c r="F61" s="167">
        <f t="shared" si="10"/>
        <v>125</v>
      </c>
      <c r="G61" s="167">
        <f t="shared" si="11"/>
        <v>30</v>
      </c>
      <c r="H61" s="165">
        <f t="shared" si="12"/>
        <v>5</v>
      </c>
      <c r="I61" s="164">
        <f t="shared" si="19"/>
        <v>1416</v>
      </c>
      <c r="J61" s="167">
        <f t="shared" si="19"/>
        <v>713</v>
      </c>
      <c r="K61" s="167">
        <f t="shared" si="19"/>
        <v>238</v>
      </c>
      <c r="L61" s="167">
        <f t="shared" si="19"/>
        <v>57</v>
      </c>
      <c r="M61" s="165">
        <f t="shared" si="19"/>
        <v>10</v>
      </c>
      <c r="N61" s="36"/>
      <c r="O61" s="83">
        <f t="shared" si="14"/>
        <v>0</v>
      </c>
      <c r="P61" s="83">
        <f t="shared" si="15"/>
        <v>0</v>
      </c>
      <c r="Q61" s="89">
        <f t="shared" si="16"/>
        <v>179</v>
      </c>
      <c r="R61" s="89">
        <f t="shared" si="17"/>
        <v>303</v>
      </c>
      <c r="S61" s="89">
        <f t="shared" si="18"/>
        <v>350</v>
      </c>
      <c r="T61" s="89"/>
      <c r="U61" s="74">
        <f>IF(B61=C61,0,IF(S61&lt;&gt;"-",(S61)/Přehled!$A$1,0))</f>
        <v>0.83333333333333337</v>
      </c>
      <c r="V61" s="26"/>
    </row>
    <row r="62" spans="1:22" x14ac:dyDescent="0.25">
      <c r="A62" s="163">
        <v>60</v>
      </c>
      <c r="B62" s="164">
        <v>2853</v>
      </c>
      <c r="C62" s="165"/>
      <c r="D62" s="166">
        <v>760</v>
      </c>
      <c r="E62" s="167">
        <f t="shared" si="9"/>
        <v>380</v>
      </c>
      <c r="F62" s="167">
        <f t="shared" si="10"/>
        <v>125</v>
      </c>
      <c r="G62" s="167">
        <f t="shared" si="11"/>
        <v>30</v>
      </c>
      <c r="H62" s="165">
        <f t="shared" si="12"/>
        <v>5</v>
      </c>
      <c r="I62" s="164">
        <f t="shared" si="19"/>
        <v>1444</v>
      </c>
      <c r="J62" s="167">
        <f t="shared" si="19"/>
        <v>722</v>
      </c>
      <c r="K62" s="167">
        <f t="shared" si="19"/>
        <v>238</v>
      </c>
      <c r="L62" s="167">
        <f t="shared" si="19"/>
        <v>57</v>
      </c>
      <c r="M62" s="165">
        <f t="shared" si="19"/>
        <v>10</v>
      </c>
      <c r="N62" s="36"/>
      <c r="O62" s="83">
        <f t="shared" si="14"/>
        <v>0</v>
      </c>
      <c r="P62" s="83">
        <f t="shared" si="15"/>
        <v>0</v>
      </c>
      <c r="Q62" s="89">
        <f t="shared" si="16"/>
        <v>211</v>
      </c>
      <c r="R62" s="89">
        <f t="shared" si="17"/>
        <v>335</v>
      </c>
      <c r="S62" s="89">
        <f t="shared" si="18"/>
        <v>382</v>
      </c>
      <c r="T62" s="89"/>
      <c r="U62" s="74">
        <f>IF(B62=C62,0,IF(S62&lt;&gt;"-",(S62)/Přehled!$A$1,0))</f>
        <v>0.90952380952380951</v>
      </c>
      <c r="V62" s="26"/>
    </row>
    <row r="63" spans="1:22" x14ac:dyDescent="0.25">
      <c r="A63" s="158">
        <v>61</v>
      </c>
      <c r="B63" s="159">
        <v>2925</v>
      </c>
      <c r="C63" s="160"/>
      <c r="D63" s="161">
        <v>775</v>
      </c>
      <c r="E63" s="162">
        <f t="shared" si="9"/>
        <v>390</v>
      </c>
      <c r="F63" s="162">
        <f t="shared" si="10"/>
        <v>130</v>
      </c>
      <c r="G63" s="162">
        <f t="shared" si="11"/>
        <v>35</v>
      </c>
      <c r="H63" s="160">
        <f t="shared" si="12"/>
        <v>5</v>
      </c>
      <c r="I63" s="159">
        <f t="shared" si="19"/>
        <v>1473</v>
      </c>
      <c r="J63" s="162">
        <f t="shared" si="19"/>
        <v>741</v>
      </c>
      <c r="K63" s="162">
        <f t="shared" si="19"/>
        <v>247</v>
      </c>
      <c r="L63" s="162">
        <f t="shared" si="19"/>
        <v>67</v>
      </c>
      <c r="M63" s="160">
        <f t="shared" si="19"/>
        <v>10</v>
      </c>
      <c r="N63" s="36"/>
      <c r="O63" s="83">
        <f t="shared" si="14"/>
        <v>0</v>
      </c>
      <c r="P63" s="83">
        <f t="shared" si="15"/>
        <v>0</v>
      </c>
      <c r="Q63" s="89">
        <f t="shared" si="16"/>
        <v>217</v>
      </c>
      <c r="R63" s="89">
        <f t="shared" si="17"/>
        <v>330</v>
      </c>
      <c r="S63" s="89">
        <f t="shared" si="18"/>
        <v>387</v>
      </c>
      <c r="T63" s="89"/>
      <c r="U63" s="74">
        <f>IF(B63=C63,0,IF(S63&lt;&gt;"-",(S63)/Přehled!$A$1,0))</f>
        <v>0.92142857142857137</v>
      </c>
      <c r="V63" s="26"/>
    </row>
    <row r="64" spans="1:22" x14ac:dyDescent="0.25">
      <c r="A64" s="163">
        <v>62</v>
      </c>
      <c r="B64" s="164">
        <v>2998</v>
      </c>
      <c r="C64" s="165"/>
      <c r="D64" s="166">
        <v>790</v>
      </c>
      <c r="E64" s="167">
        <f t="shared" si="9"/>
        <v>395</v>
      </c>
      <c r="F64" s="167">
        <f t="shared" si="10"/>
        <v>130</v>
      </c>
      <c r="G64" s="167">
        <f t="shared" si="11"/>
        <v>35</v>
      </c>
      <c r="H64" s="165">
        <f t="shared" si="12"/>
        <v>5</v>
      </c>
      <c r="I64" s="164">
        <f t="shared" si="19"/>
        <v>1501</v>
      </c>
      <c r="J64" s="167">
        <f t="shared" si="19"/>
        <v>751</v>
      </c>
      <c r="K64" s="167">
        <f t="shared" si="19"/>
        <v>247</v>
      </c>
      <c r="L64" s="167">
        <f t="shared" si="19"/>
        <v>67</v>
      </c>
      <c r="M64" s="165">
        <f t="shared" si="19"/>
        <v>10</v>
      </c>
      <c r="N64" s="36"/>
      <c r="O64" s="83">
        <f t="shared" si="14"/>
        <v>0</v>
      </c>
      <c r="P64" s="83">
        <f t="shared" si="15"/>
        <v>0</v>
      </c>
      <c r="Q64" s="89">
        <f t="shared" si="16"/>
        <v>252</v>
      </c>
      <c r="R64" s="89">
        <f t="shared" si="17"/>
        <v>365</v>
      </c>
      <c r="S64" s="89">
        <f t="shared" si="18"/>
        <v>422</v>
      </c>
      <c r="T64" s="89"/>
      <c r="U64" s="74">
        <f>IF(B64=C64,0,IF(S64&lt;&gt;"-",(S64)/Přehled!$A$1,0))</f>
        <v>1.0047619047619047</v>
      </c>
      <c r="V64" s="26"/>
    </row>
    <row r="65" spans="1:22" x14ac:dyDescent="0.25">
      <c r="A65" s="163">
        <v>63</v>
      </c>
      <c r="B65" s="164">
        <v>3073</v>
      </c>
      <c r="C65" s="165"/>
      <c r="D65" s="166">
        <v>805</v>
      </c>
      <c r="E65" s="167">
        <f t="shared" si="9"/>
        <v>405</v>
      </c>
      <c r="F65" s="167">
        <f t="shared" si="10"/>
        <v>135</v>
      </c>
      <c r="G65" s="167">
        <f t="shared" si="11"/>
        <v>35</v>
      </c>
      <c r="H65" s="165">
        <f t="shared" si="12"/>
        <v>5</v>
      </c>
      <c r="I65" s="164">
        <f t="shared" si="19"/>
        <v>1530</v>
      </c>
      <c r="J65" s="167">
        <f t="shared" si="19"/>
        <v>770</v>
      </c>
      <c r="K65" s="167">
        <f t="shared" si="19"/>
        <v>257</v>
      </c>
      <c r="L65" s="167">
        <f t="shared" si="19"/>
        <v>67</v>
      </c>
      <c r="M65" s="165">
        <f t="shared" si="19"/>
        <v>10</v>
      </c>
      <c r="N65" s="36"/>
      <c r="O65" s="89">
        <f t="shared" si="14"/>
        <v>13</v>
      </c>
      <c r="P65" s="83">
        <f t="shared" si="15"/>
        <v>0</v>
      </c>
      <c r="Q65" s="89">
        <f t="shared" si="16"/>
        <v>259</v>
      </c>
      <c r="R65" s="89">
        <f t="shared" si="17"/>
        <v>382</v>
      </c>
      <c r="S65" s="89">
        <f t="shared" si="18"/>
        <v>439</v>
      </c>
      <c r="T65" s="89"/>
      <c r="U65" s="74">
        <f>IF(B65=C65,0,IF(S65&lt;&gt;"-",(S65)/Přehled!$A$1,0))</f>
        <v>1.0452380952380953</v>
      </c>
      <c r="V65" s="26"/>
    </row>
    <row r="66" spans="1:22" x14ac:dyDescent="0.25">
      <c r="A66" s="163">
        <v>64</v>
      </c>
      <c r="B66" s="164">
        <v>3149</v>
      </c>
      <c r="C66" s="165"/>
      <c r="D66" s="166">
        <v>820</v>
      </c>
      <c r="E66" s="167">
        <f t="shared" si="9"/>
        <v>410</v>
      </c>
      <c r="F66" s="167">
        <f t="shared" si="10"/>
        <v>135</v>
      </c>
      <c r="G66" s="167">
        <f t="shared" si="11"/>
        <v>35</v>
      </c>
      <c r="H66" s="165">
        <f t="shared" si="12"/>
        <v>5</v>
      </c>
      <c r="I66" s="164">
        <f t="shared" si="19"/>
        <v>1558</v>
      </c>
      <c r="J66" s="167">
        <f t="shared" si="19"/>
        <v>779</v>
      </c>
      <c r="K66" s="167">
        <f t="shared" si="19"/>
        <v>257</v>
      </c>
      <c r="L66" s="167">
        <f t="shared" si="19"/>
        <v>67</v>
      </c>
      <c r="M66" s="165">
        <f t="shared" si="19"/>
        <v>10</v>
      </c>
      <c r="N66" s="36"/>
      <c r="O66" s="89">
        <f t="shared" si="14"/>
        <v>33</v>
      </c>
      <c r="P66" s="83">
        <f t="shared" si="15"/>
        <v>0</v>
      </c>
      <c r="Q66" s="89">
        <f t="shared" si="16"/>
        <v>298</v>
      </c>
      <c r="R66" s="89">
        <f t="shared" si="17"/>
        <v>421</v>
      </c>
      <c r="S66" s="89">
        <f t="shared" si="18"/>
        <v>478</v>
      </c>
      <c r="T66" s="89"/>
      <c r="U66" s="74">
        <f>IF(B66=C66,0,IF(S66&lt;&gt;"-",(S66)/Přehled!$A$1,0))</f>
        <v>1.138095238095238</v>
      </c>
      <c r="V66" s="26"/>
    </row>
    <row r="67" spans="1:22" x14ac:dyDescent="0.25">
      <c r="A67" s="55">
        <v>65</v>
      </c>
      <c r="B67" s="34">
        <v>3228</v>
      </c>
      <c r="C67" s="7"/>
      <c r="D67" s="56">
        <v>835</v>
      </c>
      <c r="E67" s="41">
        <f t="shared" si="9"/>
        <v>420</v>
      </c>
      <c r="F67" s="41">
        <f t="shared" si="10"/>
        <v>140</v>
      </c>
      <c r="G67" s="41">
        <f t="shared" si="11"/>
        <v>35</v>
      </c>
      <c r="H67" s="7">
        <f t="shared" si="12"/>
        <v>5</v>
      </c>
      <c r="I67" s="34">
        <f t="shared" si="19"/>
        <v>1587</v>
      </c>
      <c r="J67" s="41">
        <f t="shared" si="19"/>
        <v>798</v>
      </c>
      <c r="K67" s="41">
        <f t="shared" si="19"/>
        <v>266</v>
      </c>
      <c r="L67" s="41">
        <f t="shared" si="19"/>
        <v>67</v>
      </c>
      <c r="M67" s="7">
        <f t="shared" si="19"/>
        <v>10</v>
      </c>
      <c r="N67" s="36"/>
      <c r="O67" s="83">
        <f t="shared" si="14"/>
        <v>54</v>
      </c>
      <c r="P67" s="83">
        <f t="shared" si="15"/>
        <v>0</v>
      </c>
      <c r="Q67" s="83">
        <f t="shared" si="16"/>
        <v>311</v>
      </c>
      <c r="R67" s="83">
        <f t="shared" si="17"/>
        <v>443</v>
      </c>
      <c r="S67" s="83">
        <f t="shared" si="18"/>
        <v>500</v>
      </c>
      <c r="T67" s="83"/>
      <c r="U67" s="74">
        <f>IF(B67=C67,0,IF(S67&lt;&gt;"-",(S67)/Přehled!$A$1,0))</f>
        <v>1.1904761904761905</v>
      </c>
      <c r="V67" s="26"/>
    </row>
    <row r="68" spans="1:22" x14ac:dyDescent="0.25">
      <c r="A68" s="55">
        <v>66</v>
      </c>
      <c r="B68" s="34">
        <v>3309</v>
      </c>
      <c r="C68" s="7"/>
      <c r="D68" s="56">
        <v>855</v>
      </c>
      <c r="E68" s="41">
        <f t="shared" ref="E68:E131" si="20">ROUND((D68/2)/5,0)*5</f>
        <v>430</v>
      </c>
      <c r="F68" s="41">
        <f t="shared" ref="F68:F131" si="21">ROUND((E68/3)/5,0)*5</f>
        <v>145</v>
      </c>
      <c r="G68" s="41">
        <f t="shared" ref="G68:G131" si="22">ROUND((F68/4)/5,0)*5</f>
        <v>35</v>
      </c>
      <c r="H68" s="7">
        <f t="shared" ref="H68:H131" si="23">ROUND((G68/5)/5,0)*5</f>
        <v>5</v>
      </c>
      <c r="I68" s="34">
        <f t="shared" si="19"/>
        <v>1625</v>
      </c>
      <c r="J68" s="41">
        <f t="shared" si="19"/>
        <v>817</v>
      </c>
      <c r="K68" s="41">
        <f t="shared" si="19"/>
        <v>276</v>
      </c>
      <c r="L68" s="41">
        <f t="shared" si="19"/>
        <v>67</v>
      </c>
      <c r="M68" s="7">
        <f t="shared" si="19"/>
        <v>10</v>
      </c>
      <c r="N68" s="36"/>
      <c r="O68" s="83">
        <f t="shared" ref="O68:O131" si="24">IF((B68-I68)-I68&lt;=0,0,(B68-I68)-I68)</f>
        <v>59</v>
      </c>
      <c r="P68" s="83">
        <f t="shared" ref="P68:P131" si="25">IF((B68-I68-J68)-J68&lt;=O68,0,IF((B68-I68-J68)-J68&lt;=0,0,(B68-I68-J68)-J68))</f>
        <v>0</v>
      </c>
      <c r="Q68" s="83">
        <f t="shared" ref="Q68:Q131" si="26">IF((B68-I68-J68-K68)-K68&lt;=0,0,(B68-I68-J68-K68)-K68)</f>
        <v>315</v>
      </c>
      <c r="R68" s="83">
        <f t="shared" ref="R68:R131" si="27">IF((B68-I68-J68-K68-L68)-L68&lt;=0,0,(B68-I68-J68-K68-L68)-L68)</f>
        <v>457</v>
      </c>
      <c r="S68" s="83">
        <f t="shared" ref="S68:S131" si="28">IF(H68=0,IF((B68-I68-J68-K68-L68-M68)-M68&lt;=0,0,(B68-I68-J68-K68-L68-M68)-M68),IF((B68-I68-J68-K68-L68-M68)-M68&lt;=0,"-",(B68-I68-J68-K68-L68-M68)-M68+M68))</f>
        <v>514</v>
      </c>
      <c r="T68" s="83"/>
      <c r="U68" s="74">
        <f>IF(B68=C68,0,IF(S68&lt;&gt;"-",(S68)/Přehled!$A$1,0))</f>
        <v>1.2238095238095239</v>
      </c>
      <c r="V68" s="26"/>
    </row>
    <row r="69" spans="1:22" x14ac:dyDescent="0.25">
      <c r="A69" s="55">
        <v>67</v>
      </c>
      <c r="B69" s="34">
        <v>3392</v>
      </c>
      <c r="C69" s="7"/>
      <c r="D69" s="56">
        <v>870</v>
      </c>
      <c r="E69" s="41">
        <f t="shared" si="20"/>
        <v>435</v>
      </c>
      <c r="F69" s="41">
        <f t="shared" si="21"/>
        <v>145</v>
      </c>
      <c r="G69" s="41">
        <f t="shared" si="22"/>
        <v>35</v>
      </c>
      <c r="H69" s="7">
        <f t="shared" si="23"/>
        <v>5</v>
      </c>
      <c r="I69" s="34">
        <f t="shared" si="19"/>
        <v>1653</v>
      </c>
      <c r="J69" s="41">
        <f t="shared" si="19"/>
        <v>827</v>
      </c>
      <c r="K69" s="41">
        <f t="shared" si="19"/>
        <v>276</v>
      </c>
      <c r="L69" s="41">
        <f t="shared" si="19"/>
        <v>67</v>
      </c>
      <c r="M69" s="7">
        <f t="shared" si="19"/>
        <v>10</v>
      </c>
      <c r="N69" s="36"/>
      <c r="O69" s="83">
        <f t="shared" si="24"/>
        <v>86</v>
      </c>
      <c r="P69" s="83">
        <f t="shared" si="25"/>
        <v>0</v>
      </c>
      <c r="Q69" s="83">
        <f t="shared" si="26"/>
        <v>360</v>
      </c>
      <c r="R69" s="83">
        <f t="shared" si="27"/>
        <v>502</v>
      </c>
      <c r="S69" s="83">
        <f t="shared" si="28"/>
        <v>559</v>
      </c>
      <c r="T69" s="83"/>
      <c r="U69" s="74">
        <f>IF(B69=C69,0,IF(S69&lt;&gt;"-",(S69)/Přehled!$A$1,0))</f>
        <v>1.3309523809523809</v>
      </c>
      <c r="V69" s="26"/>
    </row>
    <row r="70" spans="1:22" x14ac:dyDescent="0.25">
      <c r="A70" s="55">
        <v>68</v>
      </c>
      <c r="B70" s="34">
        <v>3476</v>
      </c>
      <c r="C70" s="7"/>
      <c r="D70" s="56">
        <v>885</v>
      </c>
      <c r="E70" s="41">
        <f t="shared" si="20"/>
        <v>445</v>
      </c>
      <c r="F70" s="41">
        <f t="shared" si="21"/>
        <v>150</v>
      </c>
      <c r="G70" s="41">
        <f t="shared" si="22"/>
        <v>40</v>
      </c>
      <c r="H70" s="7">
        <f t="shared" si="23"/>
        <v>10</v>
      </c>
      <c r="I70" s="34">
        <f t="shared" si="19"/>
        <v>1682</v>
      </c>
      <c r="J70" s="41">
        <f t="shared" si="19"/>
        <v>846</v>
      </c>
      <c r="K70" s="41">
        <f t="shared" si="19"/>
        <v>285</v>
      </c>
      <c r="L70" s="41">
        <f t="shared" si="19"/>
        <v>76</v>
      </c>
      <c r="M70" s="7">
        <f t="shared" si="19"/>
        <v>19</v>
      </c>
      <c r="N70" s="36"/>
      <c r="O70" s="83">
        <f t="shared" si="24"/>
        <v>112</v>
      </c>
      <c r="P70" s="83">
        <f t="shared" si="25"/>
        <v>0</v>
      </c>
      <c r="Q70" s="83">
        <f t="shared" si="26"/>
        <v>378</v>
      </c>
      <c r="R70" s="83">
        <f t="shared" si="27"/>
        <v>511</v>
      </c>
      <c r="S70" s="83">
        <f t="shared" si="28"/>
        <v>568</v>
      </c>
      <c r="T70" s="83"/>
      <c r="U70" s="74">
        <f>IF(B70=C70,0,IF(S70&lt;&gt;"-",(S70)/Přehled!$A$1,0))</f>
        <v>1.3523809523809525</v>
      </c>
      <c r="V70" s="26"/>
    </row>
    <row r="71" spans="1:22" x14ac:dyDescent="0.25">
      <c r="A71" s="55">
        <v>69</v>
      </c>
      <c r="B71" s="34">
        <v>3563</v>
      </c>
      <c r="C71" s="7"/>
      <c r="D71" s="56">
        <v>900</v>
      </c>
      <c r="E71" s="41">
        <f t="shared" si="20"/>
        <v>450</v>
      </c>
      <c r="F71" s="41">
        <f t="shared" si="21"/>
        <v>150</v>
      </c>
      <c r="G71" s="41">
        <f t="shared" si="22"/>
        <v>40</v>
      </c>
      <c r="H71" s="7">
        <f t="shared" si="23"/>
        <v>10</v>
      </c>
      <c r="I71" s="34">
        <f t="shared" si="19"/>
        <v>1710</v>
      </c>
      <c r="J71" s="41">
        <f t="shared" si="19"/>
        <v>855</v>
      </c>
      <c r="K71" s="41">
        <f t="shared" si="19"/>
        <v>285</v>
      </c>
      <c r="L71" s="41">
        <f t="shared" si="19"/>
        <v>76</v>
      </c>
      <c r="M71" s="7">
        <f t="shared" si="19"/>
        <v>19</v>
      </c>
      <c r="N71" s="36"/>
      <c r="O71" s="83">
        <f t="shared" si="24"/>
        <v>143</v>
      </c>
      <c r="P71" s="83">
        <f t="shared" si="25"/>
        <v>0</v>
      </c>
      <c r="Q71" s="83">
        <f t="shared" si="26"/>
        <v>428</v>
      </c>
      <c r="R71" s="83">
        <f t="shared" si="27"/>
        <v>561</v>
      </c>
      <c r="S71" s="83">
        <f t="shared" si="28"/>
        <v>618</v>
      </c>
      <c r="T71" s="83"/>
      <c r="U71" s="74">
        <f>IF(B71=C71,0,IF(S71&lt;&gt;"-",(S71)/Přehled!$A$1,0))</f>
        <v>1.4714285714285715</v>
      </c>
      <c r="V71" s="26"/>
    </row>
    <row r="72" spans="1:22" x14ac:dyDescent="0.25">
      <c r="A72" s="55">
        <v>70</v>
      </c>
      <c r="B72" s="34">
        <v>3652</v>
      </c>
      <c r="C72" s="7"/>
      <c r="D72" s="56">
        <v>915</v>
      </c>
      <c r="E72" s="41">
        <f t="shared" si="20"/>
        <v>460</v>
      </c>
      <c r="F72" s="41">
        <f t="shared" si="21"/>
        <v>155</v>
      </c>
      <c r="G72" s="41">
        <f t="shared" si="22"/>
        <v>40</v>
      </c>
      <c r="H72" s="7">
        <f t="shared" si="23"/>
        <v>10</v>
      </c>
      <c r="I72" s="34">
        <f t="shared" si="19"/>
        <v>1739</v>
      </c>
      <c r="J72" s="41">
        <f t="shared" si="19"/>
        <v>874</v>
      </c>
      <c r="K72" s="41">
        <f t="shared" si="19"/>
        <v>295</v>
      </c>
      <c r="L72" s="41">
        <f t="shared" si="19"/>
        <v>76</v>
      </c>
      <c r="M72" s="7">
        <f t="shared" si="19"/>
        <v>19</v>
      </c>
      <c r="N72" s="36"/>
      <c r="O72" s="83">
        <f t="shared" si="24"/>
        <v>174</v>
      </c>
      <c r="P72" s="83">
        <f t="shared" si="25"/>
        <v>0</v>
      </c>
      <c r="Q72" s="83">
        <f t="shared" si="26"/>
        <v>449</v>
      </c>
      <c r="R72" s="83">
        <f t="shared" si="27"/>
        <v>592</v>
      </c>
      <c r="S72" s="83">
        <f t="shared" si="28"/>
        <v>649</v>
      </c>
      <c r="T72" s="83"/>
      <c r="U72" s="74">
        <f>IF(B72=C72,0,IF(S72&lt;&gt;"-",(S72)/Přehled!$A$1,0))</f>
        <v>1.5452380952380953</v>
      </c>
      <c r="V72" s="26"/>
    </row>
    <row r="73" spans="1:22" x14ac:dyDescent="0.25">
      <c r="A73" s="50">
        <v>71</v>
      </c>
      <c r="B73" s="51">
        <v>3744</v>
      </c>
      <c r="C73" s="52"/>
      <c r="D73" s="53">
        <v>930</v>
      </c>
      <c r="E73" s="54">
        <f t="shared" si="20"/>
        <v>465</v>
      </c>
      <c r="F73" s="54">
        <f t="shared" si="21"/>
        <v>155</v>
      </c>
      <c r="G73" s="54">
        <f t="shared" si="22"/>
        <v>40</v>
      </c>
      <c r="H73" s="52">
        <f t="shared" si="23"/>
        <v>10</v>
      </c>
      <c r="I73" s="51">
        <f t="shared" si="19"/>
        <v>1767</v>
      </c>
      <c r="J73" s="54">
        <f t="shared" si="19"/>
        <v>884</v>
      </c>
      <c r="K73" s="54">
        <f t="shared" si="19"/>
        <v>295</v>
      </c>
      <c r="L73" s="54">
        <f t="shared" si="19"/>
        <v>76</v>
      </c>
      <c r="M73" s="52">
        <f t="shared" si="19"/>
        <v>19</v>
      </c>
      <c r="N73" s="36"/>
      <c r="O73" s="83">
        <f t="shared" si="24"/>
        <v>210</v>
      </c>
      <c r="P73" s="83">
        <f t="shared" si="25"/>
        <v>0</v>
      </c>
      <c r="Q73" s="83">
        <f t="shared" si="26"/>
        <v>503</v>
      </c>
      <c r="R73" s="83">
        <f t="shared" si="27"/>
        <v>646</v>
      </c>
      <c r="S73" s="83">
        <f t="shared" si="28"/>
        <v>703</v>
      </c>
      <c r="T73" s="83"/>
      <c r="U73" s="74">
        <f>IF(B73=C73,0,IF(S73&lt;&gt;"-",(S73)/Přehled!$A$1,0))</f>
        <v>1.6738095238095239</v>
      </c>
      <c r="V73" s="26"/>
    </row>
    <row r="74" spans="1:22" x14ac:dyDescent="0.25">
      <c r="A74" s="55">
        <v>72</v>
      </c>
      <c r="B74" s="34">
        <v>3837</v>
      </c>
      <c r="C74" s="7"/>
      <c r="D74" s="56">
        <v>945</v>
      </c>
      <c r="E74" s="41">
        <f t="shared" si="20"/>
        <v>475</v>
      </c>
      <c r="F74" s="41">
        <f t="shared" si="21"/>
        <v>160</v>
      </c>
      <c r="G74" s="41">
        <f t="shared" si="22"/>
        <v>40</v>
      </c>
      <c r="H74" s="7">
        <f t="shared" si="23"/>
        <v>10</v>
      </c>
      <c r="I74" s="34">
        <f t="shared" si="19"/>
        <v>1796</v>
      </c>
      <c r="J74" s="41">
        <f t="shared" si="19"/>
        <v>903</v>
      </c>
      <c r="K74" s="41">
        <f t="shared" si="19"/>
        <v>304</v>
      </c>
      <c r="L74" s="41">
        <f t="shared" si="19"/>
        <v>76</v>
      </c>
      <c r="M74" s="7">
        <f t="shared" si="19"/>
        <v>19</v>
      </c>
      <c r="N74" s="36"/>
      <c r="O74" s="83">
        <f t="shared" si="24"/>
        <v>245</v>
      </c>
      <c r="P74" s="83">
        <f t="shared" si="25"/>
        <v>0</v>
      </c>
      <c r="Q74" s="83">
        <f t="shared" si="26"/>
        <v>530</v>
      </c>
      <c r="R74" s="83">
        <f t="shared" si="27"/>
        <v>682</v>
      </c>
      <c r="S74" s="83">
        <f t="shared" si="28"/>
        <v>739</v>
      </c>
      <c r="T74" s="83"/>
      <c r="U74" s="74">
        <f>IF(B74=C74,0,IF(S74&lt;&gt;"-",(S74)/Přehled!$A$1,0))</f>
        <v>1.7595238095238095</v>
      </c>
      <c r="V74" s="26"/>
    </row>
    <row r="75" spans="1:22" x14ac:dyDescent="0.25">
      <c r="A75" s="55">
        <v>73</v>
      </c>
      <c r="B75" s="34">
        <v>3933</v>
      </c>
      <c r="C75" s="7"/>
      <c r="D75" s="56">
        <v>965</v>
      </c>
      <c r="E75" s="41">
        <f t="shared" si="20"/>
        <v>485</v>
      </c>
      <c r="F75" s="41">
        <f t="shared" si="21"/>
        <v>160</v>
      </c>
      <c r="G75" s="41">
        <f t="shared" si="22"/>
        <v>40</v>
      </c>
      <c r="H75" s="7">
        <f t="shared" si="23"/>
        <v>10</v>
      </c>
      <c r="I75" s="34">
        <f t="shared" si="19"/>
        <v>1834</v>
      </c>
      <c r="J75" s="41">
        <f t="shared" si="19"/>
        <v>922</v>
      </c>
      <c r="K75" s="41">
        <f t="shared" si="19"/>
        <v>304</v>
      </c>
      <c r="L75" s="41">
        <f t="shared" si="19"/>
        <v>76</v>
      </c>
      <c r="M75" s="7">
        <f t="shared" si="19"/>
        <v>19</v>
      </c>
      <c r="N75" s="36"/>
      <c r="O75" s="83">
        <f t="shared" si="24"/>
        <v>265</v>
      </c>
      <c r="P75" s="83">
        <f t="shared" si="25"/>
        <v>0</v>
      </c>
      <c r="Q75" s="83">
        <f t="shared" si="26"/>
        <v>569</v>
      </c>
      <c r="R75" s="83">
        <f t="shared" si="27"/>
        <v>721</v>
      </c>
      <c r="S75" s="83">
        <f t="shared" si="28"/>
        <v>778</v>
      </c>
      <c r="T75" s="83"/>
      <c r="U75" s="74">
        <f>IF(B75=C75,0,IF(S75&lt;&gt;"-",(S75)/Přehled!$A$1,0))</f>
        <v>1.8523809523809525</v>
      </c>
      <c r="V75" s="26"/>
    </row>
    <row r="76" spans="1:22" x14ac:dyDescent="0.25">
      <c r="A76" s="55">
        <v>74</v>
      </c>
      <c r="B76" s="34">
        <v>4031</v>
      </c>
      <c r="C76" s="7"/>
      <c r="D76" s="56">
        <v>980</v>
      </c>
      <c r="E76" s="41">
        <f t="shared" si="20"/>
        <v>490</v>
      </c>
      <c r="F76" s="41">
        <f t="shared" si="21"/>
        <v>165</v>
      </c>
      <c r="G76" s="41">
        <f t="shared" si="22"/>
        <v>40</v>
      </c>
      <c r="H76" s="7">
        <f t="shared" si="23"/>
        <v>10</v>
      </c>
      <c r="I76" s="34">
        <f t="shared" si="19"/>
        <v>1862</v>
      </c>
      <c r="J76" s="41">
        <f t="shared" si="19"/>
        <v>931</v>
      </c>
      <c r="K76" s="41">
        <f t="shared" si="19"/>
        <v>314</v>
      </c>
      <c r="L76" s="41">
        <f t="shared" si="19"/>
        <v>76</v>
      </c>
      <c r="M76" s="7">
        <f t="shared" si="19"/>
        <v>19</v>
      </c>
      <c r="N76" s="36"/>
      <c r="O76" s="83">
        <f t="shared" si="24"/>
        <v>307</v>
      </c>
      <c r="P76" s="83">
        <f t="shared" si="25"/>
        <v>0</v>
      </c>
      <c r="Q76" s="83">
        <f t="shared" si="26"/>
        <v>610</v>
      </c>
      <c r="R76" s="83">
        <f t="shared" si="27"/>
        <v>772</v>
      </c>
      <c r="S76" s="83">
        <f t="shared" si="28"/>
        <v>829</v>
      </c>
      <c r="T76" s="83"/>
      <c r="U76" s="74">
        <f>IF(B76=C76,0,IF(S76&lt;&gt;"-",(S76)/Přehled!$A$1,0))</f>
        <v>1.9738095238095239</v>
      </c>
      <c r="V76" s="26"/>
    </row>
    <row r="77" spans="1:22" x14ac:dyDescent="0.25">
      <c r="A77" s="55">
        <v>75</v>
      </c>
      <c r="B77" s="34">
        <v>4132</v>
      </c>
      <c r="C77" s="7"/>
      <c r="D77" s="56">
        <v>995</v>
      </c>
      <c r="E77" s="41">
        <f t="shared" si="20"/>
        <v>500</v>
      </c>
      <c r="F77" s="41">
        <f t="shared" si="21"/>
        <v>165</v>
      </c>
      <c r="G77" s="41">
        <f t="shared" si="22"/>
        <v>40</v>
      </c>
      <c r="H77" s="7">
        <f t="shared" si="23"/>
        <v>10</v>
      </c>
      <c r="I77" s="34">
        <f t="shared" si="19"/>
        <v>1891</v>
      </c>
      <c r="J77" s="41">
        <f t="shared" si="19"/>
        <v>950</v>
      </c>
      <c r="K77" s="41">
        <f t="shared" si="19"/>
        <v>314</v>
      </c>
      <c r="L77" s="41">
        <f t="shared" si="19"/>
        <v>76</v>
      </c>
      <c r="M77" s="7">
        <f t="shared" si="19"/>
        <v>19</v>
      </c>
      <c r="N77" s="36"/>
      <c r="O77" s="83">
        <f t="shared" si="24"/>
        <v>350</v>
      </c>
      <c r="P77" s="83">
        <f t="shared" si="25"/>
        <v>0</v>
      </c>
      <c r="Q77" s="83">
        <f t="shared" si="26"/>
        <v>663</v>
      </c>
      <c r="R77" s="83">
        <f t="shared" si="27"/>
        <v>825</v>
      </c>
      <c r="S77" s="83">
        <f t="shared" si="28"/>
        <v>882</v>
      </c>
      <c r="T77" s="83"/>
      <c r="U77" s="74">
        <f>IF(B77=C77,0,IF(S77&lt;&gt;"-",(S77)/Přehled!$A$1,0))</f>
        <v>2.1</v>
      </c>
      <c r="V77" s="26"/>
    </row>
    <row r="78" spans="1:22" x14ac:dyDescent="0.25">
      <c r="A78" s="55">
        <v>76</v>
      </c>
      <c r="B78" s="34">
        <v>4235</v>
      </c>
      <c r="C78" s="7"/>
      <c r="D78" s="56">
        <v>1010</v>
      </c>
      <c r="E78" s="41">
        <f t="shared" si="20"/>
        <v>505</v>
      </c>
      <c r="F78" s="41">
        <f t="shared" si="21"/>
        <v>170</v>
      </c>
      <c r="G78" s="41">
        <f t="shared" si="22"/>
        <v>45</v>
      </c>
      <c r="H78" s="7">
        <f t="shared" si="23"/>
        <v>10</v>
      </c>
      <c r="I78" s="34">
        <f t="shared" si="19"/>
        <v>1919</v>
      </c>
      <c r="J78" s="41">
        <f t="shared" si="19"/>
        <v>960</v>
      </c>
      <c r="K78" s="41">
        <f t="shared" si="19"/>
        <v>323</v>
      </c>
      <c r="L78" s="41">
        <f t="shared" si="19"/>
        <v>86</v>
      </c>
      <c r="M78" s="7">
        <f t="shared" si="19"/>
        <v>19</v>
      </c>
      <c r="N78" s="36"/>
      <c r="O78" s="83">
        <f t="shared" si="24"/>
        <v>397</v>
      </c>
      <c r="P78" s="83">
        <f t="shared" si="25"/>
        <v>0</v>
      </c>
      <c r="Q78" s="83">
        <f t="shared" si="26"/>
        <v>710</v>
      </c>
      <c r="R78" s="83">
        <f t="shared" si="27"/>
        <v>861</v>
      </c>
      <c r="S78" s="83">
        <f t="shared" si="28"/>
        <v>928</v>
      </c>
      <c r="T78" s="83"/>
      <c r="U78" s="74">
        <f>IF(B78=C78,0,IF(S78&lt;&gt;"-",(S78)/Přehled!$A$1,0))</f>
        <v>2.2095238095238097</v>
      </c>
      <c r="V78" s="26"/>
    </row>
    <row r="79" spans="1:22" x14ac:dyDescent="0.25">
      <c r="A79" s="55">
        <v>77</v>
      </c>
      <c r="B79" s="34">
        <v>4341</v>
      </c>
      <c r="C79" s="7"/>
      <c r="D79" s="56">
        <v>1025</v>
      </c>
      <c r="E79" s="41">
        <f t="shared" si="20"/>
        <v>515</v>
      </c>
      <c r="F79" s="41">
        <f t="shared" si="21"/>
        <v>170</v>
      </c>
      <c r="G79" s="41">
        <f t="shared" si="22"/>
        <v>45</v>
      </c>
      <c r="H79" s="7">
        <f t="shared" si="23"/>
        <v>10</v>
      </c>
      <c r="I79" s="34">
        <f t="shared" si="19"/>
        <v>1948</v>
      </c>
      <c r="J79" s="41">
        <f t="shared" si="19"/>
        <v>979</v>
      </c>
      <c r="K79" s="41">
        <f t="shared" si="19"/>
        <v>323</v>
      </c>
      <c r="L79" s="41">
        <f t="shared" si="19"/>
        <v>86</v>
      </c>
      <c r="M79" s="7">
        <f t="shared" si="19"/>
        <v>19</v>
      </c>
      <c r="N79" s="36"/>
      <c r="O79" s="83">
        <f t="shared" si="24"/>
        <v>445</v>
      </c>
      <c r="P79" s="83">
        <f t="shared" si="25"/>
        <v>0</v>
      </c>
      <c r="Q79" s="83">
        <f t="shared" si="26"/>
        <v>768</v>
      </c>
      <c r="R79" s="83">
        <f t="shared" si="27"/>
        <v>919</v>
      </c>
      <c r="S79" s="83">
        <f t="shared" si="28"/>
        <v>986</v>
      </c>
      <c r="T79" s="83"/>
      <c r="U79" s="74">
        <f>IF(B79=C79,0,IF(S79&lt;&gt;"-",(S79)/Přehled!$A$1,0))</f>
        <v>2.3476190476190477</v>
      </c>
      <c r="V79" s="26"/>
    </row>
    <row r="80" spans="1:22" x14ac:dyDescent="0.25">
      <c r="A80" s="55">
        <v>78</v>
      </c>
      <c r="B80" s="34">
        <v>4450</v>
      </c>
      <c r="C80" s="7"/>
      <c r="D80" s="56">
        <v>1045</v>
      </c>
      <c r="E80" s="41">
        <f t="shared" si="20"/>
        <v>525</v>
      </c>
      <c r="F80" s="41">
        <f t="shared" si="21"/>
        <v>175</v>
      </c>
      <c r="G80" s="41">
        <f t="shared" si="22"/>
        <v>45</v>
      </c>
      <c r="H80" s="7">
        <f t="shared" si="23"/>
        <v>10</v>
      </c>
      <c r="I80" s="34">
        <f t="shared" si="19"/>
        <v>1986</v>
      </c>
      <c r="J80" s="41">
        <f t="shared" si="19"/>
        <v>998</v>
      </c>
      <c r="K80" s="41">
        <f t="shared" si="19"/>
        <v>333</v>
      </c>
      <c r="L80" s="41">
        <f t="shared" si="19"/>
        <v>86</v>
      </c>
      <c r="M80" s="7">
        <f t="shared" si="19"/>
        <v>19</v>
      </c>
      <c r="N80" s="36"/>
      <c r="O80" s="83">
        <f t="shared" si="24"/>
        <v>478</v>
      </c>
      <c r="P80" s="83">
        <f t="shared" si="25"/>
        <v>0</v>
      </c>
      <c r="Q80" s="83">
        <f t="shared" si="26"/>
        <v>800</v>
      </c>
      <c r="R80" s="83">
        <f t="shared" si="27"/>
        <v>961</v>
      </c>
      <c r="S80" s="83">
        <f t="shared" si="28"/>
        <v>1028</v>
      </c>
      <c r="T80" s="83"/>
      <c r="U80" s="74">
        <f>IF(B80=C80,0,IF(S80&lt;&gt;"-",(S80)/Přehled!$A$1,0))</f>
        <v>2.4476190476190478</v>
      </c>
      <c r="V80" s="26"/>
    </row>
    <row r="81" spans="1:22" x14ac:dyDescent="0.25">
      <c r="A81" s="55">
        <v>79</v>
      </c>
      <c r="B81" s="34">
        <v>4561</v>
      </c>
      <c r="C81" s="7"/>
      <c r="D81" s="56">
        <v>1060</v>
      </c>
      <c r="E81" s="41">
        <f t="shared" si="20"/>
        <v>530</v>
      </c>
      <c r="F81" s="41">
        <f t="shared" si="21"/>
        <v>175</v>
      </c>
      <c r="G81" s="41">
        <f t="shared" si="22"/>
        <v>45</v>
      </c>
      <c r="H81" s="7">
        <f t="shared" si="23"/>
        <v>10</v>
      </c>
      <c r="I81" s="34">
        <f t="shared" si="19"/>
        <v>2014</v>
      </c>
      <c r="J81" s="41">
        <f t="shared" si="19"/>
        <v>1007</v>
      </c>
      <c r="K81" s="41">
        <f t="shared" si="19"/>
        <v>333</v>
      </c>
      <c r="L81" s="41">
        <f t="shared" si="19"/>
        <v>86</v>
      </c>
      <c r="M81" s="7">
        <f t="shared" si="19"/>
        <v>19</v>
      </c>
      <c r="N81" s="36"/>
      <c r="O81" s="83">
        <f t="shared" si="24"/>
        <v>533</v>
      </c>
      <c r="P81" s="83">
        <f t="shared" si="25"/>
        <v>0</v>
      </c>
      <c r="Q81" s="83">
        <f t="shared" si="26"/>
        <v>874</v>
      </c>
      <c r="R81" s="83">
        <f t="shared" si="27"/>
        <v>1035</v>
      </c>
      <c r="S81" s="83">
        <f t="shared" si="28"/>
        <v>1102</v>
      </c>
      <c r="T81" s="83"/>
      <c r="U81" s="74">
        <f>IF(B81=C81,0,IF(S81&lt;&gt;"-",(S81)/Přehled!$A$1,0))</f>
        <v>2.6238095238095238</v>
      </c>
      <c r="V81" s="26"/>
    </row>
    <row r="82" spans="1:22" x14ac:dyDescent="0.25">
      <c r="A82" s="55">
        <v>80</v>
      </c>
      <c r="B82" s="34">
        <v>4675</v>
      </c>
      <c r="C82" s="7"/>
      <c r="D82" s="56">
        <v>1075</v>
      </c>
      <c r="E82" s="41">
        <f t="shared" si="20"/>
        <v>540</v>
      </c>
      <c r="F82" s="41">
        <f t="shared" si="21"/>
        <v>180</v>
      </c>
      <c r="G82" s="41">
        <f t="shared" si="22"/>
        <v>45</v>
      </c>
      <c r="H82" s="7">
        <f t="shared" si="23"/>
        <v>10</v>
      </c>
      <c r="I82" s="34">
        <f t="shared" si="19"/>
        <v>2043</v>
      </c>
      <c r="J82" s="41">
        <f t="shared" si="19"/>
        <v>1026</v>
      </c>
      <c r="K82" s="41">
        <f t="shared" si="19"/>
        <v>342</v>
      </c>
      <c r="L82" s="41">
        <f t="shared" si="19"/>
        <v>86</v>
      </c>
      <c r="M82" s="7">
        <f t="shared" si="19"/>
        <v>19</v>
      </c>
      <c r="N82" s="36"/>
      <c r="O82" s="83">
        <f t="shared" si="24"/>
        <v>589</v>
      </c>
      <c r="P82" s="83">
        <f t="shared" si="25"/>
        <v>0</v>
      </c>
      <c r="Q82" s="83">
        <f t="shared" si="26"/>
        <v>922</v>
      </c>
      <c r="R82" s="83">
        <f t="shared" si="27"/>
        <v>1092</v>
      </c>
      <c r="S82" s="83">
        <f t="shared" si="28"/>
        <v>1159</v>
      </c>
      <c r="T82" s="83"/>
      <c r="U82" s="74">
        <f>IF(B82=C82,0,IF(S82&lt;&gt;"-",(S82)/Přehled!$A$1,0))</f>
        <v>2.7595238095238095</v>
      </c>
      <c r="V82" s="26"/>
    </row>
    <row r="83" spans="1:22" x14ac:dyDescent="0.25">
      <c r="A83" s="149">
        <v>81</v>
      </c>
      <c r="B83" s="150">
        <v>4792</v>
      </c>
      <c r="C83" s="153"/>
      <c r="D83" s="174">
        <v>1090</v>
      </c>
      <c r="E83" s="152">
        <f t="shared" si="20"/>
        <v>545</v>
      </c>
      <c r="F83" s="152">
        <f t="shared" si="21"/>
        <v>180</v>
      </c>
      <c r="G83" s="152">
        <f t="shared" si="22"/>
        <v>45</v>
      </c>
      <c r="H83" s="153">
        <f t="shared" si="23"/>
        <v>10</v>
      </c>
      <c r="I83" s="150">
        <f t="shared" si="19"/>
        <v>2071</v>
      </c>
      <c r="J83" s="152">
        <f t="shared" si="19"/>
        <v>1036</v>
      </c>
      <c r="K83" s="152">
        <f t="shared" si="19"/>
        <v>342</v>
      </c>
      <c r="L83" s="152">
        <f t="shared" si="19"/>
        <v>86</v>
      </c>
      <c r="M83" s="153">
        <f t="shared" si="19"/>
        <v>19</v>
      </c>
      <c r="N83" s="105"/>
      <c r="O83" s="107">
        <f t="shared" si="24"/>
        <v>650</v>
      </c>
      <c r="P83" s="107">
        <f t="shared" si="25"/>
        <v>0</v>
      </c>
      <c r="Q83" s="107">
        <f t="shared" si="26"/>
        <v>1001</v>
      </c>
      <c r="R83" s="107">
        <f t="shared" si="27"/>
        <v>1171</v>
      </c>
      <c r="S83" s="107">
        <f t="shared" si="28"/>
        <v>1238</v>
      </c>
      <c r="T83" s="107"/>
      <c r="U83" s="74">
        <f>IF(B83=C83,0,IF(S83&lt;&gt;"-",(S83)/Přehled!$A$1,0))</f>
        <v>2.9476190476190478</v>
      </c>
    </row>
    <row r="84" spans="1:22" x14ac:dyDescent="0.25">
      <c r="A84" s="126">
        <v>82</v>
      </c>
      <c r="B84" s="15">
        <v>4912</v>
      </c>
      <c r="C84" s="17"/>
      <c r="D84" s="173">
        <v>1110</v>
      </c>
      <c r="E84" s="16">
        <f t="shared" si="20"/>
        <v>555</v>
      </c>
      <c r="F84" s="16">
        <f t="shared" si="21"/>
        <v>185</v>
      </c>
      <c r="G84" s="16">
        <f t="shared" si="22"/>
        <v>45</v>
      </c>
      <c r="H84" s="17">
        <f t="shared" si="23"/>
        <v>10</v>
      </c>
      <c r="I84" s="15">
        <f t="shared" si="19"/>
        <v>2109</v>
      </c>
      <c r="J84" s="16">
        <f t="shared" si="19"/>
        <v>1055</v>
      </c>
      <c r="K84" s="16">
        <f t="shared" si="19"/>
        <v>352</v>
      </c>
      <c r="L84" s="16">
        <f t="shared" si="19"/>
        <v>86</v>
      </c>
      <c r="M84" s="17">
        <f t="shared" si="19"/>
        <v>19</v>
      </c>
      <c r="N84" s="105"/>
      <c r="O84" s="107">
        <f t="shared" si="24"/>
        <v>694</v>
      </c>
      <c r="P84" s="107">
        <f t="shared" si="25"/>
        <v>0</v>
      </c>
      <c r="Q84" s="107">
        <f t="shared" si="26"/>
        <v>1044</v>
      </c>
      <c r="R84" s="107">
        <f t="shared" si="27"/>
        <v>1224</v>
      </c>
      <c r="S84" s="107">
        <f t="shared" si="28"/>
        <v>1291</v>
      </c>
      <c r="T84" s="107"/>
      <c r="U84" s="74">
        <f>IF(B84=C84,0,IF(S84&lt;&gt;"-",(S84)/Přehled!$A$1,0))</f>
        <v>3.073809523809524</v>
      </c>
    </row>
    <row r="85" spans="1:22" x14ac:dyDescent="0.25">
      <c r="A85" s="126">
        <v>83</v>
      </c>
      <c r="B85" s="15">
        <v>5035</v>
      </c>
      <c r="C85" s="17"/>
      <c r="D85" s="173">
        <v>1125</v>
      </c>
      <c r="E85" s="16">
        <f t="shared" si="20"/>
        <v>565</v>
      </c>
      <c r="F85" s="16">
        <f t="shared" si="21"/>
        <v>190</v>
      </c>
      <c r="G85" s="16">
        <f t="shared" si="22"/>
        <v>50</v>
      </c>
      <c r="H85" s="17">
        <f t="shared" si="23"/>
        <v>10</v>
      </c>
      <c r="I85" s="15">
        <f t="shared" si="19"/>
        <v>2138</v>
      </c>
      <c r="J85" s="16">
        <f t="shared" si="19"/>
        <v>1074</v>
      </c>
      <c r="K85" s="16">
        <f t="shared" si="19"/>
        <v>361</v>
      </c>
      <c r="L85" s="16">
        <f t="shared" si="19"/>
        <v>95</v>
      </c>
      <c r="M85" s="17">
        <f t="shared" si="19"/>
        <v>19</v>
      </c>
      <c r="N85" s="105"/>
      <c r="O85" s="107">
        <f t="shared" si="24"/>
        <v>759</v>
      </c>
      <c r="P85" s="107">
        <f t="shared" si="25"/>
        <v>0</v>
      </c>
      <c r="Q85" s="107">
        <f t="shared" si="26"/>
        <v>1101</v>
      </c>
      <c r="R85" s="107">
        <f t="shared" si="27"/>
        <v>1272</v>
      </c>
      <c r="S85" s="107">
        <f t="shared" si="28"/>
        <v>1348</v>
      </c>
      <c r="T85" s="107"/>
      <c r="U85" s="74">
        <f>IF(B85=C85,0,IF(S85&lt;&gt;"-",(S85)/Přehled!$A$1,0))</f>
        <v>3.2095238095238097</v>
      </c>
    </row>
    <row r="86" spans="1:22" x14ac:dyDescent="0.25">
      <c r="A86" s="126">
        <v>84</v>
      </c>
      <c r="B86" s="15">
        <v>5160</v>
      </c>
      <c r="C86" s="17"/>
      <c r="D86" s="173">
        <v>1140</v>
      </c>
      <c r="E86" s="16">
        <f t="shared" si="20"/>
        <v>570</v>
      </c>
      <c r="F86" s="16">
        <f t="shared" si="21"/>
        <v>190</v>
      </c>
      <c r="G86" s="16">
        <f t="shared" si="22"/>
        <v>50</v>
      </c>
      <c r="H86" s="17">
        <f t="shared" si="23"/>
        <v>10</v>
      </c>
      <c r="I86" s="15">
        <f t="shared" si="19"/>
        <v>2166</v>
      </c>
      <c r="J86" s="16">
        <f t="shared" si="19"/>
        <v>1083</v>
      </c>
      <c r="K86" s="16">
        <f t="shared" si="19"/>
        <v>361</v>
      </c>
      <c r="L86" s="16">
        <f t="shared" si="19"/>
        <v>95</v>
      </c>
      <c r="M86" s="17">
        <f t="shared" si="19"/>
        <v>19</v>
      </c>
      <c r="N86" s="105"/>
      <c r="O86" s="107">
        <f t="shared" si="24"/>
        <v>828</v>
      </c>
      <c r="P86" s="107">
        <f t="shared" si="25"/>
        <v>0</v>
      </c>
      <c r="Q86" s="107">
        <f t="shared" si="26"/>
        <v>1189</v>
      </c>
      <c r="R86" s="107">
        <f t="shared" si="27"/>
        <v>1360</v>
      </c>
      <c r="S86" s="107">
        <f t="shared" si="28"/>
        <v>1436</v>
      </c>
      <c r="T86" s="107"/>
      <c r="U86" s="74">
        <f>IF(B86=C86,0,IF(S86&lt;&gt;"-",(S86)/Přehled!$A$1,0))</f>
        <v>3.4190476190476189</v>
      </c>
    </row>
    <row r="87" spans="1:22" x14ac:dyDescent="0.25">
      <c r="A87" s="126">
        <v>85</v>
      </c>
      <c r="B87" s="15">
        <v>5289</v>
      </c>
      <c r="C87" s="17"/>
      <c r="D87" s="173">
        <v>1160</v>
      </c>
      <c r="E87" s="16">
        <f t="shared" si="20"/>
        <v>580</v>
      </c>
      <c r="F87" s="16">
        <f t="shared" si="21"/>
        <v>195</v>
      </c>
      <c r="G87" s="16">
        <f t="shared" si="22"/>
        <v>50</v>
      </c>
      <c r="H87" s="17">
        <f t="shared" si="23"/>
        <v>10</v>
      </c>
      <c r="I87" s="15">
        <f t="shared" si="19"/>
        <v>2204</v>
      </c>
      <c r="J87" s="16">
        <f t="shared" si="19"/>
        <v>1102</v>
      </c>
      <c r="K87" s="16">
        <f t="shared" si="19"/>
        <v>371</v>
      </c>
      <c r="L87" s="16">
        <f t="shared" si="19"/>
        <v>95</v>
      </c>
      <c r="M87" s="17">
        <f t="shared" si="19"/>
        <v>19</v>
      </c>
      <c r="N87" s="105"/>
      <c r="O87" s="107">
        <f t="shared" si="24"/>
        <v>881</v>
      </c>
      <c r="P87" s="107">
        <f t="shared" si="25"/>
        <v>0</v>
      </c>
      <c r="Q87" s="107">
        <f t="shared" si="26"/>
        <v>1241</v>
      </c>
      <c r="R87" s="107">
        <f t="shared" si="27"/>
        <v>1422</v>
      </c>
      <c r="S87" s="107">
        <f t="shared" si="28"/>
        <v>1498</v>
      </c>
      <c r="T87" s="107"/>
      <c r="U87" s="74">
        <f>IF(B87=C87,0,IF(S87&lt;&gt;"-",(S87)/Přehled!$A$1,0))</f>
        <v>3.5666666666666669</v>
      </c>
    </row>
    <row r="88" spans="1:22" x14ac:dyDescent="0.25">
      <c r="A88" s="126">
        <v>86</v>
      </c>
      <c r="B88" s="15">
        <v>5422</v>
      </c>
      <c r="C88" s="17"/>
      <c r="D88" s="173">
        <v>1175</v>
      </c>
      <c r="E88" s="16">
        <f t="shared" si="20"/>
        <v>590</v>
      </c>
      <c r="F88" s="16">
        <f t="shared" si="21"/>
        <v>195</v>
      </c>
      <c r="G88" s="16">
        <f t="shared" si="22"/>
        <v>50</v>
      </c>
      <c r="H88" s="17">
        <f t="shared" si="23"/>
        <v>10</v>
      </c>
      <c r="I88" s="15">
        <f t="shared" si="19"/>
        <v>2233</v>
      </c>
      <c r="J88" s="16">
        <f t="shared" si="19"/>
        <v>1121</v>
      </c>
      <c r="K88" s="16">
        <f t="shared" si="19"/>
        <v>371</v>
      </c>
      <c r="L88" s="16">
        <f t="shared" si="19"/>
        <v>95</v>
      </c>
      <c r="M88" s="17">
        <f t="shared" si="19"/>
        <v>19</v>
      </c>
      <c r="N88" s="105"/>
      <c r="O88" s="107">
        <f t="shared" si="24"/>
        <v>956</v>
      </c>
      <c r="P88" s="107">
        <f t="shared" si="25"/>
        <v>0</v>
      </c>
      <c r="Q88" s="107">
        <f t="shared" si="26"/>
        <v>1326</v>
      </c>
      <c r="R88" s="107">
        <f t="shared" si="27"/>
        <v>1507</v>
      </c>
      <c r="S88" s="107">
        <f t="shared" si="28"/>
        <v>1583</v>
      </c>
      <c r="T88" s="107"/>
      <c r="U88" s="74">
        <f>IF(B88=C88,0,IF(S88&lt;&gt;"-",(S88)/Přehled!$A$1,0))</f>
        <v>3.769047619047619</v>
      </c>
    </row>
    <row r="89" spans="1:22" x14ac:dyDescent="0.25">
      <c r="A89" s="126">
        <v>87</v>
      </c>
      <c r="B89" s="15">
        <v>5557</v>
      </c>
      <c r="C89" s="17"/>
      <c r="D89" s="173">
        <v>1190</v>
      </c>
      <c r="E89" s="16">
        <f t="shared" si="20"/>
        <v>595</v>
      </c>
      <c r="F89" s="16">
        <f t="shared" si="21"/>
        <v>200</v>
      </c>
      <c r="G89" s="16">
        <f t="shared" si="22"/>
        <v>50</v>
      </c>
      <c r="H89" s="17">
        <f t="shared" si="23"/>
        <v>10</v>
      </c>
      <c r="I89" s="15">
        <f t="shared" si="19"/>
        <v>2261</v>
      </c>
      <c r="J89" s="16">
        <f t="shared" si="19"/>
        <v>1131</v>
      </c>
      <c r="K89" s="16">
        <f t="shared" si="19"/>
        <v>380</v>
      </c>
      <c r="L89" s="16">
        <f t="shared" si="19"/>
        <v>95</v>
      </c>
      <c r="M89" s="17">
        <f t="shared" si="19"/>
        <v>19</v>
      </c>
      <c r="N89" s="105"/>
      <c r="O89" s="107">
        <f t="shared" si="24"/>
        <v>1035</v>
      </c>
      <c r="P89" s="107">
        <f t="shared" si="25"/>
        <v>0</v>
      </c>
      <c r="Q89" s="107">
        <f t="shared" si="26"/>
        <v>1405</v>
      </c>
      <c r="R89" s="107">
        <f t="shared" si="27"/>
        <v>1595</v>
      </c>
      <c r="S89" s="107">
        <f t="shared" si="28"/>
        <v>1671</v>
      </c>
      <c r="T89" s="107"/>
      <c r="U89" s="74">
        <f>IF(B89=C89,0,IF(S89&lt;&gt;"-",(S89)/Přehled!$A$1,0))</f>
        <v>3.9785714285714286</v>
      </c>
    </row>
    <row r="90" spans="1:22" x14ac:dyDescent="0.25">
      <c r="A90" s="126">
        <v>88</v>
      </c>
      <c r="B90" s="15">
        <v>5696</v>
      </c>
      <c r="C90" s="17"/>
      <c r="D90" s="173">
        <v>1205</v>
      </c>
      <c r="E90" s="16">
        <f t="shared" si="20"/>
        <v>605</v>
      </c>
      <c r="F90" s="16">
        <f t="shared" si="21"/>
        <v>200</v>
      </c>
      <c r="G90" s="16">
        <f t="shared" si="22"/>
        <v>50</v>
      </c>
      <c r="H90" s="17">
        <f t="shared" si="23"/>
        <v>10</v>
      </c>
      <c r="I90" s="15">
        <f t="shared" si="19"/>
        <v>2290</v>
      </c>
      <c r="J90" s="16">
        <f t="shared" si="19"/>
        <v>1150</v>
      </c>
      <c r="K90" s="16">
        <f t="shared" si="19"/>
        <v>380</v>
      </c>
      <c r="L90" s="16">
        <f t="shared" si="19"/>
        <v>95</v>
      </c>
      <c r="M90" s="17">
        <f t="shared" si="19"/>
        <v>19</v>
      </c>
      <c r="N90" s="105"/>
      <c r="O90" s="107">
        <f t="shared" si="24"/>
        <v>1116</v>
      </c>
      <c r="P90" s="107">
        <f t="shared" si="25"/>
        <v>0</v>
      </c>
      <c r="Q90" s="107">
        <f t="shared" si="26"/>
        <v>1496</v>
      </c>
      <c r="R90" s="107">
        <f t="shared" si="27"/>
        <v>1686</v>
      </c>
      <c r="S90" s="107">
        <f t="shared" si="28"/>
        <v>1762</v>
      </c>
      <c r="T90" s="107"/>
      <c r="U90" s="74">
        <f>IF(B90=C90,0,IF(S90&lt;&gt;"-",(S90)/Přehled!$A$1,0))</f>
        <v>4.1952380952380954</v>
      </c>
    </row>
    <row r="91" spans="1:22" x14ac:dyDescent="0.25">
      <c r="A91" s="126">
        <v>89</v>
      </c>
      <c r="B91" s="15">
        <v>5838</v>
      </c>
      <c r="C91" s="17"/>
      <c r="D91" s="173">
        <v>1225</v>
      </c>
      <c r="E91" s="16">
        <f t="shared" si="20"/>
        <v>615</v>
      </c>
      <c r="F91" s="16">
        <f t="shared" si="21"/>
        <v>205</v>
      </c>
      <c r="G91" s="16">
        <f t="shared" si="22"/>
        <v>50</v>
      </c>
      <c r="H91" s="17">
        <f t="shared" si="23"/>
        <v>10</v>
      </c>
      <c r="I91" s="15">
        <f t="shared" si="19"/>
        <v>2328</v>
      </c>
      <c r="J91" s="16">
        <f t="shared" si="19"/>
        <v>1169</v>
      </c>
      <c r="K91" s="16">
        <f t="shared" si="19"/>
        <v>390</v>
      </c>
      <c r="L91" s="16">
        <f t="shared" si="19"/>
        <v>95</v>
      </c>
      <c r="M91" s="17">
        <f t="shared" si="19"/>
        <v>19</v>
      </c>
      <c r="N91" s="105"/>
      <c r="O91" s="107">
        <f t="shared" si="24"/>
        <v>1182</v>
      </c>
      <c r="P91" s="107">
        <f t="shared" si="25"/>
        <v>0</v>
      </c>
      <c r="Q91" s="107">
        <f t="shared" si="26"/>
        <v>1561</v>
      </c>
      <c r="R91" s="107">
        <f t="shared" si="27"/>
        <v>1761</v>
      </c>
      <c r="S91" s="107">
        <f t="shared" si="28"/>
        <v>1837</v>
      </c>
      <c r="T91" s="107"/>
      <c r="U91" s="74">
        <f>IF(B91=C91,0,IF(S91&lt;&gt;"-",(S91)/Přehled!$A$1,0))</f>
        <v>4.3738095238095234</v>
      </c>
    </row>
    <row r="92" spans="1:22" x14ac:dyDescent="0.25">
      <c r="A92" s="126">
        <v>90</v>
      </c>
      <c r="B92" s="15">
        <v>5984</v>
      </c>
      <c r="C92" s="17"/>
      <c r="D92" s="173">
        <v>1240</v>
      </c>
      <c r="E92" s="16">
        <f t="shared" si="20"/>
        <v>620</v>
      </c>
      <c r="F92" s="16">
        <f t="shared" si="21"/>
        <v>205</v>
      </c>
      <c r="G92" s="16">
        <f t="shared" si="22"/>
        <v>50</v>
      </c>
      <c r="H92" s="17">
        <f t="shared" si="23"/>
        <v>10</v>
      </c>
      <c r="I92" s="15">
        <f t="shared" si="19"/>
        <v>2356</v>
      </c>
      <c r="J92" s="16">
        <f t="shared" si="19"/>
        <v>1178</v>
      </c>
      <c r="K92" s="16">
        <f t="shared" si="19"/>
        <v>390</v>
      </c>
      <c r="L92" s="16">
        <f t="shared" si="19"/>
        <v>95</v>
      </c>
      <c r="M92" s="17">
        <f t="shared" si="19"/>
        <v>19</v>
      </c>
      <c r="N92" s="105"/>
      <c r="O92" s="107">
        <f t="shared" si="24"/>
        <v>1272</v>
      </c>
      <c r="P92" s="107">
        <f t="shared" si="25"/>
        <v>0</v>
      </c>
      <c r="Q92" s="107">
        <f t="shared" si="26"/>
        <v>1670</v>
      </c>
      <c r="R92" s="107">
        <f t="shared" si="27"/>
        <v>1870</v>
      </c>
      <c r="S92" s="107">
        <f t="shared" si="28"/>
        <v>1946</v>
      </c>
      <c r="T92" s="107"/>
      <c r="U92" s="74">
        <f>IF(B92=C92,0,IF(S92&lt;&gt;"-",(S92)/Přehled!$A$1,0))</f>
        <v>4.6333333333333337</v>
      </c>
    </row>
    <row r="93" spans="1:22" x14ac:dyDescent="0.25">
      <c r="A93" s="126">
        <v>91</v>
      </c>
      <c r="B93" s="15">
        <v>6134</v>
      </c>
      <c r="C93" s="17"/>
      <c r="D93" s="173">
        <v>1255</v>
      </c>
      <c r="E93" s="16">
        <f t="shared" si="20"/>
        <v>630</v>
      </c>
      <c r="F93" s="16">
        <f t="shared" si="21"/>
        <v>210</v>
      </c>
      <c r="G93" s="16">
        <f t="shared" si="22"/>
        <v>55</v>
      </c>
      <c r="H93" s="17">
        <f t="shared" si="23"/>
        <v>10</v>
      </c>
      <c r="I93" s="15">
        <f t="shared" si="19"/>
        <v>2385</v>
      </c>
      <c r="J93" s="16">
        <f t="shared" si="19"/>
        <v>1197</v>
      </c>
      <c r="K93" s="16">
        <f t="shared" si="19"/>
        <v>399</v>
      </c>
      <c r="L93" s="16">
        <f t="shared" si="19"/>
        <v>105</v>
      </c>
      <c r="M93" s="17">
        <f t="shared" si="19"/>
        <v>19</v>
      </c>
      <c r="N93" s="105"/>
      <c r="O93" s="107">
        <f t="shared" si="24"/>
        <v>1364</v>
      </c>
      <c r="P93" s="107">
        <f t="shared" si="25"/>
        <v>0</v>
      </c>
      <c r="Q93" s="107">
        <f t="shared" si="26"/>
        <v>1754</v>
      </c>
      <c r="R93" s="107">
        <f t="shared" si="27"/>
        <v>1943</v>
      </c>
      <c r="S93" s="107">
        <f t="shared" si="28"/>
        <v>2029</v>
      </c>
      <c r="T93" s="107"/>
      <c r="U93" s="74">
        <f>IF(B93=C93,0,IF(S93&lt;&gt;"-",(S93)/Přehled!$A$1,0))</f>
        <v>4.8309523809523807</v>
      </c>
    </row>
    <row r="94" spans="1:22" x14ac:dyDescent="0.25">
      <c r="A94" s="126">
        <v>92</v>
      </c>
      <c r="B94" s="15">
        <v>6287</v>
      </c>
      <c r="C94" s="17"/>
      <c r="D94" s="173">
        <v>1275</v>
      </c>
      <c r="E94" s="16">
        <f t="shared" si="20"/>
        <v>640</v>
      </c>
      <c r="F94" s="16">
        <f t="shared" si="21"/>
        <v>215</v>
      </c>
      <c r="G94" s="16">
        <f t="shared" si="22"/>
        <v>55</v>
      </c>
      <c r="H94" s="17">
        <f t="shared" si="23"/>
        <v>10</v>
      </c>
      <c r="I94" s="15">
        <f t="shared" si="19"/>
        <v>2423</v>
      </c>
      <c r="J94" s="16">
        <f t="shared" si="19"/>
        <v>1216</v>
      </c>
      <c r="K94" s="16">
        <f t="shared" si="19"/>
        <v>409</v>
      </c>
      <c r="L94" s="16">
        <f t="shared" si="19"/>
        <v>105</v>
      </c>
      <c r="M94" s="17">
        <f t="shared" si="19"/>
        <v>19</v>
      </c>
      <c r="N94" s="105"/>
      <c r="O94" s="107">
        <f t="shared" si="24"/>
        <v>1441</v>
      </c>
      <c r="P94" s="107">
        <f t="shared" si="25"/>
        <v>0</v>
      </c>
      <c r="Q94" s="107">
        <f t="shared" si="26"/>
        <v>1830</v>
      </c>
      <c r="R94" s="107">
        <f t="shared" si="27"/>
        <v>2029</v>
      </c>
      <c r="S94" s="107">
        <f t="shared" si="28"/>
        <v>2115</v>
      </c>
      <c r="T94" s="107"/>
      <c r="U94" s="74">
        <f>IF(B94=C94,0,IF(S94&lt;&gt;"-",(S94)/Přehled!$A$1,0))</f>
        <v>5.0357142857142856</v>
      </c>
    </row>
    <row r="95" spans="1:22" x14ac:dyDescent="0.25">
      <c r="A95" s="126">
        <v>93</v>
      </c>
      <c r="B95" s="15">
        <v>6445</v>
      </c>
      <c r="C95" s="17"/>
      <c r="D95" s="173">
        <v>1290</v>
      </c>
      <c r="E95" s="16">
        <f t="shared" si="20"/>
        <v>645</v>
      </c>
      <c r="F95" s="16">
        <f t="shared" si="21"/>
        <v>215</v>
      </c>
      <c r="G95" s="16">
        <f t="shared" si="22"/>
        <v>55</v>
      </c>
      <c r="H95" s="17">
        <f t="shared" si="23"/>
        <v>10</v>
      </c>
      <c r="I95" s="15">
        <f t="shared" si="19"/>
        <v>2451</v>
      </c>
      <c r="J95" s="16">
        <f t="shared" si="19"/>
        <v>1226</v>
      </c>
      <c r="K95" s="16">
        <f t="shared" si="19"/>
        <v>409</v>
      </c>
      <c r="L95" s="16">
        <f t="shared" si="19"/>
        <v>105</v>
      </c>
      <c r="M95" s="17">
        <f t="shared" si="19"/>
        <v>19</v>
      </c>
      <c r="N95" s="105"/>
      <c r="O95" s="107">
        <f t="shared" si="24"/>
        <v>1543</v>
      </c>
      <c r="P95" s="107">
        <f t="shared" si="25"/>
        <v>0</v>
      </c>
      <c r="Q95" s="107">
        <f t="shared" si="26"/>
        <v>1950</v>
      </c>
      <c r="R95" s="107">
        <f t="shared" si="27"/>
        <v>2149</v>
      </c>
      <c r="S95" s="107">
        <f t="shared" si="28"/>
        <v>2235</v>
      </c>
      <c r="T95" s="107"/>
      <c r="U95" s="74">
        <f>IF(B95=C95,0,IF(S95&lt;&gt;"-",(S95)/Přehled!$A$1,0))</f>
        <v>5.3214285714285712</v>
      </c>
    </row>
    <row r="96" spans="1:22" x14ac:dyDescent="0.25">
      <c r="A96" s="126">
        <v>94</v>
      </c>
      <c r="B96" s="15">
        <v>6606</v>
      </c>
      <c r="C96" s="17"/>
      <c r="D96" s="173">
        <v>1305</v>
      </c>
      <c r="E96" s="16">
        <f t="shared" si="20"/>
        <v>655</v>
      </c>
      <c r="F96" s="16">
        <f t="shared" si="21"/>
        <v>220</v>
      </c>
      <c r="G96" s="16">
        <f t="shared" si="22"/>
        <v>55</v>
      </c>
      <c r="H96" s="17">
        <f t="shared" si="23"/>
        <v>10</v>
      </c>
      <c r="I96" s="15">
        <f t="shared" si="19"/>
        <v>2480</v>
      </c>
      <c r="J96" s="16">
        <f t="shared" si="19"/>
        <v>1245</v>
      </c>
      <c r="K96" s="16">
        <f t="shared" si="19"/>
        <v>418</v>
      </c>
      <c r="L96" s="16">
        <f t="shared" si="19"/>
        <v>105</v>
      </c>
      <c r="M96" s="17">
        <f t="shared" si="19"/>
        <v>19</v>
      </c>
      <c r="N96" s="105"/>
      <c r="O96" s="107">
        <f t="shared" si="24"/>
        <v>1646</v>
      </c>
      <c r="P96" s="107">
        <f t="shared" si="25"/>
        <v>0</v>
      </c>
      <c r="Q96" s="107">
        <f t="shared" si="26"/>
        <v>2045</v>
      </c>
      <c r="R96" s="107">
        <f t="shared" si="27"/>
        <v>2253</v>
      </c>
      <c r="S96" s="107">
        <f t="shared" si="28"/>
        <v>2339</v>
      </c>
      <c r="T96" s="107"/>
      <c r="U96" s="74">
        <f>IF(B96=C96,0,IF(S96&lt;&gt;"-",(S96)/Přehled!$A$1,0))</f>
        <v>5.5690476190476188</v>
      </c>
    </row>
    <row r="97" spans="1:21" x14ac:dyDescent="0.25">
      <c r="A97" s="126">
        <v>95</v>
      </c>
      <c r="B97" s="15">
        <v>6771</v>
      </c>
      <c r="C97" s="17"/>
      <c r="D97" s="173">
        <v>1325</v>
      </c>
      <c r="E97" s="16">
        <f t="shared" si="20"/>
        <v>665</v>
      </c>
      <c r="F97" s="16">
        <f t="shared" si="21"/>
        <v>220</v>
      </c>
      <c r="G97" s="16">
        <f t="shared" si="22"/>
        <v>55</v>
      </c>
      <c r="H97" s="17">
        <f t="shared" si="23"/>
        <v>10</v>
      </c>
      <c r="I97" s="15">
        <f t="shared" si="19"/>
        <v>2518</v>
      </c>
      <c r="J97" s="16">
        <f t="shared" si="19"/>
        <v>1264</v>
      </c>
      <c r="K97" s="16">
        <f t="shared" si="19"/>
        <v>418</v>
      </c>
      <c r="L97" s="16">
        <f t="shared" si="19"/>
        <v>105</v>
      </c>
      <c r="M97" s="17">
        <f t="shared" si="19"/>
        <v>19</v>
      </c>
      <c r="N97" s="105"/>
      <c r="O97" s="107">
        <f t="shared" si="24"/>
        <v>1735</v>
      </c>
      <c r="P97" s="107">
        <f t="shared" si="25"/>
        <v>0</v>
      </c>
      <c r="Q97" s="107">
        <f t="shared" si="26"/>
        <v>2153</v>
      </c>
      <c r="R97" s="107">
        <f t="shared" si="27"/>
        <v>2361</v>
      </c>
      <c r="S97" s="107">
        <f t="shared" si="28"/>
        <v>2447</v>
      </c>
      <c r="T97" s="107"/>
      <c r="U97" s="74">
        <f>IF(B97=C97,0,IF(S97&lt;&gt;"-",(S97)/Přehled!$A$1,0))</f>
        <v>5.8261904761904759</v>
      </c>
    </row>
    <row r="98" spans="1:21" x14ac:dyDescent="0.25">
      <c r="A98" s="126">
        <v>96</v>
      </c>
      <c r="B98" s="15">
        <v>6940</v>
      </c>
      <c r="C98" s="17"/>
      <c r="D98" s="173">
        <v>1340</v>
      </c>
      <c r="E98" s="16">
        <f t="shared" si="20"/>
        <v>670</v>
      </c>
      <c r="F98" s="16">
        <f t="shared" si="21"/>
        <v>225</v>
      </c>
      <c r="G98" s="16">
        <f t="shared" si="22"/>
        <v>55</v>
      </c>
      <c r="H98" s="17">
        <f t="shared" si="23"/>
        <v>10</v>
      </c>
      <c r="I98" s="15">
        <f t="shared" si="19"/>
        <v>2546</v>
      </c>
      <c r="J98" s="16">
        <f t="shared" si="19"/>
        <v>1273</v>
      </c>
      <c r="K98" s="16">
        <f t="shared" si="19"/>
        <v>428</v>
      </c>
      <c r="L98" s="16">
        <f t="shared" si="19"/>
        <v>105</v>
      </c>
      <c r="M98" s="17">
        <f t="shared" si="19"/>
        <v>19</v>
      </c>
      <c r="N98" s="105"/>
      <c r="O98" s="107">
        <f t="shared" si="24"/>
        <v>1848</v>
      </c>
      <c r="P98" s="107">
        <f t="shared" si="25"/>
        <v>0</v>
      </c>
      <c r="Q98" s="107">
        <f t="shared" si="26"/>
        <v>2265</v>
      </c>
      <c r="R98" s="107">
        <f t="shared" si="27"/>
        <v>2483</v>
      </c>
      <c r="S98" s="107">
        <f t="shared" si="28"/>
        <v>2569</v>
      </c>
      <c r="T98" s="107"/>
      <c r="U98" s="74">
        <f>IF(B98=C98,0,IF(S98&lt;&gt;"-",(S98)/Přehled!$A$1,0))</f>
        <v>6.1166666666666663</v>
      </c>
    </row>
    <row r="99" spans="1:21" x14ac:dyDescent="0.25">
      <c r="A99" s="126">
        <v>97</v>
      </c>
      <c r="B99" s="15">
        <v>7114</v>
      </c>
      <c r="C99" s="17"/>
      <c r="D99" s="173">
        <v>1355</v>
      </c>
      <c r="E99" s="16">
        <f t="shared" si="20"/>
        <v>680</v>
      </c>
      <c r="F99" s="16">
        <f t="shared" si="21"/>
        <v>225</v>
      </c>
      <c r="G99" s="16">
        <f t="shared" si="22"/>
        <v>55</v>
      </c>
      <c r="H99" s="17">
        <f t="shared" si="23"/>
        <v>10</v>
      </c>
      <c r="I99" s="15">
        <f t="shared" si="19"/>
        <v>2575</v>
      </c>
      <c r="J99" s="16">
        <f t="shared" si="19"/>
        <v>1292</v>
      </c>
      <c r="K99" s="16">
        <f t="shared" si="19"/>
        <v>428</v>
      </c>
      <c r="L99" s="16">
        <f t="shared" si="19"/>
        <v>105</v>
      </c>
      <c r="M99" s="17">
        <f t="shared" si="19"/>
        <v>19</v>
      </c>
      <c r="N99" s="105"/>
      <c r="O99" s="107">
        <f t="shared" si="24"/>
        <v>1964</v>
      </c>
      <c r="P99" s="107">
        <f t="shared" si="25"/>
        <v>0</v>
      </c>
      <c r="Q99" s="107">
        <f t="shared" si="26"/>
        <v>2391</v>
      </c>
      <c r="R99" s="107">
        <f t="shared" si="27"/>
        <v>2609</v>
      </c>
      <c r="S99" s="107">
        <f t="shared" si="28"/>
        <v>2695</v>
      </c>
      <c r="T99" s="107"/>
      <c r="U99" s="74">
        <f>IF(B99=C99,0,IF(S99&lt;&gt;"-",(S99)/Přehled!$A$1,0))</f>
        <v>6.416666666666667</v>
      </c>
    </row>
    <row r="100" spans="1:21" x14ac:dyDescent="0.25">
      <c r="A100" s="126">
        <v>98</v>
      </c>
      <c r="B100" s="15">
        <v>7291</v>
      </c>
      <c r="C100" s="17"/>
      <c r="D100" s="173">
        <v>1375</v>
      </c>
      <c r="E100" s="16">
        <f t="shared" si="20"/>
        <v>690</v>
      </c>
      <c r="F100" s="16">
        <f t="shared" si="21"/>
        <v>230</v>
      </c>
      <c r="G100" s="16">
        <f t="shared" si="22"/>
        <v>60</v>
      </c>
      <c r="H100" s="17">
        <f t="shared" si="23"/>
        <v>10</v>
      </c>
      <c r="I100" s="15">
        <f t="shared" si="19"/>
        <v>2613</v>
      </c>
      <c r="J100" s="16">
        <f t="shared" si="19"/>
        <v>1311</v>
      </c>
      <c r="K100" s="16">
        <f t="shared" si="19"/>
        <v>437</v>
      </c>
      <c r="L100" s="16">
        <f t="shared" si="19"/>
        <v>114</v>
      </c>
      <c r="M100" s="17">
        <f t="shared" si="19"/>
        <v>19</v>
      </c>
      <c r="N100" s="105"/>
      <c r="O100" s="107">
        <f t="shared" si="24"/>
        <v>2065</v>
      </c>
      <c r="P100" s="107">
        <f t="shared" si="25"/>
        <v>0</v>
      </c>
      <c r="Q100" s="107">
        <f t="shared" si="26"/>
        <v>2493</v>
      </c>
      <c r="R100" s="107">
        <f t="shared" si="27"/>
        <v>2702</v>
      </c>
      <c r="S100" s="107">
        <f t="shared" si="28"/>
        <v>2797</v>
      </c>
      <c r="T100" s="107"/>
      <c r="U100" s="74">
        <f>IF(B100=C100,0,IF(S100&lt;&gt;"-",(S100)/Přehled!$A$1,0))</f>
        <v>6.6595238095238098</v>
      </c>
    </row>
    <row r="101" spans="1:21" x14ac:dyDescent="0.25">
      <c r="A101" s="126">
        <v>99</v>
      </c>
      <c r="B101" s="15">
        <v>7474</v>
      </c>
      <c r="C101" s="17"/>
      <c r="D101" s="173">
        <v>1390</v>
      </c>
      <c r="E101" s="16">
        <f t="shared" si="20"/>
        <v>695</v>
      </c>
      <c r="F101" s="16">
        <f t="shared" si="21"/>
        <v>230</v>
      </c>
      <c r="G101" s="16">
        <f t="shared" si="22"/>
        <v>60</v>
      </c>
      <c r="H101" s="17">
        <f t="shared" si="23"/>
        <v>10</v>
      </c>
      <c r="I101" s="15">
        <f t="shared" si="19"/>
        <v>2641</v>
      </c>
      <c r="J101" s="16">
        <f t="shared" si="19"/>
        <v>1321</v>
      </c>
      <c r="K101" s="16">
        <f t="shared" si="19"/>
        <v>437</v>
      </c>
      <c r="L101" s="16">
        <f t="shared" si="19"/>
        <v>114</v>
      </c>
      <c r="M101" s="17">
        <f t="shared" si="19"/>
        <v>19</v>
      </c>
      <c r="N101" s="105"/>
      <c r="O101" s="107">
        <f t="shared" si="24"/>
        <v>2192</v>
      </c>
      <c r="P101" s="107">
        <f t="shared" si="25"/>
        <v>0</v>
      </c>
      <c r="Q101" s="107">
        <f t="shared" si="26"/>
        <v>2638</v>
      </c>
      <c r="R101" s="107">
        <f t="shared" si="27"/>
        <v>2847</v>
      </c>
      <c r="S101" s="107">
        <f t="shared" si="28"/>
        <v>2942</v>
      </c>
      <c r="T101" s="107"/>
      <c r="U101" s="74">
        <f>IF(B101=C101,0,IF(S101&lt;&gt;"-",(S101)/Přehled!$A$1,0))</f>
        <v>7.0047619047619047</v>
      </c>
    </row>
    <row r="102" spans="1:21" x14ac:dyDescent="0.25">
      <c r="A102" s="126">
        <v>100</v>
      </c>
      <c r="B102" s="15">
        <v>7660</v>
      </c>
      <c r="C102" s="17"/>
      <c r="D102" s="173">
        <v>1410</v>
      </c>
      <c r="E102" s="16">
        <f t="shared" si="20"/>
        <v>705</v>
      </c>
      <c r="F102" s="16">
        <f t="shared" si="21"/>
        <v>235</v>
      </c>
      <c r="G102" s="16">
        <f t="shared" si="22"/>
        <v>60</v>
      </c>
      <c r="H102" s="17">
        <f t="shared" si="23"/>
        <v>10</v>
      </c>
      <c r="I102" s="15">
        <f t="shared" si="19"/>
        <v>2679</v>
      </c>
      <c r="J102" s="16">
        <f t="shared" si="19"/>
        <v>1340</v>
      </c>
      <c r="K102" s="16">
        <f t="shared" si="19"/>
        <v>447</v>
      </c>
      <c r="L102" s="16">
        <f t="shared" si="19"/>
        <v>114</v>
      </c>
      <c r="M102" s="17">
        <f t="shared" si="19"/>
        <v>19</v>
      </c>
      <c r="N102" s="105"/>
      <c r="O102" s="107">
        <f t="shared" si="24"/>
        <v>2302</v>
      </c>
      <c r="P102" s="107">
        <f t="shared" si="25"/>
        <v>0</v>
      </c>
      <c r="Q102" s="107">
        <f t="shared" si="26"/>
        <v>2747</v>
      </c>
      <c r="R102" s="107">
        <f t="shared" si="27"/>
        <v>2966</v>
      </c>
      <c r="S102" s="107">
        <f t="shared" si="28"/>
        <v>3061</v>
      </c>
      <c r="T102" s="107"/>
      <c r="U102" s="74">
        <f>IF(B102=C102,0,IF(S102&lt;&gt;"-",(S102)/Přehled!$A$1,0))</f>
        <v>7.288095238095238</v>
      </c>
    </row>
    <row r="103" spans="1:21" x14ac:dyDescent="0.25">
      <c r="A103" s="126">
        <v>101</v>
      </c>
      <c r="B103" s="15">
        <v>7852</v>
      </c>
      <c r="C103" s="17"/>
      <c r="D103" s="173">
        <v>1425</v>
      </c>
      <c r="E103" s="16">
        <f t="shared" si="20"/>
        <v>715</v>
      </c>
      <c r="F103" s="16">
        <f t="shared" si="21"/>
        <v>240</v>
      </c>
      <c r="G103" s="16">
        <f t="shared" si="22"/>
        <v>60</v>
      </c>
      <c r="H103" s="17">
        <f t="shared" si="23"/>
        <v>10</v>
      </c>
      <c r="I103" s="15">
        <f t="shared" si="19"/>
        <v>2708</v>
      </c>
      <c r="J103" s="16">
        <f t="shared" si="19"/>
        <v>1359</v>
      </c>
      <c r="K103" s="16">
        <f t="shared" si="19"/>
        <v>456</v>
      </c>
      <c r="L103" s="16">
        <f t="shared" si="19"/>
        <v>114</v>
      </c>
      <c r="M103" s="17">
        <f t="shared" si="19"/>
        <v>19</v>
      </c>
      <c r="N103" s="105"/>
      <c r="O103" s="107">
        <f t="shared" si="24"/>
        <v>2436</v>
      </c>
      <c r="P103" s="107">
        <f t="shared" si="25"/>
        <v>0</v>
      </c>
      <c r="Q103" s="107">
        <f t="shared" si="26"/>
        <v>2873</v>
      </c>
      <c r="R103" s="107">
        <f t="shared" si="27"/>
        <v>3101</v>
      </c>
      <c r="S103" s="107">
        <f t="shared" si="28"/>
        <v>3196</v>
      </c>
      <c r="T103" s="107"/>
      <c r="U103" s="74">
        <f>IF(B103=C103,0,IF(S103&lt;&gt;"-",(S103)/Přehled!$A$1,0))</f>
        <v>7.6095238095238091</v>
      </c>
    </row>
    <row r="104" spans="1:21" x14ac:dyDescent="0.25">
      <c r="A104" s="126">
        <v>102</v>
      </c>
      <c r="B104" s="15">
        <v>8048</v>
      </c>
      <c r="C104" s="17"/>
      <c r="D104" s="173">
        <v>1440</v>
      </c>
      <c r="E104" s="16">
        <f t="shared" si="20"/>
        <v>720</v>
      </c>
      <c r="F104" s="16">
        <f t="shared" si="21"/>
        <v>240</v>
      </c>
      <c r="G104" s="16">
        <f t="shared" si="22"/>
        <v>60</v>
      </c>
      <c r="H104" s="17">
        <f t="shared" si="23"/>
        <v>10</v>
      </c>
      <c r="I104" s="15">
        <f t="shared" si="19"/>
        <v>2736</v>
      </c>
      <c r="J104" s="16">
        <f t="shared" si="19"/>
        <v>1368</v>
      </c>
      <c r="K104" s="16">
        <f t="shared" si="19"/>
        <v>456</v>
      </c>
      <c r="L104" s="16">
        <f t="shared" si="19"/>
        <v>114</v>
      </c>
      <c r="M104" s="17">
        <f t="shared" si="19"/>
        <v>19</v>
      </c>
      <c r="N104" s="105"/>
      <c r="O104" s="107">
        <f t="shared" si="24"/>
        <v>2576</v>
      </c>
      <c r="P104" s="107">
        <f t="shared" si="25"/>
        <v>0</v>
      </c>
      <c r="Q104" s="107">
        <f t="shared" si="26"/>
        <v>3032</v>
      </c>
      <c r="R104" s="107">
        <f t="shared" si="27"/>
        <v>3260</v>
      </c>
      <c r="S104" s="107">
        <f t="shared" si="28"/>
        <v>3355</v>
      </c>
      <c r="T104" s="107"/>
      <c r="U104" s="74">
        <f>IF(B104=C104,0,IF(S104&lt;&gt;"-",(S104)/Přehled!$A$1,0))</f>
        <v>7.9880952380952381</v>
      </c>
    </row>
    <row r="105" spans="1:21" x14ac:dyDescent="0.25">
      <c r="A105" s="126">
        <v>103</v>
      </c>
      <c r="B105" s="15">
        <v>8249</v>
      </c>
      <c r="C105" s="17"/>
      <c r="D105" s="173">
        <v>1460</v>
      </c>
      <c r="E105" s="16">
        <f t="shared" si="20"/>
        <v>730</v>
      </c>
      <c r="F105" s="16">
        <f t="shared" si="21"/>
        <v>245</v>
      </c>
      <c r="G105" s="16">
        <f t="shared" si="22"/>
        <v>60</v>
      </c>
      <c r="H105" s="17">
        <f t="shared" si="23"/>
        <v>10</v>
      </c>
      <c r="I105" s="15">
        <f t="shared" si="19"/>
        <v>2774</v>
      </c>
      <c r="J105" s="16">
        <f t="shared" si="19"/>
        <v>1387</v>
      </c>
      <c r="K105" s="16">
        <f t="shared" si="19"/>
        <v>466</v>
      </c>
      <c r="L105" s="16">
        <f t="shared" si="19"/>
        <v>114</v>
      </c>
      <c r="M105" s="17">
        <f t="shared" si="19"/>
        <v>19</v>
      </c>
      <c r="N105" s="105"/>
      <c r="O105" s="107">
        <f t="shared" si="24"/>
        <v>2701</v>
      </c>
      <c r="P105" s="107">
        <f t="shared" si="25"/>
        <v>0</v>
      </c>
      <c r="Q105" s="107">
        <f t="shared" si="26"/>
        <v>3156</v>
      </c>
      <c r="R105" s="107">
        <f t="shared" si="27"/>
        <v>3394</v>
      </c>
      <c r="S105" s="107">
        <f t="shared" si="28"/>
        <v>3489</v>
      </c>
      <c r="T105" s="107"/>
      <c r="U105" s="74">
        <f>IF(B105=C105,0,IF(S105&lt;&gt;"-",(S105)/Přehled!$A$1,0))</f>
        <v>8.3071428571428569</v>
      </c>
    </row>
    <row r="106" spans="1:21" x14ac:dyDescent="0.25">
      <c r="A106" s="126">
        <v>104</v>
      </c>
      <c r="B106" s="15">
        <v>8456</v>
      </c>
      <c r="C106" s="17"/>
      <c r="D106" s="173">
        <v>1475</v>
      </c>
      <c r="E106" s="16">
        <f t="shared" si="20"/>
        <v>740</v>
      </c>
      <c r="F106" s="16">
        <f t="shared" si="21"/>
        <v>245</v>
      </c>
      <c r="G106" s="16">
        <f t="shared" si="22"/>
        <v>60</v>
      </c>
      <c r="H106" s="17">
        <f t="shared" si="23"/>
        <v>10</v>
      </c>
      <c r="I106" s="15">
        <f t="shared" ref="I106:M156" si="29">ROUNDUP(D106*1.9,0)</f>
        <v>2803</v>
      </c>
      <c r="J106" s="16">
        <f t="shared" si="29"/>
        <v>1406</v>
      </c>
      <c r="K106" s="16">
        <f t="shared" si="29"/>
        <v>466</v>
      </c>
      <c r="L106" s="16">
        <f t="shared" si="29"/>
        <v>114</v>
      </c>
      <c r="M106" s="17">
        <f t="shared" si="29"/>
        <v>19</v>
      </c>
      <c r="N106" s="105"/>
      <c r="O106" s="107">
        <f t="shared" si="24"/>
        <v>2850</v>
      </c>
      <c r="P106" s="107">
        <f t="shared" si="25"/>
        <v>0</v>
      </c>
      <c r="Q106" s="107">
        <f t="shared" si="26"/>
        <v>3315</v>
      </c>
      <c r="R106" s="107">
        <f t="shared" si="27"/>
        <v>3553</v>
      </c>
      <c r="S106" s="107">
        <f t="shared" si="28"/>
        <v>3648</v>
      </c>
      <c r="T106" s="107"/>
      <c r="U106" s="74">
        <f>IF(B106=C106,0,IF(S106&lt;&gt;"-",(S106)/Přehled!$A$1,0))</f>
        <v>8.6857142857142851</v>
      </c>
    </row>
    <row r="107" spans="1:21" x14ac:dyDescent="0.25">
      <c r="A107" s="126">
        <v>105</v>
      </c>
      <c r="B107" s="15">
        <v>8667</v>
      </c>
      <c r="C107" s="17"/>
      <c r="D107" s="173">
        <v>1490</v>
      </c>
      <c r="E107" s="16">
        <f t="shared" si="20"/>
        <v>745</v>
      </c>
      <c r="F107" s="16">
        <f t="shared" si="21"/>
        <v>250</v>
      </c>
      <c r="G107" s="16">
        <f t="shared" si="22"/>
        <v>65</v>
      </c>
      <c r="H107" s="17">
        <f t="shared" si="23"/>
        <v>15</v>
      </c>
      <c r="I107" s="15">
        <f t="shared" si="29"/>
        <v>2831</v>
      </c>
      <c r="J107" s="16">
        <f t="shared" si="29"/>
        <v>1416</v>
      </c>
      <c r="K107" s="16">
        <f t="shared" si="29"/>
        <v>475</v>
      </c>
      <c r="L107" s="16">
        <f t="shared" si="29"/>
        <v>124</v>
      </c>
      <c r="M107" s="17">
        <f t="shared" si="29"/>
        <v>29</v>
      </c>
      <c r="N107" s="105"/>
      <c r="O107" s="107">
        <f t="shared" si="24"/>
        <v>3005</v>
      </c>
      <c r="P107" s="107">
        <f t="shared" si="25"/>
        <v>0</v>
      </c>
      <c r="Q107" s="107">
        <f t="shared" si="26"/>
        <v>3470</v>
      </c>
      <c r="R107" s="107">
        <f t="shared" si="27"/>
        <v>3697</v>
      </c>
      <c r="S107" s="107">
        <f t="shared" si="28"/>
        <v>3792</v>
      </c>
      <c r="T107" s="107"/>
      <c r="U107" s="74">
        <f>IF(B107=C107,0,IF(S107&lt;&gt;"-",(S107)/Přehled!$A$1,0))</f>
        <v>9.0285714285714285</v>
      </c>
    </row>
    <row r="108" spans="1:21" x14ac:dyDescent="0.25">
      <c r="A108" s="126">
        <v>106</v>
      </c>
      <c r="B108" s="15">
        <v>8884</v>
      </c>
      <c r="C108" s="17"/>
      <c r="D108" s="173">
        <v>1510</v>
      </c>
      <c r="E108" s="16">
        <f t="shared" si="20"/>
        <v>755</v>
      </c>
      <c r="F108" s="16">
        <f t="shared" si="21"/>
        <v>250</v>
      </c>
      <c r="G108" s="16">
        <f t="shared" si="22"/>
        <v>65</v>
      </c>
      <c r="H108" s="17">
        <f t="shared" si="23"/>
        <v>15</v>
      </c>
      <c r="I108" s="15">
        <f t="shared" si="29"/>
        <v>2869</v>
      </c>
      <c r="J108" s="16">
        <f t="shared" si="29"/>
        <v>1435</v>
      </c>
      <c r="K108" s="16">
        <f t="shared" si="29"/>
        <v>475</v>
      </c>
      <c r="L108" s="16">
        <f t="shared" si="29"/>
        <v>124</v>
      </c>
      <c r="M108" s="17">
        <f t="shared" si="29"/>
        <v>29</v>
      </c>
      <c r="N108" s="105"/>
      <c r="O108" s="107">
        <f t="shared" si="24"/>
        <v>3146</v>
      </c>
      <c r="P108" s="107">
        <f t="shared" si="25"/>
        <v>0</v>
      </c>
      <c r="Q108" s="107">
        <f t="shared" si="26"/>
        <v>3630</v>
      </c>
      <c r="R108" s="107">
        <f t="shared" si="27"/>
        <v>3857</v>
      </c>
      <c r="S108" s="107">
        <f t="shared" si="28"/>
        <v>3952</v>
      </c>
      <c r="T108" s="107"/>
      <c r="U108" s="74">
        <f>IF(B108=C108,0,IF(S108&lt;&gt;"-",(S108)/Přehled!$A$1,0))</f>
        <v>9.4095238095238098</v>
      </c>
    </row>
    <row r="109" spans="1:21" x14ac:dyDescent="0.25">
      <c r="A109" s="126">
        <v>107</v>
      </c>
      <c r="B109" s="15">
        <v>9106</v>
      </c>
      <c r="C109" s="17"/>
      <c r="D109" s="173">
        <v>1525</v>
      </c>
      <c r="E109" s="16">
        <f t="shared" si="20"/>
        <v>765</v>
      </c>
      <c r="F109" s="16">
        <f t="shared" si="21"/>
        <v>255</v>
      </c>
      <c r="G109" s="16">
        <f t="shared" si="22"/>
        <v>65</v>
      </c>
      <c r="H109" s="17">
        <f t="shared" si="23"/>
        <v>15</v>
      </c>
      <c r="I109" s="15">
        <f t="shared" si="29"/>
        <v>2898</v>
      </c>
      <c r="J109" s="16">
        <f t="shared" si="29"/>
        <v>1454</v>
      </c>
      <c r="K109" s="16">
        <f t="shared" si="29"/>
        <v>485</v>
      </c>
      <c r="L109" s="16">
        <f t="shared" si="29"/>
        <v>124</v>
      </c>
      <c r="M109" s="17">
        <f t="shared" si="29"/>
        <v>29</v>
      </c>
      <c r="N109" s="105"/>
      <c r="O109" s="107">
        <f t="shared" si="24"/>
        <v>3310</v>
      </c>
      <c r="P109" s="107">
        <f t="shared" si="25"/>
        <v>0</v>
      </c>
      <c r="Q109" s="107">
        <f t="shared" si="26"/>
        <v>3784</v>
      </c>
      <c r="R109" s="107">
        <f t="shared" si="27"/>
        <v>4021</v>
      </c>
      <c r="S109" s="107">
        <f t="shared" si="28"/>
        <v>4116</v>
      </c>
      <c r="T109" s="107"/>
      <c r="U109" s="74">
        <f>IF(B109=C109,0,IF(S109&lt;&gt;"-",(S109)/Přehled!$A$1,0))</f>
        <v>9.8000000000000007</v>
      </c>
    </row>
    <row r="110" spans="1:21" x14ac:dyDescent="0.25">
      <c r="A110" s="126">
        <v>108</v>
      </c>
      <c r="B110" s="15">
        <v>9333</v>
      </c>
      <c r="C110" s="17"/>
      <c r="D110" s="173">
        <v>1545</v>
      </c>
      <c r="E110" s="16">
        <f t="shared" si="20"/>
        <v>775</v>
      </c>
      <c r="F110" s="16">
        <f t="shared" si="21"/>
        <v>260</v>
      </c>
      <c r="G110" s="16">
        <f t="shared" si="22"/>
        <v>65</v>
      </c>
      <c r="H110" s="17">
        <f t="shared" si="23"/>
        <v>15</v>
      </c>
      <c r="I110" s="15">
        <f t="shared" si="29"/>
        <v>2936</v>
      </c>
      <c r="J110" s="16">
        <f t="shared" si="29"/>
        <v>1473</v>
      </c>
      <c r="K110" s="16">
        <f t="shared" si="29"/>
        <v>494</v>
      </c>
      <c r="L110" s="16">
        <f t="shared" si="29"/>
        <v>124</v>
      </c>
      <c r="M110" s="17">
        <f t="shared" si="29"/>
        <v>29</v>
      </c>
      <c r="N110" s="105"/>
      <c r="O110" s="107">
        <f t="shared" si="24"/>
        <v>3461</v>
      </c>
      <c r="P110" s="107">
        <f t="shared" si="25"/>
        <v>0</v>
      </c>
      <c r="Q110" s="107">
        <f t="shared" si="26"/>
        <v>3936</v>
      </c>
      <c r="R110" s="107">
        <f t="shared" si="27"/>
        <v>4182</v>
      </c>
      <c r="S110" s="107">
        <f t="shared" si="28"/>
        <v>4277</v>
      </c>
      <c r="T110" s="107"/>
      <c r="U110" s="74">
        <f>IF(B110=C110,0,IF(S110&lt;&gt;"-",(S110)/Přehled!$A$1,0))</f>
        <v>10.183333333333334</v>
      </c>
    </row>
    <row r="111" spans="1:21" x14ac:dyDescent="0.25">
      <c r="A111" s="126">
        <v>109</v>
      </c>
      <c r="B111" s="15">
        <v>9567</v>
      </c>
      <c r="C111" s="17"/>
      <c r="D111" s="173">
        <v>1560</v>
      </c>
      <c r="E111" s="16">
        <f t="shared" si="20"/>
        <v>780</v>
      </c>
      <c r="F111" s="16">
        <f t="shared" si="21"/>
        <v>260</v>
      </c>
      <c r="G111" s="16">
        <f t="shared" si="22"/>
        <v>65</v>
      </c>
      <c r="H111" s="17">
        <f t="shared" si="23"/>
        <v>15</v>
      </c>
      <c r="I111" s="15">
        <f t="shared" si="29"/>
        <v>2964</v>
      </c>
      <c r="J111" s="16">
        <f t="shared" si="29"/>
        <v>1482</v>
      </c>
      <c r="K111" s="16">
        <f t="shared" si="29"/>
        <v>494</v>
      </c>
      <c r="L111" s="16">
        <f t="shared" si="29"/>
        <v>124</v>
      </c>
      <c r="M111" s="17">
        <f t="shared" si="29"/>
        <v>29</v>
      </c>
      <c r="N111" s="105"/>
      <c r="O111" s="107">
        <f t="shared" si="24"/>
        <v>3639</v>
      </c>
      <c r="P111" s="107">
        <f t="shared" si="25"/>
        <v>0</v>
      </c>
      <c r="Q111" s="107">
        <f t="shared" si="26"/>
        <v>4133</v>
      </c>
      <c r="R111" s="107">
        <f t="shared" si="27"/>
        <v>4379</v>
      </c>
      <c r="S111" s="107">
        <f t="shared" si="28"/>
        <v>4474</v>
      </c>
      <c r="T111" s="107"/>
      <c r="U111" s="74">
        <f>IF(B111=C111,0,IF(S111&lt;&gt;"-",(S111)/Přehled!$A$1,0))</f>
        <v>10.652380952380952</v>
      </c>
    </row>
    <row r="112" spans="1:21" x14ac:dyDescent="0.25">
      <c r="A112" s="126">
        <v>110</v>
      </c>
      <c r="B112" s="15">
        <v>9806</v>
      </c>
      <c r="C112" s="17"/>
      <c r="D112" s="173">
        <v>1580</v>
      </c>
      <c r="E112" s="16">
        <f t="shared" si="20"/>
        <v>790</v>
      </c>
      <c r="F112" s="16">
        <f t="shared" si="21"/>
        <v>265</v>
      </c>
      <c r="G112" s="16">
        <f t="shared" si="22"/>
        <v>65</v>
      </c>
      <c r="H112" s="17">
        <f t="shared" si="23"/>
        <v>15</v>
      </c>
      <c r="I112" s="15">
        <f t="shared" si="29"/>
        <v>3002</v>
      </c>
      <c r="J112" s="16">
        <f t="shared" si="29"/>
        <v>1501</v>
      </c>
      <c r="K112" s="16">
        <f t="shared" si="29"/>
        <v>504</v>
      </c>
      <c r="L112" s="16">
        <f t="shared" si="29"/>
        <v>124</v>
      </c>
      <c r="M112" s="17">
        <f t="shared" si="29"/>
        <v>29</v>
      </c>
      <c r="N112" s="105"/>
      <c r="O112" s="107">
        <f t="shared" si="24"/>
        <v>3802</v>
      </c>
      <c r="P112" s="107">
        <f t="shared" si="25"/>
        <v>0</v>
      </c>
      <c r="Q112" s="107">
        <f t="shared" si="26"/>
        <v>4295</v>
      </c>
      <c r="R112" s="107">
        <f t="shared" si="27"/>
        <v>4551</v>
      </c>
      <c r="S112" s="107">
        <f t="shared" si="28"/>
        <v>4646</v>
      </c>
      <c r="T112" s="107"/>
      <c r="U112" s="74">
        <f>IF(B112=C112,0,IF(S112&lt;&gt;"-",(S112)/Přehled!$A$1,0))</f>
        <v>11.061904761904762</v>
      </c>
    </row>
    <row r="113" spans="1:21" x14ac:dyDescent="0.25">
      <c r="A113" s="126">
        <v>111</v>
      </c>
      <c r="B113" s="15">
        <v>10051</v>
      </c>
      <c r="C113" s="17"/>
      <c r="D113" s="173">
        <v>1595</v>
      </c>
      <c r="E113" s="16">
        <f t="shared" si="20"/>
        <v>800</v>
      </c>
      <c r="F113" s="16">
        <f t="shared" si="21"/>
        <v>265</v>
      </c>
      <c r="G113" s="16">
        <f t="shared" si="22"/>
        <v>65</v>
      </c>
      <c r="H113" s="17">
        <f t="shared" si="23"/>
        <v>15</v>
      </c>
      <c r="I113" s="15">
        <f t="shared" si="29"/>
        <v>3031</v>
      </c>
      <c r="J113" s="16">
        <f t="shared" si="29"/>
        <v>1520</v>
      </c>
      <c r="K113" s="16">
        <f t="shared" si="29"/>
        <v>504</v>
      </c>
      <c r="L113" s="16">
        <f t="shared" si="29"/>
        <v>124</v>
      </c>
      <c r="M113" s="17">
        <f t="shared" si="29"/>
        <v>29</v>
      </c>
      <c r="N113" s="105"/>
      <c r="O113" s="107">
        <f t="shared" si="24"/>
        <v>3989</v>
      </c>
      <c r="P113" s="107">
        <f t="shared" si="25"/>
        <v>0</v>
      </c>
      <c r="Q113" s="107">
        <f t="shared" si="26"/>
        <v>4492</v>
      </c>
      <c r="R113" s="107">
        <f t="shared" si="27"/>
        <v>4748</v>
      </c>
      <c r="S113" s="107">
        <f t="shared" si="28"/>
        <v>4843</v>
      </c>
      <c r="T113" s="107"/>
      <c r="U113" s="74">
        <f>IF(B113=C113,0,IF(S113&lt;&gt;"-",(S113)/Přehled!$A$1,0))</f>
        <v>11.530952380952382</v>
      </c>
    </row>
    <row r="114" spans="1:21" x14ac:dyDescent="0.25">
      <c r="A114" s="126">
        <v>112</v>
      </c>
      <c r="B114" s="15">
        <v>10302</v>
      </c>
      <c r="C114" s="17"/>
      <c r="D114" s="173">
        <v>1615</v>
      </c>
      <c r="E114" s="16">
        <f t="shared" si="20"/>
        <v>810</v>
      </c>
      <c r="F114" s="16">
        <f t="shared" si="21"/>
        <v>270</v>
      </c>
      <c r="G114" s="16">
        <f t="shared" si="22"/>
        <v>70</v>
      </c>
      <c r="H114" s="17">
        <f t="shared" si="23"/>
        <v>15</v>
      </c>
      <c r="I114" s="15">
        <f t="shared" si="29"/>
        <v>3069</v>
      </c>
      <c r="J114" s="16">
        <f t="shared" si="29"/>
        <v>1539</v>
      </c>
      <c r="K114" s="16">
        <f t="shared" si="29"/>
        <v>513</v>
      </c>
      <c r="L114" s="16">
        <f t="shared" si="29"/>
        <v>133</v>
      </c>
      <c r="M114" s="17">
        <f t="shared" si="29"/>
        <v>29</v>
      </c>
      <c r="N114" s="105"/>
      <c r="O114" s="107">
        <f t="shared" si="24"/>
        <v>4164</v>
      </c>
      <c r="P114" s="107">
        <f t="shared" si="25"/>
        <v>0</v>
      </c>
      <c r="Q114" s="107">
        <f t="shared" si="26"/>
        <v>4668</v>
      </c>
      <c r="R114" s="107">
        <f t="shared" si="27"/>
        <v>4915</v>
      </c>
      <c r="S114" s="107">
        <f t="shared" si="28"/>
        <v>5019</v>
      </c>
      <c r="T114" s="107"/>
      <c r="U114" s="74">
        <f>IF(B114=C114,0,IF(S114&lt;&gt;"-",(S114)/Přehled!$A$1,0))</f>
        <v>11.95</v>
      </c>
    </row>
    <row r="115" spans="1:21" x14ac:dyDescent="0.25">
      <c r="A115" s="126">
        <v>113</v>
      </c>
      <c r="B115" s="15">
        <v>10560</v>
      </c>
      <c r="C115" s="17"/>
      <c r="D115" s="173">
        <v>1630</v>
      </c>
      <c r="E115" s="16">
        <f t="shared" si="20"/>
        <v>815</v>
      </c>
      <c r="F115" s="16">
        <f t="shared" si="21"/>
        <v>270</v>
      </c>
      <c r="G115" s="16">
        <f t="shared" si="22"/>
        <v>70</v>
      </c>
      <c r="H115" s="17">
        <f t="shared" si="23"/>
        <v>15</v>
      </c>
      <c r="I115" s="15">
        <f t="shared" si="29"/>
        <v>3097</v>
      </c>
      <c r="J115" s="16">
        <f t="shared" si="29"/>
        <v>1549</v>
      </c>
      <c r="K115" s="16">
        <f t="shared" si="29"/>
        <v>513</v>
      </c>
      <c r="L115" s="16">
        <f t="shared" si="29"/>
        <v>133</v>
      </c>
      <c r="M115" s="17">
        <f t="shared" si="29"/>
        <v>29</v>
      </c>
      <c r="N115" s="105"/>
      <c r="O115" s="107">
        <f t="shared" si="24"/>
        <v>4366</v>
      </c>
      <c r="P115" s="107">
        <f t="shared" si="25"/>
        <v>0</v>
      </c>
      <c r="Q115" s="107">
        <f t="shared" si="26"/>
        <v>4888</v>
      </c>
      <c r="R115" s="107">
        <f t="shared" si="27"/>
        <v>5135</v>
      </c>
      <c r="S115" s="107">
        <f t="shared" si="28"/>
        <v>5239</v>
      </c>
      <c r="T115" s="107"/>
      <c r="U115" s="74">
        <f>IF(B115=C115,0,IF(S115&lt;&gt;"-",(S115)/Přehled!$A$1,0))</f>
        <v>12.473809523809523</v>
      </c>
    </row>
    <row r="116" spans="1:21" x14ac:dyDescent="0.25">
      <c r="A116" s="126">
        <v>114</v>
      </c>
      <c r="B116" s="15">
        <v>10824</v>
      </c>
      <c r="C116" s="17"/>
      <c r="D116" s="173">
        <v>1650</v>
      </c>
      <c r="E116" s="16">
        <f t="shared" si="20"/>
        <v>825</v>
      </c>
      <c r="F116" s="16">
        <f t="shared" si="21"/>
        <v>275</v>
      </c>
      <c r="G116" s="16">
        <f t="shared" si="22"/>
        <v>70</v>
      </c>
      <c r="H116" s="17">
        <f t="shared" si="23"/>
        <v>15</v>
      </c>
      <c r="I116" s="15">
        <f t="shared" si="29"/>
        <v>3135</v>
      </c>
      <c r="J116" s="16">
        <f t="shared" si="29"/>
        <v>1568</v>
      </c>
      <c r="K116" s="16">
        <f t="shared" si="29"/>
        <v>523</v>
      </c>
      <c r="L116" s="16">
        <f t="shared" si="29"/>
        <v>133</v>
      </c>
      <c r="M116" s="17">
        <f t="shared" si="29"/>
        <v>29</v>
      </c>
      <c r="N116" s="105"/>
      <c r="O116" s="107">
        <f t="shared" si="24"/>
        <v>4554</v>
      </c>
      <c r="P116" s="107">
        <f t="shared" si="25"/>
        <v>0</v>
      </c>
      <c r="Q116" s="107">
        <f t="shared" si="26"/>
        <v>5075</v>
      </c>
      <c r="R116" s="107">
        <f t="shared" si="27"/>
        <v>5332</v>
      </c>
      <c r="S116" s="107">
        <f t="shared" si="28"/>
        <v>5436</v>
      </c>
      <c r="T116" s="107"/>
      <c r="U116" s="74">
        <f>IF(B116=C116,0,IF(S116&lt;&gt;"-",(S116)/Přehled!$A$1,0))</f>
        <v>12.942857142857143</v>
      </c>
    </row>
    <row r="117" spans="1:21" x14ac:dyDescent="0.25">
      <c r="A117" s="126">
        <v>115</v>
      </c>
      <c r="B117" s="15">
        <v>11094</v>
      </c>
      <c r="C117" s="17"/>
      <c r="D117" s="173">
        <v>1665</v>
      </c>
      <c r="E117" s="16">
        <f t="shared" si="20"/>
        <v>835</v>
      </c>
      <c r="F117" s="16">
        <f t="shared" si="21"/>
        <v>280</v>
      </c>
      <c r="G117" s="16">
        <f t="shared" si="22"/>
        <v>70</v>
      </c>
      <c r="H117" s="17">
        <f t="shared" si="23"/>
        <v>15</v>
      </c>
      <c r="I117" s="15">
        <f t="shared" si="29"/>
        <v>3164</v>
      </c>
      <c r="J117" s="16">
        <f t="shared" si="29"/>
        <v>1587</v>
      </c>
      <c r="K117" s="16">
        <f t="shared" si="29"/>
        <v>532</v>
      </c>
      <c r="L117" s="16">
        <f t="shared" si="29"/>
        <v>133</v>
      </c>
      <c r="M117" s="17">
        <f t="shared" si="29"/>
        <v>29</v>
      </c>
      <c r="N117" s="105"/>
      <c r="O117" s="107">
        <f t="shared" si="24"/>
        <v>4766</v>
      </c>
      <c r="P117" s="107">
        <f t="shared" si="25"/>
        <v>0</v>
      </c>
      <c r="Q117" s="107">
        <f t="shared" si="26"/>
        <v>5279</v>
      </c>
      <c r="R117" s="107">
        <f t="shared" si="27"/>
        <v>5545</v>
      </c>
      <c r="S117" s="107">
        <f t="shared" si="28"/>
        <v>5649</v>
      </c>
      <c r="T117" s="107"/>
      <c r="U117" s="74">
        <f>IF(B117=C117,0,IF(S117&lt;&gt;"-",(S117)/Přehled!$A$1,0))</f>
        <v>13.45</v>
      </c>
    </row>
    <row r="118" spans="1:21" x14ac:dyDescent="0.25">
      <c r="A118" s="126">
        <v>116</v>
      </c>
      <c r="B118" s="15">
        <v>11372</v>
      </c>
      <c r="C118" s="17"/>
      <c r="D118" s="173">
        <v>1685</v>
      </c>
      <c r="E118" s="16">
        <f t="shared" si="20"/>
        <v>845</v>
      </c>
      <c r="F118" s="16">
        <f t="shared" si="21"/>
        <v>280</v>
      </c>
      <c r="G118" s="16">
        <f t="shared" si="22"/>
        <v>70</v>
      </c>
      <c r="H118" s="17">
        <f t="shared" si="23"/>
        <v>15</v>
      </c>
      <c r="I118" s="15">
        <f t="shared" si="29"/>
        <v>3202</v>
      </c>
      <c r="J118" s="16">
        <f t="shared" si="29"/>
        <v>1606</v>
      </c>
      <c r="K118" s="16">
        <f t="shared" si="29"/>
        <v>532</v>
      </c>
      <c r="L118" s="16">
        <f t="shared" si="29"/>
        <v>133</v>
      </c>
      <c r="M118" s="17">
        <f t="shared" si="29"/>
        <v>29</v>
      </c>
      <c r="N118" s="105"/>
      <c r="O118" s="107">
        <f t="shared" si="24"/>
        <v>4968</v>
      </c>
      <c r="P118" s="107">
        <f t="shared" si="25"/>
        <v>0</v>
      </c>
      <c r="Q118" s="107">
        <f t="shared" si="26"/>
        <v>5500</v>
      </c>
      <c r="R118" s="107">
        <f t="shared" si="27"/>
        <v>5766</v>
      </c>
      <c r="S118" s="107">
        <f t="shared" si="28"/>
        <v>5870</v>
      </c>
      <c r="T118" s="107"/>
      <c r="U118" s="74">
        <f>IF(B118=C118,0,IF(S118&lt;&gt;"-",(S118)/Přehled!$A$1,0))</f>
        <v>13.976190476190476</v>
      </c>
    </row>
    <row r="119" spans="1:21" x14ac:dyDescent="0.25">
      <c r="A119" s="126">
        <v>117</v>
      </c>
      <c r="B119" s="15">
        <v>11656</v>
      </c>
      <c r="C119" s="17"/>
      <c r="D119" s="173">
        <v>1700</v>
      </c>
      <c r="E119" s="16">
        <f t="shared" si="20"/>
        <v>850</v>
      </c>
      <c r="F119" s="16">
        <f t="shared" si="21"/>
        <v>285</v>
      </c>
      <c r="G119" s="16">
        <f t="shared" si="22"/>
        <v>70</v>
      </c>
      <c r="H119" s="17">
        <f t="shared" si="23"/>
        <v>15</v>
      </c>
      <c r="I119" s="15">
        <f t="shared" si="29"/>
        <v>3230</v>
      </c>
      <c r="J119" s="16">
        <f t="shared" si="29"/>
        <v>1615</v>
      </c>
      <c r="K119" s="16">
        <f t="shared" si="29"/>
        <v>542</v>
      </c>
      <c r="L119" s="16">
        <f t="shared" si="29"/>
        <v>133</v>
      </c>
      <c r="M119" s="17">
        <f t="shared" si="29"/>
        <v>29</v>
      </c>
      <c r="N119" s="105"/>
      <c r="O119" s="107">
        <f t="shared" si="24"/>
        <v>5196</v>
      </c>
      <c r="P119" s="107">
        <f t="shared" si="25"/>
        <v>0</v>
      </c>
      <c r="Q119" s="107">
        <f t="shared" si="26"/>
        <v>5727</v>
      </c>
      <c r="R119" s="107">
        <f t="shared" si="27"/>
        <v>6003</v>
      </c>
      <c r="S119" s="107">
        <f t="shared" si="28"/>
        <v>6107</v>
      </c>
      <c r="T119" s="107"/>
      <c r="U119" s="74">
        <f>IF(B119=C119,0,IF(S119&lt;&gt;"-",(S119)/Přehled!$A$1,0))</f>
        <v>14.540476190476191</v>
      </c>
    </row>
    <row r="120" spans="1:21" x14ac:dyDescent="0.25">
      <c r="A120" s="126">
        <v>118</v>
      </c>
      <c r="B120" s="15">
        <v>11947</v>
      </c>
      <c r="C120" s="17"/>
      <c r="D120" s="173">
        <v>1715</v>
      </c>
      <c r="E120" s="16">
        <f t="shared" si="20"/>
        <v>860</v>
      </c>
      <c r="F120" s="16">
        <f t="shared" si="21"/>
        <v>285</v>
      </c>
      <c r="G120" s="16">
        <f t="shared" si="22"/>
        <v>70</v>
      </c>
      <c r="H120" s="17">
        <f t="shared" si="23"/>
        <v>15</v>
      </c>
      <c r="I120" s="15">
        <f t="shared" si="29"/>
        <v>3259</v>
      </c>
      <c r="J120" s="16">
        <f t="shared" si="29"/>
        <v>1634</v>
      </c>
      <c r="K120" s="16">
        <f t="shared" si="29"/>
        <v>542</v>
      </c>
      <c r="L120" s="16">
        <f t="shared" si="29"/>
        <v>133</v>
      </c>
      <c r="M120" s="17">
        <f t="shared" si="29"/>
        <v>29</v>
      </c>
      <c r="N120" s="105"/>
      <c r="O120" s="107">
        <f t="shared" si="24"/>
        <v>5429</v>
      </c>
      <c r="P120" s="107">
        <f t="shared" si="25"/>
        <v>0</v>
      </c>
      <c r="Q120" s="107">
        <f t="shared" si="26"/>
        <v>5970</v>
      </c>
      <c r="R120" s="107">
        <f t="shared" si="27"/>
        <v>6246</v>
      </c>
      <c r="S120" s="107">
        <f t="shared" si="28"/>
        <v>6350</v>
      </c>
      <c r="T120" s="107"/>
      <c r="U120" s="74">
        <f>IF(B120=C120,0,IF(S120&lt;&gt;"-",(S120)/Přehled!$A$1,0))</f>
        <v>15.119047619047619</v>
      </c>
    </row>
    <row r="121" spans="1:21" x14ac:dyDescent="0.25">
      <c r="A121" s="126">
        <v>119</v>
      </c>
      <c r="B121" s="15">
        <v>12246</v>
      </c>
      <c r="C121" s="17"/>
      <c r="D121" s="173">
        <v>1735</v>
      </c>
      <c r="E121" s="16">
        <f t="shared" si="20"/>
        <v>870</v>
      </c>
      <c r="F121" s="16">
        <f t="shared" si="21"/>
        <v>290</v>
      </c>
      <c r="G121" s="16">
        <f t="shared" si="22"/>
        <v>75</v>
      </c>
      <c r="H121" s="17">
        <f t="shared" si="23"/>
        <v>15</v>
      </c>
      <c r="I121" s="15">
        <f t="shared" si="29"/>
        <v>3297</v>
      </c>
      <c r="J121" s="16">
        <f t="shared" si="29"/>
        <v>1653</v>
      </c>
      <c r="K121" s="16">
        <f t="shared" si="29"/>
        <v>551</v>
      </c>
      <c r="L121" s="16">
        <f t="shared" si="29"/>
        <v>143</v>
      </c>
      <c r="M121" s="17">
        <f t="shared" si="29"/>
        <v>29</v>
      </c>
      <c r="N121" s="105"/>
      <c r="O121" s="107">
        <f t="shared" si="24"/>
        <v>5652</v>
      </c>
      <c r="P121" s="107">
        <f t="shared" si="25"/>
        <v>0</v>
      </c>
      <c r="Q121" s="107">
        <f t="shared" si="26"/>
        <v>6194</v>
      </c>
      <c r="R121" s="107">
        <f t="shared" si="27"/>
        <v>6459</v>
      </c>
      <c r="S121" s="107">
        <f t="shared" si="28"/>
        <v>6573</v>
      </c>
      <c r="T121" s="107"/>
      <c r="U121" s="74">
        <f>IF(B121=C121,0,IF(S121&lt;&gt;"-",(S121)/Přehled!$A$1,0))</f>
        <v>15.65</v>
      </c>
    </row>
    <row r="122" spans="1:21" x14ac:dyDescent="0.25">
      <c r="A122" s="126">
        <v>120</v>
      </c>
      <c r="B122" s="15">
        <v>12552</v>
      </c>
      <c r="C122" s="17"/>
      <c r="D122" s="173">
        <v>1755</v>
      </c>
      <c r="E122" s="16">
        <f t="shared" si="20"/>
        <v>880</v>
      </c>
      <c r="F122" s="16">
        <f t="shared" si="21"/>
        <v>295</v>
      </c>
      <c r="G122" s="16">
        <f t="shared" si="22"/>
        <v>75</v>
      </c>
      <c r="H122" s="17">
        <f t="shared" si="23"/>
        <v>15</v>
      </c>
      <c r="I122" s="15">
        <f t="shared" si="29"/>
        <v>3335</v>
      </c>
      <c r="J122" s="16">
        <f t="shared" si="29"/>
        <v>1672</v>
      </c>
      <c r="K122" s="16">
        <f t="shared" si="29"/>
        <v>561</v>
      </c>
      <c r="L122" s="16">
        <f t="shared" si="29"/>
        <v>143</v>
      </c>
      <c r="M122" s="17">
        <f t="shared" si="29"/>
        <v>29</v>
      </c>
      <c r="N122" s="105"/>
      <c r="O122" s="107">
        <f t="shared" si="24"/>
        <v>5882</v>
      </c>
      <c r="P122" s="107">
        <f t="shared" si="25"/>
        <v>0</v>
      </c>
      <c r="Q122" s="107">
        <f t="shared" si="26"/>
        <v>6423</v>
      </c>
      <c r="R122" s="107">
        <f t="shared" si="27"/>
        <v>6698</v>
      </c>
      <c r="S122" s="107">
        <f t="shared" si="28"/>
        <v>6812</v>
      </c>
      <c r="T122" s="107"/>
      <c r="U122" s="74">
        <f>IF(B122=C122,0,IF(S122&lt;&gt;"-",(S122)/Přehled!$A$1,0))</f>
        <v>16.219047619047618</v>
      </c>
    </row>
    <row r="123" spans="1:21" x14ac:dyDescent="0.25">
      <c r="A123" s="126">
        <v>121</v>
      </c>
      <c r="B123" s="15">
        <v>12866</v>
      </c>
      <c r="C123" s="17"/>
      <c r="D123" s="173">
        <v>1770</v>
      </c>
      <c r="E123" s="16">
        <f t="shared" si="20"/>
        <v>885</v>
      </c>
      <c r="F123" s="16">
        <f t="shared" si="21"/>
        <v>295</v>
      </c>
      <c r="G123" s="16">
        <f t="shared" si="22"/>
        <v>75</v>
      </c>
      <c r="H123" s="17">
        <f t="shared" si="23"/>
        <v>15</v>
      </c>
      <c r="I123" s="15">
        <f t="shared" si="29"/>
        <v>3363</v>
      </c>
      <c r="J123" s="16">
        <f t="shared" si="29"/>
        <v>1682</v>
      </c>
      <c r="K123" s="16">
        <f t="shared" si="29"/>
        <v>561</v>
      </c>
      <c r="L123" s="16">
        <f t="shared" si="29"/>
        <v>143</v>
      </c>
      <c r="M123" s="17">
        <f t="shared" si="29"/>
        <v>29</v>
      </c>
      <c r="N123" s="105"/>
      <c r="O123" s="107">
        <f t="shared" si="24"/>
        <v>6140</v>
      </c>
      <c r="P123" s="107">
        <f t="shared" si="25"/>
        <v>0</v>
      </c>
      <c r="Q123" s="107">
        <f t="shared" si="26"/>
        <v>6699</v>
      </c>
      <c r="R123" s="107">
        <f t="shared" si="27"/>
        <v>6974</v>
      </c>
      <c r="S123" s="107">
        <f t="shared" si="28"/>
        <v>7088</v>
      </c>
      <c r="T123" s="107"/>
      <c r="U123" s="74">
        <f>IF(B123=C123,0,IF(S123&lt;&gt;"-",(S123)/Přehled!$A$1,0))</f>
        <v>16.876190476190477</v>
      </c>
    </row>
    <row r="124" spans="1:21" x14ac:dyDescent="0.25">
      <c r="A124" s="126">
        <v>122</v>
      </c>
      <c r="B124" s="15">
        <v>13188</v>
      </c>
      <c r="C124" s="17"/>
      <c r="D124" s="173">
        <v>1790</v>
      </c>
      <c r="E124" s="16">
        <f t="shared" si="20"/>
        <v>895</v>
      </c>
      <c r="F124" s="16">
        <f t="shared" si="21"/>
        <v>300</v>
      </c>
      <c r="G124" s="16">
        <f t="shared" si="22"/>
        <v>75</v>
      </c>
      <c r="H124" s="17">
        <f t="shared" si="23"/>
        <v>15</v>
      </c>
      <c r="I124" s="15">
        <f t="shared" si="29"/>
        <v>3401</v>
      </c>
      <c r="J124" s="16">
        <f t="shared" si="29"/>
        <v>1701</v>
      </c>
      <c r="K124" s="16">
        <f t="shared" si="29"/>
        <v>570</v>
      </c>
      <c r="L124" s="16">
        <f t="shared" si="29"/>
        <v>143</v>
      </c>
      <c r="M124" s="17">
        <f t="shared" si="29"/>
        <v>29</v>
      </c>
      <c r="N124" s="105"/>
      <c r="O124" s="107">
        <f t="shared" si="24"/>
        <v>6386</v>
      </c>
      <c r="P124" s="107">
        <f t="shared" si="25"/>
        <v>0</v>
      </c>
      <c r="Q124" s="107">
        <f t="shared" si="26"/>
        <v>6946</v>
      </c>
      <c r="R124" s="107">
        <f t="shared" si="27"/>
        <v>7230</v>
      </c>
      <c r="S124" s="107">
        <f t="shared" si="28"/>
        <v>7344</v>
      </c>
      <c r="T124" s="107"/>
      <c r="U124" s="74">
        <f>IF(B124=C124,0,IF(S124&lt;&gt;"-",(S124)/Přehled!$A$1,0))</f>
        <v>17.485714285714284</v>
      </c>
    </row>
    <row r="125" spans="1:21" x14ac:dyDescent="0.25">
      <c r="A125" s="126">
        <v>123</v>
      </c>
      <c r="B125" s="15">
        <v>13517</v>
      </c>
      <c r="C125" s="17"/>
      <c r="D125" s="173">
        <v>1805</v>
      </c>
      <c r="E125" s="16">
        <f t="shared" si="20"/>
        <v>905</v>
      </c>
      <c r="F125" s="16">
        <f t="shared" si="21"/>
        <v>300</v>
      </c>
      <c r="G125" s="16">
        <f t="shared" si="22"/>
        <v>75</v>
      </c>
      <c r="H125" s="17">
        <f t="shared" si="23"/>
        <v>15</v>
      </c>
      <c r="I125" s="15">
        <f t="shared" si="29"/>
        <v>3430</v>
      </c>
      <c r="J125" s="16">
        <f t="shared" si="29"/>
        <v>1720</v>
      </c>
      <c r="K125" s="16">
        <f t="shared" si="29"/>
        <v>570</v>
      </c>
      <c r="L125" s="16">
        <f t="shared" si="29"/>
        <v>143</v>
      </c>
      <c r="M125" s="17">
        <f t="shared" si="29"/>
        <v>29</v>
      </c>
      <c r="N125" s="105"/>
      <c r="O125" s="107">
        <f t="shared" si="24"/>
        <v>6657</v>
      </c>
      <c r="P125" s="107">
        <f t="shared" si="25"/>
        <v>0</v>
      </c>
      <c r="Q125" s="107">
        <f t="shared" si="26"/>
        <v>7227</v>
      </c>
      <c r="R125" s="107">
        <f t="shared" si="27"/>
        <v>7511</v>
      </c>
      <c r="S125" s="107">
        <f t="shared" si="28"/>
        <v>7625</v>
      </c>
      <c r="T125" s="107"/>
      <c r="U125" s="74">
        <f>IF(B125=C125,0,IF(S125&lt;&gt;"-",(S125)/Přehled!$A$1,0))</f>
        <v>18.154761904761905</v>
      </c>
    </row>
    <row r="126" spans="1:21" x14ac:dyDescent="0.25">
      <c r="A126" s="126">
        <v>124</v>
      </c>
      <c r="B126" s="15">
        <v>13855</v>
      </c>
      <c r="C126" s="17"/>
      <c r="D126" s="173">
        <v>1825</v>
      </c>
      <c r="E126" s="16">
        <f t="shared" si="20"/>
        <v>915</v>
      </c>
      <c r="F126" s="16">
        <f t="shared" si="21"/>
        <v>305</v>
      </c>
      <c r="G126" s="16">
        <f t="shared" si="22"/>
        <v>75</v>
      </c>
      <c r="H126" s="17">
        <f t="shared" si="23"/>
        <v>15</v>
      </c>
      <c r="I126" s="15">
        <f t="shared" si="29"/>
        <v>3468</v>
      </c>
      <c r="J126" s="16">
        <f t="shared" si="29"/>
        <v>1739</v>
      </c>
      <c r="K126" s="16">
        <f t="shared" si="29"/>
        <v>580</v>
      </c>
      <c r="L126" s="16">
        <f t="shared" si="29"/>
        <v>143</v>
      </c>
      <c r="M126" s="17">
        <f t="shared" si="29"/>
        <v>29</v>
      </c>
      <c r="N126" s="105"/>
      <c r="O126" s="107">
        <f t="shared" si="24"/>
        <v>6919</v>
      </c>
      <c r="P126" s="107">
        <f t="shared" si="25"/>
        <v>0</v>
      </c>
      <c r="Q126" s="107">
        <f t="shared" si="26"/>
        <v>7488</v>
      </c>
      <c r="R126" s="107">
        <f t="shared" si="27"/>
        <v>7782</v>
      </c>
      <c r="S126" s="107">
        <f t="shared" si="28"/>
        <v>7896</v>
      </c>
      <c r="T126" s="107"/>
      <c r="U126" s="74">
        <f>IF(B126=C126,0,IF(S126&lt;&gt;"-",(S126)/Přehled!$A$1,0))</f>
        <v>18.8</v>
      </c>
    </row>
    <row r="127" spans="1:21" x14ac:dyDescent="0.25">
      <c r="A127" s="126">
        <v>125</v>
      </c>
      <c r="B127" s="15">
        <v>14202</v>
      </c>
      <c r="C127" s="17"/>
      <c r="D127" s="173">
        <v>1840</v>
      </c>
      <c r="E127" s="16">
        <f t="shared" si="20"/>
        <v>920</v>
      </c>
      <c r="F127" s="16">
        <f t="shared" si="21"/>
        <v>305</v>
      </c>
      <c r="G127" s="16">
        <f t="shared" si="22"/>
        <v>75</v>
      </c>
      <c r="H127" s="17">
        <f t="shared" si="23"/>
        <v>15</v>
      </c>
      <c r="I127" s="15">
        <f t="shared" si="29"/>
        <v>3496</v>
      </c>
      <c r="J127" s="16">
        <f t="shared" si="29"/>
        <v>1748</v>
      </c>
      <c r="K127" s="16">
        <f t="shared" si="29"/>
        <v>580</v>
      </c>
      <c r="L127" s="16">
        <f t="shared" si="29"/>
        <v>143</v>
      </c>
      <c r="M127" s="17">
        <f t="shared" si="29"/>
        <v>29</v>
      </c>
      <c r="N127" s="105"/>
      <c r="O127" s="107">
        <f t="shared" si="24"/>
        <v>7210</v>
      </c>
      <c r="P127" s="107">
        <f t="shared" si="25"/>
        <v>0</v>
      </c>
      <c r="Q127" s="107">
        <f t="shared" si="26"/>
        <v>7798</v>
      </c>
      <c r="R127" s="107">
        <f t="shared" si="27"/>
        <v>8092</v>
      </c>
      <c r="S127" s="107">
        <f t="shared" si="28"/>
        <v>8206</v>
      </c>
      <c r="T127" s="107"/>
      <c r="U127" s="74">
        <f>IF(B127=C127,0,IF(S127&lt;&gt;"-",(S127)/Přehled!$A$1,0))</f>
        <v>19.538095238095238</v>
      </c>
    </row>
    <row r="128" spans="1:21" x14ac:dyDescent="0.25">
      <c r="A128" s="126">
        <v>126</v>
      </c>
      <c r="B128" s="15">
        <v>14557</v>
      </c>
      <c r="C128" s="17"/>
      <c r="D128" s="173">
        <v>1860</v>
      </c>
      <c r="E128" s="16">
        <f t="shared" si="20"/>
        <v>930</v>
      </c>
      <c r="F128" s="16">
        <f t="shared" si="21"/>
        <v>310</v>
      </c>
      <c r="G128" s="16">
        <f t="shared" si="22"/>
        <v>80</v>
      </c>
      <c r="H128" s="17">
        <f t="shared" si="23"/>
        <v>15</v>
      </c>
      <c r="I128" s="15">
        <f t="shared" si="29"/>
        <v>3534</v>
      </c>
      <c r="J128" s="16">
        <f t="shared" si="29"/>
        <v>1767</v>
      </c>
      <c r="K128" s="16">
        <f t="shared" si="29"/>
        <v>589</v>
      </c>
      <c r="L128" s="16">
        <f t="shared" si="29"/>
        <v>152</v>
      </c>
      <c r="M128" s="17">
        <f t="shared" si="29"/>
        <v>29</v>
      </c>
      <c r="N128" s="105"/>
      <c r="O128" s="107">
        <f t="shared" si="24"/>
        <v>7489</v>
      </c>
      <c r="P128" s="107">
        <f t="shared" si="25"/>
        <v>0</v>
      </c>
      <c r="Q128" s="107">
        <f t="shared" si="26"/>
        <v>8078</v>
      </c>
      <c r="R128" s="107">
        <f t="shared" si="27"/>
        <v>8363</v>
      </c>
      <c r="S128" s="107">
        <f t="shared" si="28"/>
        <v>8486</v>
      </c>
      <c r="T128" s="107"/>
      <c r="U128" s="74">
        <f>IF(B128=C128,0,IF(S128&lt;&gt;"-",(S128)/Přehled!$A$1,0))</f>
        <v>20.204761904761906</v>
      </c>
    </row>
    <row r="129" spans="1:21" x14ac:dyDescent="0.25">
      <c r="A129" s="126">
        <v>127</v>
      </c>
      <c r="B129" s="15">
        <v>14921</v>
      </c>
      <c r="C129" s="17"/>
      <c r="D129" s="173">
        <v>1875</v>
      </c>
      <c r="E129" s="16">
        <f t="shared" si="20"/>
        <v>940</v>
      </c>
      <c r="F129" s="16">
        <f t="shared" si="21"/>
        <v>315</v>
      </c>
      <c r="G129" s="16">
        <f t="shared" si="22"/>
        <v>80</v>
      </c>
      <c r="H129" s="17">
        <f t="shared" si="23"/>
        <v>15</v>
      </c>
      <c r="I129" s="15">
        <f t="shared" si="29"/>
        <v>3563</v>
      </c>
      <c r="J129" s="16">
        <f t="shared" si="29"/>
        <v>1786</v>
      </c>
      <c r="K129" s="16">
        <f t="shared" si="29"/>
        <v>599</v>
      </c>
      <c r="L129" s="16">
        <f t="shared" si="29"/>
        <v>152</v>
      </c>
      <c r="M129" s="17">
        <f t="shared" si="29"/>
        <v>29</v>
      </c>
      <c r="N129" s="105"/>
      <c r="O129" s="107">
        <f t="shared" si="24"/>
        <v>7795</v>
      </c>
      <c r="P129" s="107">
        <f t="shared" si="25"/>
        <v>0</v>
      </c>
      <c r="Q129" s="107">
        <f t="shared" si="26"/>
        <v>8374</v>
      </c>
      <c r="R129" s="107">
        <f t="shared" si="27"/>
        <v>8669</v>
      </c>
      <c r="S129" s="107">
        <f t="shared" si="28"/>
        <v>8792</v>
      </c>
      <c r="T129" s="107"/>
      <c r="U129" s="74">
        <f>IF(B129=C129,0,IF(S129&lt;&gt;"-",(S129)/Přehled!$A$1,0))</f>
        <v>20.933333333333334</v>
      </c>
    </row>
    <row r="130" spans="1:21" x14ac:dyDescent="0.25">
      <c r="A130" s="126">
        <v>128</v>
      </c>
      <c r="B130" s="15">
        <v>15294</v>
      </c>
      <c r="C130" s="17"/>
      <c r="D130" s="173">
        <v>1895</v>
      </c>
      <c r="E130" s="16">
        <f t="shared" si="20"/>
        <v>950</v>
      </c>
      <c r="F130" s="16">
        <f t="shared" si="21"/>
        <v>315</v>
      </c>
      <c r="G130" s="16">
        <f t="shared" si="22"/>
        <v>80</v>
      </c>
      <c r="H130" s="17">
        <f t="shared" si="23"/>
        <v>15</v>
      </c>
      <c r="I130" s="15">
        <f t="shared" si="29"/>
        <v>3601</v>
      </c>
      <c r="J130" s="16">
        <f t="shared" si="29"/>
        <v>1805</v>
      </c>
      <c r="K130" s="16">
        <f t="shared" si="29"/>
        <v>599</v>
      </c>
      <c r="L130" s="16">
        <f t="shared" si="29"/>
        <v>152</v>
      </c>
      <c r="M130" s="17">
        <f t="shared" si="29"/>
        <v>29</v>
      </c>
      <c r="N130" s="105"/>
      <c r="O130" s="107">
        <f t="shared" si="24"/>
        <v>8092</v>
      </c>
      <c r="P130" s="107">
        <f t="shared" si="25"/>
        <v>0</v>
      </c>
      <c r="Q130" s="107">
        <f t="shared" si="26"/>
        <v>8690</v>
      </c>
      <c r="R130" s="107">
        <f t="shared" si="27"/>
        <v>8985</v>
      </c>
      <c r="S130" s="107">
        <f t="shared" si="28"/>
        <v>9108</v>
      </c>
      <c r="T130" s="107"/>
      <c r="U130" s="74">
        <f>IF(B130=C130,0,IF(S130&lt;&gt;"-",(S130)/Přehled!$A$1,0))</f>
        <v>21.685714285714287</v>
      </c>
    </row>
    <row r="131" spans="1:21" x14ac:dyDescent="0.25">
      <c r="A131" s="126">
        <v>129</v>
      </c>
      <c r="B131" s="15">
        <v>15676</v>
      </c>
      <c r="C131" s="17"/>
      <c r="D131" s="173">
        <v>1915</v>
      </c>
      <c r="E131" s="16">
        <f t="shared" si="20"/>
        <v>960</v>
      </c>
      <c r="F131" s="16">
        <f t="shared" si="21"/>
        <v>320</v>
      </c>
      <c r="G131" s="16">
        <f t="shared" si="22"/>
        <v>80</v>
      </c>
      <c r="H131" s="17">
        <f t="shared" si="23"/>
        <v>15</v>
      </c>
      <c r="I131" s="15">
        <f t="shared" si="29"/>
        <v>3639</v>
      </c>
      <c r="J131" s="16">
        <f t="shared" si="29"/>
        <v>1824</v>
      </c>
      <c r="K131" s="16">
        <f t="shared" si="29"/>
        <v>608</v>
      </c>
      <c r="L131" s="16">
        <f t="shared" si="29"/>
        <v>152</v>
      </c>
      <c r="M131" s="17">
        <f t="shared" si="29"/>
        <v>29</v>
      </c>
      <c r="N131" s="105"/>
      <c r="O131" s="107">
        <f t="shared" si="24"/>
        <v>8398</v>
      </c>
      <c r="P131" s="107">
        <f t="shared" si="25"/>
        <v>0</v>
      </c>
      <c r="Q131" s="107">
        <f t="shared" si="26"/>
        <v>8997</v>
      </c>
      <c r="R131" s="107">
        <f t="shared" si="27"/>
        <v>9301</v>
      </c>
      <c r="S131" s="107">
        <f t="shared" si="28"/>
        <v>9424</v>
      </c>
      <c r="T131" s="107"/>
      <c r="U131" s="74">
        <f>IF(B131=C131,0,IF(S131&lt;&gt;"-",(S131)/Přehled!$A$1,0))</f>
        <v>22.438095238095237</v>
      </c>
    </row>
    <row r="132" spans="1:21" x14ac:dyDescent="0.25">
      <c r="A132" s="126">
        <v>130</v>
      </c>
      <c r="B132" s="15">
        <v>16068</v>
      </c>
      <c r="C132" s="17"/>
      <c r="D132" s="173">
        <v>1930</v>
      </c>
      <c r="E132" s="16">
        <f t="shared" ref="E132:E195" si="30">ROUND((D132/2)/5,0)*5</f>
        <v>965</v>
      </c>
      <c r="F132" s="16">
        <f t="shared" ref="F132:F195" si="31">ROUND((E132/3)/5,0)*5</f>
        <v>320</v>
      </c>
      <c r="G132" s="16">
        <f t="shared" ref="G132:G195" si="32">ROUND((F132/4)/5,0)*5</f>
        <v>80</v>
      </c>
      <c r="H132" s="17">
        <f t="shared" ref="H132:H195" si="33">ROUND((G132/5)/5,0)*5</f>
        <v>15</v>
      </c>
      <c r="I132" s="15">
        <f t="shared" si="29"/>
        <v>3667</v>
      </c>
      <c r="J132" s="16">
        <f t="shared" si="29"/>
        <v>1834</v>
      </c>
      <c r="K132" s="16">
        <f t="shared" si="29"/>
        <v>608</v>
      </c>
      <c r="L132" s="16">
        <f t="shared" si="29"/>
        <v>152</v>
      </c>
      <c r="M132" s="17">
        <f t="shared" si="29"/>
        <v>29</v>
      </c>
      <c r="N132" s="105"/>
      <c r="O132" s="107">
        <f t="shared" ref="O132:O195" si="34">IF((B132-I132)-I132&lt;=0,0,(B132-I132)-I132)</f>
        <v>8734</v>
      </c>
      <c r="P132" s="107">
        <f t="shared" ref="P132:P195" si="35">IF((B132-I132-J132)-J132&lt;=O132,0,IF((B132-I132-J132)-J132&lt;=0,0,(B132-I132-J132)-J132))</f>
        <v>0</v>
      </c>
      <c r="Q132" s="107">
        <f t="shared" ref="Q132:Q195" si="36">IF((B132-I132-J132-K132)-K132&lt;=0,0,(B132-I132-J132-K132)-K132)</f>
        <v>9351</v>
      </c>
      <c r="R132" s="107">
        <f t="shared" ref="R132:R195" si="37">IF((B132-I132-J132-K132-L132)-L132&lt;=0,0,(B132-I132-J132-K132-L132)-L132)</f>
        <v>9655</v>
      </c>
      <c r="S132" s="107">
        <f t="shared" ref="S132:S195" si="38">IF(H132=0,IF((B132-I132-J132-K132-L132-M132)-M132&lt;=0,0,(B132-I132-J132-K132-L132-M132)-M132),IF((B132-I132-J132-K132-L132-M132)-M132&lt;=0,"-",(B132-I132-J132-K132-L132-M132)-M132+M132))</f>
        <v>9778</v>
      </c>
      <c r="T132" s="107"/>
      <c r="U132" s="74">
        <f>IF(B132=C132,0,IF(S132&lt;&gt;"-",(S132)/Přehled!$A$1,0))</f>
        <v>23.280952380952382</v>
      </c>
    </row>
    <row r="133" spans="1:21" x14ac:dyDescent="0.25">
      <c r="A133" s="126">
        <v>131</v>
      </c>
      <c r="B133" s="15">
        <v>16469</v>
      </c>
      <c r="C133" s="17"/>
      <c r="D133" s="173">
        <v>1950</v>
      </c>
      <c r="E133" s="16">
        <f t="shared" si="30"/>
        <v>975</v>
      </c>
      <c r="F133" s="16">
        <f t="shared" si="31"/>
        <v>325</v>
      </c>
      <c r="G133" s="16">
        <f t="shared" si="32"/>
        <v>80</v>
      </c>
      <c r="H133" s="17">
        <f t="shared" si="33"/>
        <v>15</v>
      </c>
      <c r="I133" s="15">
        <f t="shared" si="29"/>
        <v>3705</v>
      </c>
      <c r="J133" s="16">
        <f t="shared" si="29"/>
        <v>1853</v>
      </c>
      <c r="K133" s="16">
        <f t="shared" si="29"/>
        <v>618</v>
      </c>
      <c r="L133" s="16">
        <f t="shared" si="29"/>
        <v>152</v>
      </c>
      <c r="M133" s="17">
        <f t="shared" si="29"/>
        <v>29</v>
      </c>
      <c r="N133" s="105"/>
      <c r="O133" s="107">
        <f t="shared" si="34"/>
        <v>9059</v>
      </c>
      <c r="P133" s="107">
        <f t="shared" si="35"/>
        <v>0</v>
      </c>
      <c r="Q133" s="107">
        <f t="shared" si="36"/>
        <v>9675</v>
      </c>
      <c r="R133" s="107">
        <f t="shared" si="37"/>
        <v>9989</v>
      </c>
      <c r="S133" s="107">
        <f t="shared" si="38"/>
        <v>10112</v>
      </c>
      <c r="T133" s="107"/>
      <c r="U133" s="74">
        <f>IF(B133=C133,0,IF(S133&lt;&gt;"-",(S133)/Přehled!$A$1,0))</f>
        <v>24.076190476190476</v>
      </c>
    </row>
    <row r="134" spans="1:21" x14ac:dyDescent="0.25">
      <c r="A134" s="126">
        <v>132</v>
      </c>
      <c r="B134" s="15">
        <v>16881</v>
      </c>
      <c r="C134" s="17"/>
      <c r="D134" s="173">
        <v>1965</v>
      </c>
      <c r="E134" s="16">
        <f t="shared" si="30"/>
        <v>985</v>
      </c>
      <c r="F134" s="16">
        <f t="shared" si="31"/>
        <v>330</v>
      </c>
      <c r="G134" s="16">
        <f t="shared" si="32"/>
        <v>85</v>
      </c>
      <c r="H134" s="17">
        <f t="shared" si="33"/>
        <v>15</v>
      </c>
      <c r="I134" s="15">
        <f t="shared" si="29"/>
        <v>3734</v>
      </c>
      <c r="J134" s="16">
        <f t="shared" si="29"/>
        <v>1872</v>
      </c>
      <c r="K134" s="16">
        <f t="shared" si="29"/>
        <v>627</v>
      </c>
      <c r="L134" s="16">
        <f t="shared" si="29"/>
        <v>162</v>
      </c>
      <c r="M134" s="17">
        <f t="shared" si="29"/>
        <v>29</v>
      </c>
      <c r="N134" s="105"/>
      <c r="O134" s="107">
        <f t="shared" si="34"/>
        <v>9413</v>
      </c>
      <c r="P134" s="107">
        <f t="shared" si="35"/>
        <v>0</v>
      </c>
      <c r="Q134" s="107">
        <f t="shared" si="36"/>
        <v>10021</v>
      </c>
      <c r="R134" s="107">
        <f t="shared" si="37"/>
        <v>10324</v>
      </c>
      <c r="S134" s="107">
        <f t="shared" si="38"/>
        <v>10457</v>
      </c>
      <c r="T134" s="107"/>
      <c r="U134" s="74">
        <f>IF(B134=C134,0,IF(S134&lt;&gt;"-",(S134)/Přehled!$A$1,0))</f>
        <v>24.897619047619049</v>
      </c>
    </row>
    <row r="135" spans="1:21" x14ac:dyDescent="0.25">
      <c r="A135" s="126">
        <v>133</v>
      </c>
      <c r="B135" s="15">
        <v>17303</v>
      </c>
      <c r="C135" s="17"/>
      <c r="D135" s="173">
        <v>1985</v>
      </c>
      <c r="E135" s="16">
        <f t="shared" si="30"/>
        <v>995</v>
      </c>
      <c r="F135" s="16">
        <f t="shared" si="31"/>
        <v>330</v>
      </c>
      <c r="G135" s="16">
        <f t="shared" si="32"/>
        <v>85</v>
      </c>
      <c r="H135" s="17">
        <f t="shared" si="33"/>
        <v>15</v>
      </c>
      <c r="I135" s="15">
        <f t="shared" si="29"/>
        <v>3772</v>
      </c>
      <c r="J135" s="16">
        <f t="shared" si="29"/>
        <v>1891</v>
      </c>
      <c r="K135" s="16">
        <f t="shared" si="29"/>
        <v>627</v>
      </c>
      <c r="L135" s="16">
        <f t="shared" si="29"/>
        <v>162</v>
      </c>
      <c r="M135" s="17">
        <f t="shared" si="29"/>
        <v>29</v>
      </c>
      <c r="N135" s="105"/>
      <c r="O135" s="107">
        <f t="shared" si="34"/>
        <v>9759</v>
      </c>
      <c r="P135" s="107">
        <f t="shared" si="35"/>
        <v>0</v>
      </c>
      <c r="Q135" s="107">
        <f t="shared" si="36"/>
        <v>10386</v>
      </c>
      <c r="R135" s="107">
        <f t="shared" si="37"/>
        <v>10689</v>
      </c>
      <c r="S135" s="107">
        <f t="shared" si="38"/>
        <v>10822</v>
      </c>
      <c r="T135" s="107"/>
      <c r="U135" s="74">
        <f>IF(B135=C135,0,IF(S135&lt;&gt;"-",(S135)/Přehled!$A$1,0))</f>
        <v>25.766666666666666</v>
      </c>
    </row>
    <row r="136" spans="1:21" x14ac:dyDescent="0.25">
      <c r="A136" s="126">
        <v>134</v>
      </c>
      <c r="B136" s="15">
        <v>17736</v>
      </c>
      <c r="C136" s="17"/>
      <c r="D136" s="173">
        <v>2000</v>
      </c>
      <c r="E136" s="16">
        <f t="shared" si="30"/>
        <v>1000</v>
      </c>
      <c r="F136" s="16">
        <f t="shared" si="31"/>
        <v>335</v>
      </c>
      <c r="G136" s="16">
        <f t="shared" si="32"/>
        <v>85</v>
      </c>
      <c r="H136" s="17">
        <f t="shared" si="33"/>
        <v>15</v>
      </c>
      <c r="I136" s="15">
        <f t="shared" si="29"/>
        <v>3800</v>
      </c>
      <c r="J136" s="16">
        <f t="shared" si="29"/>
        <v>1900</v>
      </c>
      <c r="K136" s="16">
        <f t="shared" si="29"/>
        <v>637</v>
      </c>
      <c r="L136" s="16">
        <f t="shared" si="29"/>
        <v>162</v>
      </c>
      <c r="M136" s="17">
        <f t="shared" si="29"/>
        <v>29</v>
      </c>
      <c r="N136" s="105"/>
      <c r="O136" s="107">
        <f t="shared" si="34"/>
        <v>10136</v>
      </c>
      <c r="P136" s="107">
        <f t="shared" si="35"/>
        <v>0</v>
      </c>
      <c r="Q136" s="107">
        <f t="shared" si="36"/>
        <v>10762</v>
      </c>
      <c r="R136" s="107">
        <f t="shared" si="37"/>
        <v>11075</v>
      </c>
      <c r="S136" s="107">
        <f t="shared" si="38"/>
        <v>11208</v>
      </c>
      <c r="T136" s="107"/>
      <c r="U136" s="74">
        <f>IF(B136=C136,0,IF(S136&lt;&gt;"-",(S136)/Přehled!$A$1,0))</f>
        <v>26.685714285714287</v>
      </c>
    </row>
    <row r="137" spans="1:21" x14ac:dyDescent="0.25">
      <c r="A137" s="126">
        <v>135</v>
      </c>
      <c r="B137" s="15">
        <v>18179</v>
      </c>
      <c r="C137" s="17"/>
      <c r="D137" s="173">
        <v>2020</v>
      </c>
      <c r="E137" s="16">
        <f t="shared" si="30"/>
        <v>1010</v>
      </c>
      <c r="F137" s="16">
        <f t="shared" si="31"/>
        <v>335</v>
      </c>
      <c r="G137" s="16">
        <f t="shared" si="32"/>
        <v>85</v>
      </c>
      <c r="H137" s="17">
        <f t="shared" si="33"/>
        <v>15</v>
      </c>
      <c r="I137" s="15">
        <f t="shared" si="29"/>
        <v>3838</v>
      </c>
      <c r="J137" s="16">
        <f t="shared" si="29"/>
        <v>1919</v>
      </c>
      <c r="K137" s="16">
        <f t="shared" si="29"/>
        <v>637</v>
      </c>
      <c r="L137" s="16">
        <f t="shared" si="29"/>
        <v>162</v>
      </c>
      <c r="M137" s="17">
        <f t="shared" si="29"/>
        <v>29</v>
      </c>
      <c r="N137" s="105"/>
      <c r="O137" s="107">
        <f t="shared" si="34"/>
        <v>10503</v>
      </c>
      <c r="P137" s="107">
        <f t="shared" si="35"/>
        <v>0</v>
      </c>
      <c r="Q137" s="107">
        <f t="shared" si="36"/>
        <v>11148</v>
      </c>
      <c r="R137" s="107">
        <f t="shared" si="37"/>
        <v>11461</v>
      </c>
      <c r="S137" s="107">
        <f t="shared" si="38"/>
        <v>11594</v>
      </c>
      <c r="T137" s="107"/>
      <c r="U137" s="74">
        <f>IF(B137=C137,0,IF(S137&lt;&gt;"-",(S137)/Přehled!$A$1,0))</f>
        <v>27.604761904761904</v>
      </c>
    </row>
    <row r="138" spans="1:21" x14ac:dyDescent="0.25">
      <c r="A138" s="126">
        <v>136</v>
      </c>
      <c r="B138" s="15">
        <v>18634</v>
      </c>
      <c r="C138" s="17"/>
      <c r="D138" s="173">
        <v>2040</v>
      </c>
      <c r="E138" s="16">
        <f t="shared" si="30"/>
        <v>1020</v>
      </c>
      <c r="F138" s="16">
        <f t="shared" si="31"/>
        <v>340</v>
      </c>
      <c r="G138" s="16">
        <f t="shared" si="32"/>
        <v>85</v>
      </c>
      <c r="H138" s="17">
        <f t="shared" si="33"/>
        <v>15</v>
      </c>
      <c r="I138" s="15">
        <f t="shared" si="29"/>
        <v>3876</v>
      </c>
      <c r="J138" s="16">
        <f t="shared" si="29"/>
        <v>1938</v>
      </c>
      <c r="K138" s="16">
        <f t="shared" si="29"/>
        <v>646</v>
      </c>
      <c r="L138" s="16">
        <f t="shared" si="29"/>
        <v>162</v>
      </c>
      <c r="M138" s="17">
        <f t="shared" si="29"/>
        <v>29</v>
      </c>
      <c r="N138" s="105"/>
      <c r="O138" s="107">
        <f t="shared" si="34"/>
        <v>10882</v>
      </c>
      <c r="P138" s="107">
        <f t="shared" si="35"/>
        <v>0</v>
      </c>
      <c r="Q138" s="107">
        <f t="shared" si="36"/>
        <v>11528</v>
      </c>
      <c r="R138" s="107">
        <f t="shared" si="37"/>
        <v>11850</v>
      </c>
      <c r="S138" s="107">
        <f t="shared" si="38"/>
        <v>11983</v>
      </c>
      <c r="T138" s="107"/>
      <c r="U138" s="74">
        <f>IF(B138=C138,0,IF(S138&lt;&gt;"-",(S138)/Přehled!$A$1,0))</f>
        <v>28.530952380952382</v>
      </c>
    </row>
    <row r="139" spans="1:21" x14ac:dyDescent="0.25">
      <c r="A139" s="126">
        <v>137</v>
      </c>
      <c r="B139" s="15">
        <v>19099</v>
      </c>
      <c r="C139" s="17"/>
      <c r="D139" s="173">
        <v>2055</v>
      </c>
      <c r="E139" s="16">
        <f t="shared" si="30"/>
        <v>1030</v>
      </c>
      <c r="F139" s="16">
        <f t="shared" si="31"/>
        <v>345</v>
      </c>
      <c r="G139" s="16">
        <f t="shared" si="32"/>
        <v>85</v>
      </c>
      <c r="H139" s="17">
        <f t="shared" si="33"/>
        <v>15</v>
      </c>
      <c r="I139" s="15">
        <f t="shared" si="29"/>
        <v>3905</v>
      </c>
      <c r="J139" s="16">
        <f t="shared" si="29"/>
        <v>1957</v>
      </c>
      <c r="K139" s="16">
        <f t="shared" si="29"/>
        <v>656</v>
      </c>
      <c r="L139" s="16">
        <f t="shared" si="29"/>
        <v>162</v>
      </c>
      <c r="M139" s="17">
        <f t="shared" si="29"/>
        <v>29</v>
      </c>
      <c r="N139" s="105"/>
      <c r="O139" s="107">
        <f t="shared" si="34"/>
        <v>11289</v>
      </c>
      <c r="P139" s="107">
        <f t="shared" si="35"/>
        <v>0</v>
      </c>
      <c r="Q139" s="107">
        <f t="shared" si="36"/>
        <v>11925</v>
      </c>
      <c r="R139" s="107">
        <f t="shared" si="37"/>
        <v>12257</v>
      </c>
      <c r="S139" s="107">
        <f t="shared" si="38"/>
        <v>12390</v>
      </c>
      <c r="T139" s="107"/>
      <c r="U139" s="74">
        <f>IF(B139=C139,0,IF(S139&lt;&gt;"-",(S139)/Přehled!$A$1,0))</f>
        <v>29.5</v>
      </c>
    </row>
    <row r="140" spans="1:21" x14ac:dyDescent="0.25">
      <c r="A140" s="126">
        <v>138</v>
      </c>
      <c r="B140" s="15">
        <v>19577</v>
      </c>
      <c r="C140" s="17"/>
      <c r="D140" s="173">
        <v>2075</v>
      </c>
      <c r="E140" s="16">
        <f t="shared" si="30"/>
        <v>1040</v>
      </c>
      <c r="F140" s="16">
        <f t="shared" si="31"/>
        <v>345</v>
      </c>
      <c r="G140" s="16">
        <f t="shared" si="32"/>
        <v>85</v>
      </c>
      <c r="H140" s="17">
        <f t="shared" si="33"/>
        <v>15</v>
      </c>
      <c r="I140" s="15">
        <f t="shared" si="29"/>
        <v>3943</v>
      </c>
      <c r="J140" s="16">
        <f t="shared" si="29"/>
        <v>1976</v>
      </c>
      <c r="K140" s="16">
        <f t="shared" si="29"/>
        <v>656</v>
      </c>
      <c r="L140" s="16">
        <f t="shared" si="29"/>
        <v>162</v>
      </c>
      <c r="M140" s="17">
        <f t="shared" si="29"/>
        <v>29</v>
      </c>
      <c r="N140" s="105"/>
      <c r="O140" s="107">
        <f t="shared" si="34"/>
        <v>11691</v>
      </c>
      <c r="P140" s="107">
        <f t="shared" si="35"/>
        <v>0</v>
      </c>
      <c r="Q140" s="107">
        <f t="shared" si="36"/>
        <v>12346</v>
      </c>
      <c r="R140" s="107">
        <f t="shared" si="37"/>
        <v>12678</v>
      </c>
      <c r="S140" s="107">
        <f t="shared" si="38"/>
        <v>12811</v>
      </c>
      <c r="T140" s="107"/>
      <c r="U140" s="74">
        <f>IF(B140=C140,0,IF(S140&lt;&gt;"-",(S140)/Přehled!$A$1,0))</f>
        <v>30.502380952380953</v>
      </c>
    </row>
    <row r="141" spans="1:21" x14ac:dyDescent="0.25">
      <c r="A141" s="126">
        <v>139</v>
      </c>
      <c r="B141" s="15">
        <v>20066</v>
      </c>
      <c r="C141" s="17"/>
      <c r="D141" s="173">
        <v>2095</v>
      </c>
      <c r="E141" s="16">
        <f t="shared" si="30"/>
        <v>1050</v>
      </c>
      <c r="F141" s="16">
        <f t="shared" si="31"/>
        <v>350</v>
      </c>
      <c r="G141" s="16">
        <f t="shared" si="32"/>
        <v>90</v>
      </c>
      <c r="H141" s="17">
        <f t="shared" si="33"/>
        <v>20</v>
      </c>
      <c r="I141" s="15">
        <f t="shared" si="29"/>
        <v>3981</v>
      </c>
      <c r="J141" s="16">
        <f t="shared" si="29"/>
        <v>1995</v>
      </c>
      <c r="K141" s="16">
        <f t="shared" si="29"/>
        <v>665</v>
      </c>
      <c r="L141" s="16">
        <f t="shared" si="29"/>
        <v>171</v>
      </c>
      <c r="M141" s="17">
        <f t="shared" si="29"/>
        <v>38</v>
      </c>
      <c r="N141" s="105"/>
      <c r="O141" s="107">
        <f t="shared" si="34"/>
        <v>12104</v>
      </c>
      <c r="P141" s="107">
        <f t="shared" si="35"/>
        <v>0</v>
      </c>
      <c r="Q141" s="107">
        <f t="shared" si="36"/>
        <v>12760</v>
      </c>
      <c r="R141" s="107">
        <f t="shared" si="37"/>
        <v>13083</v>
      </c>
      <c r="S141" s="107">
        <f t="shared" si="38"/>
        <v>13216</v>
      </c>
      <c r="T141" s="107"/>
      <c r="U141" s="74">
        <f>IF(B141=C141,0,IF(S141&lt;&gt;"-",(S141)/Přehled!$A$1,0))</f>
        <v>31.466666666666665</v>
      </c>
    </row>
    <row r="142" spans="1:21" x14ac:dyDescent="0.25">
      <c r="A142" s="126">
        <v>140</v>
      </c>
      <c r="B142" s="15">
        <v>20568</v>
      </c>
      <c r="C142" s="17"/>
      <c r="D142" s="173">
        <v>2110</v>
      </c>
      <c r="E142" s="16">
        <f t="shared" si="30"/>
        <v>1055</v>
      </c>
      <c r="F142" s="16">
        <f t="shared" si="31"/>
        <v>350</v>
      </c>
      <c r="G142" s="16">
        <f t="shared" si="32"/>
        <v>90</v>
      </c>
      <c r="H142" s="17">
        <f t="shared" si="33"/>
        <v>20</v>
      </c>
      <c r="I142" s="15">
        <f t="shared" si="29"/>
        <v>4009</v>
      </c>
      <c r="J142" s="16">
        <f t="shared" si="29"/>
        <v>2005</v>
      </c>
      <c r="K142" s="16">
        <f t="shared" si="29"/>
        <v>665</v>
      </c>
      <c r="L142" s="16">
        <f t="shared" si="29"/>
        <v>171</v>
      </c>
      <c r="M142" s="17">
        <f t="shared" si="29"/>
        <v>38</v>
      </c>
      <c r="N142" s="105"/>
      <c r="O142" s="107">
        <f t="shared" si="34"/>
        <v>12550</v>
      </c>
      <c r="P142" s="107">
        <f t="shared" si="35"/>
        <v>0</v>
      </c>
      <c r="Q142" s="107">
        <f t="shared" si="36"/>
        <v>13224</v>
      </c>
      <c r="R142" s="107">
        <f t="shared" si="37"/>
        <v>13547</v>
      </c>
      <c r="S142" s="107">
        <f t="shared" si="38"/>
        <v>13680</v>
      </c>
      <c r="T142" s="107"/>
      <c r="U142" s="74">
        <f>IF(B142=C142,0,IF(S142&lt;&gt;"-",(S142)/Přehled!$A$1,0))</f>
        <v>32.571428571428569</v>
      </c>
    </row>
    <row r="143" spans="1:21" x14ac:dyDescent="0.25">
      <c r="A143" s="126">
        <v>141</v>
      </c>
      <c r="B143" s="15">
        <v>21082</v>
      </c>
      <c r="C143" s="17"/>
      <c r="D143" s="173">
        <v>2130</v>
      </c>
      <c r="E143" s="16">
        <f t="shared" si="30"/>
        <v>1065</v>
      </c>
      <c r="F143" s="16">
        <f t="shared" si="31"/>
        <v>355</v>
      </c>
      <c r="G143" s="16">
        <f t="shared" si="32"/>
        <v>90</v>
      </c>
      <c r="H143" s="17">
        <f t="shared" si="33"/>
        <v>20</v>
      </c>
      <c r="I143" s="15">
        <f t="shared" si="29"/>
        <v>4047</v>
      </c>
      <c r="J143" s="16">
        <f t="shared" si="29"/>
        <v>2024</v>
      </c>
      <c r="K143" s="16">
        <f t="shared" si="29"/>
        <v>675</v>
      </c>
      <c r="L143" s="16">
        <f t="shared" si="29"/>
        <v>171</v>
      </c>
      <c r="M143" s="17">
        <f t="shared" si="29"/>
        <v>38</v>
      </c>
      <c r="N143" s="105"/>
      <c r="O143" s="107">
        <f t="shared" si="34"/>
        <v>12988</v>
      </c>
      <c r="P143" s="107">
        <f t="shared" si="35"/>
        <v>0</v>
      </c>
      <c r="Q143" s="107">
        <f t="shared" si="36"/>
        <v>13661</v>
      </c>
      <c r="R143" s="107">
        <f t="shared" si="37"/>
        <v>13994</v>
      </c>
      <c r="S143" s="107">
        <f t="shared" si="38"/>
        <v>14127</v>
      </c>
      <c r="T143" s="107"/>
      <c r="U143" s="74">
        <f>IF(B143=C143,0,IF(S143&lt;&gt;"-",(S143)/Přehled!$A$1,0))</f>
        <v>33.635714285714286</v>
      </c>
    </row>
    <row r="144" spans="1:21" x14ac:dyDescent="0.25">
      <c r="A144" s="126">
        <v>142</v>
      </c>
      <c r="B144" s="15">
        <v>21609</v>
      </c>
      <c r="C144" s="17"/>
      <c r="D144" s="173">
        <v>2145</v>
      </c>
      <c r="E144" s="16">
        <f t="shared" si="30"/>
        <v>1075</v>
      </c>
      <c r="F144" s="16">
        <f t="shared" si="31"/>
        <v>360</v>
      </c>
      <c r="G144" s="16">
        <f t="shared" si="32"/>
        <v>90</v>
      </c>
      <c r="H144" s="17">
        <f t="shared" si="33"/>
        <v>20</v>
      </c>
      <c r="I144" s="15">
        <f t="shared" si="29"/>
        <v>4076</v>
      </c>
      <c r="J144" s="16">
        <f t="shared" si="29"/>
        <v>2043</v>
      </c>
      <c r="K144" s="16">
        <f t="shared" si="29"/>
        <v>684</v>
      </c>
      <c r="L144" s="16">
        <f t="shared" si="29"/>
        <v>171</v>
      </c>
      <c r="M144" s="17">
        <f t="shared" si="29"/>
        <v>38</v>
      </c>
      <c r="N144" s="105"/>
      <c r="O144" s="107">
        <f t="shared" si="34"/>
        <v>13457</v>
      </c>
      <c r="P144" s="107">
        <f t="shared" si="35"/>
        <v>0</v>
      </c>
      <c r="Q144" s="107">
        <f t="shared" si="36"/>
        <v>14122</v>
      </c>
      <c r="R144" s="107">
        <f t="shared" si="37"/>
        <v>14464</v>
      </c>
      <c r="S144" s="107">
        <f t="shared" si="38"/>
        <v>14597</v>
      </c>
      <c r="T144" s="107"/>
      <c r="U144" s="74">
        <f>IF(B144=C144,0,IF(S144&lt;&gt;"-",(S144)/Přehled!$A$1,0))</f>
        <v>34.754761904761907</v>
      </c>
    </row>
    <row r="145" spans="1:21" x14ac:dyDescent="0.25">
      <c r="A145" s="126">
        <v>143</v>
      </c>
      <c r="B145" s="15">
        <v>22149</v>
      </c>
      <c r="C145" s="17"/>
      <c r="D145" s="173">
        <v>2165</v>
      </c>
      <c r="E145" s="16">
        <f t="shared" si="30"/>
        <v>1085</v>
      </c>
      <c r="F145" s="16">
        <f t="shared" si="31"/>
        <v>360</v>
      </c>
      <c r="G145" s="16">
        <f t="shared" si="32"/>
        <v>90</v>
      </c>
      <c r="H145" s="17">
        <f t="shared" si="33"/>
        <v>20</v>
      </c>
      <c r="I145" s="15">
        <f t="shared" si="29"/>
        <v>4114</v>
      </c>
      <c r="J145" s="16">
        <f t="shared" si="29"/>
        <v>2062</v>
      </c>
      <c r="K145" s="16">
        <f t="shared" si="29"/>
        <v>684</v>
      </c>
      <c r="L145" s="16">
        <f t="shared" si="29"/>
        <v>171</v>
      </c>
      <c r="M145" s="17">
        <f t="shared" si="29"/>
        <v>38</v>
      </c>
      <c r="N145" s="105"/>
      <c r="O145" s="107">
        <f t="shared" si="34"/>
        <v>13921</v>
      </c>
      <c r="P145" s="107">
        <f t="shared" si="35"/>
        <v>0</v>
      </c>
      <c r="Q145" s="107">
        <f t="shared" si="36"/>
        <v>14605</v>
      </c>
      <c r="R145" s="107">
        <f t="shared" si="37"/>
        <v>14947</v>
      </c>
      <c r="S145" s="107">
        <f t="shared" si="38"/>
        <v>15080</v>
      </c>
      <c r="T145" s="107"/>
      <c r="U145" s="74">
        <f>IF(B145=C145,0,IF(S145&lt;&gt;"-",(S145)/Přehled!$A$1,0))</f>
        <v>35.904761904761905</v>
      </c>
    </row>
    <row r="146" spans="1:21" x14ac:dyDescent="0.25">
      <c r="A146" s="126">
        <v>144</v>
      </c>
      <c r="B146" s="15">
        <v>22703</v>
      </c>
      <c r="C146" s="17"/>
      <c r="D146" s="173">
        <v>2185</v>
      </c>
      <c r="E146" s="16">
        <f t="shared" si="30"/>
        <v>1095</v>
      </c>
      <c r="F146" s="16">
        <f t="shared" si="31"/>
        <v>365</v>
      </c>
      <c r="G146" s="16">
        <f t="shared" si="32"/>
        <v>90</v>
      </c>
      <c r="H146" s="17">
        <f t="shared" si="33"/>
        <v>20</v>
      </c>
      <c r="I146" s="15">
        <f t="shared" si="29"/>
        <v>4152</v>
      </c>
      <c r="J146" s="16">
        <f t="shared" si="29"/>
        <v>2081</v>
      </c>
      <c r="K146" s="16">
        <f t="shared" si="29"/>
        <v>694</v>
      </c>
      <c r="L146" s="16">
        <f t="shared" si="29"/>
        <v>171</v>
      </c>
      <c r="M146" s="17">
        <f t="shared" si="29"/>
        <v>38</v>
      </c>
      <c r="N146" s="105"/>
      <c r="O146" s="107">
        <f t="shared" si="34"/>
        <v>14399</v>
      </c>
      <c r="P146" s="107">
        <f t="shared" si="35"/>
        <v>0</v>
      </c>
      <c r="Q146" s="107">
        <f t="shared" si="36"/>
        <v>15082</v>
      </c>
      <c r="R146" s="107">
        <f t="shared" si="37"/>
        <v>15434</v>
      </c>
      <c r="S146" s="107">
        <f t="shared" si="38"/>
        <v>15567</v>
      </c>
      <c r="T146" s="107"/>
      <c r="U146" s="74">
        <f>IF(B146=C146,0,IF(S146&lt;&gt;"-",(S146)/Přehled!$A$1,0))</f>
        <v>37.064285714285717</v>
      </c>
    </row>
    <row r="147" spans="1:21" x14ac:dyDescent="0.25">
      <c r="A147" s="126">
        <v>145</v>
      </c>
      <c r="B147" s="15">
        <v>23271</v>
      </c>
      <c r="C147" s="17"/>
      <c r="D147" s="173">
        <v>2200</v>
      </c>
      <c r="E147" s="16">
        <f t="shared" si="30"/>
        <v>1100</v>
      </c>
      <c r="F147" s="16">
        <f t="shared" si="31"/>
        <v>365</v>
      </c>
      <c r="G147" s="16">
        <f t="shared" si="32"/>
        <v>90</v>
      </c>
      <c r="H147" s="17">
        <f t="shared" si="33"/>
        <v>20</v>
      </c>
      <c r="I147" s="15">
        <f t="shared" si="29"/>
        <v>4180</v>
      </c>
      <c r="J147" s="16">
        <f t="shared" si="29"/>
        <v>2090</v>
      </c>
      <c r="K147" s="16">
        <f t="shared" si="29"/>
        <v>694</v>
      </c>
      <c r="L147" s="16">
        <f t="shared" si="29"/>
        <v>171</v>
      </c>
      <c r="M147" s="17">
        <f t="shared" si="29"/>
        <v>38</v>
      </c>
      <c r="N147" s="105"/>
      <c r="O147" s="107">
        <f t="shared" si="34"/>
        <v>14911</v>
      </c>
      <c r="P147" s="107">
        <f t="shared" si="35"/>
        <v>0</v>
      </c>
      <c r="Q147" s="107">
        <f t="shared" si="36"/>
        <v>15613</v>
      </c>
      <c r="R147" s="107">
        <f t="shared" si="37"/>
        <v>15965</v>
      </c>
      <c r="S147" s="107">
        <f t="shared" si="38"/>
        <v>16098</v>
      </c>
      <c r="T147" s="107"/>
      <c r="U147" s="74">
        <f>IF(B147=C147,0,IF(S147&lt;&gt;"-",(S147)/Přehled!$A$1,0))</f>
        <v>38.328571428571429</v>
      </c>
    </row>
    <row r="148" spans="1:21" x14ac:dyDescent="0.25">
      <c r="A148" s="126">
        <v>146</v>
      </c>
      <c r="B148" s="15">
        <v>23852</v>
      </c>
      <c r="C148" s="17"/>
      <c r="D148" s="173">
        <v>2220</v>
      </c>
      <c r="E148" s="16">
        <f t="shared" si="30"/>
        <v>1110</v>
      </c>
      <c r="F148" s="16">
        <f t="shared" si="31"/>
        <v>370</v>
      </c>
      <c r="G148" s="16">
        <f t="shared" si="32"/>
        <v>95</v>
      </c>
      <c r="H148" s="17">
        <f t="shared" si="33"/>
        <v>20</v>
      </c>
      <c r="I148" s="15">
        <f t="shared" si="29"/>
        <v>4218</v>
      </c>
      <c r="J148" s="16">
        <f t="shared" si="29"/>
        <v>2109</v>
      </c>
      <c r="K148" s="16">
        <f t="shared" si="29"/>
        <v>703</v>
      </c>
      <c r="L148" s="16">
        <f t="shared" si="29"/>
        <v>181</v>
      </c>
      <c r="M148" s="17">
        <f t="shared" si="29"/>
        <v>38</v>
      </c>
      <c r="N148" s="105"/>
      <c r="O148" s="107">
        <f t="shared" si="34"/>
        <v>15416</v>
      </c>
      <c r="P148" s="107">
        <f t="shared" si="35"/>
        <v>0</v>
      </c>
      <c r="Q148" s="107">
        <f t="shared" si="36"/>
        <v>16119</v>
      </c>
      <c r="R148" s="107">
        <f t="shared" si="37"/>
        <v>16460</v>
      </c>
      <c r="S148" s="107">
        <f t="shared" si="38"/>
        <v>16603</v>
      </c>
      <c r="T148" s="107"/>
      <c r="U148" s="74">
        <f>IF(B148=C148,0,IF(S148&lt;&gt;"-",(S148)/Přehled!$A$1,0))</f>
        <v>39.530952380952378</v>
      </c>
    </row>
    <row r="149" spans="1:21" x14ac:dyDescent="0.25">
      <c r="A149" s="126">
        <v>147</v>
      </c>
      <c r="B149" s="15">
        <v>24449</v>
      </c>
      <c r="C149" s="17"/>
      <c r="D149" s="173">
        <v>2240</v>
      </c>
      <c r="E149" s="16">
        <f t="shared" si="30"/>
        <v>1120</v>
      </c>
      <c r="F149" s="16">
        <f t="shared" si="31"/>
        <v>375</v>
      </c>
      <c r="G149" s="16">
        <f t="shared" si="32"/>
        <v>95</v>
      </c>
      <c r="H149" s="17">
        <f t="shared" si="33"/>
        <v>20</v>
      </c>
      <c r="I149" s="15">
        <f t="shared" si="29"/>
        <v>4256</v>
      </c>
      <c r="J149" s="16">
        <f t="shared" si="29"/>
        <v>2128</v>
      </c>
      <c r="K149" s="16">
        <f t="shared" si="29"/>
        <v>713</v>
      </c>
      <c r="L149" s="16">
        <f t="shared" si="29"/>
        <v>181</v>
      </c>
      <c r="M149" s="17">
        <f t="shared" si="29"/>
        <v>38</v>
      </c>
      <c r="N149" s="105"/>
      <c r="O149" s="107">
        <f t="shared" si="34"/>
        <v>15937</v>
      </c>
      <c r="P149" s="107">
        <f t="shared" si="35"/>
        <v>0</v>
      </c>
      <c r="Q149" s="107">
        <f t="shared" si="36"/>
        <v>16639</v>
      </c>
      <c r="R149" s="107">
        <f t="shared" si="37"/>
        <v>16990</v>
      </c>
      <c r="S149" s="107">
        <f t="shared" si="38"/>
        <v>17133</v>
      </c>
      <c r="T149" s="107"/>
      <c r="U149" s="74">
        <f>IF(B149=C149,0,IF(S149&lt;&gt;"-",(S149)/Přehled!$A$1,0))</f>
        <v>40.792857142857144</v>
      </c>
    </row>
    <row r="150" spans="1:21" x14ac:dyDescent="0.25">
      <c r="A150" s="126">
        <v>148</v>
      </c>
      <c r="B150" s="15">
        <v>25060</v>
      </c>
      <c r="C150" s="17"/>
      <c r="D150" s="173">
        <v>2255</v>
      </c>
      <c r="E150" s="16">
        <f t="shared" si="30"/>
        <v>1130</v>
      </c>
      <c r="F150" s="16">
        <f t="shared" si="31"/>
        <v>375</v>
      </c>
      <c r="G150" s="16">
        <f t="shared" si="32"/>
        <v>95</v>
      </c>
      <c r="H150" s="17">
        <f t="shared" si="33"/>
        <v>20</v>
      </c>
      <c r="I150" s="15">
        <f t="shared" si="29"/>
        <v>4285</v>
      </c>
      <c r="J150" s="16">
        <f t="shared" si="29"/>
        <v>2147</v>
      </c>
      <c r="K150" s="16">
        <f t="shared" si="29"/>
        <v>713</v>
      </c>
      <c r="L150" s="16">
        <f t="shared" si="29"/>
        <v>181</v>
      </c>
      <c r="M150" s="17">
        <f t="shared" si="29"/>
        <v>38</v>
      </c>
      <c r="N150" s="105"/>
      <c r="O150" s="107">
        <f t="shared" si="34"/>
        <v>16490</v>
      </c>
      <c r="P150" s="107">
        <f t="shared" si="35"/>
        <v>0</v>
      </c>
      <c r="Q150" s="107">
        <f t="shared" si="36"/>
        <v>17202</v>
      </c>
      <c r="R150" s="107">
        <f t="shared" si="37"/>
        <v>17553</v>
      </c>
      <c r="S150" s="107">
        <f t="shared" si="38"/>
        <v>17696</v>
      </c>
      <c r="T150" s="107"/>
      <c r="U150" s="74">
        <f>IF(B150=C150,0,IF(S150&lt;&gt;"-",(S150)/Přehled!$A$1,0))</f>
        <v>42.133333333333333</v>
      </c>
    </row>
    <row r="151" spans="1:21" x14ac:dyDescent="0.25">
      <c r="A151" s="126">
        <v>149</v>
      </c>
      <c r="B151" s="15">
        <v>25686</v>
      </c>
      <c r="C151" s="17"/>
      <c r="D151" s="173">
        <v>2275</v>
      </c>
      <c r="E151" s="16">
        <f t="shared" si="30"/>
        <v>1140</v>
      </c>
      <c r="F151" s="16">
        <f t="shared" si="31"/>
        <v>380</v>
      </c>
      <c r="G151" s="16">
        <f t="shared" si="32"/>
        <v>95</v>
      </c>
      <c r="H151" s="17">
        <f t="shared" si="33"/>
        <v>20</v>
      </c>
      <c r="I151" s="15">
        <f t="shared" si="29"/>
        <v>4323</v>
      </c>
      <c r="J151" s="16">
        <f t="shared" si="29"/>
        <v>2166</v>
      </c>
      <c r="K151" s="16">
        <f t="shared" si="29"/>
        <v>722</v>
      </c>
      <c r="L151" s="16">
        <f t="shared" si="29"/>
        <v>181</v>
      </c>
      <c r="M151" s="17">
        <f t="shared" si="29"/>
        <v>38</v>
      </c>
      <c r="N151" s="105"/>
      <c r="O151" s="107">
        <f t="shared" si="34"/>
        <v>17040</v>
      </c>
      <c r="P151" s="107">
        <f t="shared" si="35"/>
        <v>0</v>
      </c>
      <c r="Q151" s="107">
        <f t="shared" si="36"/>
        <v>17753</v>
      </c>
      <c r="R151" s="107">
        <f t="shared" si="37"/>
        <v>18113</v>
      </c>
      <c r="S151" s="107">
        <f t="shared" si="38"/>
        <v>18256</v>
      </c>
      <c r="T151" s="107"/>
      <c r="U151" s="74">
        <f>IF(B151=C151,0,IF(S151&lt;&gt;"-",(S151)/Přehled!$A$1,0))</f>
        <v>43.466666666666669</v>
      </c>
    </row>
    <row r="152" spans="1:21" x14ac:dyDescent="0.25">
      <c r="A152" s="126">
        <v>150</v>
      </c>
      <c r="B152" s="15">
        <v>26329</v>
      </c>
      <c r="C152" s="17"/>
      <c r="D152" s="173">
        <v>2295</v>
      </c>
      <c r="E152" s="16">
        <f t="shared" si="30"/>
        <v>1150</v>
      </c>
      <c r="F152" s="16">
        <f t="shared" si="31"/>
        <v>385</v>
      </c>
      <c r="G152" s="16">
        <f t="shared" si="32"/>
        <v>95</v>
      </c>
      <c r="H152" s="17">
        <f t="shared" si="33"/>
        <v>20</v>
      </c>
      <c r="I152" s="15">
        <f t="shared" si="29"/>
        <v>4361</v>
      </c>
      <c r="J152" s="16">
        <f t="shared" si="29"/>
        <v>2185</v>
      </c>
      <c r="K152" s="16">
        <f t="shared" si="29"/>
        <v>732</v>
      </c>
      <c r="L152" s="16">
        <f t="shared" si="29"/>
        <v>181</v>
      </c>
      <c r="M152" s="17">
        <f t="shared" si="29"/>
        <v>38</v>
      </c>
      <c r="N152" s="105"/>
      <c r="O152" s="107">
        <f t="shared" si="34"/>
        <v>17607</v>
      </c>
      <c r="P152" s="107">
        <f t="shared" si="35"/>
        <v>0</v>
      </c>
      <c r="Q152" s="107">
        <f t="shared" si="36"/>
        <v>18319</v>
      </c>
      <c r="R152" s="107">
        <f t="shared" si="37"/>
        <v>18689</v>
      </c>
      <c r="S152" s="107">
        <f t="shared" si="38"/>
        <v>18832</v>
      </c>
      <c r="T152" s="107"/>
      <c r="U152" s="74">
        <f>IF(B152=C152,0,IF(S152&lt;&gt;"-",(S152)/Přehled!$A$1,0))</f>
        <v>44.838095238095235</v>
      </c>
    </row>
    <row r="153" spans="1:21" x14ac:dyDescent="0.25">
      <c r="A153" s="126">
        <v>151</v>
      </c>
      <c r="B153" s="15">
        <v>26987</v>
      </c>
      <c r="C153" s="17"/>
      <c r="D153" s="173">
        <v>2310</v>
      </c>
      <c r="E153" s="16">
        <f t="shared" si="30"/>
        <v>1155</v>
      </c>
      <c r="F153" s="16">
        <f t="shared" si="31"/>
        <v>385</v>
      </c>
      <c r="G153" s="16">
        <f t="shared" si="32"/>
        <v>95</v>
      </c>
      <c r="H153" s="17">
        <f t="shared" si="33"/>
        <v>20</v>
      </c>
      <c r="I153" s="15">
        <f t="shared" si="29"/>
        <v>4389</v>
      </c>
      <c r="J153" s="16">
        <f t="shared" si="29"/>
        <v>2195</v>
      </c>
      <c r="K153" s="16">
        <f t="shared" si="29"/>
        <v>732</v>
      </c>
      <c r="L153" s="16">
        <f t="shared" si="29"/>
        <v>181</v>
      </c>
      <c r="M153" s="17">
        <f t="shared" si="29"/>
        <v>38</v>
      </c>
      <c r="N153" s="105"/>
      <c r="O153" s="107">
        <f t="shared" si="34"/>
        <v>18209</v>
      </c>
      <c r="P153" s="107">
        <f t="shared" si="35"/>
        <v>0</v>
      </c>
      <c r="Q153" s="107">
        <f t="shared" si="36"/>
        <v>18939</v>
      </c>
      <c r="R153" s="107">
        <f t="shared" si="37"/>
        <v>19309</v>
      </c>
      <c r="S153" s="107">
        <f t="shared" si="38"/>
        <v>19452</v>
      </c>
      <c r="T153" s="107"/>
      <c r="U153" s="74">
        <f>IF(B153=C153,0,IF(S153&lt;&gt;"-",(S153)/Přehled!$A$1,0))</f>
        <v>46.314285714285717</v>
      </c>
    </row>
    <row r="154" spans="1:21" x14ac:dyDescent="0.25">
      <c r="A154" s="126">
        <v>152</v>
      </c>
      <c r="B154" s="15">
        <v>27661</v>
      </c>
      <c r="C154" s="17"/>
      <c r="D154" s="173">
        <v>2330</v>
      </c>
      <c r="E154" s="16">
        <f t="shared" si="30"/>
        <v>1165</v>
      </c>
      <c r="F154" s="16">
        <f t="shared" si="31"/>
        <v>390</v>
      </c>
      <c r="G154" s="16">
        <f t="shared" si="32"/>
        <v>100</v>
      </c>
      <c r="H154" s="17">
        <f t="shared" si="33"/>
        <v>20</v>
      </c>
      <c r="I154" s="15">
        <f t="shared" si="29"/>
        <v>4427</v>
      </c>
      <c r="J154" s="16">
        <f t="shared" si="29"/>
        <v>2214</v>
      </c>
      <c r="K154" s="16">
        <f t="shared" si="29"/>
        <v>741</v>
      </c>
      <c r="L154" s="16">
        <f t="shared" si="29"/>
        <v>190</v>
      </c>
      <c r="M154" s="17">
        <f t="shared" si="29"/>
        <v>38</v>
      </c>
      <c r="N154" s="105"/>
      <c r="O154" s="107">
        <f t="shared" si="34"/>
        <v>18807</v>
      </c>
      <c r="P154" s="107">
        <f t="shared" si="35"/>
        <v>0</v>
      </c>
      <c r="Q154" s="107">
        <f t="shared" si="36"/>
        <v>19538</v>
      </c>
      <c r="R154" s="107">
        <f t="shared" si="37"/>
        <v>19899</v>
      </c>
      <c r="S154" s="107">
        <f t="shared" si="38"/>
        <v>20051</v>
      </c>
      <c r="T154" s="107"/>
      <c r="U154" s="74">
        <f>IF(B154=C154,0,IF(S154&lt;&gt;"-",(S154)/Přehled!$A$1,0))</f>
        <v>47.740476190476187</v>
      </c>
    </row>
    <row r="155" spans="1:21" x14ac:dyDescent="0.25">
      <c r="A155" s="126">
        <v>153</v>
      </c>
      <c r="B155" s="15">
        <v>28353</v>
      </c>
      <c r="C155" s="17"/>
      <c r="D155" s="173">
        <v>2350</v>
      </c>
      <c r="E155" s="16">
        <f t="shared" si="30"/>
        <v>1175</v>
      </c>
      <c r="F155" s="16">
        <f t="shared" si="31"/>
        <v>390</v>
      </c>
      <c r="G155" s="16">
        <f t="shared" si="32"/>
        <v>100</v>
      </c>
      <c r="H155" s="17">
        <f t="shared" si="33"/>
        <v>20</v>
      </c>
      <c r="I155" s="15">
        <f t="shared" si="29"/>
        <v>4465</v>
      </c>
      <c r="J155" s="16">
        <f t="shared" si="29"/>
        <v>2233</v>
      </c>
      <c r="K155" s="16">
        <f t="shared" si="29"/>
        <v>741</v>
      </c>
      <c r="L155" s="16">
        <f t="shared" si="29"/>
        <v>190</v>
      </c>
      <c r="M155" s="17">
        <f t="shared" si="29"/>
        <v>38</v>
      </c>
      <c r="N155" s="105"/>
      <c r="O155" s="107">
        <f t="shared" si="34"/>
        <v>19423</v>
      </c>
      <c r="P155" s="107">
        <f t="shared" si="35"/>
        <v>0</v>
      </c>
      <c r="Q155" s="107">
        <f t="shared" si="36"/>
        <v>20173</v>
      </c>
      <c r="R155" s="107">
        <f t="shared" si="37"/>
        <v>20534</v>
      </c>
      <c r="S155" s="107">
        <f t="shared" si="38"/>
        <v>20686</v>
      </c>
      <c r="T155" s="107"/>
      <c r="U155" s="74">
        <f>IF(B155=C155,0,IF(S155&lt;&gt;"-",(S155)/Přehled!$A$1,0))</f>
        <v>49.252380952380953</v>
      </c>
    </row>
    <row r="156" spans="1:21" x14ac:dyDescent="0.25">
      <c r="A156" s="126">
        <v>154</v>
      </c>
      <c r="B156" s="15">
        <v>29062</v>
      </c>
      <c r="C156" s="17"/>
      <c r="D156" s="173">
        <v>2365</v>
      </c>
      <c r="E156" s="16">
        <f t="shared" si="30"/>
        <v>1185</v>
      </c>
      <c r="F156" s="16">
        <f t="shared" si="31"/>
        <v>395</v>
      </c>
      <c r="G156" s="16">
        <f t="shared" si="32"/>
        <v>100</v>
      </c>
      <c r="H156" s="17">
        <f t="shared" si="33"/>
        <v>20</v>
      </c>
      <c r="I156" s="15">
        <f t="shared" si="29"/>
        <v>4494</v>
      </c>
      <c r="J156" s="16">
        <f t="shared" si="29"/>
        <v>2252</v>
      </c>
      <c r="K156" s="16">
        <f t="shared" si="29"/>
        <v>751</v>
      </c>
      <c r="L156" s="16">
        <f t="shared" si="29"/>
        <v>190</v>
      </c>
      <c r="M156" s="17">
        <f t="shared" si="29"/>
        <v>38</v>
      </c>
      <c r="N156" s="105"/>
      <c r="O156" s="107">
        <f t="shared" si="34"/>
        <v>20074</v>
      </c>
      <c r="P156" s="107">
        <f t="shared" si="35"/>
        <v>0</v>
      </c>
      <c r="Q156" s="107">
        <f t="shared" si="36"/>
        <v>20814</v>
      </c>
      <c r="R156" s="107">
        <f t="shared" si="37"/>
        <v>21185</v>
      </c>
      <c r="S156" s="107">
        <f t="shared" si="38"/>
        <v>21337</v>
      </c>
      <c r="T156" s="107"/>
      <c r="U156" s="74">
        <f>IF(B156=C156,0,IF(S156&lt;&gt;"-",(S156)/Přehled!$A$1,0))</f>
        <v>50.80238095238095</v>
      </c>
    </row>
    <row r="157" spans="1:21" x14ac:dyDescent="0.25">
      <c r="A157" s="126">
        <v>155</v>
      </c>
      <c r="B157" s="15">
        <v>29788</v>
      </c>
      <c r="C157" s="17"/>
      <c r="D157" s="173">
        <v>2385</v>
      </c>
      <c r="E157" s="16">
        <f t="shared" si="30"/>
        <v>1195</v>
      </c>
      <c r="F157" s="16">
        <f t="shared" si="31"/>
        <v>400</v>
      </c>
      <c r="G157" s="16">
        <f t="shared" si="32"/>
        <v>100</v>
      </c>
      <c r="H157" s="17">
        <f t="shared" si="33"/>
        <v>20</v>
      </c>
      <c r="I157" s="15">
        <f t="shared" ref="I157:M201" si="39">ROUNDUP(D157*1.9,0)</f>
        <v>4532</v>
      </c>
      <c r="J157" s="16">
        <f t="shared" si="39"/>
        <v>2271</v>
      </c>
      <c r="K157" s="16">
        <f t="shared" si="39"/>
        <v>760</v>
      </c>
      <c r="L157" s="16">
        <f t="shared" si="39"/>
        <v>190</v>
      </c>
      <c r="M157" s="17">
        <f t="shared" si="39"/>
        <v>38</v>
      </c>
      <c r="N157" s="105"/>
      <c r="O157" s="107">
        <f t="shared" si="34"/>
        <v>20724</v>
      </c>
      <c r="P157" s="107">
        <f t="shared" si="35"/>
        <v>0</v>
      </c>
      <c r="Q157" s="107">
        <f t="shared" si="36"/>
        <v>21465</v>
      </c>
      <c r="R157" s="107">
        <f t="shared" si="37"/>
        <v>21845</v>
      </c>
      <c r="S157" s="107">
        <f t="shared" si="38"/>
        <v>21997</v>
      </c>
      <c r="T157" s="107"/>
      <c r="U157" s="74">
        <f>IF(B157=C157,0,IF(S157&lt;&gt;"-",(S157)/Přehled!$A$1,0))</f>
        <v>52.373809523809527</v>
      </c>
    </row>
    <row r="158" spans="1:21" x14ac:dyDescent="0.25">
      <c r="A158" s="126">
        <v>156</v>
      </c>
      <c r="B158" s="15">
        <v>30533</v>
      </c>
      <c r="C158" s="17"/>
      <c r="D158" s="173">
        <v>2405</v>
      </c>
      <c r="E158" s="16">
        <f t="shared" si="30"/>
        <v>1205</v>
      </c>
      <c r="F158" s="16">
        <f t="shared" si="31"/>
        <v>400</v>
      </c>
      <c r="G158" s="16">
        <f t="shared" si="32"/>
        <v>100</v>
      </c>
      <c r="H158" s="17">
        <f t="shared" si="33"/>
        <v>20</v>
      </c>
      <c r="I158" s="15">
        <f t="shared" si="39"/>
        <v>4570</v>
      </c>
      <c r="J158" s="16">
        <f t="shared" si="39"/>
        <v>2290</v>
      </c>
      <c r="K158" s="16">
        <f t="shared" si="39"/>
        <v>760</v>
      </c>
      <c r="L158" s="16">
        <f t="shared" si="39"/>
        <v>190</v>
      </c>
      <c r="M158" s="17">
        <f t="shared" si="39"/>
        <v>38</v>
      </c>
      <c r="N158" s="105"/>
      <c r="O158" s="107">
        <f t="shared" si="34"/>
        <v>21393</v>
      </c>
      <c r="P158" s="107">
        <f t="shared" si="35"/>
        <v>0</v>
      </c>
      <c r="Q158" s="107">
        <f t="shared" si="36"/>
        <v>22153</v>
      </c>
      <c r="R158" s="107">
        <f t="shared" si="37"/>
        <v>22533</v>
      </c>
      <c r="S158" s="107">
        <f t="shared" si="38"/>
        <v>22685</v>
      </c>
      <c r="T158" s="107"/>
      <c r="U158" s="74">
        <f>IF(B158=C158,0,IF(S158&lt;&gt;"-",(S158)/Přehled!$A$1,0))</f>
        <v>54.011904761904759</v>
      </c>
    </row>
    <row r="159" spans="1:21" x14ac:dyDescent="0.25">
      <c r="A159" s="126">
        <v>157</v>
      </c>
      <c r="B159" s="15">
        <v>31296</v>
      </c>
      <c r="C159" s="17"/>
      <c r="D159" s="173">
        <v>2420</v>
      </c>
      <c r="E159" s="16">
        <f t="shared" si="30"/>
        <v>1210</v>
      </c>
      <c r="F159" s="16">
        <f t="shared" si="31"/>
        <v>405</v>
      </c>
      <c r="G159" s="16">
        <f t="shared" si="32"/>
        <v>100</v>
      </c>
      <c r="H159" s="17">
        <f t="shared" si="33"/>
        <v>20</v>
      </c>
      <c r="I159" s="15">
        <f t="shared" si="39"/>
        <v>4598</v>
      </c>
      <c r="J159" s="16">
        <f t="shared" si="39"/>
        <v>2299</v>
      </c>
      <c r="K159" s="16">
        <f t="shared" si="39"/>
        <v>770</v>
      </c>
      <c r="L159" s="16">
        <f t="shared" si="39"/>
        <v>190</v>
      </c>
      <c r="M159" s="17">
        <f t="shared" si="39"/>
        <v>38</v>
      </c>
      <c r="N159" s="105"/>
      <c r="O159" s="107">
        <f t="shared" si="34"/>
        <v>22100</v>
      </c>
      <c r="P159" s="107">
        <f t="shared" si="35"/>
        <v>0</v>
      </c>
      <c r="Q159" s="107">
        <f t="shared" si="36"/>
        <v>22859</v>
      </c>
      <c r="R159" s="107">
        <f t="shared" si="37"/>
        <v>23249</v>
      </c>
      <c r="S159" s="107">
        <f t="shared" si="38"/>
        <v>23401</v>
      </c>
      <c r="T159" s="107"/>
      <c r="U159" s="74">
        <f>IF(B159=C159,0,IF(S159&lt;&gt;"-",(S159)/Přehled!$A$1,0))</f>
        <v>55.716666666666669</v>
      </c>
    </row>
    <row r="160" spans="1:21" x14ac:dyDescent="0.25">
      <c r="A160" s="126">
        <v>158</v>
      </c>
      <c r="B160" s="15">
        <v>32079</v>
      </c>
      <c r="C160" s="17"/>
      <c r="D160" s="173">
        <v>2440</v>
      </c>
      <c r="E160" s="16">
        <f t="shared" si="30"/>
        <v>1220</v>
      </c>
      <c r="F160" s="16">
        <f t="shared" si="31"/>
        <v>405</v>
      </c>
      <c r="G160" s="16">
        <f t="shared" si="32"/>
        <v>100</v>
      </c>
      <c r="H160" s="17">
        <f t="shared" si="33"/>
        <v>20</v>
      </c>
      <c r="I160" s="15">
        <f t="shared" si="39"/>
        <v>4636</v>
      </c>
      <c r="J160" s="16">
        <f t="shared" si="39"/>
        <v>2318</v>
      </c>
      <c r="K160" s="16">
        <f t="shared" si="39"/>
        <v>770</v>
      </c>
      <c r="L160" s="16">
        <f t="shared" si="39"/>
        <v>190</v>
      </c>
      <c r="M160" s="17">
        <f t="shared" si="39"/>
        <v>38</v>
      </c>
      <c r="N160" s="105"/>
      <c r="O160" s="107">
        <f t="shared" si="34"/>
        <v>22807</v>
      </c>
      <c r="P160" s="107">
        <f t="shared" si="35"/>
        <v>0</v>
      </c>
      <c r="Q160" s="107">
        <f t="shared" si="36"/>
        <v>23585</v>
      </c>
      <c r="R160" s="107">
        <f t="shared" si="37"/>
        <v>23975</v>
      </c>
      <c r="S160" s="107">
        <f t="shared" si="38"/>
        <v>24127</v>
      </c>
      <c r="T160" s="107"/>
      <c r="U160" s="74">
        <f>IF(B160=C160,0,IF(S160&lt;&gt;"-",(S160)/Přehled!$A$1,0))</f>
        <v>57.445238095238096</v>
      </c>
    </row>
    <row r="161" spans="1:21" x14ac:dyDescent="0.25">
      <c r="A161" s="126">
        <v>159</v>
      </c>
      <c r="B161" s="15">
        <v>32881</v>
      </c>
      <c r="C161" s="17"/>
      <c r="D161" s="173">
        <v>2460</v>
      </c>
      <c r="E161" s="16">
        <f t="shared" si="30"/>
        <v>1230</v>
      </c>
      <c r="F161" s="16">
        <f t="shared" si="31"/>
        <v>410</v>
      </c>
      <c r="G161" s="16">
        <f t="shared" si="32"/>
        <v>105</v>
      </c>
      <c r="H161" s="17">
        <f t="shared" si="33"/>
        <v>20</v>
      </c>
      <c r="I161" s="15">
        <f t="shared" si="39"/>
        <v>4674</v>
      </c>
      <c r="J161" s="16">
        <f t="shared" si="39"/>
        <v>2337</v>
      </c>
      <c r="K161" s="16">
        <f t="shared" si="39"/>
        <v>779</v>
      </c>
      <c r="L161" s="16">
        <f t="shared" si="39"/>
        <v>200</v>
      </c>
      <c r="M161" s="17">
        <f t="shared" si="39"/>
        <v>38</v>
      </c>
      <c r="N161" s="105"/>
      <c r="O161" s="107">
        <f t="shared" si="34"/>
        <v>23533</v>
      </c>
      <c r="P161" s="107">
        <f t="shared" si="35"/>
        <v>0</v>
      </c>
      <c r="Q161" s="107">
        <f t="shared" si="36"/>
        <v>24312</v>
      </c>
      <c r="R161" s="107">
        <f t="shared" si="37"/>
        <v>24691</v>
      </c>
      <c r="S161" s="107">
        <f t="shared" si="38"/>
        <v>24853</v>
      </c>
      <c r="T161" s="107"/>
      <c r="U161" s="74">
        <f>IF(B161=C161,0,IF(S161&lt;&gt;"-",(S161)/Přehled!$A$1,0))</f>
        <v>59.173809523809524</v>
      </c>
    </row>
    <row r="162" spans="1:21" x14ac:dyDescent="0.25">
      <c r="A162" s="126">
        <v>160</v>
      </c>
      <c r="B162" s="15">
        <v>33703</v>
      </c>
      <c r="C162" s="17"/>
      <c r="D162" s="173">
        <v>2480</v>
      </c>
      <c r="E162" s="16">
        <f t="shared" si="30"/>
        <v>1240</v>
      </c>
      <c r="F162" s="16">
        <f t="shared" si="31"/>
        <v>415</v>
      </c>
      <c r="G162" s="16">
        <f t="shared" si="32"/>
        <v>105</v>
      </c>
      <c r="H162" s="17">
        <f t="shared" si="33"/>
        <v>20</v>
      </c>
      <c r="I162" s="15">
        <f t="shared" si="39"/>
        <v>4712</v>
      </c>
      <c r="J162" s="16">
        <f t="shared" si="39"/>
        <v>2356</v>
      </c>
      <c r="K162" s="16">
        <f t="shared" si="39"/>
        <v>789</v>
      </c>
      <c r="L162" s="16">
        <f t="shared" si="39"/>
        <v>200</v>
      </c>
      <c r="M162" s="17">
        <f t="shared" si="39"/>
        <v>38</v>
      </c>
      <c r="N162" s="105"/>
      <c r="O162" s="107">
        <f t="shared" si="34"/>
        <v>24279</v>
      </c>
      <c r="P162" s="107">
        <f t="shared" si="35"/>
        <v>0</v>
      </c>
      <c r="Q162" s="107">
        <f t="shared" si="36"/>
        <v>25057</v>
      </c>
      <c r="R162" s="107">
        <f t="shared" si="37"/>
        <v>25446</v>
      </c>
      <c r="S162" s="107">
        <f t="shared" si="38"/>
        <v>25608</v>
      </c>
      <c r="T162" s="107"/>
      <c r="U162" s="74">
        <f>IF(B162=C162,0,IF(S162&lt;&gt;"-",(S162)/Přehled!$A$1,0))</f>
        <v>60.971428571428568</v>
      </c>
    </row>
    <row r="163" spans="1:21" x14ac:dyDescent="0.25">
      <c r="A163" s="126">
        <v>161</v>
      </c>
      <c r="B163" s="15">
        <v>34545</v>
      </c>
      <c r="C163" s="17"/>
      <c r="D163" s="173">
        <v>2495</v>
      </c>
      <c r="E163" s="16">
        <f t="shared" si="30"/>
        <v>1250</v>
      </c>
      <c r="F163" s="16">
        <f t="shared" si="31"/>
        <v>415</v>
      </c>
      <c r="G163" s="16">
        <f t="shared" si="32"/>
        <v>105</v>
      </c>
      <c r="H163" s="17">
        <f t="shared" si="33"/>
        <v>20</v>
      </c>
      <c r="I163" s="15">
        <f t="shared" si="39"/>
        <v>4741</v>
      </c>
      <c r="J163" s="16">
        <f t="shared" si="39"/>
        <v>2375</v>
      </c>
      <c r="K163" s="16">
        <f t="shared" si="39"/>
        <v>789</v>
      </c>
      <c r="L163" s="16">
        <f t="shared" si="39"/>
        <v>200</v>
      </c>
      <c r="M163" s="17">
        <f t="shared" si="39"/>
        <v>38</v>
      </c>
      <c r="N163" s="105"/>
      <c r="O163" s="107">
        <f t="shared" si="34"/>
        <v>25063</v>
      </c>
      <c r="P163" s="107">
        <f t="shared" si="35"/>
        <v>0</v>
      </c>
      <c r="Q163" s="107">
        <f t="shared" si="36"/>
        <v>25851</v>
      </c>
      <c r="R163" s="107">
        <f t="shared" si="37"/>
        <v>26240</v>
      </c>
      <c r="S163" s="107">
        <f t="shared" si="38"/>
        <v>26402</v>
      </c>
      <c r="T163" s="107"/>
      <c r="U163" s="74">
        <f>IF(B163=C163,0,IF(S163&lt;&gt;"-",(S163)/Přehled!$A$1,0))</f>
        <v>62.861904761904761</v>
      </c>
    </row>
    <row r="164" spans="1:21" x14ac:dyDescent="0.25">
      <c r="A164" s="126">
        <v>162</v>
      </c>
      <c r="B164" s="15">
        <v>35409</v>
      </c>
      <c r="C164" s="17"/>
      <c r="D164" s="173">
        <v>2515</v>
      </c>
      <c r="E164" s="16">
        <f t="shared" si="30"/>
        <v>1260</v>
      </c>
      <c r="F164" s="16">
        <f t="shared" si="31"/>
        <v>420</v>
      </c>
      <c r="G164" s="16">
        <f t="shared" si="32"/>
        <v>105</v>
      </c>
      <c r="H164" s="17">
        <f t="shared" si="33"/>
        <v>20</v>
      </c>
      <c r="I164" s="15">
        <f t="shared" si="39"/>
        <v>4779</v>
      </c>
      <c r="J164" s="16">
        <f t="shared" si="39"/>
        <v>2394</v>
      </c>
      <c r="K164" s="16">
        <f t="shared" si="39"/>
        <v>798</v>
      </c>
      <c r="L164" s="16">
        <f t="shared" si="39"/>
        <v>200</v>
      </c>
      <c r="M164" s="17">
        <f t="shared" si="39"/>
        <v>38</v>
      </c>
      <c r="N164" s="105"/>
      <c r="O164" s="107">
        <f t="shared" si="34"/>
        <v>25851</v>
      </c>
      <c r="P164" s="107">
        <f t="shared" si="35"/>
        <v>0</v>
      </c>
      <c r="Q164" s="107">
        <f t="shared" si="36"/>
        <v>26640</v>
      </c>
      <c r="R164" s="107">
        <f t="shared" si="37"/>
        <v>27038</v>
      </c>
      <c r="S164" s="107">
        <f t="shared" si="38"/>
        <v>27200</v>
      </c>
      <c r="T164" s="107"/>
      <c r="U164" s="74">
        <f>IF(B164=C164,0,IF(S164&lt;&gt;"-",(S164)/Přehled!$A$1,0))</f>
        <v>64.761904761904759</v>
      </c>
    </row>
    <row r="165" spans="1:21" x14ac:dyDescent="0.25">
      <c r="A165" s="126">
        <v>163</v>
      </c>
      <c r="B165" s="15">
        <v>36294</v>
      </c>
      <c r="C165" s="17"/>
      <c r="D165" s="173">
        <v>2535</v>
      </c>
      <c r="E165" s="16">
        <f t="shared" si="30"/>
        <v>1270</v>
      </c>
      <c r="F165" s="16">
        <f t="shared" si="31"/>
        <v>425</v>
      </c>
      <c r="G165" s="16">
        <f t="shared" si="32"/>
        <v>105</v>
      </c>
      <c r="H165" s="17">
        <f t="shared" si="33"/>
        <v>20</v>
      </c>
      <c r="I165" s="15">
        <f t="shared" si="39"/>
        <v>4817</v>
      </c>
      <c r="J165" s="16">
        <f t="shared" si="39"/>
        <v>2413</v>
      </c>
      <c r="K165" s="16">
        <f t="shared" si="39"/>
        <v>808</v>
      </c>
      <c r="L165" s="16">
        <f t="shared" si="39"/>
        <v>200</v>
      </c>
      <c r="M165" s="17">
        <f t="shared" si="39"/>
        <v>38</v>
      </c>
      <c r="N165" s="105"/>
      <c r="O165" s="107">
        <f t="shared" si="34"/>
        <v>26660</v>
      </c>
      <c r="P165" s="107">
        <f t="shared" si="35"/>
        <v>0</v>
      </c>
      <c r="Q165" s="107">
        <f t="shared" si="36"/>
        <v>27448</v>
      </c>
      <c r="R165" s="107">
        <f t="shared" si="37"/>
        <v>27856</v>
      </c>
      <c r="S165" s="107">
        <f t="shared" si="38"/>
        <v>28018</v>
      </c>
      <c r="T165" s="107"/>
      <c r="U165" s="74">
        <f>IF(B165=C165,0,IF(S165&lt;&gt;"-",(S165)/Přehled!$A$1,0))</f>
        <v>66.709523809523816</v>
      </c>
    </row>
    <row r="166" spans="1:21" x14ac:dyDescent="0.25">
      <c r="A166" s="126">
        <v>164</v>
      </c>
      <c r="B166" s="15">
        <v>37201</v>
      </c>
      <c r="C166" s="17"/>
      <c r="D166" s="173">
        <v>2555</v>
      </c>
      <c r="E166" s="16">
        <f t="shared" si="30"/>
        <v>1280</v>
      </c>
      <c r="F166" s="16">
        <f t="shared" si="31"/>
        <v>425</v>
      </c>
      <c r="G166" s="16">
        <f t="shared" si="32"/>
        <v>105</v>
      </c>
      <c r="H166" s="17">
        <f t="shared" si="33"/>
        <v>20</v>
      </c>
      <c r="I166" s="15">
        <f t="shared" si="39"/>
        <v>4855</v>
      </c>
      <c r="J166" s="16">
        <f t="shared" si="39"/>
        <v>2432</v>
      </c>
      <c r="K166" s="16">
        <f t="shared" si="39"/>
        <v>808</v>
      </c>
      <c r="L166" s="16">
        <f t="shared" si="39"/>
        <v>200</v>
      </c>
      <c r="M166" s="17">
        <f t="shared" si="39"/>
        <v>38</v>
      </c>
      <c r="N166" s="105"/>
      <c r="O166" s="107">
        <f t="shared" si="34"/>
        <v>27491</v>
      </c>
      <c r="P166" s="107">
        <f t="shared" si="35"/>
        <v>0</v>
      </c>
      <c r="Q166" s="107">
        <f t="shared" si="36"/>
        <v>28298</v>
      </c>
      <c r="R166" s="107">
        <f t="shared" si="37"/>
        <v>28706</v>
      </c>
      <c r="S166" s="107">
        <f t="shared" si="38"/>
        <v>28868</v>
      </c>
      <c r="T166" s="107"/>
      <c r="U166" s="74">
        <f>IF(B166=C166,0,IF(S166&lt;&gt;"-",(S166)/Přehled!$A$1,0))</f>
        <v>68.733333333333334</v>
      </c>
    </row>
    <row r="167" spans="1:21" x14ac:dyDescent="0.25">
      <c r="A167" s="126">
        <v>165</v>
      </c>
      <c r="B167" s="15">
        <v>38131</v>
      </c>
      <c r="C167" s="17"/>
      <c r="D167" s="173">
        <v>2570</v>
      </c>
      <c r="E167" s="16">
        <f t="shared" si="30"/>
        <v>1285</v>
      </c>
      <c r="F167" s="16">
        <f t="shared" si="31"/>
        <v>430</v>
      </c>
      <c r="G167" s="16">
        <f t="shared" si="32"/>
        <v>110</v>
      </c>
      <c r="H167" s="17">
        <f t="shared" si="33"/>
        <v>20</v>
      </c>
      <c r="I167" s="15">
        <f t="shared" si="39"/>
        <v>4883</v>
      </c>
      <c r="J167" s="16">
        <f t="shared" si="39"/>
        <v>2442</v>
      </c>
      <c r="K167" s="16">
        <f t="shared" si="39"/>
        <v>817</v>
      </c>
      <c r="L167" s="16">
        <f t="shared" si="39"/>
        <v>209</v>
      </c>
      <c r="M167" s="17">
        <f t="shared" si="39"/>
        <v>38</v>
      </c>
      <c r="N167" s="105"/>
      <c r="O167" s="107">
        <f t="shared" si="34"/>
        <v>28365</v>
      </c>
      <c r="P167" s="107">
        <f t="shared" si="35"/>
        <v>0</v>
      </c>
      <c r="Q167" s="107">
        <f t="shared" si="36"/>
        <v>29172</v>
      </c>
      <c r="R167" s="107">
        <f t="shared" si="37"/>
        <v>29571</v>
      </c>
      <c r="S167" s="107">
        <f t="shared" si="38"/>
        <v>29742</v>
      </c>
      <c r="T167" s="107"/>
      <c r="U167" s="74">
        <f>IF(B167=C167,0,IF(S167&lt;&gt;"-",(S167)/Přehled!$A$1,0))</f>
        <v>70.814285714285717</v>
      </c>
    </row>
    <row r="168" spans="1:21" x14ac:dyDescent="0.25">
      <c r="A168" s="126">
        <v>166</v>
      </c>
      <c r="B168" s="15">
        <v>39085</v>
      </c>
      <c r="C168" s="17"/>
      <c r="D168" s="173">
        <v>2590</v>
      </c>
      <c r="E168" s="16">
        <f t="shared" si="30"/>
        <v>1295</v>
      </c>
      <c r="F168" s="16">
        <f t="shared" si="31"/>
        <v>430</v>
      </c>
      <c r="G168" s="16">
        <f t="shared" si="32"/>
        <v>110</v>
      </c>
      <c r="H168" s="17">
        <f t="shared" si="33"/>
        <v>20</v>
      </c>
      <c r="I168" s="15">
        <f t="shared" si="39"/>
        <v>4921</v>
      </c>
      <c r="J168" s="16">
        <f t="shared" si="39"/>
        <v>2461</v>
      </c>
      <c r="K168" s="16">
        <f t="shared" si="39"/>
        <v>817</v>
      </c>
      <c r="L168" s="16">
        <f t="shared" si="39"/>
        <v>209</v>
      </c>
      <c r="M168" s="17">
        <f t="shared" si="39"/>
        <v>38</v>
      </c>
      <c r="N168" s="105"/>
      <c r="O168" s="107">
        <f t="shared" si="34"/>
        <v>29243</v>
      </c>
      <c r="P168" s="107">
        <f t="shared" si="35"/>
        <v>0</v>
      </c>
      <c r="Q168" s="107">
        <f t="shared" si="36"/>
        <v>30069</v>
      </c>
      <c r="R168" s="107">
        <f t="shared" si="37"/>
        <v>30468</v>
      </c>
      <c r="S168" s="107">
        <f t="shared" si="38"/>
        <v>30639</v>
      </c>
      <c r="T168" s="107"/>
      <c r="U168" s="74">
        <f>IF(B168=C168,0,IF(S168&lt;&gt;"-",(S168)/Přehled!$A$1,0))</f>
        <v>72.95</v>
      </c>
    </row>
    <row r="169" spans="1:21" x14ac:dyDescent="0.25">
      <c r="A169" s="225">
        <v>167</v>
      </c>
      <c r="B169" s="226">
        <v>40062</v>
      </c>
      <c r="C169" s="229"/>
      <c r="D169" s="253">
        <v>2610</v>
      </c>
      <c r="E169" s="228">
        <f t="shared" si="30"/>
        <v>1305</v>
      </c>
      <c r="F169" s="228">
        <f t="shared" si="31"/>
        <v>435</v>
      </c>
      <c r="G169" s="228">
        <f t="shared" si="32"/>
        <v>110</v>
      </c>
      <c r="H169" s="229">
        <f t="shared" si="33"/>
        <v>20</v>
      </c>
      <c r="I169" s="226">
        <f t="shared" si="39"/>
        <v>4959</v>
      </c>
      <c r="J169" s="228">
        <f t="shared" si="39"/>
        <v>2480</v>
      </c>
      <c r="K169" s="228">
        <f t="shared" si="39"/>
        <v>827</v>
      </c>
      <c r="L169" s="228">
        <f t="shared" si="39"/>
        <v>209</v>
      </c>
      <c r="M169" s="229">
        <f t="shared" si="39"/>
        <v>38</v>
      </c>
      <c r="N169" s="105"/>
      <c r="O169" s="107">
        <f t="shared" si="34"/>
        <v>30144</v>
      </c>
      <c r="P169" s="107">
        <f t="shared" si="35"/>
        <v>0</v>
      </c>
      <c r="Q169" s="107">
        <f t="shared" si="36"/>
        <v>30969</v>
      </c>
      <c r="R169" s="107">
        <f t="shared" si="37"/>
        <v>31378</v>
      </c>
      <c r="S169" s="107">
        <f t="shared" si="38"/>
        <v>31549</v>
      </c>
      <c r="T169" s="107"/>
      <c r="U169" s="74">
        <f>IF(B169=C169,0,IF(S169&lt;&gt;"-",(S169)/Přehled!$A$1,0))</f>
        <v>75.11666666666666</v>
      </c>
    </row>
    <row r="170" spans="1:21" x14ac:dyDescent="0.25">
      <c r="A170" s="233">
        <v>168</v>
      </c>
      <c r="B170" s="235">
        <v>41063</v>
      </c>
      <c r="C170" s="236"/>
      <c r="D170" s="235">
        <v>2630</v>
      </c>
      <c r="E170" s="230">
        <f t="shared" si="30"/>
        <v>1315</v>
      </c>
      <c r="F170" s="230">
        <f t="shared" si="31"/>
        <v>440</v>
      </c>
      <c r="G170" s="230">
        <f t="shared" si="32"/>
        <v>110</v>
      </c>
      <c r="H170" s="236">
        <f t="shared" si="33"/>
        <v>20</v>
      </c>
      <c r="I170" s="235">
        <f t="shared" si="39"/>
        <v>4997</v>
      </c>
      <c r="J170" s="230">
        <f t="shared" si="39"/>
        <v>2499</v>
      </c>
      <c r="K170" s="230">
        <f t="shared" si="39"/>
        <v>836</v>
      </c>
      <c r="L170" s="230">
        <f t="shared" si="39"/>
        <v>209</v>
      </c>
      <c r="M170" s="236">
        <f t="shared" si="39"/>
        <v>38</v>
      </c>
      <c r="N170" s="257"/>
      <c r="O170" s="26">
        <f t="shared" si="34"/>
        <v>31069</v>
      </c>
      <c r="P170" s="26">
        <f t="shared" si="35"/>
        <v>0</v>
      </c>
      <c r="Q170" s="26">
        <f t="shared" si="36"/>
        <v>31895</v>
      </c>
      <c r="R170" s="26">
        <f t="shared" si="37"/>
        <v>32313</v>
      </c>
      <c r="S170" s="26">
        <f t="shared" si="38"/>
        <v>32484</v>
      </c>
      <c r="T170" s="255"/>
      <c r="U170" s="74">
        <f>IF(B170=C170,0,IF(S170&lt;&gt;"-",(S170)/Přehled!$A$1,0))</f>
        <v>77.342857142857142</v>
      </c>
    </row>
    <row r="171" spans="1:21" x14ac:dyDescent="0.25">
      <c r="A171" s="233">
        <v>169</v>
      </c>
      <c r="B171" s="235">
        <v>42090</v>
      </c>
      <c r="C171" s="236"/>
      <c r="D171" s="235">
        <v>2645</v>
      </c>
      <c r="E171" s="230">
        <f t="shared" si="30"/>
        <v>1325</v>
      </c>
      <c r="F171" s="230">
        <f t="shared" si="31"/>
        <v>440</v>
      </c>
      <c r="G171" s="230">
        <f t="shared" si="32"/>
        <v>110</v>
      </c>
      <c r="H171" s="236">
        <f t="shared" si="33"/>
        <v>20</v>
      </c>
      <c r="I171" s="235">
        <f t="shared" si="39"/>
        <v>5026</v>
      </c>
      <c r="J171" s="230">
        <f t="shared" si="39"/>
        <v>2518</v>
      </c>
      <c r="K171" s="230">
        <f t="shared" si="39"/>
        <v>836</v>
      </c>
      <c r="L171" s="230">
        <f t="shared" si="39"/>
        <v>209</v>
      </c>
      <c r="M171" s="236">
        <f t="shared" si="39"/>
        <v>38</v>
      </c>
      <c r="N171" s="257"/>
      <c r="O171" s="26">
        <f t="shared" si="34"/>
        <v>32038</v>
      </c>
      <c r="P171" s="26">
        <f t="shared" si="35"/>
        <v>0</v>
      </c>
      <c r="Q171" s="26">
        <f t="shared" si="36"/>
        <v>32874</v>
      </c>
      <c r="R171" s="26">
        <f t="shared" si="37"/>
        <v>33292</v>
      </c>
      <c r="S171" s="26">
        <f t="shared" si="38"/>
        <v>33463</v>
      </c>
      <c r="T171" s="255"/>
      <c r="U171" s="74">
        <f>IF(B171=C171,0,IF(S171&lt;&gt;"-",(S171)/Přehled!$A$1,0))</f>
        <v>79.673809523809524</v>
      </c>
    </row>
    <row r="172" spans="1:21" x14ac:dyDescent="0.25">
      <c r="A172" s="233">
        <v>170</v>
      </c>
      <c r="B172" s="235">
        <v>43142</v>
      </c>
      <c r="C172" s="236"/>
      <c r="D172" s="235">
        <v>2665</v>
      </c>
      <c r="E172" s="230">
        <f t="shared" si="30"/>
        <v>1335</v>
      </c>
      <c r="F172" s="230">
        <f t="shared" si="31"/>
        <v>445</v>
      </c>
      <c r="G172" s="230">
        <f t="shared" si="32"/>
        <v>110</v>
      </c>
      <c r="H172" s="236">
        <f t="shared" si="33"/>
        <v>20</v>
      </c>
      <c r="I172" s="235">
        <f t="shared" si="39"/>
        <v>5064</v>
      </c>
      <c r="J172" s="230">
        <f t="shared" si="39"/>
        <v>2537</v>
      </c>
      <c r="K172" s="230">
        <f t="shared" si="39"/>
        <v>846</v>
      </c>
      <c r="L172" s="230">
        <f t="shared" si="39"/>
        <v>209</v>
      </c>
      <c r="M172" s="236">
        <f t="shared" si="39"/>
        <v>38</v>
      </c>
      <c r="N172" s="257"/>
      <c r="O172" s="26">
        <f t="shared" si="34"/>
        <v>33014</v>
      </c>
      <c r="P172" s="26">
        <f t="shared" si="35"/>
        <v>0</v>
      </c>
      <c r="Q172" s="26">
        <f t="shared" si="36"/>
        <v>33849</v>
      </c>
      <c r="R172" s="26">
        <f t="shared" si="37"/>
        <v>34277</v>
      </c>
      <c r="S172" s="26">
        <f t="shared" si="38"/>
        <v>34448</v>
      </c>
      <c r="T172" s="255"/>
      <c r="U172" s="74">
        <f>IF(B172=C172,0,IF(S172&lt;&gt;"-",(S172)/Přehled!$A$1,0))</f>
        <v>82.019047619047626</v>
      </c>
    </row>
    <row r="173" spans="1:21" x14ac:dyDescent="0.25">
      <c r="A173" s="233">
        <v>171</v>
      </c>
      <c r="B173" s="235">
        <v>44221</v>
      </c>
      <c r="C173" s="236"/>
      <c r="D173" s="235">
        <v>2685</v>
      </c>
      <c r="E173" s="230">
        <f t="shared" si="30"/>
        <v>1345</v>
      </c>
      <c r="F173" s="230">
        <f t="shared" si="31"/>
        <v>450</v>
      </c>
      <c r="G173" s="230">
        <f t="shared" si="32"/>
        <v>115</v>
      </c>
      <c r="H173" s="236">
        <f t="shared" si="33"/>
        <v>25</v>
      </c>
      <c r="I173" s="235">
        <f t="shared" si="39"/>
        <v>5102</v>
      </c>
      <c r="J173" s="230">
        <f t="shared" si="39"/>
        <v>2556</v>
      </c>
      <c r="K173" s="230">
        <f t="shared" si="39"/>
        <v>855</v>
      </c>
      <c r="L173" s="230">
        <f t="shared" si="39"/>
        <v>219</v>
      </c>
      <c r="M173" s="236">
        <f t="shared" si="39"/>
        <v>48</v>
      </c>
      <c r="N173" s="257"/>
      <c r="O173" s="26">
        <f t="shared" si="34"/>
        <v>34017</v>
      </c>
      <c r="P173" s="26">
        <f t="shared" si="35"/>
        <v>0</v>
      </c>
      <c r="Q173" s="26">
        <f t="shared" si="36"/>
        <v>34853</v>
      </c>
      <c r="R173" s="26">
        <f t="shared" si="37"/>
        <v>35270</v>
      </c>
      <c r="S173" s="26">
        <f t="shared" si="38"/>
        <v>35441</v>
      </c>
      <c r="T173" s="255"/>
      <c r="U173" s="74">
        <f>IF(B173=C173,0,IF(S173&lt;&gt;"-",(S173)/Přehled!$A$1,0))</f>
        <v>84.38333333333334</v>
      </c>
    </row>
    <row r="174" spans="1:21" x14ac:dyDescent="0.25">
      <c r="A174" s="233">
        <v>172</v>
      </c>
      <c r="B174" s="235">
        <v>45326</v>
      </c>
      <c r="C174" s="236"/>
      <c r="D174" s="235">
        <v>2705</v>
      </c>
      <c r="E174" s="230">
        <f t="shared" si="30"/>
        <v>1355</v>
      </c>
      <c r="F174" s="230">
        <f t="shared" si="31"/>
        <v>450</v>
      </c>
      <c r="G174" s="230">
        <f t="shared" si="32"/>
        <v>115</v>
      </c>
      <c r="H174" s="236">
        <f t="shared" si="33"/>
        <v>25</v>
      </c>
      <c r="I174" s="235">
        <f t="shared" si="39"/>
        <v>5140</v>
      </c>
      <c r="J174" s="230">
        <f t="shared" si="39"/>
        <v>2575</v>
      </c>
      <c r="K174" s="230">
        <f t="shared" si="39"/>
        <v>855</v>
      </c>
      <c r="L174" s="230">
        <f t="shared" si="39"/>
        <v>219</v>
      </c>
      <c r="M174" s="236">
        <f t="shared" si="39"/>
        <v>48</v>
      </c>
      <c r="N174" s="257"/>
      <c r="O174" s="26">
        <f t="shared" si="34"/>
        <v>35046</v>
      </c>
      <c r="P174" s="26">
        <f t="shared" si="35"/>
        <v>0</v>
      </c>
      <c r="Q174" s="26">
        <f t="shared" si="36"/>
        <v>35901</v>
      </c>
      <c r="R174" s="26">
        <f t="shared" si="37"/>
        <v>36318</v>
      </c>
      <c r="S174" s="26">
        <f t="shared" si="38"/>
        <v>36489</v>
      </c>
      <c r="T174" s="255"/>
      <c r="U174" s="74">
        <f>IF(B174=C174,0,IF(S174&lt;&gt;"-",(S174)/Přehled!$A$1,0))</f>
        <v>86.878571428571433</v>
      </c>
    </row>
    <row r="175" spans="1:21" x14ac:dyDescent="0.25">
      <c r="A175" s="233">
        <v>173</v>
      </c>
      <c r="B175" s="235">
        <v>46459</v>
      </c>
      <c r="C175" s="236"/>
      <c r="D175" s="235">
        <v>2720</v>
      </c>
      <c r="E175" s="230">
        <f t="shared" si="30"/>
        <v>1360</v>
      </c>
      <c r="F175" s="230">
        <f t="shared" si="31"/>
        <v>455</v>
      </c>
      <c r="G175" s="230">
        <f t="shared" si="32"/>
        <v>115</v>
      </c>
      <c r="H175" s="236">
        <f t="shared" si="33"/>
        <v>25</v>
      </c>
      <c r="I175" s="235">
        <f t="shared" si="39"/>
        <v>5168</v>
      </c>
      <c r="J175" s="230">
        <f t="shared" si="39"/>
        <v>2584</v>
      </c>
      <c r="K175" s="230">
        <f t="shared" si="39"/>
        <v>865</v>
      </c>
      <c r="L175" s="230">
        <f t="shared" si="39"/>
        <v>219</v>
      </c>
      <c r="M175" s="236">
        <f t="shared" si="39"/>
        <v>48</v>
      </c>
      <c r="N175" s="257"/>
      <c r="O175" s="26">
        <f t="shared" si="34"/>
        <v>36123</v>
      </c>
      <c r="P175" s="26">
        <f t="shared" si="35"/>
        <v>0</v>
      </c>
      <c r="Q175" s="26">
        <f t="shared" si="36"/>
        <v>36977</v>
      </c>
      <c r="R175" s="26">
        <f t="shared" si="37"/>
        <v>37404</v>
      </c>
      <c r="S175" s="26">
        <f t="shared" si="38"/>
        <v>37575</v>
      </c>
      <c r="T175" s="255"/>
      <c r="U175" s="74">
        <f>IF(B175=C175,0,IF(S175&lt;&gt;"-",(S175)/Přehled!$A$1,0))</f>
        <v>89.464285714285708</v>
      </c>
    </row>
    <row r="176" spans="1:21" x14ac:dyDescent="0.25">
      <c r="A176" s="233">
        <v>174</v>
      </c>
      <c r="B176" s="235">
        <v>47621</v>
      </c>
      <c r="C176" s="236"/>
      <c r="D176" s="235">
        <v>2740</v>
      </c>
      <c r="E176" s="230">
        <f t="shared" si="30"/>
        <v>1370</v>
      </c>
      <c r="F176" s="230">
        <f t="shared" si="31"/>
        <v>455</v>
      </c>
      <c r="G176" s="230">
        <f t="shared" si="32"/>
        <v>115</v>
      </c>
      <c r="H176" s="236">
        <f t="shared" si="33"/>
        <v>25</v>
      </c>
      <c r="I176" s="235">
        <f t="shared" si="39"/>
        <v>5206</v>
      </c>
      <c r="J176" s="230">
        <f t="shared" si="39"/>
        <v>2603</v>
      </c>
      <c r="K176" s="230">
        <f t="shared" si="39"/>
        <v>865</v>
      </c>
      <c r="L176" s="230">
        <f t="shared" si="39"/>
        <v>219</v>
      </c>
      <c r="M176" s="236">
        <f t="shared" si="39"/>
        <v>48</v>
      </c>
      <c r="N176" s="257"/>
      <c r="O176" s="26">
        <f t="shared" si="34"/>
        <v>37209</v>
      </c>
      <c r="P176" s="26">
        <f t="shared" si="35"/>
        <v>0</v>
      </c>
      <c r="Q176" s="26">
        <f t="shared" si="36"/>
        <v>38082</v>
      </c>
      <c r="R176" s="26">
        <f t="shared" si="37"/>
        <v>38509</v>
      </c>
      <c r="S176" s="26">
        <f t="shared" si="38"/>
        <v>38680</v>
      </c>
      <c r="T176" s="255"/>
      <c r="U176" s="74">
        <f>IF(B176=C176,0,IF(S176&lt;&gt;"-",(S176)/Přehled!$A$1,0))</f>
        <v>92.095238095238102</v>
      </c>
    </row>
    <row r="177" spans="1:21" x14ac:dyDescent="0.25">
      <c r="A177" s="233">
        <v>175</v>
      </c>
      <c r="B177" s="235">
        <v>48811</v>
      </c>
      <c r="C177" s="236"/>
      <c r="D177" s="235">
        <v>2760</v>
      </c>
      <c r="E177" s="230">
        <f t="shared" si="30"/>
        <v>1380</v>
      </c>
      <c r="F177" s="230">
        <f t="shared" si="31"/>
        <v>460</v>
      </c>
      <c r="G177" s="230">
        <f t="shared" si="32"/>
        <v>115</v>
      </c>
      <c r="H177" s="236">
        <f t="shared" si="33"/>
        <v>25</v>
      </c>
      <c r="I177" s="235">
        <f t="shared" si="39"/>
        <v>5244</v>
      </c>
      <c r="J177" s="230">
        <f t="shared" si="39"/>
        <v>2622</v>
      </c>
      <c r="K177" s="230">
        <f t="shared" si="39"/>
        <v>874</v>
      </c>
      <c r="L177" s="230">
        <f t="shared" si="39"/>
        <v>219</v>
      </c>
      <c r="M177" s="236">
        <f t="shared" si="39"/>
        <v>48</v>
      </c>
      <c r="N177" s="257"/>
      <c r="O177" s="26">
        <f t="shared" si="34"/>
        <v>38323</v>
      </c>
      <c r="P177" s="26">
        <f t="shared" si="35"/>
        <v>0</v>
      </c>
      <c r="Q177" s="26">
        <f t="shared" si="36"/>
        <v>39197</v>
      </c>
      <c r="R177" s="26">
        <f t="shared" si="37"/>
        <v>39633</v>
      </c>
      <c r="S177" s="26">
        <f t="shared" si="38"/>
        <v>39804</v>
      </c>
      <c r="T177" s="255"/>
      <c r="U177" s="74">
        <f>IF(B177=C177,0,IF(S177&lt;&gt;"-",(S177)/Přehled!$A$1,0))</f>
        <v>94.771428571428572</v>
      </c>
    </row>
    <row r="178" spans="1:21" x14ac:dyDescent="0.25">
      <c r="A178" s="233">
        <v>176</v>
      </c>
      <c r="B178" s="235">
        <v>50032</v>
      </c>
      <c r="C178" s="236"/>
      <c r="D178" s="235">
        <v>2780</v>
      </c>
      <c r="E178" s="230">
        <f t="shared" si="30"/>
        <v>1390</v>
      </c>
      <c r="F178" s="230">
        <f t="shared" si="31"/>
        <v>465</v>
      </c>
      <c r="G178" s="230">
        <f t="shared" si="32"/>
        <v>115</v>
      </c>
      <c r="H178" s="236">
        <f t="shared" si="33"/>
        <v>25</v>
      </c>
      <c r="I178" s="235">
        <f t="shared" si="39"/>
        <v>5282</v>
      </c>
      <c r="J178" s="230">
        <f t="shared" si="39"/>
        <v>2641</v>
      </c>
      <c r="K178" s="230">
        <f t="shared" si="39"/>
        <v>884</v>
      </c>
      <c r="L178" s="230">
        <f t="shared" si="39"/>
        <v>219</v>
      </c>
      <c r="M178" s="236">
        <f t="shared" si="39"/>
        <v>48</v>
      </c>
      <c r="N178" s="257"/>
      <c r="O178" s="26">
        <f t="shared" si="34"/>
        <v>39468</v>
      </c>
      <c r="P178" s="26">
        <f t="shared" si="35"/>
        <v>0</v>
      </c>
      <c r="Q178" s="26">
        <f t="shared" si="36"/>
        <v>40341</v>
      </c>
      <c r="R178" s="26">
        <f t="shared" si="37"/>
        <v>40787</v>
      </c>
      <c r="S178" s="26">
        <f t="shared" si="38"/>
        <v>40958</v>
      </c>
      <c r="T178" s="255"/>
      <c r="U178" s="74">
        <f>IF(B178=C178,0,IF(S178&lt;&gt;"-",(S178)/Přehled!$A$1,0))</f>
        <v>97.519047619047626</v>
      </c>
    </row>
    <row r="179" spans="1:21" x14ac:dyDescent="0.25">
      <c r="A179" s="233">
        <v>177</v>
      </c>
      <c r="B179" s="235">
        <v>51282</v>
      </c>
      <c r="C179" s="236"/>
      <c r="D179" s="235">
        <v>2800</v>
      </c>
      <c r="E179" s="230">
        <f t="shared" si="30"/>
        <v>1400</v>
      </c>
      <c r="F179" s="230">
        <f t="shared" si="31"/>
        <v>465</v>
      </c>
      <c r="G179" s="230">
        <f t="shared" si="32"/>
        <v>115</v>
      </c>
      <c r="H179" s="236">
        <f t="shared" si="33"/>
        <v>25</v>
      </c>
      <c r="I179" s="235">
        <f t="shared" si="39"/>
        <v>5320</v>
      </c>
      <c r="J179" s="230">
        <f t="shared" si="39"/>
        <v>2660</v>
      </c>
      <c r="K179" s="230">
        <f t="shared" si="39"/>
        <v>884</v>
      </c>
      <c r="L179" s="230">
        <f t="shared" si="39"/>
        <v>219</v>
      </c>
      <c r="M179" s="236">
        <f t="shared" si="39"/>
        <v>48</v>
      </c>
      <c r="N179" s="257"/>
      <c r="O179" s="26">
        <f t="shared" si="34"/>
        <v>40642</v>
      </c>
      <c r="P179" s="26">
        <f t="shared" si="35"/>
        <v>0</v>
      </c>
      <c r="Q179" s="26">
        <f t="shared" si="36"/>
        <v>41534</v>
      </c>
      <c r="R179" s="26">
        <f t="shared" si="37"/>
        <v>41980</v>
      </c>
      <c r="S179" s="26">
        <f t="shared" si="38"/>
        <v>42151</v>
      </c>
      <c r="T179" s="255"/>
      <c r="U179" s="74">
        <f>IF(B179=C179,0,IF(S179&lt;&gt;"-",(S179)/Přehled!$A$1,0))</f>
        <v>100.35952380952381</v>
      </c>
    </row>
    <row r="180" spans="1:21" x14ac:dyDescent="0.25">
      <c r="A180" s="233">
        <v>178</v>
      </c>
      <c r="B180" s="235">
        <v>52564</v>
      </c>
      <c r="C180" s="236"/>
      <c r="D180" s="235">
        <v>2815</v>
      </c>
      <c r="E180" s="230">
        <f t="shared" si="30"/>
        <v>1410</v>
      </c>
      <c r="F180" s="230">
        <f t="shared" si="31"/>
        <v>470</v>
      </c>
      <c r="G180" s="230">
        <f t="shared" si="32"/>
        <v>120</v>
      </c>
      <c r="H180" s="236">
        <f t="shared" si="33"/>
        <v>25</v>
      </c>
      <c r="I180" s="235">
        <f t="shared" si="39"/>
        <v>5349</v>
      </c>
      <c r="J180" s="230">
        <f t="shared" si="39"/>
        <v>2679</v>
      </c>
      <c r="K180" s="230">
        <f t="shared" si="39"/>
        <v>893</v>
      </c>
      <c r="L180" s="230">
        <f t="shared" si="39"/>
        <v>228</v>
      </c>
      <c r="M180" s="236">
        <f t="shared" si="39"/>
        <v>48</v>
      </c>
      <c r="N180" s="257"/>
      <c r="O180" s="26">
        <f t="shared" si="34"/>
        <v>41866</v>
      </c>
      <c r="P180" s="26">
        <f t="shared" si="35"/>
        <v>0</v>
      </c>
      <c r="Q180" s="26">
        <f t="shared" si="36"/>
        <v>42750</v>
      </c>
      <c r="R180" s="26">
        <f t="shared" si="37"/>
        <v>43187</v>
      </c>
      <c r="S180" s="26">
        <f t="shared" si="38"/>
        <v>43367</v>
      </c>
      <c r="T180" s="255"/>
      <c r="U180" s="74">
        <f>IF(B180=C180,0,IF(S180&lt;&gt;"-",(S180)/Přehled!$A$1,0))</f>
        <v>103.25476190476191</v>
      </c>
    </row>
    <row r="181" spans="1:21" x14ac:dyDescent="0.25">
      <c r="A181" s="233">
        <v>179</v>
      </c>
      <c r="B181" s="235">
        <v>53878</v>
      </c>
      <c r="C181" s="236"/>
      <c r="D181" s="235">
        <v>2835</v>
      </c>
      <c r="E181" s="230">
        <f t="shared" si="30"/>
        <v>1420</v>
      </c>
      <c r="F181" s="230">
        <f t="shared" si="31"/>
        <v>475</v>
      </c>
      <c r="G181" s="230">
        <f t="shared" si="32"/>
        <v>120</v>
      </c>
      <c r="H181" s="236">
        <f t="shared" si="33"/>
        <v>25</v>
      </c>
      <c r="I181" s="235">
        <f t="shared" si="39"/>
        <v>5387</v>
      </c>
      <c r="J181" s="230">
        <f t="shared" si="39"/>
        <v>2698</v>
      </c>
      <c r="K181" s="230">
        <f t="shared" si="39"/>
        <v>903</v>
      </c>
      <c r="L181" s="230">
        <f t="shared" si="39"/>
        <v>228</v>
      </c>
      <c r="M181" s="236">
        <f t="shared" si="39"/>
        <v>48</v>
      </c>
      <c r="N181" s="257"/>
      <c r="O181" s="26">
        <f t="shared" si="34"/>
        <v>43104</v>
      </c>
      <c r="P181" s="26">
        <f t="shared" si="35"/>
        <v>0</v>
      </c>
      <c r="Q181" s="26">
        <f t="shared" si="36"/>
        <v>43987</v>
      </c>
      <c r="R181" s="26">
        <f t="shared" si="37"/>
        <v>44434</v>
      </c>
      <c r="S181" s="26">
        <f t="shared" si="38"/>
        <v>44614</v>
      </c>
      <c r="T181" s="255"/>
      <c r="U181" s="74">
        <f>IF(B181=C181,0,IF(S181&lt;&gt;"-",(S181)/Přehled!$A$1,0))</f>
        <v>106.22380952380952</v>
      </c>
    </row>
    <row r="182" spans="1:21" x14ac:dyDescent="0.25">
      <c r="A182" s="233">
        <v>180</v>
      </c>
      <c r="B182" s="235">
        <v>55225</v>
      </c>
      <c r="C182" s="236"/>
      <c r="D182" s="235">
        <v>2855</v>
      </c>
      <c r="E182" s="230">
        <f t="shared" si="30"/>
        <v>1430</v>
      </c>
      <c r="F182" s="230">
        <f t="shared" si="31"/>
        <v>475</v>
      </c>
      <c r="G182" s="230">
        <f t="shared" si="32"/>
        <v>120</v>
      </c>
      <c r="H182" s="236">
        <f t="shared" si="33"/>
        <v>25</v>
      </c>
      <c r="I182" s="235">
        <f t="shared" si="39"/>
        <v>5425</v>
      </c>
      <c r="J182" s="230">
        <f t="shared" si="39"/>
        <v>2717</v>
      </c>
      <c r="K182" s="230">
        <f t="shared" si="39"/>
        <v>903</v>
      </c>
      <c r="L182" s="230">
        <f t="shared" si="39"/>
        <v>228</v>
      </c>
      <c r="M182" s="236">
        <f t="shared" si="39"/>
        <v>48</v>
      </c>
      <c r="N182" s="257"/>
      <c r="O182" s="26">
        <f t="shared" si="34"/>
        <v>44375</v>
      </c>
      <c r="P182" s="26">
        <f t="shared" si="35"/>
        <v>0</v>
      </c>
      <c r="Q182" s="26">
        <f t="shared" si="36"/>
        <v>45277</v>
      </c>
      <c r="R182" s="26">
        <f t="shared" si="37"/>
        <v>45724</v>
      </c>
      <c r="S182" s="26">
        <f t="shared" si="38"/>
        <v>45904</v>
      </c>
      <c r="T182" s="255"/>
      <c r="U182" s="74">
        <f>IF(B182=C182,0,IF(S182&lt;&gt;"-",(S182)/Přehled!$A$1,0))</f>
        <v>109.29523809523809</v>
      </c>
    </row>
    <row r="183" spans="1:21" x14ac:dyDescent="0.25">
      <c r="A183" s="233">
        <v>181</v>
      </c>
      <c r="B183" s="235">
        <v>56606</v>
      </c>
      <c r="C183" s="236"/>
      <c r="D183" s="235">
        <v>2875</v>
      </c>
      <c r="E183" s="230">
        <f t="shared" si="30"/>
        <v>1440</v>
      </c>
      <c r="F183" s="230">
        <f t="shared" si="31"/>
        <v>480</v>
      </c>
      <c r="G183" s="230">
        <f t="shared" si="32"/>
        <v>120</v>
      </c>
      <c r="H183" s="236">
        <f t="shared" si="33"/>
        <v>25</v>
      </c>
      <c r="I183" s="235">
        <f t="shared" si="39"/>
        <v>5463</v>
      </c>
      <c r="J183" s="230">
        <f t="shared" si="39"/>
        <v>2736</v>
      </c>
      <c r="K183" s="230">
        <f t="shared" si="39"/>
        <v>912</v>
      </c>
      <c r="L183" s="230">
        <f t="shared" si="39"/>
        <v>228</v>
      </c>
      <c r="M183" s="236">
        <f t="shared" si="39"/>
        <v>48</v>
      </c>
      <c r="N183" s="257"/>
      <c r="O183" s="26">
        <f t="shared" si="34"/>
        <v>45680</v>
      </c>
      <c r="P183" s="26">
        <f t="shared" si="35"/>
        <v>0</v>
      </c>
      <c r="Q183" s="26">
        <f t="shared" si="36"/>
        <v>46583</v>
      </c>
      <c r="R183" s="26">
        <f t="shared" si="37"/>
        <v>47039</v>
      </c>
      <c r="S183" s="26">
        <f t="shared" si="38"/>
        <v>47219</v>
      </c>
      <c r="T183" s="255"/>
      <c r="U183" s="74">
        <f>IF(B183=C183,0,IF(S183&lt;&gt;"-",(S183)/Přehled!$A$1,0))</f>
        <v>112.42619047619047</v>
      </c>
    </row>
    <row r="184" spans="1:21" x14ac:dyDescent="0.25">
      <c r="A184" s="233">
        <v>182</v>
      </c>
      <c r="B184" s="235">
        <v>58021</v>
      </c>
      <c r="C184" s="236"/>
      <c r="D184" s="235">
        <v>2895</v>
      </c>
      <c r="E184" s="230">
        <f t="shared" si="30"/>
        <v>1450</v>
      </c>
      <c r="F184" s="230">
        <f t="shared" si="31"/>
        <v>485</v>
      </c>
      <c r="G184" s="230">
        <f t="shared" si="32"/>
        <v>120</v>
      </c>
      <c r="H184" s="236">
        <f t="shared" si="33"/>
        <v>25</v>
      </c>
      <c r="I184" s="235">
        <f t="shared" si="39"/>
        <v>5501</v>
      </c>
      <c r="J184" s="230">
        <f t="shared" si="39"/>
        <v>2755</v>
      </c>
      <c r="K184" s="230">
        <f t="shared" si="39"/>
        <v>922</v>
      </c>
      <c r="L184" s="230">
        <f t="shared" si="39"/>
        <v>228</v>
      </c>
      <c r="M184" s="236">
        <f t="shared" si="39"/>
        <v>48</v>
      </c>
      <c r="N184" s="257"/>
      <c r="O184" s="26">
        <f t="shared" si="34"/>
        <v>47019</v>
      </c>
      <c r="P184" s="26">
        <f t="shared" si="35"/>
        <v>0</v>
      </c>
      <c r="Q184" s="26">
        <f t="shared" si="36"/>
        <v>47921</v>
      </c>
      <c r="R184" s="26">
        <f t="shared" si="37"/>
        <v>48387</v>
      </c>
      <c r="S184" s="26">
        <f t="shared" si="38"/>
        <v>48567</v>
      </c>
      <c r="T184" s="255"/>
      <c r="U184" s="74">
        <f>IF(B184=C184,0,IF(S184&lt;&gt;"-",(S184)/Přehled!$A$1,0))</f>
        <v>115.63571428571429</v>
      </c>
    </row>
    <row r="185" spans="1:21" x14ac:dyDescent="0.25">
      <c r="A185" s="233">
        <v>183</v>
      </c>
      <c r="B185" s="235">
        <v>59472</v>
      </c>
      <c r="C185" s="236"/>
      <c r="D185" s="235">
        <v>2910</v>
      </c>
      <c r="E185" s="230">
        <f t="shared" si="30"/>
        <v>1455</v>
      </c>
      <c r="F185" s="230">
        <f t="shared" si="31"/>
        <v>485</v>
      </c>
      <c r="G185" s="230">
        <f t="shared" si="32"/>
        <v>120</v>
      </c>
      <c r="H185" s="236">
        <f t="shared" si="33"/>
        <v>25</v>
      </c>
      <c r="I185" s="235">
        <f t="shared" si="39"/>
        <v>5529</v>
      </c>
      <c r="J185" s="230">
        <f t="shared" si="39"/>
        <v>2765</v>
      </c>
      <c r="K185" s="230">
        <f t="shared" si="39"/>
        <v>922</v>
      </c>
      <c r="L185" s="230">
        <f t="shared" si="39"/>
        <v>228</v>
      </c>
      <c r="M185" s="236">
        <f t="shared" si="39"/>
        <v>48</v>
      </c>
      <c r="N185" s="257"/>
      <c r="O185" s="26">
        <f t="shared" si="34"/>
        <v>48414</v>
      </c>
      <c r="P185" s="26">
        <f t="shared" si="35"/>
        <v>0</v>
      </c>
      <c r="Q185" s="26">
        <f t="shared" si="36"/>
        <v>49334</v>
      </c>
      <c r="R185" s="26">
        <f t="shared" si="37"/>
        <v>49800</v>
      </c>
      <c r="S185" s="26">
        <f t="shared" si="38"/>
        <v>49980</v>
      </c>
      <c r="T185" s="255"/>
      <c r="U185" s="74">
        <f>IF(B185=C185,0,IF(S185&lt;&gt;"-",(S185)/Přehled!$A$1,0))</f>
        <v>119</v>
      </c>
    </row>
    <row r="186" spans="1:21" x14ac:dyDescent="0.25">
      <c r="A186" s="233">
        <v>184</v>
      </c>
      <c r="B186" s="235">
        <v>60958</v>
      </c>
      <c r="C186" s="236"/>
      <c r="D186" s="235">
        <v>2930</v>
      </c>
      <c r="E186" s="230">
        <f t="shared" si="30"/>
        <v>1465</v>
      </c>
      <c r="F186" s="230">
        <f t="shared" si="31"/>
        <v>490</v>
      </c>
      <c r="G186" s="230">
        <f t="shared" si="32"/>
        <v>125</v>
      </c>
      <c r="H186" s="236">
        <f t="shared" si="33"/>
        <v>25</v>
      </c>
      <c r="I186" s="235">
        <f t="shared" si="39"/>
        <v>5567</v>
      </c>
      <c r="J186" s="230">
        <f t="shared" si="39"/>
        <v>2784</v>
      </c>
      <c r="K186" s="230">
        <f t="shared" si="39"/>
        <v>931</v>
      </c>
      <c r="L186" s="230">
        <f t="shared" si="39"/>
        <v>238</v>
      </c>
      <c r="M186" s="236">
        <f t="shared" si="39"/>
        <v>48</v>
      </c>
      <c r="N186" s="257"/>
      <c r="O186" s="26">
        <f t="shared" si="34"/>
        <v>49824</v>
      </c>
      <c r="P186" s="26">
        <f t="shared" si="35"/>
        <v>0</v>
      </c>
      <c r="Q186" s="26">
        <f t="shared" si="36"/>
        <v>50745</v>
      </c>
      <c r="R186" s="26">
        <f t="shared" si="37"/>
        <v>51200</v>
      </c>
      <c r="S186" s="26">
        <f t="shared" si="38"/>
        <v>51390</v>
      </c>
      <c r="T186" s="255"/>
      <c r="U186" s="74">
        <f>IF(B186=C186,0,IF(S186&lt;&gt;"-",(S186)/Přehled!$A$1,0))</f>
        <v>122.35714285714286</v>
      </c>
    </row>
    <row r="187" spans="1:21" x14ac:dyDescent="0.25">
      <c r="A187" s="233">
        <v>185</v>
      </c>
      <c r="B187" s="235">
        <v>62482</v>
      </c>
      <c r="C187" s="236"/>
      <c r="D187" s="235">
        <v>2950</v>
      </c>
      <c r="E187" s="230">
        <f t="shared" si="30"/>
        <v>1475</v>
      </c>
      <c r="F187" s="230">
        <f t="shared" si="31"/>
        <v>490</v>
      </c>
      <c r="G187" s="230">
        <f t="shared" si="32"/>
        <v>125</v>
      </c>
      <c r="H187" s="236">
        <f t="shared" si="33"/>
        <v>25</v>
      </c>
      <c r="I187" s="235">
        <f t="shared" si="39"/>
        <v>5605</v>
      </c>
      <c r="J187" s="230">
        <f t="shared" si="39"/>
        <v>2803</v>
      </c>
      <c r="K187" s="230">
        <f t="shared" si="39"/>
        <v>931</v>
      </c>
      <c r="L187" s="230">
        <f t="shared" si="39"/>
        <v>238</v>
      </c>
      <c r="M187" s="236">
        <f t="shared" si="39"/>
        <v>48</v>
      </c>
      <c r="N187" s="257"/>
      <c r="O187" s="26">
        <f t="shared" si="34"/>
        <v>51272</v>
      </c>
      <c r="P187" s="26">
        <f t="shared" si="35"/>
        <v>0</v>
      </c>
      <c r="Q187" s="26">
        <f t="shared" si="36"/>
        <v>52212</v>
      </c>
      <c r="R187" s="26">
        <f t="shared" si="37"/>
        <v>52667</v>
      </c>
      <c r="S187" s="26">
        <f t="shared" si="38"/>
        <v>52857</v>
      </c>
      <c r="T187" s="255"/>
      <c r="U187" s="74">
        <f>IF(B187=C187,0,IF(S187&lt;&gt;"-",(S187)/Přehled!$A$1,0))</f>
        <v>125.85</v>
      </c>
    </row>
    <row r="188" spans="1:21" x14ac:dyDescent="0.25">
      <c r="A188" s="233">
        <v>186</v>
      </c>
      <c r="B188" s="235">
        <v>64044</v>
      </c>
      <c r="C188" s="236"/>
      <c r="D188" s="235">
        <v>2970</v>
      </c>
      <c r="E188" s="230">
        <f t="shared" si="30"/>
        <v>1485</v>
      </c>
      <c r="F188" s="230">
        <f t="shared" si="31"/>
        <v>495</v>
      </c>
      <c r="G188" s="230">
        <f t="shared" si="32"/>
        <v>125</v>
      </c>
      <c r="H188" s="236">
        <f t="shared" si="33"/>
        <v>25</v>
      </c>
      <c r="I188" s="235">
        <f t="shared" si="39"/>
        <v>5643</v>
      </c>
      <c r="J188" s="230">
        <f t="shared" si="39"/>
        <v>2822</v>
      </c>
      <c r="K188" s="230">
        <f t="shared" si="39"/>
        <v>941</v>
      </c>
      <c r="L188" s="230">
        <f t="shared" si="39"/>
        <v>238</v>
      </c>
      <c r="M188" s="236">
        <f t="shared" si="39"/>
        <v>48</v>
      </c>
      <c r="N188" s="257"/>
      <c r="O188" s="26">
        <f t="shared" si="34"/>
        <v>52758</v>
      </c>
      <c r="P188" s="26">
        <f t="shared" si="35"/>
        <v>0</v>
      </c>
      <c r="Q188" s="26">
        <f t="shared" si="36"/>
        <v>53697</v>
      </c>
      <c r="R188" s="26">
        <f t="shared" si="37"/>
        <v>54162</v>
      </c>
      <c r="S188" s="26">
        <f t="shared" si="38"/>
        <v>54352</v>
      </c>
      <c r="T188" s="255"/>
      <c r="U188" s="74">
        <f>IF(B188=C188,0,IF(S188&lt;&gt;"-",(S188)/Přehled!$A$1,0))</f>
        <v>129.40952380952382</v>
      </c>
    </row>
    <row r="189" spans="1:21" x14ac:dyDescent="0.25">
      <c r="A189" s="233">
        <v>187</v>
      </c>
      <c r="B189" s="235">
        <v>65646</v>
      </c>
      <c r="C189" s="236"/>
      <c r="D189" s="235">
        <v>2990</v>
      </c>
      <c r="E189" s="230">
        <f t="shared" si="30"/>
        <v>1495</v>
      </c>
      <c r="F189" s="230">
        <f t="shared" si="31"/>
        <v>500</v>
      </c>
      <c r="G189" s="230">
        <f t="shared" si="32"/>
        <v>125</v>
      </c>
      <c r="H189" s="236">
        <f t="shared" si="33"/>
        <v>25</v>
      </c>
      <c r="I189" s="235">
        <f t="shared" si="39"/>
        <v>5681</v>
      </c>
      <c r="J189" s="230">
        <f t="shared" si="39"/>
        <v>2841</v>
      </c>
      <c r="K189" s="230">
        <f t="shared" si="39"/>
        <v>950</v>
      </c>
      <c r="L189" s="230">
        <f t="shared" si="39"/>
        <v>238</v>
      </c>
      <c r="M189" s="236">
        <f t="shared" si="39"/>
        <v>48</v>
      </c>
      <c r="N189" s="257"/>
      <c r="O189" s="26">
        <f t="shared" si="34"/>
        <v>54284</v>
      </c>
      <c r="P189" s="26">
        <f t="shared" si="35"/>
        <v>0</v>
      </c>
      <c r="Q189" s="26">
        <f t="shared" si="36"/>
        <v>55224</v>
      </c>
      <c r="R189" s="26">
        <f t="shared" si="37"/>
        <v>55698</v>
      </c>
      <c r="S189" s="26">
        <f t="shared" si="38"/>
        <v>55888</v>
      </c>
      <c r="T189" s="255"/>
      <c r="U189" s="74">
        <f>IF(B189=C189,0,IF(S189&lt;&gt;"-",(S189)/Přehled!$A$1,0))</f>
        <v>133.06666666666666</v>
      </c>
    </row>
    <row r="190" spans="1:21" x14ac:dyDescent="0.25">
      <c r="A190" s="233">
        <v>188</v>
      </c>
      <c r="B190" s="235">
        <v>67287</v>
      </c>
      <c r="C190" s="236"/>
      <c r="D190" s="235">
        <v>3010</v>
      </c>
      <c r="E190" s="230">
        <f t="shared" si="30"/>
        <v>1505</v>
      </c>
      <c r="F190" s="230">
        <f t="shared" si="31"/>
        <v>500</v>
      </c>
      <c r="G190" s="230">
        <f t="shared" si="32"/>
        <v>125</v>
      </c>
      <c r="H190" s="236">
        <f t="shared" si="33"/>
        <v>25</v>
      </c>
      <c r="I190" s="235">
        <f t="shared" si="39"/>
        <v>5719</v>
      </c>
      <c r="J190" s="230">
        <f t="shared" si="39"/>
        <v>2860</v>
      </c>
      <c r="K190" s="230">
        <f t="shared" si="39"/>
        <v>950</v>
      </c>
      <c r="L190" s="230">
        <f t="shared" si="39"/>
        <v>238</v>
      </c>
      <c r="M190" s="236">
        <f t="shared" si="39"/>
        <v>48</v>
      </c>
      <c r="N190" s="257"/>
      <c r="O190" s="26">
        <f t="shared" si="34"/>
        <v>55849</v>
      </c>
      <c r="P190" s="26">
        <f t="shared" si="35"/>
        <v>0</v>
      </c>
      <c r="Q190" s="26">
        <f t="shared" si="36"/>
        <v>56808</v>
      </c>
      <c r="R190" s="26">
        <f t="shared" si="37"/>
        <v>57282</v>
      </c>
      <c r="S190" s="26">
        <f t="shared" si="38"/>
        <v>57472</v>
      </c>
      <c r="T190" s="255"/>
      <c r="U190" s="74">
        <f>IF(B190=C190,0,IF(S190&lt;&gt;"-",(S190)/Přehled!$A$1,0))</f>
        <v>136.83809523809524</v>
      </c>
    </row>
    <row r="191" spans="1:21" x14ac:dyDescent="0.25">
      <c r="A191" s="233">
        <v>189</v>
      </c>
      <c r="B191" s="235">
        <v>68969</v>
      </c>
      <c r="C191" s="236"/>
      <c r="D191" s="235">
        <v>3030</v>
      </c>
      <c r="E191" s="230">
        <f t="shared" si="30"/>
        <v>1515</v>
      </c>
      <c r="F191" s="230">
        <f t="shared" si="31"/>
        <v>505</v>
      </c>
      <c r="G191" s="230">
        <f t="shared" si="32"/>
        <v>125</v>
      </c>
      <c r="H191" s="236">
        <f t="shared" si="33"/>
        <v>25</v>
      </c>
      <c r="I191" s="235">
        <f t="shared" si="39"/>
        <v>5757</v>
      </c>
      <c r="J191" s="230">
        <f t="shared" si="39"/>
        <v>2879</v>
      </c>
      <c r="K191" s="230">
        <f t="shared" si="39"/>
        <v>960</v>
      </c>
      <c r="L191" s="230">
        <f t="shared" si="39"/>
        <v>238</v>
      </c>
      <c r="M191" s="236">
        <f t="shared" si="39"/>
        <v>48</v>
      </c>
      <c r="N191" s="257"/>
      <c r="O191" s="26">
        <f t="shared" si="34"/>
        <v>57455</v>
      </c>
      <c r="P191" s="26">
        <f t="shared" si="35"/>
        <v>0</v>
      </c>
      <c r="Q191" s="26">
        <f t="shared" si="36"/>
        <v>58413</v>
      </c>
      <c r="R191" s="26">
        <f t="shared" si="37"/>
        <v>58897</v>
      </c>
      <c r="S191" s="26">
        <f t="shared" si="38"/>
        <v>59087</v>
      </c>
      <c r="T191" s="255"/>
      <c r="U191" s="74">
        <f>IF(B191=C191,0,IF(S191&lt;&gt;"-",(S191)/Přehled!$A$1,0))</f>
        <v>140.68333333333334</v>
      </c>
    </row>
    <row r="192" spans="1:21" x14ac:dyDescent="0.25">
      <c r="A192" s="233">
        <v>190</v>
      </c>
      <c r="B192" s="235">
        <v>70693</v>
      </c>
      <c r="C192" s="236"/>
      <c r="D192" s="235">
        <v>3045</v>
      </c>
      <c r="E192" s="230">
        <f t="shared" si="30"/>
        <v>1525</v>
      </c>
      <c r="F192" s="230">
        <f t="shared" si="31"/>
        <v>510</v>
      </c>
      <c r="G192" s="230">
        <f t="shared" si="32"/>
        <v>130</v>
      </c>
      <c r="H192" s="236">
        <f t="shared" si="33"/>
        <v>25</v>
      </c>
      <c r="I192" s="235">
        <f t="shared" si="39"/>
        <v>5786</v>
      </c>
      <c r="J192" s="230">
        <f t="shared" si="39"/>
        <v>2898</v>
      </c>
      <c r="K192" s="230">
        <f t="shared" si="39"/>
        <v>969</v>
      </c>
      <c r="L192" s="230">
        <f t="shared" si="39"/>
        <v>247</v>
      </c>
      <c r="M192" s="236">
        <f t="shared" si="39"/>
        <v>48</v>
      </c>
      <c r="N192" s="257"/>
      <c r="O192" s="26">
        <f t="shared" si="34"/>
        <v>59121</v>
      </c>
      <c r="P192" s="26">
        <f t="shared" si="35"/>
        <v>0</v>
      </c>
      <c r="Q192" s="26">
        <f t="shared" si="36"/>
        <v>60071</v>
      </c>
      <c r="R192" s="26">
        <f t="shared" si="37"/>
        <v>60546</v>
      </c>
      <c r="S192" s="26">
        <f t="shared" si="38"/>
        <v>60745</v>
      </c>
      <c r="T192" s="255"/>
      <c r="U192" s="74">
        <f>IF(B192=C192,0,IF(S192&lt;&gt;"-",(S192)/Přehled!$A$1,0))</f>
        <v>144.63095238095238</v>
      </c>
    </row>
    <row r="193" spans="1:21" x14ac:dyDescent="0.25">
      <c r="A193" s="233">
        <v>191</v>
      </c>
      <c r="B193" s="235">
        <v>72460</v>
      </c>
      <c r="C193" s="236"/>
      <c r="D193" s="235">
        <v>3065</v>
      </c>
      <c r="E193" s="230">
        <f t="shared" si="30"/>
        <v>1535</v>
      </c>
      <c r="F193" s="230">
        <f t="shared" si="31"/>
        <v>510</v>
      </c>
      <c r="G193" s="230">
        <f t="shared" si="32"/>
        <v>130</v>
      </c>
      <c r="H193" s="236">
        <f t="shared" si="33"/>
        <v>25</v>
      </c>
      <c r="I193" s="235">
        <f t="shared" si="39"/>
        <v>5824</v>
      </c>
      <c r="J193" s="230">
        <f t="shared" si="39"/>
        <v>2917</v>
      </c>
      <c r="K193" s="230">
        <f t="shared" si="39"/>
        <v>969</v>
      </c>
      <c r="L193" s="230">
        <f t="shared" si="39"/>
        <v>247</v>
      </c>
      <c r="M193" s="236">
        <f t="shared" si="39"/>
        <v>48</v>
      </c>
      <c r="N193" s="257"/>
      <c r="O193" s="26">
        <f t="shared" si="34"/>
        <v>60812</v>
      </c>
      <c r="P193" s="26">
        <f t="shared" si="35"/>
        <v>0</v>
      </c>
      <c r="Q193" s="26">
        <f t="shared" si="36"/>
        <v>61781</v>
      </c>
      <c r="R193" s="26">
        <f t="shared" si="37"/>
        <v>62256</v>
      </c>
      <c r="S193" s="26">
        <f t="shared" si="38"/>
        <v>62455</v>
      </c>
      <c r="T193" s="255"/>
      <c r="U193" s="74">
        <f>IF(B193=C193,0,IF(S193&lt;&gt;"-",(S193)/Přehled!$A$1,0))</f>
        <v>148.70238095238096</v>
      </c>
    </row>
    <row r="194" spans="1:21" x14ac:dyDescent="0.25">
      <c r="A194" s="233">
        <v>192</v>
      </c>
      <c r="B194" s="235">
        <v>74272</v>
      </c>
      <c r="C194" s="236"/>
      <c r="D194" s="235">
        <v>3085</v>
      </c>
      <c r="E194" s="230">
        <f t="shared" si="30"/>
        <v>1545</v>
      </c>
      <c r="F194" s="230">
        <f t="shared" si="31"/>
        <v>515</v>
      </c>
      <c r="G194" s="230">
        <f t="shared" si="32"/>
        <v>130</v>
      </c>
      <c r="H194" s="236">
        <f t="shared" si="33"/>
        <v>25</v>
      </c>
      <c r="I194" s="235">
        <f t="shared" si="39"/>
        <v>5862</v>
      </c>
      <c r="J194" s="230">
        <f t="shared" si="39"/>
        <v>2936</v>
      </c>
      <c r="K194" s="230">
        <f t="shared" si="39"/>
        <v>979</v>
      </c>
      <c r="L194" s="230">
        <f t="shared" si="39"/>
        <v>247</v>
      </c>
      <c r="M194" s="236">
        <f t="shared" si="39"/>
        <v>48</v>
      </c>
      <c r="N194" s="257"/>
      <c r="O194" s="26">
        <f t="shared" si="34"/>
        <v>62548</v>
      </c>
      <c r="P194" s="26">
        <f t="shared" si="35"/>
        <v>0</v>
      </c>
      <c r="Q194" s="26">
        <f t="shared" si="36"/>
        <v>63516</v>
      </c>
      <c r="R194" s="26">
        <f t="shared" si="37"/>
        <v>64001</v>
      </c>
      <c r="S194" s="26">
        <f t="shared" si="38"/>
        <v>64200</v>
      </c>
      <c r="T194" s="255"/>
      <c r="U194" s="74">
        <f>IF(B194=C194,0,IF(S194&lt;&gt;"-",(S194)/Přehled!$A$1,0))</f>
        <v>152.85714285714286</v>
      </c>
    </row>
    <row r="195" spans="1:21" x14ac:dyDescent="0.25">
      <c r="A195" s="233">
        <v>193</v>
      </c>
      <c r="B195" s="235">
        <v>76129</v>
      </c>
      <c r="C195" s="236"/>
      <c r="D195" s="235">
        <v>3105</v>
      </c>
      <c r="E195" s="230">
        <f t="shared" si="30"/>
        <v>1555</v>
      </c>
      <c r="F195" s="230">
        <f t="shared" si="31"/>
        <v>520</v>
      </c>
      <c r="G195" s="230">
        <f t="shared" si="32"/>
        <v>130</v>
      </c>
      <c r="H195" s="236">
        <f t="shared" si="33"/>
        <v>25</v>
      </c>
      <c r="I195" s="235">
        <f t="shared" si="39"/>
        <v>5900</v>
      </c>
      <c r="J195" s="230">
        <f t="shared" si="39"/>
        <v>2955</v>
      </c>
      <c r="K195" s="230">
        <f t="shared" si="39"/>
        <v>988</v>
      </c>
      <c r="L195" s="230">
        <f t="shared" si="39"/>
        <v>247</v>
      </c>
      <c r="M195" s="236">
        <f t="shared" si="39"/>
        <v>48</v>
      </c>
      <c r="N195" s="257"/>
      <c r="O195" s="26">
        <f t="shared" si="34"/>
        <v>64329</v>
      </c>
      <c r="P195" s="26">
        <f t="shared" si="35"/>
        <v>0</v>
      </c>
      <c r="Q195" s="26">
        <f t="shared" si="36"/>
        <v>65298</v>
      </c>
      <c r="R195" s="26">
        <f t="shared" si="37"/>
        <v>65792</v>
      </c>
      <c r="S195" s="26">
        <f t="shared" si="38"/>
        <v>65991</v>
      </c>
      <c r="T195" s="255"/>
      <c r="U195" s="74">
        <f>IF(B195=C195,0,IF(S195&lt;&gt;"-",(S195)/Přehled!$A$1,0))</f>
        <v>157.12142857142857</v>
      </c>
    </row>
    <row r="196" spans="1:21" x14ac:dyDescent="0.25">
      <c r="A196" s="233">
        <v>194</v>
      </c>
      <c r="B196" s="235">
        <v>78032</v>
      </c>
      <c r="C196" s="236"/>
      <c r="D196" s="235">
        <v>3125</v>
      </c>
      <c r="E196" s="230">
        <f t="shared" ref="E196:E205" si="40">ROUND((D196/2)/5,0)*5</f>
        <v>1565</v>
      </c>
      <c r="F196" s="230">
        <f t="shared" ref="F196:F205" si="41">ROUND((E196/3)/5,0)*5</f>
        <v>520</v>
      </c>
      <c r="G196" s="230">
        <f t="shared" ref="G196:G205" si="42">ROUND((F196/4)/5,0)*5</f>
        <v>130</v>
      </c>
      <c r="H196" s="236">
        <f t="shared" ref="H196:H205" si="43">ROUND((G196/5)/5,0)*5</f>
        <v>25</v>
      </c>
      <c r="I196" s="235">
        <f t="shared" si="39"/>
        <v>5938</v>
      </c>
      <c r="J196" s="230">
        <f t="shared" si="39"/>
        <v>2974</v>
      </c>
      <c r="K196" s="230">
        <f t="shared" si="39"/>
        <v>988</v>
      </c>
      <c r="L196" s="230">
        <f t="shared" si="39"/>
        <v>247</v>
      </c>
      <c r="M196" s="236">
        <f t="shared" si="39"/>
        <v>48</v>
      </c>
      <c r="N196" s="257"/>
      <c r="O196" s="26">
        <f t="shared" ref="O196:O205" si="44">IF((B196-I196)-I196&lt;=0,0,(B196-I196)-I196)</f>
        <v>66156</v>
      </c>
      <c r="P196" s="26">
        <f t="shared" ref="P196:P205" si="45">IF((B196-I196-J196)-J196&lt;=O196,0,IF((B196-I196-J196)-J196&lt;=0,0,(B196-I196-J196)-J196))</f>
        <v>0</v>
      </c>
      <c r="Q196" s="26">
        <f t="shared" ref="Q196:Q205" si="46">IF((B196-I196-J196-K196)-K196&lt;=0,0,(B196-I196-J196-K196)-K196)</f>
        <v>67144</v>
      </c>
      <c r="R196" s="26">
        <f t="shared" ref="R196:R205" si="47">IF((B196-I196-J196-K196-L196)-L196&lt;=0,0,(B196-I196-J196-K196-L196)-L196)</f>
        <v>67638</v>
      </c>
      <c r="S196" s="26">
        <f t="shared" ref="S196:S205" si="48">IF(H196=0,IF((B196-I196-J196-K196-L196-M196)-M196&lt;=0,0,(B196-I196-J196-K196-L196-M196)-M196),IF((B196-I196-J196-K196-L196-M196)-M196&lt;=0,"-",(B196-I196-J196-K196-L196-M196)-M196+M196))</f>
        <v>67837</v>
      </c>
      <c r="T196" s="255"/>
      <c r="U196" s="74">
        <f>IF(B196=C196,0,IF(S196&lt;&gt;"-",(S196)/Přehled!$A$1,0))</f>
        <v>161.51666666666668</v>
      </c>
    </row>
    <row r="197" spans="1:21" x14ac:dyDescent="0.25">
      <c r="A197" s="233">
        <v>195</v>
      </c>
      <c r="B197" s="235">
        <v>79983</v>
      </c>
      <c r="C197" s="236"/>
      <c r="D197" s="235">
        <v>3145</v>
      </c>
      <c r="E197" s="230">
        <f t="shared" si="40"/>
        <v>1575</v>
      </c>
      <c r="F197" s="230">
        <f t="shared" si="41"/>
        <v>525</v>
      </c>
      <c r="G197" s="230">
        <f t="shared" si="42"/>
        <v>130</v>
      </c>
      <c r="H197" s="236">
        <f t="shared" si="43"/>
        <v>25</v>
      </c>
      <c r="I197" s="235">
        <f t="shared" si="39"/>
        <v>5976</v>
      </c>
      <c r="J197" s="230">
        <f t="shared" si="39"/>
        <v>2993</v>
      </c>
      <c r="K197" s="230">
        <f t="shared" si="39"/>
        <v>998</v>
      </c>
      <c r="L197" s="230">
        <f t="shared" si="39"/>
        <v>247</v>
      </c>
      <c r="M197" s="236">
        <f t="shared" si="39"/>
        <v>48</v>
      </c>
      <c r="N197" s="257"/>
      <c r="O197" s="26">
        <f t="shared" si="44"/>
        <v>68031</v>
      </c>
      <c r="P197" s="26">
        <f t="shared" si="45"/>
        <v>0</v>
      </c>
      <c r="Q197" s="26">
        <f t="shared" si="46"/>
        <v>69018</v>
      </c>
      <c r="R197" s="26">
        <f t="shared" si="47"/>
        <v>69522</v>
      </c>
      <c r="S197" s="26">
        <f t="shared" si="48"/>
        <v>69721</v>
      </c>
      <c r="T197" s="255"/>
      <c r="U197" s="74">
        <f>IF(B197=C197,0,IF(S197&lt;&gt;"-",(S197)/Přehled!$A$1,0))</f>
        <v>166.00238095238095</v>
      </c>
    </row>
    <row r="198" spans="1:21" x14ac:dyDescent="0.25">
      <c r="A198" s="233">
        <v>196</v>
      </c>
      <c r="B198" s="235">
        <v>81982</v>
      </c>
      <c r="C198" s="236"/>
      <c r="D198" s="235">
        <v>3165</v>
      </c>
      <c r="E198" s="230">
        <f t="shared" si="40"/>
        <v>1585</v>
      </c>
      <c r="F198" s="230">
        <f t="shared" si="41"/>
        <v>530</v>
      </c>
      <c r="G198" s="230">
        <f t="shared" si="42"/>
        <v>135</v>
      </c>
      <c r="H198" s="236">
        <f t="shared" si="43"/>
        <v>25</v>
      </c>
      <c r="I198" s="235">
        <f t="shared" si="39"/>
        <v>6014</v>
      </c>
      <c r="J198" s="230">
        <f t="shared" si="39"/>
        <v>3012</v>
      </c>
      <c r="K198" s="230">
        <f t="shared" si="39"/>
        <v>1007</v>
      </c>
      <c r="L198" s="230">
        <f t="shared" si="39"/>
        <v>257</v>
      </c>
      <c r="M198" s="236">
        <f t="shared" si="39"/>
        <v>48</v>
      </c>
      <c r="N198" s="257"/>
      <c r="O198" s="26">
        <f t="shared" si="44"/>
        <v>69954</v>
      </c>
      <c r="P198" s="26">
        <f t="shared" si="45"/>
        <v>0</v>
      </c>
      <c r="Q198" s="26">
        <f t="shared" si="46"/>
        <v>70942</v>
      </c>
      <c r="R198" s="26">
        <f t="shared" si="47"/>
        <v>71435</v>
      </c>
      <c r="S198" s="26">
        <f t="shared" si="48"/>
        <v>71644</v>
      </c>
      <c r="T198" s="255"/>
      <c r="U198" s="74">
        <f>IF(B198=C198,0,IF(S198&lt;&gt;"-",(S198)/Přehled!$A$1,0))</f>
        <v>170.58095238095237</v>
      </c>
    </row>
    <row r="199" spans="1:21" x14ac:dyDescent="0.25">
      <c r="A199" s="233">
        <v>197</v>
      </c>
      <c r="B199" s="235">
        <v>84032</v>
      </c>
      <c r="C199" s="236"/>
      <c r="D199" s="235">
        <v>3180</v>
      </c>
      <c r="E199" s="230">
        <f t="shared" si="40"/>
        <v>1590</v>
      </c>
      <c r="F199" s="230">
        <f t="shared" si="41"/>
        <v>530</v>
      </c>
      <c r="G199" s="230">
        <f t="shared" si="42"/>
        <v>135</v>
      </c>
      <c r="H199" s="236">
        <f t="shared" si="43"/>
        <v>25</v>
      </c>
      <c r="I199" s="235">
        <f t="shared" si="39"/>
        <v>6042</v>
      </c>
      <c r="J199" s="230">
        <f t="shared" si="39"/>
        <v>3021</v>
      </c>
      <c r="K199" s="230">
        <f t="shared" si="39"/>
        <v>1007</v>
      </c>
      <c r="L199" s="230">
        <f t="shared" si="39"/>
        <v>257</v>
      </c>
      <c r="M199" s="236">
        <f t="shared" si="39"/>
        <v>48</v>
      </c>
      <c r="N199" s="257"/>
      <c r="O199" s="26">
        <f t="shared" si="44"/>
        <v>71948</v>
      </c>
      <c r="P199" s="26">
        <f t="shared" si="45"/>
        <v>0</v>
      </c>
      <c r="Q199" s="26">
        <f t="shared" si="46"/>
        <v>72955</v>
      </c>
      <c r="R199" s="26">
        <f t="shared" si="47"/>
        <v>73448</v>
      </c>
      <c r="S199" s="26">
        <f t="shared" si="48"/>
        <v>73657</v>
      </c>
      <c r="T199" s="255"/>
      <c r="U199" s="74">
        <f>IF(B199=C199,0,IF(S199&lt;&gt;"-",(S199)/Přehled!$A$1,0))</f>
        <v>175.37380952380951</v>
      </c>
    </row>
    <row r="200" spans="1:21" x14ac:dyDescent="0.25">
      <c r="A200" s="233">
        <v>198</v>
      </c>
      <c r="B200" s="235">
        <v>86133</v>
      </c>
      <c r="C200" s="236"/>
      <c r="D200" s="235">
        <v>3200</v>
      </c>
      <c r="E200" s="230">
        <f t="shared" si="40"/>
        <v>1600</v>
      </c>
      <c r="F200" s="230">
        <f t="shared" si="41"/>
        <v>535</v>
      </c>
      <c r="G200" s="230">
        <f t="shared" si="42"/>
        <v>135</v>
      </c>
      <c r="H200" s="236">
        <f t="shared" si="43"/>
        <v>25</v>
      </c>
      <c r="I200" s="235">
        <f t="shared" si="39"/>
        <v>6080</v>
      </c>
      <c r="J200" s="230">
        <f t="shared" si="39"/>
        <v>3040</v>
      </c>
      <c r="K200" s="230">
        <f t="shared" si="39"/>
        <v>1017</v>
      </c>
      <c r="L200" s="230">
        <f t="shared" si="39"/>
        <v>257</v>
      </c>
      <c r="M200" s="236">
        <f t="shared" si="39"/>
        <v>48</v>
      </c>
      <c r="N200" s="257"/>
      <c r="O200" s="26">
        <f t="shared" si="44"/>
        <v>73973</v>
      </c>
      <c r="P200" s="26">
        <f t="shared" si="45"/>
        <v>0</v>
      </c>
      <c r="Q200" s="26">
        <f t="shared" si="46"/>
        <v>74979</v>
      </c>
      <c r="R200" s="26">
        <f t="shared" si="47"/>
        <v>75482</v>
      </c>
      <c r="S200" s="26">
        <f t="shared" si="48"/>
        <v>75691</v>
      </c>
      <c r="T200" s="255"/>
      <c r="U200" s="74">
        <f>IF(B200=C200,0,IF(S200&lt;&gt;"-",(S200)/Přehled!$A$1,0))</f>
        <v>180.21666666666667</v>
      </c>
    </row>
    <row r="201" spans="1:21" x14ac:dyDescent="0.25">
      <c r="A201" s="233">
        <v>199</v>
      </c>
      <c r="B201" s="235">
        <v>88286</v>
      </c>
      <c r="C201" s="236"/>
      <c r="D201" s="235">
        <v>3220</v>
      </c>
      <c r="E201" s="230">
        <f t="shared" si="40"/>
        <v>1610</v>
      </c>
      <c r="F201" s="230">
        <f t="shared" si="41"/>
        <v>535</v>
      </c>
      <c r="G201" s="230">
        <f t="shared" si="42"/>
        <v>135</v>
      </c>
      <c r="H201" s="236">
        <f t="shared" si="43"/>
        <v>25</v>
      </c>
      <c r="I201" s="235">
        <f t="shared" si="39"/>
        <v>6118</v>
      </c>
      <c r="J201" s="230">
        <f t="shared" si="39"/>
        <v>3059</v>
      </c>
      <c r="K201" s="230">
        <f t="shared" si="39"/>
        <v>1017</v>
      </c>
      <c r="L201" s="230">
        <f t="shared" si="39"/>
        <v>257</v>
      </c>
      <c r="M201" s="236">
        <f t="shared" si="39"/>
        <v>48</v>
      </c>
      <c r="N201" s="257"/>
      <c r="O201" s="26">
        <f t="shared" si="44"/>
        <v>76050</v>
      </c>
      <c r="P201" s="26">
        <f t="shared" si="45"/>
        <v>0</v>
      </c>
      <c r="Q201" s="26">
        <f t="shared" si="46"/>
        <v>77075</v>
      </c>
      <c r="R201" s="26">
        <f t="shared" si="47"/>
        <v>77578</v>
      </c>
      <c r="S201" s="26">
        <f t="shared" si="48"/>
        <v>77787</v>
      </c>
      <c r="T201" s="255"/>
      <c r="U201" s="74">
        <f>IF(B201=C201,0,IF(S201&lt;&gt;"-",(S201)/Přehled!$A$1,0))</f>
        <v>185.20714285714286</v>
      </c>
    </row>
    <row r="202" spans="1:21" x14ac:dyDescent="0.25">
      <c r="A202" s="233">
        <v>200</v>
      </c>
      <c r="B202" s="235">
        <v>90493</v>
      </c>
      <c r="C202" s="236"/>
      <c r="D202" s="235">
        <v>3240</v>
      </c>
      <c r="E202" s="230">
        <f t="shared" si="40"/>
        <v>1620</v>
      </c>
      <c r="F202" s="230">
        <f t="shared" si="41"/>
        <v>540</v>
      </c>
      <c r="G202" s="230">
        <f t="shared" si="42"/>
        <v>135</v>
      </c>
      <c r="H202" s="236">
        <f t="shared" si="43"/>
        <v>25</v>
      </c>
      <c r="I202" s="235">
        <f t="shared" ref="I202:M217" si="49">ROUNDUP(D202*1.9,0)</f>
        <v>6156</v>
      </c>
      <c r="J202" s="230">
        <f t="shared" si="49"/>
        <v>3078</v>
      </c>
      <c r="K202" s="230">
        <f t="shared" si="49"/>
        <v>1026</v>
      </c>
      <c r="L202" s="230">
        <f t="shared" si="49"/>
        <v>257</v>
      </c>
      <c r="M202" s="236">
        <f t="shared" si="49"/>
        <v>48</v>
      </c>
      <c r="N202" s="257"/>
      <c r="O202" s="26">
        <f t="shared" si="44"/>
        <v>78181</v>
      </c>
      <c r="P202" s="26">
        <f t="shared" si="45"/>
        <v>0</v>
      </c>
      <c r="Q202" s="26">
        <f t="shared" si="46"/>
        <v>79207</v>
      </c>
      <c r="R202" s="26">
        <f t="shared" si="47"/>
        <v>79719</v>
      </c>
      <c r="S202" s="26">
        <f t="shared" si="48"/>
        <v>79928</v>
      </c>
      <c r="T202" s="255"/>
      <c r="U202" s="74">
        <f>IF(B202=C202,0,IF(S202&lt;&gt;"-",(S202)/Přehled!$A$1,0))</f>
        <v>190.3047619047619</v>
      </c>
    </row>
    <row r="203" spans="1:21" x14ac:dyDescent="0.25">
      <c r="A203" s="233">
        <v>201</v>
      </c>
      <c r="B203" s="235">
        <v>92755</v>
      </c>
      <c r="C203" s="236"/>
      <c r="D203" s="235">
        <v>3260</v>
      </c>
      <c r="E203" s="230">
        <f t="shared" si="40"/>
        <v>1630</v>
      </c>
      <c r="F203" s="230">
        <f t="shared" si="41"/>
        <v>545</v>
      </c>
      <c r="G203" s="230">
        <f t="shared" si="42"/>
        <v>135</v>
      </c>
      <c r="H203" s="236">
        <f t="shared" si="43"/>
        <v>25</v>
      </c>
      <c r="I203" s="235">
        <f t="shared" si="49"/>
        <v>6194</v>
      </c>
      <c r="J203" s="230">
        <f t="shared" si="49"/>
        <v>3097</v>
      </c>
      <c r="K203" s="230">
        <f t="shared" si="49"/>
        <v>1036</v>
      </c>
      <c r="L203" s="230">
        <f t="shared" si="49"/>
        <v>257</v>
      </c>
      <c r="M203" s="236">
        <f t="shared" si="49"/>
        <v>48</v>
      </c>
      <c r="N203" s="257"/>
      <c r="O203" s="26">
        <f t="shared" si="44"/>
        <v>80367</v>
      </c>
      <c r="P203" s="26">
        <f t="shared" si="45"/>
        <v>0</v>
      </c>
      <c r="Q203" s="26">
        <f t="shared" si="46"/>
        <v>81392</v>
      </c>
      <c r="R203" s="26">
        <f t="shared" si="47"/>
        <v>81914</v>
      </c>
      <c r="S203" s="26">
        <f t="shared" si="48"/>
        <v>82123</v>
      </c>
      <c r="T203" s="255"/>
      <c r="U203" s="74">
        <f>IF(B203=C203,0,IF(S203&lt;&gt;"-",(S203)/Přehled!$A$1,0))</f>
        <v>195.53095238095239</v>
      </c>
    </row>
    <row r="204" spans="1:21" x14ac:dyDescent="0.25">
      <c r="A204" s="233">
        <v>202</v>
      </c>
      <c r="B204" s="235">
        <v>95074</v>
      </c>
      <c r="C204" s="236"/>
      <c r="D204" s="235">
        <v>3280</v>
      </c>
      <c r="E204" s="230">
        <f t="shared" si="40"/>
        <v>1640</v>
      </c>
      <c r="F204" s="230">
        <f t="shared" si="41"/>
        <v>545</v>
      </c>
      <c r="G204" s="230">
        <f t="shared" si="42"/>
        <v>135</v>
      </c>
      <c r="H204" s="236">
        <f t="shared" si="43"/>
        <v>25</v>
      </c>
      <c r="I204" s="235">
        <f t="shared" si="49"/>
        <v>6232</v>
      </c>
      <c r="J204" s="230">
        <f t="shared" si="49"/>
        <v>3116</v>
      </c>
      <c r="K204" s="230">
        <f t="shared" si="49"/>
        <v>1036</v>
      </c>
      <c r="L204" s="230">
        <f t="shared" si="49"/>
        <v>257</v>
      </c>
      <c r="M204" s="236">
        <f t="shared" si="49"/>
        <v>48</v>
      </c>
      <c r="N204" s="257"/>
      <c r="O204" s="26">
        <f t="shared" si="44"/>
        <v>82610</v>
      </c>
      <c r="P204" s="26">
        <f t="shared" si="45"/>
        <v>0</v>
      </c>
      <c r="Q204" s="26">
        <f t="shared" si="46"/>
        <v>83654</v>
      </c>
      <c r="R204" s="26">
        <f t="shared" si="47"/>
        <v>84176</v>
      </c>
      <c r="S204" s="26">
        <f t="shared" si="48"/>
        <v>84385</v>
      </c>
      <c r="T204" s="255"/>
      <c r="U204" s="74">
        <f>IF(B204=C204,0,IF(S204&lt;&gt;"-",(S204)/Přehled!$A$1,0))</f>
        <v>200.91666666666666</v>
      </c>
    </row>
    <row r="205" spans="1:21" x14ac:dyDescent="0.25">
      <c r="A205" s="126">
        <v>203</v>
      </c>
      <c r="B205" s="15">
        <v>97451</v>
      </c>
      <c r="C205" s="17"/>
      <c r="D205" s="173">
        <v>3300</v>
      </c>
      <c r="E205" s="16">
        <f>ROUND((D205/2)/5,0)*5</f>
        <v>1650</v>
      </c>
      <c r="F205" s="16">
        <f>ROUND((E205/3)/5,0)*5</f>
        <v>550</v>
      </c>
      <c r="G205" s="16">
        <f>ROUND((F205/4)/5,0)*5</f>
        <v>140</v>
      </c>
      <c r="H205" s="17">
        <f>ROUND((G205/5)/5,0)*5</f>
        <v>30</v>
      </c>
      <c r="I205" s="15">
        <f t="shared" si="49"/>
        <v>6270</v>
      </c>
      <c r="J205" s="16">
        <f t="shared" si="49"/>
        <v>3135</v>
      </c>
      <c r="K205" s="16">
        <f t="shared" si="49"/>
        <v>1045</v>
      </c>
      <c r="L205" s="16">
        <f t="shared" si="49"/>
        <v>266</v>
      </c>
      <c r="M205" s="17">
        <f t="shared" si="49"/>
        <v>57</v>
      </c>
      <c r="N205" s="105"/>
      <c r="O205" s="105">
        <f>IF((B205-I205)-I205&lt;=0,0,(B205-I205)-I205)</f>
        <v>84911</v>
      </c>
      <c r="P205" s="105">
        <f>IF((B205-I205-J205)-J205&lt;=O205,0,IF((B205-I205-J205)-J205&lt;=0,0,(B205-I205-J205)-J205))</f>
        <v>0</v>
      </c>
      <c r="Q205" s="105">
        <f>IF((B205-I205-J205-K205)-K205&lt;=0,0,(B205-I205-J205-K205)-K205)</f>
        <v>85956</v>
      </c>
      <c r="R205" s="105">
        <f>IF((B205-I205-J205-K205-L205)-L205&lt;=0,0,(B205-I205-J205-K205-L205)-L205)</f>
        <v>86469</v>
      </c>
      <c r="S205" s="105">
        <f>IF(H205=0,IF((B205-I205-J205-K205-L205-M205)-M205&lt;=0,0,(B205-I205-J205-K205-L205-M205)-M205),IF((B205-I205-J205-K205-L205-M205)-M205&lt;=0,"-",(B205-I205-J205-K205-L205-M205)-M205+M205))</f>
        <v>86678</v>
      </c>
      <c r="T205" s="105"/>
      <c r="U205" s="74">
        <f>IF(B205=C205,0,IF(S205&lt;&gt;"-",(S205)/Přehled!$A$1,0))</f>
        <v>206.37619047619049</v>
      </c>
    </row>
    <row r="206" spans="1:21" x14ac:dyDescent="0.25">
      <c r="A206" s="126">
        <v>204</v>
      </c>
      <c r="B206" s="15">
        <v>99887</v>
      </c>
      <c r="C206" s="17"/>
      <c r="D206" s="173">
        <v>3320</v>
      </c>
      <c r="E206" s="16">
        <f t="shared" ref="E206:E221" si="50">ROUND((D206/2)/5,0)*5</f>
        <v>1660</v>
      </c>
      <c r="F206" s="16">
        <f t="shared" ref="F206:F221" si="51">ROUND((E206/3)/5,0)*5</f>
        <v>555</v>
      </c>
      <c r="G206" s="16">
        <f t="shared" ref="G206:G221" si="52">ROUND((F206/4)/5,0)*5</f>
        <v>140</v>
      </c>
      <c r="H206" s="17">
        <f t="shared" ref="H206:H221" si="53">ROUND((G206/5)/5,0)*5</f>
        <v>30</v>
      </c>
      <c r="I206" s="15">
        <f t="shared" si="49"/>
        <v>6308</v>
      </c>
      <c r="J206" s="16">
        <f t="shared" si="49"/>
        <v>3154</v>
      </c>
      <c r="K206" s="16">
        <f t="shared" si="49"/>
        <v>1055</v>
      </c>
      <c r="L206" s="16">
        <f t="shared" si="49"/>
        <v>266</v>
      </c>
      <c r="M206" s="17">
        <f t="shared" si="49"/>
        <v>57</v>
      </c>
      <c r="N206" s="105"/>
      <c r="O206" s="105">
        <f t="shared" ref="O206:O221" si="54">IF((B206-I206)-I206&lt;=0,0,(B206-I206)-I206)</f>
        <v>87271</v>
      </c>
      <c r="P206" s="105">
        <f t="shared" ref="P206:P221" si="55">IF((B206-I206-J206)-J206&lt;=O206,0,IF((B206-I206-J206)-J206&lt;=0,0,(B206-I206-J206)-J206))</f>
        <v>0</v>
      </c>
      <c r="Q206" s="105">
        <f t="shared" ref="Q206:Q221" si="56">IF((B206-I206-J206-K206)-K206&lt;=0,0,(B206-I206-J206-K206)-K206)</f>
        <v>88315</v>
      </c>
      <c r="R206" s="105">
        <f t="shared" ref="R206:R221" si="57">IF((B206-I206-J206-K206-L206)-L206&lt;=0,0,(B206-I206-J206-K206-L206)-L206)</f>
        <v>88838</v>
      </c>
      <c r="S206" s="105">
        <f t="shared" ref="S206:S221" si="58">IF(H206=0,IF((B206-I206-J206-K206-L206-M206)-M206&lt;=0,0,(B206-I206-J206-K206-L206-M206)-M206),IF((B206-I206-J206-K206-L206-M206)-M206&lt;=0,"-",(B206-I206-J206-K206-L206-M206)-M206+M206))</f>
        <v>89047</v>
      </c>
      <c r="T206" s="105"/>
      <c r="U206" s="74">
        <f>IF(B206=C206,0,IF(S206&lt;&gt;"-",(S206)/Přehled!$A$1,0))</f>
        <v>212.01666666666668</v>
      </c>
    </row>
    <row r="207" spans="1:21" x14ac:dyDescent="0.25">
      <c r="A207" s="126">
        <v>205</v>
      </c>
      <c r="B207" s="15">
        <v>102384</v>
      </c>
      <c r="C207" s="17"/>
      <c r="D207" s="173">
        <v>3340</v>
      </c>
      <c r="E207" s="16">
        <f t="shared" si="50"/>
        <v>1670</v>
      </c>
      <c r="F207" s="16">
        <f t="shared" si="51"/>
        <v>555</v>
      </c>
      <c r="G207" s="16">
        <f t="shared" si="52"/>
        <v>140</v>
      </c>
      <c r="H207" s="17">
        <f t="shared" si="53"/>
        <v>30</v>
      </c>
      <c r="I207" s="15">
        <f t="shared" si="49"/>
        <v>6346</v>
      </c>
      <c r="J207" s="16">
        <f t="shared" si="49"/>
        <v>3173</v>
      </c>
      <c r="K207" s="16">
        <f t="shared" si="49"/>
        <v>1055</v>
      </c>
      <c r="L207" s="16">
        <f t="shared" si="49"/>
        <v>266</v>
      </c>
      <c r="M207" s="17">
        <f t="shared" si="49"/>
        <v>57</v>
      </c>
      <c r="N207" s="105"/>
      <c r="O207" s="105">
        <f t="shared" si="54"/>
        <v>89692</v>
      </c>
      <c r="P207" s="105">
        <f t="shared" si="55"/>
        <v>0</v>
      </c>
      <c r="Q207" s="105">
        <f t="shared" si="56"/>
        <v>90755</v>
      </c>
      <c r="R207" s="105">
        <f t="shared" si="57"/>
        <v>91278</v>
      </c>
      <c r="S207" s="105">
        <f t="shared" si="58"/>
        <v>91487</v>
      </c>
      <c r="T207" s="105"/>
      <c r="U207" s="74">
        <f>IF(B207=C207,0,IF(S207&lt;&gt;"-",(S207)/Přehled!$A$1,0))</f>
        <v>217.82619047619048</v>
      </c>
    </row>
    <row r="208" spans="1:21" x14ac:dyDescent="0.25">
      <c r="A208" s="243">
        <v>206</v>
      </c>
      <c r="B208" s="244">
        <v>104944</v>
      </c>
      <c r="C208" s="245"/>
      <c r="D208" s="244">
        <v>3360</v>
      </c>
      <c r="E208" s="248">
        <f t="shared" si="50"/>
        <v>1680</v>
      </c>
      <c r="F208" s="248">
        <f t="shared" si="51"/>
        <v>560</v>
      </c>
      <c r="G208" s="248">
        <f t="shared" si="52"/>
        <v>140</v>
      </c>
      <c r="H208" s="245">
        <f t="shared" si="53"/>
        <v>30</v>
      </c>
      <c r="I208" s="244">
        <f t="shared" si="49"/>
        <v>6384</v>
      </c>
      <c r="J208" s="248">
        <f t="shared" si="49"/>
        <v>3192</v>
      </c>
      <c r="K208" s="248">
        <f t="shared" si="49"/>
        <v>1064</v>
      </c>
      <c r="L208" s="248">
        <f t="shared" si="49"/>
        <v>266</v>
      </c>
      <c r="M208" s="245">
        <f t="shared" si="49"/>
        <v>57</v>
      </c>
      <c r="N208" s="257"/>
      <c r="O208" s="26">
        <f t="shared" si="54"/>
        <v>92176</v>
      </c>
      <c r="P208" s="26">
        <f t="shared" si="55"/>
        <v>0</v>
      </c>
      <c r="Q208" s="26">
        <f t="shared" si="56"/>
        <v>93240</v>
      </c>
      <c r="R208" s="26">
        <f t="shared" si="57"/>
        <v>93772</v>
      </c>
      <c r="S208" s="26">
        <f t="shared" si="58"/>
        <v>93981</v>
      </c>
      <c r="T208" s="257"/>
      <c r="U208" s="74">
        <f>IF(B208=C208,0,IF(S208&lt;&gt;"-",(S208)/Přehled!$A$1,0))</f>
        <v>223.76428571428571</v>
      </c>
    </row>
    <row r="209" spans="1:21" x14ac:dyDescent="0.25">
      <c r="A209" s="233">
        <v>207</v>
      </c>
      <c r="B209" s="235">
        <v>107568</v>
      </c>
      <c r="C209" s="236"/>
      <c r="D209" s="235">
        <v>3375</v>
      </c>
      <c r="E209" s="230">
        <f t="shared" si="50"/>
        <v>1690</v>
      </c>
      <c r="F209" s="230">
        <f t="shared" si="51"/>
        <v>565</v>
      </c>
      <c r="G209" s="230">
        <f t="shared" si="52"/>
        <v>140</v>
      </c>
      <c r="H209" s="236">
        <f t="shared" si="53"/>
        <v>30</v>
      </c>
      <c r="I209" s="235">
        <f t="shared" si="49"/>
        <v>6413</v>
      </c>
      <c r="J209" s="230">
        <f t="shared" si="49"/>
        <v>3211</v>
      </c>
      <c r="K209" s="230">
        <f t="shared" si="49"/>
        <v>1074</v>
      </c>
      <c r="L209" s="230">
        <f t="shared" si="49"/>
        <v>266</v>
      </c>
      <c r="M209" s="236">
        <f t="shared" si="49"/>
        <v>57</v>
      </c>
      <c r="N209" s="257"/>
      <c r="O209" s="26">
        <f t="shared" si="54"/>
        <v>94742</v>
      </c>
      <c r="P209" s="26">
        <f t="shared" si="55"/>
        <v>0</v>
      </c>
      <c r="Q209" s="26">
        <f t="shared" si="56"/>
        <v>95796</v>
      </c>
      <c r="R209" s="26">
        <f t="shared" si="57"/>
        <v>96338</v>
      </c>
      <c r="S209" s="26">
        <f t="shared" si="58"/>
        <v>96547</v>
      </c>
      <c r="T209" s="257"/>
      <c r="U209" s="74">
        <f>IF(B209=C209,0,IF(S209&lt;&gt;"-",(S209)/Přehled!$A$1,0))</f>
        <v>229.87380952380951</v>
      </c>
    </row>
    <row r="210" spans="1:21" x14ac:dyDescent="0.25">
      <c r="A210" s="233">
        <v>208</v>
      </c>
      <c r="B210" s="235">
        <v>110257</v>
      </c>
      <c r="C210" s="236"/>
      <c r="D210" s="235">
        <v>3400</v>
      </c>
      <c r="E210" s="230">
        <f t="shared" si="50"/>
        <v>1700</v>
      </c>
      <c r="F210" s="230">
        <f t="shared" si="51"/>
        <v>565</v>
      </c>
      <c r="G210" s="230">
        <f t="shared" si="52"/>
        <v>140</v>
      </c>
      <c r="H210" s="236">
        <f t="shared" si="53"/>
        <v>30</v>
      </c>
      <c r="I210" s="235">
        <f t="shared" si="49"/>
        <v>6460</v>
      </c>
      <c r="J210" s="230">
        <f t="shared" si="49"/>
        <v>3230</v>
      </c>
      <c r="K210" s="230">
        <f t="shared" si="49"/>
        <v>1074</v>
      </c>
      <c r="L210" s="230">
        <f t="shared" si="49"/>
        <v>266</v>
      </c>
      <c r="M210" s="236">
        <f t="shared" si="49"/>
        <v>57</v>
      </c>
      <c r="N210" s="257"/>
      <c r="O210" s="26">
        <f t="shared" si="54"/>
        <v>97337</v>
      </c>
      <c r="P210" s="26">
        <f t="shared" si="55"/>
        <v>0</v>
      </c>
      <c r="Q210" s="26">
        <f t="shared" si="56"/>
        <v>98419</v>
      </c>
      <c r="R210" s="26">
        <f t="shared" si="57"/>
        <v>98961</v>
      </c>
      <c r="S210" s="26">
        <f t="shared" si="58"/>
        <v>99170</v>
      </c>
      <c r="T210" s="257"/>
      <c r="U210" s="74">
        <f>IF(B210=C210,0,IF(S210&lt;&gt;"-",(S210)/Přehled!$A$1,0))</f>
        <v>236.11904761904762</v>
      </c>
    </row>
    <row r="211" spans="1:21" x14ac:dyDescent="0.25">
      <c r="A211" s="233">
        <v>209</v>
      </c>
      <c r="B211" s="235">
        <v>113013</v>
      </c>
      <c r="C211" s="236"/>
      <c r="D211" s="235">
        <v>3415</v>
      </c>
      <c r="E211" s="230">
        <f t="shared" si="50"/>
        <v>1710</v>
      </c>
      <c r="F211" s="230">
        <f t="shared" si="51"/>
        <v>570</v>
      </c>
      <c r="G211" s="230">
        <f t="shared" si="52"/>
        <v>145</v>
      </c>
      <c r="H211" s="236">
        <f t="shared" si="53"/>
        <v>30</v>
      </c>
      <c r="I211" s="235">
        <f t="shared" si="49"/>
        <v>6489</v>
      </c>
      <c r="J211" s="230">
        <f t="shared" si="49"/>
        <v>3249</v>
      </c>
      <c r="K211" s="230">
        <f t="shared" si="49"/>
        <v>1083</v>
      </c>
      <c r="L211" s="230">
        <f t="shared" si="49"/>
        <v>276</v>
      </c>
      <c r="M211" s="236">
        <f t="shared" si="49"/>
        <v>57</v>
      </c>
      <c r="N211" s="257"/>
      <c r="O211" s="26">
        <f t="shared" si="54"/>
        <v>100035</v>
      </c>
      <c r="P211" s="26">
        <f t="shared" si="55"/>
        <v>0</v>
      </c>
      <c r="Q211" s="26">
        <f t="shared" si="56"/>
        <v>101109</v>
      </c>
      <c r="R211" s="26">
        <f t="shared" si="57"/>
        <v>101640</v>
      </c>
      <c r="S211" s="26">
        <f t="shared" si="58"/>
        <v>101859</v>
      </c>
      <c r="T211" s="257"/>
      <c r="U211" s="74">
        <f>IF(B211=C211,0,IF(S211&lt;&gt;"-",(S211)/Přehled!$A$1,0))</f>
        <v>242.52142857142857</v>
      </c>
    </row>
    <row r="212" spans="1:21" x14ac:dyDescent="0.25">
      <c r="A212" s="233">
        <v>210</v>
      </c>
      <c r="B212" s="235">
        <v>115839</v>
      </c>
      <c r="C212" s="236"/>
      <c r="D212" s="235">
        <v>3435</v>
      </c>
      <c r="E212" s="230">
        <f t="shared" si="50"/>
        <v>1720</v>
      </c>
      <c r="F212" s="230">
        <f t="shared" si="51"/>
        <v>575</v>
      </c>
      <c r="G212" s="230">
        <f t="shared" si="52"/>
        <v>145</v>
      </c>
      <c r="H212" s="236">
        <f t="shared" si="53"/>
        <v>30</v>
      </c>
      <c r="I212" s="235">
        <f t="shared" si="49"/>
        <v>6527</v>
      </c>
      <c r="J212" s="230">
        <f t="shared" si="49"/>
        <v>3268</v>
      </c>
      <c r="K212" s="230">
        <f t="shared" si="49"/>
        <v>1093</v>
      </c>
      <c r="L212" s="230">
        <f t="shared" si="49"/>
        <v>276</v>
      </c>
      <c r="M212" s="236">
        <f t="shared" si="49"/>
        <v>57</v>
      </c>
      <c r="N212" s="257"/>
      <c r="O212" s="26">
        <f t="shared" si="54"/>
        <v>102785</v>
      </c>
      <c r="P212" s="26">
        <f t="shared" si="55"/>
        <v>0</v>
      </c>
      <c r="Q212" s="26">
        <f t="shared" si="56"/>
        <v>103858</v>
      </c>
      <c r="R212" s="26">
        <f t="shared" si="57"/>
        <v>104399</v>
      </c>
      <c r="S212" s="26">
        <f t="shared" si="58"/>
        <v>104618</v>
      </c>
      <c r="T212" s="257"/>
      <c r="U212" s="74">
        <f>IF(B212=C212,0,IF(S212&lt;&gt;"-",(S212)/Přehled!$A$1,0))</f>
        <v>249.09047619047618</v>
      </c>
    </row>
    <row r="213" spans="1:21" x14ac:dyDescent="0.25">
      <c r="A213" s="233">
        <v>211</v>
      </c>
      <c r="B213" s="235">
        <v>118734</v>
      </c>
      <c r="C213" s="236"/>
      <c r="D213" s="235">
        <v>3455</v>
      </c>
      <c r="E213" s="230">
        <f t="shared" si="50"/>
        <v>1730</v>
      </c>
      <c r="F213" s="230">
        <f t="shared" si="51"/>
        <v>575</v>
      </c>
      <c r="G213" s="230">
        <f t="shared" si="52"/>
        <v>145</v>
      </c>
      <c r="H213" s="236">
        <f t="shared" si="53"/>
        <v>30</v>
      </c>
      <c r="I213" s="235">
        <f t="shared" si="49"/>
        <v>6565</v>
      </c>
      <c r="J213" s="230">
        <f t="shared" si="49"/>
        <v>3287</v>
      </c>
      <c r="K213" s="230">
        <f t="shared" si="49"/>
        <v>1093</v>
      </c>
      <c r="L213" s="230">
        <f t="shared" si="49"/>
        <v>276</v>
      </c>
      <c r="M213" s="236">
        <f t="shared" si="49"/>
        <v>57</v>
      </c>
      <c r="N213" s="257"/>
      <c r="O213" s="26">
        <f t="shared" si="54"/>
        <v>105604</v>
      </c>
      <c r="P213" s="26">
        <f t="shared" si="55"/>
        <v>0</v>
      </c>
      <c r="Q213" s="26">
        <f t="shared" si="56"/>
        <v>106696</v>
      </c>
      <c r="R213" s="26">
        <f t="shared" si="57"/>
        <v>107237</v>
      </c>
      <c r="S213" s="26">
        <f t="shared" si="58"/>
        <v>107456</v>
      </c>
      <c r="T213" s="257"/>
      <c r="U213" s="74">
        <f>IF(B213=C213,0,IF(S213&lt;&gt;"-",(S213)/Přehled!$A$1,0))</f>
        <v>255.84761904761905</v>
      </c>
    </row>
    <row r="214" spans="1:21" x14ac:dyDescent="0.25">
      <c r="A214" s="233">
        <v>212</v>
      </c>
      <c r="B214" s="235">
        <v>121703</v>
      </c>
      <c r="C214" s="236"/>
      <c r="D214" s="235">
        <v>3475</v>
      </c>
      <c r="E214" s="230">
        <f t="shared" si="50"/>
        <v>1740</v>
      </c>
      <c r="F214" s="230">
        <f t="shared" si="51"/>
        <v>580</v>
      </c>
      <c r="G214" s="230">
        <f t="shared" si="52"/>
        <v>145</v>
      </c>
      <c r="H214" s="236">
        <f t="shared" si="53"/>
        <v>30</v>
      </c>
      <c r="I214" s="235">
        <f t="shared" si="49"/>
        <v>6603</v>
      </c>
      <c r="J214" s="230">
        <f t="shared" si="49"/>
        <v>3306</v>
      </c>
      <c r="K214" s="230">
        <f t="shared" si="49"/>
        <v>1102</v>
      </c>
      <c r="L214" s="230">
        <f t="shared" si="49"/>
        <v>276</v>
      </c>
      <c r="M214" s="236">
        <f t="shared" si="49"/>
        <v>57</v>
      </c>
      <c r="N214" s="257"/>
      <c r="O214" s="26">
        <f t="shared" si="54"/>
        <v>108497</v>
      </c>
      <c r="P214" s="26">
        <f t="shared" si="55"/>
        <v>0</v>
      </c>
      <c r="Q214" s="26">
        <f t="shared" si="56"/>
        <v>109590</v>
      </c>
      <c r="R214" s="26">
        <f t="shared" si="57"/>
        <v>110140</v>
      </c>
      <c r="S214" s="26">
        <f t="shared" si="58"/>
        <v>110359</v>
      </c>
      <c r="T214" s="257"/>
      <c r="U214" s="74">
        <f>IF(B214=C214,0,IF(S214&lt;&gt;"-",(S214)/Přehled!$A$1,0))</f>
        <v>262.75952380952378</v>
      </c>
    </row>
    <row r="215" spans="1:21" x14ac:dyDescent="0.25">
      <c r="A215" s="233">
        <v>213</v>
      </c>
      <c r="B215" s="235">
        <v>124745</v>
      </c>
      <c r="C215" s="236"/>
      <c r="D215" s="235">
        <v>3495</v>
      </c>
      <c r="E215" s="230">
        <f t="shared" si="50"/>
        <v>1750</v>
      </c>
      <c r="F215" s="230">
        <f t="shared" si="51"/>
        <v>585</v>
      </c>
      <c r="G215" s="230">
        <f t="shared" si="52"/>
        <v>145</v>
      </c>
      <c r="H215" s="236">
        <f t="shared" si="53"/>
        <v>30</v>
      </c>
      <c r="I215" s="235">
        <f t="shared" si="49"/>
        <v>6641</v>
      </c>
      <c r="J215" s="230">
        <f t="shared" si="49"/>
        <v>3325</v>
      </c>
      <c r="K215" s="230">
        <f t="shared" si="49"/>
        <v>1112</v>
      </c>
      <c r="L215" s="230">
        <f t="shared" si="49"/>
        <v>276</v>
      </c>
      <c r="M215" s="236">
        <f t="shared" si="49"/>
        <v>57</v>
      </c>
      <c r="N215" s="257"/>
      <c r="O215" s="26">
        <f t="shared" si="54"/>
        <v>111463</v>
      </c>
      <c r="P215" s="26">
        <f t="shared" si="55"/>
        <v>0</v>
      </c>
      <c r="Q215" s="26">
        <f t="shared" si="56"/>
        <v>112555</v>
      </c>
      <c r="R215" s="26">
        <f t="shared" si="57"/>
        <v>113115</v>
      </c>
      <c r="S215" s="26">
        <f t="shared" si="58"/>
        <v>113334</v>
      </c>
      <c r="T215" s="257"/>
      <c r="U215" s="74">
        <f>IF(B215=C215,0,IF(S215&lt;&gt;"-",(S215)/Přehled!$A$1,0))</f>
        <v>269.84285714285716</v>
      </c>
    </row>
    <row r="216" spans="1:21" x14ac:dyDescent="0.25">
      <c r="A216" s="233">
        <v>214</v>
      </c>
      <c r="B216" s="235">
        <v>127864</v>
      </c>
      <c r="C216" s="236"/>
      <c r="D216" s="235">
        <v>3515</v>
      </c>
      <c r="E216" s="230">
        <f t="shared" si="50"/>
        <v>1760</v>
      </c>
      <c r="F216" s="230">
        <f t="shared" si="51"/>
        <v>585</v>
      </c>
      <c r="G216" s="230">
        <f t="shared" si="52"/>
        <v>145</v>
      </c>
      <c r="H216" s="236">
        <f t="shared" si="53"/>
        <v>30</v>
      </c>
      <c r="I216" s="235">
        <f t="shared" si="49"/>
        <v>6679</v>
      </c>
      <c r="J216" s="230">
        <f t="shared" si="49"/>
        <v>3344</v>
      </c>
      <c r="K216" s="230">
        <f t="shared" si="49"/>
        <v>1112</v>
      </c>
      <c r="L216" s="230">
        <f t="shared" si="49"/>
        <v>276</v>
      </c>
      <c r="M216" s="236">
        <f t="shared" si="49"/>
        <v>57</v>
      </c>
      <c r="N216" s="257"/>
      <c r="O216" s="26">
        <f t="shared" si="54"/>
        <v>114506</v>
      </c>
      <c r="P216" s="26">
        <f t="shared" si="55"/>
        <v>0</v>
      </c>
      <c r="Q216" s="26">
        <f t="shared" si="56"/>
        <v>115617</v>
      </c>
      <c r="R216" s="26">
        <f t="shared" si="57"/>
        <v>116177</v>
      </c>
      <c r="S216" s="26">
        <f t="shared" si="58"/>
        <v>116396</v>
      </c>
      <c r="T216" s="257"/>
      <c r="U216" s="74">
        <f>IF(B216=C216,0,IF(S216&lt;&gt;"-",(S216)/Přehled!$A$1,0))</f>
        <v>277.13333333333333</v>
      </c>
    </row>
    <row r="217" spans="1:21" x14ac:dyDescent="0.25">
      <c r="A217" s="233">
        <v>215</v>
      </c>
      <c r="B217" s="235">
        <v>131061</v>
      </c>
      <c r="C217" s="236"/>
      <c r="D217" s="235">
        <v>3535</v>
      </c>
      <c r="E217" s="230">
        <f t="shared" si="50"/>
        <v>1770</v>
      </c>
      <c r="F217" s="230">
        <f t="shared" si="51"/>
        <v>590</v>
      </c>
      <c r="G217" s="230">
        <f t="shared" si="52"/>
        <v>150</v>
      </c>
      <c r="H217" s="236">
        <f t="shared" si="53"/>
        <v>30</v>
      </c>
      <c r="I217" s="235">
        <f t="shared" si="49"/>
        <v>6717</v>
      </c>
      <c r="J217" s="230">
        <f t="shared" si="49"/>
        <v>3363</v>
      </c>
      <c r="K217" s="230">
        <f t="shared" si="49"/>
        <v>1121</v>
      </c>
      <c r="L217" s="230">
        <f t="shared" si="49"/>
        <v>285</v>
      </c>
      <c r="M217" s="236">
        <f t="shared" si="49"/>
        <v>57</v>
      </c>
      <c r="N217" s="257"/>
      <c r="O217" s="26">
        <f t="shared" si="54"/>
        <v>117627</v>
      </c>
      <c r="P217" s="26">
        <f t="shared" si="55"/>
        <v>0</v>
      </c>
      <c r="Q217" s="26">
        <f t="shared" si="56"/>
        <v>118739</v>
      </c>
      <c r="R217" s="26">
        <f t="shared" si="57"/>
        <v>119290</v>
      </c>
      <c r="S217" s="26">
        <f t="shared" si="58"/>
        <v>119518</v>
      </c>
      <c r="T217" s="257"/>
      <c r="U217" s="74">
        <f>IF(B217=C217,0,IF(S217&lt;&gt;"-",(S217)/Přehled!$A$1,0))</f>
        <v>284.56666666666666</v>
      </c>
    </row>
    <row r="218" spans="1:21" x14ac:dyDescent="0.25">
      <c r="A218" s="233">
        <v>216</v>
      </c>
      <c r="B218" s="235">
        <v>134337</v>
      </c>
      <c r="C218" s="236"/>
      <c r="D218" s="235">
        <v>3555</v>
      </c>
      <c r="E218" s="230">
        <f t="shared" si="50"/>
        <v>1780</v>
      </c>
      <c r="F218" s="230">
        <f t="shared" si="51"/>
        <v>595</v>
      </c>
      <c r="G218" s="230">
        <f t="shared" si="52"/>
        <v>150</v>
      </c>
      <c r="H218" s="236">
        <f t="shared" si="53"/>
        <v>30</v>
      </c>
      <c r="I218" s="235">
        <f t="shared" ref="I218:M221" si="59">ROUNDUP(D218*1.9,0)</f>
        <v>6755</v>
      </c>
      <c r="J218" s="230">
        <f t="shared" si="59"/>
        <v>3382</v>
      </c>
      <c r="K218" s="230">
        <f t="shared" si="59"/>
        <v>1131</v>
      </c>
      <c r="L218" s="230">
        <f t="shared" si="59"/>
        <v>285</v>
      </c>
      <c r="M218" s="236">
        <f t="shared" si="59"/>
        <v>57</v>
      </c>
      <c r="N218" s="257"/>
      <c r="O218" s="26">
        <f t="shared" si="54"/>
        <v>120827</v>
      </c>
      <c r="P218" s="26">
        <f t="shared" si="55"/>
        <v>0</v>
      </c>
      <c r="Q218" s="26">
        <f t="shared" si="56"/>
        <v>121938</v>
      </c>
      <c r="R218" s="26">
        <f t="shared" si="57"/>
        <v>122499</v>
      </c>
      <c r="S218" s="26">
        <f t="shared" si="58"/>
        <v>122727</v>
      </c>
      <c r="T218" s="257"/>
      <c r="U218" s="74">
        <f>IF(B218=C218,0,IF(S218&lt;&gt;"-",(S218)/Přehled!$A$1,0))</f>
        <v>292.20714285714286</v>
      </c>
    </row>
    <row r="219" spans="1:21" x14ac:dyDescent="0.25">
      <c r="A219" s="233">
        <v>217</v>
      </c>
      <c r="B219" s="235">
        <v>137696</v>
      </c>
      <c r="C219" s="236"/>
      <c r="D219" s="235">
        <v>3575</v>
      </c>
      <c r="E219" s="230">
        <f t="shared" si="50"/>
        <v>1790</v>
      </c>
      <c r="F219" s="230">
        <f t="shared" si="51"/>
        <v>595</v>
      </c>
      <c r="G219" s="230">
        <f t="shared" si="52"/>
        <v>150</v>
      </c>
      <c r="H219" s="236">
        <f t="shared" si="53"/>
        <v>30</v>
      </c>
      <c r="I219" s="235">
        <f t="shared" si="59"/>
        <v>6793</v>
      </c>
      <c r="J219" s="230">
        <f t="shared" si="59"/>
        <v>3401</v>
      </c>
      <c r="K219" s="230">
        <f t="shared" si="59"/>
        <v>1131</v>
      </c>
      <c r="L219" s="230">
        <f t="shared" si="59"/>
        <v>285</v>
      </c>
      <c r="M219" s="236">
        <f t="shared" si="59"/>
        <v>57</v>
      </c>
      <c r="N219" s="257"/>
      <c r="O219" s="26">
        <f t="shared" si="54"/>
        <v>124110</v>
      </c>
      <c r="P219" s="26">
        <f t="shared" si="55"/>
        <v>0</v>
      </c>
      <c r="Q219" s="26">
        <f t="shared" si="56"/>
        <v>125240</v>
      </c>
      <c r="R219" s="26">
        <f t="shared" si="57"/>
        <v>125801</v>
      </c>
      <c r="S219" s="26">
        <f t="shared" si="58"/>
        <v>126029</v>
      </c>
      <c r="T219" s="257"/>
      <c r="U219" s="74">
        <f>IF(B219=C219,0,IF(S219&lt;&gt;"-",(S219)/Přehled!$A$1,0))</f>
        <v>300.06904761904764</v>
      </c>
    </row>
    <row r="220" spans="1:21" x14ac:dyDescent="0.25">
      <c r="A220" s="233">
        <v>218</v>
      </c>
      <c r="B220" s="235">
        <v>141138</v>
      </c>
      <c r="C220" s="236"/>
      <c r="D220" s="235">
        <v>3595</v>
      </c>
      <c r="E220" s="230">
        <f t="shared" si="50"/>
        <v>1800</v>
      </c>
      <c r="F220" s="230">
        <f t="shared" si="51"/>
        <v>600</v>
      </c>
      <c r="G220" s="230">
        <f t="shared" si="52"/>
        <v>150</v>
      </c>
      <c r="H220" s="236">
        <f t="shared" si="53"/>
        <v>30</v>
      </c>
      <c r="I220" s="235">
        <f t="shared" si="59"/>
        <v>6831</v>
      </c>
      <c r="J220" s="230">
        <f t="shared" si="59"/>
        <v>3420</v>
      </c>
      <c r="K220" s="230">
        <f t="shared" si="59"/>
        <v>1140</v>
      </c>
      <c r="L220" s="230">
        <f t="shared" si="59"/>
        <v>285</v>
      </c>
      <c r="M220" s="236">
        <f t="shared" si="59"/>
        <v>57</v>
      </c>
      <c r="N220" s="257"/>
      <c r="O220" s="26">
        <f t="shared" si="54"/>
        <v>127476</v>
      </c>
      <c r="P220" s="26">
        <f t="shared" si="55"/>
        <v>0</v>
      </c>
      <c r="Q220" s="26">
        <f t="shared" si="56"/>
        <v>128607</v>
      </c>
      <c r="R220" s="26">
        <f t="shared" si="57"/>
        <v>129177</v>
      </c>
      <c r="S220" s="26">
        <f t="shared" si="58"/>
        <v>129405</v>
      </c>
      <c r="T220" s="257"/>
      <c r="U220" s="74">
        <f>IF(B220=C220,0,IF(S220&lt;&gt;"-",(S220)/Přehled!$A$1,0))</f>
        <v>308.10714285714283</v>
      </c>
    </row>
    <row r="221" spans="1:21" ht="15.75" thickBot="1" x14ac:dyDescent="0.3">
      <c r="A221" s="234">
        <v>219</v>
      </c>
      <c r="B221" s="237">
        <v>144666</v>
      </c>
      <c r="C221" s="238"/>
      <c r="D221" s="237">
        <v>3615</v>
      </c>
      <c r="E221" s="242">
        <f t="shared" si="50"/>
        <v>1810</v>
      </c>
      <c r="F221" s="242">
        <f t="shared" si="51"/>
        <v>605</v>
      </c>
      <c r="G221" s="242">
        <f t="shared" si="52"/>
        <v>150</v>
      </c>
      <c r="H221" s="238">
        <f t="shared" si="53"/>
        <v>30</v>
      </c>
      <c r="I221" s="237">
        <f t="shared" si="59"/>
        <v>6869</v>
      </c>
      <c r="J221" s="242">
        <f t="shared" si="59"/>
        <v>3439</v>
      </c>
      <c r="K221" s="242">
        <f t="shared" si="59"/>
        <v>1150</v>
      </c>
      <c r="L221" s="242">
        <f t="shared" si="59"/>
        <v>285</v>
      </c>
      <c r="M221" s="238">
        <f t="shared" si="59"/>
        <v>57</v>
      </c>
      <c r="N221" s="257"/>
      <c r="O221" s="26">
        <f t="shared" si="54"/>
        <v>130928</v>
      </c>
      <c r="P221" s="26">
        <f t="shared" si="55"/>
        <v>0</v>
      </c>
      <c r="Q221" s="26">
        <f t="shared" si="56"/>
        <v>132058</v>
      </c>
      <c r="R221" s="26">
        <f t="shared" si="57"/>
        <v>132638</v>
      </c>
      <c r="S221" s="26">
        <f t="shared" si="58"/>
        <v>132866</v>
      </c>
      <c r="T221" s="257"/>
      <c r="U221" s="74">
        <f>IF(B221=C221,0,IF(S221&lt;&gt;"-",(S221)/Přehled!$A$1,0))</f>
        <v>316.34761904761905</v>
      </c>
    </row>
  </sheetData>
  <mergeCells count="11">
    <mergeCell ref="A1:A2"/>
    <mergeCell ref="B1:B2"/>
    <mergeCell ref="D1:H1"/>
    <mergeCell ref="I1:M1"/>
    <mergeCell ref="O1:O2"/>
    <mergeCell ref="C1:C2"/>
    <mergeCell ref="U1:U2"/>
    <mergeCell ref="Q1:Q2"/>
    <mergeCell ref="R1:R2"/>
    <mergeCell ref="S1:S2"/>
    <mergeCell ref="P1:P2"/>
  </mergeCells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0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customWidth="1"/>
    <col min="21" max="21" width="17.7109375" customWidth="1"/>
    <col min="24" max="24" width="10.85546875" bestFit="1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60</v>
      </c>
      <c r="C3" s="64"/>
      <c r="D3" s="12">
        <v>10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:M3" si="4">ROUNDUP(D3*1.9,0)</f>
        <v>19</v>
      </c>
      <c r="J3" s="65">
        <f t="shared" si="4"/>
        <v>10</v>
      </c>
      <c r="K3" s="65">
        <f t="shared" si="4"/>
        <v>0</v>
      </c>
      <c r="L3" s="65">
        <f t="shared" si="4"/>
        <v>0</v>
      </c>
      <c r="M3" s="39">
        <f t="shared" si="4"/>
        <v>0</v>
      </c>
      <c r="N3" s="22"/>
      <c r="O3" s="66">
        <f t="shared" ref="O3" si="5">IF((B3-I3)-I3&lt;=0,0,(B3-I3)-I3)</f>
        <v>22</v>
      </c>
      <c r="P3" s="66">
        <f t="shared" ref="P3" si="6">IF((B3-I3-J3)-J3&lt;=O3,0,IF((B3-I3-J3)-J3&lt;=0,0,(B3-I3-J3)-J3))</f>
        <v>0</v>
      </c>
      <c r="Q3" s="66">
        <f t="shared" ref="Q3" si="7">IF((B3-I3-J3-K3)-K3&lt;=0,0,(B3-I3-J3-K3)-K3)</f>
        <v>31</v>
      </c>
      <c r="R3" s="66">
        <f t="shared" ref="R3" si="8">IF((B3-I3-J3-K3-L3)-L3&lt;=0,0,(B3-I3-J3-K3-L3)-L3)</f>
        <v>31</v>
      </c>
      <c r="S3" s="66">
        <f t="shared" ref="S3" si="9">IF(H3=0,IF((B3-I3-J3-K3-L3-M3)-M3&lt;=0,0,(B3-I3-J3-K3-L3-M3)-M3),IF((B3-I3-J3-K3-L3-M3)-M3&lt;=0,"-",(B3-I3-J3-K3-L3-M3)-M3+M3))</f>
        <v>31</v>
      </c>
      <c r="T3" s="22"/>
      <c r="U3" s="67">
        <f>IF(B3=C3,0,IF(S3&lt;&gt;"-",(S3)/Přehled!$A$1,0))</f>
        <v>7.3809523809523811E-2</v>
      </c>
    </row>
    <row r="4" spans="1:21" x14ac:dyDescent="0.25">
      <c r="A4" s="68">
        <v>2</v>
      </c>
      <c r="B4" s="69">
        <v>100</v>
      </c>
      <c r="C4" s="70"/>
      <c r="D4" s="11">
        <v>10</v>
      </c>
      <c r="E4" s="6">
        <f t="shared" ref="E4:E67" si="10">ROUND((D4/2)/5,0)*5</f>
        <v>5</v>
      </c>
      <c r="F4" s="6">
        <f t="shared" ref="F4:F67" si="11">ROUND((E4/3)/5,0)*5</f>
        <v>0</v>
      </c>
      <c r="G4" s="6">
        <f t="shared" ref="G4:G67" si="12">ROUND((F4/4)/5,0)*5</f>
        <v>0</v>
      </c>
      <c r="H4" s="31">
        <f t="shared" ref="H4:H67" si="13">ROUND((G4/5)/5,0)*5</f>
        <v>0</v>
      </c>
      <c r="I4" s="11">
        <f t="shared" ref="I4:M54" si="14">ROUNDUP(D4*1.9,0)</f>
        <v>19</v>
      </c>
      <c r="J4" s="6">
        <f t="shared" si="14"/>
        <v>10</v>
      </c>
      <c r="K4" s="6">
        <f t="shared" si="14"/>
        <v>0</v>
      </c>
      <c r="L4" s="6">
        <f t="shared" si="14"/>
        <v>0</v>
      </c>
      <c r="M4" s="31">
        <f t="shared" si="14"/>
        <v>0</v>
      </c>
      <c r="N4" s="22"/>
      <c r="O4" s="66">
        <f t="shared" ref="O4:O67" si="15">IF((B4-I4)-I4&lt;=0,0,(B4-I4)-I4)</f>
        <v>62</v>
      </c>
      <c r="P4" s="66">
        <f t="shared" ref="P4:P67" si="16">IF((B4-I4-J4)-J4&lt;=O4,0,IF((B4-I4-J4)-J4&lt;=0,0,(B4-I4-J4)-J4))</f>
        <v>0</v>
      </c>
      <c r="Q4" s="66">
        <f t="shared" ref="Q4:Q67" si="17">IF((B4-I4-J4-K4)-K4&lt;=0,0,(B4-I4-J4-K4)-K4)</f>
        <v>71</v>
      </c>
      <c r="R4" s="66">
        <f t="shared" ref="R4:R67" si="18">IF((B4-I4-J4-K4-L4)-L4&lt;=0,0,(B4-I4-J4-K4-L4)-L4)</f>
        <v>71</v>
      </c>
      <c r="S4" s="66">
        <f t="shared" ref="S4:S67" si="19">IF(H4=0,IF((B4-I4-J4-K4-L4-M4)-M4&lt;=0,0,(B4-I4-J4-K4-L4-M4)-M4),IF((B4-I4-J4-K4-L4-M4)-M4&lt;=0,"-",(B4-I4-J4-K4-L4-M4)-M4+M4))</f>
        <v>71</v>
      </c>
      <c r="T4" s="22"/>
      <c r="U4" s="67">
        <f>IF(B4=C4,0,IF(S4&lt;&gt;"-",(S4)/Přehled!$A$1,0))</f>
        <v>0.16904761904761906</v>
      </c>
    </row>
    <row r="5" spans="1:21" x14ac:dyDescent="0.25">
      <c r="A5" s="68">
        <v>3</v>
      </c>
      <c r="B5" s="69">
        <v>180</v>
      </c>
      <c r="C5" s="70"/>
      <c r="D5" s="11">
        <v>20</v>
      </c>
      <c r="E5" s="6">
        <f t="shared" si="10"/>
        <v>10</v>
      </c>
      <c r="F5" s="6">
        <f t="shared" si="11"/>
        <v>5</v>
      </c>
      <c r="G5" s="6">
        <f t="shared" si="12"/>
        <v>0</v>
      </c>
      <c r="H5" s="31">
        <f t="shared" si="13"/>
        <v>0</v>
      </c>
      <c r="I5" s="11">
        <f t="shared" si="14"/>
        <v>38</v>
      </c>
      <c r="J5" s="6">
        <f t="shared" si="14"/>
        <v>19</v>
      </c>
      <c r="K5" s="6">
        <f t="shared" si="14"/>
        <v>10</v>
      </c>
      <c r="L5" s="6">
        <f t="shared" si="14"/>
        <v>0</v>
      </c>
      <c r="M5" s="31">
        <f t="shared" si="14"/>
        <v>0</v>
      </c>
      <c r="N5" s="22"/>
      <c r="O5" s="66">
        <f t="shared" si="15"/>
        <v>104</v>
      </c>
      <c r="P5" s="66">
        <f t="shared" si="16"/>
        <v>0</v>
      </c>
      <c r="Q5" s="66">
        <f t="shared" si="17"/>
        <v>103</v>
      </c>
      <c r="R5" s="66">
        <f t="shared" si="18"/>
        <v>113</v>
      </c>
      <c r="S5" s="66">
        <f t="shared" si="19"/>
        <v>113</v>
      </c>
      <c r="T5" s="22"/>
      <c r="U5" s="67">
        <f>IF(B5=C5,0,IF(S5&lt;&gt;"-",(S5)/Přehled!$A$1,0))</f>
        <v>0.26904761904761904</v>
      </c>
    </row>
    <row r="6" spans="1:21" x14ac:dyDescent="0.25">
      <c r="A6" s="68">
        <v>4</v>
      </c>
      <c r="B6" s="69">
        <v>270</v>
      </c>
      <c r="C6" s="70"/>
      <c r="D6" s="11">
        <v>30</v>
      </c>
      <c r="E6" s="6">
        <f t="shared" si="10"/>
        <v>15</v>
      </c>
      <c r="F6" s="6">
        <f t="shared" si="11"/>
        <v>5</v>
      </c>
      <c r="G6" s="6">
        <f t="shared" si="12"/>
        <v>0</v>
      </c>
      <c r="H6" s="31">
        <f t="shared" si="13"/>
        <v>0</v>
      </c>
      <c r="I6" s="11">
        <f t="shared" si="14"/>
        <v>57</v>
      </c>
      <c r="J6" s="6">
        <f t="shared" si="14"/>
        <v>29</v>
      </c>
      <c r="K6" s="6">
        <f t="shared" si="14"/>
        <v>10</v>
      </c>
      <c r="L6" s="6">
        <f t="shared" si="14"/>
        <v>0</v>
      </c>
      <c r="M6" s="31">
        <f t="shared" si="14"/>
        <v>0</v>
      </c>
      <c r="N6" s="22"/>
      <c r="O6" s="66">
        <f t="shared" si="15"/>
        <v>156</v>
      </c>
      <c r="P6" s="66">
        <f t="shared" si="16"/>
        <v>0</v>
      </c>
      <c r="Q6" s="66">
        <f t="shared" si="17"/>
        <v>164</v>
      </c>
      <c r="R6" s="66">
        <f t="shared" si="18"/>
        <v>174</v>
      </c>
      <c r="S6" s="66">
        <f t="shared" si="19"/>
        <v>174</v>
      </c>
      <c r="T6" s="22"/>
      <c r="U6" s="67">
        <f>IF(B6=C6,0,IF(S6&lt;&gt;"-",(S6)/Přehled!$A$1,0))</f>
        <v>0.41428571428571431</v>
      </c>
    </row>
    <row r="7" spans="1:21" x14ac:dyDescent="0.25">
      <c r="A7" s="68">
        <v>5</v>
      </c>
      <c r="B7" s="69">
        <v>360</v>
      </c>
      <c r="C7" s="70"/>
      <c r="D7" s="11">
        <v>40</v>
      </c>
      <c r="E7" s="6">
        <f t="shared" si="10"/>
        <v>20</v>
      </c>
      <c r="F7" s="6">
        <f t="shared" si="11"/>
        <v>5</v>
      </c>
      <c r="G7" s="6">
        <f t="shared" si="12"/>
        <v>0</v>
      </c>
      <c r="H7" s="31">
        <f t="shared" si="13"/>
        <v>0</v>
      </c>
      <c r="I7" s="11">
        <f t="shared" si="14"/>
        <v>76</v>
      </c>
      <c r="J7" s="6">
        <f t="shared" si="14"/>
        <v>38</v>
      </c>
      <c r="K7" s="6">
        <f t="shared" si="14"/>
        <v>10</v>
      </c>
      <c r="L7" s="6">
        <f t="shared" si="14"/>
        <v>0</v>
      </c>
      <c r="M7" s="31">
        <f t="shared" si="14"/>
        <v>0</v>
      </c>
      <c r="N7" s="22"/>
      <c r="O7" s="66">
        <f t="shared" si="15"/>
        <v>208</v>
      </c>
      <c r="P7" s="66">
        <f t="shared" si="16"/>
        <v>0</v>
      </c>
      <c r="Q7" s="66">
        <f t="shared" si="17"/>
        <v>226</v>
      </c>
      <c r="R7" s="66">
        <f t="shared" si="18"/>
        <v>236</v>
      </c>
      <c r="S7" s="66">
        <f t="shared" si="19"/>
        <v>236</v>
      </c>
      <c r="T7" s="22"/>
      <c r="U7" s="67">
        <f>IF(B7=C7,0,IF(S7&lt;&gt;"-",(S7)/Přehled!$A$1,0))</f>
        <v>0.56190476190476191</v>
      </c>
    </row>
    <row r="8" spans="1:21" x14ac:dyDescent="0.25">
      <c r="A8" s="68">
        <v>6</v>
      </c>
      <c r="B8" s="69">
        <v>460</v>
      </c>
      <c r="C8" s="70"/>
      <c r="D8" s="11">
        <v>50</v>
      </c>
      <c r="E8" s="6">
        <f t="shared" si="10"/>
        <v>25</v>
      </c>
      <c r="F8" s="6">
        <f t="shared" si="11"/>
        <v>10</v>
      </c>
      <c r="G8" s="6">
        <f t="shared" si="12"/>
        <v>5</v>
      </c>
      <c r="H8" s="31">
        <f t="shared" si="13"/>
        <v>0</v>
      </c>
      <c r="I8" s="11">
        <f t="shared" si="14"/>
        <v>95</v>
      </c>
      <c r="J8" s="6">
        <f t="shared" si="14"/>
        <v>48</v>
      </c>
      <c r="K8" s="6">
        <f t="shared" si="14"/>
        <v>19</v>
      </c>
      <c r="L8" s="6">
        <f t="shared" si="14"/>
        <v>10</v>
      </c>
      <c r="M8" s="31">
        <f t="shared" si="14"/>
        <v>0</v>
      </c>
      <c r="N8" s="22"/>
      <c r="O8" s="66">
        <f t="shared" si="15"/>
        <v>270</v>
      </c>
      <c r="P8" s="66">
        <f t="shared" si="16"/>
        <v>0</v>
      </c>
      <c r="Q8" s="66">
        <f t="shared" si="17"/>
        <v>279</v>
      </c>
      <c r="R8" s="66">
        <f t="shared" si="18"/>
        <v>278</v>
      </c>
      <c r="S8" s="66">
        <f t="shared" si="19"/>
        <v>288</v>
      </c>
      <c r="T8" s="22"/>
      <c r="U8" s="67">
        <f>IF(B8=C8,0,IF(S8&lt;&gt;"-",(S8)/Přehled!$A$1,0))</f>
        <v>0.68571428571428572</v>
      </c>
    </row>
    <row r="9" spans="1:21" x14ac:dyDescent="0.25">
      <c r="A9" s="68">
        <v>7</v>
      </c>
      <c r="B9" s="69">
        <v>560</v>
      </c>
      <c r="C9" s="70"/>
      <c r="D9" s="11">
        <v>60</v>
      </c>
      <c r="E9" s="6">
        <f t="shared" si="10"/>
        <v>30</v>
      </c>
      <c r="F9" s="6">
        <f t="shared" si="11"/>
        <v>10</v>
      </c>
      <c r="G9" s="6">
        <f t="shared" si="12"/>
        <v>5</v>
      </c>
      <c r="H9" s="31">
        <f t="shared" si="13"/>
        <v>0</v>
      </c>
      <c r="I9" s="11">
        <f t="shared" si="14"/>
        <v>114</v>
      </c>
      <c r="J9" s="6">
        <f t="shared" si="14"/>
        <v>57</v>
      </c>
      <c r="K9" s="6">
        <f t="shared" si="14"/>
        <v>19</v>
      </c>
      <c r="L9" s="6">
        <f t="shared" si="14"/>
        <v>10</v>
      </c>
      <c r="M9" s="31">
        <f t="shared" si="14"/>
        <v>0</v>
      </c>
      <c r="N9" s="22"/>
      <c r="O9" s="66">
        <f t="shared" si="15"/>
        <v>332</v>
      </c>
      <c r="P9" s="66">
        <f t="shared" si="16"/>
        <v>0</v>
      </c>
      <c r="Q9" s="66">
        <f t="shared" si="17"/>
        <v>351</v>
      </c>
      <c r="R9" s="66">
        <f t="shared" si="18"/>
        <v>350</v>
      </c>
      <c r="S9" s="66">
        <f t="shared" si="19"/>
        <v>360</v>
      </c>
      <c r="T9" s="22"/>
      <c r="U9" s="67">
        <f>IF(B9=C9,0,IF(S9&lt;&gt;"-",(S9)/Přehled!$A$1,0))</f>
        <v>0.8571428571428571</v>
      </c>
    </row>
    <row r="10" spans="1:21" x14ac:dyDescent="0.25">
      <c r="A10" s="68">
        <v>8</v>
      </c>
      <c r="B10" s="69">
        <v>670</v>
      </c>
      <c r="C10" s="70"/>
      <c r="D10" s="11">
        <v>70</v>
      </c>
      <c r="E10" s="6">
        <f t="shared" si="10"/>
        <v>35</v>
      </c>
      <c r="F10" s="6">
        <f t="shared" si="11"/>
        <v>10</v>
      </c>
      <c r="G10" s="6">
        <f t="shared" si="12"/>
        <v>5</v>
      </c>
      <c r="H10" s="31">
        <f t="shared" si="13"/>
        <v>0</v>
      </c>
      <c r="I10" s="11">
        <f t="shared" si="14"/>
        <v>133</v>
      </c>
      <c r="J10" s="6">
        <f t="shared" si="14"/>
        <v>67</v>
      </c>
      <c r="K10" s="6">
        <f t="shared" si="14"/>
        <v>19</v>
      </c>
      <c r="L10" s="6">
        <f t="shared" si="14"/>
        <v>10</v>
      </c>
      <c r="M10" s="31">
        <f t="shared" si="14"/>
        <v>0</v>
      </c>
      <c r="N10" s="22"/>
      <c r="O10" s="66">
        <f t="shared" si="15"/>
        <v>404</v>
      </c>
      <c r="P10" s="66">
        <f t="shared" si="16"/>
        <v>0</v>
      </c>
      <c r="Q10" s="66">
        <f t="shared" si="17"/>
        <v>432</v>
      </c>
      <c r="R10" s="66">
        <f t="shared" si="18"/>
        <v>431</v>
      </c>
      <c r="S10" s="66">
        <f t="shared" si="19"/>
        <v>441</v>
      </c>
      <c r="T10" s="22"/>
      <c r="U10" s="67">
        <f>IF(B10=C10,0,IF(S10&lt;&gt;"-",(S10)/Přehled!$A$1,0))</f>
        <v>1.05</v>
      </c>
    </row>
    <row r="11" spans="1:21" x14ac:dyDescent="0.25">
      <c r="A11" s="68">
        <v>9</v>
      </c>
      <c r="B11" s="69">
        <v>770</v>
      </c>
      <c r="C11" s="70"/>
      <c r="D11" s="11">
        <v>80</v>
      </c>
      <c r="E11" s="6">
        <f t="shared" si="10"/>
        <v>40</v>
      </c>
      <c r="F11" s="6">
        <f t="shared" si="11"/>
        <v>15</v>
      </c>
      <c r="G11" s="6">
        <f t="shared" si="12"/>
        <v>5</v>
      </c>
      <c r="H11" s="31">
        <f t="shared" si="13"/>
        <v>0</v>
      </c>
      <c r="I11" s="11">
        <f t="shared" si="14"/>
        <v>152</v>
      </c>
      <c r="J11" s="6">
        <f t="shared" si="14"/>
        <v>76</v>
      </c>
      <c r="K11" s="6">
        <f t="shared" si="14"/>
        <v>29</v>
      </c>
      <c r="L11" s="6">
        <f t="shared" si="14"/>
        <v>10</v>
      </c>
      <c r="M11" s="31">
        <f t="shared" si="14"/>
        <v>0</v>
      </c>
      <c r="N11" s="22"/>
      <c r="O11" s="66">
        <f t="shared" si="15"/>
        <v>466</v>
      </c>
      <c r="P11" s="66">
        <f t="shared" si="16"/>
        <v>0</v>
      </c>
      <c r="Q11" s="66">
        <f t="shared" si="17"/>
        <v>484</v>
      </c>
      <c r="R11" s="66">
        <f t="shared" si="18"/>
        <v>493</v>
      </c>
      <c r="S11" s="66">
        <f t="shared" si="19"/>
        <v>503</v>
      </c>
      <c r="T11" s="22"/>
      <c r="U11" s="67">
        <f>IF(B11=C11,0,IF(S11&lt;&gt;"-",(S11)/Přehled!$A$1,0))</f>
        <v>1.1976190476190476</v>
      </c>
    </row>
    <row r="12" spans="1:21" x14ac:dyDescent="0.25">
      <c r="A12" s="68">
        <v>10</v>
      </c>
      <c r="B12" s="69">
        <v>880</v>
      </c>
      <c r="C12" s="70"/>
      <c r="D12" s="11">
        <v>90</v>
      </c>
      <c r="E12" s="6">
        <f t="shared" si="10"/>
        <v>45</v>
      </c>
      <c r="F12" s="6">
        <f t="shared" si="11"/>
        <v>15</v>
      </c>
      <c r="G12" s="6">
        <f t="shared" si="12"/>
        <v>5</v>
      </c>
      <c r="H12" s="31">
        <f t="shared" si="13"/>
        <v>0</v>
      </c>
      <c r="I12" s="11">
        <f t="shared" si="14"/>
        <v>171</v>
      </c>
      <c r="J12" s="6">
        <f t="shared" si="14"/>
        <v>86</v>
      </c>
      <c r="K12" s="6">
        <f t="shared" si="14"/>
        <v>29</v>
      </c>
      <c r="L12" s="6">
        <f t="shared" si="14"/>
        <v>10</v>
      </c>
      <c r="M12" s="31">
        <f t="shared" si="14"/>
        <v>0</v>
      </c>
      <c r="N12" s="22"/>
      <c r="O12" s="66">
        <f t="shared" si="15"/>
        <v>538</v>
      </c>
      <c r="P12" s="66">
        <f t="shared" si="16"/>
        <v>0</v>
      </c>
      <c r="Q12" s="66">
        <f t="shared" si="17"/>
        <v>565</v>
      </c>
      <c r="R12" s="66">
        <f t="shared" si="18"/>
        <v>574</v>
      </c>
      <c r="S12" s="66">
        <f t="shared" si="19"/>
        <v>584</v>
      </c>
      <c r="T12" s="22"/>
      <c r="U12" s="67">
        <f>IF(B12=C12,0,IF(S12&lt;&gt;"-",(S12)/Přehled!$A$1,0))</f>
        <v>1.3904761904761904</v>
      </c>
    </row>
    <row r="13" spans="1:21" x14ac:dyDescent="0.25">
      <c r="A13" s="68">
        <v>11</v>
      </c>
      <c r="B13" s="69">
        <v>902</v>
      </c>
      <c r="C13" s="70"/>
      <c r="D13" s="11">
        <v>100</v>
      </c>
      <c r="E13" s="6">
        <f t="shared" si="10"/>
        <v>50</v>
      </c>
      <c r="F13" s="6">
        <f t="shared" si="11"/>
        <v>15</v>
      </c>
      <c r="G13" s="6">
        <f t="shared" si="12"/>
        <v>5</v>
      </c>
      <c r="H13" s="31">
        <f t="shared" si="13"/>
        <v>0</v>
      </c>
      <c r="I13" s="11">
        <f t="shared" si="14"/>
        <v>190</v>
      </c>
      <c r="J13" s="6">
        <f t="shared" si="14"/>
        <v>95</v>
      </c>
      <c r="K13" s="6">
        <f t="shared" si="14"/>
        <v>29</v>
      </c>
      <c r="L13" s="6">
        <f t="shared" si="14"/>
        <v>10</v>
      </c>
      <c r="M13" s="31">
        <f t="shared" si="14"/>
        <v>0</v>
      </c>
      <c r="N13" s="22"/>
      <c r="O13" s="66">
        <f t="shared" si="15"/>
        <v>522</v>
      </c>
      <c r="P13" s="66">
        <f t="shared" si="16"/>
        <v>0</v>
      </c>
      <c r="Q13" s="66">
        <f t="shared" si="17"/>
        <v>559</v>
      </c>
      <c r="R13" s="66">
        <f t="shared" si="18"/>
        <v>568</v>
      </c>
      <c r="S13" s="66">
        <f t="shared" si="19"/>
        <v>578</v>
      </c>
      <c r="T13" s="22"/>
      <c r="U13" s="67">
        <f>IF(B13=C13,0,IF(S13&lt;&gt;"-",(S13)/Přehled!$A$1,0))</f>
        <v>1.3761904761904762</v>
      </c>
    </row>
    <row r="14" spans="1:21" x14ac:dyDescent="0.25">
      <c r="A14" s="68">
        <v>12</v>
      </c>
      <c r="B14" s="69">
        <v>925</v>
      </c>
      <c r="C14" s="70"/>
      <c r="D14" s="11">
        <v>115</v>
      </c>
      <c r="E14" s="6">
        <f t="shared" si="10"/>
        <v>60</v>
      </c>
      <c r="F14" s="6">
        <f t="shared" si="11"/>
        <v>20</v>
      </c>
      <c r="G14" s="6">
        <f t="shared" si="12"/>
        <v>5</v>
      </c>
      <c r="H14" s="31">
        <f t="shared" si="13"/>
        <v>0</v>
      </c>
      <c r="I14" s="11">
        <f t="shared" si="14"/>
        <v>219</v>
      </c>
      <c r="J14" s="6">
        <f t="shared" si="14"/>
        <v>114</v>
      </c>
      <c r="K14" s="6">
        <f t="shared" si="14"/>
        <v>38</v>
      </c>
      <c r="L14" s="6">
        <f t="shared" si="14"/>
        <v>10</v>
      </c>
      <c r="M14" s="31">
        <f t="shared" si="14"/>
        <v>0</v>
      </c>
      <c r="N14" s="22"/>
      <c r="O14" s="66">
        <f t="shared" si="15"/>
        <v>487</v>
      </c>
      <c r="P14" s="66">
        <f t="shared" si="16"/>
        <v>0</v>
      </c>
      <c r="Q14" s="66">
        <f t="shared" si="17"/>
        <v>516</v>
      </c>
      <c r="R14" s="66">
        <f t="shared" si="18"/>
        <v>534</v>
      </c>
      <c r="S14" s="66">
        <f t="shared" si="19"/>
        <v>544</v>
      </c>
      <c r="T14" s="22"/>
      <c r="U14" s="67">
        <f>IF(B14=C14,0,IF(S14&lt;&gt;"-",(S14)/Přehled!$A$1,0))</f>
        <v>1.2952380952380953</v>
      </c>
    </row>
    <row r="15" spans="1:21" x14ac:dyDescent="0.25">
      <c r="A15" s="71">
        <v>13</v>
      </c>
      <c r="B15" s="11">
        <v>948</v>
      </c>
      <c r="C15" s="31"/>
      <c r="D15" s="11">
        <v>125</v>
      </c>
      <c r="E15" s="6">
        <f t="shared" si="10"/>
        <v>65</v>
      </c>
      <c r="F15" s="6">
        <f t="shared" si="11"/>
        <v>20</v>
      </c>
      <c r="G15" s="6">
        <f t="shared" si="12"/>
        <v>5</v>
      </c>
      <c r="H15" s="31">
        <f t="shared" si="13"/>
        <v>0</v>
      </c>
      <c r="I15" s="11">
        <f t="shared" si="14"/>
        <v>238</v>
      </c>
      <c r="J15" s="6">
        <f t="shared" si="14"/>
        <v>124</v>
      </c>
      <c r="K15" s="6">
        <f t="shared" si="14"/>
        <v>38</v>
      </c>
      <c r="L15" s="6">
        <f t="shared" si="14"/>
        <v>10</v>
      </c>
      <c r="M15" s="31">
        <f t="shared" si="14"/>
        <v>0</v>
      </c>
      <c r="N15" s="36"/>
      <c r="O15" s="72">
        <f t="shared" si="15"/>
        <v>472</v>
      </c>
      <c r="P15" s="72">
        <f t="shared" si="16"/>
        <v>0</v>
      </c>
      <c r="Q15" s="72">
        <f t="shared" si="17"/>
        <v>510</v>
      </c>
      <c r="R15" s="72">
        <f t="shared" si="18"/>
        <v>528</v>
      </c>
      <c r="S15" s="72">
        <f t="shared" si="19"/>
        <v>538</v>
      </c>
      <c r="T15" s="73"/>
      <c r="U15" s="67">
        <f>IF(B15=C15,0,IF(S15&lt;&gt;"-",(S15)/Přehled!$A$1,0))</f>
        <v>1.2809523809523808</v>
      </c>
    </row>
    <row r="16" spans="1:21" x14ac:dyDescent="0.25">
      <c r="A16" s="75">
        <v>14</v>
      </c>
      <c r="B16" s="76">
        <v>972</v>
      </c>
      <c r="C16" s="77"/>
      <c r="D16" s="78">
        <v>135</v>
      </c>
      <c r="E16" s="79">
        <f t="shared" si="10"/>
        <v>70</v>
      </c>
      <c r="F16" s="79">
        <f t="shared" si="11"/>
        <v>25</v>
      </c>
      <c r="G16" s="79">
        <f t="shared" si="12"/>
        <v>5</v>
      </c>
      <c r="H16" s="77">
        <f t="shared" si="13"/>
        <v>0</v>
      </c>
      <c r="I16" s="76">
        <f t="shared" si="14"/>
        <v>257</v>
      </c>
      <c r="J16" s="79">
        <f t="shared" si="14"/>
        <v>133</v>
      </c>
      <c r="K16" s="79">
        <f t="shared" si="14"/>
        <v>48</v>
      </c>
      <c r="L16" s="79">
        <f t="shared" si="14"/>
        <v>10</v>
      </c>
      <c r="M16" s="77">
        <f t="shared" si="14"/>
        <v>0</v>
      </c>
      <c r="N16" s="36"/>
      <c r="O16" s="80">
        <f t="shared" si="15"/>
        <v>458</v>
      </c>
      <c r="P16" s="80">
        <f t="shared" si="16"/>
        <v>0</v>
      </c>
      <c r="Q16" s="80">
        <f t="shared" si="17"/>
        <v>486</v>
      </c>
      <c r="R16" s="80">
        <f t="shared" si="18"/>
        <v>514</v>
      </c>
      <c r="S16" s="80">
        <f t="shared" si="19"/>
        <v>524</v>
      </c>
      <c r="T16" s="22"/>
      <c r="U16" s="67">
        <f>IF(B16=C16,0,IF(S16&lt;&gt;"-",(S16)/Přehled!$A$1,0))</f>
        <v>1.2476190476190476</v>
      </c>
    </row>
    <row r="17" spans="1:21" x14ac:dyDescent="0.25">
      <c r="A17" s="81">
        <v>15</v>
      </c>
      <c r="B17" s="11">
        <v>996</v>
      </c>
      <c r="C17" s="31"/>
      <c r="D17" s="82">
        <v>150</v>
      </c>
      <c r="E17" s="6">
        <f t="shared" si="10"/>
        <v>75</v>
      </c>
      <c r="F17" s="6">
        <f t="shared" si="11"/>
        <v>25</v>
      </c>
      <c r="G17" s="6">
        <f t="shared" si="12"/>
        <v>5</v>
      </c>
      <c r="H17" s="31">
        <f t="shared" si="13"/>
        <v>0</v>
      </c>
      <c r="I17" s="11">
        <f t="shared" si="14"/>
        <v>285</v>
      </c>
      <c r="J17" s="6">
        <f t="shared" si="14"/>
        <v>143</v>
      </c>
      <c r="K17" s="6">
        <f t="shared" si="14"/>
        <v>48</v>
      </c>
      <c r="L17" s="6">
        <f t="shared" si="14"/>
        <v>10</v>
      </c>
      <c r="M17" s="31">
        <f t="shared" si="14"/>
        <v>0</v>
      </c>
      <c r="N17" s="36"/>
      <c r="O17" s="80">
        <f t="shared" si="15"/>
        <v>426</v>
      </c>
      <c r="P17" s="80">
        <f t="shared" si="16"/>
        <v>0</v>
      </c>
      <c r="Q17" s="80">
        <f t="shared" si="17"/>
        <v>472</v>
      </c>
      <c r="R17" s="80">
        <f t="shared" si="18"/>
        <v>500</v>
      </c>
      <c r="S17" s="80">
        <f t="shared" si="19"/>
        <v>510</v>
      </c>
      <c r="T17" s="22"/>
      <c r="U17" s="67">
        <f>IF(B17=C17,0,IF(S17&lt;&gt;"-",(S17)/Přehled!$A$1,0))</f>
        <v>1.2142857142857142</v>
      </c>
    </row>
    <row r="18" spans="1:21" x14ac:dyDescent="0.25">
      <c r="A18" s="81">
        <v>16</v>
      </c>
      <c r="B18" s="11">
        <v>1021</v>
      </c>
      <c r="C18" s="31"/>
      <c r="D18" s="82">
        <v>160</v>
      </c>
      <c r="E18" s="6">
        <f t="shared" si="10"/>
        <v>80</v>
      </c>
      <c r="F18" s="6">
        <f t="shared" si="11"/>
        <v>25</v>
      </c>
      <c r="G18" s="6">
        <f t="shared" si="12"/>
        <v>5</v>
      </c>
      <c r="H18" s="31">
        <f t="shared" si="13"/>
        <v>0</v>
      </c>
      <c r="I18" s="11">
        <f t="shared" si="14"/>
        <v>304</v>
      </c>
      <c r="J18" s="6">
        <f t="shared" si="14"/>
        <v>152</v>
      </c>
      <c r="K18" s="6">
        <f t="shared" si="14"/>
        <v>48</v>
      </c>
      <c r="L18" s="6">
        <f t="shared" si="14"/>
        <v>10</v>
      </c>
      <c r="M18" s="31">
        <f t="shared" si="14"/>
        <v>0</v>
      </c>
      <c r="N18" s="36"/>
      <c r="O18" s="80">
        <f t="shared" si="15"/>
        <v>413</v>
      </c>
      <c r="P18" s="80">
        <f t="shared" si="16"/>
        <v>0</v>
      </c>
      <c r="Q18" s="80">
        <f t="shared" si="17"/>
        <v>469</v>
      </c>
      <c r="R18" s="80">
        <f t="shared" si="18"/>
        <v>497</v>
      </c>
      <c r="S18" s="80">
        <f t="shared" si="19"/>
        <v>507</v>
      </c>
      <c r="T18" s="22"/>
      <c r="U18" s="67">
        <f>IF(B18=C18,0,IF(S18&lt;&gt;"-",(S18)/Přehled!$A$1,0))</f>
        <v>1.2071428571428571</v>
      </c>
    </row>
    <row r="19" spans="1:21" x14ac:dyDescent="0.25">
      <c r="A19" s="81">
        <v>17</v>
      </c>
      <c r="B19" s="11">
        <v>1047</v>
      </c>
      <c r="C19" s="31"/>
      <c r="D19" s="82">
        <v>175</v>
      </c>
      <c r="E19" s="6">
        <f t="shared" si="10"/>
        <v>90</v>
      </c>
      <c r="F19" s="6">
        <f t="shared" si="11"/>
        <v>30</v>
      </c>
      <c r="G19" s="6">
        <f t="shared" si="12"/>
        <v>10</v>
      </c>
      <c r="H19" s="31">
        <f t="shared" si="13"/>
        <v>0</v>
      </c>
      <c r="I19" s="11">
        <f t="shared" si="14"/>
        <v>333</v>
      </c>
      <c r="J19" s="6">
        <f t="shared" si="14"/>
        <v>171</v>
      </c>
      <c r="K19" s="6">
        <f t="shared" si="14"/>
        <v>57</v>
      </c>
      <c r="L19" s="6">
        <f t="shared" si="14"/>
        <v>19</v>
      </c>
      <c r="M19" s="31">
        <f t="shared" si="14"/>
        <v>0</v>
      </c>
      <c r="N19" s="36"/>
      <c r="O19" s="80">
        <f t="shared" si="15"/>
        <v>381</v>
      </c>
      <c r="P19" s="80">
        <f t="shared" si="16"/>
        <v>0</v>
      </c>
      <c r="Q19" s="80">
        <f t="shared" si="17"/>
        <v>429</v>
      </c>
      <c r="R19" s="80">
        <f t="shared" si="18"/>
        <v>448</v>
      </c>
      <c r="S19" s="80">
        <f t="shared" si="19"/>
        <v>467</v>
      </c>
      <c r="T19" s="22"/>
      <c r="U19" s="67">
        <f>IF(B19=C19,0,IF(S19&lt;&gt;"-",(S19)/Přehled!$A$1,0))</f>
        <v>1.111904761904762</v>
      </c>
    </row>
    <row r="20" spans="1:21" x14ac:dyDescent="0.25">
      <c r="A20" s="81">
        <v>18</v>
      </c>
      <c r="B20" s="11">
        <v>1073</v>
      </c>
      <c r="C20" s="31"/>
      <c r="D20" s="82">
        <v>185</v>
      </c>
      <c r="E20" s="6">
        <f t="shared" si="10"/>
        <v>95</v>
      </c>
      <c r="F20" s="6">
        <f t="shared" si="11"/>
        <v>30</v>
      </c>
      <c r="G20" s="6">
        <f t="shared" si="12"/>
        <v>10</v>
      </c>
      <c r="H20" s="31">
        <f t="shared" si="13"/>
        <v>0</v>
      </c>
      <c r="I20" s="11">
        <f t="shared" si="14"/>
        <v>352</v>
      </c>
      <c r="J20" s="6">
        <f t="shared" si="14"/>
        <v>181</v>
      </c>
      <c r="K20" s="6">
        <f t="shared" si="14"/>
        <v>57</v>
      </c>
      <c r="L20" s="6">
        <f t="shared" si="14"/>
        <v>19</v>
      </c>
      <c r="M20" s="31">
        <f t="shared" si="14"/>
        <v>0</v>
      </c>
      <c r="N20" s="36"/>
      <c r="O20" s="80">
        <f t="shared" si="15"/>
        <v>369</v>
      </c>
      <c r="P20" s="80">
        <f t="shared" si="16"/>
        <v>0</v>
      </c>
      <c r="Q20" s="80">
        <f t="shared" si="17"/>
        <v>426</v>
      </c>
      <c r="R20" s="80">
        <f t="shared" si="18"/>
        <v>445</v>
      </c>
      <c r="S20" s="80">
        <f t="shared" si="19"/>
        <v>464</v>
      </c>
      <c r="T20" s="22"/>
      <c r="U20" s="67">
        <f>IF(B20=C20,0,IF(S20&lt;&gt;"-",(S20)/Přehled!$A$1,0))</f>
        <v>1.1047619047619048</v>
      </c>
    </row>
    <row r="21" spans="1:21" x14ac:dyDescent="0.25">
      <c r="A21" s="81">
        <v>19</v>
      </c>
      <c r="B21" s="11">
        <v>1099</v>
      </c>
      <c r="C21" s="31"/>
      <c r="D21" s="82">
        <v>200</v>
      </c>
      <c r="E21" s="6">
        <f t="shared" si="10"/>
        <v>100</v>
      </c>
      <c r="F21" s="6">
        <f t="shared" si="11"/>
        <v>35</v>
      </c>
      <c r="G21" s="6">
        <f t="shared" si="12"/>
        <v>10</v>
      </c>
      <c r="H21" s="31">
        <f t="shared" si="13"/>
        <v>0</v>
      </c>
      <c r="I21" s="11">
        <f t="shared" si="14"/>
        <v>380</v>
      </c>
      <c r="J21" s="6">
        <f t="shared" si="14"/>
        <v>190</v>
      </c>
      <c r="K21" s="6">
        <f t="shared" si="14"/>
        <v>67</v>
      </c>
      <c r="L21" s="6">
        <f t="shared" si="14"/>
        <v>19</v>
      </c>
      <c r="M21" s="31">
        <f t="shared" si="14"/>
        <v>0</v>
      </c>
      <c r="N21" s="36"/>
      <c r="O21" s="80">
        <f t="shared" si="15"/>
        <v>339</v>
      </c>
      <c r="P21" s="80">
        <f t="shared" si="16"/>
        <v>0</v>
      </c>
      <c r="Q21" s="80">
        <f t="shared" si="17"/>
        <v>395</v>
      </c>
      <c r="R21" s="80">
        <f t="shared" si="18"/>
        <v>424</v>
      </c>
      <c r="S21" s="80">
        <f t="shared" si="19"/>
        <v>443</v>
      </c>
      <c r="T21" s="22"/>
      <c r="U21" s="67">
        <f>IF(B21=C21,0,IF(S21&lt;&gt;"-",(S21)/Přehled!$A$1,0))</f>
        <v>1.0547619047619048</v>
      </c>
    </row>
    <row r="22" spans="1:21" x14ac:dyDescent="0.25">
      <c r="A22" s="81">
        <v>20</v>
      </c>
      <c r="B22" s="11">
        <v>1127</v>
      </c>
      <c r="C22" s="31"/>
      <c r="D22" s="82">
        <v>210</v>
      </c>
      <c r="E22" s="6">
        <f t="shared" si="10"/>
        <v>105</v>
      </c>
      <c r="F22" s="6">
        <f t="shared" si="11"/>
        <v>35</v>
      </c>
      <c r="G22" s="6">
        <f t="shared" si="12"/>
        <v>10</v>
      </c>
      <c r="H22" s="31">
        <f t="shared" si="13"/>
        <v>0</v>
      </c>
      <c r="I22" s="11">
        <f t="shared" si="14"/>
        <v>399</v>
      </c>
      <c r="J22" s="6">
        <f t="shared" si="14"/>
        <v>200</v>
      </c>
      <c r="K22" s="6">
        <f t="shared" si="14"/>
        <v>67</v>
      </c>
      <c r="L22" s="6">
        <f t="shared" si="14"/>
        <v>19</v>
      </c>
      <c r="M22" s="31">
        <f t="shared" si="14"/>
        <v>0</v>
      </c>
      <c r="N22" s="36"/>
      <c r="O22" s="72">
        <f t="shared" si="15"/>
        <v>329</v>
      </c>
      <c r="P22" s="72">
        <f t="shared" si="16"/>
        <v>0</v>
      </c>
      <c r="Q22" s="72">
        <f t="shared" si="17"/>
        <v>394</v>
      </c>
      <c r="R22" s="72">
        <f t="shared" si="18"/>
        <v>423</v>
      </c>
      <c r="S22" s="72">
        <f t="shared" si="19"/>
        <v>442</v>
      </c>
      <c r="T22" s="73"/>
      <c r="U22" s="67">
        <f>IF(B22=C22,0,IF(S22&lt;&gt;"-",(S22)/Přehled!$A$1,0))</f>
        <v>1.0523809523809524</v>
      </c>
    </row>
    <row r="23" spans="1:21" x14ac:dyDescent="0.25">
      <c r="A23" s="50">
        <v>21</v>
      </c>
      <c r="B23" s="51">
        <v>1155</v>
      </c>
      <c r="C23" s="52"/>
      <c r="D23" s="53">
        <v>225</v>
      </c>
      <c r="E23" s="54">
        <f t="shared" si="10"/>
        <v>115</v>
      </c>
      <c r="F23" s="54">
        <f t="shared" si="11"/>
        <v>40</v>
      </c>
      <c r="G23" s="54">
        <f t="shared" si="12"/>
        <v>10</v>
      </c>
      <c r="H23" s="52">
        <f t="shared" si="13"/>
        <v>0</v>
      </c>
      <c r="I23" s="51">
        <f t="shared" si="14"/>
        <v>428</v>
      </c>
      <c r="J23" s="54">
        <f t="shared" si="14"/>
        <v>219</v>
      </c>
      <c r="K23" s="54">
        <f t="shared" si="14"/>
        <v>76</v>
      </c>
      <c r="L23" s="54">
        <f t="shared" si="14"/>
        <v>19</v>
      </c>
      <c r="M23" s="52">
        <f t="shared" si="14"/>
        <v>0</v>
      </c>
      <c r="N23" s="36"/>
      <c r="O23" s="83">
        <f t="shared" si="15"/>
        <v>299</v>
      </c>
      <c r="P23" s="83">
        <f t="shared" si="16"/>
        <v>0</v>
      </c>
      <c r="Q23" s="83">
        <f t="shared" si="17"/>
        <v>356</v>
      </c>
      <c r="R23" s="83">
        <f t="shared" si="18"/>
        <v>394</v>
      </c>
      <c r="S23" s="83">
        <f t="shared" si="19"/>
        <v>413</v>
      </c>
      <c r="T23" s="73"/>
      <c r="U23" s="67">
        <f>IF(B23=C23,0,IF(S23&lt;&gt;"-",(S23)/Přehled!$A$1,0))</f>
        <v>0.98333333333333328</v>
      </c>
    </row>
    <row r="24" spans="1:21" x14ac:dyDescent="0.25">
      <c r="A24" s="55">
        <v>22</v>
      </c>
      <c r="B24" s="34">
        <v>1184</v>
      </c>
      <c r="C24" s="7"/>
      <c r="D24" s="56">
        <v>240</v>
      </c>
      <c r="E24" s="41">
        <f t="shared" si="10"/>
        <v>120</v>
      </c>
      <c r="F24" s="41">
        <f t="shared" si="11"/>
        <v>40</v>
      </c>
      <c r="G24" s="41">
        <f t="shared" si="12"/>
        <v>10</v>
      </c>
      <c r="H24" s="7">
        <f t="shared" si="13"/>
        <v>0</v>
      </c>
      <c r="I24" s="34">
        <f t="shared" si="14"/>
        <v>456</v>
      </c>
      <c r="J24" s="41">
        <f t="shared" si="14"/>
        <v>228</v>
      </c>
      <c r="K24" s="41">
        <f t="shared" si="14"/>
        <v>76</v>
      </c>
      <c r="L24" s="41">
        <f t="shared" si="14"/>
        <v>19</v>
      </c>
      <c r="M24" s="7">
        <f t="shared" si="14"/>
        <v>0</v>
      </c>
      <c r="N24" s="36"/>
      <c r="O24" s="83">
        <f t="shared" si="15"/>
        <v>272</v>
      </c>
      <c r="P24" s="83">
        <f t="shared" si="16"/>
        <v>0</v>
      </c>
      <c r="Q24" s="83">
        <f t="shared" si="17"/>
        <v>348</v>
      </c>
      <c r="R24" s="83">
        <f t="shared" si="18"/>
        <v>386</v>
      </c>
      <c r="S24" s="83">
        <f t="shared" si="19"/>
        <v>405</v>
      </c>
      <c r="T24" s="73"/>
      <c r="U24" s="67">
        <f>IF(B24=C24,0,IF(S24&lt;&gt;"-",(S24)/Přehled!$A$1,0))</f>
        <v>0.9642857142857143</v>
      </c>
    </row>
    <row r="25" spans="1:21" x14ac:dyDescent="0.25">
      <c r="A25" s="55">
        <v>23</v>
      </c>
      <c r="B25" s="34">
        <v>1214</v>
      </c>
      <c r="C25" s="7"/>
      <c r="D25" s="56">
        <v>250</v>
      </c>
      <c r="E25" s="41">
        <f t="shared" si="10"/>
        <v>125</v>
      </c>
      <c r="F25" s="41">
        <f t="shared" si="11"/>
        <v>40</v>
      </c>
      <c r="G25" s="41">
        <f t="shared" si="12"/>
        <v>10</v>
      </c>
      <c r="H25" s="7">
        <f t="shared" si="13"/>
        <v>0</v>
      </c>
      <c r="I25" s="34">
        <f t="shared" si="14"/>
        <v>475</v>
      </c>
      <c r="J25" s="41">
        <f t="shared" si="14"/>
        <v>238</v>
      </c>
      <c r="K25" s="41">
        <f t="shared" si="14"/>
        <v>76</v>
      </c>
      <c r="L25" s="41">
        <f t="shared" si="14"/>
        <v>19</v>
      </c>
      <c r="M25" s="7">
        <f t="shared" si="14"/>
        <v>0</v>
      </c>
      <c r="N25" s="36"/>
      <c r="O25" s="83">
        <f t="shared" si="15"/>
        <v>264</v>
      </c>
      <c r="P25" s="83">
        <f t="shared" si="16"/>
        <v>0</v>
      </c>
      <c r="Q25" s="83">
        <f t="shared" si="17"/>
        <v>349</v>
      </c>
      <c r="R25" s="83">
        <f t="shared" si="18"/>
        <v>387</v>
      </c>
      <c r="S25" s="83">
        <f t="shared" si="19"/>
        <v>406</v>
      </c>
      <c r="T25" s="73"/>
      <c r="U25" s="67">
        <f>IF(B25=C25,0,IF(S25&lt;&gt;"-",(S25)/Přehled!$A$1,0))</f>
        <v>0.96666666666666667</v>
      </c>
    </row>
    <row r="26" spans="1:21" x14ac:dyDescent="0.25">
      <c r="A26" s="55">
        <v>24</v>
      </c>
      <c r="B26" s="34">
        <v>1244</v>
      </c>
      <c r="C26" s="7"/>
      <c r="D26" s="56">
        <v>265</v>
      </c>
      <c r="E26" s="41">
        <f t="shared" si="10"/>
        <v>135</v>
      </c>
      <c r="F26" s="41">
        <f t="shared" si="11"/>
        <v>45</v>
      </c>
      <c r="G26" s="41">
        <f t="shared" si="12"/>
        <v>10</v>
      </c>
      <c r="H26" s="7">
        <f t="shared" si="13"/>
        <v>0</v>
      </c>
      <c r="I26" s="34">
        <f t="shared" si="14"/>
        <v>504</v>
      </c>
      <c r="J26" s="41">
        <f t="shared" si="14"/>
        <v>257</v>
      </c>
      <c r="K26" s="41">
        <f t="shared" si="14"/>
        <v>86</v>
      </c>
      <c r="L26" s="41">
        <f t="shared" si="14"/>
        <v>19</v>
      </c>
      <c r="M26" s="7">
        <f t="shared" si="14"/>
        <v>0</v>
      </c>
      <c r="N26" s="36"/>
      <c r="O26" s="83">
        <f t="shared" si="15"/>
        <v>236</v>
      </c>
      <c r="P26" s="83">
        <f t="shared" si="16"/>
        <v>0</v>
      </c>
      <c r="Q26" s="83">
        <f t="shared" si="17"/>
        <v>311</v>
      </c>
      <c r="R26" s="83">
        <f t="shared" si="18"/>
        <v>359</v>
      </c>
      <c r="S26" s="83">
        <f t="shared" si="19"/>
        <v>378</v>
      </c>
      <c r="T26" s="73"/>
      <c r="U26" s="67">
        <f>IF(B26=C26,0,IF(S26&lt;&gt;"-",(S26)/Přehled!$A$1,0))</f>
        <v>0.9</v>
      </c>
    </row>
    <row r="27" spans="1:21" x14ac:dyDescent="0.25">
      <c r="A27" s="55">
        <v>25</v>
      </c>
      <c r="B27" s="34">
        <v>1275</v>
      </c>
      <c r="C27" s="7"/>
      <c r="D27" s="56">
        <v>280</v>
      </c>
      <c r="E27" s="41">
        <f t="shared" si="10"/>
        <v>140</v>
      </c>
      <c r="F27" s="41">
        <f t="shared" si="11"/>
        <v>45</v>
      </c>
      <c r="G27" s="41">
        <f t="shared" si="12"/>
        <v>10</v>
      </c>
      <c r="H27" s="7">
        <f t="shared" si="13"/>
        <v>0</v>
      </c>
      <c r="I27" s="34">
        <f t="shared" si="14"/>
        <v>532</v>
      </c>
      <c r="J27" s="41">
        <f t="shared" si="14"/>
        <v>266</v>
      </c>
      <c r="K27" s="41">
        <f t="shared" si="14"/>
        <v>86</v>
      </c>
      <c r="L27" s="41">
        <f t="shared" si="14"/>
        <v>19</v>
      </c>
      <c r="M27" s="7">
        <f t="shared" si="14"/>
        <v>0</v>
      </c>
      <c r="N27" s="36"/>
      <c r="O27" s="83">
        <f t="shared" si="15"/>
        <v>211</v>
      </c>
      <c r="P27" s="83">
        <f t="shared" si="16"/>
        <v>0</v>
      </c>
      <c r="Q27" s="83">
        <f t="shared" si="17"/>
        <v>305</v>
      </c>
      <c r="R27" s="83">
        <f t="shared" si="18"/>
        <v>353</v>
      </c>
      <c r="S27" s="83">
        <f t="shared" si="19"/>
        <v>372</v>
      </c>
      <c r="T27" s="73"/>
      <c r="U27" s="67">
        <f>IF(B27=C27,0,IF(S27&lt;&gt;"-",(S27)/Přehled!$A$1,0))</f>
        <v>0.88571428571428568</v>
      </c>
    </row>
    <row r="28" spans="1:21" x14ac:dyDescent="0.25">
      <c r="A28" s="55">
        <v>26</v>
      </c>
      <c r="B28" s="34">
        <v>1307</v>
      </c>
      <c r="C28" s="7"/>
      <c r="D28" s="56">
        <v>290</v>
      </c>
      <c r="E28" s="41">
        <f t="shared" si="10"/>
        <v>145</v>
      </c>
      <c r="F28" s="41">
        <f t="shared" si="11"/>
        <v>50</v>
      </c>
      <c r="G28" s="41">
        <f t="shared" si="12"/>
        <v>15</v>
      </c>
      <c r="H28" s="7">
        <f t="shared" si="13"/>
        <v>5</v>
      </c>
      <c r="I28" s="34">
        <f t="shared" si="14"/>
        <v>551</v>
      </c>
      <c r="J28" s="41">
        <f t="shared" si="14"/>
        <v>276</v>
      </c>
      <c r="K28" s="41">
        <f t="shared" si="14"/>
        <v>95</v>
      </c>
      <c r="L28" s="41">
        <f t="shared" si="14"/>
        <v>29</v>
      </c>
      <c r="M28" s="7">
        <f t="shared" si="14"/>
        <v>10</v>
      </c>
      <c r="N28" s="36"/>
      <c r="O28" s="83">
        <f t="shared" si="15"/>
        <v>205</v>
      </c>
      <c r="P28" s="83">
        <f t="shared" si="16"/>
        <v>0</v>
      </c>
      <c r="Q28" s="83">
        <f t="shared" si="17"/>
        <v>290</v>
      </c>
      <c r="R28" s="83">
        <f t="shared" si="18"/>
        <v>327</v>
      </c>
      <c r="S28" s="83">
        <f t="shared" si="19"/>
        <v>346</v>
      </c>
      <c r="T28" s="73"/>
      <c r="U28" s="67">
        <f>IF(B28=C28,0,IF(S28&lt;&gt;"-",(S28)/Přehled!$A$1,0))</f>
        <v>0.82380952380952377</v>
      </c>
    </row>
    <row r="29" spans="1:21" x14ac:dyDescent="0.25">
      <c r="A29" s="55">
        <v>27</v>
      </c>
      <c r="B29" s="34">
        <v>1340</v>
      </c>
      <c r="C29" s="7"/>
      <c r="D29" s="56">
        <v>305</v>
      </c>
      <c r="E29" s="41">
        <f t="shared" si="10"/>
        <v>155</v>
      </c>
      <c r="F29" s="41">
        <f t="shared" si="11"/>
        <v>50</v>
      </c>
      <c r="G29" s="41">
        <f t="shared" si="12"/>
        <v>15</v>
      </c>
      <c r="H29" s="7">
        <f t="shared" si="13"/>
        <v>5</v>
      </c>
      <c r="I29" s="34">
        <f t="shared" si="14"/>
        <v>580</v>
      </c>
      <c r="J29" s="41">
        <f t="shared" si="14"/>
        <v>295</v>
      </c>
      <c r="K29" s="41">
        <f t="shared" si="14"/>
        <v>95</v>
      </c>
      <c r="L29" s="41">
        <f t="shared" si="14"/>
        <v>29</v>
      </c>
      <c r="M29" s="7">
        <f t="shared" si="14"/>
        <v>10</v>
      </c>
      <c r="N29" s="36"/>
      <c r="O29" s="83">
        <f t="shared" si="15"/>
        <v>180</v>
      </c>
      <c r="P29" s="83">
        <f t="shared" si="16"/>
        <v>0</v>
      </c>
      <c r="Q29" s="83">
        <f t="shared" si="17"/>
        <v>275</v>
      </c>
      <c r="R29" s="83">
        <f t="shared" si="18"/>
        <v>312</v>
      </c>
      <c r="S29" s="83">
        <f t="shared" si="19"/>
        <v>331</v>
      </c>
      <c r="T29" s="73"/>
      <c r="U29" s="67">
        <f>IF(B29=C29,0,IF(S29&lt;&gt;"-",(S29)/Přehled!$A$1,0))</f>
        <v>0.78809523809523807</v>
      </c>
    </row>
    <row r="30" spans="1:21" x14ac:dyDescent="0.25">
      <c r="A30" s="55">
        <v>28</v>
      </c>
      <c r="B30" s="34">
        <v>1373</v>
      </c>
      <c r="C30" s="7"/>
      <c r="D30" s="56">
        <v>320</v>
      </c>
      <c r="E30" s="41">
        <f t="shared" si="10"/>
        <v>160</v>
      </c>
      <c r="F30" s="41">
        <f t="shared" si="11"/>
        <v>55</v>
      </c>
      <c r="G30" s="41">
        <f t="shared" si="12"/>
        <v>15</v>
      </c>
      <c r="H30" s="7">
        <f t="shared" si="13"/>
        <v>5</v>
      </c>
      <c r="I30" s="34">
        <f t="shared" si="14"/>
        <v>608</v>
      </c>
      <c r="J30" s="41">
        <f t="shared" si="14"/>
        <v>304</v>
      </c>
      <c r="K30" s="41">
        <f t="shared" si="14"/>
        <v>105</v>
      </c>
      <c r="L30" s="41">
        <f t="shared" si="14"/>
        <v>29</v>
      </c>
      <c r="M30" s="7">
        <f t="shared" si="14"/>
        <v>10</v>
      </c>
      <c r="N30" s="36"/>
      <c r="O30" s="83">
        <f t="shared" si="15"/>
        <v>157</v>
      </c>
      <c r="P30" s="83">
        <f t="shared" si="16"/>
        <v>0</v>
      </c>
      <c r="Q30" s="83">
        <f t="shared" si="17"/>
        <v>251</v>
      </c>
      <c r="R30" s="83">
        <f t="shared" si="18"/>
        <v>298</v>
      </c>
      <c r="S30" s="83">
        <f t="shared" si="19"/>
        <v>317</v>
      </c>
      <c r="T30" s="73"/>
      <c r="U30" s="67">
        <f>IF(B30=C30,0,IF(S30&lt;&gt;"-",(S30)/Přehled!$A$1,0))</f>
        <v>0.75476190476190474</v>
      </c>
    </row>
    <row r="31" spans="1:21" x14ac:dyDescent="0.25">
      <c r="A31" s="55">
        <v>29</v>
      </c>
      <c r="B31" s="34">
        <v>1407</v>
      </c>
      <c r="C31" s="7"/>
      <c r="D31" s="56">
        <v>335</v>
      </c>
      <c r="E31" s="41">
        <f t="shared" si="10"/>
        <v>170</v>
      </c>
      <c r="F31" s="41">
        <f t="shared" si="11"/>
        <v>55</v>
      </c>
      <c r="G31" s="41">
        <f t="shared" si="12"/>
        <v>15</v>
      </c>
      <c r="H31" s="7">
        <f t="shared" si="13"/>
        <v>5</v>
      </c>
      <c r="I31" s="34">
        <f t="shared" si="14"/>
        <v>637</v>
      </c>
      <c r="J31" s="41">
        <f t="shared" si="14"/>
        <v>323</v>
      </c>
      <c r="K31" s="41">
        <f t="shared" si="14"/>
        <v>105</v>
      </c>
      <c r="L31" s="41">
        <f t="shared" si="14"/>
        <v>29</v>
      </c>
      <c r="M31" s="7">
        <f t="shared" si="14"/>
        <v>10</v>
      </c>
      <c r="N31" s="36"/>
      <c r="O31" s="83">
        <f t="shared" si="15"/>
        <v>133</v>
      </c>
      <c r="P31" s="83">
        <f t="shared" si="16"/>
        <v>0</v>
      </c>
      <c r="Q31" s="83">
        <f t="shared" si="17"/>
        <v>237</v>
      </c>
      <c r="R31" s="83">
        <f t="shared" si="18"/>
        <v>284</v>
      </c>
      <c r="S31" s="83">
        <f t="shared" si="19"/>
        <v>303</v>
      </c>
      <c r="T31" s="73"/>
      <c r="U31" s="67">
        <f>IF(B31=C31,0,IF(S31&lt;&gt;"-",(S31)/Přehled!$A$1,0))</f>
        <v>0.72142857142857142</v>
      </c>
    </row>
    <row r="32" spans="1:21" x14ac:dyDescent="0.25">
      <c r="A32" s="55">
        <v>30</v>
      </c>
      <c r="B32" s="34">
        <v>1442</v>
      </c>
      <c r="C32" s="7"/>
      <c r="D32" s="56">
        <v>345</v>
      </c>
      <c r="E32" s="41">
        <f t="shared" si="10"/>
        <v>175</v>
      </c>
      <c r="F32" s="41">
        <f t="shared" si="11"/>
        <v>60</v>
      </c>
      <c r="G32" s="41">
        <f t="shared" si="12"/>
        <v>15</v>
      </c>
      <c r="H32" s="7">
        <f t="shared" si="13"/>
        <v>5</v>
      </c>
      <c r="I32" s="34">
        <f t="shared" si="14"/>
        <v>656</v>
      </c>
      <c r="J32" s="41">
        <f t="shared" si="14"/>
        <v>333</v>
      </c>
      <c r="K32" s="41">
        <f t="shared" si="14"/>
        <v>114</v>
      </c>
      <c r="L32" s="41">
        <f t="shared" si="14"/>
        <v>29</v>
      </c>
      <c r="M32" s="7">
        <f t="shared" si="14"/>
        <v>10</v>
      </c>
      <c r="N32" s="36"/>
      <c r="O32" s="83">
        <f t="shared" si="15"/>
        <v>130</v>
      </c>
      <c r="P32" s="83">
        <f t="shared" si="16"/>
        <v>0</v>
      </c>
      <c r="Q32" s="83">
        <f t="shared" si="17"/>
        <v>225</v>
      </c>
      <c r="R32" s="83">
        <f t="shared" si="18"/>
        <v>281</v>
      </c>
      <c r="S32" s="83">
        <f t="shared" si="19"/>
        <v>300</v>
      </c>
      <c r="T32" s="73"/>
      <c r="U32" s="67">
        <f>IF(B32=C32,0,IF(S32&lt;&gt;"-",(S32)/Přehled!$A$1,0))</f>
        <v>0.7142857142857143</v>
      </c>
    </row>
    <row r="33" spans="1:21" x14ac:dyDescent="0.25">
      <c r="A33" s="50">
        <v>31</v>
      </c>
      <c r="B33" s="51">
        <v>1479</v>
      </c>
      <c r="C33" s="52"/>
      <c r="D33" s="53">
        <v>360</v>
      </c>
      <c r="E33" s="54">
        <f t="shared" si="10"/>
        <v>180</v>
      </c>
      <c r="F33" s="54">
        <f t="shared" si="11"/>
        <v>60</v>
      </c>
      <c r="G33" s="54">
        <f t="shared" si="12"/>
        <v>15</v>
      </c>
      <c r="H33" s="52">
        <f t="shared" si="13"/>
        <v>5</v>
      </c>
      <c r="I33" s="51">
        <f t="shared" si="14"/>
        <v>684</v>
      </c>
      <c r="J33" s="54">
        <f t="shared" si="14"/>
        <v>342</v>
      </c>
      <c r="K33" s="54">
        <f t="shared" si="14"/>
        <v>114</v>
      </c>
      <c r="L33" s="54">
        <f t="shared" si="14"/>
        <v>29</v>
      </c>
      <c r="M33" s="52">
        <f t="shared" si="14"/>
        <v>10</v>
      </c>
      <c r="N33" s="36"/>
      <c r="O33" s="83">
        <f t="shared" si="15"/>
        <v>111</v>
      </c>
      <c r="P33" s="83">
        <f t="shared" si="16"/>
        <v>0</v>
      </c>
      <c r="Q33" s="83">
        <f t="shared" si="17"/>
        <v>225</v>
      </c>
      <c r="R33" s="83">
        <f t="shared" si="18"/>
        <v>281</v>
      </c>
      <c r="S33" s="83">
        <f t="shared" si="19"/>
        <v>300</v>
      </c>
      <c r="T33" s="73"/>
      <c r="U33" s="67">
        <f>IF(B33=C33,0,IF(S33&lt;&gt;"-",(S33)/Přehled!$A$1,0))</f>
        <v>0.7142857142857143</v>
      </c>
    </row>
    <row r="34" spans="1:21" x14ac:dyDescent="0.25">
      <c r="A34" s="55">
        <v>32</v>
      </c>
      <c r="B34" s="34">
        <v>1515</v>
      </c>
      <c r="C34" s="7"/>
      <c r="D34" s="56">
        <v>375</v>
      </c>
      <c r="E34" s="41">
        <f t="shared" si="10"/>
        <v>190</v>
      </c>
      <c r="F34" s="41">
        <f t="shared" si="11"/>
        <v>65</v>
      </c>
      <c r="G34" s="41">
        <f t="shared" si="12"/>
        <v>15</v>
      </c>
      <c r="H34" s="7">
        <f t="shared" si="13"/>
        <v>5</v>
      </c>
      <c r="I34" s="34">
        <f t="shared" si="14"/>
        <v>713</v>
      </c>
      <c r="J34" s="41">
        <f t="shared" si="14"/>
        <v>361</v>
      </c>
      <c r="K34" s="41">
        <f t="shared" si="14"/>
        <v>124</v>
      </c>
      <c r="L34" s="41">
        <f t="shared" si="14"/>
        <v>29</v>
      </c>
      <c r="M34" s="7">
        <f t="shared" si="14"/>
        <v>10</v>
      </c>
      <c r="N34" s="36"/>
      <c r="O34" s="83">
        <f t="shared" si="15"/>
        <v>89</v>
      </c>
      <c r="P34" s="83">
        <f t="shared" si="16"/>
        <v>0</v>
      </c>
      <c r="Q34" s="83">
        <f t="shared" si="17"/>
        <v>193</v>
      </c>
      <c r="R34" s="83">
        <f t="shared" si="18"/>
        <v>259</v>
      </c>
      <c r="S34" s="83">
        <f t="shared" si="19"/>
        <v>278</v>
      </c>
      <c r="T34" s="73"/>
      <c r="U34" s="67">
        <f>IF(B34=C34,0,IF(S34&lt;&gt;"-",(S34)/Přehled!$A$1,0))</f>
        <v>0.66190476190476188</v>
      </c>
    </row>
    <row r="35" spans="1:21" x14ac:dyDescent="0.25">
      <c r="A35" s="55">
        <v>33</v>
      </c>
      <c r="B35" s="34">
        <v>1553</v>
      </c>
      <c r="C35" s="7"/>
      <c r="D35" s="56">
        <v>390</v>
      </c>
      <c r="E35" s="41">
        <f t="shared" si="10"/>
        <v>195</v>
      </c>
      <c r="F35" s="41">
        <f t="shared" si="11"/>
        <v>65</v>
      </c>
      <c r="G35" s="41">
        <f t="shared" si="12"/>
        <v>15</v>
      </c>
      <c r="H35" s="7">
        <f t="shared" si="13"/>
        <v>5</v>
      </c>
      <c r="I35" s="34">
        <f t="shared" si="14"/>
        <v>741</v>
      </c>
      <c r="J35" s="41">
        <f t="shared" si="14"/>
        <v>371</v>
      </c>
      <c r="K35" s="41">
        <f t="shared" si="14"/>
        <v>124</v>
      </c>
      <c r="L35" s="41">
        <f t="shared" si="14"/>
        <v>29</v>
      </c>
      <c r="M35" s="7">
        <f t="shared" si="14"/>
        <v>10</v>
      </c>
      <c r="N35" s="36"/>
      <c r="O35" s="35">
        <f t="shared" si="15"/>
        <v>71</v>
      </c>
      <c r="P35" s="35">
        <f t="shared" si="16"/>
        <v>0</v>
      </c>
      <c r="Q35" s="35">
        <f t="shared" si="17"/>
        <v>193</v>
      </c>
      <c r="R35" s="35">
        <f t="shared" si="18"/>
        <v>259</v>
      </c>
      <c r="S35" s="35">
        <f t="shared" si="19"/>
        <v>278</v>
      </c>
      <c r="T35" s="22"/>
      <c r="U35" s="67">
        <f>IF(B35=C35,0,IF(S35&lt;&gt;"-",(S35)/Přehled!$A$1,0))</f>
        <v>0.66190476190476188</v>
      </c>
    </row>
    <row r="36" spans="1:21" x14ac:dyDescent="0.25">
      <c r="A36" s="55">
        <v>34</v>
      </c>
      <c r="B36" s="34">
        <v>1592</v>
      </c>
      <c r="C36" s="7"/>
      <c r="D36" s="56">
        <v>405</v>
      </c>
      <c r="E36" s="41">
        <f t="shared" si="10"/>
        <v>205</v>
      </c>
      <c r="F36" s="41">
        <f t="shared" si="11"/>
        <v>70</v>
      </c>
      <c r="G36" s="41">
        <f t="shared" si="12"/>
        <v>20</v>
      </c>
      <c r="H36" s="7">
        <f t="shared" si="13"/>
        <v>5</v>
      </c>
      <c r="I36" s="34">
        <f t="shared" si="14"/>
        <v>770</v>
      </c>
      <c r="J36" s="41">
        <f t="shared" si="14"/>
        <v>390</v>
      </c>
      <c r="K36" s="41">
        <f t="shared" si="14"/>
        <v>133</v>
      </c>
      <c r="L36" s="41">
        <f t="shared" si="14"/>
        <v>38</v>
      </c>
      <c r="M36" s="7">
        <f t="shared" si="14"/>
        <v>10</v>
      </c>
      <c r="N36" s="36"/>
      <c r="O36" s="35">
        <f t="shared" si="15"/>
        <v>52</v>
      </c>
      <c r="P36" s="35">
        <f t="shared" si="16"/>
        <v>0</v>
      </c>
      <c r="Q36" s="35">
        <f t="shared" si="17"/>
        <v>166</v>
      </c>
      <c r="R36" s="35">
        <f t="shared" si="18"/>
        <v>223</v>
      </c>
      <c r="S36" s="35">
        <f t="shared" si="19"/>
        <v>251</v>
      </c>
      <c r="T36" s="22"/>
      <c r="U36" s="67">
        <f>IF(B36=C36,0,IF(S36&lt;&gt;"-",(S36)/Přehled!$A$1,0))</f>
        <v>0.59761904761904761</v>
      </c>
    </row>
    <row r="37" spans="1:21" x14ac:dyDescent="0.25">
      <c r="A37" s="55">
        <v>35</v>
      </c>
      <c r="B37" s="34">
        <v>1632</v>
      </c>
      <c r="C37" s="7"/>
      <c r="D37" s="56">
        <v>420</v>
      </c>
      <c r="E37" s="41">
        <f t="shared" si="10"/>
        <v>210</v>
      </c>
      <c r="F37" s="41">
        <f t="shared" si="11"/>
        <v>70</v>
      </c>
      <c r="G37" s="41">
        <f t="shared" si="12"/>
        <v>20</v>
      </c>
      <c r="H37" s="7">
        <f t="shared" si="13"/>
        <v>5</v>
      </c>
      <c r="I37" s="34">
        <f t="shared" si="14"/>
        <v>798</v>
      </c>
      <c r="J37" s="41">
        <f t="shared" si="14"/>
        <v>399</v>
      </c>
      <c r="K37" s="41">
        <f t="shared" si="14"/>
        <v>133</v>
      </c>
      <c r="L37" s="41">
        <f t="shared" si="14"/>
        <v>38</v>
      </c>
      <c r="M37" s="7">
        <f t="shared" si="14"/>
        <v>10</v>
      </c>
      <c r="N37" s="36"/>
      <c r="O37" s="35">
        <f t="shared" si="15"/>
        <v>36</v>
      </c>
      <c r="P37" s="35">
        <f t="shared" si="16"/>
        <v>0</v>
      </c>
      <c r="Q37" s="35">
        <f t="shared" si="17"/>
        <v>169</v>
      </c>
      <c r="R37" s="35">
        <f t="shared" si="18"/>
        <v>226</v>
      </c>
      <c r="S37" s="35">
        <f t="shared" si="19"/>
        <v>254</v>
      </c>
      <c r="T37" s="22"/>
      <c r="U37" s="67">
        <f>IF(B37=C37,0,IF(S37&lt;&gt;"-",(S37)/Přehled!$A$1,0))</f>
        <v>0.60476190476190472</v>
      </c>
    </row>
    <row r="38" spans="1:21" x14ac:dyDescent="0.25">
      <c r="A38" s="55">
        <v>36</v>
      </c>
      <c r="B38" s="34">
        <v>1673</v>
      </c>
      <c r="C38" s="7"/>
      <c r="D38" s="56">
        <v>430</v>
      </c>
      <c r="E38" s="41">
        <f t="shared" si="10"/>
        <v>215</v>
      </c>
      <c r="F38" s="41">
        <f t="shared" si="11"/>
        <v>70</v>
      </c>
      <c r="G38" s="41">
        <f t="shared" si="12"/>
        <v>20</v>
      </c>
      <c r="H38" s="7">
        <f t="shared" si="13"/>
        <v>5</v>
      </c>
      <c r="I38" s="34">
        <f t="shared" si="14"/>
        <v>817</v>
      </c>
      <c r="J38" s="41">
        <f t="shared" si="14"/>
        <v>409</v>
      </c>
      <c r="K38" s="41">
        <f t="shared" si="14"/>
        <v>133</v>
      </c>
      <c r="L38" s="41">
        <f t="shared" si="14"/>
        <v>38</v>
      </c>
      <c r="M38" s="7">
        <f t="shared" si="14"/>
        <v>10</v>
      </c>
      <c r="N38" s="36"/>
      <c r="O38" s="35">
        <f t="shared" si="15"/>
        <v>39</v>
      </c>
      <c r="P38" s="35">
        <f t="shared" si="16"/>
        <v>0</v>
      </c>
      <c r="Q38" s="35">
        <f t="shared" si="17"/>
        <v>181</v>
      </c>
      <c r="R38" s="35">
        <f t="shared" si="18"/>
        <v>238</v>
      </c>
      <c r="S38" s="35">
        <f t="shared" si="19"/>
        <v>266</v>
      </c>
      <c r="T38" s="22"/>
      <c r="U38" s="67">
        <f>IF(B38=C38,0,IF(S38&lt;&gt;"-",(S38)/Přehled!$A$1,0))</f>
        <v>0.6333333333333333</v>
      </c>
    </row>
    <row r="39" spans="1:21" x14ac:dyDescent="0.25">
      <c r="A39" s="55">
        <v>37</v>
      </c>
      <c r="B39" s="34">
        <v>1715</v>
      </c>
      <c r="C39" s="7"/>
      <c r="D39" s="56">
        <v>450</v>
      </c>
      <c r="E39" s="41">
        <f t="shared" si="10"/>
        <v>225</v>
      </c>
      <c r="F39" s="41">
        <f t="shared" si="11"/>
        <v>75</v>
      </c>
      <c r="G39" s="41">
        <f t="shared" si="12"/>
        <v>20</v>
      </c>
      <c r="H39" s="7">
        <f t="shared" si="13"/>
        <v>5</v>
      </c>
      <c r="I39" s="34">
        <f t="shared" si="14"/>
        <v>855</v>
      </c>
      <c r="J39" s="41">
        <f t="shared" si="14"/>
        <v>428</v>
      </c>
      <c r="K39" s="41">
        <f t="shared" si="14"/>
        <v>143</v>
      </c>
      <c r="L39" s="41">
        <f t="shared" si="14"/>
        <v>38</v>
      </c>
      <c r="M39" s="7">
        <f t="shared" si="14"/>
        <v>10</v>
      </c>
      <c r="N39" s="36"/>
      <c r="O39" s="35">
        <f t="shared" si="15"/>
        <v>5</v>
      </c>
      <c r="P39" s="35">
        <f t="shared" si="16"/>
        <v>0</v>
      </c>
      <c r="Q39" s="35">
        <f t="shared" si="17"/>
        <v>146</v>
      </c>
      <c r="R39" s="35">
        <f t="shared" si="18"/>
        <v>213</v>
      </c>
      <c r="S39" s="35">
        <f t="shared" si="19"/>
        <v>241</v>
      </c>
      <c r="T39" s="22"/>
      <c r="U39" s="67">
        <f>IF(B39=C39,0,IF(S39&lt;&gt;"-",(S39)/Přehled!$A$1,0))</f>
        <v>0.57380952380952377</v>
      </c>
    </row>
    <row r="40" spans="1:21" x14ac:dyDescent="0.25">
      <c r="A40" s="55">
        <v>38</v>
      </c>
      <c r="B40" s="34">
        <v>1757</v>
      </c>
      <c r="C40" s="7"/>
      <c r="D40" s="56">
        <v>460</v>
      </c>
      <c r="E40" s="41">
        <f t="shared" si="10"/>
        <v>230</v>
      </c>
      <c r="F40" s="41">
        <f t="shared" si="11"/>
        <v>75</v>
      </c>
      <c r="G40" s="41">
        <f t="shared" si="12"/>
        <v>20</v>
      </c>
      <c r="H40" s="7">
        <f t="shared" si="13"/>
        <v>5</v>
      </c>
      <c r="I40" s="34">
        <f t="shared" si="14"/>
        <v>874</v>
      </c>
      <c r="J40" s="41">
        <f t="shared" si="14"/>
        <v>437</v>
      </c>
      <c r="K40" s="41">
        <f t="shared" si="14"/>
        <v>143</v>
      </c>
      <c r="L40" s="41">
        <f t="shared" si="14"/>
        <v>38</v>
      </c>
      <c r="M40" s="7">
        <f t="shared" si="14"/>
        <v>10</v>
      </c>
      <c r="N40" s="36"/>
      <c r="O40" s="35">
        <f t="shared" si="15"/>
        <v>9</v>
      </c>
      <c r="P40" s="35">
        <f t="shared" si="16"/>
        <v>0</v>
      </c>
      <c r="Q40" s="35">
        <f t="shared" si="17"/>
        <v>160</v>
      </c>
      <c r="R40" s="35">
        <f t="shared" si="18"/>
        <v>227</v>
      </c>
      <c r="S40" s="35">
        <f t="shared" si="19"/>
        <v>255</v>
      </c>
      <c r="T40" s="22"/>
      <c r="U40" s="67">
        <f>IF(B40=C40,0,IF(S40&lt;&gt;"-",(S40)/Přehled!$A$1,0))</f>
        <v>0.6071428571428571</v>
      </c>
    </row>
    <row r="41" spans="1:21" x14ac:dyDescent="0.25">
      <c r="A41" s="55">
        <v>39</v>
      </c>
      <c r="B41" s="34">
        <v>1801</v>
      </c>
      <c r="C41" s="7"/>
      <c r="D41" s="56">
        <v>475</v>
      </c>
      <c r="E41" s="41">
        <f t="shared" si="10"/>
        <v>240</v>
      </c>
      <c r="F41" s="41">
        <f t="shared" si="11"/>
        <v>80</v>
      </c>
      <c r="G41" s="41">
        <f t="shared" si="12"/>
        <v>20</v>
      </c>
      <c r="H41" s="7">
        <f t="shared" si="13"/>
        <v>5</v>
      </c>
      <c r="I41" s="34">
        <f t="shared" si="14"/>
        <v>903</v>
      </c>
      <c r="J41" s="41">
        <f t="shared" si="14"/>
        <v>456</v>
      </c>
      <c r="K41" s="41">
        <f t="shared" si="14"/>
        <v>152</v>
      </c>
      <c r="L41" s="41">
        <f t="shared" si="14"/>
        <v>38</v>
      </c>
      <c r="M41" s="7">
        <f t="shared" si="14"/>
        <v>10</v>
      </c>
      <c r="N41" s="36"/>
      <c r="O41" s="35">
        <f t="shared" si="15"/>
        <v>0</v>
      </c>
      <c r="P41" s="35">
        <f t="shared" si="16"/>
        <v>0</v>
      </c>
      <c r="Q41" s="35">
        <f t="shared" si="17"/>
        <v>138</v>
      </c>
      <c r="R41" s="35">
        <f t="shared" si="18"/>
        <v>214</v>
      </c>
      <c r="S41" s="35">
        <f t="shared" si="19"/>
        <v>242</v>
      </c>
      <c r="T41" s="22"/>
      <c r="U41" s="67">
        <f>IF(B41=C41,0,IF(S41&lt;&gt;"-",(S41)/Přehled!$A$1,0))</f>
        <v>0.57619047619047614</v>
      </c>
    </row>
    <row r="42" spans="1:21" x14ac:dyDescent="0.25">
      <c r="A42" s="55">
        <v>40</v>
      </c>
      <c r="B42" s="34">
        <v>1846</v>
      </c>
      <c r="C42" s="7"/>
      <c r="D42" s="56">
        <v>490</v>
      </c>
      <c r="E42" s="41">
        <f t="shared" si="10"/>
        <v>245</v>
      </c>
      <c r="F42" s="41">
        <f t="shared" si="11"/>
        <v>80</v>
      </c>
      <c r="G42" s="41">
        <f t="shared" si="12"/>
        <v>20</v>
      </c>
      <c r="H42" s="7">
        <f t="shared" si="13"/>
        <v>5</v>
      </c>
      <c r="I42" s="34">
        <f t="shared" si="14"/>
        <v>931</v>
      </c>
      <c r="J42" s="41">
        <f t="shared" si="14"/>
        <v>466</v>
      </c>
      <c r="K42" s="41">
        <f t="shared" si="14"/>
        <v>152</v>
      </c>
      <c r="L42" s="41">
        <f t="shared" si="14"/>
        <v>38</v>
      </c>
      <c r="M42" s="7">
        <f t="shared" si="14"/>
        <v>10</v>
      </c>
      <c r="N42" s="36"/>
      <c r="O42" s="35">
        <f t="shared" si="15"/>
        <v>0</v>
      </c>
      <c r="P42" s="35">
        <f t="shared" si="16"/>
        <v>0</v>
      </c>
      <c r="Q42" s="35">
        <f t="shared" si="17"/>
        <v>145</v>
      </c>
      <c r="R42" s="35">
        <f t="shared" si="18"/>
        <v>221</v>
      </c>
      <c r="S42" s="35">
        <f t="shared" si="19"/>
        <v>249</v>
      </c>
      <c r="T42" s="22"/>
      <c r="U42" s="67">
        <f>IF(B42=C42,0,IF(S42&lt;&gt;"-",(S42)/Přehled!$A$1,0))</f>
        <v>0.59285714285714286</v>
      </c>
    </row>
    <row r="43" spans="1:21" x14ac:dyDescent="0.25">
      <c r="A43" s="55">
        <v>41</v>
      </c>
      <c r="B43" s="34">
        <v>1893</v>
      </c>
      <c r="C43" s="7"/>
      <c r="D43" s="56">
        <v>505</v>
      </c>
      <c r="E43" s="41">
        <f t="shared" si="10"/>
        <v>255</v>
      </c>
      <c r="F43" s="41">
        <f t="shared" si="11"/>
        <v>85</v>
      </c>
      <c r="G43" s="41">
        <f t="shared" si="12"/>
        <v>20</v>
      </c>
      <c r="H43" s="7">
        <f t="shared" si="13"/>
        <v>5</v>
      </c>
      <c r="I43" s="34">
        <f t="shared" si="14"/>
        <v>960</v>
      </c>
      <c r="J43" s="41">
        <f t="shared" si="14"/>
        <v>485</v>
      </c>
      <c r="K43" s="41">
        <f t="shared" si="14"/>
        <v>162</v>
      </c>
      <c r="L43" s="41">
        <f t="shared" si="14"/>
        <v>38</v>
      </c>
      <c r="M43" s="7">
        <f t="shared" si="14"/>
        <v>10</v>
      </c>
      <c r="N43" s="36"/>
      <c r="O43" s="35">
        <f t="shared" si="15"/>
        <v>0</v>
      </c>
      <c r="P43" s="35">
        <f t="shared" si="16"/>
        <v>0</v>
      </c>
      <c r="Q43" s="35">
        <f t="shared" si="17"/>
        <v>124</v>
      </c>
      <c r="R43" s="35">
        <f t="shared" si="18"/>
        <v>210</v>
      </c>
      <c r="S43" s="35">
        <f t="shared" si="19"/>
        <v>238</v>
      </c>
      <c r="T43" s="22"/>
      <c r="U43" s="67">
        <f>IF(B43=C43,0,IF(S43&lt;&gt;"-",(S43)/Přehled!$A$1,0))</f>
        <v>0.56666666666666665</v>
      </c>
    </row>
    <row r="44" spans="1:21" x14ac:dyDescent="0.25">
      <c r="A44" s="55">
        <v>42</v>
      </c>
      <c r="B44" s="34">
        <v>1940</v>
      </c>
      <c r="C44" s="7"/>
      <c r="D44" s="56">
        <v>520</v>
      </c>
      <c r="E44" s="41">
        <f t="shared" si="10"/>
        <v>260</v>
      </c>
      <c r="F44" s="41">
        <f t="shared" si="11"/>
        <v>85</v>
      </c>
      <c r="G44" s="41">
        <f t="shared" si="12"/>
        <v>20</v>
      </c>
      <c r="H44" s="7">
        <f t="shared" si="13"/>
        <v>5</v>
      </c>
      <c r="I44" s="34">
        <f t="shared" si="14"/>
        <v>988</v>
      </c>
      <c r="J44" s="41">
        <f t="shared" si="14"/>
        <v>494</v>
      </c>
      <c r="K44" s="41">
        <f t="shared" si="14"/>
        <v>162</v>
      </c>
      <c r="L44" s="41">
        <f t="shared" si="14"/>
        <v>38</v>
      </c>
      <c r="M44" s="7">
        <f t="shared" si="14"/>
        <v>10</v>
      </c>
      <c r="N44" s="36"/>
      <c r="O44" s="35">
        <f t="shared" si="15"/>
        <v>0</v>
      </c>
      <c r="P44" s="35">
        <f t="shared" si="16"/>
        <v>0</v>
      </c>
      <c r="Q44" s="35">
        <f t="shared" si="17"/>
        <v>134</v>
      </c>
      <c r="R44" s="35">
        <f t="shared" si="18"/>
        <v>220</v>
      </c>
      <c r="S44" s="35">
        <f t="shared" si="19"/>
        <v>248</v>
      </c>
      <c r="T44" s="22"/>
      <c r="U44" s="67">
        <f>IF(B44=C44,0,IF(S44&lt;&gt;"-",(S44)/Přehled!$A$1,0))</f>
        <v>0.59047619047619049</v>
      </c>
    </row>
    <row r="45" spans="1:21" x14ac:dyDescent="0.25">
      <c r="A45" s="55">
        <v>43</v>
      </c>
      <c r="B45" s="34">
        <v>1988</v>
      </c>
      <c r="C45" s="7"/>
      <c r="D45" s="56">
        <v>535</v>
      </c>
      <c r="E45" s="41">
        <f t="shared" si="10"/>
        <v>270</v>
      </c>
      <c r="F45" s="41">
        <f t="shared" si="11"/>
        <v>90</v>
      </c>
      <c r="G45" s="41">
        <f t="shared" si="12"/>
        <v>25</v>
      </c>
      <c r="H45" s="7">
        <f t="shared" si="13"/>
        <v>5</v>
      </c>
      <c r="I45" s="34">
        <f t="shared" si="14"/>
        <v>1017</v>
      </c>
      <c r="J45" s="41">
        <f t="shared" si="14"/>
        <v>513</v>
      </c>
      <c r="K45" s="41">
        <f t="shared" si="14"/>
        <v>171</v>
      </c>
      <c r="L45" s="41">
        <f t="shared" si="14"/>
        <v>48</v>
      </c>
      <c r="M45" s="7">
        <f t="shared" si="14"/>
        <v>10</v>
      </c>
      <c r="N45" s="36"/>
      <c r="O45" s="35">
        <f t="shared" si="15"/>
        <v>0</v>
      </c>
      <c r="P45" s="35">
        <f t="shared" si="16"/>
        <v>0</v>
      </c>
      <c r="Q45" s="35">
        <f t="shared" si="17"/>
        <v>116</v>
      </c>
      <c r="R45" s="35">
        <f t="shared" si="18"/>
        <v>191</v>
      </c>
      <c r="S45" s="35">
        <f t="shared" si="19"/>
        <v>229</v>
      </c>
      <c r="T45" s="22"/>
      <c r="U45" s="67">
        <f>IF(B45=C45,0,IF(S45&lt;&gt;"-",(S45)/Přehled!$A$1,0))</f>
        <v>0.54523809523809519</v>
      </c>
    </row>
    <row r="46" spans="1:21" x14ac:dyDescent="0.25">
      <c r="A46" s="55">
        <v>44</v>
      </c>
      <c r="B46" s="34">
        <v>2038</v>
      </c>
      <c r="C46" s="7"/>
      <c r="D46" s="56">
        <v>550</v>
      </c>
      <c r="E46" s="41">
        <f t="shared" si="10"/>
        <v>275</v>
      </c>
      <c r="F46" s="41">
        <f t="shared" si="11"/>
        <v>90</v>
      </c>
      <c r="G46" s="41">
        <f t="shared" si="12"/>
        <v>25</v>
      </c>
      <c r="H46" s="7">
        <f t="shared" si="13"/>
        <v>5</v>
      </c>
      <c r="I46" s="34">
        <f t="shared" si="14"/>
        <v>1045</v>
      </c>
      <c r="J46" s="41">
        <f t="shared" si="14"/>
        <v>523</v>
      </c>
      <c r="K46" s="41">
        <f t="shared" si="14"/>
        <v>171</v>
      </c>
      <c r="L46" s="41">
        <f t="shared" si="14"/>
        <v>48</v>
      </c>
      <c r="M46" s="7">
        <f t="shared" si="14"/>
        <v>10</v>
      </c>
      <c r="N46" s="36"/>
      <c r="O46" s="35">
        <f t="shared" si="15"/>
        <v>0</v>
      </c>
      <c r="P46" s="35">
        <f t="shared" si="16"/>
        <v>0</v>
      </c>
      <c r="Q46" s="35">
        <f t="shared" si="17"/>
        <v>128</v>
      </c>
      <c r="R46" s="35">
        <f t="shared" si="18"/>
        <v>203</v>
      </c>
      <c r="S46" s="35">
        <f t="shared" si="19"/>
        <v>241</v>
      </c>
      <c r="T46" s="22"/>
      <c r="U46" s="67">
        <f>IF(B46=C46,0,IF(S46&lt;&gt;"-",(S46)/Přehled!$A$1,0))</f>
        <v>0.57380952380952377</v>
      </c>
    </row>
    <row r="47" spans="1:21" x14ac:dyDescent="0.25">
      <c r="A47" s="55">
        <v>45</v>
      </c>
      <c r="B47" s="34">
        <v>2089</v>
      </c>
      <c r="C47" s="7"/>
      <c r="D47" s="56">
        <v>565</v>
      </c>
      <c r="E47" s="41">
        <f t="shared" si="10"/>
        <v>285</v>
      </c>
      <c r="F47" s="41">
        <f t="shared" si="11"/>
        <v>95</v>
      </c>
      <c r="G47" s="41">
        <f t="shared" si="12"/>
        <v>25</v>
      </c>
      <c r="H47" s="7">
        <f t="shared" si="13"/>
        <v>5</v>
      </c>
      <c r="I47" s="34">
        <f t="shared" si="14"/>
        <v>1074</v>
      </c>
      <c r="J47" s="41">
        <f t="shared" si="14"/>
        <v>542</v>
      </c>
      <c r="K47" s="41">
        <f t="shared" si="14"/>
        <v>181</v>
      </c>
      <c r="L47" s="41">
        <f t="shared" si="14"/>
        <v>48</v>
      </c>
      <c r="M47" s="7">
        <f t="shared" si="14"/>
        <v>10</v>
      </c>
      <c r="N47" s="36"/>
      <c r="O47" s="35">
        <f t="shared" si="15"/>
        <v>0</v>
      </c>
      <c r="P47" s="35">
        <f t="shared" si="16"/>
        <v>0</v>
      </c>
      <c r="Q47" s="35">
        <f t="shared" si="17"/>
        <v>111</v>
      </c>
      <c r="R47" s="35">
        <f t="shared" si="18"/>
        <v>196</v>
      </c>
      <c r="S47" s="35">
        <f t="shared" si="19"/>
        <v>234</v>
      </c>
      <c r="T47" s="22"/>
      <c r="U47" s="67">
        <f>IF(B47=C47,0,IF(S47&lt;&gt;"-",(S47)/Přehled!$A$1,0))</f>
        <v>0.55714285714285716</v>
      </c>
    </row>
    <row r="48" spans="1:21" x14ac:dyDescent="0.25">
      <c r="A48" s="55">
        <v>46</v>
      </c>
      <c r="B48" s="34">
        <v>2141</v>
      </c>
      <c r="C48" s="7"/>
      <c r="D48" s="56">
        <v>580</v>
      </c>
      <c r="E48" s="41">
        <f t="shared" si="10"/>
        <v>290</v>
      </c>
      <c r="F48" s="41">
        <f t="shared" si="11"/>
        <v>95</v>
      </c>
      <c r="G48" s="41">
        <f t="shared" si="12"/>
        <v>25</v>
      </c>
      <c r="H48" s="7">
        <f t="shared" si="13"/>
        <v>5</v>
      </c>
      <c r="I48" s="34">
        <f t="shared" si="14"/>
        <v>1102</v>
      </c>
      <c r="J48" s="41">
        <f t="shared" si="14"/>
        <v>551</v>
      </c>
      <c r="K48" s="41">
        <f t="shared" si="14"/>
        <v>181</v>
      </c>
      <c r="L48" s="41">
        <f t="shared" si="14"/>
        <v>48</v>
      </c>
      <c r="M48" s="7">
        <f t="shared" si="14"/>
        <v>10</v>
      </c>
      <c r="N48" s="36"/>
      <c r="O48" s="35">
        <f t="shared" si="15"/>
        <v>0</v>
      </c>
      <c r="P48" s="35">
        <f t="shared" si="16"/>
        <v>0</v>
      </c>
      <c r="Q48" s="35">
        <f t="shared" si="17"/>
        <v>126</v>
      </c>
      <c r="R48" s="35">
        <f t="shared" si="18"/>
        <v>211</v>
      </c>
      <c r="S48" s="35">
        <f t="shared" si="19"/>
        <v>249</v>
      </c>
      <c r="T48" s="22"/>
      <c r="U48" s="67">
        <f>IF(B48=C48,0,IF(S48&lt;&gt;"-",(S48)/Přehled!$A$1,0))</f>
        <v>0.59285714285714286</v>
      </c>
    </row>
    <row r="49" spans="1:21" x14ac:dyDescent="0.25">
      <c r="A49" s="55">
        <v>47</v>
      </c>
      <c r="B49" s="34">
        <v>2195</v>
      </c>
      <c r="C49" s="7"/>
      <c r="D49" s="56">
        <v>600</v>
      </c>
      <c r="E49" s="41">
        <f t="shared" si="10"/>
        <v>300</v>
      </c>
      <c r="F49" s="41">
        <f t="shared" si="11"/>
        <v>100</v>
      </c>
      <c r="G49" s="41">
        <f t="shared" si="12"/>
        <v>25</v>
      </c>
      <c r="H49" s="7">
        <f t="shared" si="13"/>
        <v>5</v>
      </c>
      <c r="I49" s="34">
        <f t="shared" si="14"/>
        <v>1140</v>
      </c>
      <c r="J49" s="41">
        <f t="shared" si="14"/>
        <v>570</v>
      </c>
      <c r="K49" s="41">
        <f t="shared" si="14"/>
        <v>190</v>
      </c>
      <c r="L49" s="41">
        <f t="shared" si="14"/>
        <v>48</v>
      </c>
      <c r="M49" s="7">
        <f t="shared" si="14"/>
        <v>10</v>
      </c>
      <c r="N49" s="36"/>
      <c r="O49" s="35">
        <f t="shared" si="15"/>
        <v>0</v>
      </c>
      <c r="P49" s="35">
        <f t="shared" si="16"/>
        <v>0</v>
      </c>
      <c r="Q49" s="35">
        <f t="shared" si="17"/>
        <v>105</v>
      </c>
      <c r="R49" s="35">
        <f t="shared" si="18"/>
        <v>199</v>
      </c>
      <c r="S49" s="35">
        <f t="shared" si="19"/>
        <v>237</v>
      </c>
      <c r="T49" s="22"/>
      <c r="U49" s="67">
        <f>IF(B49=C49,0,IF(S49&lt;&gt;"-",(S49)/Přehled!$A$1,0))</f>
        <v>0.56428571428571428</v>
      </c>
    </row>
    <row r="50" spans="1:21" x14ac:dyDescent="0.25">
      <c r="A50" s="55">
        <v>48</v>
      </c>
      <c r="B50" s="34">
        <v>2250</v>
      </c>
      <c r="C50" s="7"/>
      <c r="D50" s="56">
        <v>615</v>
      </c>
      <c r="E50" s="41">
        <f t="shared" si="10"/>
        <v>310</v>
      </c>
      <c r="F50" s="41">
        <f t="shared" si="11"/>
        <v>105</v>
      </c>
      <c r="G50" s="41">
        <f t="shared" si="12"/>
        <v>25</v>
      </c>
      <c r="H50" s="7">
        <f t="shared" si="13"/>
        <v>5</v>
      </c>
      <c r="I50" s="34">
        <f t="shared" si="14"/>
        <v>1169</v>
      </c>
      <c r="J50" s="41">
        <f t="shared" si="14"/>
        <v>589</v>
      </c>
      <c r="K50" s="41">
        <f t="shared" si="14"/>
        <v>200</v>
      </c>
      <c r="L50" s="41">
        <f t="shared" si="14"/>
        <v>48</v>
      </c>
      <c r="M50" s="7">
        <f t="shared" si="14"/>
        <v>10</v>
      </c>
      <c r="N50" s="36"/>
      <c r="O50" s="35">
        <f t="shared" si="15"/>
        <v>0</v>
      </c>
      <c r="P50" s="35">
        <f t="shared" si="16"/>
        <v>0</v>
      </c>
      <c r="Q50" s="35">
        <f t="shared" si="17"/>
        <v>92</v>
      </c>
      <c r="R50" s="35">
        <f t="shared" si="18"/>
        <v>196</v>
      </c>
      <c r="S50" s="35">
        <f t="shared" si="19"/>
        <v>234</v>
      </c>
      <c r="T50" s="22"/>
      <c r="U50" s="67">
        <f>IF(B50=C50,0,IF(S50&lt;&gt;"-",(S50)/Přehled!$A$1,0))</f>
        <v>0.55714285714285716</v>
      </c>
    </row>
    <row r="51" spans="1:21" x14ac:dyDescent="0.25">
      <c r="A51" s="55">
        <v>49</v>
      </c>
      <c r="B51" s="34">
        <v>2306</v>
      </c>
      <c r="C51" s="7"/>
      <c r="D51" s="56">
        <v>630</v>
      </c>
      <c r="E51" s="41">
        <f t="shared" si="10"/>
        <v>315</v>
      </c>
      <c r="F51" s="41">
        <f t="shared" si="11"/>
        <v>105</v>
      </c>
      <c r="G51" s="41">
        <f t="shared" si="12"/>
        <v>25</v>
      </c>
      <c r="H51" s="7">
        <f t="shared" si="13"/>
        <v>5</v>
      </c>
      <c r="I51" s="34">
        <f t="shared" si="14"/>
        <v>1197</v>
      </c>
      <c r="J51" s="41">
        <f t="shared" si="14"/>
        <v>599</v>
      </c>
      <c r="K51" s="41">
        <f t="shared" si="14"/>
        <v>200</v>
      </c>
      <c r="L51" s="41">
        <f t="shared" si="14"/>
        <v>48</v>
      </c>
      <c r="M51" s="7">
        <f t="shared" si="14"/>
        <v>10</v>
      </c>
      <c r="N51" s="36"/>
      <c r="O51" s="35">
        <f t="shared" si="15"/>
        <v>0</v>
      </c>
      <c r="P51" s="35">
        <f t="shared" si="16"/>
        <v>0</v>
      </c>
      <c r="Q51" s="35">
        <f t="shared" si="17"/>
        <v>110</v>
      </c>
      <c r="R51" s="35">
        <f t="shared" si="18"/>
        <v>214</v>
      </c>
      <c r="S51" s="35">
        <f t="shared" si="19"/>
        <v>252</v>
      </c>
      <c r="T51" s="22"/>
      <c r="U51" s="67">
        <f>IF(B51=C51,0,IF(S51&lt;&gt;"-",(S51)/Přehled!$A$1,0))</f>
        <v>0.6</v>
      </c>
    </row>
    <row r="52" spans="1:21" x14ac:dyDescent="0.25">
      <c r="A52" s="55">
        <v>50</v>
      </c>
      <c r="B52" s="34">
        <v>2363</v>
      </c>
      <c r="C52" s="7"/>
      <c r="D52" s="56">
        <v>645</v>
      </c>
      <c r="E52" s="41">
        <f t="shared" si="10"/>
        <v>325</v>
      </c>
      <c r="F52" s="41">
        <f t="shared" si="11"/>
        <v>110</v>
      </c>
      <c r="G52" s="41">
        <f t="shared" si="12"/>
        <v>30</v>
      </c>
      <c r="H52" s="7">
        <f t="shared" si="13"/>
        <v>5</v>
      </c>
      <c r="I52" s="34">
        <f t="shared" si="14"/>
        <v>1226</v>
      </c>
      <c r="J52" s="41">
        <f t="shared" si="14"/>
        <v>618</v>
      </c>
      <c r="K52" s="41">
        <f t="shared" si="14"/>
        <v>209</v>
      </c>
      <c r="L52" s="41">
        <f t="shared" si="14"/>
        <v>57</v>
      </c>
      <c r="M52" s="7">
        <f t="shared" si="14"/>
        <v>10</v>
      </c>
      <c r="N52" s="36"/>
      <c r="O52" s="35">
        <f t="shared" si="15"/>
        <v>0</v>
      </c>
      <c r="P52" s="35">
        <f t="shared" si="16"/>
        <v>0</v>
      </c>
      <c r="Q52" s="35">
        <f t="shared" si="17"/>
        <v>101</v>
      </c>
      <c r="R52" s="35">
        <f t="shared" si="18"/>
        <v>196</v>
      </c>
      <c r="S52" s="35">
        <f t="shared" si="19"/>
        <v>243</v>
      </c>
      <c r="T52" s="22"/>
      <c r="U52" s="67">
        <f>IF(B52=C52,0,IF(S52&lt;&gt;"-",(S52)/Přehled!$A$1,0))</f>
        <v>0.57857142857142863</v>
      </c>
    </row>
    <row r="53" spans="1:21" x14ac:dyDescent="0.25">
      <c r="A53" s="55">
        <v>51</v>
      </c>
      <c r="B53" s="34">
        <v>2422</v>
      </c>
      <c r="C53" s="7"/>
      <c r="D53" s="56">
        <v>660</v>
      </c>
      <c r="E53" s="41">
        <f t="shared" si="10"/>
        <v>330</v>
      </c>
      <c r="F53" s="41">
        <f t="shared" si="11"/>
        <v>110</v>
      </c>
      <c r="G53" s="41">
        <f t="shared" si="12"/>
        <v>30</v>
      </c>
      <c r="H53" s="7">
        <f t="shared" si="13"/>
        <v>5</v>
      </c>
      <c r="I53" s="34">
        <f t="shared" si="14"/>
        <v>1254</v>
      </c>
      <c r="J53" s="41">
        <f t="shared" si="14"/>
        <v>627</v>
      </c>
      <c r="K53" s="41">
        <f t="shared" si="14"/>
        <v>209</v>
      </c>
      <c r="L53" s="41">
        <f t="shared" si="14"/>
        <v>57</v>
      </c>
      <c r="M53" s="7">
        <f t="shared" si="14"/>
        <v>10</v>
      </c>
      <c r="N53" s="36"/>
      <c r="O53" s="35">
        <f t="shared" si="15"/>
        <v>0</v>
      </c>
      <c r="P53" s="35">
        <f t="shared" si="16"/>
        <v>0</v>
      </c>
      <c r="Q53" s="35">
        <f t="shared" si="17"/>
        <v>123</v>
      </c>
      <c r="R53" s="35">
        <f t="shared" si="18"/>
        <v>218</v>
      </c>
      <c r="S53" s="35">
        <f t="shared" si="19"/>
        <v>265</v>
      </c>
      <c r="T53" s="22"/>
      <c r="U53" s="67">
        <f>IF(B53=C53,0,IF(S53&lt;&gt;"-",(S53)/Přehled!$A$1,0))</f>
        <v>0.63095238095238093</v>
      </c>
    </row>
    <row r="54" spans="1:21" x14ac:dyDescent="0.25">
      <c r="A54" s="55">
        <v>52</v>
      </c>
      <c r="B54" s="34">
        <v>2483</v>
      </c>
      <c r="C54" s="7"/>
      <c r="D54" s="56">
        <v>675</v>
      </c>
      <c r="E54" s="41">
        <f t="shared" si="10"/>
        <v>340</v>
      </c>
      <c r="F54" s="41">
        <f t="shared" si="11"/>
        <v>115</v>
      </c>
      <c r="G54" s="41">
        <f t="shared" si="12"/>
        <v>30</v>
      </c>
      <c r="H54" s="7">
        <f t="shared" si="13"/>
        <v>5</v>
      </c>
      <c r="I54" s="34">
        <f t="shared" si="14"/>
        <v>1283</v>
      </c>
      <c r="J54" s="41">
        <f t="shared" si="14"/>
        <v>646</v>
      </c>
      <c r="K54" s="41">
        <f t="shared" si="14"/>
        <v>219</v>
      </c>
      <c r="L54" s="41">
        <f t="shared" si="14"/>
        <v>57</v>
      </c>
      <c r="M54" s="7">
        <f t="shared" si="14"/>
        <v>10</v>
      </c>
      <c r="N54" s="36"/>
      <c r="O54" s="35">
        <f t="shared" si="15"/>
        <v>0</v>
      </c>
      <c r="P54" s="35">
        <f t="shared" si="16"/>
        <v>0</v>
      </c>
      <c r="Q54" s="35">
        <f t="shared" si="17"/>
        <v>116</v>
      </c>
      <c r="R54" s="35">
        <f t="shared" si="18"/>
        <v>221</v>
      </c>
      <c r="S54" s="35">
        <f t="shared" si="19"/>
        <v>268</v>
      </c>
      <c r="T54" s="22"/>
      <c r="U54" s="67">
        <f>IF(B54=C54,0,IF(S54&lt;&gt;"-",(S54)/Přehled!$A$1,0))</f>
        <v>0.63809523809523805</v>
      </c>
    </row>
    <row r="55" spans="1:21" x14ac:dyDescent="0.25">
      <c r="A55" s="55">
        <v>53</v>
      </c>
      <c r="B55" s="34">
        <v>2545</v>
      </c>
      <c r="C55" s="7"/>
      <c r="D55" s="56">
        <v>690</v>
      </c>
      <c r="E55" s="41">
        <f t="shared" si="10"/>
        <v>345</v>
      </c>
      <c r="F55" s="41">
        <f t="shared" si="11"/>
        <v>115</v>
      </c>
      <c r="G55" s="41">
        <f t="shared" si="12"/>
        <v>30</v>
      </c>
      <c r="H55" s="7">
        <f t="shared" si="13"/>
        <v>5</v>
      </c>
      <c r="I55" s="34">
        <f t="shared" ref="I55:M105" si="20">ROUNDUP(D55*1.9,0)</f>
        <v>1311</v>
      </c>
      <c r="J55" s="41">
        <f t="shared" si="20"/>
        <v>656</v>
      </c>
      <c r="K55" s="41">
        <f t="shared" si="20"/>
        <v>219</v>
      </c>
      <c r="L55" s="41">
        <f t="shared" si="20"/>
        <v>57</v>
      </c>
      <c r="M55" s="7">
        <f t="shared" si="20"/>
        <v>10</v>
      </c>
      <c r="N55" s="36"/>
      <c r="O55" s="35">
        <f t="shared" si="15"/>
        <v>0</v>
      </c>
      <c r="P55" s="35">
        <f t="shared" si="16"/>
        <v>0</v>
      </c>
      <c r="Q55" s="35">
        <f t="shared" si="17"/>
        <v>140</v>
      </c>
      <c r="R55" s="35">
        <f t="shared" si="18"/>
        <v>245</v>
      </c>
      <c r="S55" s="35">
        <f t="shared" si="19"/>
        <v>292</v>
      </c>
      <c r="T55" s="22"/>
      <c r="U55" s="67">
        <f>IF(B55=C55,0,IF(S55&lt;&gt;"-",(S55)/Přehled!$A$1,0))</f>
        <v>0.69523809523809521</v>
      </c>
    </row>
    <row r="56" spans="1:21" x14ac:dyDescent="0.25">
      <c r="A56" s="55">
        <v>54</v>
      </c>
      <c r="B56" s="34">
        <v>2609</v>
      </c>
      <c r="C56" s="7"/>
      <c r="D56" s="56">
        <v>705</v>
      </c>
      <c r="E56" s="41">
        <f t="shared" si="10"/>
        <v>355</v>
      </c>
      <c r="F56" s="41">
        <f t="shared" si="11"/>
        <v>120</v>
      </c>
      <c r="G56" s="41">
        <f t="shared" si="12"/>
        <v>30</v>
      </c>
      <c r="H56" s="7">
        <f t="shared" si="13"/>
        <v>5</v>
      </c>
      <c r="I56" s="34">
        <f t="shared" si="20"/>
        <v>1340</v>
      </c>
      <c r="J56" s="41">
        <f t="shared" si="20"/>
        <v>675</v>
      </c>
      <c r="K56" s="41">
        <f t="shared" si="20"/>
        <v>228</v>
      </c>
      <c r="L56" s="41">
        <f t="shared" si="20"/>
        <v>57</v>
      </c>
      <c r="M56" s="7">
        <f t="shared" si="20"/>
        <v>10</v>
      </c>
      <c r="N56" s="36"/>
      <c r="O56" s="35">
        <f t="shared" si="15"/>
        <v>0</v>
      </c>
      <c r="P56" s="35">
        <f t="shared" si="16"/>
        <v>0</v>
      </c>
      <c r="Q56" s="35">
        <f t="shared" si="17"/>
        <v>138</v>
      </c>
      <c r="R56" s="35">
        <f t="shared" si="18"/>
        <v>252</v>
      </c>
      <c r="S56" s="35">
        <f t="shared" si="19"/>
        <v>299</v>
      </c>
      <c r="T56" s="22"/>
      <c r="U56" s="67">
        <f>IF(B56=C56,0,IF(S56&lt;&gt;"-",(S56)/Přehled!$A$1,0))</f>
        <v>0.71190476190476193</v>
      </c>
    </row>
    <row r="57" spans="1:21" x14ac:dyDescent="0.25">
      <c r="A57" s="55">
        <v>55</v>
      </c>
      <c r="B57" s="34">
        <v>2674</v>
      </c>
      <c r="C57" s="7"/>
      <c r="D57" s="56">
        <v>725</v>
      </c>
      <c r="E57" s="41">
        <f t="shared" si="10"/>
        <v>365</v>
      </c>
      <c r="F57" s="41">
        <f t="shared" si="11"/>
        <v>120</v>
      </c>
      <c r="G57" s="41">
        <f t="shared" si="12"/>
        <v>30</v>
      </c>
      <c r="H57" s="7">
        <f t="shared" si="13"/>
        <v>5</v>
      </c>
      <c r="I57" s="34">
        <f t="shared" si="20"/>
        <v>1378</v>
      </c>
      <c r="J57" s="41">
        <f t="shared" si="20"/>
        <v>694</v>
      </c>
      <c r="K57" s="41">
        <f t="shared" si="20"/>
        <v>228</v>
      </c>
      <c r="L57" s="41">
        <f t="shared" si="20"/>
        <v>57</v>
      </c>
      <c r="M57" s="7">
        <f t="shared" si="20"/>
        <v>10</v>
      </c>
      <c r="N57" s="36"/>
      <c r="O57" s="35">
        <f t="shared" si="15"/>
        <v>0</v>
      </c>
      <c r="P57" s="35">
        <f t="shared" si="16"/>
        <v>0</v>
      </c>
      <c r="Q57" s="35">
        <f t="shared" si="17"/>
        <v>146</v>
      </c>
      <c r="R57" s="35">
        <f t="shared" si="18"/>
        <v>260</v>
      </c>
      <c r="S57" s="35">
        <f t="shared" si="19"/>
        <v>307</v>
      </c>
      <c r="T57" s="22"/>
      <c r="U57" s="67">
        <f>IF(B57=C57,0,IF(S57&lt;&gt;"-",(S57)/Přehled!$A$1,0))</f>
        <v>0.73095238095238091</v>
      </c>
    </row>
    <row r="58" spans="1:21" x14ac:dyDescent="0.25">
      <c r="A58" s="55">
        <v>56</v>
      </c>
      <c r="B58" s="34">
        <v>2741</v>
      </c>
      <c r="C58" s="7"/>
      <c r="D58" s="56">
        <v>740</v>
      </c>
      <c r="E58" s="41">
        <f t="shared" si="10"/>
        <v>370</v>
      </c>
      <c r="F58" s="41">
        <f t="shared" si="11"/>
        <v>125</v>
      </c>
      <c r="G58" s="41">
        <f t="shared" si="12"/>
        <v>30</v>
      </c>
      <c r="H58" s="7">
        <f t="shared" si="13"/>
        <v>5</v>
      </c>
      <c r="I58" s="34">
        <f t="shared" si="20"/>
        <v>1406</v>
      </c>
      <c r="J58" s="41">
        <f t="shared" si="20"/>
        <v>703</v>
      </c>
      <c r="K58" s="41">
        <f t="shared" si="20"/>
        <v>238</v>
      </c>
      <c r="L58" s="41">
        <f t="shared" si="20"/>
        <v>57</v>
      </c>
      <c r="M58" s="7">
        <f t="shared" si="20"/>
        <v>10</v>
      </c>
      <c r="N58" s="36"/>
      <c r="O58" s="35">
        <f t="shared" si="15"/>
        <v>0</v>
      </c>
      <c r="P58" s="35">
        <f t="shared" si="16"/>
        <v>0</v>
      </c>
      <c r="Q58" s="35">
        <f t="shared" si="17"/>
        <v>156</v>
      </c>
      <c r="R58" s="35">
        <f t="shared" si="18"/>
        <v>280</v>
      </c>
      <c r="S58" s="35">
        <f t="shared" si="19"/>
        <v>327</v>
      </c>
      <c r="T58" s="22"/>
      <c r="U58" s="67">
        <f>IF(B58=C58,0,IF(S58&lt;&gt;"-",(S58)/Přehled!$A$1,0))</f>
        <v>0.77857142857142858</v>
      </c>
    </row>
    <row r="59" spans="1:21" x14ac:dyDescent="0.25">
      <c r="A59" s="55">
        <v>57</v>
      </c>
      <c r="B59" s="34">
        <v>2809</v>
      </c>
      <c r="C59" s="7"/>
      <c r="D59" s="56">
        <v>755</v>
      </c>
      <c r="E59" s="41">
        <f t="shared" si="10"/>
        <v>380</v>
      </c>
      <c r="F59" s="41">
        <f t="shared" si="11"/>
        <v>125</v>
      </c>
      <c r="G59" s="41">
        <f t="shared" si="12"/>
        <v>30</v>
      </c>
      <c r="H59" s="7">
        <f t="shared" si="13"/>
        <v>5</v>
      </c>
      <c r="I59" s="34">
        <f t="shared" si="20"/>
        <v>1435</v>
      </c>
      <c r="J59" s="41">
        <f t="shared" si="20"/>
        <v>722</v>
      </c>
      <c r="K59" s="41">
        <f t="shared" si="20"/>
        <v>238</v>
      </c>
      <c r="L59" s="41">
        <f t="shared" si="20"/>
        <v>57</v>
      </c>
      <c r="M59" s="7">
        <f t="shared" si="20"/>
        <v>10</v>
      </c>
      <c r="N59" s="36"/>
      <c r="O59" s="35">
        <f t="shared" si="15"/>
        <v>0</v>
      </c>
      <c r="P59" s="35">
        <f t="shared" si="16"/>
        <v>0</v>
      </c>
      <c r="Q59" s="35">
        <f t="shared" si="17"/>
        <v>176</v>
      </c>
      <c r="R59" s="35">
        <f t="shared" si="18"/>
        <v>300</v>
      </c>
      <c r="S59" s="35">
        <f t="shared" si="19"/>
        <v>347</v>
      </c>
      <c r="T59" s="22"/>
      <c r="U59" s="67">
        <f>IF(B59=C59,0,IF(S59&lt;&gt;"-",(S59)/Přehled!$A$1,0))</f>
        <v>0.82619047619047614</v>
      </c>
    </row>
    <row r="60" spans="1:21" x14ac:dyDescent="0.25">
      <c r="A60" s="55">
        <v>58</v>
      </c>
      <c r="B60" s="34">
        <v>2879</v>
      </c>
      <c r="C60" s="7"/>
      <c r="D60" s="56">
        <v>770</v>
      </c>
      <c r="E60" s="41">
        <f t="shared" si="10"/>
        <v>385</v>
      </c>
      <c r="F60" s="41">
        <f t="shared" si="11"/>
        <v>130</v>
      </c>
      <c r="G60" s="41">
        <f t="shared" si="12"/>
        <v>35</v>
      </c>
      <c r="H60" s="7">
        <f t="shared" si="13"/>
        <v>5</v>
      </c>
      <c r="I60" s="34">
        <f t="shared" si="20"/>
        <v>1463</v>
      </c>
      <c r="J60" s="41">
        <f t="shared" si="20"/>
        <v>732</v>
      </c>
      <c r="K60" s="41">
        <f t="shared" si="20"/>
        <v>247</v>
      </c>
      <c r="L60" s="41">
        <f t="shared" si="20"/>
        <v>67</v>
      </c>
      <c r="M60" s="7">
        <f t="shared" si="20"/>
        <v>10</v>
      </c>
      <c r="N60" s="36"/>
      <c r="O60" s="35">
        <f t="shared" si="15"/>
        <v>0</v>
      </c>
      <c r="P60" s="35">
        <f t="shared" si="16"/>
        <v>0</v>
      </c>
      <c r="Q60" s="35">
        <f t="shared" si="17"/>
        <v>190</v>
      </c>
      <c r="R60" s="35">
        <f t="shared" si="18"/>
        <v>303</v>
      </c>
      <c r="S60" s="35">
        <f t="shared" si="19"/>
        <v>360</v>
      </c>
      <c r="T60" s="22"/>
      <c r="U60" s="67">
        <f>IF(B60=C60,0,IF(S60&lt;&gt;"-",(S60)/Přehled!$A$1,0))</f>
        <v>0.8571428571428571</v>
      </c>
    </row>
    <row r="61" spans="1:21" x14ac:dyDescent="0.25">
      <c r="A61" s="55">
        <v>59</v>
      </c>
      <c r="B61" s="34">
        <v>2951</v>
      </c>
      <c r="C61" s="7"/>
      <c r="D61" s="56">
        <v>785</v>
      </c>
      <c r="E61" s="41">
        <f t="shared" si="10"/>
        <v>395</v>
      </c>
      <c r="F61" s="41">
        <f t="shared" si="11"/>
        <v>130</v>
      </c>
      <c r="G61" s="41">
        <f t="shared" si="12"/>
        <v>35</v>
      </c>
      <c r="H61" s="7">
        <f t="shared" si="13"/>
        <v>5</v>
      </c>
      <c r="I61" s="34">
        <f t="shared" si="20"/>
        <v>1492</v>
      </c>
      <c r="J61" s="41">
        <f t="shared" si="20"/>
        <v>751</v>
      </c>
      <c r="K61" s="41">
        <f t="shared" si="20"/>
        <v>247</v>
      </c>
      <c r="L61" s="41">
        <f t="shared" si="20"/>
        <v>67</v>
      </c>
      <c r="M61" s="7">
        <f t="shared" si="20"/>
        <v>10</v>
      </c>
      <c r="N61" s="36"/>
      <c r="O61" s="35">
        <f t="shared" si="15"/>
        <v>0</v>
      </c>
      <c r="P61" s="35">
        <f t="shared" si="16"/>
        <v>0</v>
      </c>
      <c r="Q61" s="35">
        <f t="shared" si="17"/>
        <v>214</v>
      </c>
      <c r="R61" s="35">
        <f t="shared" si="18"/>
        <v>327</v>
      </c>
      <c r="S61" s="35">
        <f t="shared" si="19"/>
        <v>384</v>
      </c>
      <c r="T61" s="22"/>
      <c r="U61" s="67">
        <f>IF(B61=C61,0,IF(S61&lt;&gt;"-",(S61)/Přehled!$A$1,0))</f>
        <v>0.91428571428571426</v>
      </c>
    </row>
    <row r="62" spans="1:21" x14ac:dyDescent="0.25">
      <c r="A62" s="55">
        <v>60</v>
      </c>
      <c r="B62" s="34">
        <v>3025</v>
      </c>
      <c r="C62" s="7"/>
      <c r="D62" s="56">
        <v>800</v>
      </c>
      <c r="E62" s="41">
        <f t="shared" si="10"/>
        <v>400</v>
      </c>
      <c r="F62" s="41">
        <f t="shared" si="11"/>
        <v>135</v>
      </c>
      <c r="G62" s="41">
        <f t="shared" si="12"/>
        <v>35</v>
      </c>
      <c r="H62" s="7">
        <f t="shared" si="13"/>
        <v>5</v>
      </c>
      <c r="I62" s="34">
        <f t="shared" si="20"/>
        <v>1520</v>
      </c>
      <c r="J62" s="41">
        <f t="shared" si="20"/>
        <v>760</v>
      </c>
      <c r="K62" s="41">
        <f t="shared" si="20"/>
        <v>257</v>
      </c>
      <c r="L62" s="41">
        <f t="shared" si="20"/>
        <v>67</v>
      </c>
      <c r="M62" s="7">
        <f t="shared" si="20"/>
        <v>10</v>
      </c>
      <c r="N62" s="36"/>
      <c r="O62" s="35">
        <f t="shared" si="15"/>
        <v>0</v>
      </c>
      <c r="P62" s="35">
        <f t="shared" si="16"/>
        <v>0</v>
      </c>
      <c r="Q62" s="35">
        <f t="shared" si="17"/>
        <v>231</v>
      </c>
      <c r="R62" s="35">
        <f t="shared" si="18"/>
        <v>354</v>
      </c>
      <c r="S62" s="35">
        <f t="shared" si="19"/>
        <v>411</v>
      </c>
      <c r="T62" s="22"/>
      <c r="U62" s="67">
        <f>IF(B62=C62,0,IF(S62&lt;&gt;"-",(S62)/Přehled!$A$1,0))</f>
        <v>0.97857142857142854</v>
      </c>
    </row>
    <row r="63" spans="1:21" x14ac:dyDescent="0.25">
      <c r="A63" s="55">
        <v>61</v>
      </c>
      <c r="B63" s="34">
        <v>3101</v>
      </c>
      <c r="C63" s="7"/>
      <c r="D63" s="56">
        <v>820</v>
      </c>
      <c r="E63" s="41">
        <f t="shared" si="10"/>
        <v>410</v>
      </c>
      <c r="F63" s="41">
        <f t="shared" si="11"/>
        <v>135</v>
      </c>
      <c r="G63" s="41">
        <f t="shared" si="12"/>
        <v>35</v>
      </c>
      <c r="H63" s="7">
        <f t="shared" si="13"/>
        <v>5</v>
      </c>
      <c r="I63" s="34">
        <f t="shared" si="20"/>
        <v>1558</v>
      </c>
      <c r="J63" s="41">
        <f t="shared" si="20"/>
        <v>779</v>
      </c>
      <c r="K63" s="41">
        <f t="shared" si="20"/>
        <v>257</v>
      </c>
      <c r="L63" s="41">
        <f t="shared" si="20"/>
        <v>67</v>
      </c>
      <c r="M63" s="7">
        <f t="shared" si="20"/>
        <v>10</v>
      </c>
      <c r="N63" s="36"/>
      <c r="O63" s="35">
        <f t="shared" si="15"/>
        <v>0</v>
      </c>
      <c r="P63" s="35">
        <f t="shared" si="16"/>
        <v>0</v>
      </c>
      <c r="Q63" s="35">
        <f t="shared" si="17"/>
        <v>250</v>
      </c>
      <c r="R63" s="35">
        <f t="shared" si="18"/>
        <v>373</v>
      </c>
      <c r="S63" s="35">
        <f t="shared" si="19"/>
        <v>430</v>
      </c>
      <c r="T63" s="22"/>
      <c r="U63" s="67">
        <f>IF(B63=C63,0,IF(S63&lt;&gt;"-",(S63)/Přehled!$A$1,0))</f>
        <v>1.0238095238095237</v>
      </c>
    </row>
    <row r="64" spans="1:21" x14ac:dyDescent="0.25">
      <c r="A64" s="55">
        <v>62</v>
      </c>
      <c r="B64" s="34">
        <v>3178</v>
      </c>
      <c r="C64" s="7"/>
      <c r="D64" s="56">
        <v>835</v>
      </c>
      <c r="E64" s="41">
        <f t="shared" si="10"/>
        <v>420</v>
      </c>
      <c r="F64" s="41">
        <f t="shared" si="11"/>
        <v>140</v>
      </c>
      <c r="G64" s="41">
        <f t="shared" si="12"/>
        <v>35</v>
      </c>
      <c r="H64" s="7">
        <f t="shared" si="13"/>
        <v>5</v>
      </c>
      <c r="I64" s="34">
        <f t="shared" si="20"/>
        <v>1587</v>
      </c>
      <c r="J64" s="41">
        <f t="shared" si="20"/>
        <v>798</v>
      </c>
      <c r="K64" s="41">
        <f t="shared" si="20"/>
        <v>266</v>
      </c>
      <c r="L64" s="41">
        <f t="shared" si="20"/>
        <v>67</v>
      </c>
      <c r="M64" s="7">
        <f t="shared" si="20"/>
        <v>10</v>
      </c>
      <c r="N64" s="36"/>
      <c r="O64" s="35">
        <f t="shared" si="15"/>
        <v>4</v>
      </c>
      <c r="P64" s="35">
        <f t="shared" si="16"/>
        <v>0</v>
      </c>
      <c r="Q64" s="35">
        <f t="shared" si="17"/>
        <v>261</v>
      </c>
      <c r="R64" s="35">
        <f t="shared" si="18"/>
        <v>393</v>
      </c>
      <c r="S64" s="35">
        <f t="shared" si="19"/>
        <v>450</v>
      </c>
      <c r="T64" s="22"/>
      <c r="U64" s="67">
        <f>IF(B64=C64,0,IF(S64&lt;&gt;"-",(S64)/Přehled!$A$1,0))</f>
        <v>1.0714285714285714</v>
      </c>
    </row>
    <row r="65" spans="1:21" x14ac:dyDescent="0.25">
      <c r="A65" s="55">
        <v>63</v>
      </c>
      <c r="B65" s="34">
        <v>3258</v>
      </c>
      <c r="C65" s="7"/>
      <c r="D65" s="56">
        <v>850</v>
      </c>
      <c r="E65" s="41">
        <f t="shared" si="10"/>
        <v>425</v>
      </c>
      <c r="F65" s="41">
        <f t="shared" si="11"/>
        <v>140</v>
      </c>
      <c r="G65" s="41">
        <f t="shared" si="12"/>
        <v>35</v>
      </c>
      <c r="H65" s="7">
        <f t="shared" si="13"/>
        <v>5</v>
      </c>
      <c r="I65" s="34">
        <f t="shared" si="20"/>
        <v>1615</v>
      </c>
      <c r="J65" s="41">
        <f t="shared" si="20"/>
        <v>808</v>
      </c>
      <c r="K65" s="41">
        <f t="shared" si="20"/>
        <v>266</v>
      </c>
      <c r="L65" s="41">
        <f t="shared" si="20"/>
        <v>67</v>
      </c>
      <c r="M65" s="7">
        <f t="shared" si="20"/>
        <v>10</v>
      </c>
      <c r="N65" s="36"/>
      <c r="O65" s="35">
        <f t="shared" si="15"/>
        <v>28</v>
      </c>
      <c r="P65" s="35">
        <f t="shared" si="16"/>
        <v>0</v>
      </c>
      <c r="Q65" s="35">
        <f t="shared" si="17"/>
        <v>303</v>
      </c>
      <c r="R65" s="35">
        <f t="shared" si="18"/>
        <v>435</v>
      </c>
      <c r="S65" s="35">
        <f t="shared" si="19"/>
        <v>492</v>
      </c>
      <c r="T65" s="22"/>
      <c r="U65" s="67">
        <f>IF(B65=C65,0,IF(S65&lt;&gt;"-",(S65)/Přehled!$A$1,0))</f>
        <v>1.1714285714285715</v>
      </c>
    </row>
    <row r="66" spans="1:21" x14ac:dyDescent="0.25">
      <c r="A66" s="55">
        <v>64</v>
      </c>
      <c r="B66" s="34">
        <v>3339</v>
      </c>
      <c r="C66" s="7"/>
      <c r="D66" s="56">
        <v>870</v>
      </c>
      <c r="E66" s="41">
        <f t="shared" si="10"/>
        <v>435</v>
      </c>
      <c r="F66" s="41">
        <f t="shared" si="11"/>
        <v>145</v>
      </c>
      <c r="G66" s="41">
        <f t="shared" si="12"/>
        <v>35</v>
      </c>
      <c r="H66" s="7">
        <f t="shared" si="13"/>
        <v>5</v>
      </c>
      <c r="I66" s="34">
        <f t="shared" si="20"/>
        <v>1653</v>
      </c>
      <c r="J66" s="41">
        <f t="shared" si="20"/>
        <v>827</v>
      </c>
      <c r="K66" s="41">
        <f t="shared" si="20"/>
        <v>276</v>
      </c>
      <c r="L66" s="41">
        <f t="shared" si="20"/>
        <v>67</v>
      </c>
      <c r="M66" s="7">
        <f t="shared" si="20"/>
        <v>10</v>
      </c>
      <c r="N66" s="36"/>
      <c r="O66" s="35">
        <f t="shared" si="15"/>
        <v>33</v>
      </c>
      <c r="P66" s="35">
        <f t="shared" si="16"/>
        <v>0</v>
      </c>
      <c r="Q66" s="35">
        <f t="shared" si="17"/>
        <v>307</v>
      </c>
      <c r="R66" s="35">
        <f t="shared" si="18"/>
        <v>449</v>
      </c>
      <c r="S66" s="35">
        <f t="shared" si="19"/>
        <v>506</v>
      </c>
      <c r="T66" s="22"/>
      <c r="U66" s="67">
        <f>IF(B66=C66,0,IF(S66&lt;&gt;"-",(S66)/Přehled!$A$1,0))</f>
        <v>1.2047619047619047</v>
      </c>
    </row>
    <row r="67" spans="1:21" x14ac:dyDescent="0.25">
      <c r="A67" s="55">
        <v>65</v>
      </c>
      <c r="B67" s="34">
        <v>3423</v>
      </c>
      <c r="C67" s="7"/>
      <c r="D67" s="56">
        <v>885</v>
      </c>
      <c r="E67" s="41">
        <f t="shared" si="10"/>
        <v>445</v>
      </c>
      <c r="F67" s="41">
        <f t="shared" si="11"/>
        <v>150</v>
      </c>
      <c r="G67" s="41">
        <f t="shared" si="12"/>
        <v>40</v>
      </c>
      <c r="H67" s="7">
        <f t="shared" si="13"/>
        <v>10</v>
      </c>
      <c r="I67" s="34">
        <f t="shared" si="20"/>
        <v>1682</v>
      </c>
      <c r="J67" s="41">
        <f t="shared" si="20"/>
        <v>846</v>
      </c>
      <c r="K67" s="41">
        <f t="shared" si="20"/>
        <v>285</v>
      </c>
      <c r="L67" s="41">
        <f t="shared" si="20"/>
        <v>76</v>
      </c>
      <c r="M67" s="7">
        <f t="shared" si="20"/>
        <v>19</v>
      </c>
      <c r="N67" s="36"/>
      <c r="O67" s="35">
        <f t="shared" si="15"/>
        <v>59</v>
      </c>
      <c r="P67" s="35">
        <f t="shared" si="16"/>
        <v>0</v>
      </c>
      <c r="Q67" s="35">
        <f t="shared" si="17"/>
        <v>325</v>
      </c>
      <c r="R67" s="35">
        <f t="shared" si="18"/>
        <v>458</v>
      </c>
      <c r="S67" s="35">
        <f t="shared" si="19"/>
        <v>515</v>
      </c>
      <c r="T67" s="22"/>
      <c r="U67" s="67">
        <f>IF(B67=C67,0,IF(S67&lt;&gt;"-",(S67)/Přehled!$A$1,0))</f>
        <v>1.2261904761904763</v>
      </c>
    </row>
    <row r="68" spans="1:21" x14ac:dyDescent="0.25">
      <c r="A68" s="55">
        <v>66</v>
      </c>
      <c r="B68" s="34">
        <v>3508</v>
      </c>
      <c r="C68" s="7"/>
      <c r="D68" s="56">
        <v>900</v>
      </c>
      <c r="E68" s="41">
        <f t="shared" ref="E68:E114" si="21">ROUND((D68/2)/5,0)*5</f>
        <v>450</v>
      </c>
      <c r="F68" s="41">
        <f t="shared" ref="F68:F114" si="22">ROUND((E68/3)/5,0)*5</f>
        <v>150</v>
      </c>
      <c r="G68" s="41">
        <f t="shared" ref="G68:G114" si="23">ROUND((F68/4)/5,0)*5</f>
        <v>40</v>
      </c>
      <c r="H68" s="7">
        <f t="shared" ref="H68:H114" si="24">ROUND((G68/5)/5,0)*5</f>
        <v>10</v>
      </c>
      <c r="I68" s="34">
        <f t="shared" si="20"/>
        <v>1710</v>
      </c>
      <c r="J68" s="41">
        <f t="shared" si="20"/>
        <v>855</v>
      </c>
      <c r="K68" s="41">
        <f t="shared" si="20"/>
        <v>285</v>
      </c>
      <c r="L68" s="41">
        <f t="shared" si="20"/>
        <v>76</v>
      </c>
      <c r="M68" s="7">
        <f t="shared" si="20"/>
        <v>19</v>
      </c>
      <c r="N68" s="36"/>
      <c r="O68" s="35">
        <f t="shared" ref="O68:O114" si="25">IF((B68-I68)-I68&lt;=0,0,(B68-I68)-I68)</f>
        <v>88</v>
      </c>
      <c r="P68" s="35">
        <f t="shared" ref="P68:P114" si="26">IF((B68-I68-J68)-J68&lt;=O68,0,IF((B68-I68-J68)-J68&lt;=0,0,(B68-I68-J68)-J68))</f>
        <v>0</v>
      </c>
      <c r="Q68" s="35">
        <f t="shared" ref="Q68:Q114" si="27">IF((B68-I68-J68-K68)-K68&lt;=0,0,(B68-I68-J68-K68)-K68)</f>
        <v>373</v>
      </c>
      <c r="R68" s="35">
        <f t="shared" ref="R68:R114" si="28">IF((B68-I68-J68-K68-L68)-L68&lt;=0,0,(B68-I68-J68-K68-L68)-L68)</f>
        <v>506</v>
      </c>
      <c r="S68" s="35">
        <f t="shared" ref="S68:S114" si="29">IF(H68=0,IF((B68-I68-J68-K68-L68-M68)-M68&lt;=0,0,(B68-I68-J68-K68-L68-M68)-M68),IF((B68-I68-J68-K68-L68-M68)-M68&lt;=0,"-",(B68-I68-J68-K68-L68-M68)-M68+M68))</f>
        <v>563</v>
      </c>
      <c r="T68" s="22"/>
      <c r="U68" s="67">
        <f>IF(B68=C68,0,IF(S68&lt;&gt;"-",(S68)/Přehled!$A$1,0))</f>
        <v>1.3404761904761904</v>
      </c>
    </row>
    <row r="69" spans="1:21" x14ac:dyDescent="0.25">
      <c r="A69" s="55">
        <v>67</v>
      </c>
      <c r="B69" s="34">
        <v>3596</v>
      </c>
      <c r="C69" s="7"/>
      <c r="D69" s="56">
        <v>915</v>
      </c>
      <c r="E69" s="41">
        <f t="shared" si="21"/>
        <v>460</v>
      </c>
      <c r="F69" s="41">
        <f t="shared" si="22"/>
        <v>155</v>
      </c>
      <c r="G69" s="41">
        <f t="shared" si="23"/>
        <v>40</v>
      </c>
      <c r="H69" s="7">
        <f t="shared" si="24"/>
        <v>10</v>
      </c>
      <c r="I69" s="34">
        <f t="shared" si="20"/>
        <v>1739</v>
      </c>
      <c r="J69" s="41">
        <f t="shared" si="20"/>
        <v>874</v>
      </c>
      <c r="K69" s="41">
        <f t="shared" si="20"/>
        <v>295</v>
      </c>
      <c r="L69" s="41">
        <f t="shared" si="20"/>
        <v>76</v>
      </c>
      <c r="M69" s="7">
        <f t="shared" si="20"/>
        <v>19</v>
      </c>
      <c r="N69" s="36"/>
      <c r="O69" s="35">
        <f t="shared" si="25"/>
        <v>118</v>
      </c>
      <c r="P69" s="35">
        <f t="shared" si="26"/>
        <v>0</v>
      </c>
      <c r="Q69" s="35">
        <f t="shared" si="27"/>
        <v>393</v>
      </c>
      <c r="R69" s="35">
        <f t="shared" si="28"/>
        <v>536</v>
      </c>
      <c r="S69" s="35">
        <f t="shared" si="29"/>
        <v>593</v>
      </c>
      <c r="T69" s="22"/>
      <c r="U69" s="67">
        <f>IF(B69=C69,0,IF(S69&lt;&gt;"-",(S69)/Přehled!$A$1,0))</f>
        <v>1.411904761904762</v>
      </c>
    </row>
    <row r="70" spans="1:21" x14ac:dyDescent="0.25">
      <c r="A70" s="55">
        <v>68</v>
      </c>
      <c r="B70" s="34">
        <v>3686</v>
      </c>
      <c r="C70" s="7"/>
      <c r="D70" s="56">
        <v>935</v>
      </c>
      <c r="E70" s="41">
        <f t="shared" si="21"/>
        <v>470</v>
      </c>
      <c r="F70" s="41">
        <f t="shared" si="22"/>
        <v>155</v>
      </c>
      <c r="G70" s="41">
        <f t="shared" si="23"/>
        <v>40</v>
      </c>
      <c r="H70" s="7">
        <f t="shared" si="24"/>
        <v>10</v>
      </c>
      <c r="I70" s="34">
        <f t="shared" si="20"/>
        <v>1777</v>
      </c>
      <c r="J70" s="41">
        <f t="shared" si="20"/>
        <v>893</v>
      </c>
      <c r="K70" s="41">
        <f t="shared" si="20"/>
        <v>295</v>
      </c>
      <c r="L70" s="41">
        <f t="shared" si="20"/>
        <v>76</v>
      </c>
      <c r="M70" s="7">
        <f t="shared" si="20"/>
        <v>19</v>
      </c>
      <c r="N70" s="36"/>
      <c r="O70" s="35">
        <f t="shared" si="25"/>
        <v>132</v>
      </c>
      <c r="P70" s="35">
        <f t="shared" si="26"/>
        <v>0</v>
      </c>
      <c r="Q70" s="35">
        <f t="shared" si="27"/>
        <v>426</v>
      </c>
      <c r="R70" s="35">
        <f t="shared" si="28"/>
        <v>569</v>
      </c>
      <c r="S70" s="35">
        <f t="shared" si="29"/>
        <v>626</v>
      </c>
      <c r="T70" s="22"/>
      <c r="U70" s="67">
        <f>IF(B70=C70,0,IF(S70&lt;&gt;"-",(S70)/Přehled!$A$1,0))</f>
        <v>1.4904761904761905</v>
      </c>
    </row>
    <row r="71" spans="1:21" x14ac:dyDescent="0.25">
      <c r="A71" s="55">
        <v>69</v>
      </c>
      <c r="B71" s="34">
        <v>3778</v>
      </c>
      <c r="C71" s="7"/>
      <c r="D71" s="56">
        <v>950</v>
      </c>
      <c r="E71" s="41">
        <f t="shared" si="21"/>
        <v>475</v>
      </c>
      <c r="F71" s="41">
        <f t="shared" si="22"/>
        <v>160</v>
      </c>
      <c r="G71" s="41">
        <f t="shared" si="23"/>
        <v>40</v>
      </c>
      <c r="H71" s="7">
        <f t="shared" si="24"/>
        <v>10</v>
      </c>
      <c r="I71" s="34">
        <f t="shared" si="20"/>
        <v>1805</v>
      </c>
      <c r="J71" s="41">
        <f t="shared" si="20"/>
        <v>903</v>
      </c>
      <c r="K71" s="41">
        <f t="shared" si="20"/>
        <v>304</v>
      </c>
      <c r="L71" s="41">
        <f t="shared" si="20"/>
        <v>76</v>
      </c>
      <c r="M71" s="7">
        <f t="shared" si="20"/>
        <v>19</v>
      </c>
      <c r="N71" s="36"/>
      <c r="O71" s="35">
        <f t="shared" si="25"/>
        <v>168</v>
      </c>
      <c r="P71" s="35">
        <f t="shared" si="26"/>
        <v>0</v>
      </c>
      <c r="Q71" s="35">
        <f t="shared" si="27"/>
        <v>462</v>
      </c>
      <c r="R71" s="35">
        <f t="shared" si="28"/>
        <v>614</v>
      </c>
      <c r="S71" s="35">
        <f t="shared" si="29"/>
        <v>671</v>
      </c>
      <c r="T71" s="22"/>
      <c r="U71" s="67">
        <f>IF(B71=C71,0,IF(S71&lt;&gt;"-",(S71)/Přehled!$A$1,0))</f>
        <v>1.5976190476190477</v>
      </c>
    </row>
    <row r="72" spans="1:21" x14ac:dyDescent="0.25">
      <c r="A72" s="55">
        <v>70</v>
      </c>
      <c r="B72" s="34">
        <v>3872</v>
      </c>
      <c r="C72" s="7"/>
      <c r="D72" s="56">
        <v>965</v>
      </c>
      <c r="E72" s="41">
        <f t="shared" si="21"/>
        <v>485</v>
      </c>
      <c r="F72" s="41">
        <f t="shared" si="22"/>
        <v>160</v>
      </c>
      <c r="G72" s="41">
        <f t="shared" si="23"/>
        <v>40</v>
      </c>
      <c r="H72" s="7">
        <f t="shared" si="24"/>
        <v>10</v>
      </c>
      <c r="I72" s="34">
        <f t="shared" si="20"/>
        <v>1834</v>
      </c>
      <c r="J72" s="41">
        <f t="shared" si="20"/>
        <v>922</v>
      </c>
      <c r="K72" s="41">
        <f t="shared" si="20"/>
        <v>304</v>
      </c>
      <c r="L72" s="41">
        <f t="shared" si="20"/>
        <v>76</v>
      </c>
      <c r="M72" s="7">
        <f t="shared" si="20"/>
        <v>19</v>
      </c>
      <c r="N72" s="36"/>
      <c r="O72" s="35">
        <f t="shared" si="25"/>
        <v>204</v>
      </c>
      <c r="P72" s="35">
        <f t="shared" si="26"/>
        <v>0</v>
      </c>
      <c r="Q72" s="35">
        <f t="shared" si="27"/>
        <v>508</v>
      </c>
      <c r="R72" s="35">
        <f t="shared" si="28"/>
        <v>660</v>
      </c>
      <c r="S72" s="35">
        <f t="shared" si="29"/>
        <v>717</v>
      </c>
      <c r="T72" s="22"/>
      <c r="U72" s="67">
        <f>IF(B72=C72,0,IF(S72&lt;&gt;"-",(S72)/Přehled!$A$1,0))</f>
        <v>1.7071428571428571</v>
      </c>
    </row>
    <row r="73" spans="1:21" x14ac:dyDescent="0.25">
      <c r="A73" s="55">
        <v>71</v>
      </c>
      <c r="B73" s="34">
        <v>3969</v>
      </c>
      <c r="C73" s="7"/>
      <c r="D73" s="56">
        <v>985</v>
      </c>
      <c r="E73" s="41">
        <f t="shared" si="21"/>
        <v>495</v>
      </c>
      <c r="F73" s="41">
        <f t="shared" si="22"/>
        <v>165</v>
      </c>
      <c r="G73" s="41">
        <f t="shared" si="23"/>
        <v>40</v>
      </c>
      <c r="H73" s="7">
        <f t="shared" si="24"/>
        <v>10</v>
      </c>
      <c r="I73" s="34">
        <f t="shared" si="20"/>
        <v>1872</v>
      </c>
      <c r="J73" s="41">
        <f t="shared" si="20"/>
        <v>941</v>
      </c>
      <c r="K73" s="41">
        <f t="shared" si="20"/>
        <v>314</v>
      </c>
      <c r="L73" s="41">
        <f t="shared" si="20"/>
        <v>76</v>
      </c>
      <c r="M73" s="7">
        <f t="shared" si="20"/>
        <v>19</v>
      </c>
      <c r="N73" s="36"/>
      <c r="O73" s="35">
        <f t="shared" si="25"/>
        <v>225</v>
      </c>
      <c r="P73" s="35">
        <f t="shared" si="26"/>
        <v>0</v>
      </c>
      <c r="Q73" s="35">
        <f t="shared" si="27"/>
        <v>528</v>
      </c>
      <c r="R73" s="35">
        <f t="shared" si="28"/>
        <v>690</v>
      </c>
      <c r="S73" s="35">
        <f t="shared" si="29"/>
        <v>747</v>
      </c>
      <c r="T73" s="22"/>
      <c r="U73" s="67">
        <f>IF(B73=C73,0,IF(S73&lt;&gt;"-",(S73)/Přehled!$A$1,0))</f>
        <v>1.7785714285714285</v>
      </c>
    </row>
    <row r="74" spans="1:21" x14ac:dyDescent="0.25">
      <c r="A74" s="55">
        <v>72</v>
      </c>
      <c r="B74" s="34">
        <v>4068</v>
      </c>
      <c r="C74" s="7"/>
      <c r="D74" s="56">
        <v>1000</v>
      </c>
      <c r="E74" s="41">
        <f t="shared" si="21"/>
        <v>500</v>
      </c>
      <c r="F74" s="41">
        <f t="shared" si="22"/>
        <v>165</v>
      </c>
      <c r="G74" s="41">
        <f t="shared" si="23"/>
        <v>40</v>
      </c>
      <c r="H74" s="7">
        <f t="shared" si="24"/>
        <v>10</v>
      </c>
      <c r="I74" s="34">
        <f t="shared" si="20"/>
        <v>1900</v>
      </c>
      <c r="J74" s="41">
        <f t="shared" si="20"/>
        <v>950</v>
      </c>
      <c r="K74" s="41">
        <f t="shared" si="20"/>
        <v>314</v>
      </c>
      <c r="L74" s="41">
        <f t="shared" si="20"/>
        <v>76</v>
      </c>
      <c r="M74" s="7">
        <f t="shared" si="20"/>
        <v>19</v>
      </c>
      <c r="N74" s="36"/>
      <c r="O74" s="35">
        <f t="shared" si="25"/>
        <v>268</v>
      </c>
      <c r="P74" s="35">
        <f t="shared" si="26"/>
        <v>0</v>
      </c>
      <c r="Q74" s="35">
        <f t="shared" si="27"/>
        <v>590</v>
      </c>
      <c r="R74" s="35">
        <f t="shared" si="28"/>
        <v>752</v>
      </c>
      <c r="S74" s="35">
        <f t="shared" si="29"/>
        <v>809</v>
      </c>
      <c r="T74" s="22"/>
      <c r="U74" s="67">
        <f>IF(B74=C74,0,IF(S74&lt;&gt;"-",(S74)/Přehled!$A$1,0))</f>
        <v>1.9261904761904762</v>
      </c>
    </row>
    <row r="75" spans="1:21" x14ac:dyDescent="0.25">
      <c r="A75" s="55">
        <v>73</v>
      </c>
      <c r="B75" s="34">
        <v>4170</v>
      </c>
      <c r="C75" s="7"/>
      <c r="D75" s="56">
        <v>1015</v>
      </c>
      <c r="E75" s="41">
        <f t="shared" si="21"/>
        <v>510</v>
      </c>
      <c r="F75" s="41">
        <f t="shared" si="22"/>
        <v>170</v>
      </c>
      <c r="G75" s="41">
        <f t="shared" si="23"/>
        <v>45</v>
      </c>
      <c r="H75" s="7">
        <f t="shared" si="24"/>
        <v>10</v>
      </c>
      <c r="I75" s="34">
        <f t="shared" si="20"/>
        <v>1929</v>
      </c>
      <c r="J75" s="41">
        <f t="shared" si="20"/>
        <v>969</v>
      </c>
      <c r="K75" s="41">
        <f t="shared" si="20"/>
        <v>323</v>
      </c>
      <c r="L75" s="41">
        <f t="shared" si="20"/>
        <v>86</v>
      </c>
      <c r="M75" s="7">
        <f t="shared" si="20"/>
        <v>19</v>
      </c>
      <c r="N75" s="36"/>
      <c r="O75" s="35">
        <f t="shared" si="25"/>
        <v>312</v>
      </c>
      <c r="P75" s="35">
        <f t="shared" si="26"/>
        <v>0</v>
      </c>
      <c r="Q75" s="35">
        <f t="shared" si="27"/>
        <v>626</v>
      </c>
      <c r="R75" s="35">
        <f t="shared" si="28"/>
        <v>777</v>
      </c>
      <c r="S75" s="35">
        <f t="shared" si="29"/>
        <v>844</v>
      </c>
      <c r="T75" s="22"/>
      <c r="U75" s="67">
        <f>IF(B75=C75,0,IF(S75&lt;&gt;"-",(S75)/Přehled!$A$1,0))</f>
        <v>2.0095238095238095</v>
      </c>
    </row>
    <row r="76" spans="1:21" x14ac:dyDescent="0.25">
      <c r="A76" s="55">
        <v>74</v>
      </c>
      <c r="B76" s="34">
        <v>4274</v>
      </c>
      <c r="C76" s="7"/>
      <c r="D76" s="56">
        <v>1035</v>
      </c>
      <c r="E76" s="41">
        <f t="shared" si="21"/>
        <v>520</v>
      </c>
      <c r="F76" s="41">
        <f t="shared" si="22"/>
        <v>175</v>
      </c>
      <c r="G76" s="41">
        <f t="shared" si="23"/>
        <v>45</v>
      </c>
      <c r="H76" s="7">
        <f t="shared" si="24"/>
        <v>10</v>
      </c>
      <c r="I76" s="34">
        <f t="shared" si="20"/>
        <v>1967</v>
      </c>
      <c r="J76" s="41">
        <f t="shared" si="20"/>
        <v>988</v>
      </c>
      <c r="K76" s="41">
        <f t="shared" si="20"/>
        <v>333</v>
      </c>
      <c r="L76" s="41">
        <f t="shared" si="20"/>
        <v>86</v>
      </c>
      <c r="M76" s="7">
        <f t="shared" si="20"/>
        <v>19</v>
      </c>
      <c r="N76" s="36"/>
      <c r="O76" s="35">
        <f t="shared" si="25"/>
        <v>340</v>
      </c>
      <c r="P76" s="35">
        <f t="shared" si="26"/>
        <v>0</v>
      </c>
      <c r="Q76" s="35">
        <f t="shared" si="27"/>
        <v>653</v>
      </c>
      <c r="R76" s="35">
        <f t="shared" si="28"/>
        <v>814</v>
      </c>
      <c r="S76" s="35">
        <f t="shared" si="29"/>
        <v>881</v>
      </c>
      <c r="T76" s="22"/>
      <c r="U76" s="67">
        <f>IF(B76=C76,0,IF(S76&lt;&gt;"-",(S76)/Přehled!$A$1,0))</f>
        <v>2.0976190476190477</v>
      </c>
    </row>
    <row r="77" spans="1:21" x14ac:dyDescent="0.25">
      <c r="A77" s="55">
        <v>75</v>
      </c>
      <c r="B77" s="34">
        <v>4381</v>
      </c>
      <c r="C77" s="7"/>
      <c r="D77" s="56">
        <v>1050</v>
      </c>
      <c r="E77" s="41">
        <f t="shared" si="21"/>
        <v>525</v>
      </c>
      <c r="F77" s="41">
        <f t="shared" si="22"/>
        <v>175</v>
      </c>
      <c r="G77" s="41">
        <f t="shared" si="23"/>
        <v>45</v>
      </c>
      <c r="H77" s="7">
        <f t="shared" si="24"/>
        <v>10</v>
      </c>
      <c r="I77" s="34">
        <f t="shared" si="20"/>
        <v>1995</v>
      </c>
      <c r="J77" s="41">
        <f t="shared" si="20"/>
        <v>998</v>
      </c>
      <c r="K77" s="41">
        <f t="shared" si="20"/>
        <v>333</v>
      </c>
      <c r="L77" s="41">
        <f t="shared" si="20"/>
        <v>86</v>
      </c>
      <c r="M77" s="7">
        <f t="shared" si="20"/>
        <v>19</v>
      </c>
      <c r="N77" s="36"/>
      <c r="O77" s="35">
        <f t="shared" si="25"/>
        <v>391</v>
      </c>
      <c r="P77" s="35">
        <f t="shared" si="26"/>
        <v>0</v>
      </c>
      <c r="Q77" s="35">
        <f t="shared" si="27"/>
        <v>722</v>
      </c>
      <c r="R77" s="35">
        <f t="shared" si="28"/>
        <v>883</v>
      </c>
      <c r="S77" s="35">
        <f t="shared" si="29"/>
        <v>950</v>
      </c>
      <c r="T77" s="22"/>
      <c r="U77" s="67">
        <f>IF(B77=C77,0,IF(S77&lt;&gt;"-",(S77)/Přehled!$A$1,0))</f>
        <v>2.2619047619047619</v>
      </c>
    </row>
    <row r="78" spans="1:21" x14ac:dyDescent="0.25">
      <c r="A78" s="55">
        <v>76</v>
      </c>
      <c r="B78" s="34">
        <v>4491</v>
      </c>
      <c r="C78" s="7"/>
      <c r="D78" s="56">
        <v>1065</v>
      </c>
      <c r="E78" s="41">
        <f t="shared" si="21"/>
        <v>535</v>
      </c>
      <c r="F78" s="41">
        <f t="shared" si="22"/>
        <v>180</v>
      </c>
      <c r="G78" s="41">
        <f t="shared" si="23"/>
        <v>45</v>
      </c>
      <c r="H78" s="7">
        <f t="shared" si="24"/>
        <v>10</v>
      </c>
      <c r="I78" s="34">
        <f t="shared" si="20"/>
        <v>2024</v>
      </c>
      <c r="J78" s="41">
        <f t="shared" si="20"/>
        <v>1017</v>
      </c>
      <c r="K78" s="41">
        <f t="shared" si="20"/>
        <v>342</v>
      </c>
      <c r="L78" s="41">
        <f t="shared" si="20"/>
        <v>86</v>
      </c>
      <c r="M78" s="7">
        <f t="shared" si="20"/>
        <v>19</v>
      </c>
      <c r="N78" s="36"/>
      <c r="O78" s="35">
        <f t="shared" si="25"/>
        <v>443</v>
      </c>
      <c r="P78" s="35">
        <f t="shared" si="26"/>
        <v>0</v>
      </c>
      <c r="Q78" s="35">
        <f t="shared" si="27"/>
        <v>766</v>
      </c>
      <c r="R78" s="35">
        <f t="shared" si="28"/>
        <v>936</v>
      </c>
      <c r="S78" s="35">
        <f t="shared" si="29"/>
        <v>1003</v>
      </c>
      <c r="T78" s="22"/>
      <c r="U78" s="67">
        <f>IF(B78=C78,0,IF(S78&lt;&gt;"-",(S78)/Přehled!$A$1,0))</f>
        <v>2.388095238095238</v>
      </c>
    </row>
    <row r="79" spans="1:21" x14ac:dyDescent="0.25">
      <c r="A79" s="55">
        <v>77</v>
      </c>
      <c r="B79" s="34">
        <v>4603</v>
      </c>
      <c r="C79" s="7"/>
      <c r="D79" s="56">
        <v>1085</v>
      </c>
      <c r="E79" s="41">
        <f t="shared" si="21"/>
        <v>545</v>
      </c>
      <c r="F79" s="41">
        <f t="shared" si="22"/>
        <v>180</v>
      </c>
      <c r="G79" s="41">
        <f t="shared" si="23"/>
        <v>45</v>
      </c>
      <c r="H79" s="7">
        <f t="shared" si="24"/>
        <v>10</v>
      </c>
      <c r="I79" s="34">
        <f t="shared" si="20"/>
        <v>2062</v>
      </c>
      <c r="J79" s="41">
        <f t="shared" si="20"/>
        <v>1036</v>
      </c>
      <c r="K79" s="41">
        <f t="shared" si="20"/>
        <v>342</v>
      </c>
      <c r="L79" s="41">
        <f t="shared" si="20"/>
        <v>86</v>
      </c>
      <c r="M79" s="7">
        <f t="shared" si="20"/>
        <v>19</v>
      </c>
      <c r="N79" s="36"/>
      <c r="O79" s="35">
        <f t="shared" si="25"/>
        <v>479</v>
      </c>
      <c r="P79" s="35">
        <f t="shared" si="26"/>
        <v>0</v>
      </c>
      <c r="Q79" s="35">
        <f t="shared" si="27"/>
        <v>821</v>
      </c>
      <c r="R79" s="35">
        <f t="shared" si="28"/>
        <v>991</v>
      </c>
      <c r="S79" s="35">
        <f t="shared" si="29"/>
        <v>1058</v>
      </c>
      <c r="T79" s="22"/>
      <c r="U79" s="67">
        <f>IF(B79=C79,0,IF(S79&lt;&gt;"-",(S79)/Přehled!$A$1,0))</f>
        <v>2.519047619047619</v>
      </c>
    </row>
    <row r="80" spans="1:21" x14ac:dyDescent="0.25">
      <c r="A80" s="55">
        <v>78</v>
      </c>
      <c r="B80" s="34">
        <v>4718</v>
      </c>
      <c r="C80" s="7"/>
      <c r="D80" s="56">
        <v>1100</v>
      </c>
      <c r="E80" s="41">
        <f t="shared" si="21"/>
        <v>550</v>
      </c>
      <c r="F80" s="41">
        <f t="shared" si="22"/>
        <v>185</v>
      </c>
      <c r="G80" s="41">
        <f t="shared" si="23"/>
        <v>45</v>
      </c>
      <c r="H80" s="7">
        <f t="shared" si="24"/>
        <v>10</v>
      </c>
      <c r="I80" s="34">
        <f t="shared" si="20"/>
        <v>2090</v>
      </c>
      <c r="J80" s="41">
        <f t="shared" si="20"/>
        <v>1045</v>
      </c>
      <c r="K80" s="41">
        <f t="shared" si="20"/>
        <v>352</v>
      </c>
      <c r="L80" s="41">
        <f t="shared" si="20"/>
        <v>86</v>
      </c>
      <c r="M80" s="7">
        <f t="shared" si="20"/>
        <v>19</v>
      </c>
      <c r="N80" s="36"/>
      <c r="O80" s="35">
        <f t="shared" si="25"/>
        <v>538</v>
      </c>
      <c r="P80" s="35">
        <f t="shared" si="26"/>
        <v>0</v>
      </c>
      <c r="Q80" s="35">
        <f t="shared" si="27"/>
        <v>879</v>
      </c>
      <c r="R80" s="35">
        <f t="shared" si="28"/>
        <v>1059</v>
      </c>
      <c r="S80" s="35">
        <f t="shared" si="29"/>
        <v>1126</v>
      </c>
      <c r="T80" s="22"/>
      <c r="U80" s="67">
        <f>IF(B80=C80,0,IF(S80&lt;&gt;"-",(S80)/Přehled!$A$1,0))</f>
        <v>2.6809523809523808</v>
      </c>
    </row>
    <row r="81" spans="1:21" x14ac:dyDescent="0.25">
      <c r="A81" s="55">
        <v>79</v>
      </c>
      <c r="B81" s="34">
        <v>4836</v>
      </c>
      <c r="C81" s="7"/>
      <c r="D81" s="56">
        <v>1120</v>
      </c>
      <c r="E81" s="41">
        <f t="shared" si="21"/>
        <v>560</v>
      </c>
      <c r="F81" s="41">
        <f t="shared" si="22"/>
        <v>185</v>
      </c>
      <c r="G81" s="41">
        <f t="shared" si="23"/>
        <v>45</v>
      </c>
      <c r="H81" s="7">
        <f t="shared" si="24"/>
        <v>10</v>
      </c>
      <c r="I81" s="34">
        <f t="shared" si="20"/>
        <v>2128</v>
      </c>
      <c r="J81" s="41">
        <f t="shared" si="20"/>
        <v>1064</v>
      </c>
      <c r="K81" s="41">
        <f t="shared" si="20"/>
        <v>352</v>
      </c>
      <c r="L81" s="41">
        <f t="shared" si="20"/>
        <v>86</v>
      </c>
      <c r="M81" s="7">
        <f t="shared" si="20"/>
        <v>19</v>
      </c>
      <c r="N81" s="36"/>
      <c r="O81" s="35">
        <f t="shared" si="25"/>
        <v>580</v>
      </c>
      <c r="P81" s="35">
        <f t="shared" si="26"/>
        <v>0</v>
      </c>
      <c r="Q81" s="35">
        <f t="shared" si="27"/>
        <v>940</v>
      </c>
      <c r="R81" s="35">
        <f t="shared" si="28"/>
        <v>1120</v>
      </c>
      <c r="S81" s="35">
        <f t="shared" si="29"/>
        <v>1187</v>
      </c>
      <c r="T81" s="22"/>
      <c r="U81" s="67">
        <f>IF(B81=C81,0,IF(S81&lt;&gt;"-",(S81)/Přehled!$A$1,0))</f>
        <v>2.8261904761904764</v>
      </c>
    </row>
    <row r="82" spans="1:21" x14ac:dyDescent="0.25">
      <c r="A82" s="93">
        <v>80</v>
      </c>
      <c r="B82" s="94">
        <v>4957</v>
      </c>
      <c r="C82" s="95"/>
      <c r="D82" s="96">
        <v>1135</v>
      </c>
      <c r="E82" s="97">
        <f t="shared" si="21"/>
        <v>570</v>
      </c>
      <c r="F82" s="97">
        <f t="shared" si="22"/>
        <v>190</v>
      </c>
      <c r="G82" s="97">
        <f t="shared" si="23"/>
        <v>50</v>
      </c>
      <c r="H82" s="95">
        <f t="shared" si="24"/>
        <v>10</v>
      </c>
      <c r="I82" s="94">
        <f t="shared" si="20"/>
        <v>2157</v>
      </c>
      <c r="J82" s="97">
        <f t="shared" si="20"/>
        <v>1083</v>
      </c>
      <c r="K82" s="97">
        <f t="shared" si="20"/>
        <v>361</v>
      </c>
      <c r="L82" s="97">
        <f t="shared" si="20"/>
        <v>95</v>
      </c>
      <c r="M82" s="95">
        <f t="shared" si="20"/>
        <v>19</v>
      </c>
      <c r="N82" s="36"/>
      <c r="O82" s="35">
        <f t="shared" si="25"/>
        <v>643</v>
      </c>
      <c r="P82" s="35">
        <f t="shared" si="26"/>
        <v>0</v>
      </c>
      <c r="Q82" s="35">
        <f t="shared" si="27"/>
        <v>995</v>
      </c>
      <c r="R82" s="35">
        <f t="shared" si="28"/>
        <v>1166</v>
      </c>
      <c r="S82" s="35">
        <f t="shared" si="29"/>
        <v>1242</v>
      </c>
      <c r="T82" s="22"/>
      <c r="U82" s="67">
        <f>IF(B82=C82,0,IF(S82&lt;&gt;"-",(S82)/Přehled!$A$1,0))</f>
        <v>2.9571428571428573</v>
      </c>
    </row>
    <row r="83" spans="1:21" x14ac:dyDescent="0.25">
      <c r="A83" s="55">
        <v>81</v>
      </c>
      <c r="B83" s="34">
        <v>5081</v>
      </c>
      <c r="C83" s="7"/>
      <c r="D83" s="56">
        <v>1150</v>
      </c>
      <c r="E83" s="41">
        <f t="shared" si="21"/>
        <v>575</v>
      </c>
      <c r="F83" s="41">
        <f t="shared" si="22"/>
        <v>190</v>
      </c>
      <c r="G83" s="41">
        <f t="shared" si="23"/>
        <v>50</v>
      </c>
      <c r="H83" s="7">
        <f t="shared" si="24"/>
        <v>10</v>
      </c>
      <c r="I83" s="34">
        <f t="shared" si="20"/>
        <v>2185</v>
      </c>
      <c r="J83" s="41">
        <f t="shared" si="20"/>
        <v>1093</v>
      </c>
      <c r="K83" s="41">
        <f t="shared" si="20"/>
        <v>361</v>
      </c>
      <c r="L83" s="41">
        <f t="shared" si="20"/>
        <v>95</v>
      </c>
      <c r="M83" s="7">
        <f t="shared" si="20"/>
        <v>19</v>
      </c>
      <c r="N83" s="36"/>
      <c r="O83" s="35">
        <f t="shared" si="25"/>
        <v>711</v>
      </c>
      <c r="P83" s="35">
        <f t="shared" si="26"/>
        <v>0</v>
      </c>
      <c r="Q83" s="35">
        <f t="shared" si="27"/>
        <v>1081</v>
      </c>
      <c r="R83" s="35">
        <f t="shared" si="28"/>
        <v>1252</v>
      </c>
      <c r="S83" s="35">
        <f t="shared" si="29"/>
        <v>1328</v>
      </c>
      <c r="T83" s="22"/>
      <c r="U83" s="67">
        <f>IF(B83=C83,0,IF(S83&lt;&gt;"-",(S83)/Přehled!$A$1,0))</f>
        <v>3.1619047619047618</v>
      </c>
    </row>
    <row r="84" spans="1:21" x14ac:dyDescent="0.25">
      <c r="A84" s="55">
        <v>82</v>
      </c>
      <c r="B84" s="34">
        <v>5208</v>
      </c>
      <c r="C84" s="7"/>
      <c r="D84" s="56">
        <v>1170</v>
      </c>
      <c r="E84" s="41">
        <f t="shared" si="21"/>
        <v>585</v>
      </c>
      <c r="F84" s="41">
        <f t="shared" si="22"/>
        <v>195</v>
      </c>
      <c r="G84" s="41">
        <f t="shared" si="23"/>
        <v>50</v>
      </c>
      <c r="H84" s="7">
        <f t="shared" si="24"/>
        <v>10</v>
      </c>
      <c r="I84" s="34">
        <f t="shared" si="20"/>
        <v>2223</v>
      </c>
      <c r="J84" s="41">
        <f t="shared" si="20"/>
        <v>1112</v>
      </c>
      <c r="K84" s="41">
        <f t="shared" si="20"/>
        <v>371</v>
      </c>
      <c r="L84" s="41">
        <f t="shared" si="20"/>
        <v>95</v>
      </c>
      <c r="M84" s="7">
        <f t="shared" si="20"/>
        <v>19</v>
      </c>
      <c r="N84" s="36"/>
      <c r="O84" s="35">
        <f t="shared" si="25"/>
        <v>762</v>
      </c>
      <c r="P84" s="35">
        <f t="shared" si="26"/>
        <v>0</v>
      </c>
      <c r="Q84" s="35">
        <f t="shared" si="27"/>
        <v>1131</v>
      </c>
      <c r="R84" s="35">
        <f t="shared" si="28"/>
        <v>1312</v>
      </c>
      <c r="S84" s="35">
        <f t="shared" si="29"/>
        <v>1388</v>
      </c>
      <c r="T84" s="22"/>
      <c r="U84" s="67">
        <f>IF(B84=C84,0,IF(S84&lt;&gt;"-",(S84)/Přehled!$A$1,0))</f>
        <v>3.3047619047619046</v>
      </c>
    </row>
    <row r="85" spans="1:21" x14ac:dyDescent="0.25">
      <c r="A85" s="55">
        <v>83</v>
      </c>
      <c r="B85" s="34">
        <v>5338</v>
      </c>
      <c r="C85" s="7"/>
      <c r="D85" s="56">
        <v>1185</v>
      </c>
      <c r="E85" s="41">
        <f t="shared" si="21"/>
        <v>595</v>
      </c>
      <c r="F85" s="41">
        <f t="shared" si="22"/>
        <v>200</v>
      </c>
      <c r="G85" s="41">
        <f t="shared" si="23"/>
        <v>50</v>
      </c>
      <c r="H85" s="7">
        <f t="shared" si="24"/>
        <v>10</v>
      </c>
      <c r="I85" s="34">
        <f t="shared" si="20"/>
        <v>2252</v>
      </c>
      <c r="J85" s="41">
        <f t="shared" si="20"/>
        <v>1131</v>
      </c>
      <c r="K85" s="41">
        <f t="shared" si="20"/>
        <v>380</v>
      </c>
      <c r="L85" s="41">
        <f t="shared" si="20"/>
        <v>95</v>
      </c>
      <c r="M85" s="7">
        <f t="shared" si="20"/>
        <v>19</v>
      </c>
      <c r="N85" s="36"/>
      <c r="O85" s="35">
        <f t="shared" si="25"/>
        <v>834</v>
      </c>
      <c r="P85" s="35">
        <f t="shared" si="26"/>
        <v>0</v>
      </c>
      <c r="Q85" s="35">
        <f t="shared" si="27"/>
        <v>1195</v>
      </c>
      <c r="R85" s="35">
        <f t="shared" si="28"/>
        <v>1385</v>
      </c>
      <c r="S85" s="35">
        <f t="shared" si="29"/>
        <v>1461</v>
      </c>
      <c r="T85" s="22"/>
      <c r="U85" s="67">
        <f>IF(B85=C85,0,IF(S85&lt;&gt;"-",(S85)/Přehled!$A$1,0))</f>
        <v>3.4785714285714286</v>
      </c>
    </row>
    <row r="86" spans="1:21" x14ac:dyDescent="0.25">
      <c r="A86" s="55">
        <v>84</v>
      </c>
      <c r="B86" s="34">
        <v>5471</v>
      </c>
      <c r="C86" s="7"/>
      <c r="D86" s="56">
        <v>1205</v>
      </c>
      <c r="E86" s="41">
        <f t="shared" si="21"/>
        <v>605</v>
      </c>
      <c r="F86" s="41">
        <f t="shared" si="22"/>
        <v>200</v>
      </c>
      <c r="G86" s="41">
        <f t="shared" si="23"/>
        <v>50</v>
      </c>
      <c r="H86" s="7">
        <f t="shared" si="24"/>
        <v>10</v>
      </c>
      <c r="I86" s="34">
        <f t="shared" si="20"/>
        <v>2290</v>
      </c>
      <c r="J86" s="41">
        <f t="shared" si="20"/>
        <v>1150</v>
      </c>
      <c r="K86" s="41">
        <f t="shared" si="20"/>
        <v>380</v>
      </c>
      <c r="L86" s="41">
        <f t="shared" si="20"/>
        <v>95</v>
      </c>
      <c r="M86" s="7">
        <f t="shared" si="20"/>
        <v>19</v>
      </c>
      <c r="N86" s="36"/>
      <c r="O86" s="35">
        <f t="shared" si="25"/>
        <v>891</v>
      </c>
      <c r="P86" s="35">
        <f t="shared" si="26"/>
        <v>0</v>
      </c>
      <c r="Q86" s="35">
        <f t="shared" si="27"/>
        <v>1271</v>
      </c>
      <c r="R86" s="35">
        <f t="shared" si="28"/>
        <v>1461</v>
      </c>
      <c r="S86" s="35">
        <f t="shared" si="29"/>
        <v>1537</v>
      </c>
      <c r="T86" s="22"/>
      <c r="U86" s="67">
        <f>IF(B86=C86,0,IF(S86&lt;&gt;"-",(S86)/Přehled!$A$1,0))</f>
        <v>3.6595238095238094</v>
      </c>
    </row>
    <row r="87" spans="1:21" x14ac:dyDescent="0.25">
      <c r="A87" s="55">
        <v>85</v>
      </c>
      <c r="B87" s="34">
        <v>5608</v>
      </c>
      <c r="C87" s="7"/>
      <c r="D87" s="56">
        <v>1220</v>
      </c>
      <c r="E87" s="41">
        <f t="shared" si="21"/>
        <v>610</v>
      </c>
      <c r="F87" s="41">
        <f t="shared" si="22"/>
        <v>205</v>
      </c>
      <c r="G87" s="41">
        <f t="shared" si="23"/>
        <v>50</v>
      </c>
      <c r="H87" s="7">
        <f t="shared" si="24"/>
        <v>10</v>
      </c>
      <c r="I87" s="34">
        <f t="shared" si="20"/>
        <v>2318</v>
      </c>
      <c r="J87" s="41">
        <f t="shared" si="20"/>
        <v>1159</v>
      </c>
      <c r="K87" s="41">
        <f t="shared" si="20"/>
        <v>390</v>
      </c>
      <c r="L87" s="41">
        <f t="shared" si="20"/>
        <v>95</v>
      </c>
      <c r="M87" s="7">
        <f t="shared" si="20"/>
        <v>19</v>
      </c>
      <c r="N87" s="36"/>
      <c r="O87" s="35">
        <f t="shared" si="25"/>
        <v>972</v>
      </c>
      <c r="P87" s="35">
        <f t="shared" si="26"/>
        <v>0</v>
      </c>
      <c r="Q87" s="35">
        <f t="shared" si="27"/>
        <v>1351</v>
      </c>
      <c r="R87" s="35">
        <f t="shared" si="28"/>
        <v>1551</v>
      </c>
      <c r="S87" s="35">
        <f t="shared" si="29"/>
        <v>1627</v>
      </c>
      <c r="T87" s="22"/>
      <c r="U87" s="67">
        <f>IF(B87=C87,0,IF(S87&lt;&gt;"-",(S87)/Přehled!$A$1,0))</f>
        <v>3.8738095238095238</v>
      </c>
    </row>
    <row r="88" spans="1:21" x14ac:dyDescent="0.25">
      <c r="A88" s="55">
        <v>86</v>
      </c>
      <c r="B88" s="34">
        <v>5748</v>
      </c>
      <c r="C88" s="7"/>
      <c r="D88" s="56">
        <v>1240</v>
      </c>
      <c r="E88" s="41">
        <f t="shared" si="21"/>
        <v>620</v>
      </c>
      <c r="F88" s="41">
        <f t="shared" si="22"/>
        <v>205</v>
      </c>
      <c r="G88" s="41">
        <f t="shared" si="23"/>
        <v>50</v>
      </c>
      <c r="H88" s="7">
        <f t="shared" si="24"/>
        <v>10</v>
      </c>
      <c r="I88" s="34">
        <f t="shared" si="20"/>
        <v>2356</v>
      </c>
      <c r="J88" s="41">
        <f t="shared" si="20"/>
        <v>1178</v>
      </c>
      <c r="K88" s="41">
        <f t="shared" si="20"/>
        <v>390</v>
      </c>
      <c r="L88" s="41">
        <f t="shared" si="20"/>
        <v>95</v>
      </c>
      <c r="M88" s="7">
        <f t="shared" si="20"/>
        <v>19</v>
      </c>
      <c r="N88" s="36"/>
      <c r="O88" s="35">
        <f t="shared" si="25"/>
        <v>1036</v>
      </c>
      <c r="P88" s="35">
        <f t="shared" si="26"/>
        <v>0</v>
      </c>
      <c r="Q88" s="35">
        <f t="shared" si="27"/>
        <v>1434</v>
      </c>
      <c r="R88" s="35">
        <f t="shared" si="28"/>
        <v>1634</v>
      </c>
      <c r="S88" s="35">
        <f t="shared" si="29"/>
        <v>1710</v>
      </c>
      <c r="T88" s="22"/>
      <c r="U88" s="67">
        <f>IF(B88=C88,0,IF(S88&lt;&gt;"-",(S88)/Přehled!$A$1,0))</f>
        <v>4.0714285714285712</v>
      </c>
    </row>
    <row r="89" spans="1:21" x14ac:dyDescent="0.25">
      <c r="A89" s="55">
        <v>87</v>
      </c>
      <c r="B89" s="34">
        <v>5892</v>
      </c>
      <c r="C89" s="7"/>
      <c r="D89" s="56">
        <v>1255</v>
      </c>
      <c r="E89" s="41">
        <f t="shared" si="21"/>
        <v>630</v>
      </c>
      <c r="F89" s="41">
        <f t="shared" si="22"/>
        <v>210</v>
      </c>
      <c r="G89" s="41">
        <f t="shared" si="23"/>
        <v>55</v>
      </c>
      <c r="H89" s="7">
        <f t="shared" si="24"/>
        <v>10</v>
      </c>
      <c r="I89" s="34">
        <f t="shared" si="20"/>
        <v>2385</v>
      </c>
      <c r="J89" s="41">
        <f t="shared" si="20"/>
        <v>1197</v>
      </c>
      <c r="K89" s="41">
        <f t="shared" si="20"/>
        <v>399</v>
      </c>
      <c r="L89" s="41">
        <f t="shared" si="20"/>
        <v>105</v>
      </c>
      <c r="M89" s="7">
        <f t="shared" si="20"/>
        <v>19</v>
      </c>
      <c r="N89" s="36"/>
      <c r="O89" s="35">
        <f t="shared" si="25"/>
        <v>1122</v>
      </c>
      <c r="P89" s="35">
        <f t="shared" si="26"/>
        <v>0</v>
      </c>
      <c r="Q89" s="35">
        <f t="shared" si="27"/>
        <v>1512</v>
      </c>
      <c r="R89" s="35">
        <f t="shared" si="28"/>
        <v>1701</v>
      </c>
      <c r="S89" s="35">
        <f t="shared" si="29"/>
        <v>1787</v>
      </c>
      <c r="T89" s="22"/>
      <c r="U89" s="67">
        <f>IF(B89=C89,0,IF(S89&lt;&gt;"-",(S89)/Přehled!$A$1,0))</f>
        <v>4.2547619047619047</v>
      </c>
    </row>
    <row r="90" spans="1:21" x14ac:dyDescent="0.25">
      <c r="A90" s="55">
        <v>88</v>
      </c>
      <c r="B90" s="34">
        <v>6039</v>
      </c>
      <c r="C90" s="7"/>
      <c r="D90" s="56">
        <v>1275</v>
      </c>
      <c r="E90" s="41">
        <f t="shared" si="21"/>
        <v>640</v>
      </c>
      <c r="F90" s="41">
        <f t="shared" si="22"/>
        <v>215</v>
      </c>
      <c r="G90" s="41">
        <f t="shared" si="23"/>
        <v>55</v>
      </c>
      <c r="H90" s="7">
        <f t="shared" si="24"/>
        <v>10</v>
      </c>
      <c r="I90" s="34">
        <f t="shared" si="20"/>
        <v>2423</v>
      </c>
      <c r="J90" s="41">
        <f t="shared" si="20"/>
        <v>1216</v>
      </c>
      <c r="K90" s="41">
        <f t="shared" si="20"/>
        <v>409</v>
      </c>
      <c r="L90" s="41">
        <f t="shared" si="20"/>
        <v>105</v>
      </c>
      <c r="M90" s="7">
        <f t="shared" si="20"/>
        <v>19</v>
      </c>
      <c r="N90" s="36"/>
      <c r="O90" s="35">
        <f t="shared" si="25"/>
        <v>1193</v>
      </c>
      <c r="P90" s="35">
        <f t="shared" si="26"/>
        <v>0</v>
      </c>
      <c r="Q90" s="35">
        <f t="shared" si="27"/>
        <v>1582</v>
      </c>
      <c r="R90" s="35">
        <f t="shared" si="28"/>
        <v>1781</v>
      </c>
      <c r="S90" s="35">
        <f t="shared" si="29"/>
        <v>1867</v>
      </c>
      <c r="T90" s="22"/>
      <c r="U90" s="67">
        <f>IF(B90=C90,0,IF(S90&lt;&gt;"-",(S90)/Přehled!$A$1,0))</f>
        <v>4.4452380952380954</v>
      </c>
    </row>
    <row r="91" spans="1:21" x14ac:dyDescent="0.25">
      <c r="A91" s="55">
        <v>89</v>
      </c>
      <c r="B91" s="34">
        <v>6190</v>
      </c>
      <c r="C91" s="7"/>
      <c r="D91" s="56">
        <v>1290</v>
      </c>
      <c r="E91" s="41">
        <f t="shared" si="21"/>
        <v>645</v>
      </c>
      <c r="F91" s="41">
        <f t="shared" si="22"/>
        <v>215</v>
      </c>
      <c r="G91" s="41">
        <f t="shared" si="23"/>
        <v>55</v>
      </c>
      <c r="H91" s="7">
        <f t="shared" si="24"/>
        <v>10</v>
      </c>
      <c r="I91" s="34">
        <f t="shared" si="20"/>
        <v>2451</v>
      </c>
      <c r="J91" s="41">
        <f t="shared" si="20"/>
        <v>1226</v>
      </c>
      <c r="K91" s="41">
        <f t="shared" si="20"/>
        <v>409</v>
      </c>
      <c r="L91" s="41">
        <f t="shared" si="20"/>
        <v>105</v>
      </c>
      <c r="M91" s="7">
        <f t="shared" si="20"/>
        <v>19</v>
      </c>
      <c r="N91" s="36"/>
      <c r="O91" s="35">
        <f t="shared" si="25"/>
        <v>1288</v>
      </c>
      <c r="P91" s="35">
        <f t="shared" si="26"/>
        <v>0</v>
      </c>
      <c r="Q91" s="35">
        <f t="shared" si="27"/>
        <v>1695</v>
      </c>
      <c r="R91" s="35">
        <f t="shared" si="28"/>
        <v>1894</v>
      </c>
      <c r="S91" s="35">
        <f t="shared" si="29"/>
        <v>1980</v>
      </c>
      <c r="T91" s="22"/>
      <c r="U91" s="67">
        <f>IF(B91=C91,0,IF(S91&lt;&gt;"-",(S91)/Přehled!$A$1,0))</f>
        <v>4.7142857142857144</v>
      </c>
    </row>
    <row r="92" spans="1:21" x14ac:dyDescent="0.25">
      <c r="A92" s="55">
        <v>90</v>
      </c>
      <c r="B92" s="34">
        <v>6345</v>
      </c>
      <c r="C92" s="7"/>
      <c r="D92" s="56">
        <v>1310</v>
      </c>
      <c r="E92" s="41">
        <f t="shared" si="21"/>
        <v>655</v>
      </c>
      <c r="F92" s="41">
        <f t="shared" si="22"/>
        <v>220</v>
      </c>
      <c r="G92" s="41">
        <f t="shared" si="23"/>
        <v>55</v>
      </c>
      <c r="H92" s="7">
        <f t="shared" si="24"/>
        <v>10</v>
      </c>
      <c r="I92" s="34">
        <f t="shared" si="20"/>
        <v>2489</v>
      </c>
      <c r="J92" s="41">
        <f t="shared" si="20"/>
        <v>1245</v>
      </c>
      <c r="K92" s="41">
        <f t="shared" si="20"/>
        <v>418</v>
      </c>
      <c r="L92" s="41">
        <f t="shared" si="20"/>
        <v>105</v>
      </c>
      <c r="M92" s="7">
        <f t="shared" si="20"/>
        <v>19</v>
      </c>
      <c r="N92" s="36"/>
      <c r="O92" s="35">
        <f t="shared" si="25"/>
        <v>1367</v>
      </c>
      <c r="P92" s="35">
        <f t="shared" si="26"/>
        <v>0</v>
      </c>
      <c r="Q92" s="35">
        <f t="shared" si="27"/>
        <v>1775</v>
      </c>
      <c r="R92" s="35">
        <f t="shared" si="28"/>
        <v>1983</v>
      </c>
      <c r="S92" s="35">
        <f t="shared" si="29"/>
        <v>2069</v>
      </c>
      <c r="T92" s="22"/>
      <c r="U92" s="67">
        <f>IF(B92=C92,0,IF(S92&lt;&gt;"-",(S92)/Přehled!$A$1,0))</f>
        <v>4.9261904761904765</v>
      </c>
    </row>
    <row r="93" spans="1:21" x14ac:dyDescent="0.25">
      <c r="A93" s="55">
        <v>91</v>
      </c>
      <c r="B93" s="34">
        <v>6504</v>
      </c>
      <c r="C93" s="7"/>
      <c r="D93" s="56">
        <v>1325</v>
      </c>
      <c r="E93" s="41">
        <f t="shared" si="21"/>
        <v>665</v>
      </c>
      <c r="F93" s="41">
        <f t="shared" si="22"/>
        <v>220</v>
      </c>
      <c r="G93" s="41">
        <f t="shared" si="23"/>
        <v>55</v>
      </c>
      <c r="H93" s="7">
        <f t="shared" si="24"/>
        <v>10</v>
      </c>
      <c r="I93" s="34">
        <f t="shared" si="20"/>
        <v>2518</v>
      </c>
      <c r="J93" s="41">
        <f t="shared" si="20"/>
        <v>1264</v>
      </c>
      <c r="K93" s="41">
        <f t="shared" si="20"/>
        <v>418</v>
      </c>
      <c r="L93" s="41">
        <f t="shared" si="20"/>
        <v>105</v>
      </c>
      <c r="M93" s="7">
        <f t="shared" si="20"/>
        <v>19</v>
      </c>
      <c r="N93" s="36"/>
      <c r="O93" s="35">
        <f t="shared" si="25"/>
        <v>1468</v>
      </c>
      <c r="P93" s="35">
        <f t="shared" si="26"/>
        <v>0</v>
      </c>
      <c r="Q93" s="35">
        <f t="shared" si="27"/>
        <v>1886</v>
      </c>
      <c r="R93" s="35">
        <f t="shared" si="28"/>
        <v>2094</v>
      </c>
      <c r="S93" s="35">
        <f t="shared" si="29"/>
        <v>2180</v>
      </c>
      <c r="T93" s="22"/>
      <c r="U93" s="67">
        <f>IF(B93=C93,0,IF(S93&lt;&gt;"-",(S93)/Přehled!$A$1,0))</f>
        <v>5.1904761904761907</v>
      </c>
    </row>
    <row r="94" spans="1:21" x14ac:dyDescent="0.25">
      <c r="A94" s="55">
        <v>92</v>
      </c>
      <c r="B94" s="34">
        <v>6666</v>
      </c>
      <c r="C94" s="7"/>
      <c r="D94" s="56">
        <v>1345</v>
      </c>
      <c r="E94" s="41">
        <f t="shared" si="21"/>
        <v>675</v>
      </c>
      <c r="F94" s="41">
        <f t="shared" si="22"/>
        <v>225</v>
      </c>
      <c r="G94" s="41">
        <f t="shared" si="23"/>
        <v>55</v>
      </c>
      <c r="H94" s="7">
        <f t="shared" si="24"/>
        <v>10</v>
      </c>
      <c r="I94" s="34">
        <f t="shared" si="20"/>
        <v>2556</v>
      </c>
      <c r="J94" s="41">
        <f t="shared" si="20"/>
        <v>1283</v>
      </c>
      <c r="K94" s="41">
        <f t="shared" si="20"/>
        <v>428</v>
      </c>
      <c r="L94" s="41">
        <f t="shared" si="20"/>
        <v>105</v>
      </c>
      <c r="M94" s="7">
        <f t="shared" si="20"/>
        <v>19</v>
      </c>
      <c r="N94" s="36"/>
      <c r="O94" s="35">
        <f t="shared" si="25"/>
        <v>1554</v>
      </c>
      <c r="P94" s="35">
        <f t="shared" si="26"/>
        <v>0</v>
      </c>
      <c r="Q94" s="35">
        <f t="shared" si="27"/>
        <v>1971</v>
      </c>
      <c r="R94" s="35">
        <f t="shared" si="28"/>
        <v>2189</v>
      </c>
      <c r="S94" s="35">
        <f t="shared" si="29"/>
        <v>2275</v>
      </c>
      <c r="T94" s="22"/>
      <c r="U94" s="67">
        <f>IF(B94=C94,0,IF(S94&lt;&gt;"-",(S94)/Přehled!$A$1,0))</f>
        <v>5.416666666666667</v>
      </c>
    </row>
    <row r="95" spans="1:21" x14ac:dyDescent="0.25">
      <c r="A95" s="55">
        <v>93</v>
      </c>
      <c r="B95" s="34">
        <v>6833</v>
      </c>
      <c r="C95" s="7"/>
      <c r="D95" s="56">
        <v>1360</v>
      </c>
      <c r="E95" s="41">
        <f t="shared" si="21"/>
        <v>680</v>
      </c>
      <c r="F95" s="41">
        <f t="shared" si="22"/>
        <v>225</v>
      </c>
      <c r="G95" s="41">
        <f t="shared" si="23"/>
        <v>55</v>
      </c>
      <c r="H95" s="7">
        <f t="shared" si="24"/>
        <v>10</v>
      </c>
      <c r="I95" s="34">
        <f t="shared" si="20"/>
        <v>2584</v>
      </c>
      <c r="J95" s="41">
        <f t="shared" si="20"/>
        <v>1292</v>
      </c>
      <c r="K95" s="41">
        <f t="shared" si="20"/>
        <v>428</v>
      </c>
      <c r="L95" s="41">
        <f t="shared" si="20"/>
        <v>105</v>
      </c>
      <c r="M95" s="7">
        <f t="shared" si="20"/>
        <v>19</v>
      </c>
      <c r="N95" s="36"/>
      <c r="O95" s="35">
        <f t="shared" si="25"/>
        <v>1665</v>
      </c>
      <c r="P95" s="35">
        <f t="shared" si="26"/>
        <v>0</v>
      </c>
      <c r="Q95" s="35">
        <f t="shared" si="27"/>
        <v>2101</v>
      </c>
      <c r="R95" s="35">
        <f t="shared" si="28"/>
        <v>2319</v>
      </c>
      <c r="S95" s="35">
        <f t="shared" si="29"/>
        <v>2405</v>
      </c>
      <c r="T95" s="22"/>
      <c r="U95" s="67">
        <f>IF(B95=C95,0,IF(S95&lt;&gt;"-",(S95)/Přehled!$A$1,0))</f>
        <v>5.7261904761904763</v>
      </c>
    </row>
    <row r="96" spans="1:21" x14ac:dyDescent="0.25">
      <c r="A96" s="55">
        <v>94</v>
      </c>
      <c r="B96" s="34">
        <v>7004</v>
      </c>
      <c r="C96" s="7"/>
      <c r="D96" s="56">
        <v>1380</v>
      </c>
      <c r="E96" s="41">
        <f t="shared" si="21"/>
        <v>690</v>
      </c>
      <c r="F96" s="41">
        <f t="shared" si="22"/>
        <v>230</v>
      </c>
      <c r="G96" s="41">
        <f t="shared" si="23"/>
        <v>60</v>
      </c>
      <c r="H96" s="7">
        <f t="shared" si="24"/>
        <v>10</v>
      </c>
      <c r="I96" s="34">
        <f t="shared" si="20"/>
        <v>2622</v>
      </c>
      <c r="J96" s="41">
        <f t="shared" si="20"/>
        <v>1311</v>
      </c>
      <c r="K96" s="41">
        <f t="shared" si="20"/>
        <v>437</v>
      </c>
      <c r="L96" s="41">
        <f t="shared" si="20"/>
        <v>114</v>
      </c>
      <c r="M96" s="7">
        <f t="shared" si="20"/>
        <v>19</v>
      </c>
      <c r="N96" s="36"/>
      <c r="O96" s="35">
        <f t="shared" si="25"/>
        <v>1760</v>
      </c>
      <c r="P96" s="35">
        <f t="shared" si="26"/>
        <v>0</v>
      </c>
      <c r="Q96" s="35">
        <f t="shared" si="27"/>
        <v>2197</v>
      </c>
      <c r="R96" s="35">
        <f t="shared" si="28"/>
        <v>2406</v>
      </c>
      <c r="S96" s="35">
        <f t="shared" si="29"/>
        <v>2501</v>
      </c>
      <c r="T96" s="22"/>
      <c r="U96" s="67">
        <f>IF(B96=C96,0,IF(S96&lt;&gt;"-",(S96)/Přehled!$A$1,0))</f>
        <v>5.9547619047619049</v>
      </c>
    </row>
    <row r="97" spans="1:21" x14ac:dyDescent="0.25">
      <c r="A97" s="55">
        <v>95</v>
      </c>
      <c r="B97" s="34">
        <v>7179</v>
      </c>
      <c r="C97" s="7"/>
      <c r="D97" s="56">
        <v>1395</v>
      </c>
      <c r="E97" s="41">
        <f t="shared" si="21"/>
        <v>700</v>
      </c>
      <c r="F97" s="41">
        <f t="shared" si="22"/>
        <v>235</v>
      </c>
      <c r="G97" s="41">
        <f t="shared" si="23"/>
        <v>60</v>
      </c>
      <c r="H97" s="7">
        <f t="shared" si="24"/>
        <v>10</v>
      </c>
      <c r="I97" s="34">
        <f t="shared" si="20"/>
        <v>2651</v>
      </c>
      <c r="J97" s="41">
        <f t="shared" si="20"/>
        <v>1330</v>
      </c>
      <c r="K97" s="41">
        <f t="shared" si="20"/>
        <v>447</v>
      </c>
      <c r="L97" s="41">
        <f t="shared" si="20"/>
        <v>114</v>
      </c>
      <c r="M97" s="7">
        <f t="shared" si="20"/>
        <v>19</v>
      </c>
      <c r="N97" s="36"/>
      <c r="O97" s="35">
        <f t="shared" si="25"/>
        <v>1877</v>
      </c>
      <c r="P97" s="35">
        <f t="shared" si="26"/>
        <v>0</v>
      </c>
      <c r="Q97" s="35">
        <f t="shared" si="27"/>
        <v>2304</v>
      </c>
      <c r="R97" s="35">
        <f t="shared" si="28"/>
        <v>2523</v>
      </c>
      <c r="S97" s="35">
        <f t="shared" si="29"/>
        <v>2618</v>
      </c>
      <c r="T97" s="22"/>
      <c r="U97" s="67">
        <f>IF(B97=C97,0,IF(S97&lt;&gt;"-",(S97)/Přehled!$A$1,0))</f>
        <v>6.2333333333333334</v>
      </c>
    </row>
    <row r="98" spans="1:21" x14ac:dyDescent="0.25">
      <c r="A98" s="55">
        <v>96</v>
      </c>
      <c r="B98" s="34">
        <v>7358</v>
      </c>
      <c r="C98" s="7"/>
      <c r="D98" s="56">
        <v>1415</v>
      </c>
      <c r="E98" s="41">
        <f t="shared" si="21"/>
        <v>710</v>
      </c>
      <c r="F98" s="41">
        <f t="shared" si="22"/>
        <v>235</v>
      </c>
      <c r="G98" s="41">
        <f t="shared" si="23"/>
        <v>60</v>
      </c>
      <c r="H98" s="7">
        <f t="shared" si="24"/>
        <v>10</v>
      </c>
      <c r="I98" s="34">
        <f t="shared" si="20"/>
        <v>2689</v>
      </c>
      <c r="J98" s="41">
        <f t="shared" si="20"/>
        <v>1349</v>
      </c>
      <c r="K98" s="41">
        <f t="shared" si="20"/>
        <v>447</v>
      </c>
      <c r="L98" s="41">
        <f t="shared" si="20"/>
        <v>114</v>
      </c>
      <c r="M98" s="7">
        <f t="shared" si="20"/>
        <v>19</v>
      </c>
      <c r="N98" s="36"/>
      <c r="O98" s="35">
        <f t="shared" si="25"/>
        <v>1980</v>
      </c>
      <c r="P98" s="35">
        <f t="shared" si="26"/>
        <v>0</v>
      </c>
      <c r="Q98" s="35">
        <f t="shared" si="27"/>
        <v>2426</v>
      </c>
      <c r="R98" s="35">
        <f t="shared" si="28"/>
        <v>2645</v>
      </c>
      <c r="S98" s="35">
        <f t="shared" si="29"/>
        <v>2740</v>
      </c>
      <c r="T98" s="22"/>
      <c r="U98" s="67">
        <f>IF(B98=C98,0,IF(S98&lt;&gt;"-",(S98)/Přehled!$A$1,0))</f>
        <v>6.5238095238095237</v>
      </c>
    </row>
    <row r="99" spans="1:21" x14ac:dyDescent="0.25">
      <c r="A99" s="55">
        <v>97</v>
      </c>
      <c r="B99" s="34">
        <v>7542</v>
      </c>
      <c r="C99" s="7"/>
      <c r="D99" s="56">
        <v>1430</v>
      </c>
      <c r="E99" s="41">
        <f t="shared" si="21"/>
        <v>715</v>
      </c>
      <c r="F99" s="41">
        <f t="shared" si="22"/>
        <v>240</v>
      </c>
      <c r="G99" s="41">
        <f t="shared" si="23"/>
        <v>60</v>
      </c>
      <c r="H99" s="7">
        <f t="shared" si="24"/>
        <v>10</v>
      </c>
      <c r="I99" s="34">
        <f t="shared" si="20"/>
        <v>2717</v>
      </c>
      <c r="J99" s="41">
        <f t="shared" si="20"/>
        <v>1359</v>
      </c>
      <c r="K99" s="41">
        <f t="shared" si="20"/>
        <v>456</v>
      </c>
      <c r="L99" s="41">
        <f t="shared" si="20"/>
        <v>114</v>
      </c>
      <c r="M99" s="7">
        <f t="shared" si="20"/>
        <v>19</v>
      </c>
      <c r="N99" s="36"/>
      <c r="O99" s="35">
        <f t="shared" si="25"/>
        <v>2108</v>
      </c>
      <c r="P99" s="35">
        <f t="shared" si="26"/>
        <v>0</v>
      </c>
      <c r="Q99" s="35">
        <f t="shared" si="27"/>
        <v>2554</v>
      </c>
      <c r="R99" s="35">
        <f t="shared" si="28"/>
        <v>2782</v>
      </c>
      <c r="S99" s="35">
        <f t="shared" si="29"/>
        <v>2877</v>
      </c>
      <c r="T99" s="22"/>
      <c r="U99" s="67">
        <f>IF(B99=C99,0,IF(S99&lt;&gt;"-",(S99)/Přehled!$A$1,0))</f>
        <v>6.85</v>
      </c>
    </row>
    <row r="100" spans="1:21" x14ac:dyDescent="0.25">
      <c r="A100" s="55">
        <v>98</v>
      </c>
      <c r="B100" s="34">
        <v>7731</v>
      </c>
      <c r="C100" s="7"/>
      <c r="D100" s="56">
        <v>1450</v>
      </c>
      <c r="E100" s="41">
        <f t="shared" si="21"/>
        <v>725</v>
      </c>
      <c r="F100" s="41">
        <f t="shared" si="22"/>
        <v>240</v>
      </c>
      <c r="G100" s="41">
        <f t="shared" si="23"/>
        <v>60</v>
      </c>
      <c r="H100" s="7">
        <f t="shared" si="24"/>
        <v>10</v>
      </c>
      <c r="I100" s="34">
        <f t="shared" si="20"/>
        <v>2755</v>
      </c>
      <c r="J100" s="41">
        <f t="shared" si="20"/>
        <v>1378</v>
      </c>
      <c r="K100" s="41">
        <f t="shared" si="20"/>
        <v>456</v>
      </c>
      <c r="L100" s="41">
        <f t="shared" si="20"/>
        <v>114</v>
      </c>
      <c r="M100" s="7">
        <f t="shared" si="20"/>
        <v>19</v>
      </c>
      <c r="N100" s="36"/>
      <c r="O100" s="35">
        <f t="shared" si="25"/>
        <v>2221</v>
      </c>
      <c r="P100" s="35">
        <f t="shared" si="26"/>
        <v>0</v>
      </c>
      <c r="Q100" s="35">
        <f t="shared" si="27"/>
        <v>2686</v>
      </c>
      <c r="R100" s="35">
        <f t="shared" si="28"/>
        <v>2914</v>
      </c>
      <c r="S100" s="35">
        <f t="shared" si="29"/>
        <v>3009</v>
      </c>
      <c r="T100" s="22"/>
      <c r="U100" s="67">
        <f>IF(B100=C100,0,IF(S100&lt;&gt;"-",(S100)/Přehled!$A$1,0))</f>
        <v>7.1642857142857146</v>
      </c>
    </row>
    <row r="101" spans="1:21" x14ac:dyDescent="0.25">
      <c r="A101" s="55">
        <v>99</v>
      </c>
      <c r="B101" s="34">
        <v>7924</v>
      </c>
      <c r="C101" s="7"/>
      <c r="D101" s="56">
        <v>1470</v>
      </c>
      <c r="E101" s="41">
        <f t="shared" si="21"/>
        <v>735</v>
      </c>
      <c r="F101" s="41">
        <f t="shared" si="22"/>
        <v>245</v>
      </c>
      <c r="G101" s="41">
        <f t="shared" si="23"/>
        <v>60</v>
      </c>
      <c r="H101" s="7">
        <f t="shared" si="24"/>
        <v>10</v>
      </c>
      <c r="I101" s="34">
        <f t="shared" si="20"/>
        <v>2793</v>
      </c>
      <c r="J101" s="41">
        <f t="shared" si="20"/>
        <v>1397</v>
      </c>
      <c r="K101" s="41">
        <f t="shared" si="20"/>
        <v>466</v>
      </c>
      <c r="L101" s="41">
        <f t="shared" si="20"/>
        <v>114</v>
      </c>
      <c r="M101" s="7">
        <f t="shared" si="20"/>
        <v>19</v>
      </c>
      <c r="N101" s="36"/>
      <c r="O101" s="35">
        <f t="shared" si="25"/>
        <v>2338</v>
      </c>
      <c r="P101" s="35">
        <f t="shared" si="26"/>
        <v>0</v>
      </c>
      <c r="Q101" s="35">
        <f t="shared" si="27"/>
        <v>2802</v>
      </c>
      <c r="R101" s="35">
        <f t="shared" si="28"/>
        <v>3040</v>
      </c>
      <c r="S101" s="35">
        <f t="shared" si="29"/>
        <v>3135</v>
      </c>
      <c r="T101" s="22"/>
      <c r="U101" s="67">
        <f>IF(B101=C101,0,IF(S101&lt;&gt;"-",(S101)/Přehled!$A$1,0))</f>
        <v>7.4642857142857144</v>
      </c>
    </row>
    <row r="102" spans="1:21" x14ac:dyDescent="0.25">
      <c r="A102" s="55">
        <v>100</v>
      </c>
      <c r="B102" s="34">
        <v>8122</v>
      </c>
      <c r="C102" s="7"/>
      <c r="D102" s="56">
        <v>1485</v>
      </c>
      <c r="E102" s="41">
        <f t="shared" si="21"/>
        <v>745</v>
      </c>
      <c r="F102" s="41">
        <f t="shared" si="22"/>
        <v>250</v>
      </c>
      <c r="G102" s="41">
        <f t="shared" si="23"/>
        <v>65</v>
      </c>
      <c r="H102" s="7">
        <f t="shared" si="24"/>
        <v>15</v>
      </c>
      <c r="I102" s="34">
        <f t="shared" si="20"/>
        <v>2822</v>
      </c>
      <c r="J102" s="41">
        <f t="shared" si="20"/>
        <v>1416</v>
      </c>
      <c r="K102" s="41">
        <f t="shared" si="20"/>
        <v>475</v>
      </c>
      <c r="L102" s="41">
        <f t="shared" si="20"/>
        <v>124</v>
      </c>
      <c r="M102" s="7">
        <f t="shared" si="20"/>
        <v>29</v>
      </c>
      <c r="N102" s="36"/>
      <c r="O102" s="35">
        <f t="shared" si="25"/>
        <v>2478</v>
      </c>
      <c r="P102" s="35">
        <f t="shared" si="26"/>
        <v>0</v>
      </c>
      <c r="Q102" s="35">
        <f t="shared" si="27"/>
        <v>2934</v>
      </c>
      <c r="R102" s="35">
        <f t="shared" si="28"/>
        <v>3161</v>
      </c>
      <c r="S102" s="35">
        <f t="shared" si="29"/>
        <v>3256</v>
      </c>
      <c r="T102" s="22"/>
      <c r="U102" s="67">
        <f>IF(B102=C102,0,IF(S102&lt;&gt;"-",(S102)/Přehled!$A$1,0))</f>
        <v>7.7523809523809524</v>
      </c>
    </row>
    <row r="103" spans="1:21" x14ac:dyDescent="0.25">
      <c r="A103" s="93">
        <v>101</v>
      </c>
      <c r="B103" s="94">
        <v>8325</v>
      </c>
      <c r="C103" s="95"/>
      <c r="D103" s="96">
        <v>1505</v>
      </c>
      <c r="E103" s="97">
        <f t="shared" si="21"/>
        <v>755</v>
      </c>
      <c r="F103" s="97">
        <f t="shared" si="22"/>
        <v>250</v>
      </c>
      <c r="G103" s="97">
        <f t="shared" si="23"/>
        <v>65</v>
      </c>
      <c r="H103" s="95">
        <f t="shared" si="24"/>
        <v>15</v>
      </c>
      <c r="I103" s="94">
        <f t="shared" si="20"/>
        <v>2860</v>
      </c>
      <c r="J103" s="97">
        <f t="shared" si="20"/>
        <v>1435</v>
      </c>
      <c r="K103" s="97">
        <f t="shared" si="20"/>
        <v>475</v>
      </c>
      <c r="L103" s="97">
        <f t="shared" si="20"/>
        <v>124</v>
      </c>
      <c r="M103" s="95">
        <f t="shared" si="20"/>
        <v>29</v>
      </c>
      <c r="N103" s="36"/>
      <c r="O103" s="35">
        <f t="shared" si="25"/>
        <v>2605</v>
      </c>
      <c r="P103" s="35">
        <f t="shared" si="26"/>
        <v>0</v>
      </c>
      <c r="Q103" s="35">
        <f t="shared" si="27"/>
        <v>3080</v>
      </c>
      <c r="R103" s="35">
        <f t="shared" si="28"/>
        <v>3307</v>
      </c>
      <c r="S103" s="35">
        <f t="shared" si="29"/>
        <v>3402</v>
      </c>
      <c r="T103" s="22"/>
      <c r="U103" s="67">
        <f>IF(B103=C103,0,IF(S103&lt;&gt;"-",(S103)/Přehled!$A$1,0))</f>
        <v>8.1</v>
      </c>
    </row>
    <row r="104" spans="1:21" x14ac:dyDescent="0.25">
      <c r="A104" s="233">
        <v>102</v>
      </c>
      <c r="B104" s="235">
        <v>8533</v>
      </c>
      <c r="C104" s="236"/>
      <c r="D104" s="235">
        <v>1520</v>
      </c>
      <c r="E104" s="230">
        <f t="shared" si="21"/>
        <v>760</v>
      </c>
      <c r="F104" s="230">
        <f t="shared" si="22"/>
        <v>255</v>
      </c>
      <c r="G104" s="230">
        <f t="shared" si="23"/>
        <v>65</v>
      </c>
      <c r="H104" s="236">
        <f t="shared" si="24"/>
        <v>15</v>
      </c>
      <c r="I104" s="235">
        <f t="shared" si="20"/>
        <v>2888</v>
      </c>
      <c r="J104" s="230">
        <f t="shared" si="20"/>
        <v>1444</v>
      </c>
      <c r="K104" s="230">
        <f t="shared" si="20"/>
        <v>485</v>
      </c>
      <c r="L104" s="230">
        <f t="shared" si="20"/>
        <v>124</v>
      </c>
      <c r="M104" s="236">
        <f t="shared" si="20"/>
        <v>29</v>
      </c>
      <c r="N104" s="26"/>
      <c r="O104" s="26">
        <f t="shared" si="25"/>
        <v>2757</v>
      </c>
      <c r="P104" s="26">
        <f t="shared" si="26"/>
        <v>0</v>
      </c>
      <c r="Q104" s="26">
        <f t="shared" si="27"/>
        <v>3231</v>
      </c>
      <c r="R104" s="26">
        <f t="shared" si="28"/>
        <v>3468</v>
      </c>
      <c r="S104" s="26">
        <f t="shared" si="29"/>
        <v>3563</v>
      </c>
      <c r="T104" s="1"/>
      <c r="U104" s="67">
        <f>IF(B104=C104,0,IF(S104&lt;&gt;"-",(S104)/Přehled!$A$1,0))</f>
        <v>8.4833333333333325</v>
      </c>
    </row>
    <row r="105" spans="1:21" x14ac:dyDescent="0.25">
      <c r="A105" s="233">
        <v>103</v>
      </c>
      <c r="B105" s="235">
        <v>8746</v>
      </c>
      <c r="C105" s="236"/>
      <c r="D105" s="235">
        <v>1540</v>
      </c>
      <c r="E105" s="230">
        <f t="shared" si="21"/>
        <v>770</v>
      </c>
      <c r="F105" s="230">
        <f t="shared" si="22"/>
        <v>255</v>
      </c>
      <c r="G105" s="230">
        <f t="shared" si="23"/>
        <v>65</v>
      </c>
      <c r="H105" s="236">
        <f t="shared" si="24"/>
        <v>15</v>
      </c>
      <c r="I105" s="235">
        <f t="shared" si="20"/>
        <v>2926</v>
      </c>
      <c r="J105" s="230">
        <f t="shared" si="20"/>
        <v>1463</v>
      </c>
      <c r="K105" s="230">
        <f t="shared" si="20"/>
        <v>485</v>
      </c>
      <c r="L105" s="230">
        <f t="shared" si="20"/>
        <v>124</v>
      </c>
      <c r="M105" s="236">
        <f t="shared" si="20"/>
        <v>29</v>
      </c>
      <c r="N105" s="26"/>
      <c r="O105" s="26">
        <f t="shared" si="25"/>
        <v>2894</v>
      </c>
      <c r="P105" s="26">
        <f t="shared" si="26"/>
        <v>0</v>
      </c>
      <c r="Q105" s="26">
        <f t="shared" si="27"/>
        <v>3387</v>
      </c>
      <c r="R105" s="26">
        <f t="shared" si="28"/>
        <v>3624</v>
      </c>
      <c r="S105" s="26">
        <f t="shared" si="29"/>
        <v>3719</v>
      </c>
      <c r="T105" s="1"/>
      <c r="U105" s="67">
        <f>IF(B105=C105,0,IF(S105&lt;&gt;"-",(S105)/Přehled!$A$1,0))</f>
        <v>8.8547619047619044</v>
      </c>
    </row>
    <row r="106" spans="1:21" x14ac:dyDescent="0.25">
      <c r="A106" s="233">
        <v>104</v>
      </c>
      <c r="B106" s="235">
        <v>8965</v>
      </c>
      <c r="C106" s="236"/>
      <c r="D106" s="235">
        <v>1555</v>
      </c>
      <c r="E106" s="230">
        <f t="shared" si="21"/>
        <v>780</v>
      </c>
      <c r="F106" s="230">
        <f t="shared" si="22"/>
        <v>260</v>
      </c>
      <c r="G106" s="230">
        <f t="shared" si="23"/>
        <v>65</v>
      </c>
      <c r="H106" s="236">
        <f t="shared" si="24"/>
        <v>15</v>
      </c>
      <c r="I106" s="235">
        <f t="shared" ref="I106:M114" si="30">ROUNDUP(D106*1.9,0)</f>
        <v>2955</v>
      </c>
      <c r="J106" s="230">
        <f t="shared" si="30"/>
        <v>1482</v>
      </c>
      <c r="K106" s="230">
        <f t="shared" si="30"/>
        <v>494</v>
      </c>
      <c r="L106" s="230">
        <f t="shared" si="30"/>
        <v>124</v>
      </c>
      <c r="M106" s="236">
        <f t="shared" si="30"/>
        <v>29</v>
      </c>
      <c r="N106" s="26"/>
      <c r="O106" s="26">
        <f t="shared" si="25"/>
        <v>3055</v>
      </c>
      <c r="P106" s="26">
        <f t="shared" si="26"/>
        <v>0</v>
      </c>
      <c r="Q106" s="26">
        <f t="shared" si="27"/>
        <v>3540</v>
      </c>
      <c r="R106" s="26">
        <f t="shared" si="28"/>
        <v>3786</v>
      </c>
      <c r="S106" s="26">
        <f t="shared" si="29"/>
        <v>3881</v>
      </c>
      <c r="T106" s="1"/>
      <c r="U106" s="67">
        <f>IF(B106=C106,0,IF(S106&lt;&gt;"-",(S106)/Přehled!$A$1,0))</f>
        <v>9.2404761904761905</v>
      </c>
    </row>
    <row r="107" spans="1:21" x14ac:dyDescent="0.25">
      <c r="A107" s="233">
        <v>105</v>
      </c>
      <c r="B107" s="235">
        <v>9189</v>
      </c>
      <c r="C107" s="236"/>
      <c r="D107" s="235">
        <v>1575</v>
      </c>
      <c r="E107" s="230">
        <f t="shared" si="21"/>
        <v>790</v>
      </c>
      <c r="F107" s="230">
        <f t="shared" si="22"/>
        <v>265</v>
      </c>
      <c r="G107" s="230">
        <f t="shared" si="23"/>
        <v>65</v>
      </c>
      <c r="H107" s="236">
        <f t="shared" si="24"/>
        <v>15</v>
      </c>
      <c r="I107" s="235">
        <f t="shared" si="30"/>
        <v>2993</v>
      </c>
      <c r="J107" s="230">
        <f t="shared" si="30"/>
        <v>1501</v>
      </c>
      <c r="K107" s="230">
        <f t="shared" si="30"/>
        <v>504</v>
      </c>
      <c r="L107" s="230">
        <f t="shared" si="30"/>
        <v>124</v>
      </c>
      <c r="M107" s="236">
        <f t="shared" si="30"/>
        <v>29</v>
      </c>
      <c r="N107" s="26"/>
      <c r="O107" s="26">
        <f t="shared" si="25"/>
        <v>3203</v>
      </c>
      <c r="P107" s="26">
        <f t="shared" si="26"/>
        <v>0</v>
      </c>
      <c r="Q107" s="26">
        <f t="shared" si="27"/>
        <v>3687</v>
      </c>
      <c r="R107" s="26">
        <f t="shared" si="28"/>
        <v>3943</v>
      </c>
      <c r="S107" s="26">
        <f t="shared" si="29"/>
        <v>4038</v>
      </c>
      <c r="T107" s="1"/>
      <c r="U107" s="67">
        <f>IF(B107=C107,0,IF(S107&lt;&gt;"-",(S107)/Přehled!$A$1,0))</f>
        <v>9.6142857142857139</v>
      </c>
    </row>
    <row r="108" spans="1:21" x14ac:dyDescent="0.25">
      <c r="A108" s="233">
        <v>106</v>
      </c>
      <c r="B108" s="235">
        <v>9419</v>
      </c>
      <c r="C108" s="236"/>
      <c r="D108" s="235">
        <v>1595</v>
      </c>
      <c r="E108" s="230">
        <f t="shared" si="21"/>
        <v>800</v>
      </c>
      <c r="F108" s="230">
        <f t="shared" si="22"/>
        <v>265</v>
      </c>
      <c r="G108" s="230">
        <f t="shared" si="23"/>
        <v>65</v>
      </c>
      <c r="H108" s="236">
        <f t="shared" si="24"/>
        <v>15</v>
      </c>
      <c r="I108" s="235">
        <f t="shared" si="30"/>
        <v>3031</v>
      </c>
      <c r="J108" s="230">
        <f t="shared" si="30"/>
        <v>1520</v>
      </c>
      <c r="K108" s="230">
        <f t="shared" si="30"/>
        <v>504</v>
      </c>
      <c r="L108" s="230">
        <f t="shared" si="30"/>
        <v>124</v>
      </c>
      <c r="M108" s="236">
        <f t="shared" si="30"/>
        <v>29</v>
      </c>
      <c r="N108" s="26"/>
      <c r="O108" s="26">
        <f t="shared" si="25"/>
        <v>3357</v>
      </c>
      <c r="P108" s="26">
        <f t="shared" si="26"/>
        <v>0</v>
      </c>
      <c r="Q108" s="26">
        <f t="shared" si="27"/>
        <v>3860</v>
      </c>
      <c r="R108" s="26">
        <f t="shared" si="28"/>
        <v>4116</v>
      </c>
      <c r="S108" s="26">
        <f t="shared" si="29"/>
        <v>4211</v>
      </c>
      <c r="T108" s="1"/>
      <c r="U108" s="67">
        <f>IF(B108=C108,0,IF(S108&lt;&gt;"-",(S108)/Přehled!$A$1,0))</f>
        <v>10.026190476190477</v>
      </c>
    </row>
    <row r="109" spans="1:21" x14ac:dyDescent="0.25">
      <c r="A109" s="233">
        <v>107</v>
      </c>
      <c r="B109" s="235">
        <v>9654</v>
      </c>
      <c r="C109" s="236"/>
      <c r="D109" s="235">
        <v>1610</v>
      </c>
      <c r="E109" s="230">
        <f t="shared" si="21"/>
        <v>805</v>
      </c>
      <c r="F109" s="230">
        <f t="shared" si="22"/>
        <v>270</v>
      </c>
      <c r="G109" s="230">
        <f t="shared" si="23"/>
        <v>70</v>
      </c>
      <c r="H109" s="236">
        <f t="shared" si="24"/>
        <v>15</v>
      </c>
      <c r="I109" s="235">
        <f t="shared" si="30"/>
        <v>3059</v>
      </c>
      <c r="J109" s="230">
        <f t="shared" si="30"/>
        <v>1530</v>
      </c>
      <c r="K109" s="230">
        <f t="shared" si="30"/>
        <v>513</v>
      </c>
      <c r="L109" s="230">
        <f t="shared" si="30"/>
        <v>133</v>
      </c>
      <c r="M109" s="236">
        <f t="shared" si="30"/>
        <v>29</v>
      </c>
      <c r="N109" s="26"/>
      <c r="O109" s="26">
        <f t="shared" si="25"/>
        <v>3536</v>
      </c>
      <c r="P109" s="26">
        <f t="shared" si="26"/>
        <v>0</v>
      </c>
      <c r="Q109" s="26">
        <f t="shared" si="27"/>
        <v>4039</v>
      </c>
      <c r="R109" s="26">
        <f t="shared" si="28"/>
        <v>4286</v>
      </c>
      <c r="S109" s="26">
        <f t="shared" si="29"/>
        <v>4390</v>
      </c>
      <c r="T109" s="1"/>
      <c r="U109" s="67">
        <f>IF(B109=C109,0,IF(S109&lt;&gt;"-",(S109)/Přehled!$A$1,0))</f>
        <v>10.452380952380953</v>
      </c>
    </row>
    <row r="110" spans="1:21" x14ac:dyDescent="0.25">
      <c r="A110" s="233">
        <v>108</v>
      </c>
      <c r="B110" s="235">
        <v>9896</v>
      </c>
      <c r="C110" s="236"/>
      <c r="D110" s="235">
        <v>1630</v>
      </c>
      <c r="E110" s="230">
        <f t="shared" si="21"/>
        <v>815</v>
      </c>
      <c r="F110" s="230">
        <f t="shared" si="22"/>
        <v>270</v>
      </c>
      <c r="G110" s="230">
        <f t="shared" si="23"/>
        <v>70</v>
      </c>
      <c r="H110" s="236">
        <f t="shared" si="24"/>
        <v>15</v>
      </c>
      <c r="I110" s="235">
        <f t="shared" si="30"/>
        <v>3097</v>
      </c>
      <c r="J110" s="230">
        <f t="shared" si="30"/>
        <v>1549</v>
      </c>
      <c r="K110" s="230">
        <f t="shared" si="30"/>
        <v>513</v>
      </c>
      <c r="L110" s="230">
        <f t="shared" si="30"/>
        <v>133</v>
      </c>
      <c r="M110" s="236">
        <f t="shared" si="30"/>
        <v>29</v>
      </c>
      <c r="N110" s="26"/>
      <c r="O110" s="26">
        <f t="shared" si="25"/>
        <v>3702</v>
      </c>
      <c r="P110" s="26">
        <f t="shared" si="26"/>
        <v>0</v>
      </c>
      <c r="Q110" s="26">
        <f t="shared" si="27"/>
        <v>4224</v>
      </c>
      <c r="R110" s="26">
        <f t="shared" si="28"/>
        <v>4471</v>
      </c>
      <c r="S110" s="26">
        <f t="shared" si="29"/>
        <v>4575</v>
      </c>
      <c r="T110" s="1"/>
      <c r="U110" s="67">
        <f>IF(B110=C110,0,IF(S110&lt;&gt;"-",(S110)/Přehled!$A$1,0))</f>
        <v>10.892857142857142</v>
      </c>
    </row>
    <row r="111" spans="1:21" x14ac:dyDescent="0.25">
      <c r="A111" s="233">
        <v>109</v>
      </c>
      <c r="B111" s="235">
        <v>10143</v>
      </c>
      <c r="C111" s="236"/>
      <c r="D111" s="235">
        <v>1650</v>
      </c>
      <c r="E111" s="230">
        <f t="shared" si="21"/>
        <v>825</v>
      </c>
      <c r="F111" s="230">
        <f t="shared" si="22"/>
        <v>275</v>
      </c>
      <c r="G111" s="230">
        <f t="shared" si="23"/>
        <v>70</v>
      </c>
      <c r="H111" s="236">
        <f t="shared" si="24"/>
        <v>15</v>
      </c>
      <c r="I111" s="235">
        <f t="shared" si="30"/>
        <v>3135</v>
      </c>
      <c r="J111" s="230">
        <f t="shared" si="30"/>
        <v>1568</v>
      </c>
      <c r="K111" s="230">
        <f t="shared" si="30"/>
        <v>523</v>
      </c>
      <c r="L111" s="230">
        <f t="shared" si="30"/>
        <v>133</v>
      </c>
      <c r="M111" s="236">
        <f t="shared" si="30"/>
        <v>29</v>
      </c>
      <c r="N111" s="26"/>
      <c r="O111" s="26">
        <f t="shared" si="25"/>
        <v>3873</v>
      </c>
      <c r="P111" s="26">
        <f t="shared" si="26"/>
        <v>0</v>
      </c>
      <c r="Q111" s="26">
        <f t="shared" si="27"/>
        <v>4394</v>
      </c>
      <c r="R111" s="26">
        <f t="shared" si="28"/>
        <v>4651</v>
      </c>
      <c r="S111" s="26">
        <f t="shared" si="29"/>
        <v>4755</v>
      </c>
      <c r="T111" s="1"/>
      <c r="U111" s="67">
        <f>IF(B111=C111,0,IF(S111&lt;&gt;"-",(S111)/Přehled!$A$1,0))</f>
        <v>11.321428571428571</v>
      </c>
    </row>
    <row r="112" spans="1:21" x14ac:dyDescent="0.25">
      <c r="A112" s="233">
        <v>110</v>
      </c>
      <c r="B112" s="235">
        <v>10397</v>
      </c>
      <c r="C112" s="236"/>
      <c r="D112" s="235">
        <v>1665</v>
      </c>
      <c r="E112" s="230">
        <f t="shared" si="21"/>
        <v>835</v>
      </c>
      <c r="F112" s="230">
        <f t="shared" si="22"/>
        <v>280</v>
      </c>
      <c r="G112" s="230">
        <f t="shared" si="23"/>
        <v>70</v>
      </c>
      <c r="H112" s="236">
        <f t="shared" si="24"/>
        <v>15</v>
      </c>
      <c r="I112" s="235">
        <f t="shared" si="30"/>
        <v>3164</v>
      </c>
      <c r="J112" s="230">
        <f t="shared" si="30"/>
        <v>1587</v>
      </c>
      <c r="K112" s="230">
        <f t="shared" si="30"/>
        <v>532</v>
      </c>
      <c r="L112" s="230">
        <f t="shared" si="30"/>
        <v>133</v>
      </c>
      <c r="M112" s="236">
        <f t="shared" si="30"/>
        <v>29</v>
      </c>
      <c r="N112" s="26"/>
      <c r="O112" s="26">
        <f t="shared" si="25"/>
        <v>4069</v>
      </c>
      <c r="P112" s="26">
        <f t="shared" si="26"/>
        <v>0</v>
      </c>
      <c r="Q112" s="26">
        <f t="shared" si="27"/>
        <v>4582</v>
      </c>
      <c r="R112" s="26">
        <f t="shared" si="28"/>
        <v>4848</v>
      </c>
      <c r="S112" s="26">
        <f t="shared" si="29"/>
        <v>4952</v>
      </c>
      <c r="T112" s="1"/>
      <c r="U112" s="67">
        <f>IF(B112=C112,0,IF(S112&lt;&gt;"-",(S112)/Přehled!$A$1,0))</f>
        <v>11.790476190476191</v>
      </c>
    </row>
    <row r="113" spans="1:21" x14ac:dyDescent="0.25">
      <c r="A113" s="233">
        <v>111</v>
      </c>
      <c r="B113" s="235">
        <v>10656</v>
      </c>
      <c r="C113" s="236"/>
      <c r="D113" s="235">
        <v>1685</v>
      </c>
      <c r="E113" s="230">
        <f t="shared" si="21"/>
        <v>845</v>
      </c>
      <c r="F113" s="230">
        <f t="shared" si="22"/>
        <v>280</v>
      </c>
      <c r="G113" s="230">
        <f t="shared" si="23"/>
        <v>70</v>
      </c>
      <c r="H113" s="236">
        <f t="shared" si="24"/>
        <v>15</v>
      </c>
      <c r="I113" s="235">
        <f t="shared" si="30"/>
        <v>3202</v>
      </c>
      <c r="J113" s="230">
        <f t="shared" si="30"/>
        <v>1606</v>
      </c>
      <c r="K113" s="230">
        <f t="shared" si="30"/>
        <v>532</v>
      </c>
      <c r="L113" s="230">
        <f t="shared" si="30"/>
        <v>133</v>
      </c>
      <c r="M113" s="236">
        <f t="shared" si="30"/>
        <v>29</v>
      </c>
      <c r="N113" s="26"/>
      <c r="O113" s="26">
        <f t="shared" si="25"/>
        <v>4252</v>
      </c>
      <c r="P113" s="26">
        <f t="shared" si="26"/>
        <v>0</v>
      </c>
      <c r="Q113" s="26">
        <f t="shared" si="27"/>
        <v>4784</v>
      </c>
      <c r="R113" s="26">
        <f t="shared" si="28"/>
        <v>5050</v>
      </c>
      <c r="S113" s="26">
        <f t="shared" si="29"/>
        <v>5154</v>
      </c>
      <c r="T113" s="1"/>
      <c r="U113" s="67">
        <f>IF(B113=C113,0,IF(S113&lt;&gt;"-",(S113)/Přehled!$A$1,0))</f>
        <v>12.271428571428572</v>
      </c>
    </row>
    <row r="114" spans="1:21" x14ac:dyDescent="0.25">
      <c r="A114" s="233">
        <v>112</v>
      </c>
      <c r="B114" s="235">
        <v>10923</v>
      </c>
      <c r="C114" s="236"/>
      <c r="D114" s="235">
        <v>1705</v>
      </c>
      <c r="E114" s="230">
        <f t="shared" si="21"/>
        <v>855</v>
      </c>
      <c r="F114" s="230">
        <f t="shared" si="22"/>
        <v>285</v>
      </c>
      <c r="G114" s="230">
        <f t="shared" si="23"/>
        <v>70</v>
      </c>
      <c r="H114" s="236">
        <f t="shared" si="24"/>
        <v>15</v>
      </c>
      <c r="I114" s="235">
        <f t="shared" si="30"/>
        <v>3240</v>
      </c>
      <c r="J114" s="230">
        <f t="shared" si="30"/>
        <v>1625</v>
      </c>
      <c r="K114" s="230">
        <f t="shared" si="30"/>
        <v>542</v>
      </c>
      <c r="L114" s="230">
        <f t="shared" si="30"/>
        <v>133</v>
      </c>
      <c r="M114" s="236">
        <f t="shared" si="30"/>
        <v>29</v>
      </c>
      <c r="N114" s="26"/>
      <c r="O114" s="26">
        <f t="shared" si="25"/>
        <v>4443</v>
      </c>
      <c r="P114" s="26">
        <f t="shared" si="26"/>
        <v>0</v>
      </c>
      <c r="Q114" s="26">
        <f t="shared" si="27"/>
        <v>4974</v>
      </c>
      <c r="R114" s="26">
        <f t="shared" si="28"/>
        <v>5250</v>
      </c>
      <c r="S114" s="26">
        <f t="shared" si="29"/>
        <v>5354</v>
      </c>
      <c r="T114" s="1"/>
      <c r="U114" s="67">
        <f>IF(B114=C114,0,IF(S114&lt;&gt;"-",(S114)/Přehled!$A$1,0))</f>
        <v>12.747619047619047</v>
      </c>
    </row>
    <row r="115" spans="1:21" x14ac:dyDescent="0.25">
      <c r="A115" s="233">
        <v>113</v>
      </c>
      <c r="B115" s="235">
        <v>11196</v>
      </c>
      <c r="C115" s="236"/>
      <c r="D115" s="235">
        <v>1720</v>
      </c>
      <c r="E115" s="230">
        <f t="shared" ref="E115:E150" si="31">ROUND((D115/2)/5,0)*5</f>
        <v>860</v>
      </c>
      <c r="F115" s="230">
        <f t="shared" ref="F115:F150" si="32">ROUND((E115/3)/5,0)*5</f>
        <v>285</v>
      </c>
      <c r="G115" s="230">
        <f t="shared" ref="G115:G150" si="33">ROUND((F115/4)/5,0)*5</f>
        <v>70</v>
      </c>
      <c r="H115" s="236">
        <f t="shared" ref="H115:H150" si="34">ROUND((G115/5)/5,0)*5</f>
        <v>15</v>
      </c>
      <c r="I115" s="235">
        <f t="shared" ref="I115:I150" si="35">ROUNDUP(D115*1.9,0)</f>
        <v>3268</v>
      </c>
      <c r="J115" s="230">
        <f t="shared" ref="J115:J150" si="36">ROUNDUP(E115*1.9,0)</f>
        <v>1634</v>
      </c>
      <c r="K115" s="230">
        <f t="shared" ref="K115:K150" si="37">ROUNDUP(F115*1.9,0)</f>
        <v>542</v>
      </c>
      <c r="L115" s="230">
        <f t="shared" ref="L115:L150" si="38">ROUNDUP(G115*1.9,0)</f>
        <v>133</v>
      </c>
      <c r="M115" s="236">
        <f t="shared" ref="M115:M150" si="39">ROUNDUP(H115*1.9,0)</f>
        <v>29</v>
      </c>
      <c r="N115" s="26"/>
      <c r="O115" s="26">
        <f t="shared" ref="O115:O150" si="40">IF((B115-I115)-I115&lt;=0,0,(B115-I115)-I115)</f>
        <v>4660</v>
      </c>
      <c r="P115" s="26">
        <f t="shared" ref="P115:P150" si="41">IF((B115-I115-J115)-J115&lt;=O115,0,IF((B115-I115-J115)-J115&lt;=0,0,(B115-I115-J115)-J115))</f>
        <v>0</v>
      </c>
      <c r="Q115" s="26">
        <f t="shared" ref="Q115:Q150" si="42">IF((B115-I115-J115-K115)-K115&lt;=0,0,(B115-I115-J115-K115)-K115)</f>
        <v>5210</v>
      </c>
      <c r="R115" s="26">
        <f t="shared" ref="R115:R150" si="43">IF((B115-I115-J115-K115-L115)-L115&lt;=0,0,(B115-I115-J115-K115-L115)-L115)</f>
        <v>5486</v>
      </c>
      <c r="S115" s="26">
        <f t="shared" ref="S115:S150" si="44">IF(H115=0,IF((B115-I115-J115-K115-L115-M115)-M115&lt;=0,0,(B115-I115-J115-K115-L115-M115)-M115),IF((B115-I115-J115-K115-L115-M115)-M115&lt;=0,"-",(B115-I115-J115-K115-L115-M115)-M115+M115))</f>
        <v>5590</v>
      </c>
      <c r="T115" s="1"/>
      <c r="U115" s="67">
        <f>IF(B115=C115,0,IF(S115&lt;&gt;"-",(S115)/Přehled!$A$1,0))</f>
        <v>13.30952380952381</v>
      </c>
    </row>
    <row r="116" spans="1:21" x14ac:dyDescent="0.25">
      <c r="A116" s="233">
        <v>114</v>
      </c>
      <c r="B116" s="235">
        <v>11476</v>
      </c>
      <c r="C116" s="236"/>
      <c r="D116" s="235">
        <v>1740</v>
      </c>
      <c r="E116" s="230">
        <f t="shared" si="31"/>
        <v>870</v>
      </c>
      <c r="F116" s="230">
        <f t="shared" si="32"/>
        <v>290</v>
      </c>
      <c r="G116" s="230">
        <f t="shared" si="33"/>
        <v>75</v>
      </c>
      <c r="H116" s="236">
        <f t="shared" si="34"/>
        <v>15</v>
      </c>
      <c r="I116" s="235">
        <f t="shared" si="35"/>
        <v>3306</v>
      </c>
      <c r="J116" s="230">
        <f t="shared" si="36"/>
        <v>1653</v>
      </c>
      <c r="K116" s="230">
        <f t="shared" si="37"/>
        <v>551</v>
      </c>
      <c r="L116" s="230">
        <f t="shared" si="38"/>
        <v>143</v>
      </c>
      <c r="M116" s="236">
        <f t="shared" si="39"/>
        <v>29</v>
      </c>
      <c r="N116" s="26"/>
      <c r="O116" s="26">
        <f t="shared" si="40"/>
        <v>4864</v>
      </c>
      <c r="P116" s="26">
        <f t="shared" si="41"/>
        <v>0</v>
      </c>
      <c r="Q116" s="26">
        <f t="shared" si="42"/>
        <v>5415</v>
      </c>
      <c r="R116" s="26">
        <f t="shared" si="43"/>
        <v>5680</v>
      </c>
      <c r="S116" s="26">
        <f t="shared" si="44"/>
        <v>5794</v>
      </c>
      <c r="T116" s="1"/>
      <c r="U116" s="67">
        <f>IF(B116=C116,0,IF(S116&lt;&gt;"-",(S116)/Přehled!$A$1,0))</f>
        <v>13.795238095238096</v>
      </c>
    </row>
    <row r="117" spans="1:21" x14ac:dyDescent="0.25">
      <c r="A117" s="233">
        <v>115</v>
      </c>
      <c r="B117" s="235">
        <v>11763</v>
      </c>
      <c r="C117" s="236"/>
      <c r="D117" s="235">
        <v>1755</v>
      </c>
      <c r="E117" s="230">
        <f t="shared" si="31"/>
        <v>880</v>
      </c>
      <c r="F117" s="230">
        <f t="shared" si="32"/>
        <v>295</v>
      </c>
      <c r="G117" s="230">
        <f t="shared" si="33"/>
        <v>75</v>
      </c>
      <c r="H117" s="236">
        <f t="shared" si="34"/>
        <v>15</v>
      </c>
      <c r="I117" s="235">
        <f t="shared" si="35"/>
        <v>3335</v>
      </c>
      <c r="J117" s="230">
        <f t="shared" si="36"/>
        <v>1672</v>
      </c>
      <c r="K117" s="230">
        <f t="shared" si="37"/>
        <v>561</v>
      </c>
      <c r="L117" s="230">
        <f t="shared" si="38"/>
        <v>143</v>
      </c>
      <c r="M117" s="236">
        <f t="shared" si="39"/>
        <v>29</v>
      </c>
      <c r="N117" s="26"/>
      <c r="O117" s="26">
        <f t="shared" si="40"/>
        <v>5093</v>
      </c>
      <c r="P117" s="26">
        <f t="shared" si="41"/>
        <v>0</v>
      </c>
      <c r="Q117" s="26">
        <f t="shared" si="42"/>
        <v>5634</v>
      </c>
      <c r="R117" s="26">
        <f t="shared" si="43"/>
        <v>5909</v>
      </c>
      <c r="S117" s="26">
        <f t="shared" si="44"/>
        <v>6023</v>
      </c>
      <c r="T117" s="1"/>
      <c r="U117" s="67">
        <f>IF(B117=C117,0,IF(S117&lt;&gt;"-",(S117)/Přehled!$A$1,0))</f>
        <v>14.34047619047619</v>
      </c>
    </row>
    <row r="118" spans="1:21" x14ac:dyDescent="0.25">
      <c r="A118" s="233">
        <v>116</v>
      </c>
      <c r="B118" s="235">
        <v>12057</v>
      </c>
      <c r="C118" s="236"/>
      <c r="D118" s="235">
        <v>1775</v>
      </c>
      <c r="E118" s="230">
        <f t="shared" si="31"/>
        <v>890</v>
      </c>
      <c r="F118" s="230">
        <f t="shared" si="32"/>
        <v>295</v>
      </c>
      <c r="G118" s="230">
        <f t="shared" si="33"/>
        <v>75</v>
      </c>
      <c r="H118" s="236">
        <f t="shared" si="34"/>
        <v>15</v>
      </c>
      <c r="I118" s="235">
        <f t="shared" si="35"/>
        <v>3373</v>
      </c>
      <c r="J118" s="230">
        <f t="shared" si="36"/>
        <v>1691</v>
      </c>
      <c r="K118" s="230">
        <f t="shared" si="37"/>
        <v>561</v>
      </c>
      <c r="L118" s="230">
        <f t="shared" si="38"/>
        <v>143</v>
      </c>
      <c r="M118" s="236">
        <f t="shared" si="39"/>
        <v>29</v>
      </c>
      <c r="N118" s="26"/>
      <c r="O118" s="26">
        <f t="shared" si="40"/>
        <v>5311</v>
      </c>
      <c r="P118" s="26">
        <f t="shared" si="41"/>
        <v>0</v>
      </c>
      <c r="Q118" s="26">
        <f t="shared" si="42"/>
        <v>5871</v>
      </c>
      <c r="R118" s="26">
        <f t="shared" si="43"/>
        <v>6146</v>
      </c>
      <c r="S118" s="26">
        <f t="shared" si="44"/>
        <v>6260</v>
      </c>
      <c r="T118" s="1"/>
      <c r="U118" s="67">
        <f>IF(B118=C118,0,IF(S118&lt;&gt;"-",(S118)/Přehled!$A$1,0))</f>
        <v>14.904761904761905</v>
      </c>
    </row>
    <row r="119" spans="1:21" x14ac:dyDescent="0.25">
      <c r="A119" s="233">
        <v>117</v>
      </c>
      <c r="B119" s="235">
        <v>12358</v>
      </c>
      <c r="C119" s="236"/>
      <c r="D119" s="235">
        <v>1795</v>
      </c>
      <c r="E119" s="230">
        <f t="shared" si="31"/>
        <v>900</v>
      </c>
      <c r="F119" s="230">
        <f t="shared" si="32"/>
        <v>300</v>
      </c>
      <c r="G119" s="230">
        <f t="shared" si="33"/>
        <v>75</v>
      </c>
      <c r="H119" s="236">
        <f t="shared" si="34"/>
        <v>15</v>
      </c>
      <c r="I119" s="235">
        <f t="shared" si="35"/>
        <v>3411</v>
      </c>
      <c r="J119" s="230">
        <f t="shared" si="36"/>
        <v>1710</v>
      </c>
      <c r="K119" s="230">
        <f t="shared" si="37"/>
        <v>570</v>
      </c>
      <c r="L119" s="230">
        <f t="shared" si="38"/>
        <v>143</v>
      </c>
      <c r="M119" s="236">
        <f t="shared" si="39"/>
        <v>29</v>
      </c>
      <c r="N119" s="26"/>
      <c r="O119" s="26">
        <f t="shared" si="40"/>
        <v>5536</v>
      </c>
      <c r="P119" s="26">
        <f t="shared" si="41"/>
        <v>0</v>
      </c>
      <c r="Q119" s="26">
        <f t="shared" si="42"/>
        <v>6097</v>
      </c>
      <c r="R119" s="26">
        <f t="shared" si="43"/>
        <v>6381</v>
      </c>
      <c r="S119" s="26">
        <f t="shared" si="44"/>
        <v>6495</v>
      </c>
      <c r="T119" s="1"/>
      <c r="U119" s="67">
        <f>IF(B119=C119,0,IF(S119&lt;&gt;"-",(S119)/Přehled!$A$1,0))</f>
        <v>15.464285714285714</v>
      </c>
    </row>
    <row r="120" spans="1:21" x14ac:dyDescent="0.25">
      <c r="A120" s="233">
        <v>118</v>
      </c>
      <c r="B120" s="235">
        <v>12667</v>
      </c>
      <c r="C120" s="236"/>
      <c r="D120" s="235">
        <v>1815</v>
      </c>
      <c r="E120" s="230">
        <f t="shared" si="31"/>
        <v>910</v>
      </c>
      <c r="F120" s="230">
        <f t="shared" si="32"/>
        <v>305</v>
      </c>
      <c r="G120" s="230">
        <f t="shared" si="33"/>
        <v>75</v>
      </c>
      <c r="H120" s="236">
        <f t="shared" si="34"/>
        <v>15</v>
      </c>
      <c r="I120" s="235">
        <f t="shared" si="35"/>
        <v>3449</v>
      </c>
      <c r="J120" s="230">
        <f t="shared" si="36"/>
        <v>1729</v>
      </c>
      <c r="K120" s="230">
        <f t="shared" si="37"/>
        <v>580</v>
      </c>
      <c r="L120" s="230">
        <f t="shared" si="38"/>
        <v>143</v>
      </c>
      <c r="M120" s="236">
        <f t="shared" si="39"/>
        <v>29</v>
      </c>
      <c r="N120" s="26"/>
      <c r="O120" s="26">
        <f t="shared" si="40"/>
        <v>5769</v>
      </c>
      <c r="P120" s="26">
        <f t="shared" si="41"/>
        <v>0</v>
      </c>
      <c r="Q120" s="26">
        <f t="shared" si="42"/>
        <v>6329</v>
      </c>
      <c r="R120" s="26">
        <f t="shared" si="43"/>
        <v>6623</v>
      </c>
      <c r="S120" s="26">
        <f t="shared" si="44"/>
        <v>6737</v>
      </c>
      <c r="T120" s="1"/>
      <c r="U120" s="67">
        <f>IF(B120=C120,0,IF(S120&lt;&gt;"-",(S120)/Přehled!$A$1,0))</f>
        <v>16.040476190476191</v>
      </c>
    </row>
    <row r="121" spans="1:21" x14ac:dyDescent="0.25">
      <c r="A121" s="233">
        <v>119</v>
      </c>
      <c r="B121" s="235">
        <v>12984</v>
      </c>
      <c r="C121" s="236"/>
      <c r="D121" s="235">
        <v>1830</v>
      </c>
      <c r="E121" s="230">
        <f t="shared" si="31"/>
        <v>915</v>
      </c>
      <c r="F121" s="230">
        <f t="shared" si="32"/>
        <v>305</v>
      </c>
      <c r="G121" s="230">
        <f t="shared" si="33"/>
        <v>75</v>
      </c>
      <c r="H121" s="236">
        <f t="shared" si="34"/>
        <v>15</v>
      </c>
      <c r="I121" s="235">
        <f t="shared" si="35"/>
        <v>3477</v>
      </c>
      <c r="J121" s="230">
        <f t="shared" si="36"/>
        <v>1739</v>
      </c>
      <c r="K121" s="230">
        <f t="shared" si="37"/>
        <v>580</v>
      </c>
      <c r="L121" s="230">
        <f t="shared" si="38"/>
        <v>143</v>
      </c>
      <c r="M121" s="236">
        <f t="shared" si="39"/>
        <v>29</v>
      </c>
      <c r="N121" s="26"/>
      <c r="O121" s="26">
        <f t="shared" si="40"/>
        <v>6030</v>
      </c>
      <c r="P121" s="26">
        <f t="shared" si="41"/>
        <v>0</v>
      </c>
      <c r="Q121" s="26">
        <f t="shared" si="42"/>
        <v>6608</v>
      </c>
      <c r="R121" s="26">
        <f t="shared" si="43"/>
        <v>6902</v>
      </c>
      <c r="S121" s="26">
        <f t="shared" si="44"/>
        <v>7016</v>
      </c>
      <c r="T121" s="1"/>
      <c r="U121" s="67">
        <f>IF(B121=C121,0,IF(S121&lt;&gt;"-",(S121)/Přehled!$A$1,0))</f>
        <v>16.704761904761906</v>
      </c>
    </row>
    <row r="122" spans="1:21" x14ac:dyDescent="0.25">
      <c r="A122" s="233">
        <v>120</v>
      </c>
      <c r="B122" s="235">
        <v>13308</v>
      </c>
      <c r="C122" s="236"/>
      <c r="D122" s="235">
        <v>1850</v>
      </c>
      <c r="E122" s="230">
        <f t="shared" si="31"/>
        <v>925</v>
      </c>
      <c r="F122" s="230">
        <f t="shared" si="32"/>
        <v>310</v>
      </c>
      <c r="G122" s="230">
        <f t="shared" si="33"/>
        <v>80</v>
      </c>
      <c r="H122" s="236">
        <f t="shared" si="34"/>
        <v>15</v>
      </c>
      <c r="I122" s="235">
        <f t="shared" si="35"/>
        <v>3515</v>
      </c>
      <c r="J122" s="230">
        <f t="shared" si="36"/>
        <v>1758</v>
      </c>
      <c r="K122" s="230">
        <f t="shared" si="37"/>
        <v>589</v>
      </c>
      <c r="L122" s="230">
        <f t="shared" si="38"/>
        <v>152</v>
      </c>
      <c r="M122" s="236">
        <f t="shared" si="39"/>
        <v>29</v>
      </c>
      <c r="N122" s="26"/>
      <c r="O122" s="26">
        <f t="shared" si="40"/>
        <v>6278</v>
      </c>
      <c r="P122" s="26">
        <f t="shared" si="41"/>
        <v>0</v>
      </c>
      <c r="Q122" s="26">
        <f t="shared" si="42"/>
        <v>6857</v>
      </c>
      <c r="R122" s="26">
        <f t="shared" si="43"/>
        <v>7142</v>
      </c>
      <c r="S122" s="26">
        <f t="shared" si="44"/>
        <v>7265</v>
      </c>
      <c r="T122" s="1"/>
      <c r="U122" s="67">
        <f>IF(B122=C122,0,IF(S122&lt;&gt;"-",(S122)/Přehled!$A$1,0))</f>
        <v>17.297619047619047</v>
      </c>
    </row>
    <row r="123" spans="1:21" x14ac:dyDescent="0.25">
      <c r="A123" s="233">
        <v>121</v>
      </c>
      <c r="B123" s="235">
        <v>13641</v>
      </c>
      <c r="C123" s="236"/>
      <c r="D123" s="235">
        <v>1870</v>
      </c>
      <c r="E123" s="230">
        <f t="shared" si="31"/>
        <v>935</v>
      </c>
      <c r="F123" s="230">
        <f t="shared" si="32"/>
        <v>310</v>
      </c>
      <c r="G123" s="230">
        <f t="shared" si="33"/>
        <v>80</v>
      </c>
      <c r="H123" s="236">
        <f t="shared" si="34"/>
        <v>15</v>
      </c>
      <c r="I123" s="235">
        <f t="shared" si="35"/>
        <v>3553</v>
      </c>
      <c r="J123" s="230">
        <f t="shared" si="36"/>
        <v>1777</v>
      </c>
      <c r="K123" s="230">
        <f t="shared" si="37"/>
        <v>589</v>
      </c>
      <c r="L123" s="230">
        <f t="shared" si="38"/>
        <v>152</v>
      </c>
      <c r="M123" s="236">
        <f t="shared" si="39"/>
        <v>29</v>
      </c>
      <c r="N123" s="26"/>
      <c r="O123" s="26">
        <f t="shared" si="40"/>
        <v>6535</v>
      </c>
      <c r="P123" s="26">
        <f t="shared" si="41"/>
        <v>0</v>
      </c>
      <c r="Q123" s="26">
        <f t="shared" si="42"/>
        <v>7133</v>
      </c>
      <c r="R123" s="26">
        <f t="shared" si="43"/>
        <v>7418</v>
      </c>
      <c r="S123" s="26">
        <f t="shared" si="44"/>
        <v>7541</v>
      </c>
      <c r="T123" s="1"/>
      <c r="U123" s="67">
        <f>IF(B123=C123,0,IF(S123&lt;&gt;"-",(S123)/Přehled!$A$1,0))</f>
        <v>17.954761904761906</v>
      </c>
    </row>
    <row r="124" spans="1:21" x14ac:dyDescent="0.25">
      <c r="A124" s="233">
        <v>122</v>
      </c>
      <c r="B124" s="235">
        <v>13982</v>
      </c>
      <c r="C124" s="236"/>
      <c r="D124" s="235">
        <v>1885</v>
      </c>
      <c r="E124" s="230">
        <f t="shared" si="31"/>
        <v>945</v>
      </c>
      <c r="F124" s="230">
        <f t="shared" si="32"/>
        <v>315</v>
      </c>
      <c r="G124" s="230">
        <f t="shared" si="33"/>
        <v>80</v>
      </c>
      <c r="H124" s="236">
        <f t="shared" si="34"/>
        <v>15</v>
      </c>
      <c r="I124" s="235">
        <f t="shared" si="35"/>
        <v>3582</v>
      </c>
      <c r="J124" s="230">
        <f t="shared" si="36"/>
        <v>1796</v>
      </c>
      <c r="K124" s="230">
        <f t="shared" si="37"/>
        <v>599</v>
      </c>
      <c r="L124" s="230">
        <f t="shared" si="38"/>
        <v>152</v>
      </c>
      <c r="M124" s="236">
        <f t="shared" si="39"/>
        <v>29</v>
      </c>
      <c r="N124" s="26"/>
      <c r="O124" s="26">
        <f t="shared" si="40"/>
        <v>6818</v>
      </c>
      <c r="P124" s="26">
        <f t="shared" si="41"/>
        <v>0</v>
      </c>
      <c r="Q124" s="26">
        <f t="shared" si="42"/>
        <v>7406</v>
      </c>
      <c r="R124" s="26">
        <f t="shared" si="43"/>
        <v>7701</v>
      </c>
      <c r="S124" s="26">
        <f t="shared" si="44"/>
        <v>7824</v>
      </c>
      <c r="T124" s="1"/>
      <c r="U124" s="67">
        <f>IF(B124=C124,0,IF(S124&lt;&gt;"-",(S124)/Přehled!$A$1,0))</f>
        <v>18.62857142857143</v>
      </c>
    </row>
    <row r="125" spans="1:21" x14ac:dyDescent="0.25">
      <c r="A125" s="233">
        <v>123</v>
      </c>
      <c r="B125" s="235">
        <v>14332</v>
      </c>
      <c r="C125" s="236"/>
      <c r="D125" s="235">
        <v>1905</v>
      </c>
      <c r="E125" s="230">
        <f t="shared" si="31"/>
        <v>955</v>
      </c>
      <c r="F125" s="230">
        <f t="shared" si="32"/>
        <v>320</v>
      </c>
      <c r="G125" s="230">
        <f t="shared" si="33"/>
        <v>80</v>
      </c>
      <c r="H125" s="236">
        <f t="shared" si="34"/>
        <v>15</v>
      </c>
      <c r="I125" s="235">
        <f t="shared" si="35"/>
        <v>3620</v>
      </c>
      <c r="J125" s="230">
        <f t="shared" si="36"/>
        <v>1815</v>
      </c>
      <c r="K125" s="230">
        <f t="shared" si="37"/>
        <v>608</v>
      </c>
      <c r="L125" s="230">
        <f t="shared" si="38"/>
        <v>152</v>
      </c>
      <c r="M125" s="236">
        <f t="shared" si="39"/>
        <v>29</v>
      </c>
      <c r="N125" s="26"/>
      <c r="O125" s="26">
        <f t="shared" si="40"/>
        <v>7092</v>
      </c>
      <c r="P125" s="26">
        <f t="shared" si="41"/>
        <v>0</v>
      </c>
      <c r="Q125" s="26">
        <f t="shared" si="42"/>
        <v>7681</v>
      </c>
      <c r="R125" s="26">
        <f t="shared" si="43"/>
        <v>7985</v>
      </c>
      <c r="S125" s="26">
        <f t="shared" si="44"/>
        <v>8108</v>
      </c>
      <c r="T125" s="1"/>
      <c r="U125" s="67">
        <f>IF(B125=C125,0,IF(S125&lt;&gt;"-",(S125)/Přehled!$A$1,0))</f>
        <v>19.304761904761904</v>
      </c>
    </row>
    <row r="126" spans="1:21" x14ac:dyDescent="0.25">
      <c r="A126" s="233">
        <v>124</v>
      </c>
      <c r="B126" s="235">
        <v>14690</v>
      </c>
      <c r="C126" s="236"/>
      <c r="D126" s="235">
        <v>1925</v>
      </c>
      <c r="E126" s="230">
        <f t="shared" si="31"/>
        <v>965</v>
      </c>
      <c r="F126" s="230">
        <f t="shared" si="32"/>
        <v>320</v>
      </c>
      <c r="G126" s="230">
        <f t="shared" si="33"/>
        <v>80</v>
      </c>
      <c r="H126" s="236">
        <f t="shared" si="34"/>
        <v>15</v>
      </c>
      <c r="I126" s="235">
        <f t="shared" si="35"/>
        <v>3658</v>
      </c>
      <c r="J126" s="230">
        <f t="shared" si="36"/>
        <v>1834</v>
      </c>
      <c r="K126" s="230">
        <f t="shared" si="37"/>
        <v>608</v>
      </c>
      <c r="L126" s="230">
        <f t="shared" si="38"/>
        <v>152</v>
      </c>
      <c r="M126" s="236">
        <f t="shared" si="39"/>
        <v>29</v>
      </c>
      <c r="N126" s="26"/>
      <c r="O126" s="26">
        <f t="shared" si="40"/>
        <v>7374</v>
      </c>
      <c r="P126" s="26">
        <f t="shared" si="41"/>
        <v>0</v>
      </c>
      <c r="Q126" s="26">
        <f t="shared" si="42"/>
        <v>7982</v>
      </c>
      <c r="R126" s="26">
        <f t="shared" si="43"/>
        <v>8286</v>
      </c>
      <c r="S126" s="26">
        <f t="shared" si="44"/>
        <v>8409</v>
      </c>
      <c r="T126" s="1"/>
      <c r="U126" s="67">
        <f>IF(B126=C126,0,IF(S126&lt;&gt;"-",(S126)/Přehled!$A$1,0))</f>
        <v>20.021428571428572</v>
      </c>
    </row>
    <row r="127" spans="1:21" x14ac:dyDescent="0.25">
      <c r="A127" s="233">
        <v>125</v>
      </c>
      <c r="B127" s="235">
        <v>15057</v>
      </c>
      <c r="C127" s="236"/>
      <c r="D127" s="235">
        <v>1945</v>
      </c>
      <c r="E127" s="230">
        <f t="shared" si="31"/>
        <v>975</v>
      </c>
      <c r="F127" s="230">
        <f t="shared" si="32"/>
        <v>325</v>
      </c>
      <c r="G127" s="230">
        <f t="shared" si="33"/>
        <v>80</v>
      </c>
      <c r="H127" s="236">
        <f t="shared" si="34"/>
        <v>15</v>
      </c>
      <c r="I127" s="235">
        <f t="shared" si="35"/>
        <v>3696</v>
      </c>
      <c r="J127" s="230">
        <f t="shared" si="36"/>
        <v>1853</v>
      </c>
      <c r="K127" s="230">
        <f t="shared" si="37"/>
        <v>618</v>
      </c>
      <c r="L127" s="230">
        <f t="shared" si="38"/>
        <v>152</v>
      </c>
      <c r="M127" s="236">
        <f t="shared" si="39"/>
        <v>29</v>
      </c>
      <c r="N127" s="26"/>
      <c r="O127" s="26">
        <f t="shared" si="40"/>
        <v>7665</v>
      </c>
      <c r="P127" s="26">
        <f t="shared" si="41"/>
        <v>0</v>
      </c>
      <c r="Q127" s="26">
        <f t="shared" si="42"/>
        <v>8272</v>
      </c>
      <c r="R127" s="26">
        <f t="shared" si="43"/>
        <v>8586</v>
      </c>
      <c r="S127" s="26">
        <f t="shared" si="44"/>
        <v>8709</v>
      </c>
      <c r="T127" s="1"/>
      <c r="U127" s="67">
        <f>IF(B127=C127,0,IF(S127&lt;&gt;"-",(S127)/Přehled!$A$1,0))</f>
        <v>20.735714285714284</v>
      </c>
    </row>
    <row r="128" spans="1:21" x14ac:dyDescent="0.25">
      <c r="A128" s="233">
        <v>126</v>
      </c>
      <c r="B128" s="235">
        <v>15434</v>
      </c>
      <c r="C128" s="236"/>
      <c r="D128" s="235">
        <v>1960</v>
      </c>
      <c r="E128" s="230">
        <f t="shared" si="31"/>
        <v>980</v>
      </c>
      <c r="F128" s="230">
        <f t="shared" si="32"/>
        <v>325</v>
      </c>
      <c r="G128" s="230">
        <f t="shared" si="33"/>
        <v>80</v>
      </c>
      <c r="H128" s="236">
        <f t="shared" si="34"/>
        <v>15</v>
      </c>
      <c r="I128" s="235">
        <f t="shared" si="35"/>
        <v>3724</v>
      </c>
      <c r="J128" s="230">
        <f t="shared" si="36"/>
        <v>1862</v>
      </c>
      <c r="K128" s="230">
        <f t="shared" si="37"/>
        <v>618</v>
      </c>
      <c r="L128" s="230">
        <f t="shared" si="38"/>
        <v>152</v>
      </c>
      <c r="M128" s="236">
        <f t="shared" si="39"/>
        <v>29</v>
      </c>
      <c r="N128" s="26"/>
      <c r="O128" s="26">
        <f t="shared" si="40"/>
        <v>7986</v>
      </c>
      <c r="P128" s="26">
        <f t="shared" si="41"/>
        <v>0</v>
      </c>
      <c r="Q128" s="26">
        <f t="shared" si="42"/>
        <v>8612</v>
      </c>
      <c r="R128" s="26">
        <f t="shared" si="43"/>
        <v>8926</v>
      </c>
      <c r="S128" s="26">
        <f t="shared" si="44"/>
        <v>9049</v>
      </c>
      <c r="T128" s="1"/>
      <c r="U128" s="67">
        <f>IF(B128=C128,0,IF(S128&lt;&gt;"-",(S128)/Přehled!$A$1,0))</f>
        <v>21.545238095238094</v>
      </c>
    </row>
    <row r="129" spans="1:21" s="49" customFormat="1" x14ac:dyDescent="0.25">
      <c r="A129" s="100">
        <v>127</v>
      </c>
      <c r="B129" s="51">
        <v>15819</v>
      </c>
      <c r="C129" s="52"/>
      <c r="D129" s="51">
        <v>1980</v>
      </c>
      <c r="E129" s="54">
        <f t="shared" si="31"/>
        <v>990</v>
      </c>
      <c r="F129" s="54">
        <f t="shared" si="32"/>
        <v>330</v>
      </c>
      <c r="G129" s="54">
        <f t="shared" si="33"/>
        <v>85</v>
      </c>
      <c r="H129" s="52">
        <f t="shared" si="34"/>
        <v>15</v>
      </c>
      <c r="I129" s="51">
        <f t="shared" si="35"/>
        <v>3762</v>
      </c>
      <c r="J129" s="54">
        <f t="shared" si="36"/>
        <v>1881</v>
      </c>
      <c r="K129" s="54">
        <f t="shared" si="37"/>
        <v>627</v>
      </c>
      <c r="L129" s="54">
        <f t="shared" si="38"/>
        <v>162</v>
      </c>
      <c r="M129" s="52">
        <f t="shared" si="39"/>
        <v>29</v>
      </c>
      <c r="N129" s="257"/>
      <c r="O129" s="35">
        <f t="shared" si="40"/>
        <v>8295</v>
      </c>
      <c r="P129" s="35">
        <f t="shared" si="41"/>
        <v>0</v>
      </c>
      <c r="Q129" s="35">
        <f t="shared" si="42"/>
        <v>8922</v>
      </c>
      <c r="R129" s="35">
        <f t="shared" si="43"/>
        <v>9225</v>
      </c>
      <c r="S129" s="35">
        <f t="shared" si="44"/>
        <v>9358</v>
      </c>
      <c r="T129" s="257"/>
      <c r="U129" s="67">
        <f>IF(B129=C129,0,IF(S129&lt;&gt;"-",(S129)/Přehled!$A$1,0))</f>
        <v>22.280952380952382</v>
      </c>
    </row>
    <row r="130" spans="1:21" s="49" customFormat="1" x14ac:dyDescent="0.25">
      <c r="A130" s="55">
        <v>128</v>
      </c>
      <c r="B130" s="34">
        <v>16215</v>
      </c>
      <c r="C130" s="7"/>
      <c r="D130" s="56">
        <v>2000</v>
      </c>
      <c r="E130" s="41">
        <f t="shared" si="31"/>
        <v>1000</v>
      </c>
      <c r="F130" s="41">
        <f t="shared" si="32"/>
        <v>335</v>
      </c>
      <c r="G130" s="41">
        <f t="shared" si="33"/>
        <v>85</v>
      </c>
      <c r="H130" s="7">
        <f t="shared" si="34"/>
        <v>15</v>
      </c>
      <c r="I130" s="34">
        <f t="shared" si="35"/>
        <v>3800</v>
      </c>
      <c r="J130" s="41">
        <f t="shared" si="36"/>
        <v>1900</v>
      </c>
      <c r="K130" s="41">
        <f t="shared" si="37"/>
        <v>637</v>
      </c>
      <c r="L130" s="41">
        <f t="shared" si="38"/>
        <v>162</v>
      </c>
      <c r="M130" s="7">
        <f t="shared" si="39"/>
        <v>29</v>
      </c>
      <c r="N130" s="36"/>
      <c r="O130" s="35">
        <f t="shared" si="40"/>
        <v>8615</v>
      </c>
      <c r="P130" s="35">
        <f t="shared" si="41"/>
        <v>0</v>
      </c>
      <c r="Q130" s="35">
        <f t="shared" si="42"/>
        <v>9241</v>
      </c>
      <c r="R130" s="35">
        <f t="shared" si="43"/>
        <v>9554</v>
      </c>
      <c r="S130" s="35">
        <f t="shared" si="44"/>
        <v>9687</v>
      </c>
      <c r="T130" s="22"/>
      <c r="U130" s="67">
        <f>IF(B130=C130,0,IF(S130&lt;&gt;"-",(S130)/Přehled!$A$1,0))</f>
        <v>23.064285714285713</v>
      </c>
    </row>
    <row r="131" spans="1:21" s="49" customFormat="1" x14ac:dyDescent="0.25">
      <c r="A131" s="55">
        <v>129</v>
      </c>
      <c r="B131" s="34">
        <v>16620</v>
      </c>
      <c r="C131" s="7"/>
      <c r="D131" s="56">
        <v>2020</v>
      </c>
      <c r="E131" s="41">
        <f t="shared" si="31"/>
        <v>1010</v>
      </c>
      <c r="F131" s="41">
        <f t="shared" si="32"/>
        <v>335</v>
      </c>
      <c r="G131" s="41">
        <f t="shared" si="33"/>
        <v>85</v>
      </c>
      <c r="H131" s="7">
        <f t="shared" si="34"/>
        <v>15</v>
      </c>
      <c r="I131" s="34">
        <f t="shared" si="35"/>
        <v>3838</v>
      </c>
      <c r="J131" s="41">
        <f t="shared" si="36"/>
        <v>1919</v>
      </c>
      <c r="K131" s="41">
        <f t="shared" si="37"/>
        <v>637</v>
      </c>
      <c r="L131" s="41">
        <f t="shared" si="38"/>
        <v>162</v>
      </c>
      <c r="M131" s="7">
        <f t="shared" si="39"/>
        <v>29</v>
      </c>
      <c r="N131" s="36"/>
      <c r="O131" s="35">
        <f t="shared" si="40"/>
        <v>8944</v>
      </c>
      <c r="P131" s="35">
        <f t="shared" si="41"/>
        <v>0</v>
      </c>
      <c r="Q131" s="35">
        <f t="shared" si="42"/>
        <v>9589</v>
      </c>
      <c r="R131" s="35">
        <f t="shared" si="43"/>
        <v>9902</v>
      </c>
      <c r="S131" s="35">
        <f t="shared" si="44"/>
        <v>10035</v>
      </c>
      <c r="T131" s="22"/>
      <c r="U131" s="67">
        <f>IF(B131=C131,0,IF(S131&lt;&gt;"-",(S131)/Přehled!$A$1,0))</f>
        <v>23.892857142857142</v>
      </c>
    </row>
    <row r="132" spans="1:21" s="49" customFormat="1" x14ac:dyDescent="0.25">
      <c r="A132" s="55">
        <v>130</v>
      </c>
      <c r="B132" s="34">
        <v>17036</v>
      </c>
      <c r="C132" s="7"/>
      <c r="D132" s="56">
        <v>2040</v>
      </c>
      <c r="E132" s="41">
        <f t="shared" si="31"/>
        <v>1020</v>
      </c>
      <c r="F132" s="41">
        <f t="shared" si="32"/>
        <v>340</v>
      </c>
      <c r="G132" s="41">
        <f t="shared" si="33"/>
        <v>85</v>
      </c>
      <c r="H132" s="7">
        <f t="shared" si="34"/>
        <v>15</v>
      </c>
      <c r="I132" s="34">
        <f t="shared" si="35"/>
        <v>3876</v>
      </c>
      <c r="J132" s="41">
        <f t="shared" si="36"/>
        <v>1938</v>
      </c>
      <c r="K132" s="41">
        <f t="shared" si="37"/>
        <v>646</v>
      </c>
      <c r="L132" s="41">
        <f t="shared" si="38"/>
        <v>162</v>
      </c>
      <c r="M132" s="7">
        <f t="shared" si="39"/>
        <v>29</v>
      </c>
      <c r="N132" s="36"/>
      <c r="O132" s="35">
        <f t="shared" si="40"/>
        <v>9284</v>
      </c>
      <c r="P132" s="35">
        <f t="shared" si="41"/>
        <v>0</v>
      </c>
      <c r="Q132" s="35">
        <f t="shared" si="42"/>
        <v>9930</v>
      </c>
      <c r="R132" s="35">
        <f t="shared" si="43"/>
        <v>10252</v>
      </c>
      <c r="S132" s="35">
        <f t="shared" si="44"/>
        <v>10385</v>
      </c>
      <c r="T132" s="22"/>
      <c r="U132" s="67">
        <f>IF(B132=C132,0,IF(S132&lt;&gt;"-",(S132)/Přehled!$A$1,0))</f>
        <v>24.726190476190474</v>
      </c>
    </row>
    <row r="133" spans="1:21" s="49" customFormat="1" x14ac:dyDescent="0.25">
      <c r="A133" s="98">
        <v>131</v>
      </c>
      <c r="B133" s="34">
        <v>17462</v>
      </c>
      <c r="C133" s="7"/>
      <c r="D133" s="34">
        <v>2055</v>
      </c>
      <c r="E133" s="41">
        <f t="shared" si="31"/>
        <v>1030</v>
      </c>
      <c r="F133" s="41">
        <f t="shared" si="32"/>
        <v>345</v>
      </c>
      <c r="G133" s="41">
        <f t="shared" si="33"/>
        <v>85</v>
      </c>
      <c r="H133" s="7">
        <f t="shared" si="34"/>
        <v>15</v>
      </c>
      <c r="I133" s="34">
        <f t="shared" si="35"/>
        <v>3905</v>
      </c>
      <c r="J133" s="41">
        <f t="shared" si="36"/>
        <v>1957</v>
      </c>
      <c r="K133" s="41">
        <f t="shared" si="37"/>
        <v>656</v>
      </c>
      <c r="L133" s="41">
        <f t="shared" si="38"/>
        <v>162</v>
      </c>
      <c r="M133" s="7">
        <f t="shared" si="39"/>
        <v>29</v>
      </c>
      <c r="N133" s="257"/>
      <c r="O133" s="35">
        <f t="shared" si="40"/>
        <v>9652</v>
      </c>
      <c r="P133" s="35">
        <f t="shared" si="41"/>
        <v>0</v>
      </c>
      <c r="Q133" s="35">
        <f t="shared" si="42"/>
        <v>10288</v>
      </c>
      <c r="R133" s="35">
        <f t="shared" si="43"/>
        <v>10620</v>
      </c>
      <c r="S133" s="35">
        <f t="shared" si="44"/>
        <v>10753</v>
      </c>
      <c r="T133" s="257"/>
      <c r="U133" s="67">
        <f>IF(B133=C133,0,IF(S133&lt;&gt;"-",(S133)/Přehled!$A$1,0))</f>
        <v>25.602380952380951</v>
      </c>
    </row>
    <row r="134" spans="1:21" s="49" customFormat="1" x14ac:dyDescent="0.25">
      <c r="A134" s="100">
        <v>132</v>
      </c>
      <c r="B134" s="51">
        <v>17898</v>
      </c>
      <c r="C134" s="52"/>
      <c r="D134" s="51">
        <v>2075</v>
      </c>
      <c r="E134" s="54">
        <f t="shared" si="31"/>
        <v>1040</v>
      </c>
      <c r="F134" s="54">
        <f t="shared" si="32"/>
        <v>345</v>
      </c>
      <c r="G134" s="54">
        <f t="shared" si="33"/>
        <v>85</v>
      </c>
      <c r="H134" s="52">
        <f t="shared" si="34"/>
        <v>15</v>
      </c>
      <c r="I134" s="51">
        <f t="shared" si="35"/>
        <v>3943</v>
      </c>
      <c r="J134" s="54">
        <f t="shared" si="36"/>
        <v>1976</v>
      </c>
      <c r="K134" s="54">
        <f t="shared" si="37"/>
        <v>656</v>
      </c>
      <c r="L134" s="54">
        <f t="shared" si="38"/>
        <v>162</v>
      </c>
      <c r="M134" s="52">
        <f t="shared" si="39"/>
        <v>29</v>
      </c>
      <c r="N134" s="257"/>
      <c r="O134" s="35">
        <f t="shared" si="40"/>
        <v>10012</v>
      </c>
      <c r="P134" s="35">
        <f t="shared" si="41"/>
        <v>0</v>
      </c>
      <c r="Q134" s="35">
        <f t="shared" si="42"/>
        <v>10667</v>
      </c>
      <c r="R134" s="35">
        <f t="shared" si="43"/>
        <v>10999</v>
      </c>
      <c r="S134" s="35">
        <f t="shared" si="44"/>
        <v>11132</v>
      </c>
      <c r="T134" s="257"/>
      <c r="U134" s="67">
        <f>IF(B134=C134,0,IF(S134&lt;&gt;"-",(S134)/Přehled!$A$1,0))</f>
        <v>26.504761904761907</v>
      </c>
    </row>
    <row r="135" spans="1:21" s="49" customFormat="1" x14ac:dyDescent="0.25">
      <c r="A135" s="100">
        <v>133</v>
      </c>
      <c r="B135" s="51">
        <v>18346</v>
      </c>
      <c r="C135" s="52"/>
      <c r="D135" s="51">
        <v>2095</v>
      </c>
      <c r="E135" s="54">
        <f t="shared" si="31"/>
        <v>1050</v>
      </c>
      <c r="F135" s="54">
        <f t="shared" si="32"/>
        <v>350</v>
      </c>
      <c r="G135" s="54">
        <f t="shared" si="33"/>
        <v>90</v>
      </c>
      <c r="H135" s="52">
        <f t="shared" si="34"/>
        <v>20</v>
      </c>
      <c r="I135" s="51">
        <f t="shared" si="35"/>
        <v>3981</v>
      </c>
      <c r="J135" s="54">
        <f t="shared" si="36"/>
        <v>1995</v>
      </c>
      <c r="K135" s="54">
        <f t="shared" si="37"/>
        <v>665</v>
      </c>
      <c r="L135" s="54">
        <f t="shared" si="38"/>
        <v>171</v>
      </c>
      <c r="M135" s="52">
        <f t="shared" si="39"/>
        <v>38</v>
      </c>
      <c r="N135" s="257"/>
      <c r="O135" s="35">
        <f t="shared" si="40"/>
        <v>10384</v>
      </c>
      <c r="P135" s="35">
        <f t="shared" si="41"/>
        <v>0</v>
      </c>
      <c r="Q135" s="35">
        <f t="shared" si="42"/>
        <v>11040</v>
      </c>
      <c r="R135" s="35">
        <f t="shared" si="43"/>
        <v>11363</v>
      </c>
      <c r="S135" s="35">
        <f t="shared" si="44"/>
        <v>11496</v>
      </c>
      <c r="T135" s="257"/>
      <c r="U135" s="67">
        <f>IF(B135=C135,0,IF(S135&lt;&gt;"-",(S135)/Přehled!$A$1,0))</f>
        <v>27.37142857142857</v>
      </c>
    </row>
    <row r="136" spans="1:21" s="49" customFormat="1" x14ac:dyDescent="0.25">
      <c r="A136" s="100">
        <v>134</v>
      </c>
      <c r="B136" s="51">
        <v>18804</v>
      </c>
      <c r="C136" s="52"/>
      <c r="D136" s="51">
        <v>2115</v>
      </c>
      <c r="E136" s="54">
        <f t="shared" si="31"/>
        <v>1060</v>
      </c>
      <c r="F136" s="54">
        <f t="shared" si="32"/>
        <v>355</v>
      </c>
      <c r="G136" s="54">
        <f t="shared" si="33"/>
        <v>90</v>
      </c>
      <c r="H136" s="52">
        <f t="shared" si="34"/>
        <v>20</v>
      </c>
      <c r="I136" s="51">
        <f t="shared" si="35"/>
        <v>4019</v>
      </c>
      <c r="J136" s="54">
        <f t="shared" si="36"/>
        <v>2014</v>
      </c>
      <c r="K136" s="54">
        <f t="shared" si="37"/>
        <v>675</v>
      </c>
      <c r="L136" s="54">
        <f t="shared" si="38"/>
        <v>171</v>
      </c>
      <c r="M136" s="52">
        <f t="shared" si="39"/>
        <v>38</v>
      </c>
      <c r="N136" s="257"/>
      <c r="O136" s="35">
        <f t="shared" si="40"/>
        <v>10766</v>
      </c>
      <c r="P136" s="35">
        <f t="shared" si="41"/>
        <v>0</v>
      </c>
      <c r="Q136" s="35">
        <f t="shared" si="42"/>
        <v>11421</v>
      </c>
      <c r="R136" s="35">
        <f t="shared" si="43"/>
        <v>11754</v>
      </c>
      <c r="S136" s="35">
        <f t="shared" si="44"/>
        <v>11887</v>
      </c>
      <c r="T136" s="257"/>
      <c r="U136" s="67">
        <f>IF(B136=C136,0,IF(S136&lt;&gt;"-",(S136)/Přehled!$A$1,0))</f>
        <v>28.302380952380954</v>
      </c>
    </row>
    <row r="137" spans="1:21" s="49" customFormat="1" x14ac:dyDescent="0.25">
      <c r="A137" s="100">
        <v>135</v>
      </c>
      <c r="B137" s="51">
        <v>19274</v>
      </c>
      <c r="C137" s="52"/>
      <c r="D137" s="51">
        <v>2135</v>
      </c>
      <c r="E137" s="54">
        <f t="shared" si="31"/>
        <v>1070</v>
      </c>
      <c r="F137" s="54">
        <f t="shared" si="32"/>
        <v>355</v>
      </c>
      <c r="G137" s="54">
        <f t="shared" si="33"/>
        <v>90</v>
      </c>
      <c r="H137" s="52">
        <f t="shared" si="34"/>
        <v>20</v>
      </c>
      <c r="I137" s="51">
        <f t="shared" si="35"/>
        <v>4057</v>
      </c>
      <c r="J137" s="54">
        <f t="shared" si="36"/>
        <v>2033</v>
      </c>
      <c r="K137" s="54">
        <f t="shared" si="37"/>
        <v>675</v>
      </c>
      <c r="L137" s="54">
        <f t="shared" si="38"/>
        <v>171</v>
      </c>
      <c r="M137" s="52">
        <f t="shared" si="39"/>
        <v>38</v>
      </c>
      <c r="N137" s="257"/>
      <c r="O137" s="35">
        <f t="shared" si="40"/>
        <v>11160</v>
      </c>
      <c r="P137" s="35">
        <f t="shared" si="41"/>
        <v>0</v>
      </c>
      <c r="Q137" s="35">
        <f t="shared" si="42"/>
        <v>11834</v>
      </c>
      <c r="R137" s="35">
        <f t="shared" si="43"/>
        <v>12167</v>
      </c>
      <c r="S137" s="35">
        <f t="shared" si="44"/>
        <v>12300</v>
      </c>
      <c r="T137" s="257"/>
      <c r="U137" s="67">
        <f>IF(B137=C137,0,IF(S137&lt;&gt;"-",(S137)/Přehled!$A$1,0))</f>
        <v>29.285714285714285</v>
      </c>
    </row>
    <row r="138" spans="1:21" s="49" customFormat="1" x14ac:dyDescent="0.25">
      <c r="A138" s="100">
        <v>136</v>
      </c>
      <c r="B138" s="51">
        <v>19756</v>
      </c>
      <c r="C138" s="52"/>
      <c r="D138" s="51">
        <v>2150</v>
      </c>
      <c r="E138" s="54">
        <f t="shared" si="31"/>
        <v>1075</v>
      </c>
      <c r="F138" s="54">
        <f t="shared" si="32"/>
        <v>360</v>
      </c>
      <c r="G138" s="54">
        <f t="shared" si="33"/>
        <v>90</v>
      </c>
      <c r="H138" s="52">
        <f t="shared" si="34"/>
        <v>20</v>
      </c>
      <c r="I138" s="51">
        <f t="shared" si="35"/>
        <v>4085</v>
      </c>
      <c r="J138" s="54">
        <f t="shared" si="36"/>
        <v>2043</v>
      </c>
      <c r="K138" s="54">
        <f t="shared" si="37"/>
        <v>684</v>
      </c>
      <c r="L138" s="54">
        <f t="shared" si="38"/>
        <v>171</v>
      </c>
      <c r="M138" s="52">
        <f t="shared" si="39"/>
        <v>38</v>
      </c>
      <c r="N138" s="257"/>
      <c r="O138" s="35">
        <f t="shared" si="40"/>
        <v>11586</v>
      </c>
      <c r="P138" s="35">
        <f t="shared" si="41"/>
        <v>0</v>
      </c>
      <c r="Q138" s="35">
        <f t="shared" si="42"/>
        <v>12260</v>
      </c>
      <c r="R138" s="35">
        <f t="shared" si="43"/>
        <v>12602</v>
      </c>
      <c r="S138" s="35">
        <f t="shared" si="44"/>
        <v>12735</v>
      </c>
      <c r="T138" s="257"/>
      <c r="U138" s="67">
        <f>IF(B138=C138,0,IF(S138&lt;&gt;"-",(S138)/Přehled!$A$1,0))</f>
        <v>30.321428571428573</v>
      </c>
    </row>
    <row r="139" spans="1:21" s="49" customFormat="1" x14ac:dyDescent="0.25">
      <c r="A139" s="100">
        <v>137</v>
      </c>
      <c r="B139" s="51">
        <v>20250</v>
      </c>
      <c r="C139" s="52"/>
      <c r="D139" s="51">
        <v>2170</v>
      </c>
      <c r="E139" s="54">
        <f t="shared" si="31"/>
        <v>1085</v>
      </c>
      <c r="F139" s="54">
        <f t="shared" si="32"/>
        <v>360</v>
      </c>
      <c r="G139" s="54">
        <f t="shared" si="33"/>
        <v>90</v>
      </c>
      <c r="H139" s="52">
        <f t="shared" si="34"/>
        <v>20</v>
      </c>
      <c r="I139" s="51">
        <f t="shared" si="35"/>
        <v>4123</v>
      </c>
      <c r="J139" s="54">
        <f t="shared" si="36"/>
        <v>2062</v>
      </c>
      <c r="K139" s="54">
        <f t="shared" si="37"/>
        <v>684</v>
      </c>
      <c r="L139" s="54">
        <f t="shared" si="38"/>
        <v>171</v>
      </c>
      <c r="M139" s="52">
        <f t="shared" si="39"/>
        <v>38</v>
      </c>
      <c r="N139" s="257"/>
      <c r="O139" s="35">
        <f t="shared" si="40"/>
        <v>12004</v>
      </c>
      <c r="P139" s="35">
        <f t="shared" si="41"/>
        <v>0</v>
      </c>
      <c r="Q139" s="35">
        <f t="shared" si="42"/>
        <v>12697</v>
      </c>
      <c r="R139" s="35">
        <f t="shared" si="43"/>
        <v>13039</v>
      </c>
      <c r="S139" s="35">
        <f t="shared" si="44"/>
        <v>13172</v>
      </c>
      <c r="T139" s="257"/>
      <c r="U139" s="67">
        <f>IF(B139=C139,0,IF(S139&lt;&gt;"-",(S139)/Přehled!$A$1,0))</f>
        <v>31.361904761904761</v>
      </c>
    </row>
    <row r="140" spans="1:21" s="49" customFormat="1" x14ac:dyDescent="0.25">
      <c r="A140" s="100">
        <v>138</v>
      </c>
      <c r="B140" s="51">
        <v>20756</v>
      </c>
      <c r="C140" s="52"/>
      <c r="D140" s="51">
        <v>2190</v>
      </c>
      <c r="E140" s="54">
        <f t="shared" si="31"/>
        <v>1095</v>
      </c>
      <c r="F140" s="54">
        <f t="shared" si="32"/>
        <v>365</v>
      </c>
      <c r="G140" s="54">
        <f t="shared" si="33"/>
        <v>90</v>
      </c>
      <c r="H140" s="52">
        <f t="shared" si="34"/>
        <v>20</v>
      </c>
      <c r="I140" s="51">
        <f t="shared" si="35"/>
        <v>4161</v>
      </c>
      <c r="J140" s="54">
        <f t="shared" si="36"/>
        <v>2081</v>
      </c>
      <c r="K140" s="54">
        <f t="shared" si="37"/>
        <v>694</v>
      </c>
      <c r="L140" s="54">
        <f t="shared" si="38"/>
        <v>171</v>
      </c>
      <c r="M140" s="52">
        <f t="shared" si="39"/>
        <v>38</v>
      </c>
      <c r="N140" s="257"/>
      <c r="O140" s="35">
        <f t="shared" si="40"/>
        <v>12434</v>
      </c>
      <c r="P140" s="35">
        <f t="shared" si="41"/>
        <v>0</v>
      </c>
      <c r="Q140" s="35">
        <f t="shared" si="42"/>
        <v>13126</v>
      </c>
      <c r="R140" s="35">
        <f t="shared" si="43"/>
        <v>13478</v>
      </c>
      <c r="S140" s="35">
        <f t="shared" si="44"/>
        <v>13611</v>
      </c>
      <c r="T140" s="257"/>
      <c r="U140" s="67">
        <f>IF(B140=C140,0,IF(S140&lt;&gt;"-",(S140)/Přehled!$A$1,0))</f>
        <v>32.407142857142858</v>
      </c>
    </row>
    <row r="141" spans="1:21" s="49" customFormat="1" x14ac:dyDescent="0.25">
      <c r="A141" s="100">
        <v>139</v>
      </c>
      <c r="B141" s="51">
        <v>21275</v>
      </c>
      <c r="C141" s="52"/>
      <c r="D141" s="51">
        <v>2210</v>
      </c>
      <c r="E141" s="54">
        <f t="shared" si="31"/>
        <v>1105</v>
      </c>
      <c r="F141" s="54">
        <f t="shared" si="32"/>
        <v>370</v>
      </c>
      <c r="G141" s="54">
        <f t="shared" si="33"/>
        <v>95</v>
      </c>
      <c r="H141" s="52">
        <f t="shared" si="34"/>
        <v>20</v>
      </c>
      <c r="I141" s="51">
        <f t="shared" si="35"/>
        <v>4199</v>
      </c>
      <c r="J141" s="54">
        <f t="shared" si="36"/>
        <v>2100</v>
      </c>
      <c r="K141" s="54">
        <f t="shared" si="37"/>
        <v>703</v>
      </c>
      <c r="L141" s="54">
        <f t="shared" si="38"/>
        <v>181</v>
      </c>
      <c r="M141" s="52">
        <f t="shared" si="39"/>
        <v>38</v>
      </c>
      <c r="N141" s="257"/>
      <c r="O141" s="35">
        <f t="shared" si="40"/>
        <v>12877</v>
      </c>
      <c r="P141" s="35">
        <f t="shared" si="41"/>
        <v>0</v>
      </c>
      <c r="Q141" s="35">
        <f t="shared" si="42"/>
        <v>13570</v>
      </c>
      <c r="R141" s="35">
        <f t="shared" si="43"/>
        <v>13911</v>
      </c>
      <c r="S141" s="35">
        <f t="shared" si="44"/>
        <v>14054</v>
      </c>
      <c r="T141" s="257"/>
      <c r="U141" s="67">
        <f>IF(B141=C141,0,IF(S141&lt;&gt;"-",(S141)/Přehled!$A$1,0))</f>
        <v>33.461904761904762</v>
      </c>
    </row>
    <row r="142" spans="1:21" s="49" customFormat="1" x14ac:dyDescent="0.25">
      <c r="A142" s="100">
        <v>140</v>
      </c>
      <c r="B142" s="51">
        <v>21807</v>
      </c>
      <c r="C142" s="52"/>
      <c r="D142" s="51">
        <v>2230</v>
      </c>
      <c r="E142" s="54">
        <f t="shared" si="31"/>
        <v>1115</v>
      </c>
      <c r="F142" s="54">
        <f t="shared" si="32"/>
        <v>370</v>
      </c>
      <c r="G142" s="54">
        <f t="shared" si="33"/>
        <v>95</v>
      </c>
      <c r="H142" s="52">
        <f t="shared" si="34"/>
        <v>20</v>
      </c>
      <c r="I142" s="51">
        <f t="shared" si="35"/>
        <v>4237</v>
      </c>
      <c r="J142" s="54">
        <f t="shared" si="36"/>
        <v>2119</v>
      </c>
      <c r="K142" s="54">
        <f t="shared" si="37"/>
        <v>703</v>
      </c>
      <c r="L142" s="54">
        <f t="shared" si="38"/>
        <v>181</v>
      </c>
      <c r="M142" s="52">
        <f t="shared" si="39"/>
        <v>38</v>
      </c>
      <c r="N142" s="257"/>
      <c r="O142" s="35">
        <f t="shared" si="40"/>
        <v>13333</v>
      </c>
      <c r="P142" s="35">
        <f t="shared" si="41"/>
        <v>0</v>
      </c>
      <c r="Q142" s="35">
        <f t="shared" si="42"/>
        <v>14045</v>
      </c>
      <c r="R142" s="35">
        <f t="shared" si="43"/>
        <v>14386</v>
      </c>
      <c r="S142" s="35">
        <f t="shared" si="44"/>
        <v>14529</v>
      </c>
      <c r="T142" s="257"/>
      <c r="U142" s="67">
        <f>IF(B142=C142,0,IF(S142&lt;&gt;"-",(S142)/Přehled!$A$1,0))</f>
        <v>34.592857142857142</v>
      </c>
    </row>
    <row r="143" spans="1:21" s="49" customFormat="1" x14ac:dyDescent="0.25">
      <c r="A143" s="100">
        <v>141</v>
      </c>
      <c r="B143" s="51">
        <v>22352</v>
      </c>
      <c r="C143" s="52"/>
      <c r="D143" s="51">
        <v>2245</v>
      </c>
      <c r="E143" s="54">
        <f t="shared" si="31"/>
        <v>1125</v>
      </c>
      <c r="F143" s="54">
        <f t="shared" si="32"/>
        <v>375</v>
      </c>
      <c r="G143" s="54">
        <f t="shared" si="33"/>
        <v>95</v>
      </c>
      <c r="H143" s="52">
        <f t="shared" si="34"/>
        <v>20</v>
      </c>
      <c r="I143" s="51">
        <f t="shared" si="35"/>
        <v>4266</v>
      </c>
      <c r="J143" s="54">
        <f t="shared" si="36"/>
        <v>2138</v>
      </c>
      <c r="K143" s="54">
        <f t="shared" si="37"/>
        <v>713</v>
      </c>
      <c r="L143" s="54">
        <f t="shared" si="38"/>
        <v>181</v>
      </c>
      <c r="M143" s="52">
        <f t="shared" si="39"/>
        <v>38</v>
      </c>
      <c r="N143" s="257"/>
      <c r="O143" s="35">
        <f t="shared" si="40"/>
        <v>13820</v>
      </c>
      <c r="P143" s="35">
        <f t="shared" si="41"/>
        <v>0</v>
      </c>
      <c r="Q143" s="35">
        <f t="shared" si="42"/>
        <v>14522</v>
      </c>
      <c r="R143" s="35">
        <f t="shared" si="43"/>
        <v>14873</v>
      </c>
      <c r="S143" s="35">
        <f t="shared" si="44"/>
        <v>15016</v>
      </c>
      <c r="T143" s="257"/>
      <c r="U143" s="67">
        <f>IF(B143=C143,0,IF(S143&lt;&gt;"-",(S143)/Přehled!$A$1,0))</f>
        <v>35.752380952380953</v>
      </c>
    </row>
    <row r="144" spans="1:21" s="49" customFormat="1" x14ac:dyDescent="0.25">
      <c r="A144" s="100">
        <v>142</v>
      </c>
      <c r="B144" s="51">
        <v>22911</v>
      </c>
      <c r="C144" s="52"/>
      <c r="D144" s="51">
        <v>2265</v>
      </c>
      <c r="E144" s="54">
        <f t="shared" si="31"/>
        <v>1135</v>
      </c>
      <c r="F144" s="54">
        <f t="shared" si="32"/>
        <v>380</v>
      </c>
      <c r="G144" s="54">
        <f t="shared" si="33"/>
        <v>95</v>
      </c>
      <c r="H144" s="52">
        <f t="shared" si="34"/>
        <v>20</v>
      </c>
      <c r="I144" s="51">
        <f t="shared" si="35"/>
        <v>4304</v>
      </c>
      <c r="J144" s="54">
        <f t="shared" si="36"/>
        <v>2157</v>
      </c>
      <c r="K144" s="54">
        <f t="shared" si="37"/>
        <v>722</v>
      </c>
      <c r="L144" s="54">
        <f t="shared" si="38"/>
        <v>181</v>
      </c>
      <c r="M144" s="52">
        <f t="shared" si="39"/>
        <v>38</v>
      </c>
      <c r="N144" s="257"/>
      <c r="O144" s="35">
        <f t="shared" si="40"/>
        <v>14303</v>
      </c>
      <c r="P144" s="35">
        <f t="shared" si="41"/>
        <v>0</v>
      </c>
      <c r="Q144" s="35">
        <f t="shared" si="42"/>
        <v>15006</v>
      </c>
      <c r="R144" s="35">
        <f t="shared" si="43"/>
        <v>15366</v>
      </c>
      <c r="S144" s="35">
        <f t="shared" si="44"/>
        <v>15509</v>
      </c>
      <c r="T144" s="257"/>
      <c r="U144" s="67">
        <f>IF(B144=C144,0,IF(S144&lt;&gt;"-",(S144)/Přehled!$A$1,0))</f>
        <v>36.926190476190477</v>
      </c>
    </row>
    <row r="145" spans="1:21" s="49" customFormat="1" x14ac:dyDescent="0.25">
      <c r="A145" s="100">
        <v>143</v>
      </c>
      <c r="B145" s="51">
        <v>23484</v>
      </c>
      <c r="C145" s="52"/>
      <c r="D145" s="51">
        <v>2285</v>
      </c>
      <c r="E145" s="54">
        <f t="shared" si="31"/>
        <v>1145</v>
      </c>
      <c r="F145" s="54">
        <f t="shared" si="32"/>
        <v>380</v>
      </c>
      <c r="G145" s="54">
        <f t="shared" si="33"/>
        <v>95</v>
      </c>
      <c r="H145" s="52">
        <f t="shared" si="34"/>
        <v>20</v>
      </c>
      <c r="I145" s="51">
        <f t="shared" si="35"/>
        <v>4342</v>
      </c>
      <c r="J145" s="54">
        <f t="shared" si="36"/>
        <v>2176</v>
      </c>
      <c r="K145" s="54">
        <f t="shared" si="37"/>
        <v>722</v>
      </c>
      <c r="L145" s="54">
        <f t="shared" si="38"/>
        <v>181</v>
      </c>
      <c r="M145" s="52">
        <f t="shared" si="39"/>
        <v>38</v>
      </c>
      <c r="N145" s="257"/>
      <c r="O145" s="35">
        <f t="shared" si="40"/>
        <v>14800</v>
      </c>
      <c r="P145" s="35">
        <f t="shared" si="41"/>
        <v>0</v>
      </c>
      <c r="Q145" s="35">
        <f t="shared" si="42"/>
        <v>15522</v>
      </c>
      <c r="R145" s="35">
        <f t="shared" si="43"/>
        <v>15882</v>
      </c>
      <c r="S145" s="35">
        <f t="shared" si="44"/>
        <v>16025</v>
      </c>
      <c r="T145" s="257"/>
      <c r="U145" s="67">
        <f>IF(B145=C145,0,IF(S145&lt;&gt;"-",(S145)/Přehled!$A$1,0))</f>
        <v>38.154761904761905</v>
      </c>
    </row>
    <row r="146" spans="1:21" s="49" customFormat="1" x14ac:dyDescent="0.25">
      <c r="A146" s="100">
        <v>144</v>
      </c>
      <c r="B146" s="51">
        <v>24071</v>
      </c>
      <c r="C146" s="52"/>
      <c r="D146" s="51">
        <v>2305</v>
      </c>
      <c r="E146" s="54">
        <f t="shared" si="31"/>
        <v>1155</v>
      </c>
      <c r="F146" s="54">
        <f t="shared" si="32"/>
        <v>385</v>
      </c>
      <c r="G146" s="54">
        <f t="shared" si="33"/>
        <v>95</v>
      </c>
      <c r="H146" s="52">
        <f t="shared" si="34"/>
        <v>20</v>
      </c>
      <c r="I146" s="51">
        <f t="shared" si="35"/>
        <v>4380</v>
      </c>
      <c r="J146" s="54">
        <f t="shared" si="36"/>
        <v>2195</v>
      </c>
      <c r="K146" s="54">
        <f t="shared" si="37"/>
        <v>732</v>
      </c>
      <c r="L146" s="54">
        <f t="shared" si="38"/>
        <v>181</v>
      </c>
      <c r="M146" s="52">
        <f t="shared" si="39"/>
        <v>38</v>
      </c>
      <c r="N146" s="257"/>
      <c r="O146" s="35">
        <f t="shared" si="40"/>
        <v>15311</v>
      </c>
      <c r="P146" s="35">
        <f t="shared" si="41"/>
        <v>0</v>
      </c>
      <c r="Q146" s="35">
        <f t="shared" si="42"/>
        <v>16032</v>
      </c>
      <c r="R146" s="35">
        <f t="shared" si="43"/>
        <v>16402</v>
      </c>
      <c r="S146" s="35">
        <f t="shared" si="44"/>
        <v>16545</v>
      </c>
      <c r="T146" s="257"/>
      <c r="U146" s="67">
        <f>IF(B146=C146,0,IF(S146&lt;&gt;"-",(S146)/Přehled!$A$1,0))</f>
        <v>39.392857142857146</v>
      </c>
    </row>
    <row r="147" spans="1:21" s="49" customFormat="1" x14ac:dyDescent="0.25">
      <c r="A147" s="100">
        <v>145</v>
      </c>
      <c r="B147" s="51">
        <v>24673</v>
      </c>
      <c r="C147" s="52"/>
      <c r="D147" s="51">
        <v>2325</v>
      </c>
      <c r="E147" s="54">
        <f t="shared" si="31"/>
        <v>1165</v>
      </c>
      <c r="F147" s="54">
        <f t="shared" si="32"/>
        <v>390</v>
      </c>
      <c r="G147" s="54">
        <f t="shared" si="33"/>
        <v>100</v>
      </c>
      <c r="H147" s="52">
        <f t="shared" si="34"/>
        <v>20</v>
      </c>
      <c r="I147" s="51">
        <f t="shared" si="35"/>
        <v>4418</v>
      </c>
      <c r="J147" s="54">
        <f t="shared" si="36"/>
        <v>2214</v>
      </c>
      <c r="K147" s="54">
        <f t="shared" si="37"/>
        <v>741</v>
      </c>
      <c r="L147" s="54">
        <f t="shared" si="38"/>
        <v>190</v>
      </c>
      <c r="M147" s="52">
        <f t="shared" si="39"/>
        <v>38</v>
      </c>
      <c r="N147" s="257"/>
      <c r="O147" s="35">
        <f t="shared" si="40"/>
        <v>15837</v>
      </c>
      <c r="P147" s="35">
        <f t="shared" si="41"/>
        <v>0</v>
      </c>
      <c r="Q147" s="35">
        <f t="shared" si="42"/>
        <v>16559</v>
      </c>
      <c r="R147" s="35">
        <f t="shared" si="43"/>
        <v>16920</v>
      </c>
      <c r="S147" s="35">
        <f t="shared" si="44"/>
        <v>17072</v>
      </c>
      <c r="T147" s="257"/>
      <c r="U147" s="67">
        <f>IF(B147=C147,0,IF(S147&lt;&gt;"-",(S147)/Přehled!$A$1,0))</f>
        <v>40.647619047619045</v>
      </c>
    </row>
    <row r="148" spans="1:21" s="49" customFormat="1" x14ac:dyDescent="0.25">
      <c r="A148" s="100">
        <v>146</v>
      </c>
      <c r="B148" s="51">
        <v>25289</v>
      </c>
      <c r="C148" s="52"/>
      <c r="D148" s="51">
        <v>2345</v>
      </c>
      <c r="E148" s="54">
        <f t="shared" si="31"/>
        <v>1175</v>
      </c>
      <c r="F148" s="54">
        <f t="shared" si="32"/>
        <v>390</v>
      </c>
      <c r="G148" s="54">
        <f t="shared" si="33"/>
        <v>100</v>
      </c>
      <c r="H148" s="52">
        <f t="shared" si="34"/>
        <v>20</v>
      </c>
      <c r="I148" s="51">
        <f t="shared" si="35"/>
        <v>4456</v>
      </c>
      <c r="J148" s="54">
        <f t="shared" si="36"/>
        <v>2233</v>
      </c>
      <c r="K148" s="54">
        <f t="shared" si="37"/>
        <v>741</v>
      </c>
      <c r="L148" s="54">
        <f t="shared" si="38"/>
        <v>190</v>
      </c>
      <c r="M148" s="52">
        <f t="shared" si="39"/>
        <v>38</v>
      </c>
      <c r="N148" s="257"/>
      <c r="O148" s="35">
        <f t="shared" si="40"/>
        <v>16377</v>
      </c>
      <c r="P148" s="35">
        <f t="shared" si="41"/>
        <v>0</v>
      </c>
      <c r="Q148" s="35">
        <f t="shared" si="42"/>
        <v>17118</v>
      </c>
      <c r="R148" s="35">
        <f t="shared" si="43"/>
        <v>17479</v>
      </c>
      <c r="S148" s="35">
        <f t="shared" si="44"/>
        <v>17631</v>
      </c>
      <c r="T148" s="257"/>
      <c r="U148" s="67">
        <f>IF(B148=C148,0,IF(S148&lt;&gt;"-",(S148)/Přehled!$A$1,0))</f>
        <v>41.978571428571428</v>
      </c>
    </row>
    <row r="149" spans="1:21" s="49" customFormat="1" x14ac:dyDescent="0.25">
      <c r="A149" s="100">
        <v>147</v>
      </c>
      <c r="B149" s="51">
        <v>25922</v>
      </c>
      <c r="C149" s="52"/>
      <c r="D149" s="51">
        <v>2360</v>
      </c>
      <c r="E149" s="54">
        <f t="shared" si="31"/>
        <v>1180</v>
      </c>
      <c r="F149" s="54">
        <f t="shared" si="32"/>
        <v>395</v>
      </c>
      <c r="G149" s="54">
        <f t="shared" si="33"/>
        <v>100</v>
      </c>
      <c r="H149" s="52">
        <f t="shared" si="34"/>
        <v>20</v>
      </c>
      <c r="I149" s="51">
        <f t="shared" si="35"/>
        <v>4484</v>
      </c>
      <c r="J149" s="54">
        <f t="shared" si="36"/>
        <v>2242</v>
      </c>
      <c r="K149" s="54">
        <f t="shared" si="37"/>
        <v>751</v>
      </c>
      <c r="L149" s="54">
        <f t="shared" si="38"/>
        <v>190</v>
      </c>
      <c r="M149" s="52">
        <f t="shared" si="39"/>
        <v>38</v>
      </c>
      <c r="N149" s="257"/>
      <c r="O149" s="35">
        <f t="shared" si="40"/>
        <v>16954</v>
      </c>
      <c r="P149" s="35">
        <f t="shared" si="41"/>
        <v>0</v>
      </c>
      <c r="Q149" s="35">
        <f t="shared" si="42"/>
        <v>17694</v>
      </c>
      <c r="R149" s="35">
        <f t="shared" si="43"/>
        <v>18065</v>
      </c>
      <c r="S149" s="35">
        <f t="shared" si="44"/>
        <v>18217</v>
      </c>
      <c r="T149" s="257"/>
      <c r="U149" s="67">
        <f>IF(B149=C149,0,IF(S149&lt;&gt;"-",(S149)/Přehled!$A$1,0))</f>
        <v>43.373809523809527</v>
      </c>
    </row>
    <row r="150" spans="1:21" s="49" customFormat="1" ht="15.75" thickBot="1" x14ac:dyDescent="0.3">
      <c r="A150" s="349">
        <v>148</v>
      </c>
      <c r="B150" s="350">
        <v>26570</v>
      </c>
      <c r="C150" s="351"/>
      <c r="D150" s="350">
        <v>2380</v>
      </c>
      <c r="E150" s="352">
        <f t="shared" si="31"/>
        <v>1190</v>
      </c>
      <c r="F150" s="352">
        <f t="shared" si="32"/>
        <v>395</v>
      </c>
      <c r="G150" s="352">
        <f t="shared" si="33"/>
        <v>100</v>
      </c>
      <c r="H150" s="351">
        <f t="shared" si="34"/>
        <v>20</v>
      </c>
      <c r="I150" s="350">
        <f t="shared" si="35"/>
        <v>4522</v>
      </c>
      <c r="J150" s="352">
        <f t="shared" si="36"/>
        <v>2261</v>
      </c>
      <c r="K150" s="352">
        <f t="shared" si="37"/>
        <v>751</v>
      </c>
      <c r="L150" s="352">
        <f t="shared" si="38"/>
        <v>190</v>
      </c>
      <c r="M150" s="351">
        <f t="shared" si="39"/>
        <v>38</v>
      </c>
      <c r="O150" s="35">
        <f t="shared" si="40"/>
        <v>17526</v>
      </c>
      <c r="P150" s="35">
        <f t="shared" si="41"/>
        <v>0</v>
      </c>
      <c r="Q150" s="35">
        <f t="shared" si="42"/>
        <v>18285</v>
      </c>
      <c r="R150" s="35">
        <f t="shared" si="43"/>
        <v>18656</v>
      </c>
      <c r="S150" s="35">
        <f t="shared" si="44"/>
        <v>18808</v>
      </c>
      <c r="U150" s="67">
        <f>IF(B150=C150,0,IF(S150&lt;&gt;"-",(S150)/Přehled!$A$1,0))</f>
        <v>44.780952380952378</v>
      </c>
    </row>
  </sheetData>
  <mergeCells count="11">
    <mergeCell ref="U1:U2"/>
    <mergeCell ref="O1:O2"/>
    <mergeCell ref="P1:P2"/>
    <mergeCell ref="Q1:Q2"/>
    <mergeCell ref="R1:R2"/>
    <mergeCell ref="S1:S2"/>
    <mergeCell ref="A1:A2"/>
    <mergeCell ref="B1:B2"/>
    <mergeCell ref="C1:C2"/>
    <mergeCell ref="D1:H1"/>
    <mergeCell ref="I1:M1"/>
  </mergeCells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0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customWidth="1"/>
    <col min="21" max="21" width="17.7109375" customWidth="1"/>
    <col min="24" max="24" width="10.85546875" bestFit="1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60</v>
      </c>
      <c r="C3" s="64"/>
      <c r="D3" s="12">
        <v>10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:M3" si="4">ROUNDUP(D3*1.9,0)</f>
        <v>19</v>
      </c>
      <c r="J3" s="65">
        <f t="shared" si="4"/>
        <v>10</v>
      </c>
      <c r="K3" s="65">
        <f t="shared" si="4"/>
        <v>0</v>
      </c>
      <c r="L3" s="65">
        <f t="shared" si="4"/>
        <v>0</v>
      </c>
      <c r="M3" s="39">
        <f t="shared" si="4"/>
        <v>0</v>
      </c>
      <c r="N3" s="22"/>
      <c r="O3" s="66">
        <f t="shared" ref="O3" si="5">IF((B3-I3)-I3&lt;=0,0,(B3-I3)-I3)</f>
        <v>22</v>
      </c>
      <c r="P3" s="66">
        <f t="shared" ref="P3" si="6">IF((B3-I3-J3)-J3&lt;=O3,0,IF((B3-I3-J3)-J3&lt;=0,0,(B3-I3-J3)-J3))</f>
        <v>0</v>
      </c>
      <c r="Q3" s="66">
        <f t="shared" ref="Q3" si="7">IF((B3-I3-J3-K3)-K3&lt;=0,0,(B3-I3-J3-K3)-K3)</f>
        <v>31</v>
      </c>
      <c r="R3" s="66">
        <f t="shared" ref="R3" si="8">IF((B3-I3-J3-K3-L3)-L3&lt;=0,0,(B3-I3-J3-K3-L3)-L3)</f>
        <v>31</v>
      </c>
      <c r="S3" s="66">
        <f t="shared" ref="S3" si="9">IF(H3=0,IF((B3-I3-J3-K3-L3-M3)-M3&lt;=0,0,(B3-I3-J3-K3-L3-M3)-M3),IF((B3-I3-J3-K3-L3-M3)-M3&lt;=0,"-",(B3-I3-J3-K3-L3-M3)-M3+M3))</f>
        <v>31</v>
      </c>
      <c r="T3" s="22"/>
      <c r="U3" s="67">
        <f>IF(B3=C3,0,IF(S3&lt;&gt;"-",(S3)/Přehled!$A$1,0))</f>
        <v>7.3809523809523811E-2</v>
      </c>
    </row>
    <row r="4" spans="1:21" x14ac:dyDescent="0.25">
      <c r="A4" s="68">
        <v>2</v>
      </c>
      <c r="B4" s="69">
        <v>100</v>
      </c>
      <c r="C4" s="70"/>
      <c r="D4" s="11">
        <v>10</v>
      </c>
      <c r="E4" s="6">
        <f t="shared" ref="E4:E67" si="10">ROUND((D4/2)/5,0)*5</f>
        <v>5</v>
      </c>
      <c r="F4" s="6">
        <f t="shared" ref="F4:F67" si="11">ROUND((E4/3)/5,0)*5</f>
        <v>0</v>
      </c>
      <c r="G4" s="6">
        <f t="shared" ref="G4:G67" si="12">ROUND((F4/4)/5,0)*5</f>
        <v>0</v>
      </c>
      <c r="H4" s="31">
        <f t="shared" ref="H4:H67" si="13">ROUND((G4/5)/5,0)*5</f>
        <v>0</v>
      </c>
      <c r="I4" s="11">
        <f t="shared" ref="I4:M54" si="14">ROUNDUP(D4*1.9,0)</f>
        <v>19</v>
      </c>
      <c r="J4" s="6">
        <f t="shared" si="14"/>
        <v>10</v>
      </c>
      <c r="K4" s="6">
        <f t="shared" si="14"/>
        <v>0</v>
      </c>
      <c r="L4" s="6">
        <f t="shared" si="14"/>
        <v>0</v>
      </c>
      <c r="M4" s="31">
        <f t="shared" si="14"/>
        <v>0</v>
      </c>
      <c r="N4" s="22"/>
      <c r="O4" s="66">
        <f t="shared" ref="O4:O67" si="15">IF((B4-I4)-I4&lt;=0,0,(B4-I4)-I4)</f>
        <v>62</v>
      </c>
      <c r="P4" s="66">
        <f t="shared" ref="P4:P67" si="16">IF((B4-I4-J4)-J4&lt;=O4,0,IF((B4-I4-J4)-J4&lt;=0,0,(B4-I4-J4)-J4))</f>
        <v>0</v>
      </c>
      <c r="Q4" s="66">
        <f t="shared" ref="Q4:Q67" si="17">IF((B4-I4-J4-K4)-K4&lt;=0,0,(B4-I4-J4-K4)-K4)</f>
        <v>71</v>
      </c>
      <c r="R4" s="66">
        <f t="shared" ref="R4:R67" si="18">IF((B4-I4-J4-K4-L4)-L4&lt;=0,0,(B4-I4-J4-K4-L4)-L4)</f>
        <v>71</v>
      </c>
      <c r="S4" s="66">
        <f t="shared" ref="S4:S67" si="19">IF(H4=0,IF((B4-I4-J4-K4-L4-M4)-M4&lt;=0,0,(B4-I4-J4-K4-L4-M4)-M4),IF((B4-I4-J4-K4-L4-M4)-M4&lt;=0,"-",(B4-I4-J4-K4-L4-M4)-M4+M4))</f>
        <v>71</v>
      </c>
      <c r="T4" s="22"/>
      <c r="U4" s="67">
        <f>IF(B4=C4,0,IF(S4&lt;&gt;"-",(S4)/Přehled!$A$1,0))</f>
        <v>0.16904761904761906</v>
      </c>
    </row>
    <row r="5" spans="1:21" x14ac:dyDescent="0.25">
      <c r="A5" s="68">
        <v>3</v>
      </c>
      <c r="B5" s="69">
        <v>180</v>
      </c>
      <c r="C5" s="70"/>
      <c r="D5" s="11">
        <v>20</v>
      </c>
      <c r="E5" s="6">
        <f t="shared" si="10"/>
        <v>10</v>
      </c>
      <c r="F5" s="6">
        <f t="shared" si="11"/>
        <v>5</v>
      </c>
      <c r="G5" s="6">
        <f t="shared" si="12"/>
        <v>0</v>
      </c>
      <c r="H5" s="31">
        <f t="shared" si="13"/>
        <v>0</v>
      </c>
      <c r="I5" s="11">
        <f t="shared" si="14"/>
        <v>38</v>
      </c>
      <c r="J5" s="6">
        <f t="shared" si="14"/>
        <v>19</v>
      </c>
      <c r="K5" s="6">
        <f t="shared" si="14"/>
        <v>10</v>
      </c>
      <c r="L5" s="6">
        <f t="shared" si="14"/>
        <v>0</v>
      </c>
      <c r="M5" s="31">
        <f t="shared" si="14"/>
        <v>0</v>
      </c>
      <c r="N5" s="22"/>
      <c r="O5" s="66">
        <f t="shared" si="15"/>
        <v>104</v>
      </c>
      <c r="P5" s="66">
        <f t="shared" si="16"/>
        <v>0</v>
      </c>
      <c r="Q5" s="66">
        <f t="shared" si="17"/>
        <v>103</v>
      </c>
      <c r="R5" s="66">
        <f t="shared" si="18"/>
        <v>113</v>
      </c>
      <c r="S5" s="66">
        <f t="shared" si="19"/>
        <v>113</v>
      </c>
      <c r="T5" s="22"/>
      <c r="U5" s="67">
        <f>IF(B5=C5,0,IF(S5&lt;&gt;"-",(S5)/Přehled!$A$1,0))</f>
        <v>0.26904761904761904</v>
      </c>
    </row>
    <row r="6" spans="1:21" x14ac:dyDescent="0.25">
      <c r="A6" s="68">
        <v>4</v>
      </c>
      <c r="B6" s="69">
        <v>270</v>
      </c>
      <c r="C6" s="70"/>
      <c r="D6" s="11">
        <v>30</v>
      </c>
      <c r="E6" s="6">
        <f t="shared" si="10"/>
        <v>15</v>
      </c>
      <c r="F6" s="6">
        <f t="shared" si="11"/>
        <v>5</v>
      </c>
      <c r="G6" s="6">
        <f t="shared" si="12"/>
        <v>0</v>
      </c>
      <c r="H6" s="31">
        <f t="shared" si="13"/>
        <v>0</v>
      </c>
      <c r="I6" s="11">
        <f t="shared" si="14"/>
        <v>57</v>
      </c>
      <c r="J6" s="6">
        <f t="shared" si="14"/>
        <v>29</v>
      </c>
      <c r="K6" s="6">
        <f t="shared" si="14"/>
        <v>10</v>
      </c>
      <c r="L6" s="6">
        <f t="shared" si="14"/>
        <v>0</v>
      </c>
      <c r="M6" s="31">
        <f t="shared" si="14"/>
        <v>0</v>
      </c>
      <c r="N6" s="22"/>
      <c r="O6" s="66">
        <f t="shared" si="15"/>
        <v>156</v>
      </c>
      <c r="P6" s="66">
        <f t="shared" si="16"/>
        <v>0</v>
      </c>
      <c r="Q6" s="66">
        <f t="shared" si="17"/>
        <v>164</v>
      </c>
      <c r="R6" s="66">
        <f t="shared" si="18"/>
        <v>174</v>
      </c>
      <c r="S6" s="66">
        <f t="shared" si="19"/>
        <v>174</v>
      </c>
      <c r="T6" s="22"/>
      <c r="U6" s="67">
        <f>IF(B6=C6,0,IF(S6&lt;&gt;"-",(S6)/Přehled!$A$1,0))</f>
        <v>0.41428571428571431</v>
      </c>
    </row>
    <row r="7" spans="1:21" x14ac:dyDescent="0.25">
      <c r="A7" s="68">
        <v>5</v>
      </c>
      <c r="B7" s="69">
        <v>360</v>
      </c>
      <c r="C7" s="70"/>
      <c r="D7" s="11">
        <v>40</v>
      </c>
      <c r="E7" s="6">
        <f t="shared" si="10"/>
        <v>20</v>
      </c>
      <c r="F7" s="6">
        <f t="shared" si="11"/>
        <v>5</v>
      </c>
      <c r="G7" s="6">
        <f t="shared" si="12"/>
        <v>0</v>
      </c>
      <c r="H7" s="31">
        <f t="shared" si="13"/>
        <v>0</v>
      </c>
      <c r="I7" s="11">
        <f t="shared" si="14"/>
        <v>76</v>
      </c>
      <c r="J7" s="6">
        <f t="shared" si="14"/>
        <v>38</v>
      </c>
      <c r="K7" s="6">
        <f t="shared" si="14"/>
        <v>10</v>
      </c>
      <c r="L7" s="6">
        <f t="shared" si="14"/>
        <v>0</v>
      </c>
      <c r="M7" s="31">
        <f t="shared" si="14"/>
        <v>0</v>
      </c>
      <c r="N7" s="22"/>
      <c r="O7" s="66">
        <f t="shared" si="15"/>
        <v>208</v>
      </c>
      <c r="P7" s="66">
        <f t="shared" si="16"/>
        <v>0</v>
      </c>
      <c r="Q7" s="66">
        <f t="shared" si="17"/>
        <v>226</v>
      </c>
      <c r="R7" s="66">
        <f t="shared" si="18"/>
        <v>236</v>
      </c>
      <c r="S7" s="66">
        <f t="shared" si="19"/>
        <v>236</v>
      </c>
      <c r="T7" s="22"/>
      <c r="U7" s="67">
        <f>IF(B7=C7,0,IF(S7&lt;&gt;"-",(S7)/Přehled!$A$1,0))</f>
        <v>0.56190476190476191</v>
      </c>
    </row>
    <row r="8" spans="1:21" x14ac:dyDescent="0.25">
      <c r="A8" s="68">
        <v>6</v>
      </c>
      <c r="B8" s="69">
        <v>460</v>
      </c>
      <c r="C8" s="70"/>
      <c r="D8" s="11">
        <v>50</v>
      </c>
      <c r="E8" s="6">
        <f t="shared" si="10"/>
        <v>25</v>
      </c>
      <c r="F8" s="6">
        <f t="shared" si="11"/>
        <v>10</v>
      </c>
      <c r="G8" s="6">
        <f t="shared" si="12"/>
        <v>5</v>
      </c>
      <c r="H8" s="31">
        <f t="shared" si="13"/>
        <v>0</v>
      </c>
      <c r="I8" s="11">
        <f t="shared" si="14"/>
        <v>95</v>
      </c>
      <c r="J8" s="6">
        <f t="shared" si="14"/>
        <v>48</v>
      </c>
      <c r="K8" s="6">
        <f t="shared" si="14"/>
        <v>19</v>
      </c>
      <c r="L8" s="6">
        <f t="shared" si="14"/>
        <v>10</v>
      </c>
      <c r="M8" s="31">
        <f t="shared" si="14"/>
        <v>0</v>
      </c>
      <c r="N8" s="22"/>
      <c r="O8" s="66">
        <f t="shared" si="15"/>
        <v>270</v>
      </c>
      <c r="P8" s="66">
        <f t="shared" si="16"/>
        <v>0</v>
      </c>
      <c r="Q8" s="66">
        <f t="shared" si="17"/>
        <v>279</v>
      </c>
      <c r="R8" s="66">
        <f t="shared" si="18"/>
        <v>278</v>
      </c>
      <c r="S8" s="66">
        <f t="shared" si="19"/>
        <v>288</v>
      </c>
      <c r="T8" s="22"/>
      <c r="U8" s="67">
        <f>IF(B8=C8,0,IF(S8&lt;&gt;"-",(S8)/Přehled!$A$1,0))</f>
        <v>0.68571428571428572</v>
      </c>
    </row>
    <row r="9" spans="1:21" x14ac:dyDescent="0.25">
      <c r="A9" s="68">
        <v>7</v>
      </c>
      <c r="B9" s="69">
        <v>560</v>
      </c>
      <c r="C9" s="70"/>
      <c r="D9" s="11">
        <v>60</v>
      </c>
      <c r="E9" s="6">
        <f t="shared" si="10"/>
        <v>30</v>
      </c>
      <c r="F9" s="6">
        <f t="shared" si="11"/>
        <v>10</v>
      </c>
      <c r="G9" s="6">
        <f t="shared" si="12"/>
        <v>5</v>
      </c>
      <c r="H9" s="31">
        <f t="shared" si="13"/>
        <v>0</v>
      </c>
      <c r="I9" s="11">
        <f t="shared" si="14"/>
        <v>114</v>
      </c>
      <c r="J9" s="6">
        <f t="shared" si="14"/>
        <v>57</v>
      </c>
      <c r="K9" s="6">
        <f t="shared" si="14"/>
        <v>19</v>
      </c>
      <c r="L9" s="6">
        <f t="shared" si="14"/>
        <v>10</v>
      </c>
      <c r="M9" s="31">
        <f t="shared" si="14"/>
        <v>0</v>
      </c>
      <c r="N9" s="22"/>
      <c r="O9" s="66">
        <f t="shared" si="15"/>
        <v>332</v>
      </c>
      <c r="P9" s="66">
        <f t="shared" si="16"/>
        <v>0</v>
      </c>
      <c r="Q9" s="66">
        <f t="shared" si="17"/>
        <v>351</v>
      </c>
      <c r="R9" s="66">
        <f t="shared" si="18"/>
        <v>350</v>
      </c>
      <c r="S9" s="66">
        <f t="shared" si="19"/>
        <v>360</v>
      </c>
      <c r="T9" s="22"/>
      <c r="U9" s="67">
        <f>IF(B9=C9,0,IF(S9&lt;&gt;"-",(S9)/Přehled!$A$1,0))</f>
        <v>0.8571428571428571</v>
      </c>
    </row>
    <row r="10" spans="1:21" x14ac:dyDescent="0.25">
      <c r="A10" s="68">
        <v>8</v>
      </c>
      <c r="B10" s="69">
        <v>670</v>
      </c>
      <c r="C10" s="70"/>
      <c r="D10" s="11">
        <v>70</v>
      </c>
      <c r="E10" s="6">
        <f t="shared" si="10"/>
        <v>35</v>
      </c>
      <c r="F10" s="6">
        <f t="shared" si="11"/>
        <v>10</v>
      </c>
      <c r="G10" s="6">
        <f t="shared" si="12"/>
        <v>5</v>
      </c>
      <c r="H10" s="31">
        <f t="shared" si="13"/>
        <v>0</v>
      </c>
      <c r="I10" s="11">
        <f t="shared" si="14"/>
        <v>133</v>
      </c>
      <c r="J10" s="6">
        <f t="shared" si="14"/>
        <v>67</v>
      </c>
      <c r="K10" s="6">
        <f t="shared" si="14"/>
        <v>19</v>
      </c>
      <c r="L10" s="6">
        <f t="shared" si="14"/>
        <v>10</v>
      </c>
      <c r="M10" s="31">
        <f t="shared" si="14"/>
        <v>0</v>
      </c>
      <c r="N10" s="22"/>
      <c r="O10" s="66">
        <f t="shared" si="15"/>
        <v>404</v>
      </c>
      <c r="P10" s="66">
        <f t="shared" si="16"/>
        <v>0</v>
      </c>
      <c r="Q10" s="66">
        <f t="shared" si="17"/>
        <v>432</v>
      </c>
      <c r="R10" s="66">
        <f t="shared" si="18"/>
        <v>431</v>
      </c>
      <c r="S10" s="66">
        <f t="shared" si="19"/>
        <v>441</v>
      </c>
      <c r="T10" s="22"/>
      <c r="U10" s="67">
        <f>IF(B10=C10,0,IF(S10&lt;&gt;"-",(S10)/Přehled!$A$1,0))</f>
        <v>1.05</v>
      </c>
    </row>
    <row r="11" spans="1:21" x14ac:dyDescent="0.25">
      <c r="A11" s="68">
        <v>9</v>
      </c>
      <c r="B11" s="69">
        <v>770</v>
      </c>
      <c r="C11" s="70"/>
      <c r="D11" s="11">
        <v>80</v>
      </c>
      <c r="E11" s="6">
        <f t="shared" si="10"/>
        <v>40</v>
      </c>
      <c r="F11" s="6">
        <f t="shared" si="11"/>
        <v>15</v>
      </c>
      <c r="G11" s="6">
        <f t="shared" si="12"/>
        <v>5</v>
      </c>
      <c r="H11" s="31">
        <f t="shared" si="13"/>
        <v>0</v>
      </c>
      <c r="I11" s="11">
        <f t="shared" si="14"/>
        <v>152</v>
      </c>
      <c r="J11" s="6">
        <f t="shared" si="14"/>
        <v>76</v>
      </c>
      <c r="K11" s="6">
        <f t="shared" si="14"/>
        <v>29</v>
      </c>
      <c r="L11" s="6">
        <f t="shared" si="14"/>
        <v>10</v>
      </c>
      <c r="M11" s="31">
        <f t="shared" si="14"/>
        <v>0</v>
      </c>
      <c r="N11" s="22"/>
      <c r="O11" s="66">
        <f t="shared" si="15"/>
        <v>466</v>
      </c>
      <c r="P11" s="66">
        <f t="shared" si="16"/>
        <v>0</v>
      </c>
      <c r="Q11" s="66">
        <f t="shared" si="17"/>
        <v>484</v>
      </c>
      <c r="R11" s="66">
        <f t="shared" si="18"/>
        <v>493</v>
      </c>
      <c r="S11" s="66">
        <f t="shared" si="19"/>
        <v>503</v>
      </c>
      <c r="T11" s="22"/>
      <c r="U11" s="67">
        <f>IF(B11=C11,0,IF(S11&lt;&gt;"-",(S11)/Přehled!$A$1,0))</f>
        <v>1.1976190476190476</v>
      </c>
    </row>
    <row r="12" spans="1:21" x14ac:dyDescent="0.25">
      <c r="A12" s="68">
        <v>10</v>
      </c>
      <c r="B12" s="69">
        <v>880</v>
      </c>
      <c r="C12" s="70"/>
      <c r="D12" s="11">
        <v>90</v>
      </c>
      <c r="E12" s="6">
        <f t="shared" si="10"/>
        <v>45</v>
      </c>
      <c r="F12" s="6">
        <f t="shared" si="11"/>
        <v>15</v>
      </c>
      <c r="G12" s="6">
        <f t="shared" si="12"/>
        <v>5</v>
      </c>
      <c r="H12" s="31">
        <f t="shared" si="13"/>
        <v>0</v>
      </c>
      <c r="I12" s="11">
        <f t="shared" si="14"/>
        <v>171</v>
      </c>
      <c r="J12" s="6">
        <f t="shared" si="14"/>
        <v>86</v>
      </c>
      <c r="K12" s="6">
        <f t="shared" si="14"/>
        <v>29</v>
      </c>
      <c r="L12" s="6">
        <f t="shared" si="14"/>
        <v>10</v>
      </c>
      <c r="M12" s="31">
        <f t="shared" si="14"/>
        <v>0</v>
      </c>
      <c r="N12" s="22"/>
      <c r="O12" s="66">
        <f t="shared" si="15"/>
        <v>538</v>
      </c>
      <c r="P12" s="66">
        <f t="shared" si="16"/>
        <v>0</v>
      </c>
      <c r="Q12" s="66">
        <f t="shared" si="17"/>
        <v>565</v>
      </c>
      <c r="R12" s="66">
        <f t="shared" si="18"/>
        <v>574</v>
      </c>
      <c r="S12" s="66">
        <f t="shared" si="19"/>
        <v>584</v>
      </c>
      <c r="T12" s="22"/>
      <c r="U12" s="67">
        <f>IF(B12=C12,0,IF(S12&lt;&gt;"-",(S12)/Přehled!$A$1,0))</f>
        <v>1.3904761904761904</v>
      </c>
    </row>
    <row r="13" spans="1:21" x14ac:dyDescent="0.25">
      <c r="A13" s="68">
        <v>11</v>
      </c>
      <c r="B13" s="69">
        <v>902</v>
      </c>
      <c r="C13" s="70"/>
      <c r="D13" s="11">
        <v>100</v>
      </c>
      <c r="E13" s="6">
        <f t="shared" si="10"/>
        <v>50</v>
      </c>
      <c r="F13" s="6">
        <f t="shared" si="11"/>
        <v>15</v>
      </c>
      <c r="G13" s="6">
        <f t="shared" si="12"/>
        <v>5</v>
      </c>
      <c r="H13" s="31">
        <f t="shared" si="13"/>
        <v>0</v>
      </c>
      <c r="I13" s="11">
        <f t="shared" si="14"/>
        <v>190</v>
      </c>
      <c r="J13" s="6">
        <f t="shared" si="14"/>
        <v>95</v>
      </c>
      <c r="K13" s="6">
        <f t="shared" si="14"/>
        <v>29</v>
      </c>
      <c r="L13" s="6">
        <f t="shared" si="14"/>
        <v>10</v>
      </c>
      <c r="M13" s="31">
        <f t="shared" si="14"/>
        <v>0</v>
      </c>
      <c r="N13" s="22"/>
      <c r="O13" s="66">
        <f t="shared" si="15"/>
        <v>522</v>
      </c>
      <c r="P13" s="66">
        <f t="shared" si="16"/>
        <v>0</v>
      </c>
      <c r="Q13" s="66">
        <f t="shared" si="17"/>
        <v>559</v>
      </c>
      <c r="R13" s="66">
        <f t="shared" si="18"/>
        <v>568</v>
      </c>
      <c r="S13" s="66">
        <f t="shared" si="19"/>
        <v>578</v>
      </c>
      <c r="T13" s="22"/>
      <c r="U13" s="67">
        <f>IF(B13=C13,0,IF(S13&lt;&gt;"-",(S13)/Přehled!$A$1,0))</f>
        <v>1.3761904761904762</v>
      </c>
    </row>
    <row r="14" spans="1:21" x14ac:dyDescent="0.25">
      <c r="A14" s="68">
        <v>12</v>
      </c>
      <c r="B14" s="69">
        <v>925</v>
      </c>
      <c r="C14" s="70"/>
      <c r="D14" s="11">
        <v>115</v>
      </c>
      <c r="E14" s="6">
        <f t="shared" si="10"/>
        <v>60</v>
      </c>
      <c r="F14" s="6">
        <f t="shared" si="11"/>
        <v>20</v>
      </c>
      <c r="G14" s="6">
        <f t="shared" si="12"/>
        <v>5</v>
      </c>
      <c r="H14" s="31">
        <f t="shared" si="13"/>
        <v>0</v>
      </c>
      <c r="I14" s="11">
        <f t="shared" si="14"/>
        <v>219</v>
      </c>
      <c r="J14" s="6">
        <f t="shared" si="14"/>
        <v>114</v>
      </c>
      <c r="K14" s="6">
        <f t="shared" si="14"/>
        <v>38</v>
      </c>
      <c r="L14" s="6">
        <f t="shared" si="14"/>
        <v>10</v>
      </c>
      <c r="M14" s="31">
        <f t="shared" si="14"/>
        <v>0</v>
      </c>
      <c r="N14" s="22"/>
      <c r="O14" s="66">
        <f t="shared" si="15"/>
        <v>487</v>
      </c>
      <c r="P14" s="66">
        <f t="shared" si="16"/>
        <v>0</v>
      </c>
      <c r="Q14" s="66">
        <f t="shared" si="17"/>
        <v>516</v>
      </c>
      <c r="R14" s="66">
        <f t="shared" si="18"/>
        <v>534</v>
      </c>
      <c r="S14" s="66">
        <f t="shared" si="19"/>
        <v>544</v>
      </c>
      <c r="T14" s="22"/>
      <c r="U14" s="67">
        <f>IF(B14=C14,0,IF(S14&lt;&gt;"-",(S14)/Přehled!$A$1,0))</f>
        <v>1.2952380952380953</v>
      </c>
    </row>
    <row r="15" spans="1:21" x14ac:dyDescent="0.25">
      <c r="A15" s="71">
        <v>13</v>
      </c>
      <c r="B15" s="11">
        <v>948</v>
      </c>
      <c r="C15" s="31"/>
      <c r="D15" s="11">
        <v>125</v>
      </c>
      <c r="E15" s="6">
        <f t="shared" si="10"/>
        <v>65</v>
      </c>
      <c r="F15" s="6">
        <f t="shared" si="11"/>
        <v>20</v>
      </c>
      <c r="G15" s="6">
        <f t="shared" si="12"/>
        <v>5</v>
      </c>
      <c r="H15" s="31">
        <f t="shared" si="13"/>
        <v>0</v>
      </c>
      <c r="I15" s="11">
        <f t="shared" si="14"/>
        <v>238</v>
      </c>
      <c r="J15" s="6">
        <f t="shared" si="14"/>
        <v>124</v>
      </c>
      <c r="K15" s="6">
        <f t="shared" si="14"/>
        <v>38</v>
      </c>
      <c r="L15" s="6">
        <f t="shared" si="14"/>
        <v>10</v>
      </c>
      <c r="M15" s="31">
        <f t="shared" si="14"/>
        <v>0</v>
      </c>
      <c r="N15" s="36"/>
      <c r="O15" s="72">
        <f t="shared" si="15"/>
        <v>472</v>
      </c>
      <c r="P15" s="72">
        <f t="shared" si="16"/>
        <v>0</v>
      </c>
      <c r="Q15" s="72">
        <f t="shared" si="17"/>
        <v>510</v>
      </c>
      <c r="R15" s="72">
        <f t="shared" si="18"/>
        <v>528</v>
      </c>
      <c r="S15" s="72">
        <f t="shared" si="19"/>
        <v>538</v>
      </c>
      <c r="T15" s="73"/>
      <c r="U15" s="67">
        <f>IF(B15=C15,0,IF(S15&lt;&gt;"-",(S15)/Přehled!$A$1,0))</f>
        <v>1.2809523809523808</v>
      </c>
    </row>
    <row r="16" spans="1:21" x14ac:dyDescent="0.25">
      <c r="A16" s="75">
        <v>14</v>
      </c>
      <c r="B16" s="76">
        <v>972</v>
      </c>
      <c r="C16" s="77"/>
      <c r="D16" s="78">
        <v>135</v>
      </c>
      <c r="E16" s="79">
        <f t="shared" si="10"/>
        <v>70</v>
      </c>
      <c r="F16" s="79">
        <f t="shared" si="11"/>
        <v>25</v>
      </c>
      <c r="G16" s="79">
        <f t="shared" si="12"/>
        <v>5</v>
      </c>
      <c r="H16" s="77">
        <f t="shared" si="13"/>
        <v>0</v>
      </c>
      <c r="I16" s="76">
        <f t="shared" si="14"/>
        <v>257</v>
      </c>
      <c r="J16" s="79">
        <f t="shared" si="14"/>
        <v>133</v>
      </c>
      <c r="K16" s="79">
        <f t="shared" si="14"/>
        <v>48</v>
      </c>
      <c r="L16" s="79">
        <f t="shared" si="14"/>
        <v>10</v>
      </c>
      <c r="M16" s="77">
        <f t="shared" si="14"/>
        <v>0</v>
      </c>
      <c r="N16" s="36"/>
      <c r="O16" s="80">
        <f t="shared" si="15"/>
        <v>458</v>
      </c>
      <c r="P16" s="80">
        <f t="shared" si="16"/>
        <v>0</v>
      </c>
      <c r="Q16" s="80">
        <f t="shared" si="17"/>
        <v>486</v>
      </c>
      <c r="R16" s="80">
        <f t="shared" si="18"/>
        <v>514</v>
      </c>
      <c r="S16" s="80">
        <f t="shared" si="19"/>
        <v>524</v>
      </c>
      <c r="T16" s="22"/>
      <c r="U16" s="67">
        <f>IF(B16=C16,0,IF(S16&lt;&gt;"-",(S16)/Přehled!$A$1,0))</f>
        <v>1.2476190476190476</v>
      </c>
    </row>
    <row r="17" spans="1:21" x14ac:dyDescent="0.25">
      <c r="A17" s="81">
        <v>15</v>
      </c>
      <c r="B17" s="11">
        <v>996</v>
      </c>
      <c r="C17" s="31"/>
      <c r="D17" s="82">
        <v>150</v>
      </c>
      <c r="E17" s="6">
        <f t="shared" si="10"/>
        <v>75</v>
      </c>
      <c r="F17" s="6">
        <f t="shared" si="11"/>
        <v>25</v>
      </c>
      <c r="G17" s="6">
        <f t="shared" si="12"/>
        <v>5</v>
      </c>
      <c r="H17" s="31">
        <f t="shared" si="13"/>
        <v>0</v>
      </c>
      <c r="I17" s="11">
        <f t="shared" si="14"/>
        <v>285</v>
      </c>
      <c r="J17" s="6">
        <f t="shared" si="14"/>
        <v>143</v>
      </c>
      <c r="K17" s="6">
        <f t="shared" si="14"/>
        <v>48</v>
      </c>
      <c r="L17" s="6">
        <f t="shared" si="14"/>
        <v>10</v>
      </c>
      <c r="M17" s="31">
        <f t="shared" si="14"/>
        <v>0</v>
      </c>
      <c r="N17" s="36"/>
      <c r="O17" s="80">
        <f t="shared" si="15"/>
        <v>426</v>
      </c>
      <c r="P17" s="80">
        <f t="shared" si="16"/>
        <v>0</v>
      </c>
      <c r="Q17" s="80">
        <f t="shared" si="17"/>
        <v>472</v>
      </c>
      <c r="R17" s="80">
        <f t="shared" si="18"/>
        <v>500</v>
      </c>
      <c r="S17" s="80">
        <f t="shared" si="19"/>
        <v>510</v>
      </c>
      <c r="T17" s="22"/>
      <c r="U17" s="67">
        <f>IF(B17=C17,0,IF(S17&lt;&gt;"-",(S17)/Přehled!$A$1,0))</f>
        <v>1.2142857142857142</v>
      </c>
    </row>
    <row r="18" spans="1:21" x14ac:dyDescent="0.25">
      <c r="A18" s="81">
        <v>16</v>
      </c>
      <c r="B18" s="11">
        <v>1021</v>
      </c>
      <c r="C18" s="31"/>
      <c r="D18" s="82">
        <v>160</v>
      </c>
      <c r="E18" s="6">
        <f t="shared" si="10"/>
        <v>80</v>
      </c>
      <c r="F18" s="6">
        <f t="shared" si="11"/>
        <v>25</v>
      </c>
      <c r="G18" s="6">
        <f t="shared" si="12"/>
        <v>5</v>
      </c>
      <c r="H18" s="31">
        <f t="shared" si="13"/>
        <v>0</v>
      </c>
      <c r="I18" s="11">
        <f t="shared" si="14"/>
        <v>304</v>
      </c>
      <c r="J18" s="6">
        <f t="shared" si="14"/>
        <v>152</v>
      </c>
      <c r="K18" s="6">
        <f t="shared" si="14"/>
        <v>48</v>
      </c>
      <c r="L18" s="6">
        <f t="shared" si="14"/>
        <v>10</v>
      </c>
      <c r="M18" s="31">
        <f t="shared" si="14"/>
        <v>0</v>
      </c>
      <c r="N18" s="36"/>
      <c r="O18" s="80">
        <f t="shared" si="15"/>
        <v>413</v>
      </c>
      <c r="P18" s="80">
        <f t="shared" si="16"/>
        <v>0</v>
      </c>
      <c r="Q18" s="80">
        <f t="shared" si="17"/>
        <v>469</v>
      </c>
      <c r="R18" s="80">
        <f t="shared" si="18"/>
        <v>497</v>
      </c>
      <c r="S18" s="80">
        <f t="shared" si="19"/>
        <v>507</v>
      </c>
      <c r="T18" s="22"/>
      <c r="U18" s="67">
        <f>IF(B18=C18,0,IF(S18&lt;&gt;"-",(S18)/Přehled!$A$1,0))</f>
        <v>1.2071428571428571</v>
      </c>
    </row>
    <row r="19" spans="1:21" x14ac:dyDescent="0.25">
      <c r="A19" s="81">
        <v>17</v>
      </c>
      <c r="B19" s="11">
        <v>1047</v>
      </c>
      <c r="C19" s="31"/>
      <c r="D19" s="82">
        <v>175</v>
      </c>
      <c r="E19" s="6">
        <f t="shared" si="10"/>
        <v>90</v>
      </c>
      <c r="F19" s="6">
        <f t="shared" si="11"/>
        <v>30</v>
      </c>
      <c r="G19" s="6">
        <f t="shared" si="12"/>
        <v>10</v>
      </c>
      <c r="H19" s="31">
        <f t="shared" si="13"/>
        <v>0</v>
      </c>
      <c r="I19" s="11">
        <f t="shared" si="14"/>
        <v>333</v>
      </c>
      <c r="J19" s="6">
        <f t="shared" si="14"/>
        <v>171</v>
      </c>
      <c r="K19" s="6">
        <f t="shared" si="14"/>
        <v>57</v>
      </c>
      <c r="L19" s="6">
        <f t="shared" si="14"/>
        <v>19</v>
      </c>
      <c r="M19" s="31">
        <f t="shared" si="14"/>
        <v>0</v>
      </c>
      <c r="N19" s="36"/>
      <c r="O19" s="80">
        <f t="shared" si="15"/>
        <v>381</v>
      </c>
      <c r="P19" s="80">
        <f t="shared" si="16"/>
        <v>0</v>
      </c>
      <c r="Q19" s="80">
        <f t="shared" si="17"/>
        <v>429</v>
      </c>
      <c r="R19" s="80">
        <f t="shared" si="18"/>
        <v>448</v>
      </c>
      <c r="S19" s="80">
        <f t="shared" si="19"/>
        <v>467</v>
      </c>
      <c r="T19" s="22"/>
      <c r="U19" s="67">
        <f>IF(B19=C19,0,IF(S19&lt;&gt;"-",(S19)/Přehled!$A$1,0))</f>
        <v>1.111904761904762</v>
      </c>
    </row>
    <row r="20" spans="1:21" x14ac:dyDescent="0.25">
      <c r="A20" s="81">
        <v>18</v>
      </c>
      <c r="B20" s="11">
        <v>1073</v>
      </c>
      <c r="C20" s="31"/>
      <c r="D20" s="82">
        <v>185</v>
      </c>
      <c r="E20" s="6">
        <f t="shared" si="10"/>
        <v>95</v>
      </c>
      <c r="F20" s="6">
        <f t="shared" si="11"/>
        <v>30</v>
      </c>
      <c r="G20" s="6">
        <f t="shared" si="12"/>
        <v>10</v>
      </c>
      <c r="H20" s="31">
        <f t="shared" si="13"/>
        <v>0</v>
      </c>
      <c r="I20" s="11">
        <f t="shared" si="14"/>
        <v>352</v>
      </c>
      <c r="J20" s="6">
        <f t="shared" si="14"/>
        <v>181</v>
      </c>
      <c r="K20" s="6">
        <f t="shared" si="14"/>
        <v>57</v>
      </c>
      <c r="L20" s="6">
        <f t="shared" si="14"/>
        <v>19</v>
      </c>
      <c r="M20" s="31">
        <f t="shared" si="14"/>
        <v>0</v>
      </c>
      <c r="N20" s="36"/>
      <c r="O20" s="80">
        <f t="shared" si="15"/>
        <v>369</v>
      </c>
      <c r="P20" s="80">
        <f t="shared" si="16"/>
        <v>0</v>
      </c>
      <c r="Q20" s="80">
        <f t="shared" si="17"/>
        <v>426</v>
      </c>
      <c r="R20" s="80">
        <f t="shared" si="18"/>
        <v>445</v>
      </c>
      <c r="S20" s="80">
        <f t="shared" si="19"/>
        <v>464</v>
      </c>
      <c r="T20" s="22"/>
      <c r="U20" s="67">
        <f>IF(B20=C20,0,IF(S20&lt;&gt;"-",(S20)/Přehled!$A$1,0))</f>
        <v>1.1047619047619048</v>
      </c>
    </row>
    <row r="21" spans="1:21" x14ac:dyDescent="0.25">
      <c r="A21" s="81">
        <v>19</v>
      </c>
      <c r="B21" s="11">
        <v>1099</v>
      </c>
      <c r="C21" s="31"/>
      <c r="D21" s="82">
        <v>200</v>
      </c>
      <c r="E21" s="6">
        <f t="shared" si="10"/>
        <v>100</v>
      </c>
      <c r="F21" s="6">
        <f t="shared" si="11"/>
        <v>35</v>
      </c>
      <c r="G21" s="6">
        <f t="shared" si="12"/>
        <v>10</v>
      </c>
      <c r="H21" s="31">
        <f t="shared" si="13"/>
        <v>0</v>
      </c>
      <c r="I21" s="11">
        <f t="shared" si="14"/>
        <v>380</v>
      </c>
      <c r="J21" s="6">
        <f t="shared" si="14"/>
        <v>190</v>
      </c>
      <c r="K21" s="6">
        <f t="shared" si="14"/>
        <v>67</v>
      </c>
      <c r="L21" s="6">
        <f t="shared" si="14"/>
        <v>19</v>
      </c>
      <c r="M21" s="31">
        <f t="shared" si="14"/>
        <v>0</v>
      </c>
      <c r="N21" s="36"/>
      <c r="O21" s="80">
        <f t="shared" si="15"/>
        <v>339</v>
      </c>
      <c r="P21" s="80">
        <f t="shared" si="16"/>
        <v>0</v>
      </c>
      <c r="Q21" s="80">
        <f t="shared" si="17"/>
        <v>395</v>
      </c>
      <c r="R21" s="80">
        <f t="shared" si="18"/>
        <v>424</v>
      </c>
      <c r="S21" s="80">
        <f t="shared" si="19"/>
        <v>443</v>
      </c>
      <c r="T21" s="22"/>
      <c r="U21" s="67">
        <f>IF(B21=C21,0,IF(S21&lt;&gt;"-",(S21)/Přehled!$A$1,0))</f>
        <v>1.0547619047619048</v>
      </c>
    </row>
    <row r="22" spans="1:21" x14ac:dyDescent="0.25">
      <c r="A22" s="81">
        <v>20</v>
      </c>
      <c r="B22" s="11">
        <v>1127</v>
      </c>
      <c r="C22" s="31"/>
      <c r="D22" s="82">
        <v>210</v>
      </c>
      <c r="E22" s="6">
        <f t="shared" si="10"/>
        <v>105</v>
      </c>
      <c r="F22" s="6">
        <f t="shared" si="11"/>
        <v>35</v>
      </c>
      <c r="G22" s="6">
        <f t="shared" si="12"/>
        <v>10</v>
      </c>
      <c r="H22" s="31">
        <f t="shared" si="13"/>
        <v>0</v>
      </c>
      <c r="I22" s="11">
        <f t="shared" si="14"/>
        <v>399</v>
      </c>
      <c r="J22" s="6">
        <f t="shared" si="14"/>
        <v>200</v>
      </c>
      <c r="K22" s="6">
        <f t="shared" si="14"/>
        <v>67</v>
      </c>
      <c r="L22" s="6">
        <f t="shared" si="14"/>
        <v>19</v>
      </c>
      <c r="M22" s="31">
        <f t="shared" si="14"/>
        <v>0</v>
      </c>
      <c r="N22" s="36"/>
      <c r="O22" s="72">
        <f t="shared" si="15"/>
        <v>329</v>
      </c>
      <c r="P22" s="72">
        <f t="shared" si="16"/>
        <v>0</v>
      </c>
      <c r="Q22" s="72">
        <f t="shared" si="17"/>
        <v>394</v>
      </c>
      <c r="R22" s="72">
        <f t="shared" si="18"/>
        <v>423</v>
      </c>
      <c r="S22" s="72">
        <f t="shared" si="19"/>
        <v>442</v>
      </c>
      <c r="T22" s="73"/>
      <c r="U22" s="67">
        <f>IF(B22=C22,0,IF(S22&lt;&gt;"-",(S22)/Přehled!$A$1,0))</f>
        <v>1.0523809523809524</v>
      </c>
    </row>
    <row r="23" spans="1:21" x14ac:dyDescent="0.25">
      <c r="A23" s="50">
        <v>21</v>
      </c>
      <c r="B23" s="51">
        <v>1155</v>
      </c>
      <c r="C23" s="52"/>
      <c r="D23" s="53">
        <v>225</v>
      </c>
      <c r="E23" s="54">
        <f t="shared" si="10"/>
        <v>115</v>
      </c>
      <c r="F23" s="54">
        <f t="shared" si="11"/>
        <v>40</v>
      </c>
      <c r="G23" s="54">
        <f t="shared" si="12"/>
        <v>10</v>
      </c>
      <c r="H23" s="52">
        <f t="shared" si="13"/>
        <v>0</v>
      </c>
      <c r="I23" s="51">
        <f t="shared" si="14"/>
        <v>428</v>
      </c>
      <c r="J23" s="54">
        <f t="shared" si="14"/>
        <v>219</v>
      </c>
      <c r="K23" s="54">
        <f t="shared" si="14"/>
        <v>76</v>
      </c>
      <c r="L23" s="54">
        <f t="shared" si="14"/>
        <v>19</v>
      </c>
      <c r="M23" s="52">
        <f t="shared" si="14"/>
        <v>0</v>
      </c>
      <c r="N23" s="36"/>
      <c r="O23" s="83">
        <f t="shared" si="15"/>
        <v>299</v>
      </c>
      <c r="P23" s="83">
        <f t="shared" si="16"/>
        <v>0</v>
      </c>
      <c r="Q23" s="83">
        <f t="shared" si="17"/>
        <v>356</v>
      </c>
      <c r="R23" s="83">
        <f t="shared" si="18"/>
        <v>394</v>
      </c>
      <c r="S23" s="83">
        <f t="shared" si="19"/>
        <v>413</v>
      </c>
      <c r="T23" s="73"/>
      <c r="U23" s="67">
        <f>IF(B23=C23,0,IF(S23&lt;&gt;"-",(S23)/Přehled!$A$1,0))</f>
        <v>0.98333333333333328</v>
      </c>
    </row>
    <row r="24" spans="1:21" x14ac:dyDescent="0.25">
      <c r="A24" s="55">
        <v>22</v>
      </c>
      <c r="B24" s="34">
        <v>1184</v>
      </c>
      <c r="C24" s="7"/>
      <c r="D24" s="56">
        <v>240</v>
      </c>
      <c r="E24" s="41">
        <f t="shared" si="10"/>
        <v>120</v>
      </c>
      <c r="F24" s="41">
        <f t="shared" si="11"/>
        <v>40</v>
      </c>
      <c r="G24" s="41">
        <f t="shared" si="12"/>
        <v>10</v>
      </c>
      <c r="H24" s="7">
        <f t="shared" si="13"/>
        <v>0</v>
      </c>
      <c r="I24" s="34">
        <f t="shared" si="14"/>
        <v>456</v>
      </c>
      <c r="J24" s="41">
        <f t="shared" si="14"/>
        <v>228</v>
      </c>
      <c r="K24" s="41">
        <f t="shared" si="14"/>
        <v>76</v>
      </c>
      <c r="L24" s="41">
        <f t="shared" si="14"/>
        <v>19</v>
      </c>
      <c r="M24" s="7">
        <f t="shared" si="14"/>
        <v>0</v>
      </c>
      <c r="N24" s="36"/>
      <c r="O24" s="83">
        <f t="shared" si="15"/>
        <v>272</v>
      </c>
      <c r="P24" s="83">
        <f t="shared" si="16"/>
        <v>0</v>
      </c>
      <c r="Q24" s="83">
        <f t="shared" si="17"/>
        <v>348</v>
      </c>
      <c r="R24" s="83">
        <f t="shared" si="18"/>
        <v>386</v>
      </c>
      <c r="S24" s="83">
        <f t="shared" si="19"/>
        <v>405</v>
      </c>
      <c r="T24" s="73"/>
      <c r="U24" s="67">
        <f>IF(B24=C24,0,IF(S24&lt;&gt;"-",(S24)/Přehled!$A$1,0))</f>
        <v>0.9642857142857143</v>
      </c>
    </row>
    <row r="25" spans="1:21" x14ac:dyDescent="0.25">
      <c r="A25" s="55">
        <v>23</v>
      </c>
      <c r="B25" s="34">
        <v>1214</v>
      </c>
      <c r="C25" s="7"/>
      <c r="D25" s="56">
        <v>250</v>
      </c>
      <c r="E25" s="41">
        <f t="shared" si="10"/>
        <v>125</v>
      </c>
      <c r="F25" s="41">
        <f t="shared" si="11"/>
        <v>40</v>
      </c>
      <c r="G25" s="41">
        <f t="shared" si="12"/>
        <v>10</v>
      </c>
      <c r="H25" s="7">
        <f t="shared" si="13"/>
        <v>0</v>
      </c>
      <c r="I25" s="34">
        <f t="shared" si="14"/>
        <v>475</v>
      </c>
      <c r="J25" s="41">
        <f t="shared" si="14"/>
        <v>238</v>
      </c>
      <c r="K25" s="41">
        <f t="shared" si="14"/>
        <v>76</v>
      </c>
      <c r="L25" s="41">
        <f t="shared" si="14"/>
        <v>19</v>
      </c>
      <c r="M25" s="7">
        <f t="shared" si="14"/>
        <v>0</v>
      </c>
      <c r="N25" s="36"/>
      <c r="O25" s="83">
        <f t="shared" si="15"/>
        <v>264</v>
      </c>
      <c r="P25" s="83">
        <f t="shared" si="16"/>
        <v>0</v>
      </c>
      <c r="Q25" s="83">
        <f t="shared" si="17"/>
        <v>349</v>
      </c>
      <c r="R25" s="83">
        <f t="shared" si="18"/>
        <v>387</v>
      </c>
      <c r="S25" s="83">
        <f t="shared" si="19"/>
        <v>406</v>
      </c>
      <c r="T25" s="73"/>
      <c r="U25" s="67">
        <f>IF(B25=C25,0,IF(S25&lt;&gt;"-",(S25)/Přehled!$A$1,0))</f>
        <v>0.96666666666666667</v>
      </c>
    </row>
    <row r="26" spans="1:21" x14ac:dyDescent="0.25">
      <c r="A26" s="55">
        <v>24</v>
      </c>
      <c r="B26" s="34">
        <v>1244</v>
      </c>
      <c r="C26" s="7"/>
      <c r="D26" s="56">
        <v>265</v>
      </c>
      <c r="E26" s="41">
        <f t="shared" si="10"/>
        <v>135</v>
      </c>
      <c r="F26" s="41">
        <f t="shared" si="11"/>
        <v>45</v>
      </c>
      <c r="G26" s="41">
        <f t="shared" si="12"/>
        <v>10</v>
      </c>
      <c r="H26" s="7">
        <f t="shared" si="13"/>
        <v>0</v>
      </c>
      <c r="I26" s="34">
        <f t="shared" si="14"/>
        <v>504</v>
      </c>
      <c r="J26" s="41">
        <f t="shared" si="14"/>
        <v>257</v>
      </c>
      <c r="K26" s="41">
        <f t="shared" si="14"/>
        <v>86</v>
      </c>
      <c r="L26" s="41">
        <f t="shared" si="14"/>
        <v>19</v>
      </c>
      <c r="M26" s="7">
        <f t="shared" si="14"/>
        <v>0</v>
      </c>
      <c r="N26" s="36"/>
      <c r="O26" s="83">
        <f t="shared" si="15"/>
        <v>236</v>
      </c>
      <c r="P26" s="83">
        <f t="shared" si="16"/>
        <v>0</v>
      </c>
      <c r="Q26" s="83">
        <f t="shared" si="17"/>
        <v>311</v>
      </c>
      <c r="R26" s="83">
        <f t="shared" si="18"/>
        <v>359</v>
      </c>
      <c r="S26" s="83">
        <f t="shared" si="19"/>
        <v>378</v>
      </c>
      <c r="T26" s="73"/>
      <c r="U26" s="67">
        <f>IF(B26=C26,0,IF(S26&lt;&gt;"-",(S26)/Přehled!$A$1,0))</f>
        <v>0.9</v>
      </c>
    </row>
    <row r="27" spans="1:21" x14ac:dyDescent="0.25">
      <c r="A27" s="55">
        <v>25</v>
      </c>
      <c r="B27" s="34">
        <v>1275</v>
      </c>
      <c r="C27" s="7"/>
      <c r="D27" s="56">
        <v>280</v>
      </c>
      <c r="E27" s="41">
        <f t="shared" si="10"/>
        <v>140</v>
      </c>
      <c r="F27" s="41">
        <f t="shared" si="11"/>
        <v>45</v>
      </c>
      <c r="G27" s="41">
        <f t="shared" si="12"/>
        <v>10</v>
      </c>
      <c r="H27" s="7">
        <f t="shared" si="13"/>
        <v>0</v>
      </c>
      <c r="I27" s="34">
        <f t="shared" si="14"/>
        <v>532</v>
      </c>
      <c r="J27" s="41">
        <f t="shared" si="14"/>
        <v>266</v>
      </c>
      <c r="K27" s="41">
        <f t="shared" si="14"/>
        <v>86</v>
      </c>
      <c r="L27" s="41">
        <f t="shared" si="14"/>
        <v>19</v>
      </c>
      <c r="M27" s="7">
        <f t="shared" si="14"/>
        <v>0</v>
      </c>
      <c r="N27" s="36"/>
      <c r="O27" s="83">
        <f t="shared" si="15"/>
        <v>211</v>
      </c>
      <c r="P27" s="83">
        <f t="shared" si="16"/>
        <v>0</v>
      </c>
      <c r="Q27" s="83">
        <f t="shared" si="17"/>
        <v>305</v>
      </c>
      <c r="R27" s="83">
        <f t="shared" si="18"/>
        <v>353</v>
      </c>
      <c r="S27" s="83">
        <f t="shared" si="19"/>
        <v>372</v>
      </c>
      <c r="T27" s="73"/>
      <c r="U27" s="67">
        <f>IF(B27=C27,0,IF(S27&lt;&gt;"-",(S27)/Přehled!$A$1,0))</f>
        <v>0.88571428571428568</v>
      </c>
    </row>
    <row r="28" spans="1:21" x14ac:dyDescent="0.25">
      <c r="A28" s="55">
        <v>26</v>
      </c>
      <c r="B28" s="34">
        <v>1307</v>
      </c>
      <c r="C28" s="7"/>
      <c r="D28" s="56">
        <v>290</v>
      </c>
      <c r="E28" s="41">
        <f t="shared" si="10"/>
        <v>145</v>
      </c>
      <c r="F28" s="41">
        <f t="shared" si="11"/>
        <v>50</v>
      </c>
      <c r="G28" s="41">
        <f t="shared" si="12"/>
        <v>15</v>
      </c>
      <c r="H28" s="7">
        <f t="shared" si="13"/>
        <v>5</v>
      </c>
      <c r="I28" s="34">
        <f t="shared" si="14"/>
        <v>551</v>
      </c>
      <c r="J28" s="41">
        <f t="shared" si="14"/>
        <v>276</v>
      </c>
      <c r="K28" s="41">
        <f t="shared" si="14"/>
        <v>95</v>
      </c>
      <c r="L28" s="41">
        <f t="shared" si="14"/>
        <v>29</v>
      </c>
      <c r="M28" s="7">
        <f t="shared" si="14"/>
        <v>10</v>
      </c>
      <c r="N28" s="36"/>
      <c r="O28" s="83">
        <f t="shared" si="15"/>
        <v>205</v>
      </c>
      <c r="P28" s="83">
        <f t="shared" si="16"/>
        <v>0</v>
      </c>
      <c r="Q28" s="83">
        <f t="shared" si="17"/>
        <v>290</v>
      </c>
      <c r="R28" s="83">
        <f t="shared" si="18"/>
        <v>327</v>
      </c>
      <c r="S28" s="83">
        <f t="shared" si="19"/>
        <v>346</v>
      </c>
      <c r="T28" s="73"/>
      <c r="U28" s="67">
        <f>IF(B28=C28,0,IF(S28&lt;&gt;"-",(S28)/Přehled!$A$1,0))</f>
        <v>0.82380952380952377</v>
      </c>
    </row>
    <row r="29" spans="1:21" x14ac:dyDescent="0.25">
      <c r="A29" s="55">
        <v>27</v>
      </c>
      <c r="B29" s="34">
        <v>1340</v>
      </c>
      <c r="C29" s="7"/>
      <c r="D29" s="56">
        <v>305</v>
      </c>
      <c r="E29" s="41">
        <f t="shared" si="10"/>
        <v>155</v>
      </c>
      <c r="F29" s="41">
        <f t="shared" si="11"/>
        <v>50</v>
      </c>
      <c r="G29" s="41">
        <f t="shared" si="12"/>
        <v>15</v>
      </c>
      <c r="H29" s="7">
        <f t="shared" si="13"/>
        <v>5</v>
      </c>
      <c r="I29" s="34">
        <f t="shared" si="14"/>
        <v>580</v>
      </c>
      <c r="J29" s="41">
        <f t="shared" si="14"/>
        <v>295</v>
      </c>
      <c r="K29" s="41">
        <f t="shared" si="14"/>
        <v>95</v>
      </c>
      <c r="L29" s="41">
        <f t="shared" si="14"/>
        <v>29</v>
      </c>
      <c r="M29" s="7">
        <f t="shared" si="14"/>
        <v>10</v>
      </c>
      <c r="N29" s="36"/>
      <c r="O29" s="83">
        <f t="shared" si="15"/>
        <v>180</v>
      </c>
      <c r="P29" s="83">
        <f t="shared" si="16"/>
        <v>0</v>
      </c>
      <c r="Q29" s="83">
        <f t="shared" si="17"/>
        <v>275</v>
      </c>
      <c r="R29" s="83">
        <f t="shared" si="18"/>
        <v>312</v>
      </c>
      <c r="S29" s="83">
        <f t="shared" si="19"/>
        <v>331</v>
      </c>
      <c r="T29" s="73"/>
      <c r="U29" s="67">
        <f>IF(B29=C29,0,IF(S29&lt;&gt;"-",(S29)/Přehled!$A$1,0))</f>
        <v>0.78809523809523807</v>
      </c>
    </row>
    <row r="30" spans="1:21" x14ac:dyDescent="0.25">
      <c r="A30" s="55">
        <v>28</v>
      </c>
      <c r="B30" s="34">
        <v>1373</v>
      </c>
      <c r="C30" s="7"/>
      <c r="D30" s="56">
        <v>320</v>
      </c>
      <c r="E30" s="41">
        <f t="shared" si="10"/>
        <v>160</v>
      </c>
      <c r="F30" s="41">
        <f t="shared" si="11"/>
        <v>55</v>
      </c>
      <c r="G30" s="41">
        <f t="shared" si="12"/>
        <v>15</v>
      </c>
      <c r="H30" s="7">
        <f t="shared" si="13"/>
        <v>5</v>
      </c>
      <c r="I30" s="34">
        <f t="shared" si="14"/>
        <v>608</v>
      </c>
      <c r="J30" s="41">
        <f t="shared" si="14"/>
        <v>304</v>
      </c>
      <c r="K30" s="41">
        <f t="shared" si="14"/>
        <v>105</v>
      </c>
      <c r="L30" s="41">
        <f t="shared" si="14"/>
        <v>29</v>
      </c>
      <c r="M30" s="7">
        <f t="shared" si="14"/>
        <v>10</v>
      </c>
      <c r="N30" s="36"/>
      <c r="O30" s="83">
        <f t="shared" si="15"/>
        <v>157</v>
      </c>
      <c r="P30" s="83">
        <f t="shared" si="16"/>
        <v>0</v>
      </c>
      <c r="Q30" s="83">
        <f t="shared" si="17"/>
        <v>251</v>
      </c>
      <c r="R30" s="83">
        <f t="shared" si="18"/>
        <v>298</v>
      </c>
      <c r="S30" s="83">
        <f t="shared" si="19"/>
        <v>317</v>
      </c>
      <c r="T30" s="73"/>
      <c r="U30" s="67">
        <f>IF(B30=C30,0,IF(S30&lt;&gt;"-",(S30)/Přehled!$A$1,0))</f>
        <v>0.75476190476190474</v>
      </c>
    </row>
    <row r="31" spans="1:21" x14ac:dyDescent="0.25">
      <c r="A31" s="55">
        <v>29</v>
      </c>
      <c r="B31" s="34">
        <v>1407</v>
      </c>
      <c r="C31" s="7"/>
      <c r="D31" s="56">
        <v>335</v>
      </c>
      <c r="E31" s="41">
        <f t="shared" si="10"/>
        <v>170</v>
      </c>
      <c r="F31" s="41">
        <f t="shared" si="11"/>
        <v>55</v>
      </c>
      <c r="G31" s="41">
        <f t="shared" si="12"/>
        <v>15</v>
      </c>
      <c r="H31" s="7">
        <f t="shared" si="13"/>
        <v>5</v>
      </c>
      <c r="I31" s="34">
        <f t="shared" si="14"/>
        <v>637</v>
      </c>
      <c r="J31" s="41">
        <f t="shared" si="14"/>
        <v>323</v>
      </c>
      <c r="K31" s="41">
        <f t="shared" si="14"/>
        <v>105</v>
      </c>
      <c r="L31" s="41">
        <f t="shared" si="14"/>
        <v>29</v>
      </c>
      <c r="M31" s="7">
        <f t="shared" si="14"/>
        <v>10</v>
      </c>
      <c r="N31" s="36"/>
      <c r="O31" s="83">
        <f t="shared" si="15"/>
        <v>133</v>
      </c>
      <c r="P31" s="83">
        <f t="shared" si="16"/>
        <v>0</v>
      </c>
      <c r="Q31" s="83">
        <f t="shared" si="17"/>
        <v>237</v>
      </c>
      <c r="R31" s="83">
        <f t="shared" si="18"/>
        <v>284</v>
      </c>
      <c r="S31" s="83">
        <f t="shared" si="19"/>
        <v>303</v>
      </c>
      <c r="T31" s="73"/>
      <c r="U31" s="67">
        <f>IF(B31=C31,0,IF(S31&lt;&gt;"-",(S31)/Přehled!$A$1,0))</f>
        <v>0.72142857142857142</v>
      </c>
    </row>
    <row r="32" spans="1:21" x14ac:dyDescent="0.25">
      <c r="A32" s="55">
        <v>30</v>
      </c>
      <c r="B32" s="34">
        <v>1442</v>
      </c>
      <c r="C32" s="7"/>
      <c r="D32" s="56">
        <v>345</v>
      </c>
      <c r="E32" s="41">
        <f t="shared" si="10"/>
        <v>175</v>
      </c>
      <c r="F32" s="41">
        <f t="shared" si="11"/>
        <v>60</v>
      </c>
      <c r="G32" s="41">
        <f t="shared" si="12"/>
        <v>15</v>
      </c>
      <c r="H32" s="7">
        <f t="shared" si="13"/>
        <v>5</v>
      </c>
      <c r="I32" s="34">
        <f t="shared" si="14"/>
        <v>656</v>
      </c>
      <c r="J32" s="41">
        <f t="shared" si="14"/>
        <v>333</v>
      </c>
      <c r="K32" s="41">
        <f t="shared" si="14"/>
        <v>114</v>
      </c>
      <c r="L32" s="41">
        <f t="shared" si="14"/>
        <v>29</v>
      </c>
      <c r="M32" s="7">
        <f t="shared" si="14"/>
        <v>10</v>
      </c>
      <c r="N32" s="36"/>
      <c r="O32" s="83">
        <f t="shared" si="15"/>
        <v>130</v>
      </c>
      <c r="P32" s="83">
        <f t="shared" si="16"/>
        <v>0</v>
      </c>
      <c r="Q32" s="83">
        <f t="shared" si="17"/>
        <v>225</v>
      </c>
      <c r="R32" s="83">
        <f t="shared" si="18"/>
        <v>281</v>
      </c>
      <c r="S32" s="83">
        <f t="shared" si="19"/>
        <v>300</v>
      </c>
      <c r="T32" s="73"/>
      <c r="U32" s="67">
        <f>IF(B32=C32,0,IF(S32&lt;&gt;"-",(S32)/Přehled!$A$1,0))</f>
        <v>0.7142857142857143</v>
      </c>
    </row>
    <row r="33" spans="1:21" x14ac:dyDescent="0.25">
      <c r="A33" s="50">
        <v>31</v>
      </c>
      <c r="B33" s="51">
        <v>1479</v>
      </c>
      <c r="C33" s="52"/>
      <c r="D33" s="53">
        <v>360</v>
      </c>
      <c r="E33" s="54">
        <f t="shared" si="10"/>
        <v>180</v>
      </c>
      <c r="F33" s="54">
        <f t="shared" si="11"/>
        <v>60</v>
      </c>
      <c r="G33" s="54">
        <f t="shared" si="12"/>
        <v>15</v>
      </c>
      <c r="H33" s="52">
        <f t="shared" si="13"/>
        <v>5</v>
      </c>
      <c r="I33" s="51">
        <f t="shared" si="14"/>
        <v>684</v>
      </c>
      <c r="J33" s="54">
        <f t="shared" si="14"/>
        <v>342</v>
      </c>
      <c r="K33" s="54">
        <f t="shared" si="14"/>
        <v>114</v>
      </c>
      <c r="L33" s="54">
        <f t="shared" si="14"/>
        <v>29</v>
      </c>
      <c r="M33" s="52">
        <f t="shared" si="14"/>
        <v>10</v>
      </c>
      <c r="N33" s="36"/>
      <c r="O33" s="83">
        <f t="shared" si="15"/>
        <v>111</v>
      </c>
      <c r="P33" s="83">
        <f t="shared" si="16"/>
        <v>0</v>
      </c>
      <c r="Q33" s="83">
        <f t="shared" si="17"/>
        <v>225</v>
      </c>
      <c r="R33" s="83">
        <f t="shared" si="18"/>
        <v>281</v>
      </c>
      <c r="S33" s="83">
        <f t="shared" si="19"/>
        <v>300</v>
      </c>
      <c r="T33" s="73"/>
      <c r="U33" s="67">
        <f>IF(B33=C33,0,IF(S33&lt;&gt;"-",(S33)/Přehled!$A$1,0))</f>
        <v>0.7142857142857143</v>
      </c>
    </row>
    <row r="34" spans="1:21" x14ac:dyDescent="0.25">
      <c r="A34" s="55">
        <v>32</v>
      </c>
      <c r="B34" s="34">
        <v>1515</v>
      </c>
      <c r="C34" s="7"/>
      <c r="D34" s="56">
        <v>375</v>
      </c>
      <c r="E34" s="41">
        <f t="shared" si="10"/>
        <v>190</v>
      </c>
      <c r="F34" s="41">
        <f t="shared" si="11"/>
        <v>65</v>
      </c>
      <c r="G34" s="41">
        <f t="shared" si="12"/>
        <v>15</v>
      </c>
      <c r="H34" s="7">
        <f t="shared" si="13"/>
        <v>5</v>
      </c>
      <c r="I34" s="34">
        <f t="shared" si="14"/>
        <v>713</v>
      </c>
      <c r="J34" s="41">
        <f t="shared" si="14"/>
        <v>361</v>
      </c>
      <c r="K34" s="41">
        <f t="shared" si="14"/>
        <v>124</v>
      </c>
      <c r="L34" s="41">
        <f t="shared" si="14"/>
        <v>29</v>
      </c>
      <c r="M34" s="7">
        <f t="shared" si="14"/>
        <v>10</v>
      </c>
      <c r="N34" s="36"/>
      <c r="O34" s="83">
        <f t="shared" si="15"/>
        <v>89</v>
      </c>
      <c r="P34" s="83">
        <f t="shared" si="16"/>
        <v>0</v>
      </c>
      <c r="Q34" s="83">
        <f t="shared" si="17"/>
        <v>193</v>
      </c>
      <c r="R34" s="83">
        <f t="shared" si="18"/>
        <v>259</v>
      </c>
      <c r="S34" s="83">
        <f t="shared" si="19"/>
        <v>278</v>
      </c>
      <c r="T34" s="73"/>
      <c r="U34" s="67">
        <f>IF(B34=C34,0,IF(S34&lt;&gt;"-",(S34)/Přehled!$A$1,0))</f>
        <v>0.66190476190476188</v>
      </c>
    </row>
    <row r="35" spans="1:21" x14ac:dyDescent="0.25">
      <c r="A35" s="55">
        <v>33</v>
      </c>
      <c r="B35" s="34">
        <v>1553</v>
      </c>
      <c r="C35" s="7"/>
      <c r="D35" s="56">
        <v>390</v>
      </c>
      <c r="E35" s="41">
        <f t="shared" si="10"/>
        <v>195</v>
      </c>
      <c r="F35" s="41">
        <f t="shared" si="11"/>
        <v>65</v>
      </c>
      <c r="G35" s="41">
        <f t="shared" si="12"/>
        <v>15</v>
      </c>
      <c r="H35" s="7">
        <f t="shared" si="13"/>
        <v>5</v>
      </c>
      <c r="I35" s="34">
        <f t="shared" si="14"/>
        <v>741</v>
      </c>
      <c r="J35" s="41">
        <f t="shared" si="14"/>
        <v>371</v>
      </c>
      <c r="K35" s="41">
        <f t="shared" si="14"/>
        <v>124</v>
      </c>
      <c r="L35" s="41">
        <f t="shared" si="14"/>
        <v>29</v>
      </c>
      <c r="M35" s="7">
        <f t="shared" si="14"/>
        <v>10</v>
      </c>
      <c r="N35" s="36"/>
      <c r="O35" s="35">
        <f t="shared" si="15"/>
        <v>71</v>
      </c>
      <c r="P35" s="35">
        <f t="shared" si="16"/>
        <v>0</v>
      </c>
      <c r="Q35" s="35">
        <f t="shared" si="17"/>
        <v>193</v>
      </c>
      <c r="R35" s="35">
        <f t="shared" si="18"/>
        <v>259</v>
      </c>
      <c r="S35" s="35">
        <f t="shared" si="19"/>
        <v>278</v>
      </c>
      <c r="T35" s="22"/>
      <c r="U35" s="67">
        <f>IF(B35=C35,0,IF(S35&lt;&gt;"-",(S35)/Přehled!$A$1,0))</f>
        <v>0.66190476190476188</v>
      </c>
    </row>
    <row r="36" spans="1:21" x14ac:dyDescent="0.25">
      <c r="A36" s="55">
        <v>34</v>
      </c>
      <c r="B36" s="34">
        <v>1592</v>
      </c>
      <c r="C36" s="7"/>
      <c r="D36" s="56">
        <v>405</v>
      </c>
      <c r="E36" s="41">
        <f t="shared" si="10"/>
        <v>205</v>
      </c>
      <c r="F36" s="41">
        <f t="shared" si="11"/>
        <v>70</v>
      </c>
      <c r="G36" s="41">
        <f t="shared" si="12"/>
        <v>20</v>
      </c>
      <c r="H36" s="7">
        <f t="shared" si="13"/>
        <v>5</v>
      </c>
      <c r="I36" s="34">
        <f t="shared" si="14"/>
        <v>770</v>
      </c>
      <c r="J36" s="41">
        <f t="shared" si="14"/>
        <v>390</v>
      </c>
      <c r="K36" s="41">
        <f t="shared" si="14"/>
        <v>133</v>
      </c>
      <c r="L36" s="41">
        <f t="shared" si="14"/>
        <v>38</v>
      </c>
      <c r="M36" s="7">
        <f t="shared" si="14"/>
        <v>10</v>
      </c>
      <c r="N36" s="36"/>
      <c r="O36" s="35">
        <f t="shared" si="15"/>
        <v>52</v>
      </c>
      <c r="P36" s="35">
        <f t="shared" si="16"/>
        <v>0</v>
      </c>
      <c r="Q36" s="35">
        <f t="shared" si="17"/>
        <v>166</v>
      </c>
      <c r="R36" s="35">
        <f t="shared" si="18"/>
        <v>223</v>
      </c>
      <c r="S36" s="35">
        <f t="shared" si="19"/>
        <v>251</v>
      </c>
      <c r="T36" s="22"/>
      <c r="U36" s="67">
        <f>IF(B36=C36,0,IF(S36&lt;&gt;"-",(S36)/Přehled!$A$1,0))</f>
        <v>0.59761904761904761</v>
      </c>
    </row>
    <row r="37" spans="1:21" x14ac:dyDescent="0.25">
      <c r="A37" s="55">
        <v>35</v>
      </c>
      <c r="B37" s="34">
        <v>1632</v>
      </c>
      <c r="C37" s="7"/>
      <c r="D37" s="56">
        <v>420</v>
      </c>
      <c r="E37" s="41">
        <f t="shared" si="10"/>
        <v>210</v>
      </c>
      <c r="F37" s="41">
        <f t="shared" si="11"/>
        <v>70</v>
      </c>
      <c r="G37" s="41">
        <f t="shared" si="12"/>
        <v>20</v>
      </c>
      <c r="H37" s="7">
        <f t="shared" si="13"/>
        <v>5</v>
      </c>
      <c r="I37" s="34">
        <f t="shared" si="14"/>
        <v>798</v>
      </c>
      <c r="J37" s="41">
        <f t="shared" si="14"/>
        <v>399</v>
      </c>
      <c r="K37" s="41">
        <f t="shared" si="14"/>
        <v>133</v>
      </c>
      <c r="L37" s="41">
        <f t="shared" si="14"/>
        <v>38</v>
      </c>
      <c r="M37" s="7">
        <f t="shared" si="14"/>
        <v>10</v>
      </c>
      <c r="N37" s="36"/>
      <c r="O37" s="35">
        <f t="shared" si="15"/>
        <v>36</v>
      </c>
      <c r="P37" s="35">
        <f t="shared" si="16"/>
        <v>0</v>
      </c>
      <c r="Q37" s="35">
        <f t="shared" si="17"/>
        <v>169</v>
      </c>
      <c r="R37" s="35">
        <f t="shared" si="18"/>
        <v>226</v>
      </c>
      <c r="S37" s="35">
        <f t="shared" si="19"/>
        <v>254</v>
      </c>
      <c r="T37" s="22"/>
      <c r="U37" s="67">
        <f>IF(B37=C37,0,IF(S37&lt;&gt;"-",(S37)/Přehled!$A$1,0))</f>
        <v>0.60476190476190472</v>
      </c>
    </row>
    <row r="38" spans="1:21" x14ac:dyDescent="0.25">
      <c r="A38" s="55">
        <v>36</v>
      </c>
      <c r="B38" s="34">
        <v>1673</v>
      </c>
      <c r="C38" s="7"/>
      <c r="D38" s="56">
        <v>430</v>
      </c>
      <c r="E38" s="41">
        <f t="shared" si="10"/>
        <v>215</v>
      </c>
      <c r="F38" s="41">
        <f t="shared" si="11"/>
        <v>70</v>
      </c>
      <c r="G38" s="41">
        <f t="shared" si="12"/>
        <v>20</v>
      </c>
      <c r="H38" s="7">
        <f t="shared" si="13"/>
        <v>5</v>
      </c>
      <c r="I38" s="34">
        <f t="shared" si="14"/>
        <v>817</v>
      </c>
      <c r="J38" s="41">
        <f t="shared" si="14"/>
        <v>409</v>
      </c>
      <c r="K38" s="41">
        <f t="shared" si="14"/>
        <v>133</v>
      </c>
      <c r="L38" s="41">
        <f t="shared" si="14"/>
        <v>38</v>
      </c>
      <c r="M38" s="7">
        <f t="shared" si="14"/>
        <v>10</v>
      </c>
      <c r="N38" s="36"/>
      <c r="O38" s="35">
        <f t="shared" si="15"/>
        <v>39</v>
      </c>
      <c r="P38" s="35">
        <f t="shared" si="16"/>
        <v>0</v>
      </c>
      <c r="Q38" s="35">
        <f t="shared" si="17"/>
        <v>181</v>
      </c>
      <c r="R38" s="35">
        <f t="shared" si="18"/>
        <v>238</v>
      </c>
      <c r="S38" s="35">
        <f t="shared" si="19"/>
        <v>266</v>
      </c>
      <c r="T38" s="22"/>
      <c r="U38" s="67">
        <f>IF(B38=C38,0,IF(S38&lt;&gt;"-",(S38)/Přehled!$A$1,0))</f>
        <v>0.6333333333333333</v>
      </c>
    </row>
    <row r="39" spans="1:21" x14ac:dyDescent="0.25">
      <c r="A39" s="55">
        <v>37</v>
      </c>
      <c r="B39" s="34">
        <v>1715</v>
      </c>
      <c r="C39" s="7"/>
      <c r="D39" s="56">
        <v>450</v>
      </c>
      <c r="E39" s="41">
        <f t="shared" si="10"/>
        <v>225</v>
      </c>
      <c r="F39" s="41">
        <f t="shared" si="11"/>
        <v>75</v>
      </c>
      <c r="G39" s="41">
        <f t="shared" si="12"/>
        <v>20</v>
      </c>
      <c r="H39" s="7">
        <f t="shared" si="13"/>
        <v>5</v>
      </c>
      <c r="I39" s="34">
        <f t="shared" si="14"/>
        <v>855</v>
      </c>
      <c r="J39" s="41">
        <f t="shared" si="14"/>
        <v>428</v>
      </c>
      <c r="K39" s="41">
        <f t="shared" si="14"/>
        <v>143</v>
      </c>
      <c r="L39" s="41">
        <f t="shared" si="14"/>
        <v>38</v>
      </c>
      <c r="M39" s="7">
        <f t="shared" si="14"/>
        <v>10</v>
      </c>
      <c r="N39" s="36"/>
      <c r="O39" s="35">
        <f t="shared" si="15"/>
        <v>5</v>
      </c>
      <c r="P39" s="35">
        <f t="shared" si="16"/>
        <v>0</v>
      </c>
      <c r="Q39" s="35">
        <f t="shared" si="17"/>
        <v>146</v>
      </c>
      <c r="R39" s="35">
        <f t="shared" si="18"/>
        <v>213</v>
      </c>
      <c r="S39" s="35">
        <f t="shared" si="19"/>
        <v>241</v>
      </c>
      <c r="T39" s="22"/>
      <c r="U39" s="67">
        <f>IF(B39=C39,0,IF(S39&lt;&gt;"-",(S39)/Přehled!$A$1,0))</f>
        <v>0.57380952380952377</v>
      </c>
    </row>
    <row r="40" spans="1:21" x14ac:dyDescent="0.25">
      <c r="A40" s="55">
        <v>38</v>
      </c>
      <c r="B40" s="34">
        <v>1757</v>
      </c>
      <c r="C40" s="7"/>
      <c r="D40" s="56">
        <v>460</v>
      </c>
      <c r="E40" s="41">
        <f t="shared" si="10"/>
        <v>230</v>
      </c>
      <c r="F40" s="41">
        <f t="shared" si="11"/>
        <v>75</v>
      </c>
      <c r="G40" s="41">
        <f t="shared" si="12"/>
        <v>20</v>
      </c>
      <c r="H40" s="7">
        <f t="shared" si="13"/>
        <v>5</v>
      </c>
      <c r="I40" s="34">
        <f t="shared" si="14"/>
        <v>874</v>
      </c>
      <c r="J40" s="41">
        <f t="shared" si="14"/>
        <v>437</v>
      </c>
      <c r="K40" s="41">
        <f t="shared" si="14"/>
        <v>143</v>
      </c>
      <c r="L40" s="41">
        <f t="shared" si="14"/>
        <v>38</v>
      </c>
      <c r="M40" s="7">
        <f t="shared" si="14"/>
        <v>10</v>
      </c>
      <c r="N40" s="36"/>
      <c r="O40" s="35">
        <f t="shared" si="15"/>
        <v>9</v>
      </c>
      <c r="P40" s="35">
        <f t="shared" si="16"/>
        <v>0</v>
      </c>
      <c r="Q40" s="35">
        <f t="shared" si="17"/>
        <v>160</v>
      </c>
      <c r="R40" s="35">
        <f t="shared" si="18"/>
        <v>227</v>
      </c>
      <c r="S40" s="35">
        <f t="shared" si="19"/>
        <v>255</v>
      </c>
      <c r="T40" s="22"/>
      <c r="U40" s="67">
        <f>IF(B40=C40,0,IF(S40&lt;&gt;"-",(S40)/Přehled!$A$1,0))</f>
        <v>0.6071428571428571</v>
      </c>
    </row>
    <row r="41" spans="1:21" x14ac:dyDescent="0.25">
      <c r="A41" s="55">
        <v>39</v>
      </c>
      <c r="B41" s="34">
        <v>1801</v>
      </c>
      <c r="C41" s="7"/>
      <c r="D41" s="56">
        <v>475</v>
      </c>
      <c r="E41" s="41">
        <f t="shared" si="10"/>
        <v>240</v>
      </c>
      <c r="F41" s="41">
        <f t="shared" si="11"/>
        <v>80</v>
      </c>
      <c r="G41" s="41">
        <f t="shared" si="12"/>
        <v>20</v>
      </c>
      <c r="H41" s="7">
        <f t="shared" si="13"/>
        <v>5</v>
      </c>
      <c r="I41" s="34">
        <f t="shared" si="14"/>
        <v>903</v>
      </c>
      <c r="J41" s="41">
        <f t="shared" si="14"/>
        <v>456</v>
      </c>
      <c r="K41" s="41">
        <f t="shared" si="14"/>
        <v>152</v>
      </c>
      <c r="L41" s="41">
        <f t="shared" si="14"/>
        <v>38</v>
      </c>
      <c r="M41" s="7">
        <f t="shared" si="14"/>
        <v>10</v>
      </c>
      <c r="N41" s="36"/>
      <c r="O41" s="35">
        <f t="shared" si="15"/>
        <v>0</v>
      </c>
      <c r="P41" s="35">
        <f t="shared" si="16"/>
        <v>0</v>
      </c>
      <c r="Q41" s="35">
        <f t="shared" si="17"/>
        <v>138</v>
      </c>
      <c r="R41" s="35">
        <f t="shared" si="18"/>
        <v>214</v>
      </c>
      <c r="S41" s="35">
        <f t="shared" si="19"/>
        <v>242</v>
      </c>
      <c r="T41" s="22"/>
      <c r="U41" s="67">
        <f>IF(B41=C41,0,IF(S41&lt;&gt;"-",(S41)/Přehled!$A$1,0))</f>
        <v>0.57619047619047614</v>
      </c>
    </row>
    <row r="42" spans="1:21" x14ac:dyDescent="0.25">
      <c r="A42" s="55">
        <v>40</v>
      </c>
      <c r="B42" s="34">
        <v>1846</v>
      </c>
      <c r="C42" s="7"/>
      <c r="D42" s="56">
        <v>490</v>
      </c>
      <c r="E42" s="41">
        <f t="shared" si="10"/>
        <v>245</v>
      </c>
      <c r="F42" s="41">
        <f t="shared" si="11"/>
        <v>80</v>
      </c>
      <c r="G42" s="41">
        <f t="shared" si="12"/>
        <v>20</v>
      </c>
      <c r="H42" s="7">
        <f t="shared" si="13"/>
        <v>5</v>
      </c>
      <c r="I42" s="34">
        <f t="shared" si="14"/>
        <v>931</v>
      </c>
      <c r="J42" s="41">
        <f t="shared" si="14"/>
        <v>466</v>
      </c>
      <c r="K42" s="41">
        <f t="shared" si="14"/>
        <v>152</v>
      </c>
      <c r="L42" s="41">
        <f t="shared" si="14"/>
        <v>38</v>
      </c>
      <c r="M42" s="7">
        <f t="shared" si="14"/>
        <v>10</v>
      </c>
      <c r="N42" s="36"/>
      <c r="O42" s="35">
        <f t="shared" si="15"/>
        <v>0</v>
      </c>
      <c r="P42" s="35">
        <f t="shared" si="16"/>
        <v>0</v>
      </c>
      <c r="Q42" s="35">
        <f t="shared" si="17"/>
        <v>145</v>
      </c>
      <c r="R42" s="35">
        <f t="shared" si="18"/>
        <v>221</v>
      </c>
      <c r="S42" s="35">
        <f t="shared" si="19"/>
        <v>249</v>
      </c>
      <c r="T42" s="22"/>
      <c r="U42" s="67">
        <f>IF(B42=C42,0,IF(S42&lt;&gt;"-",(S42)/Přehled!$A$1,0))</f>
        <v>0.59285714285714286</v>
      </c>
    </row>
    <row r="43" spans="1:21" x14ac:dyDescent="0.25">
      <c r="A43" s="55">
        <v>41</v>
      </c>
      <c r="B43" s="34">
        <v>1893</v>
      </c>
      <c r="C43" s="7"/>
      <c r="D43" s="56">
        <v>505</v>
      </c>
      <c r="E43" s="41">
        <f t="shared" si="10"/>
        <v>255</v>
      </c>
      <c r="F43" s="41">
        <f t="shared" si="11"/>
        <v>85</v>
      </c>
      <c r="G43" s="41">
        <f t="shared" si="12"/>
        <v>20</v>
      </c>
      <c r="H43" s="7">
        <f t="shared" si="13"/>
        <v>5</v>
      </c>
      <c r="I43" s="34">
        <f t="shared" si="14"/>
        <v>960</v>
      </c>
      <c r="J43" s="41">
        <f t="shared" si="14"/>
        <v>485</v>
      </c>
      <c r="K43" s="41">
        <f t="shared" si="14"/>
        <v>162</v>
      </c>
      <c r="L43" s="41">
        <f t="shared" si="14"/>
        <v>38</v>
      </c>
      <c r="M43" s="7">
        <f t="shared" si="14"/>
        <v>10</v>
      </c>
      <c r="N43" s="36"/>
      <c r="O43" s="35">
        <f t="shared" si="15"/>
        <v>0</v>
      </c>
      <c r="P43" s="35">
        <f t="shared" si="16"/>
        <v>0</v>
      </c>
      <c r="Q43" s="35">
        <f t="shared" si="17"/>
        <v>124</v>
      </c>
      <c r="R43" s="35">
        <f t="shared" si="18"/>
        <v>210</v>
      </c>
      <c r="S43" s="35">
        <f t="shared" si="19"/>
        <v>238</v>
      </c>
      <c r="T43" s="22"/>
      <c r="U43" s="67">
        <f>IF(B43=C43,0,IF(S43&lt;&gt;"-",(S43)/Přehled!$A$1,0))</f>
        <v>0.56666666666666665</v>
      </c>
    </row>
    <row r="44" spans="1:21" x14ac:dyDescent="0.25">
      <c r="A44" s="55">
        <v>42</v>
      </c>
      <c r="B44" s="34">
        <v>1940</v>
      </c>
      <c r="C44" s="7"/>
      <c r="D44" s="56">
        <v>520</v>
      </c>
      <c r="E44" s="41">
        <f t="shared" si="10"/>
        <v>260</v>
      </c>
      <c r="F44" s="41">
        <f t="shared" si="11"/>
        <v>85</v>
      </c>
      <c r="G44" s="41">
        <f t="shared" si="12"/>
        <v>20</v>
      </c>
      <c r="H44" s="7">
        <f t="shared" si="13"/>
        <v>5</v>
      </c>
      <c r="I44" s="34">
        <f t="shared" si="14"/>
        <v>988</v>
      </c>
      <c r="J44" s="41">
        <f t="shared" si="14"/>
        <v>494</v>
      </c>
      <c r="K44" s="41">
        <f t="shared" si="14"/>
        <v>162</v>
      </c>
      <c r="L44" s="41">
        <f t="shared" si="14"/>
        <v>38</v>
      </c>
      <c r="M44" s="7">
        <f t="shared" si="14"/>
        <v>10</v>
      </c>
      <c r="N44" s="36"/>
      <c r="O44" s="35">
        <f t="shared" si="15"/>
        <v>0</v>
      </c>
      <c r="P44" s="35">
        <f t="shared" si="16"/>
        <v>0</v>
      </c>
      <c r="Q44" s="35">
        <f t="shared" si="17"/>
        <v>134</v>
      </c>
      <c r="R44" s="35">
        <f t="shared" si="18"/>
        <v>220</v>
      </c>
      <c r="S44" s="35">
        <f t="shared" si="19"/>
        <v>248</v>
      </c>
      <c r="T44" s="22"/>
      <c r="U44" s="67">
        <f>IF(B44=C44,0,IF(S44&lt;&gt;"-",(S44)/Přehled!$A$1,0))</f>
        <v>0.59047619047619049</v>
      </c>
    </row>
    <row r="45" spans="1:21" x14ac:dyDescent="0.25">
      <c r="A45" s="55">
        <v>43</v>
      </c>
      <c r="B45" s="34">
        <v>1988</v>
      </c>
      <c r="C45" s="7"/>
      <c r="D45" s="56">
        <v>535</v>
      </c>
      <c r="E45" s="41">
        <f t="shared" si="10"/>
        <v>270</v>
      </c>
      <c r="F45" s="41">
        <f t="shared" si="11"/>
        <v>90</v>
      </c>
      <c r="G45" s="41">
        <f t="shared" si="12"/>
        <v>25</v>
      </c>
      <c r="H45" s="7">
        <f t="shared" si="13"/>
        <v>5</v>
      </c>
      <c r="I45" s="34">
        <f t="shared" si="14"/>
        <v>1017</v>
      </c>
      <c r="J45" s="41">
        <f t="shared" si="14"/>
        <v>513</v>
      </c>
      <c r="K45" s="41">
        <f t="shared" si="14"/>
        <v>171</v>
      </c>
      <c r="L45" s="41">
        <f t="shared" si="14"/>
        <v>48</v>
      </c>
      <c r="M45" s="7">
        <f t="shared" si="14"/>
        <v>10</v>
      </c>
      <c r="N45" s="36"/>
      <c r="O45" s="35">
        <f t="shared" si="15"/>
        <v>0</v>
      </c>
      <c r="P45" s="35">
        <f t="shared" si="16"/>
        <v>0</v>
      </c>
      <c r="Q45" s="35">
        <f t="shared" si="17"/>
        <v>116</v>
      </c>
      <c r="R45" s="35">
        <f t="shared" si="18"/>
        <v>191</v>
      </c>
      <c r="S45" s="35">
        <f t="shared" si="19"/>
        <v>229</v>
      </c>
      <c r="T45" s="22"/>
      <c r="U45" s="67">
        <f>IF(B45=C45,0,IF(S45&lt;&gt;"-",(S45)/Přehled!$A$1,0))</f>
        <v>0.54523809523809519</v>
      </c>
    </row>
    <row r="46" spans="1:21" x14ac:dyDescent="0.25">
      <c r="A46" s="55">
        <v>44</v>
      </c>
      <c r="B46" s="34">
        <v>2038</v>
      </c>
      <c r="C46" s="7"/>
      <c r="D46" s="56">
        <v>550</v>
      </c>
      <c r="E46" s="41">
        <f t="shared" si="10"/>
        <v>275</v>
      </c>
      <c r="F46" s="41">
        <f t="shared" si="11"/>
        <v>90</v>
      </c>
      <c r="G46" s="41">
        <f t="shared" si="12"/>
        <v>25</v>
      </c>
      <c r="H46" s="7">
        <f t="shared" si="13"/>
        <v>5</v>
      </c>
      <c r="I46" s="34">
        <f t="shared" si="14"/>
        <v>1045</v>
      </c>
      <c r="J46" s="41">
        <f t="shared" si="14"/>
        <v>523</v>
      </c>
      <c r="K46" s="41">
        <f t="shared" si="14"/>
        <v>171</v>
      </c>
      <c r="L46" s="41">
        <f t="shared" si="14"/>
        <v>48</v>
      </c>
      <c r="M46" s="7">
        <f t="shared" si="14"/>
        <v>10</v>
      </c>
      <c r="N46" s="36"/>
      <c r="O46" s="35">
        <f t="shared" si="15"/>
        <v>0</v>
      </c>
      <c r="P46" s="35">
        <f t="shared" si="16"/>
        <v>0</v>
      </c>
      <c r="Q46" s="35">
        <f t="shared" si="17"/>
        <v>128</v>
      </c>
      <c r="R46" s="35">
        <f t="shared" si="18"/>
        <v>203</v>
      </c>
      <c r="S46" s="35">
        <f t="shared" si="19"/>
        <v>241</v>
      </c>
      <c r="T46" s="22"/>
      <c r="U46" s="67">
        <f>IF(B46=C46,0,IF(S46&lt;&gt;"-",(S46)/Přehled!$A$1,0))</f>
        <v>0.57380952380952377</v>
      </c>
    </row>
    <row r="47" spans="1:21" x14ac:dyDescent="0.25">
      <c r="A47" s="55">
        <v>45</v>
      </c>
      <c r="B47" s="34">
        <v>2089</v>
      </c>
      <c r="C47" s="7"/>
      <c r="D47" s="56">
        <v>565</v>
      </c>
      <c r="E47" s="41">
        <f t="shared" si="10"/>
        <v>285</v>
      </c>
      <c r="F47" s="41">
        <f t="shared" si="11"/>
        <v>95</v>
      </c>
      <c r="G47" s="41">
        <f t="shared" si="12"/>
        <v>25</v>
      </c>
      <c r="H47" s="7">
        <f t="shared" si="13"/>
        <v>5</v>
      </c>
      <c r="I47" s="34">
        <f t="shared" si="14"/>
        <v>1074</v>
      </c>
      <c r="J47" s="41">
        <f t="shared" si="14"/>
        <v>542</v>
      </c>
      <c r="K47" s="41">
        <f t="shared" si="14"/>
        <v>181</v>
      </c>
      <c r="L47" s="41">
        <f t="shared" si="14"/>
        <v>48</v>
      </c>
      <c r="M47" s="7">
        <f t="shared" si="14"/>
        <v>10</v>
      </c>
      <c r="N47" s="36"/>
      <c r="O47" s="35">
        <f t="shared" si="15"/>
        <v>0</v>
      </c>
      <c r="P47" s="35">
        <f t="shared" si="16"/>
        <v>0</v>
      </c>
      <c r="Q47" s="35">
        <f t="shared" si="17"/>
        <v>111</v>
      </c>
      <c r="R47" s="35">
        <f t="shared" si="18"/>
        <v>196</v>
      </c>
      <c r="S47" s="35">
        <f t="shared" si="19"/>
        <v>234</v>
      </c>
      <c r="T47" s="22"/>
      <c r="U47" s="67">
        <f>IF(B47=C47,0,IF(S47&lt;&gt;"-",(S47)/Přehled!$A$1,0))</f>
        <v>0.55714285714285716</v>
      </c>
    </row>
    <row r="48" spans="1:21" x14ac:dyDescent="0.25">
      <c r="A48" s="55">
        <v>46</v>
      </c>
      <c r="B48" s="34">
        <v>2141</v>
      </c>
      <c r="C48" s="7"/>
      <c r="D48" s="56">
        <v>580</v>
      </c>
      <c r="E48" s="41">
        <f t="shared" si="10"/>
        <v>290</v>
      </c>
      <c r="F48" s="41">
        <f t="shared" si="11"/>
        <v>95</v>
      </c>
      <c r="G48" s="41">
        <f t="shared" si="12"/>
        <v>25</v>
      </c>
      <c r="H48" s="7">
        <f t="shared" si="13"/>
        <v>5</v>
      </c>
      <c r="I48" s="34">
        <f t="shared" si="14"/>
        <v>1102</v>
      </c>
      <c r="J48" s="41">
        <f t="shared" si="14"/>
        <v>551</v>
      </c>
      <c r="K48" s="41">
        <f t="shared" si="14"/>
        <v>181</v>
      </c>
      <c r="L48" s="41">
        <f t="shared" si="14"/>
        <v>48</v>
      </c>
      <c r="M48" s="7">
        <f t="shared" si="14"/>
        <v>10</v>
      </c>
      <c r="N48" s="36"/>
      <c r="O48" s="35">
        <f t="shared" si="15"/>
        <v>0</v>
      </c>
      <c r="P48" s="35">
        <f t="shared" si="16"/>
        <v>0</v>
      </c>
      <c r="Q48" s="35">
        <f t="shared" si="17"/>
        <v>126</v>
      </c>
      <c r="R48" s="35">
        <f t="shared" si="18"/>
        <v>211</v>
      </c>
      <c r="S48" s="35">
        <f t="shared" si="19"/>
        <v>249</v>
      </c>
      <c r="T48" s="22"/>
      <c r="U48" s="67">
        <f>IF(B48=C48,0,IF(S48&lt;&gt;"-",(S48)/Přehled!$A$1,0))</f>
        <v>0.59285714285714286</v>
      </c>
    </row>
    <row r="49" spans="1:21" x14ac:dyDescent="0.25">
      <c r="A49" s="55">
        <v>47</v>
      </c>
      <c r="B49" s="34">
        <v>2195</v>
      </c>
      <c r="C49" s="7"/>
      <c r="D49" s="56">
        <v>600</v>
      </c>
      <c r="E49" s="41">
        <f t="shared" si="10"/>
        <v>300</v>
      </c>
      <c r="F49" s="41">
        <f t="shared" si="11"/>
        <v>100</v>
      </c>
      <c r="G49" s="41">
        <f t="shared" si="12"/>
        <v>25</v>
      </c>
      <c r="H49" s="7">
        <f t="shared" si="13"/>
        <v>5</v>
      </c>
      <c r="I49" s="34">
        <f t="shared" si="14"/>
        <v>1140</v>
      </c>
      <c r="J49" s="41">
        <f t="shared" si="14"/>
        <v>570</v>
      </c>
      <c r="K49" s="41">
        <f t="shared" si="14"/>
        <v>190</v>
      </c>
      <c r="L49" s="41">
        <f t="shared" si="14"/>
        <v>48</v>
      </c>
      <c r="M49" s="7">
        <f t="shared" si="14"/>
        <v>10</v>
      </c>
      <c r="N49" s="36"/>
      <c r="O49" s="35">
        <f t="shared" si="15"/>
        <v>0</v>
      </c>
      <c r="P49" s="35">
        <f t="shared" si="16"/>
        <v>0</v>
      </c>
      <c r="Q49" s="35">
        <f t="shared" si="17"/>
        <v>105</v>
      </c>
      <c r="R49" s="35">
        <f t="shared" si="18"/>
        <v>199</v>
      </c>
      <c r="S49" s="35">
        <f t="shared" si="19"/>
        <v>237</v>
      </c>
      <c r="T49" s="22"/>
      <c r="U49" s="67">
        <f>IF(B49=C49,0,IF(S49&lt;&gt;"-",(S49)/Přehled!$A$1,0))</f>
        <v>0.56428571428571428</v>
      </c>
    </row>
    <row r="50" spans="1:21" x14ac:dyDescent="0.25">
      <c r="A50" s="55">
        <v>48</v>
      </c>
      <c r="B50" s="34">
        <v>2250</v>
      </c>
      <c r="C50" s="7"/>
      <c r="D50" s="56">
        <v>615</v>
      </c>
      <c r="E50" s="41">
        <f t="shared" si="10"/>
        <v>310</v>
      </c>
      <c r="F50" s="41">
        <f t="shared" si="11"/>
        <v>105</v>
      </c>
      <c r="G50" s="41">
        <f t="shared" si="12"/>
        <v>25</v>
      </c>
      <c r="H50" s="7">
        <f t="shared" si="13"/>
        <v>5</v>
      </c>
      <c r="I50" s="34">
        <f t="shared" si="14"/>
        <v>1169</v>
      </c>
      <c r="J50" s="41">
        <f t="shared" si="14"/>
        <v>589</v>
      </c>
      <c r="K50" s="41">
        <f t="shared" si="14"/>
        <v>200</v>
      </c>
      <c r="L50" s="41">
        <f t="shared" si="14"/>
        <v>48</v>
      </c>
      <c r="M50" s="7">
        <f t="shared" si="14"/>
        <v>10</v>
      </c>
      <c r="N50" s="36"/>
      <c r="O50" s="35">
        <f t="shared" si="15"/>
        <v>0</v>
      </c>
      <c r="P50" s="35">
        <f t="shared" si="16"/>
        <v>0</v>
      </c>
      <c r="Q50" s="35">
        <f t="shared" si="17"/>
        <v>92</v>
      </c>
      <c r="R50" s="35">
        <f t="shared" si="18"/>
        <v>196</v>
      </c>
      <c r="S50" s="35">
        <f t="shared" si="19"/>
        <v>234</v>
      </c>
      <c r="T50" s="22"/>
      <c r="U50" s="67">
        <f>IF(B50=C50,0,IF(S50&lt;&gt;"-",(S50)/Přehled!$A$1,0))</f>
        <v>0.55714285714285716</v>
      </c>
    </row>
    <row r="51" spans="1:21" x14ac:dyDescent="0.25">
      <c r="A51" s="55">
        <v>49</v>
      </c>
      <c r="B51" s="34">
        <v>2306</v>
      </c>
      <c r="C51" s="7"/>
      <c r="D51" s="56">
        <v>630</v>
      </c>
      <c r="E51" s="41">
        <f t="shared" si="10"/>
        <v>315</v>
      </c>
      <c r="F51" s="41">
        <f t="shared" si="11"/>
        <v>105</v>
      </c>
      <c r="G51" s="41">
        <f t="shared" si="12"/>
        <v>25</v>
      </c>
      <c r="H51" s="7">
        <f t="shared" si="13"/>
        <v>5</v>
      </c>
      <c r="I51" s="34">
        <f t="shared" si="14"/>
        <v>1197</v>
      </c>
      <c r="J51" s="41">
        <f t="shared" si="14"/>
        <v>599</v>
      </c>
      <c r="K51" s="41">
        <f t="shared" si="14"/>
        <v>200</v>
      </c>
      <c r="L51" s="41">
        <f t="shared" si="14"/>
        <v>48</v>
      </c>
      <c r="M51" s="7">
        <f t="shared" si="14"/>
        <v>10</v>
      </c>
      <c r="N51" s="36"/>
      <c r="O51" s="35">
        <f t="shared" si="15"/>
        <v>0</v>
      </c>
      <c r="P51" s="35">
        <f t="shared" si="16"/>
        <v>0</v>
      </c>
      <c r="Q51" s="35">
        <f t="shared" si="17"/>
        <v>110</v>
      </c>
      <c r="R51" s="35">
        <f t="shared" si="18"/>
        <v>214</v>
      </c>
      <c r="S51" s="35">
        <f t="shared" si="19"/>
        <v>252</v>
      </c>
      <c r="T51" s="22"/>
      <c r="U51" s="67">
        <f>IF(B51=C51,0,IF(S51&lt;&gt;"-",(S51)/Přehled!$A$1,0))</f>
        <v>0.6</v>
      </c>
    </row>
    <row r="52" spans="1:21" x14ac:dyDescent="0.25">
      <c r="A52" s="55">
        <v>50</v>
      </c>
      <c r="B52" s="34">
        <v>2363</v>
      </c>
      <c r="C52" s="7"/>
      <c r="D52" s="56">
        <v>645</v>
      </c>
      <c r="E52" s="41">
        <f t="shared" si="10"/>
        <v>325</v>
      </c>
      <c r="F52" s="41">
        <f t="shared" si="11"/>
        <v>110</v>
      </c>
      <c r="G52" s="41">
        <f t="shared" si="12"/>
        <v>30</v>
      </c>
      <c r="H52" s="7">
        <f t="shared" si="13"/>
        <v>5</v>
      </c>
      <c r="I52" s="34">
        <f t="shared" si="14"/>
        <v>1226</v>
      </c>
      <c r="J52" s="41">
        <f t="shared" si="14"/>
        <v>618</v>
      </c>
      <c r="K52" s="41">
        <f t="shared" si="14"/>
        <v>209</v>
      </c>
      <c r="L52" s="41">
        <f t="shared" si="14"/>
        <v>57</v>
      </c>
      <c r="M52" s="7">
        <f t="shared" si="14"/>
        <v>10</v>
      </c>
      <c r="N52" s="36"/>
      <c r="O52" s="35">
        <f t="shared" si="15"/>
        <v>0</v>
      </c>
      <c r="P52" s="35">
        <f t="shared" si="16"/>
        <v>0</v>
      </c>
      <c r="Q52" s="35">
        <f t="shared" si="17"/>
        <v>101</v>
      </c>
      <c r="R52" s="35">
        <f t="shared" si="18"/>
        <v>196</v>
      </c>
      <c r="S52" s="35">
        <f t="shared" si="19"/>
        <v>243</v>
      </c>
      <c r="T52" s="22"/>
      <c r="U52" s="67">
        <f>IF(B52=C52,0,IF(S52&lt;&gt;"-",(S52)/Přehled!$A$1,0))</f>
        <v>0.57857142857142863</v>
      </c>
    </row>
    <row r="53" spans="1:21" x14ac:dyDescent="0.25">
      <c r="A53" s="55">
        <v>51</v>
      </c>
      <c r="B53" s="34">
        <v>2422</v>
      </c>
      <c r="C53" s="7"/>
      <c r="D53" s="56">
        <v>660</v>
      </c>
      <c r="E53" s="41">
        <f t="shared" si="10"/>
        <v>330</v>
      </c>
      <c r="F53" s="41">
        <f t="shared" si="11"/>
        <v>110</v>
      </c>
      <c r="G53" s="41">
        <f t="shared" si="12"/>
        <v>30</v>
      </c>
      <c r="H53" s="7">
        <f t="shared" si="13"/>
        <v>5</v>
      </c>
      <c r="I53" s="34">
        <f t="shared" si="14"/>
        <v>1254</v>
      </c>
      <c r="J53" s="41">
        <f t="shared" si="14"/>
        <v>627</v>
      </c>
      <c r="K53" s="41">
        <f t="shared" si="14"/>
        <v>209</v>
      </c>
      <c r="L53" s="41">
        <f t="shared" si="14"/>
        <v>57</v>
      </c>
      <c r="M53" s="7">
        <f t="shared" si="14"/>
        <v>10</v>
      </c>
      <c r="N53" s="36"/>
      <c r="O53" s="35">
        <f t="shared" si="15"/>
        <v>0</v>
      </c>
      <c r="P53" s="35">
        <f t="shared" si="16"/>
        <v>0</v>
      </c>
      <c r="Q53" s="35">
        <f t="shared" si="17"/>
        <v>123</v>
      </c>
      <c r="R53" s="35">
        <f t="shared" si="18"/>
        <v>218</v>
      </c>
      <c r="S53" s="35">
        <f t="shared" si="19"/>
        <v>265</v>
      </c>
      <c r="T53" s="22"/>
      <c r="U53" s="67">
        <f>IF(B53=C53,0,IF(S53&lt;&gt;"-",(S53)/Přehled!$A$1,0))</f>
        <v>0.63095238095238093</v>
      </c>
    </row>
    <row r="54" spans="1:21" x14ac:dyDescent="0.25">
      <c r="A54" s="55">
        <v>52</v>
      </c>
      <c r="B54" s="34">
        <v>2483</v>
      </c>
      <c r="C54" s="7"/>
      <c r="D54" s="56">
        <v>675</v>
      </c>
      <c r="E54" s="41">
        <f t="shared" si="10"/>
        <v>340</v>
      </c>
      <c r="F54" s="41">
        <f t="shared" si="11"/>
        <v>115</v>
      </c>
      <c r="G54" s="41">
        <f t="shared" si="12"/>
        <v>30</v>
      </c>
      <c r="H54" s="7">
        <f t="shared" si="13"/>
        <v>5</v>
      </c>
      <c r="I54" s="34">
        <f t="shared" si="14"/>
        <v>1283</v>
      </c>
      <c r="J54" s="41">
        <f t="shared" si="14"/>
        <v>646</v>
      </c>
      <c r="K54" s="41">
        <f t="shared" si="14"/>
        <v>219</v>
      </c>
      <c r="L54" s="41">
        <f t="shared" si="14"/>
        <v>57</v>
      </c>
      <c r="M54" s="7">
        <f t="shared" si="14"/>
        <v>10</v>
      </c>
      <c r="N54" s="36"/>
      <c r="O54" s="35">
        <f t="shared" si="15"/>
        <v>0</v>
      </c>
      <c r="P54" s="35">
        <f t="shared" si="16"/>
        <v>0</v>
      </c>
      <c r="Q54" s="35">
        <f t="shared" si="17"/>
        <v>116</v>
      </c>
      <c r="R54" s="35">
        <f t="shared" si="18"/>
        <v>221</v>
      </c>
      <c r="S54" s="35">
        <f t="shared" si="19"/>
        <v>268</v>
      </c>
      <c r="T54" s="22"/>
      <c r="U54" s="67">
        <f>IF(B54=C54,0,IF(S54&lt;&gt;"-",(S54)/Přehled!$A$1,0))</f>
        <v>0.63809523809523805</v>
      </c>
    </row>
    <row r="55" spans="1:21" x14ac:dyDescent="0.25">
      <c r="A55" s="55">
        <v>53</v>
      </c>
      <c r="B55" s="34">
        <v>2545</v>
      </c>
      <c r="C55" s="7"/>
      <c r="D55" s="56">
        <v>690</v>
      </c>
      <c r="E55" s="41">
        <f t="shared" si="10"/>
        <v>345</v>
      </c>
      <c r="F55" s="41">
        <f t="shared" si="11"/>
        <v>115</v>
      </c>
      <c r="G55" s="41">
        <f t="shared" si="12"/>
        <v>30</v>
      </c>
      <c r="H55" s="7">
        <f t="shared" si="13"/>
        <v>5</v>
      </c>
      <c r="I55" s="34">
        <f t="shared" ref="I55:M105" si="20">ROUNDUP(D55*1.9,0)</f>
        <v>1311</v>
      </c>
      <c r="J55" s="41">
        <f t="shared" si="20"/>
        <v>656</v>
      </c>
      <c r="K55" s="41">
        <f t="shared" si="20"/>
        <v>219</v>
      </c>
      <c r="L55" s="41">
        <f t="shared" si="20"/>
        <v>57</v>
      </c>
      <c r="M55" s="7">
        <f t="shared" si="20"/>
        <v>10</v>
      </c>
      <c r="N55" s="36"/>
      <c r="O55" s="35">
        <f t="shared" si="15"/>
        <v>0</v>
      </c>
      <c r="P55" s="35">
        <f t="shared" si="16"/>
        <v>0</v>
      </c>
      <c r="Q55" s="35">
        <f t="shared" si="17"/>
        <v>140</v>
      </c>
      <c r="R55" s="35">
        <f t="shared" si="18"/>
        <v>245</v>
      </c>
      <c r="S55" s="35">
        <f t="shared" si="19"/>
        <v>292</v>
      </c>
      <c r="T55" s="22"/>
      <c r="U55" s="67">
        <f>IF(B55=C55,0,IF(S55&lt;&gt;"-",(S55)/Přehled!$A$1,0))</f>
        <v>0.69523809523809521</v>
      </c>
    </row>
    <row r="56" spans="1:21" x14ac:dyDescent="0.25">
      <c r="A56" s="55">
        <v>54</v>
      </c>
      <c r="B56" s="34">
        <v>2609</v>
      </c>
      <c r="C56" s="7"/>
      <c r="D56" s="56">
        <v>705</v>
      </c>
      <c r="E56" s="41">
        <f t="shared" si="10"/>
        <v>355</v>
      </c>
      <c r="F56" s="41">
        <f t="shared" si="11"/>
        <v>120</v>
      </c>
      <c r="G56" s="41">
        <f t="shared" si="12"/>
        <v>30</v>
      </c>
      <c r="H56" s="7">
        <f t="shared" si="13"/>
        <v>5</v>
      </c>
      <c r="I56" s="34">
        <f t="shared" si="20"/>
        <v>1340</v>
      </c>
      <c r="J56" s="41">
        <f t="shared" si="20"/>
        <v>675</v>
      </c>
      <c r="K56" s="41">
        <f t="shared" si="20"/>
        <v>228</v>
      </c>
      <c r="L56" s="41">
        <f t="shared" si="20"/>
        <v>57</v>
      </c>
      <c r="M56" s="7">
        <f t="shared" si="20"/>
        <v>10</v>
      </c>
      <c r="N56" s="36"/>
      <c r="O56" s="35">
        <f t="shared" si="15"/>
        <v>0</v>
      </c>
      <c r="P56" s="35">
        <f t="shared" si="16"/>
        <v>0</v>
      </c>
      <c r="Q56" s="35">
        <f t="shared" si="17"/>
        <v>138</v>
      </c>
      <c r="R56" s="35">
        <f t="shared" si="18"/>
        <v>252</v>
      </c>
      <c r="S56" s="35">
        <f t="shared" si="19"/>
        <v>299</v>
      </c>
      <c r="T56" s="22"/>
      <c r="U56" s="67">
        <f>IF(B56=C56,0,IF(S56&lt;&gt;"-",(S56)/Přehled!$A$1,0))</f>
        <v>0.71190476190476193</v>
      </c>
    </row>
    <row r="57" spans="1:21" x14ac:dyDescent="0.25">
      <c r="A57" s="55">
        <v>55</v>
      </c>
      <c r="B57" s="34">
        <v>2674</v>
      </c>
      <c r="C57" s="7"/>
      <c r="D57" s="56">
        <v>725</v>
      </c>
      <c r="E57" s="41">
        <f t="shared" si="10"/>
        <v>365</v>
      </c>
      <c r="F57" s="41">
        <f t="shared" si="11"/>
        <v>120</v>
      </c>
      <c r="G57" s="41">
        <f t="shared" si="12"/>
        <v>30</v>
      </c>
      <c r="H57" s="7">
        <f t="shared" si="13"/>
        <v>5</v>
      </c>
      <c r="I57" s="34">
        <f t="shared" si="20"/>
        <v>1378</v>
      </c>
      <c r="J57" s="41">
        <f t="shared" si="20"/>
        <v>694</v>
      </c>
      <c r="K57" s="41">
        <f t="shared" si="20"/>
        <v>228</v>
      </c>
      <c r="L57" s="41">
        <f t="shared" si="20"/>
        <v>57</v>
      </c>
      <c r="M57" s="7">
        <f t="shared" si="20"/>
        <v>10</v>
      </c>
      <c r="N57" s="36"/>
      <c r="O57" s="35">
        <f t="shared" si="15"/>
        <v>0</v>
      </c>
      <c r="P57" s="35">
        <f t="shared" si="16"/>
        <v>0</v>
      </c>
      <c r="Q57" s="35">
        <f t="shared" si="17"/>
        <v>146</v>
      </c>
      <c r="R57" s="35">
        <f t="shared" si="18"/>
        <v>260</v>
      </c>
      <c r="S57" s="35">
        <f t="shared" si="19"/>
        <v>307</v>
      </c>
      <c r="T57" s="22"/>
      <c r="U57" s="67">
        <f>IF(B57=C57,0,IF(S57&lt;&gt;"-",(S57)/Přehled!$A$1,0))</f>
        <v>0.73095238095238091</v>
      </c>
    </row>
    <row r="58" spans="1:21" x14ac:dyDescent="0.25">
      <c r="A58" s="55">
        <v>56</v>
      </c>
      <c r="B58" s="34">
        <v>2741</v>
      </c>
      <c r="C58" s="7"/>
      <c r="D58" s="56">
        <v>740</v>
      </c>
      <c r="E58" s="41">
        <f t="shared" si="10"/>
        <v>370</v>
      </c>
      <c r="F58" s="41">
        <f t="shared" si="11"/>
        <v>125</v>
      </c>
      <c r="G58" s="41">
        <f t="shared" si="12"/>
        <v>30</v>
      </c>
      <c r="H58" s="7">
        <f t="shared" si="13"/>
        <v>5</v>
      </c>
      <c r="I58" s="34">
        <f t="shared" si="20"/>
        <v>1406</v>
      </c>
      <c r="J58" s="41">
        <f t="shared" si="20"/>
        <v>703</v>
      </c>
      <c r="K58" s="41">
        <f t="shared" si="20"/>
        <v>238</v>
      </c>
      <c r="L58" s="41">
        <f t="shared" si="20"/>
        <v>57</v>
      </c>
      <c r="M58" s="7">
        <f t="shared" si="20"/>
        <v>10</v>
      </c>
      <c r="N58" s="36"/>
      <c r="O58" s="35">
        <f t="shared" si="15"/>
        <v>0</v>
      </c>
      <c r="P58" s="35">
        <f t="shared" si="16"/>
        <v>0</v>
      </c>
      <c r="Q58" s="35">
        <f t="shared" si="17"/>
        <v>156</v>
      </c>
      <c r="R58" s="35">
        <f t="shared" si="18"/>
        <v>280</v>
      </c>
      <c r="S58" s="35">
        <f t="shared" si="19"/>
        <v>327</v>
      </c>
      <c r="T58" s="22"/>
      <c r="U58" s="67">
        <f>IF(B58=C58,0,IF(S58&lt;&gt;"-",(S58)/Přehled!$A$1,0))</f>
        <v>0.77857142857142858</v>
      </c>
    </row>
    <row r="59" spans="1:21" x14ac:dyDescent="0.25">
      <c r="A59" s="55">
        <v>57</v>
      </c>
      <c r="B59" s="34">
        <v>2809</v>
      </c>
      <c r="C59" s="7"/>
      <c r="D59" s="56">
        <v>755</v>
      </c>
      <c r="E59" s="41">
        <f t="shared" si="10"/>
        <v>380</v>
      </c>
      <c r="F59" s="41">
        <f t="shared" si="11"/>
        <v>125</v>
      </c>
      <c r="G59" s="41">
        <f t="shared" si="12"/>
        <v>30</v>
      </c>
      <c r="H59" s="7">
        <f t="shared" si="13"/>
        <v>5</v>
      </c>
      <c r="I59" s="34">
        <f t="shared" si="20"/>
        <v>1435</v>
      </c>
      <c r="J59" s="41">
        <f t="shared" si="20"/>
        <v>722</v>
      </c>
      <c r="K59" s="41">
        <f t="shared" si="20"/>
        <v>238</v>
      </c>
      <c r="L59" s="41">
        <f t="shared" si="20"/>
        <v>57</v>
      </c>
      <c r="M59" s="7">
        <f t="shared" si="20"/>
        <v>10</v>
      </c>
      <c r="N59" s="36"/>
      <c r="O59" s="35">
        <f t="shared" si="15"/>
        <v>0</v>
      </c>
      <c r="P59" s="35">
        <f t="shared" si="16"/>
        <v>0</v>
      </c>
      <c r="Q59" s="35">
        <f t="shared" si="17"/>
        <v>176</v>
      </c>
      <c r="R59" s="35">
        <f t="shared" si="18"/>
        <v>300</v>
      </c>
      <c r="S59" s="35">
        <f t="shared" si="19"/>
        <v>347</v>
      </c>
      <c r="T59" s="22"/>
      <c r="U59" s="67">
        <f>IF(B59=C59,0,IF(S59&lt;&gt;"-",(S59)/Přehled!$A$1,0))</f>
        <v>0.82619047619047614</v>
      </c>
    </row>
    <row r="60" spans="1:21" x14ac:dyDescent="0.25">
      <c r="A60" s="55">
        <v>58</v>
      </c>
      <c r="B60" s="34">
        <v>2879</v>
      </c>
      <c r="C60" s="7"/>
      <c r="D60" s="56">
        <v>770</v>
      </c>
      <c r="E60" s="41">
        <f t="shared" si="10"/>
        <v>385</v>
      </c>
      <c r="F60" s="41">
        <f t="shared" si="11"/>
        <v>130</v>
      </c>
      <c r="G60" s="41">
        <f t="shared" si="12"/>
        <v>35</v>
      </c>
      <c r="H60" s="7">
        <f t="shared" si="13"/>
        <v>5</v>
      </c>
      <c r="I60" s="34">
        <f t="shared" si="20"/>
        <v>1463</v>
      </c>
      <c r="J60" s="41">
        <f t="shared" si="20"/>
        <v>732</v>
      </c>
      <c r="K60" s="41">
        <f t="shared" si="20"/>
        <v>247</v>
      </c>
      <c r="L60" s="41">
        <f t="shared" si="20"/>
        <v>67</v>
      </c>
      <c r="M60" s="7">
        <f t="shared" si="20"/>
        <v>10</v>
      </c>
      <c r="N60" s="36"/>
      <c r="O60" s="35">
        <f t="shared" si="15"/>
        <v>0</v>
      </c>
      <c r="P60" s="35">
        <f t="shared" si="16"/>
        <v>0</v>
      </c>
      <c r="Q60" s="35">
        <f t="shared" si="17"/>
        <v>190</v>
      </c>
      <c r="R60" s="35">
        <f t="shared" si="18"/>
        <v>303</v>
      </c>
      <c r="S60" s="35">
        <f t="shared" si="19"/>
        <v>360</v>
      </c>
      <c r="T60" s="22"/>
      <c r="U60" s="67">
        <f>IF(B60=C60,0,IF(S60&lt;&gt;"-",(S60)/Přehled!$A$1,0))</f>
        <v>0.8571428571428571</v>
      </c>
    </row>
    <row r="61" spans="1:21" x14ac:dyDescent="0.25">
      <c r="A61" s="55">
        <v>59</v>
      </c>
      <c r="B61" s="34">
        <v>2951</v>
      </c>
      <c r="C61" s="7"/>
      <c r="D61" s="56">
        <v>785</v>
      </c>
      <c r="E61" s="41">
        <f t="shared" si="10"/>
        <v>395</v>
      </c>
      <c r="F61" s="41">
        <f t="shared" si="11"/>
        <v>130</v>
      </c>
      <c r="G61" s="41">
        <f t="shared" si="12"/>
        <v>35</v>
      </c>
      <c r="H61" s="7">
        <f t="shared" si="13"/>
        <v>5</v>
      </c>
      <c r="I61" s="34">
        <f t="shared" si="20"/>
        <v>1492</v>
      </c>
      <c r="J61" s="41">
        <f t="shared" si="20"/>
        <v>751</v>
      </c>
      <c r="K61" s="41">
        <f t="shared" si="20"/>
        <v>247</v>
      </c>
      <c r="L61" s="41">
        <f t="shared" si="20"/>
        <v>67</v>
      </c>
      <c r="M61" s="7">
        <f t="shared" si="20"/>
        <v>10</v>
      </c>
      <c r="N61" s="36"/>
      <c r="O61" s="35">
        <f t="shared" si="15"/>
        <v>0</v>
      </c>
      <c r="P61" s="35">
        <f t="shared" si="16"/>
        <v>0</v>
      </c>
      <c r="Q61" s="35">
        <f t="shared" si="17"/>
        <v>214</v>
      </c>
      <c r="R61" s="35">
        <f t="shared" si="18"/>
        <v>327</v>
      </c>
      <c r="S61" s="35">
        <f t="shared" si="19"/>
        <v>384</v>
      </c>
      <c r="T61" s="22"/>
      <c r="U61" s="67">
        <f>IF(B61=C61,0,IF(S61&lt;&gt;"-",(S61)/Přehled!$A$1,0))</f>
        <v>0.91428571428571426</v>
      </c>
    </row>
    <row r="62" spans="1:21" x14ac:dyDescent="0.25">
      <c r="A62" s="55">
        <v>60</v>
      </c>
      <c r="B62" s="34">
        <v>3025</v>
      </c>
      <c r="C62" s="7"/>
      <c r="D62" s="56">
        <v>800</v>
      </c>
      <c r="E62" s="41">
        <f t="shared" si="10"/>
        <v>400</v>
      </c>
      <c r="F62" s="41">
        <f t="shared" si="11"/>
        <v>135</v>
      </c>
      <c r="G62" s="41">
        <f t="shared" si="12"/>
        <v>35</v>
      </c>
      <c r="H62" s="7">
        <f t="shared" si="13"/>
        <v>5</v>
      </c>
      <c r="I62" s="34">
        <f t="shared" si="20"/>
        <v>1520</v>
      </c>
      <c r="J62" s="41">
        <f t="shared" si="20"/>
        <v>760</v>
      </c>
      <c r="K62" s="41">
        <f t="shared" si="20"/>
        <v>257</v>
      </c>
      <c r="L62" s="41">
        <f t="shared" si="20"/>
        <v>67</v>
      </c>
      <c r="M62" s="7">
        <f t="shared" si="20"/>
        <v>10</v>
      </c>
      <c r="N62" s="36"/>
      <c r="O62" s="35">
        <f t="shared" si="15"/>
        <v>0</v>
      </c>
      <c r="P62" s="35">
        <f t="shared" si="16"/>
        <v>0</v>
      </c>
      <c r="Q62" s="35">
        <f t="shared" si="17"/>
        <v>231</v>
      </c>
      <c r="R62" s="35">
        <f t="shared" si="18"/>
        <v>354</v>
      </c>
      <c r="S62" s="35">
        <f t="shared" si="19"/>
        <v>411</v>
      </c>
      <c r="T62" s="22"/>
      <c r="U62" s="67">
        <f>IF(B62=C62,0,IF(S62&lt;&gt;"-",(S62)/Přehled!$A$1,0))</f>
        <v>0.97857142857142854</v>
      </c>
    </row>
    <row r="63" spans="1:21" x14ac:dyDescent="0.25">
      <c r="A63" s="55">
        <v>61</v>
      </c>
      <c r="B63" s="34">
        <v>3101</v>
      </c>
      <c r="C63" s="7"/>
      <c r="D63" s="56">
        <v>820</v>
      </c>
      <c r="E63" s="41">
        <f t="shared" si="10"/>
        <v>410</v>
      </c>
      <c r="F63" s="41">
        <f t="shared" si="11"/>
        <v>135</v>
      </c>
      <c r="G63" s="41">
        <f t="shared" si="12"/>
        <v>35</v>
      </c>
      <c r="H63" s="7">
        <f t="shared" si="13"/>
        <v>5</v>
      </c>
      <c r="I63" s="34">
        <f t="shared" si="20"/>
        <v>1558</v>
      </c>
      <c r="J63" s="41">
        <f t="shared" si="20"/>
        <v>779</v>
      </c>
      <c r="K63" s="41">
        <f t="shared" si="20"/>
        <v>257</v>
      </c>
      <c r="L63" s="41">
        <f t="shared" si="20"/>
        <v>67</v>
      </c>
      <c r="M63" s="7">
        <f t="shared" si="20"/>
        <v>10</v>
      </c>
      <c r="N63" s="36"/>
      <c r="O63" s="35">
        <f t="shared" si="15"/>
        <v>0</v>
      </c>
      <c r="P63" s="35">
        <f t="shared" si="16"/>
        <v>0</v>
      </c>
      <c r="Q63" s="35">
        <f t="shared" si="17"/>
        <v>250</v>
      </c>
      <c r="R63" s="35">
        <f t="shared" si="18"/>
        <v>373</v>
      </c>
      <c r="S63" s="35">
        <f t="shared" si="19"/>
        <v>430</v>
      </c>
      <c r="T63" s="22"/>
      <c r="U63" s="67">
        <f>IF(B63=C63,0,IF(S63&lt;&gt;"-",(S63)/Přehled!$A$1,0))</f>
        <v>1.0238095238095237</v>
      </c>
    </row>
    <row r="64" spans="1:21" x14ac:dyDescent="0.25">
      <c r="A64" s="55">
        <v>62</v>
      </c>
      <c r="B64" s="34">
        <v>3178</v>
      </c>
      <c r="C64" s="7"/>
      <c r="D64" s="56">
        <v>835</v>
      </c>
      <c r="E64" s="41">
        <f t="shared" si="10"/>
        <v>420</v>
      </c>
      <c r="F64" s="41">
        <f t="shared" si="11"/>
        <v>140</v>
      </c>
      <c r="G64" s="41">
        <f t="shared" si="12"/>
        <v>35</v>
      </c>
      <c r="H64" s="7">
        <f t="shared" si="13"/>
        <v>5</v>
      </c>
      <c r="I64" s="34">
        <f t="shared" si="20"/>
        <v>1587</v>
      </c>
      <c r="J64" s="41">
        <f t="shared" si="20"/>
        <v>798</v>
      </c>
      <c r="K64" s="41">
        <f t="shared" si="20"/>
        <v>266</v>
      </c>
      <c r="L64" s="41">
        <f t="shared" si="20"/>
        <v>67</v>
      </c>
      <c r="M64" s="7">
        <f t="shared" si="20"/>
        <v>10</v>
      </c>
      <c r="N64" s="36"/>
      <c r="O64" s="35">
        <f t="shared" si="15"/>
        <v>4</v>
      </c>
      <c r="P64" s="35">
        <f t="shared" si="16"/>
        <v>0</v>
      </c>
      <c r="Q64" s="35">
        <f t="shared" si="17"/>
        <v>261</v>
      </c>
      <c r="R64" s="35">
        <f t="shared" si="18"/>
        <v>393</v>
      </c>
      <c r="S64" s="35">
        <f t="shared" si="19"/>
        <v>450</v>
      </c>
      <c r="T64" s="22"/>
      <c r="U64" s="67">
        <f>IF(B64=C64,0,IF(S64&lt;&gt;"-",(S64)/Přehled!$A$1,0))</f>
        <v>1.0714285714285714</v>
      </c>
    </row>
    <row r="65" spans="1:21" x14ac:dyDescent="0.25">
      <c r="A65" s="55">
        <v>63</v>
      </c>
      <c r="B65" s="34">
        <v>3258</v>
      </c>
      <c r="C65" s="7"/>
      <c r="D65" s="56">
        <v>850</v>
      </c>
      <c r="E65" s="41">
        <f t="shared" si="10"/>
        <v>425</v>
      </c>
      <c r="F65" s="41">
        <f t="shared" si="11"/>
        <v>140</v>
      </c>
      <c r="G65" s="41">
        <f t="shared" si="12"/>
        <v>35</v>
      </c>
      <c r="H65" s="7">
        <f t="shared" si="13"/>
        <v>5</v>
      </c>
      <c r="I65" s="34">
        <f t="shared" si="20"/>
        <v>1615</v>
      </c>
      <c r="J65" s="41">
        <f t="shared" si="20"/>
        <v>808</v>
      </c>
      <c r="K65" s="41">
        <f t="shared" si="20"/>
        <v>266</v>
      </c>
      <c r="L65" s="41">
        <f t="shared" si="20"/>
        <v>67</v>
      </c>
      <c r="M65" s="7">
        <f t="shared" si="20"/>
        <v>10</v>
      </c>
      <c r="N65" s="36"/>
      <c r="O65" s="35">
        <f t="shared" si="15"/>
        <v>28</v>
      </c>
      <c r="P65" s="35">
        <f t="shared" si="16"/>
        <v>0</v>
      </c>
      <c r="Q65" s="35">
        <f t="shared" si="17"/>
        <v>303</v>
      </c>
      <c r="R65" s="35">
        <f t="shared" si="18"/>
        <v>435</v>
      </c>
      <c r="S65" s="35">
        <f t="shared" si="19"/>
        <v>492</v>
      </c>
      <c r="T65" s="22"/>
      <c r="U65" s="67">
        <f>IF(B65=C65,0,IF(S65&lt;&gt;"-",(S65)/Přehled!$A$1,0))</f>
        <v>1.1714285714285715</v>
      </c>
    </row>
    <row r="66" spans="1:21" x14ac:dyDescent="0.25">
      <c r="A66" s="55">
        <v>64</v>
      </c>
      <c r="B66" s="34">
        <v>3339</v>
      </c>
      <c r="C66" s="7"/>
      <c r="D66" s="56">
        <v>870</v>
      </c>
      <c r="E66" s="41">
        <f t="shared" si="10"/>
        <v>435</v>
      </c>
      <c r="F66" s="41">
        <f t="shared" si="11"/>
        <v>145</v>
      </c>
      <c r="G66" s="41">
        <f t="shared" si="12"/>
        <v>35</v>
      </c>
      <c r="H66" s="7">
        <f t="shared" si="13"/>
        <v>5</v>
      </c>
      <c r="I66" s="34">
        <f t="shared" si="20"/>
        <v>1653</v>
      </c>
      <c r="J66" s="41">
        <f t="shared" si="20"/>
        <v>827</v>
      </c>
      <c r="K66" s="41">
        <f t="shared" si="20"/>
        <v>276</v>
      </c>
      <c r="L66" s="41">
        <f t="shared" si="20"/>
        <v>67</v>
      </c>
      <c r="M66" s="7">
        <f t="shared" si="20"/>
        <v>10</v>
      </c>
      <c r="N66" s="36"/>
      <c r="O66" s="35">
        <f t="shared" si="15"/>
        <v>33</v>
      </c>
      <c r="P66" s="35">
        <f t="shared" si="16"/>
        <v>0</v>
      </c>
      <c r="Q66" s="35">
        <f t="shared" si="17"/>
        <v>307</v>
      </c>
      <c r="R66" s="35">
        <f t="shared" si="18"/>
        <v>449</v>
      </c>
      <c r="S66" s="35">
        <f t="shared" si="19"/>
        <v>506</v>
      </c>
      <c r="T66" s="22"/>
      <c r="U66" s="67">
        <f>IF(B66=C66,0,IF(S66&lt;&gt;"-",(S66)/Přehled!$A$1,0))</f>
        <v>1.2047619047619047</v>
      </c>
    </row>
    <row r="67" spans="1:21" x14ac:dyDescent="0.25">
      <c r="A67" s="55">
        <v>65</v>
      </c>
      <c r="B67" s="34">
        <v>3423</v>
      </c>
      <c r="C67" s="7"/>
      <c r="D67" s="56">
        <v>885</v>
      </c>
      <c r="E67" s="41">
        <f t="shared" si="10"/>
        <v>445</v>
      </c>
      <c r="F67" s="41">
        <f t="shared" si="11"/>
        <v>150</v>
      </c>
      <c r="G67" s="41">
        <f t="shared" si="12"/>
        <v>40</v>
      </c>
      <c r="H67" s="7">
        <f t="shared" si="13"/>
        <v>10</v>
      </c>
      <c r="I67" s="34">
        <f t="shared" si="20"/>
        <v>1682</v>
      </c>
      <c r="J67" s="41">
        <f t="shared" si="20"/>
        <v>846</v>
      </c>
      <c r="K67" s="41">
        <f t="shared" si="20"/>
        <v>285</v>
      </c>
      <c r="L67" s="41">
        <f t="shared" si="20"/>
        <v>76</v>
      </c>
      <c r="M67" s="7">
        <f t="shared" si="20"/>
        <v>19</v>
      </c>
      <c r="N67" s="36"/>
      <c r="O67" s="35">
        <f t="shared" si="15"/>
        <v>59</v>
      </c>
      <c r="P67" s="35">
        <f t="shared" si="16"/>
        <v>0</v>
      </c>
      <c r="Q67" s="35">
        <f t="shared" si="17"/>
        <v>325</v>
      </c>
      <c r="R67" s="35">
        <f t="shared" si="18"/>
        <v>458</v>
      </c>
      <c r="S67" s="35">
        <f t="shared" si="19"/>
        <v>515</v>
      </c>
      <c r="T67" s="22"/>
      <c r="U67" s="67">
        <f>IF(B67=C67,0,IF(S67&lt;&gt;"-",(S67)/Přehled!$A$1,0))</f>
        <v>1.2261904761904763</v>
      </c>
    </row>
    <row r="68" spans="1:21" x14ac:dyDescent="0.25">
      <c r="A68" s="55">
        <v>66</v>
      </c>
      <c r="B68" s="34">
        <v>3508</v>
      </c>
      <c r="C68" s="7"/>
      <c r="D68" s="56">
        <v>900</v>
      </c>
      <c r="E68" s="41">
        <f t="shared" ref="E68:E131" si="21">ROUND((D68/2)/5,0)*5</f>
        <v>450</v>
      </c>
      <c r="F68" s="41">
        <f t="shared" ref="F68:F131" si="22">ROUND((E68/3)/5,0)*5</f>
        <v>150</v>
      </c>
      <c r="G68" s="41">
        <f t="shared" ref="G68:G131" si="23">ROUND((F68/4)/5,0)*5</f>
        <v>40</v>
      </c>
      <c r="H68" s="7">
        <f t="shared" ref="H68:H131" si="24">ROUND((G68/5)/5,0)*5</f>
        <v>10</v>
      </c>
      <c r="I68" s="34">
        <f t="shared" si="20"/>
        <v>1710</v>
      </c>
      <c r="J68" s="41">
        <f t="shared" si="20"/>
        <v>855</v>
      </c>
      <c r="K68" s="41">
        <f t="shared" si="20"/>
        <v>285</v>
      </c>
      <c r="L68" s="41">
        <f t="shared" si="20"/>
        <v>76</v>
      </c>
      <c r="M68" s="7">
        <f t="shared" si="20"/>
        <v>19</v>
      </c>
      <c r="N68" s="36"/>
      <c r="O68" s="35">
        <f t="shared" ref="O68:O131" si="25">IF((B68-I68)-I68&lt;=0,0,(B68-I68)-I68)</f>
        <v>88</v>
      </c>
      <c r="P68" s="35">
        <f t="shared" ref="P68:P131" si="26">IF((B68-I68-J68)-J68&lt;=O68,0,IF((B68-I68-J68)-J68&lt;=0,0,(B68-I68-J68)-J68))</f>
        <v>0</v>
      </c>
      <c r="Q68" s="35">
        <f t="shared" ref="Q68:Q131" si="27">IF((B68-I68-J68-K68)-K68&lt;=0,0,(B68-I68-J68-K68)-K68)</f>
        <v>373</v>
      </c>
      <c r="R68" s="35">
        <f t="shared" ref="R68:R131" si="28">IF((B68-I68-J68-K68-L68)-L68&lt;=0,0,(B68-I68-J68-K68-L68)-L68)</f>
        <v>506</v>
      </c>
      <c r="S68" s="35">
        <f t="shared" ref="S68:S131" si="29">IF(H68=0,IF((B68-I68-J68-K68-L68-M68)-M68&lt;=0,0,(B68-I68-J68-K68-L68-M68)-M68),IF((B68-I68-J68-K68-L68-M68)-M68&lt;=0,"-",(B68-I68-J68-K68-L68-M68)-M68+M68))</f>
        <v>563</v>
      </c>
      <c r="T68" s="22"/>
      <c r="U68" s="67">
        <f>IF(B68=C68,0,IF(S68&lt;&gt;"-",(S68)/Přehled!$A$1,0))</f>
        <v>1.3404761904761904</v>
      </c>
    </row>
    <row r="69" spans="1:21" x14ac:dyDescent="0.25">
      <c r="A69" s="55">
        <v>67</v>
      </c>
      <c r="B69" s="34">
        <v>3596</v>
      </c>
      <c r="C69" s="7"/>
      <c r="D69" s="56">
        <v>915</v>
      </c>
      <c r="E69" s="41">
        <f t="shared" si="21"/>
        <v>460</v>
      </c>
      <c r="F69" s="41">
        <f t="shared" si="22"/>
        <v>155</v>
      </c>
      <c r="G69" s="41">
        <f t="shared" si="23"/>
        <v>40</v>
      </c>
      <c r="H69" s="7">
        <f t="shared" si="24"/>
        <v>10</v>
      </c>
      <c r="I69" s="34">
        <f t="shared" si="20"/>
        <v>1739</v>
      </c>
      <c r="J69" s="41">
        <f t="shared" si="20"/>
        <v>874</v>
      </c>
      <c r="K69" s="41">
        <f t="shared" si="20"/>
        <v>295</v>
      </c>
      <c r="L69" s="41">
        <f t="shared" si="20"/>
        <v>76</v>
      </c>
      <c r="M69" s="7">
        <f t="shared" si="20"/>
        <v>19</v>
      </c>
      <c r="N69" s="36"/>
      <c r="O69" s="35">
        <f t="shared" si="25"/>
        <v>118</v>
      </c>
      <c r="P69" s="35">
        <f t="shared" si="26"/>
        <v>0</v>
      </c>
      <c r="Q69" s="35">
        <f t="shared" si="27"/>
        <v>393</v>
      </c>
      <c r="R69" s="35">
        <f t="shared" si="28"/>
        <v>536</v>
      </c>
      <c r="S69" s="35">
        <f t="shared" si="29"/>
        <v>593</v>
      </c>
      <c r="T69" s="22"/>
      <c r="U69" s="67">
        <f>IF(B69=C69,0,IF(S69&lt;&gt;"-",(S69)/Přehled!$A$1,0))</f>
        <v>1.411904761904762</v>
      </c>
    </row>
    <row r="70" spans="1:21" x14ac:dyDescent="0.25">
      <c r="A70" s="55">
        <v>68</v>
      </c>
      <c r="B70" s="34">
        <v>3686</v>
      </c>
      <c r="C70" s="7"/>
      <c r="D70" s="56">
        <v>935</v>
      </c>
      <c r="E70" s="41">
        <f t="shared" si="21"/>
        <v>470</v>
      </c>
      <c r="F70" s="41">
        <f t="shared" si="22"/>
        <v>155</v>
      </c>
      <c r="G70" s="41">
        <f t="shared" si="23"/>
        <v>40</v>
      </c>
      <c r="H70" s="7">
        <f t="shared" si="24"/>
        <v>10</v>
      </c>
      <c r="I70" s="34">
        <f t="shared" si="20"/>
        <v>1777</v>
      </c>
      <c r="J70" s="41">
        <f t="shared" si="20"/>
        <v>893</v>
      </c>
      <c r="K70" s="41">
        <f t="shared" si="20"/>
        <v>295</v>
      </c>
      <c r="L70" s="41">
        <f t="shared" si="20"/>
        <v>76</v>
      </c>
      <c r="M70" s="7">
        <f t="shared" si="20"/>
        <v>19</v>
      </c>
      <c r="N70" s="36"/>
      <c r="O70" s="35">
        <f t="shared" si="25"/>
        <v>132</v>
      </c>
      <c r="P70" s="35">
        <f t="shared" si="26"/>
        <v>0</v>
      </c>
      <c r="Q70" s="35">
        <f t="shared" si="27"/>
        <v>426</v>
      </c>
      <c r="R70" s="35">
        <f t="shared" si="28"/>
        <v>569</v>
      </c>
      <c r="S70" s="35">
        <f t="shared" si="29"/>
        <v>626</v>
      </c>
      <c r="T70" s="22"/>
      <c r="U70" s="67">
        <f>IF(B70=C70,0,IF(S70&lt;&gt;"-",(S70)/Přehled!$A$1,0))</f>
        <v>1.4904761904761905</v>
      </c>
    </row>
    <row r="71" spans="1:21" x14ac:dyDescent="0.25">
      <c r="A71" s="55">
        <v>69</v>
      </c>
      <c r="B71" s="34">
        <v>3778</v>
      </c>
      <c r="C71" s="7"/>
      <c r="D71" s="56">
        <v>950</v>
      </c>
      <c r="E71" s="41">
        <f t="shared" si="21"/>
        <v>475</v>
      </c>
      <c r="F71" s="41">
        <f t="shared" si="22"/>
        <v>160</v>
      </c>
      <c r="G71" s="41">
        <f t="shared" si="23"/>
        <v>40</v>
      </c>
      <c r="H71" s="7">
        <f t="shared" si="24"/>
        <v>10</v>
      </c>
      <c r="I71" s="34">
        <f t="shared" si="20"/>
        <v>1805</v>
      </c>
      <c r="J71" s="41">
        <f t="shared" si="20"/>
        <v>903</v>
      </c>
      <c r="K71" s="41">
        <f t="shared" si="20"/>
        <v>304</v>
      </c>
      <c r="L71" s="41">
        <f t="shared" si="20"/>
        <v>76</v>
      </c>
      <c r="M71" s="7">
        <f t="shared" si="20"/>
        <v>19</v>
      </c>
      <c r="N71" s="36"/>
      <c r="O71" s="35">
        <f t="shared" si="25"/>
        <v>168</v>
      </c>
      <c r="P71" s="35">
        <f t="shared" si="26"/>
        <v>0</v>
      </c>
      <c r="Q71" s="35">
        <f t="shared" si="27"/>
        <v>462</v>
      </c>
      <c r="R71" s="35">
        <f t="shared" si="28"/>
        <v>614</v>
      </c>
      <c r="S71" s="35">
        <f t="shared" si="29"/>
        <v>671</v>
      </c>
      <c r="T71" s="22"/>
      <c r="U71" s="67">
        <f>IF(B71=C71,0,IF(S71&lt;&gt;"-",(S71)/Přehled!$A$1,0))</f>
        <v>1.5976190476190477</v>
      </c>
    </row>
    <row r="72" spans="1:21" x14ac:dyDescent="0.25">
      <c r="A72" s="55">
        <v>70</v>
      </c>
      <c r="B72" s="34">
        <v>3872</v>
      </c>
      <c r="C72" s="7"/>
      <c r="D72" s="56">
        <v>965</v>
      </c>
      <c r="E72" s="41">
        <f t="shared" si="21"/>
        <v>485</v>
      </c>
      <c r="F72" s="41">
        <f t="shared" si="22"/>
        <v>160</v>
      </c>
      <c r="G72" s="41">
        <f t="shared" si="23"/>
        <v>40</v>
      </c>
      <c r="H72" s="7">
        <f t="shared" si="24"/>
        <v>10</v>
      </c>
      <c r="I72" s="34">
        <f t="shared" si="20"/>
        <v>1834</v>
      </c>
      <c r="J72" s="41">
        <f t="shared" si="20"/>
        <v>922</v>
      </c>
      <c r="K72" s="41">
        <f t="shared" si="20"/>
        <v>304</v>
      </c>
      <c r="L72" s="41">
        <f t="shared" si="20"/>
        <v>76</v>
      </c>
      <c r="M72" s="7">
        <f t="shared" si="20"/>
        <v>19</v>
      </c>
      <c r="N72" s="36"/>
      <c r="O72" s="35">
        <f t="shared" si="25"/>
        <v>204</v>
      </c>
      <c r="P72" s="35">
        <f t="shared" si="26"/>
        <v>0</v>
      </c>
      <c r="Q72" s="35">
        <f t="shared" si="27"/>
        <v>508</v>
      </c>
      <c r="R72" s="35">
        <f t="shared" si="28"/>
        <v>660</v>
      </c>
      <c r="S72" s="35">
        <f t="shared" si="29"/>
        <v>717</v>
      </c>
      <c r="T72" s="22"/>
      <c r="U72" s="67">
        <f>IF(B72=C72,0,IF(S72&lt;&gt;"-",(S72)/Přehled!$A$1,0))</f>
        <v>1.7071428571428571</v>
      </c>
    </row>
    <row r="73" spans="1:21" x14ac:dyDescent="0.25">
      <c r="A73" s="55">
        <v>71</v>
      </c>
      <c r="B73" s="34">
        <v>3969</v>
      </c>
      <c r="C73" s="7"/>
      <c r="D73" s="56">
        <v>985</v>
      </c>
      <c r="E73" s="41">
        <f t="shared" si="21"/>
        <v>495</v>
      </c>
      <c r="F73" s="41">
        <f t="shared" si="22"/>
        <v>165</v>
      </c>
      <c r="G73" s="41">
        <f t="shared" si="23"/>
        <v>40</v>
      </c>
      <c r="H73" s="7">
        <f t="shared" si="24"/>
        <v>10</v>
      </c>
      <c r="I73" s="34">
        <f t="shared" si="20"/>
        <v>1872</v>
      </c>
      <c r="J73" s="41">
        <f t="shared" si="20"/>
        <v>941</v>
      </c>
      <c r="K73" s="41">
        <f t="shared" si="20"/>
        <v>314</v>
      </c>
      <c r="L73" s="41">
        <f t="shared" si="20"/>
        <v>76</v>
      </c>
      <c r="M73" s="7">
        <f t="shared" si="20"/>
        <v>19</v>
      </c>
      <c r="N73" s="36"/>
      <c r="O73" s="35">
        <f t="shared" si="25"/>
        <v>225</v>
      </c>
      <c r="P73" s="35">
        <f t="shared" si="26"/>
        <v>0</v>
      </c>
      <c r="Q73" s="35">
        <f t="shared" si="27"/>
        <v>528</v>
      </c>
      <c r="R73" s="35">
        <f t="shared" si="28"/>
        <v>690</v>
      </c>
      <c r="S73" s="35">
        <f t="shared" si="29"/>
        <v>747</v>
      </c>
      <c r="T73" s="22"/>
      <c r="U73" s="67">
        <f>IF(B73=C73,0,IF(S73&lt;&gt;"-",(S73)/Přehled!$A$1,0))</f>
        <v>1.7785714285714285</v>
      </c>
    </row>
    <row r="74" spans="1:21" x14ac:dyDescent="0.25">
      <c r="A74" s="55">
        <v>72</v>
      </c>
      <c r="B74" s="34">
        <v>4068</v>
      </c>
      <c r="C74" s="7"/>
      <c r="D74" s="56">
        <v>1000</v>
      </c>
      <c r="E74" s="41">
        <f t="shared" si="21"/>
        <v>500</v>
      </c>
      <c r="F74" s="41">
        <f t="shared" si="22"/>
        <v>165</v>
      </c>
      <c r="G74" s="41">
        <f t="shared" si="23"/>
        <v>40</v>
      </c>
      <c r="H74" s="7">
        <f t="shared" si="24"/>
        <v>10</v>
      </c>
      <c r="I74" s="34">
        <f t="shared" si="20"/>
        <v>1900</v>
      </c>
      <c r="J74" s="41">
        <f t="shared" si="20"/>
        <v>950</v>
      </c>
      <c r="K74" s="41">
        <f t="shared" si="20"/>
        <v>314</v>
      </c>
      <c r="L74" s="41">
        <f t="shared" si="20"/>
        <v>76</v>
      </c>
      <c r="M74" s="7">
        <f t="shared" si="20"/>
        <v>19</v>
      </c>
      <c r="N74" s="36"/>
      <c r="O74" s="35">
        <f t="shared" si="25"/>
        <v>268</v>
      </c>
      <c r="P74" s="35">
        <f t="shared" si="26"/>
        <v>0</v>
      </c>
      <c r="Q74" s="35">
        <f t="shared" si="27"/>
        <v>590</v>
      </c>
      <c r="R74" s="35">
        <f t="shared" si="28"/>
        <v>752</v>
      </c>
      <c r="S74" s="35">
        <f t="shared" si="29"/>
        <v>809</v>
      </c>
      <c r="T74" s="22"/>
      <c r="U74" s="67">
        <f>IF(B74=C74,0,IF(S74&lt;&gt;"-",(S74)/Přehled!$A$1,0))</f>
        <v>1.9261904761904762</v>
      </c>
    </row>
    <row r="75" spans="1:21" x14ac:dyDescent="0.25">
      <c r="A75" s="55">
        <v>73</v>
      </c>
      <c r="B75" s="34">
        <v>4170</v>
      </c>
      <c r="C75" s="7"/>
      <c r="D75" s="56">
        <v>1015</v>
      </c>
      <c r="E75" s="41">
        <f t="shared" si="21"/>
        <v>510</v>
      </c>
      <c r="F75" s="41">
        <f t="shared" si="22"/>
        <v>170</v>
      </c>
      <c r="G75" s="41">
        <f t="shared" si="23"/>
        <v>45</v>
      </c>
      <c r="H75" s="7">
        <f t="shared" si="24"/>
        <v>10</v>
      </c>
      <c r="I75" s="34">
        <f t="shared" si="20"/>
        <v>1929</v>
      </c>
      <c r="J75" s="41">
        <f t="shared" si="20"/>
        <v>969</v>
      </c>
      <c r="K75" s="41">
        <f t="shared" si="20"/>
        <v>323</v>
      </c>
      <c r="L75" s="41">
        <f t="shared" si="20"/>
        <v>86</v>
      </c>
      <c r="M75" s="7">
        <f t="shared" si="20"/>
        <v>19</v>
      </c>
      <c r="N75" s="36"/>
      <c r="O75" s="35">
        <f t="shared" si="25"/>
        <v>312</v>
      </c>
      <c r="P75" s="35">
        <f t="shared" si="26"/>
        <v>0</v>
      </c>
      <c r="Q75" s="35">
        <f t="shared" si="27"/>
        <v>626</v>
      </c>
      <c r="R75" s="35">
        <f t="shared" si="28"/>
        <v>777</v>
      </c>
      <c r="S75" s="35">
        <f t="shared" si="29"/>
        <v>844</v>
      </c>
      <c r="T75" s="22"/>
      <c r="U75" s="67">
        <f>IF(B75=C75,0,IF(S75&lt;&gt;"-",(S75)/Přehled!$A$1,0))</f>
        <v>2.0095238095238095</v>
      </c>
    </row>
    <row r="76" spans="1:21" x14ac:dyDescent="0.25">
      <c r="A76" s="55">
        <v>74</v>
      </c>
      <c r="B76" s="34">
        <v>4274</v>
      </c>
      <c r="C76" s="7"/>
      <c r="D76" s="56">
        <v>1035</v>
      </c>
      <c r="E76" s="41">
        <f t="shared" si="21"/>
        <v>520</v>
      </c>
      <c r="F76" s="41">
        <f t="shared" si="22"/>
        <v>175</v>
      </c>
      <c r="G76" s="41">
        <f t="shared" si="23"/>
        <v>45</v>
      </c>
      <c r="H76" s="7">
        <f t="shared" si="24"/>
        <v>10</v>
      </c>
      <c r="I76" s="34">
        <f t="shared" si="20"/>
        <v>1967</v>
      </c>
      <c r="J76" s="41">
        <f t="shared" si="20"/>
        <v>988</v>
      </c>
      <c r="K76" s="41">
        <f t="shared" si="20"/>
        <v>333</v>
      </c>
      <c r="L76" s="41">
        <f t="shared" si="20"/>
        <v>86</v>
      </c>
      <c r="M76" s="7">
        <f t="shared" si="20"/>
        <v>19</v>
      </c>
      <c r="N76" s="36"/>
      <c r="O76" s="35">
        <f t="shared" si="25"/>
        <v>340</v>
      </c>
      <c r="P76" s="35">
        <f t="shared" si="26"/>
        <v>0</v>
      </c>
      <c r="Q76" s="35">
        <f t="shared" si="27"/>
        <v>653</v>
      </c>
      <c r="R76" s="35">
        <f t="shared" si="28"/>
        <v>814</v>
      </c>
      <c r="S76" s="35">
        <f t="shared" si="29"/>
        <v>881</v>
      </c>
      <c r="T76" s="22"/>
      <c r="U76" s="67">
        <f>IF(B76=C76,0,IF(S76&lt;&gt;"-",(S76)/Přehled!$A$1,0))</f>
        <v>2.0976190476190477</v>
      </c>
    </row>
    <row r="77" spans="1:21" x14ac:dyDescent="0.25">
      <c r="A77" s="55">
        <v>75</v>
      </c>
      <c r="B77" s="34">
        <v>4381</v>
      </c>
      <c r="C77" s="7"/>
      <c r="D77" s="56">
        <v>1050</v>
      </c>
      <c r="E77" s="41">
        <f t="shared" si="21"/>
        <v>525</v>
      </c>
      <c r="F77" s="41">
        <f t="shared" si="22"/>
        <v>175</v>
      </c>
      <c r="G77" s="41">
        <f t="shared" si="23"/>
        <v>45</v>
      </c>
      <c r="H77" s="7">
        <f t="shared" si="24"/>
        <v>10</v>
      </c>
      <c r="I77" s="34">
        <f t="shared" si="20"/>
        <v>1995</v>
      </c>
      <c r="J77" s="41">
        <f t="shared" si="20"/>
        <v>998</v>
      </c>
      <c r="K77" s="41">
        <f t="shared" si="20"/>
        <v>333</v>
      </c>
      <c r="L77" s="41">
        <f t="shared" si="20"/>
        <v>86</v>
      </c>
      <c r="M77" s="7">
        <f t="shared" si="20"/>
        <v>19</v>
      </c>
      <c r="N77" s="36"/>
      <c r="O77" s="35">
        <f t="shared" si="25"/>
        <v>391</v>
      </c>
      <c r="P77" s="35">
        <f t="shared" si="26"/>
        <v>0</v>
      </c>
      <c r="Q77" s="35">
        <f t="shared" si="27"/>
        <v>722</v>
      </c>
      <c r="R77" s="35">
        <f t="shared" si="28"/>
        <v>883</v>
      </c>
      <c r="S77" s="35">
        <f t="shared" si="29"/>
        <v>950</v>
      </c>
      <c r="T77" s="22"/>
      <c r="U77" s="67">
        <f>IF(B77=C77,0,IF(S77&lt;&gt;"-",(S77)/Přehled!$A$1,0))</f>
        <v>2.2619047619047619</v>
      </c>
    </row>
    <row r="78" spans="1:21" x14ac:dyDescent="0.25">
      <c r="A78" s="55">
        <v>76</v>
      </c>
      <c r="B78" s="34">
        <v>4491</v>
      </c>
      <c r="C78" s="7"/>
      <c r="D78" s="56">
        <v>1065</v>
      </c>
      <c r="E78" s="41">
        <f t="shared" si="21"/>
        <v>535</v>
      </c>
      <c r="F78" s="41">
        <f t="shared" si="22"/>
        <v>180</v>
      </c>
      <c r="G78" s="41">
        <f t="shared" si="23"/>
        <v>45</v>
      </c>
      <c r="H78" s="7">
        <f t="shared" si="24"/>
        <v>10</v>
      </c>
      <c r="I78" s="34">
        <f t="shared" si="20"/>
        <v>2024</v>
      </c>
      <c r="J78" s="41">
        <f t="shared" si="20"/>
        <v>1017</v>
      </c>
      <c r="K78" s="41">
        <f t="shared" si="20"/>
        <v>342</v>
      </c>
      <c r="L78" s="41">
        <f t="shared" si="20"/>
        <v>86</v>
      </c>
      <c r="M78" s="7">
        <f t="shared" si="20"/>
        <v>19</v>
      </c>
      <c r="N78" s="36"/>
      <c r="O78" s="35">
        <f t="shared" si="25"/>
        <v>443</v>
      </c>
      <c r="P78" s="35">
        <f t="shared" si="26"/>
        <v>0</v>
      </c>
      <c r="Q78" s="35">
        <f t="shared" si="27"/>
        <v>766</v>
      </c>
      <c r="R78" s="35">
        <f t="shared" si="28"/>
        <v>936</v>
      </c>
      <c r="S78" s="35">
        <f t="shared" si="29"/>
        <v>1003</v>
      </c>
      <c r="T78" s="22"/>
      <c r="U78" s="67">
        <f>IF(B78=C78,0,IF(S78&lt;&gt;"-",(S78)/Přehled!$A$1,0))</f>
        <v>2.388095238095238</v>
      </c>
    </row>
    <row r="79" spans="1:21" x14ac:dyDescent="0.25">
      <c r="A79" s="55">
        <v>77</v>
      </c>
      <c r="B79" s="34">
        <v>4603</v>
      </c>
      <c r="C79" s="7"/>
      <c r="D79" s="56">
        <v>1085</v>
      </c>
      <c r="E79" s="41">
        <f t="shared" si="21"/>
        <v>545</v>
      </c>
      <c r="F79" s="41">
        <f t="shared" si="22"/>
        <v>180</v>
      </c>
      <c r="G79" s="41">
        <f t="shared" si="23"/>
        <v>45</v>
      </c>
      <c r="H79" s="7">
        <f t="shared" si="24"/>
        <v>10</v>
      </c>
      <c r="I79" s="34">
        <f t="shared" si="20"/>
        <v>2062</v>
      </c>
      <c r="J79" s="41">
        <f t="shared" si="20"/>
        <v>1036</v>
      </c>
      <c r="K79" s="41">
        <f t="shared" si="20"/>
        <v>342</v>
      </c>
      <c r="L79" s="41">
        <f t="shared" si="20"/>
        <v>86</v>
      </c>
      <c r="M79" s="7">
        <f t="shared" si="20"/>
        <v>19</v>
      </c>
      <c r="N79" s="36"/>
      <c r="O79" s="35">
        <f t="shared" si="25"/>
        <v>479</v>
      </c>
      <c r="P79" s="35">
        <f t="shared" si="26"/>
        <v>0</v>
      </c>
      <c r="Q79" s="35">
        <f t="shared" si="27"/>
        <v>821</v>
      </c>
      <c r="R79" s="35">
        <f t="shared" si="28"/>
        <v>991</v>
      </c>
      <c r="S79" s="35">
        <f t="shared" si="29"/>
        <v>1058</v>
      </c>
      <c r="T79" s="22"/>
      <c r="U79" s="67">
        <f>IF(B79=C79,0,IF(S79&lt;&gt;"-",(S79)/Přehled!$A$1,0))</f>
        <v>2.519047619047619</v>
      </c>
    </row>
    <row r="80" spans="1:21" x14ac:dyDescent="0.25">
      <c r="A80" s="55">
        <v>78</v>
      </c>
      <c r="B80" s="34">
        <v>4718</v>
      </c>
      <c r="C80" s="7"/>
      <c r="D80" s="56">
        <v>1100</v>
      </c>
      <c r="E80" s="41">
        <f t="shared" si="21"/>
        <v>550</v>
      </c>
      <c r="F80" s="41">
        <f t="shared" si="22"/>
        <v>185</v>
      </c>
      <c r="G80" s="41">
        <f t="shared" si="23"/>
        <v>45</v>
      </c>
      <c r="H80" s="7">
        <f t="shared" si="24"/>
        <v>10</v>
      </c>
      <c r="I80" s="34">
        <f t="shared" si="20"/>
        <v>2090</v>
      </c>
      <c r="J80" s="41">
        <f t="shared" si="20"/>
        <v>1045</v>
      </c>
      <c r="K80" s="41">
        <f t="shared" si="20"/>
        <v>352</v>
      </c>
      <c r="L80" s="41">
        <f t="shared" si="20"/>
        <v>86</v>
      </c>
      <c r="M80" s="7">
        <f t="shared" si="20"/>
        <v>19</v>
      </c>
      <c r="N80" s="36"/>
      <c r="O80" s="35">
        <f t="shared" si="25"/>
        <v>538</v>
      </c>
      <c r="P80" s="35">
        <f t="shared" si="26"/>
        <v>0</v>
      </c>
      <c r="Q80" s="35">
        <f t="shared" si="27"/>
        <v>879</v>
      </c>
      <c r="R80" s="35">
        <f t="shared" si="28"/>
        <v>1059</v>
      </c>
      <c r="S80" s="35">
        <f t="shared" si="29"/>
        <v>1126</v>
      </c>
      <c r="T80" s="22"/>
      <c r="U80" s="67">
        <f>IF(B80=C80,0,IF(S80&lt;&gt;"-",(S80)/Přehled!$A$1,0))</f>
        <v>2.6809523809523808</v>
      </c>
    </row>
    <row r="81" spans="1:21" x14ac:dyDescent="0.25">
      <c r="A81" s="55">
        <v>79</v>
      </c>
      <c r="B81" s="34">
        <v>4836</v>
      </c>
      <c r="C81" s="7"/>
      <c r="D81" s="56">
        <v>1120</v>
      </c>
      <c r="E81" s="41">
        <f t="shared" si="21"/>
        <v>560</v>
      </c>
      <c r="F81" s="41">
        <f t="shared" si="22"/>
        <v>185</v>
      </c>
      <c r="G81" s="41">
        <f t="shared" si="23"/>
        <v>45</v>
      </c>
      <c r="H81" s="7">
        <f t="shared" si="24"/>
        <v>10</v>
      </c>
      <c r="I81" s="34">
        <f t="shared" si="20"/>
        <v>2128</v>
      </c>
      <c r="J81" s="41">
        <f t="shared" si="20"/>
        <v>1064</v>
      </c>
      <c r="K81" s="41">
        <f t="shared" si="20"/>
        <v>352</v>
      </c>
      <c r="L81" s="41">
        <f t="shared" si="20"/>
        <v>86</v>
      </c>
      <c r="M81" s="7">
        <f t="shared" si="20"/>
        <v>19</v>
      </c>
      <c r="N81" s="36"/>
      <c r="O81" s="35">
        <f t="shared" si="25"/>
        <v>580</v>
      </c>
      <c r="P81" s="35">
        <f t="shared" si="26"/>
        <v>0</v>
      </c>
      <c r="Q81" s="35">
        <f t="shared" si="27"/>
        <v>940</v>
      </c>
      <c r="R81" s="35">
        <f t="shared" si="28"/>
        <v>1120</v>
      </c>
      <c r="S81" s="35">
        <f t="shared" si="29"/>
        <v>1187</v>
      </c>
      <c r="T81" s="22"/>
      <c r="U81" s="67">
        <f>IF(B81=C81,0,IF(S81&lt;&gt;"-",(S81)/Přehled!$A$1,0))</f>
        <v>2.8261904761904764</v>
      </c>
    </row>
    <row r="82" spans="1:21" x14ac:dyDescent="0.25">
      <c r="A82" s="93">
        <v>80</v>
      </c>
      <c r="B82" s="94">
        <v>4957</v>
      </c>
      <c r="C82" s="95"/>
      <c r="D82" s="96">
        <v>1135</v>
      </c>
      <c r="E82" s="97">
        <f t="shared" si="21"/>
        <v>570</v>
      </c>
      <c r="F82" s="97">
        <f t="shared" si="22"/>
        <v>190</v>
      </c>
      <c r="G82" s="97">
        <f t="shared" si="23"/>
        <v>50</v>
      </c>
      <c r="H82" s="95">
        <f t="shared" si="24"/>
        <v>10</v>
      </c>
      <c r="I82" s="94">
        <f t="shared" si="20"/>
        <v>2157</v>
      </c>
      <c r="J82" s="97">
        <f t="shared" si="20"/>
        <v>1083</v>
      </c>
      <c r="K82" s="97">
        <f t="shared" si="20"/>
        <v>361</v>
      </c>
      <c r="L82" s="97">
        <f t="shared" si="20"/>
        <v>95</v>
      </c>
      <c r="M82" s="95">
        <f t="shared" si="20"/>
        <v>19</v>
      </c>
      <c r="N82" s="36"/>
      <c r="O82" s="35">
        <f t="shared" si="25"/>
        <v>643</v>
      </c>
      <c r="P82" s="35">
        <f t="shared" si="26"/>
        <v>0</v>
      </c>
      <c r="Q82" s="35">
        <f t="shared" si="27"/>
        <v>995</v>
      </c>
      <c r="R82" s="35">
        <f t="shared" si="28"/>
        <v>1166</v>
      </c>
      <c r="S82" s="35">
        <f t="shared" si="29"/>
        <v>1242</v>
      </c>
      <c r="T82" s="22"/>
      <c r="U82" s="67">
        <f>IF(B82=C82,0,IF(S82&lt;&gt;"-",(S82)/Přehled!$A$1,0))</f>
        <v>2.9571428571428573</v>
      </c>
    </row>
    <row r="83" spans="1:21" x14ac:dyDescent="0.25">
      <c r="A83" s="55">
        <v>81</v>
      </c>
      <c r="B83" s="34">
        <v>5081</v>
      </c>
      <c r="C83" s="7"/>
      <c r="D83" s="56">
        <v>1150</v>
      </c>
      <c r="E83" s="41">
        <f t="shared" si="21"/>
        <v>575</v>
      </c>
      <c r="F83" s="41">
        <f t="shared" si="22"/>
        <v>190</v>
      </c>
      <c r="G83" s="41">
        <f t="shared" si="23"/>
        <v>50</v>
      </c>
      <c r="H83" s="7">
        <f t="shared" si="24"/>
        <v>10</v>
      </c>
      <c r="I83" s="34">
        <f t="shared" si="20"/>
        <v>2185</v>
      </c>
      <c r="J83" s="41">
        <f t="shared" si="20"/>
        <v>1093</v>
      </c>
      <c r="K83" s="41">
        <f t="shared" si="20"/>
        <v>361</v>
      </c>
      <c r="L83" s="41">
        <f t="shared" si="20"/>
        <v>95</v>
      </c>
      <c r="M83" s="7">
        <f t="shared" si="20"/>
        <v>19</v>
      </c>
      <c r="N83" s="36"/>
      <c r="O83" s="35">
        <f t="shared" si="25"/>
        <v>711</v>
      </c>
      <c r="P83" s="35">
        <f t="shared" si="26"/>
        <v>0</v>
      </c>
      <c r="Q83" s="35">
        <f t="shared" si="27"/>
        <v>1081</v>
      </c>
      <c r="R83" s="35">
        <f t="shared" si="28"/>
        <v>1252</v>
      </c>
      <c r="S83" s="35">
        <f t="shared" si="29"/>
        <v>1328</v>
      </c>
      <c r="T83" s="22"/>
      <c r="U83" s="67">
        <f>IF(B83=C83,0,IF(S83&lt;&gt;"-",(S83)/Přehled!$A$1,0))</f>
        <v>3.1619047619047618</v>
      </c>
    </row>
    <row r="84" spans="1:21" x14ac:dyDescent="0.25">
      <c r="A84" s="55">
        <v>82</v>
      </c>
      <c r="B84" s="34">
        <v>5208</v>
      </c>
      <c r="C84" s="7"/>
      <c r="D84" s="56">
        <v>1170</v>
      </c>
      <c r="E84" s="41">
        <f t="shared" si="21"/>
        <v>585</v>
      </c>
      <c r="F84" s="41">
        <f t="shared" si="22"/>
        <v>195</v>
      </c>
      <c r="G84" s="41">
        <f t="shared" si="23"/>
        <v>50</v>
      </c>
      <c r="H84" s="7">
        <f t="shared" si="24"/>
        <v>10</v>
      </c>
      <c r="I84" s="34">
        <f t="shared" si="20"/>
        <v>2223</v>
      </c>
      <c r="J84" s="41">
        <f t="shared" si="20"/>
        <v>1112</v>
      </c>
      <c r="K84" s="41">
        <f t="shared" si="20"/>
        <v>371</v>
      </c>
      <c r="L84" s="41">
        <f t="shared" si="20"/>
        <v>95</v>
      </c>
      <c r="M84" s="7">
        <f t="shared" si="20"/>
        <v>19</v>
      </c>
      <c r="N84" s="36"/>
      <c r="O84" s="35">
        <f t="shared" si="25"/>
        <v>762</v>
      </c>
      <c r="P84" s="35">
        <f t="shared" si="26"/>
        <v>0</v>
      </c>
      <c r="Q84" s="35">
        <f t="shared" si="27"/>
        <v>1131</v>
      </c>
      <c r="R84" s="35">
        <f t="shared" si="28"/>
        <v>1312</v>
      </c>
      <c r="S84" s="35">
        <f t="shared" si="29"/>
        <v>1388</v>
      </c>
      <c r="T84" s="22"/>
      <c r="U84" s="67">
        <f>IF(B84=C84,0,IF(S84&lt;&gt;"-",(S84)/Přehled!$A$1,0))</f>
        <v>3.3047619047619046</v>
      </c>
    </row>
    <row r="85" spans="1:21" x14ac:dyDescent="0.25">
      <c r="A85" s="55">
        <v>83</v>
      </c>
      <c r="B85" s="34">
        <v>5338</v>
      </c>
      <c r="C85" s="7"/>
      <c r="D85" s="56">
        <v>1185</v>
      </c>
      <c r="E85" s="41">
        <f t="shared" si="21"/>
        <v>595</v>
      </c>
      <c r="F85" s="41">
        <f t="shared" si="22"/>
        <v>200</v>
      </c>
      <c r="G85" s="41">
        <f t="shared" si="23"/>
        <v>50</v>
      </c>
      <c r="H85" s="7">
        <f t="shared" si="24"/>
        <v>10</v>
      </c>
      <c r="I85" s="34">
        <f t="shared" si="20"/>
        <v>2252</v>
      </c>
      <c r="J85" s="41">
        <f t="shared" si="20"/>
        <v>1131</v>
      </c>
      <c r="K85" s="41">
        <f t="shared" si="20"/>
        <v>380</v>
      </c>
      <c r="L85" s="41">
        <f t="shared" si="20"/>
        <v>95</v>
      </c>
      <c r="M85" s="7">
        <f t="shared" si="20"/>
        <v>19</v>
      </c>
      <c r="N85" s="36"/>
      <c r="O85" s="35">
        <f t="shared" si="25"/>
        <v>834</v>
      </c>
      <c r="P85" s="35">
        <f t="shared" si="26"/>
        <v>0</v>
      </c>
      <c r="Q85" s="35">
        <f t="shared" si="27"/>
        <v>1195</v>
      </c>
      <c r="R85" s="35">
        <f t="shared" si="28"/>
        <v>1385</v>
      </c>
      <c r="S85" s="35">
        <f t="shared" si="29"/>
        <v>1461</v>
      </c>
      <c r="T85" s="22"/>
      <c r="U85" s="67">
        <f>IF(B85=C85,0,IF(S85&lt;&gt;"-",(S85)/Přehled!$A$1,0))</f>
        <v>3.4785714285714286</v>
      </c>
    </row>
    <row r="86" spans="1:21" x14ac:dyDescent="0.25">
      <c r="A86" s="55">
        <v>84</v>
      </c>
      <c r="B86" s="34">
        <v>5471</v>
      </c>
      <c r="C86" s="7"/>
      <c r="D86" s="56">
        <v>1205</v>
      </c>
      <c r="E86" s="41">
        <f t="shared" si="21"/>
        <v>605</v>
      </c>
      <c r="F86" s="41">
        <f t="shared" si="22"/>
        <v>200</v>
      </c>
      <c r="G86" s="41">
        <f t="shared" si="23"/>
        <v>50</v>
      </c>
      <c r="H86" s="7">
        <f t="shared" si="24"/>
        <v>10</v>
      </c>
      <c r="I86" s="34">
        <f t="shared" si="20"/>
        <v>2290</v>
      </c>
      <c r="J86" s="41">
        <f t="shared" si="20"/>
        <v>1150</v>
      </c>
      <c r="K86" s="41">
        <f t="shared" si="20"/>
        <v>380</v>
      </c>
      <c r="L86" s="41">
        <f t="shared" si="20"/>
        <v>95</v>
      </c>
      <c r="M86" s="7">
        <f t="shared" si="20"/>
        <v>19</v>
      </c>
      <c r="N86" s="36"/>
      <c r="O86" s="35">
        <f t="shared" si="25"/>
        <v>891</v>
      </c>
      <c r="P86" s="35">
        <f t="shared" si="26"/>
        <v>0</v>
      </c>
      <c r="Q86" s="35">
        <f t="shared" si="27"/>
        <v>1271</v>
      </c>
      <c r="R86" s="35">
        <f t="shared" si="28"/>
        <v>1461</v>
      </c>
      <c r="S86" s="35">
        <f t="shared" si="29"/>
        <v>1537</v>
      </c>
      <c r="T86" s="22"/>
      <c r="U86" s="67">
        <f>IF(B86=C86,0,IF(S86&lt;&gt;"-",(S86)/Přehled!$A$1,0))</f>
        <v>3.6595238095238094</v>
      </c>
    </row>
    <row r="87" spans="1:21" x14ac:dyDescent="0.25">
      <c r="A87" s="55">
        <v>85</v>
      </c>
      <c r="B87" s="34">
        <v>5608</v>
      </c>
      <c r="C87" s="7"/>
      <c r="D87" s="56">
        <v>1220</v>
      </c>
      <c r="E87" s="41">
        <f t="shared" si="21"/>
        <v>610</v>
      </c>
      <c r="F87" s="41">
        <f t="shared" si="22"/>
        <v>205</v>
      </c>
      <c r="G87" s="41">
        <f t="shared" si="23"/>
        <v>50</v>
      </c>
      <c r="H87" s="7">
        <f t="shared" si="24"/>
        <v>10</v>
      </c>
      <c r="I87" s="34">
        <f t="shared" si="20"/>
        <v>2318</v>
      </c>
      <c r="J87" s="41">
        <f t="shared" si="20"/>
        <v>1159</v>
      </c>
      <c r="K87" s="41">
        <f t="shared" si="20"/>
        <v>390</v>
      </c>
      <c r="L87" s="41">
        <f t="shared" si="20"/>
        <v>95</v>
      </c>
      <c r="M87" s="7">
        <f t="shared" si="20"/>
        <v>19</v>
      </c>
      <c r="N87" s="36"/>
      <c r="O87" s="35">
        <f t="shared" si="25"/>
        <v>972</v>
      </c>
      <c r="P87" s="35">
        <f t="shared" si="26"/>
        <v>0</v>
      </c>
      <c r="Q87" s="35">
        <f t="shared" si="27"/>
        <v>1351</v>
      </c>
      <c r="R87" s="35">
        <f t="shared" si="28"/>
        <v>1551</v>
      </c>
      <c r="S87" s="35">
        <f t="shared" si="29"/>
        <v>1627</v>
      </c>
      <c r="T87" s="22"/>
      <c r="U87" s="67">
        <f>IF(B87=C87,0,IF(S87&lt;&gt;"-",(S87)/Přehled!$A$1,0))</f>
        <v>3.8738095238095238</v>
      </c>
    </row>
    <row r="88" spans="1:21" x14ac:dyDescent="0.25">
      <c r="A88" s="55">
        <v>86</v>
      </c>
      <c r="B88" s="34">
        <v>5748</v>
      </c>
      <c r="C88" s="7"/>
      <c r="D88" s="56">
        <v>1240</v>
      </c>
      <c r="E88" s="41">
        <f t="shared" si="21"/>
        <v>620</v>
      </c>
      <c r="F88" s="41">
        <f t="shared" si="22"/>
        <v>205</v>
      </c>
      <c r="G88" s="41">
        <f t="shared" si="23"/>
        <v>50</v>
      </c>
      <c r="H88" s="7">
        <f t="shared" si="24"/>
        <v>10</v>
      </c>
      <c r="I88" s="34">
        <f t="shared" si="20"/>
        <v>2356</v>
      </c>
      <c r="J88" s="41">
        <f t="shared" si="20"/>
        <v>1178</v>
      </c>
      <c r="K88" s="41">
        <f t="shared" si="20"/>
        <v>390</v>
      </c>
      <c r="L88" s="41">
        <f t="shared" si="20"/>
        <v>95</v>
      </c>
      <c r="M88" s="7">
        <f t="shared" si="20"/>
        <v>19</v>
      </c>
      <c r="N88" s="36"/>
      <c r="O88" s="35">
        <f t="shared" si="25"/>
        <v>1036</v>
      </c>
      <c r="P88" s="35">
        <f t="shared" si="26"/>
        <v>0</v>
      </c>
      <c r="Q88" s="35">
        <f t="shared" si="27"/>
        <v>1434</v>
      </c>
      <c r="R88" s="35">
        <f t="shared" si="28"/>
        <v>1634</v>
      </c>
      <c r="S88" s="35">
        <f t="shared" si="29"/>
        <v>1710</v>
      </c>
      <c r="T88" s="22"/>
      <c r="U88" s="67">
        <f>IF(B88=C88,0,IF(S88&lt;&gt;"-",(S88)/Přehled!$A$1,0))</f>
        <v>4.0714285714285712</v>
      </c>
    </row>
    <row r="89" spans="1:21" x14ac:dyDescent="0.25">
      <c r="A89" s="55">
        <v>87</v>
      </c>
      <c r="B89" s="34">
        <v>5892</v>
      </c>
      <c r="C89" s="7"/>
      <c r="D89" s="56">
        <v>1255</v>
      </c>
      <c r="E89" s="41">
        <f t="shared" si="21"/>
        <v>630</v>
      </c>
      <c r="F89" s="41">
        <f t="shared" si="22"/>
        <v>210</v>
      </c>
      <c r="G89" s="41">
        <f t="shared" si="23"/>
        <v>55</v>
      </c>
      <c r="H89" s="7">
        <f t="shared" si="24"/>
        <v>10</v>
      </c>
      <c r="I89" s="34">
        <f t="shared" si="20"/>
        <v>2385</v>
      </c>
      <c r="J89" s="41">
        <f t="shared" si="20"/>
        <v>1197</v>
      </c>
      <c r="K89" s="41">
        <f t="shared" si="20"/>
        <v>399</v>
      </c>
      <c r="L89" s="41">
        <f t="shared" si="20"/>
        <v>105</v>
      </c>
      <c r="M89" s="7">
        <f t="shared" si="20"/>
        <v>19</v>
      </c>
      <c r="N89" s="36"/>
      <c r="O89" s="35">
        <f t="shared" si="25"/>
        <v>1122</v>
      </c>
      <c r="P89" s="35">
        <f t="shared" si="26"/>
        <v>0</v>
      </c>
      <c r="Q89" s="35">
        <f t="shared" si="27"/>
        <v>1512</v>
      </c>
      <c r="R89" s="35">
        <f t="shared" si="28"/>
        <v>1701</v>
      </c>
      <c r="S89" s="35">
        <f t="shared" si="29"/>
        <v>1787</v>
      </c>
      <c r="T89" s="22"/>
      <c r="U89" s="67">
        <f>IF(B89=C89,0,IF(S89&lt;&gt;"-",(S89)/Přehled!$A$1,0))</f>
        <v>4.2547619047619047</v>
      </c>
    </row>
    <row r="90" spans="1:21" x14ac:dyDescent="0.25">
      <c r="A90" s="55">
        <v>88</v>
      </c>
      <c r="B90" s="34">
        <v>6039</v>
      </c>
      <c r="C90" s="7"/>
      <c r="D90" s="56">
        <v>1275</v>
      </c>
      <c r="E90" s="41">
        <f t="shared" si="21"/>
        <v>640</v>
      </c>
      <c r="F90" s="41">
        <f t="shared" si="22"/>
        <v>215</v>
      </c>
      <c r="G90" s="41">
        <f t="shared" si="23"/>
        <v>55</v>
      </c>
      <c r="H90" s="7">
        <f t="shared" si="24"/>
        <v>10</v>
      </c>
      <c r="I90" s="34">
        <f t="shared" si="20"/>
        <v>2423</v>
      </c>
      <c r="J90" s="41">
        <f t="shared" si="20"/>
        <v>1216</v>
      </c>
      <c r="K90" s="41">
        <f t="shared" si="20"/>
        <v>409</v>
      </c>
      <c r="L90" s="41">
        <f t="shared" si="20"/>
        <v>105</v>
      </c>
      <c r="M90" s="7">
        <f t="shared" si="20"/>
        <v>19</v>
      </c>
      <c r="N90" s="36"/>
      <c r="O90" s="35">
        <f t="shared" si="25"/>
        <v>1193</v>
      </c>
      <c r="P90" s="35">
        <f t="shared" si="26"/>
        <v>0</v>
      </c>
      <c r="Q90" s="35">
        <f t="shared" si="27"/>
        <v>1582</v>
      </c>
      <c r="R90" s="35">
        <f t="shared" si="28"/>
        <v>1781</v>
      </c>
      <c r="S90" s="35">
        <f t="shared" si="29"/>
        <v>1867</v>
      </c>
      <c r="T90" s="22"/>
      <c r="U90" s="67">
        <f>IF(B90=C90,0,IF(S90&lt;&gt;"-",(S90)/Přehled!$A$1,0))</f>
        <v>4.4452380952380954</v>
      </c>
    </row>
    <row r="91" spans="1:21" x14ac:dyDescent="0.25">
      <c r="A91" s="55">
        <v>89</v>
      </c>
      <c r="B91" s="34">
        <v>6190</v>
      </c>
      <c r="C91" s="7"/>
      <c r="D91" s="56">
        <v>1290</v>
      </c>
      <c r="E91" s="41">
        <f t="shared" si="21"/>
        <v>645</v>
      </c>
      <c r="F91" s="41">
        <f t="shared" si="22"/>
        <v>215</v>
      </c>
      <c r="G91" s="41">
        <f t="shared" si="23"/>
        <v>55</v>
      </c>
      <c r="H91" s="7">
        <f t="shared" si="24"/>
        <v>10</v>
      </c>
      <c r="I91" s="34">
        <f t="shared" si="20"/>
        <v>2451</v>
      </c>
      <c r="J91" s="41">
        <f t="shared" si="20"/>
        <v>1226</v>
      </c>
      <c r="K91" s="41">
        <f t="shared" si="20"/>
        <v>409</v>
      </c>
      <c r="L91" s="41">
        <f t="shared" si="20"/>
        <v>105</v>
      </c>
      <c r="M91" s="7">
        <f t="shared" si="20"/>
        <v>19</v>
      </c>
      <c r="N91" s="36"/>
      <c r="O91" s="35">
        <f t="shared" si="25"/>
        <v>1288</v>
      </c>
      <c r="P91" s="35">
        <f t="shared" si="26"/>
        <v>0</v>
      </c>
      <c r="Q91" s="35">
        <f t="shared" si="27"/>
        <v>1695</v>
      </c>
      <c r="R91" s="35">
        <f t="shared" si="28"/>
        <v>1894</v>
      </c>
      <c r="S91" s="35">
        <f t="shared" si="29"/>
        <v>1980</v>
      </c>
      <c r="T91" s="22"/>
      <c r="U91" s="67">
        <f>IF(B91=C91,0,IF(S91&lt;&gt;"-",(S91)/Přehled!$A$1,0))</f>
        <v>4.7142857142857144</v>
      </c>
    </row>
    <row r="92" spans="1:21" x14ac:dyDescent="0.25">
      <c r="A92" s="55">
        <v>90</v>
      </c>
      <c r="B92" s="34">
        <v>6345</v>
      </c>
      <c r="C92" s="7"/>
      <c r="D92" s="56">
        <v>1310</v>
      </c>
      <c r="E92" s="41">
        <f t="shared" si="21"/>
        <v>655</v>
      </c>
      <c r="F92" s="41">
        <f t="shared" si="22"/>
        <v>220</v>
      </c>
      <c r="G92" s="41">
        <f t="shared" si="23"/>
        <v>55</v>
      </c>
      <c r="H92" s="7">
        <f t="shared" si="24"/>
        <v>10</v>
      </c>
      <c r="I92" s="34">
        <f t="shared" si="20"/>
        <v>2489</v>
      </c>
      <c r="J92" s="41">
        <f t="shared" si="20"/>
        <v>1245</v>
      </c>
      <c r="K92" s="41">
        <f t="shared" si="20"/>
        <v>418</v>
      </c>
      <c r="L92" s="41">
        <f t="shared" si="20"/>
        <v>105</v>
      </c>
      <c r="M92" s="7">
        <f t="shared" si="20"/>
        <v>19</v>
      </c>
      <c r="N92" s="36"/>
      <c r="O92" s="35">
        <f t="shared" si="25"/>
        <v>1367</v>
      </c>
      <c r="P92" s="35">
        <f t="shared" si="26"/>
        <v>0</v>
      </c>
      <c r="Q92" s="35">
        <f t="shared" si="27"/>
        <v>1775</v>
      </c>
      <c r="R92" s="35">
        <f t="shared" si="28"/>
        <v>1983</v>
      </c>
      <c r="S92" s="35">
        <f t="shared" si="29"/>
        <v>2069</v>
      </c>
      <c r="T92" s="22"/>
      <c r="U92" s="67">
        <f>IF(B92=C92,0,IF(S92&lt;&gt;"-",(S92)/Přehled!$A$1,0))</f>
        <v>4.9261904761904765</v>
      </c>
    </row>
    <row r="93" spans="1:21" x14ac:dyDescent="0.25">
      <c r="A93" s="55">
        <v>91</v>
      </c>
      <c r="B93" s="34">
        <v>6504</v>
      </c>
      <c r="C93" s="7"/>
      <c r="D93" s="56">
        <v>1325</v>
      </c>
      <c r="E93" s="41">
        <f t="shared" si="21"/>
        <v>665</v>
      </c>
      <c r="F93" s="41">
        <f t="shared" si="22"/>
        <v>220</v>
      </c>
      <c r="G93" s="41">
        <f t="shared" si="23"/>
        <v>55</v>
      </c>
      <c r="H93" s="7">
        <f t="shared" si="24"/>
        <v>10</v>
      </c>
      <c r="I93" s="34">
        <f t="shared" si="20"/>
        <v>2518</v>
      </c>
      <c r="J93" s="41">
        <f t="shared" si="20"/>
        <v>1264</v>
      </c>
      <c r="K93" s="41">
        <f t="shared" si="20"/>
        <v>418</v>
      </c>
      <c r="L93" s="41">
        <f t="shared" si="20"/>
        <v>105</v>
      </c>
      <c r="M93" s="7">
        <f t="shared" si="20"/>
        <v>19</v>
      </c>
      <c r="N93" s="36"/>
      <c r="O93" s="35">
        <f t="shared" si="25"/>
        <v>1468</v>
      </c>
      <c r="P93" s="35">
        <f t="shared" si="26"/>
        <v>0</v>
      </c>
      <c r="Q93" s="35">
        <f t="shared" si="27"/>
        <v>1886</v>
      </c>
      <c r="R93" s="35">
        <f t="shared" si="28"/>
        <v>2094</v>
      </c>
      <c r="S93" s="35">
        <f t="shared" si="29"/>
        <v>2180</v>
      </c>
      <c r="T93" s="22"/>
      <c r="U93" s="67">
        <f>IF(B93=C93,0,IF(S93&lt;&gt;"-",(S93)/Přehled!$A$1,0))</f>
        <v>5.1904761904761907</v>
      </c>
    </row>
    <row r="94" spans="1:21" x14ac:dyDescent="0.25">
      <c r="A94" s="55">
        <v>92</v>
      </c>
      <c r="B94" s="34">
        <v>6666</v>
      </c>
      <c r="C94" s="7"/>
      <c r="D94" s="56">
        <v>1345</v>
      </c>
      <c r="E94" s="41">
        <f t="shared" si="21"/>
        <v>675</v>
      </c>
      <c r="F94" s="41">
        <f t="shared" si="22"/>
        <v>225</v>
      </c>
      <c r="G94" s="41">
        <f t="shared" si="23"/>
        <v>55</v>
      </c>
      <c r="H94" s="7">
        <f t="shared" si="24"/>
        <v>10</v>
      </c>
      <c r="I94" s="34">
        <f t="shared" si="20"/>
        <v>2556</v>
      </c>
      <c r="J94" s="41">
        <f t="shared" si="20"/>
        <v>1283</v>
      </c>
      <c r="K94" s="41">
        <f t="shared" si="20"/>
        <v>428</v>
      </c>
      <c r="L94" s="41">
        <f t="shared" si="20"/>
        <v>105</v>
      </c>
      <c r="M94" s="7">
        <f t="shared" si="20"/>
        <v>19</v>
      </c>
      <c r="N94" s="36"/>
      <c r="O94" s="35">
        <f t="shared" si="25"/>
        <v>1554</v>
      </c>
      <c r="P94" s="35">
        <f t="shared" si="26"/>
        <v>0</v>
      </c>
      <c r="Q94" s="35">
        <f t="shared" si="27"/>
        <v>1971</v>
      </c>
      <c r="R94" s="35">
        <f t="shared" si="28"/>
        <v>2189</v>
      </c>
      <c r="S94" s="35">
        <f t="shared" si="29"/>
        <v>2275</v>
      </c>
      <c r="T94" s="22"/>
      <c r="U94" s="67">
        <f>IF(B94=C94,0,IF(S94&lt;&gt;"-",(S94)/Přehled!$A$1,0))</f>
        <v>5.416666666666667</v>
      </c>
    </row>
    <row r="95" spans="1:21" x14ac:dyDescent="0.25">
      <c r="A95" s="55">
        <v>93</v>
      </c>
      <c r="B95" s="34">
        <v>6833</v>
      </c>
      <c r="C95" s="7"/>
      <c r="D95" s="56">
        <v>1360</v>
      </c>
      <c r="E95" s="41">
        <f t="shared" si="21"/>
        <v>680</v>
      </c>
      <c r="F95" s="41">
        <f t="shared" si="22"/>
        <v>225</v>
      </c>
      <c r="G95" s="41">
        <f t="shared" si="23"/>
        <v>55</v>
      </c>
      <c r="H95" s="7">
        <f t="shared" si="24"/>
        <v>10</v>
      </c>
      <c r="I95" s="34">
        <f t="shared" si="20"/>
        <v>2584</v>
      </c>
      <c r="J95" s="41">
        <f t="shared" si="20"/>
        <v>1292</v>
      </c>
      <c r="K95" s="41">
        <f t="shared" si="20"/>
        <v>428</v>
      </c>
      <c r="L95" s="41">
        <f t="shared" si="20"/>
        <v>105</v>
      </c>
      <c r="M95" s="7">
        <f t="shared" si="20"/>
        <v>19</v>
      </c>
      <c r="N95" s="36"/>
      <c r="O95" s="35">
        <f t="shared" si="25"/>
        <v>1665</v>
      </c>
      <c r="P95" s="35">
        <f t="shared" si="26"/>
        <v>0</v>
      </c>
      <c r="Q95" s="35">
        <f t="shared" si="27"/>
        <v>2101</v>
      </c>
      <c r="R95" s="35">
        <f t="shared" si="28"/>
        <v>2319</v>
      </c>
      <c r="S95" s="35">
        <f t="shared" si="29"/>
        <v>2405</v>
      </c>
      <c r="T95" s="22"/>
      <c r="U95" s="67">
        <f>IF(B95=C95,0,IF(S95&lt;&gt;"-",(S95)/Přehled!$A$1,0))</f>
        <v>5.7261904761904763</v>
      </c>
    </row>
    <row r="96" spans="1:21" x14ac:dyDescent="0.25">
      <c r="A96" s="55">
        <v>94</v>
      </c>
      <c r="B96" s="34">
        <v>7004</v>
      </c>
      <c r="C96" s="7"/>
      <c r="D96" s="56">
        <v>1380</v>
      </c>
      <c r="E96" s="41">
        <f t="shared" si="21"/>
        <v>690</v>
      </c>
      <c r="F96" s="41">
        <f t="shared" si="22"/>
        <v>230</v>
      </c>
      <c r="G96" s="41">
        <f t="shared" si="23"/>
        <v>60</v>
      </c>
      <c r="H96" s="7">
        <f t="shared" si="24"/>
        <v>10</v>
      </c>
      <c r="I96" s="34">
        <f t="shared" si="20"/>
        <v>2622</v>
      </c>
      <c r="J96" s="41">
        <f t="shared" si="20"/>
        <v>1311</v>
      </c>
      <c r="K96" s="41">
        <f t="shared" si="20"/>
        <v>437</v>
      </c>
      <c r="L96" s="41">
        <f t="shared" si="20"/>
        <v>114</v>
      </c>
      <c r="M96" s="7">
        <f t="shared" si="20"/>
        <v>19</v>
      </c>
      <c r="N96" s="36"/>
      <c r="O96" s="35">
        <f t="shared" si="25"/>
        <v>1760</v>
      </c>
      <c r="P96" s="35">
        <f t="shared" si="26"/>
        <v>0</v>
      </c>
      <c r="Q96" s="35">
        <f t="shared" si="27"/>
        <v>2197</v>
      </c>
      <c r="R96" s="35">
        <f t="shared" si="28"/>
        <v>2406</v>
      </c>
      <c r="S96" s="35">
        <f t="shared" si="29"/>
        <v>2501</v>
      </c>
      <c r="T96" s="22"/>
      <c r="U96" s="67">
        <f>IF(B96=C96,0,IF(S96&lt;&gt;"-",(S96)/Přehled!$A$1,0))</f>
        <v>5.9547619047619049</v>
      </c>
    </row>
    <row r="97" spans="1:21" x14ac:dyDescent="0.25">
      <c r="A97" s="55">
        <v>95</v>
      </c>
      <c r="B97" s="34">
        <v>7179</v>
      </c>
      <c r="C97" s="7"/>
      <c r="D97" s="56">
        <v>1395</v>
      </c>
      <c r="E97" s="41">
        <f t="shared" si="21"/>
        <v>700</v>
      </c>
      <c r="F97" s="41">
        <f t="shared" si="22"/>
        <v>235</v>
      </c>
      <c r="G97" s="41">
        <f t="shared" si="23"/>
        <v>60</v>
      </c>
      <c r="H97" s="7">
        <f t="shared" si="24"/>
        <v>10</v>
      </c>
      <c r="I97" s="34">
        <f t="shared" si="20"/>
        <v>2651</v>
      </c>
      <c r="J97" s="41">
        <f t="shared" si="20"/>
        <v>1330</v>
      </c>
      <c r="K97" s="41">
        <f t="shared" si="20"/>
        <v>447</v>
      </c>
      <c r="L97" s="41">
        <f t="shared" si="20"/>
        <v>114</v>
      </c>
      <c r="M97" s="7">
        <f t="shared" si="20"/>
        <v>19</v>
      </c>
      <c r="N97" s="36"/>
      <c r="O97" s="35">
        <f t="shared" si="25"/>
        <v>1877</v>
      </c>
      <c r="P97" s="35">
        <f t="shared" si="26"/>
        <v>0</v>
      </c>
      <c r="Q97" s="35">
        <f t="shared" si="27"/>
        <v>2304</v>
      </c>
      <c r="R97" s="35">
        <f t="shared" si="28"/>
        <v>2523</v>
      </c>
      <c r="S97" s="35">
        <f t="shared" si="29"/>
        <v>2618</v>
      </c>
      <c r="T97" s="22"/>
      <c r="U97" s="67">
        <f>IF(B97=C97,0,IF(S97&lt;&gt;"-",(S97)/Přehled!$A$1,0))</f>
        <v>6.2333333333333334</v>
      </c>
    </row>
    <row r="98" spans="1:21" x14ac:dyDescent="0.25">
      <c r="A98" s="55">
        <v>96</v>
      </c>
      <c r="B98" s="34">
        <v>7358</v>
      </c>
      <c r="C98" s="7"/>
      <c r="D98" s="56">
        <v>1415</v>
      </c>
      <c r="E98" s="41">
        <f t="shared" si="21"/>
        <v>710</v>
      </c>
      <c r="F98" s="41">
        <f t="shared" si="22"/>
        <v>235</v>
      </c>
      <c r="G98" s="41">
        <f t="shared" si="23"/>
        <v>60</v>
      </c>
      <c r="H98" s="7">
        <f t="shared" si="24"/>
        <v>10</v>
      </c>
      <c r="I98" s="34">
        <f t="shared" si="20"/>
        <v>2689</v>
      </c>
      <c r="J98" s="41">
        <f t="shared" si="20"/>
        <v>1349</v>
      </c>
      <c r="K98" s="41">
        <f t="shared" si="20"/>
        <v>447</v>
      </c>
      <c r="L98" s="41">
        <f t="shared" si="20"/>
        <v>114</v>
      </c>
      <c r="M98" s="7">
        <f t="shared" si="20"/>
        <v>19</v>
      </c>
      <c r="N98" s="36"/>
      <c r="O98" s="35">
        <f t="shared" si="25"/>
        <v>1980</v>
      </c>
      <c r="P98" s="35">
        <f t="shared" si="26"/>
        <v>0</v>
      </c>
      <c r="Q98" s="35">
        <f t="shared" si="27"/>
        <v>2426</v>
      </c>
      <c r="R98" s="35">
        <f t="shared" si="28"/>
        <v>2645</v>
      </c>
      <c r="S98" s="35">
        <f t="shared" si="29"/>
        <v>2740</v>
      </c>
      <c r="T98" s="22"/>
      <c r="U98" s="67">
        <f>IF(B98=C98,0,IF(S98&lt;&gt;"-",(S98)/Přehled!$A$1,0))</f>
        <v>6.5238095238095237</v>
      </c>
    </row>
    <row r="99" spans="1:21" x14ac:dyDescent="0.25">
      <c r="A99" s="55">
        <v>97</v>
      </c>
      <c r="B99" s="34">
        <v>7542</v>
      </c>
      <c r="C99" s="7"/>
      <c r="D99" s="56">
        <v>1430</v>
      </c>
      <c r="E99" s="41">
        <f t="shared" si="21"/>
        <v>715</v>
      </c>
      <c r="F99" s="41">
        <f t="shared" si="22"/>
        <v>240</v>
      </c>
      <c r="G99" s="41">
        <f t="shared" si="23"/>
        <v>60</v>
      </c>
      <c r="H99" s="7">
        <f t="shared" si="24"/>
        <v>10</v>
      </c>
      <c r="I99" s="34">
        <f t="shared" si="20"/>
        <v>2717</v>
      </c>
      <c r="J99" s="41">
        <f t="shared" si="20"/>
        <v>1359</v>
      </c>
      <c r="K99" s="41">
        <f t="shared" si="20"/>
        <v>456</v>
      </c>
      <c r="L99" s="41">
        <f t="shared" si="20"/>
        <v>114</v>
      </c>
      <c r="M99" s="7">
        <f t="shared" si="20"/>
        <v>19</v>
      </c>
      <c r="N99" s="36"/>
      <c r="O99" s="35">
        <f t="shared" si="25"/>
        <v>2108</v>
      </c>
      <c r="P99" s="35">
        <f t="shared" si="26"/>
        <v>0</v>
      </c>
      <c r="Q99" s="35">
        <f t="shared" si="27"/>
        <v>2554</v>
      </c>
      <c r="R99" s="35">
        <f t="shared" si="28"/>
        <v>2782</v>
      </c>
      <c r="S99" s="35">
        <f t="shared" si="29"/>
        <v>2877</v>
      </c>
      <c r="T99" s="22"/>
      <c r="U99" s="67">
        <f>IF(B99=C99,0,IF(S99&lt;&gt;"-",(S99)/Přehled!$A$1,0))</f>
        <v>6.85</v>
      </c>
    </row>
    <row r="100" spans="1:21" x14ac:dyDescent="0.25">
      <c r="A100" s="55">
        <v>98</v>
      </c>
      <c r="B100" s="34">
        <v>7731</v>
      </c>
      <c r="C100" s="7"/>
      <c r="D100" s="56">
        <v>1450</v>
      </c>
      <c r="E100" s="41">
        <f t="shared" si="21"/>
        <v>725</v>
      </c>
      <c r="F100" s="41">
        <f t="shared" si="22"/>
        <v>240</v>
      </c>
      <c r="G100" s="41">
        <f t="shared" si="23"/>
        <v>60</v>
      </c>
      <c r="H100" s="7">
        <f t="shared" si="24"/>
        <v>10</v>
      </c>
      <c r="I100" s="34">
        <f t="shared" si="20"/>
        <v>2755</v>
      </c>
      <c r="J100" s="41">
        <f t="shared" si="20"/>
        <v>1378</v>
      </c>
      <c r="K100" s="41">
        <f t="shared" si="20"/>
        <v>456</v>
      </c>
      <c r="L100" s="41">
        <f t="shared" si="20"/>
        <v>114</v>
      </c>
      <c r="M100" s="7">
        <f t="shared" si="20"/>
        <v>19</v>
      </c>
      <c r="N100" s="36"/>
      <c r="O100" s="35">
        <f t="shared" si="25"/>
        <v>2221</v>
      </c>
      <c r="P100" s="35">
        <f t="shared" si="26"/>
        <v>0</v>
      </c>
      <c r="Q100" s="35">
        <f t="shared" si="27"/>
        <v>2686</v>
      </c>
      <c r="R100" s="35">
        <f t="shared" si="28"/>
        <v>2914</v>
      </c>
      <c r="S100" s="35">
        <f t="shared" si="29"/>
        <v>3009</v>
      </c>
      <c r="T100" s="22"/>
      <c r="U100" s="67">
        <f>IF(B100=C100,0,IF(S100&lt;&gt;"-",(S100)/Přehled!$A$1,0))</f>
        <v>7.1642857142857146</v>
      </c>
    </row>
    <row r="101" spans="1:21" x14ac:dyDescent="0.25">
      <c r="A101" s="55">
        <v>99</v>
      </c>
      <c r="B101" s="34">
        <v>7924</v>
      </c>
      <c r="C101" s="7"/>
      <c r="D101" s="56">
        <v>1470</v>
      </c>
      <c r="E101" s="41">
        <f t="shared" si="21"/>
        <v>735</v>
      </c>
      <c r="F101" s="41">
        <f t="shared" si="22"/>
        <v>245</v>
      </c>
      <c r="G101" s="41">
        <f t="shared" si="23"/>
        <v>60</v>
      </c>
      <c r="H101" s="7">
        <f t="shared" si="24"/>
        <v>10</v>
      </c>
      <c r="I101" s="34">
        <f t="shared" si="20"/>
        <v>2793</v>
      </c>
      <c r="J101" s="41">
        <f t="shared" si="20"/>
        <v>1397</v>
      </c>
      <c r="K101" s="41">
        <f t="shared" si="20"/>
        <v>466</v>
      </c>
      <c r="L101" s="41">
        <f t="shared" si="20"/>
        <v>114</v>
      </c>
      <c r="M101" s="7">
        <f t="shared" si="20"/>
        <v>19</v>
      </c>
      <c r="N101" s="36"/>
      <c r="O101" s="35">
        <f t="shared" si="25"/>
        <v>2338</v>
      </c>
      <c r="P101" s="35">
        <f t="shared" si="26"/>
        <v>0</v>
      </c>
      <c r="Q101" s="35">
        <f t="shared" si="27"/>
        <v>2802</v>
      </c>
      <c r="R101" s="35">
        <f t="shared" si="28"/>
        <v>3040</v>
      </c>
      <c r="S101" s="35">
        <f t="shared" si="29"/>
        <v>3135</v>
      </c>
      <c r="T101" s="22"/>
      <c r="U101" s="67">
        <f>IF(B101=C101,0,IF(S101&lt;&gt;"-",(S101)/Přehled!$A$1,0))</f>
        <v>7.4642857142857144</v>
      </c>
    </row>
    <row r="102" spans="1:21" x14ac:dyDescent="0.25">
      <c r="A102" s="55">
        <v>100</v>
      </c>
      <c r="B102" s="34">
        <v>8122</v>
      </c>
      <c r="C102" s="7"/>
      <c r="D102" s="56">
        <v>1485</v>
      </c>
      <c r="E102" s="41">
        <f t="shared" si="21"/>
        <v>745</v>
      </c>
      <c r="F102" s="41">
        <f t="shared" si="22"/>
        <v>250</v>
      </c>
      <c r="G102" s="41">
        <f t="shared" si="23"/>
        <v>65</v>
      </c>
      <c r="H102" s="7">
        <f t="shared" si="24"/>
        <v>15</v>
      </c>
      <c r="I102" s="34">
        <f t="shared" si="20"/>
        <v>2822</v>
      </c>
      <c r="J102" s="41">
        <f t="shared" si="20"/>
        <v>1416</v>
      </c>
      <c r="K102" s="41">
        <f t="shared" si="20"/>
        <v>475</v>
      </c>
      <c r="L102" s="41">
        <f t="shared" si="20"/>
        <v>124</v>
      </c>
      <c r="M102" s="7">
        <f t="shared" si="20"/>
        <v>29</v>
      </c>
      <c r="N102" s="36"/>
      <c r="O102" s="35">
        <f t="shared" si="25"/>
        <v>2478</v>
      </c>
      <c r="P102" s="35">
        <f t="shared" si="26"/>
        <v>0</v>
      </c>
      <c r="Q102" s="35">
        <f t="shared" si="27"/>
        <v>2934</v>
      </c>
      <c r="R102" s="35">
        <f t="shared" si="28"/>
        <v>3161</v>
      </c>
      <c r="S102" s="35">
        <f t="shared" si="29"/>
        <v>3256</v>
      </c>
      <c r="T102" s="22"/>
      <c r="U102" s="67">
        <f>IF(B102=C102,0,IF(S102&lt;&gt;"-",(S102)/Přehled!$A$1,0))</f>
        <v>7.7523809523809524</v>
      </c>
    </row>
    <row r="103" spans="1:21" x14ac:dyDescent="0.25">
      <c r="A103" s="93">
        <v>101</v>
      </c>
      <c r="B103" s="94">
        <v>8325</v>
      </c>
      <c r="C103" s="95"/>
      <c r="D103" s="96">
        <v>1505</v>
      </c>
      <c r="E103" s="97">
        <f t="shared" si="21"/>
        <v>755</v>
      </c>
      <c r="F103" s="97">
        <f t="shared" si="22"/>
        <v>250</v>
      </c>
      <c r="G103" s="97">
        <f t="shared" si="23"/>
        <v>65</v>
      </c>
      <c r="H103" s="95">
        <f t="shared" si="24"/>
        <v>15</v>
      </c>
      <c r="I103" s="94">
        <f t="shared" si="20"/>
        <v>2860</v>
      </c>
      <c r="J103" s="97">
        <f t="shared" si="20"/>
        <v>1435</v>
      </c>
      <c r="K103" s="97">
        <f t="shared" si="20"/>
        <v>475</v>
      </c>
      <c r="L103" s="97">
        <f t="shared" si="20"/>
        <v>124</v>
      </c>
      <c r="M103" s="95">
        <f t="shared" si="20"/>
        <v>29</v>
      </c>
      <c r="N103" s="36"/>
      <c r="O103" s="35">
        <f t="shared" si="25"/>
        <v>2605</v>
      </c>
      <c r="P103" s="35">
        <f t="shared" si="26"/>
        <v>0</v>
      </c>
      <c r="Q103" s="35">
        <f t="shared" si="27"/>
        <v>3080</v>
      </c>
      <c r="R103" s="35">
        <f t="shared" si="28"/>
        <v>3307</v>
      </c>
      <c r="S103" s="35">
        <f t="shared" si="29"/>
        <v>3402</v>
      </c>
      <c r="T103" s="22"/>
      <c r="U103" s="67">
        <f>IF(B103=C103,0,IF(S103&lt;&gt;"-",(S103)/Přehled!$A$1,0))</f>
        <v>8.1</v>
      </c>
    </row>
    <row r="104" spans="1:21" x14ac:dyDescent="0.25">
      <c r="A104" s="233">
        <v>102</v>
      </c>
      <c r="B104" s="235">
        <v>8533</v>
      </c>
      <c r="C104" s="236"/>
      <c r="D104" s="235">
        <v>1520</v>
      </c>
      <c r="E104" s="230">
        <f t="shared" si="21"/>
        <v>760</v>
      </c>
      <c r="F104" s="230">
        <f t="shared" si="22"/>
        <v>255</v>
      </c>
      <c r="G104" s="230">
        <f t="shared" si="23"/>
        <v>65</v>
      </c>
      <c r="H104" s="236">
        <f t="shared" si="24"/>
        <v>15</v>
      </c>
      <c r="I104" s="235">
        <f t="shared" si="20"/>
        <v>2888</v>
      </c>
      <c r="J104" s="230">
        <f t="shared" si="20"/>
        <v>1444</v>
      </c>
      <c r="K104" s="230">
        <f t="shared" si="20"/>
        <v>485</v>
      </c>
      <c r="L104" s="230">
        <f t="shared" si="20"/>
        <v>124</v>
      </c>
      <c r="M104" s="236">
        <f t="shared" si="20"/>
        <v>29</v>
      </c>
      <c r="N104" s="26"/>
      <c r="O104" s="26">
        <f t="shared" si="25"/>
        <v>2757</v>
      </c>
      <c r="P104" s="26">
        <f t="shared" si="26"/>
        <v>0</v>
      </c>
      <c r="Q104" s="26">
        <f t="shared" si="27"/>
        <v>3231</v>
      </c>
      <c r="R104" s="26">
        <f t="shared" si="28"/>
        <v>3468</v>
      </c>
      <c r="S104" s="26">
        <f t="shared" si="29"/>
        <v>3563</v>
      </c>
      <c r="T104" s="1"/>
      <c r="U104" s="67">
        <f>IF(B104=C104,0,IF(S104&lt;&gt;"-",(S104)/Přehled!$A$1,0))</f>
        <v>8.4833333333333325</v>
      </c>
    </row>
    <row r="105" spans="1:21" x14ac:dyDescent="0.25">
      <c r="A105" s="233">
        <v>103</v>
      </c>
      <c r="B105" s="235">
        <v>8746</v>
      </c>
      <c r="C105" s="236"/>
      <c r="D105" s="235">
        <v>1540</v>
      </c>
      <c r="E105" s="230">
        <f t="shared" si="21"/>
        <v>770</v>
      </c>
      <c r="F105" s="230">
        <f t="shared" si="22"/>
        <v>255</v>
      </c>
      <c r="G105" s="230">
        <f t="shared" si="23"/>
        <v>65</v>
      </c>
      <c r="H105" s="236">
        <f t="shared" si="24"/>
        <v>15</v>
      </c>
      <c r="I105" s="235">
        <f t="shared" si="20"/>
        <v>2926</v>
      </c>
      <c r="J105" s="230">
        <f t="shared" si="20"/>
        <v>1463</v>
      </c>
      <c r="K105" s="230">
        <f t="shared" si="20"/>
        <v>485</v>
      </c>
      <c r="L105" s="230">
        <f t="shared" si="20"/>
        <v>124</v>
      </c>
      <c r="M105" s="236">
        <f t="shared" si="20"/>
        <v>29</v>
      </c>
      <c r="N105" s="26"/>
      <c r="O105" s="26">
        <f t="shared" si="25"/>
        <v>2894</v>
      </c>
      <c r="P105" s="26">
        <f t="shared" si="26"/>
        <v>0</v>
      </c>
      <c r="Q105" s="26">
        <f t="shared" si="27"/>
        <v>3387</v>
      </c>
      <c r="R105" s="26">
        <f t="shared" si="28"/>
        <v>3624</v>
      </c>
      <c r="S105" s="26">
        <f t="shared" si="29"/>
        <v>3719</v>
      </c>
      <c r="T105" s="1"/>
      <c r="U105" s="67">
        <f>IF(B105=C105,0,IF(S105&lt;&gt;"-",(S105)/Přehled!$A$1,0))</f>
        <v>8.8547619047619044</v>
      </c>
    </row>
    <row r="106" spans="1:21" x14ac:dyDescent="0.25">
      <c r="A106" s="233">
        <v>104</v>
      </c>
      <c r="B106" s="235">
        <v>8965</v>
      </c>
      <c r="C106" s="236"/>
      <c r="D106" s="235">
        <v>1555</v>
      </c>
      <c r="E106" s="230">
        <f t="shared" si="21"/>
        <v>780</v>
      </c>
      <c r="F106" s="230">
        <f t="shared" si="22"/>
        <v>260</v>
      </c>
      <c r="G106" s="230">
        <f t="shared" si="23"/>
        <v>65</v>
      </c>
      <c r="H106" s="236">
        <f t="shared" si="24"/>
        <v>15</v>
      </c>
      <c r="I106" s="235">
        <f t="shared" ref="I106:M121" si="30">ROUNDUP(D106*1.9,0)</f>
        <v>2955</v>
      </c>
      <c r="J106" s="230">
        <f t="shared" si="30"/>
        <v>1482</v>
      </c>
      <c r="K106" s="230">
        <f t="shared" si="30"/>
        <v>494</v>
      </c>
      <c r="L106" s="230">
        <f t="shared" si="30"/>
        <v>124</v>
      </c>
      <c r="M106" s="236">
        <f t="shared" si="30"/>
        <v>29</v>
      </c>
      <c r="N106" s="26"/>
      <c r="O106" s="26">
        <f t="shared" si="25"/>
        <v>3055</v>
      </c>
      <c r="P106" s="26">
        <f t="shared" si="26"/>
        <v>0</v>
      </c>
      <c r="Q106" s="26">
        <f t="shared" si="27"/>
        <v>3540</v>
      </c>
      <c r="R106" s="26">
        <f t="shared" si="28"/>
        <v>3786</v>
      </c>
      <c r="S106" s="26">
        <f t="shared" si="29"/>
        <v>3881</v>
      </c>
      <c r="T106" s="1"/>
      <c r="U106" s="67">
        <f>IF(B106=C106,0,IF(S106&lt;&gt;"-",(S106)/Přehled!$A$1,0))</f>
        <v>9.2404761904761905</v>
      </c>
    </row>
    <row r="107" spans="1:21" x14ac:dyDescent="0.25">
      <c r="A107" s="233">
        <v>105</v>
      </c>
      <c r="B107" s="235">
        <v>9189</v>
      </c>
      <c r="C107" s="236"/>
      <c r="D107" s="235">
        <v>1575</v>
      </c>
      <c r="E107" s="230">
        <f t="shared" si="21"/>
        <v>790</v>
      </c>
      <c r="F107" s="230">
        <f t="shared" si="22"/>
        <v>265</v>
      </c>
      <c r="G107" s="230">
        <f t="shared" si="23"/>
        <v>65</v>
      </c>
      <c r="H107" s="236">
        <f t="shared" si="24"/>
        <v>15</v>
      </c>
      <c r="I107" s="235">
        <f t="shared" si="30"/>
        <v>2993</v>
      </c>
      <c r="J107" s="230">
        <f t="shared" si="30"/>
        <v>1501</v>
      </c>
      <c r="K107" s="230">
        <f t="shared" si="30"/>
        <v>504</v>
      </c>
      <c r="L107" s="230">
        <f t="shared" si="30"/>
        <v>124</v>
      </c>
      <c r="M107" s="236">
        <f t="shared" si="30"/>
        <v>29</v>
      </c>
      <c r="N107" s="26"/>
      <c r="O107" s="26">
        <f t="shared" si="25"/>
        <v>3203</v>
      </c>
      <c r="P107" s="26">
        <f t="shared" si="26"/>
        <v>0</v>
      </c>
      <c r="Q107" s="26">
        <f t="shared" si="27"/>
        <v>3687</v>
      </c>
      <c r="R107" s="26">
        <f t="shared" si="28"/>
        <v>3943</v>
      </c>
      <c r="S107" s="26">
        <f t="shared" si="29"/>
        <v>4038</v>
      </c>
      <c r="T107" s="1"/>
      <c r="U107" s="67">
        <f>IF(B107=C107,0,IF(S107&lt;&gt;"-",(S107)/Přehled!$A$1,0))</f>
        <v>9.6142857142857139</v>
      </c>
    </row>
    <row r="108" spans="1:21" x14ac:dyDescent="0.25">
      <c r="A108" s="233">
        <v>106</v>
      </c>
      <c r="B108" s="235">
        <v>9419</v>
      </c>
      <c r="C108" s="236"/>
      <c r="D108" s="235">
        <v>1595</v>
      </c>
      <c r="E108" s="230">
        <f t="shared" si="21"/>
        <v>800</v>
      </c>
      <c r="F108" s="230">
        <f t="shared" si="22"/>
        <v>265</v>
      </c>
      <c r="G108" s="230">
        <f t="shared" si="23"/>
        <v>65</v>
      </c>
      <c r="H108" s="236">
        <f t="shared" si="24"/>
        <v>15</v>
      </c>
      <c r="I108" s="235">
        <f t="shared" si="30"/>
        <v>3031</v>
      </c>
      <c r="J108" s="230">
        <f t="shared" si="30"/>
        <v>1520</v>
      </c>
      <c r="K108" s="230">
        <f t="shared" si="30"/>
        <v>504</v>
      </c>
      <c r="L108" s="230">
        <f t="shared" si="30"/>
        <v>124</v>
      </c>
      <c r="M108" s="236">
        <f t="shared" si="30"/>
        <v>29</v>
      </c>
      <c r="N108" s="26"/>
      <c r="O108" s="26">
        <f t="shared" si="25"/>
        <v>3357</v>
      </c>
      <c r="P108" s="26">
        <f t="shared" si="26"/>
        <v>0</v>
      </c>
      <c r="Q108" s="26">
        <f t="shared" si="27"/>
        <v>3860</v>
      </c>
      <c r="R108" s="26">
        <f t="shared" si="28"/>
        <v>4116</v>
      </c>
      <c r="S108" s="26">
        <f t="shared" si="29"/>
        <v>4211</v>
      </c>
      <c r="T108" s="1"/>
      <c r="U108" s="67">
        <f>IF(B108=C108,0,IF(S108&lt;&gt;"-",(S108)/Přehled!$A$1,0))</f>
        <v>10.026190476190477</v>
      </c>
    </row>
    <row r="109" spans="1:21" x14ac:dyDescent="0.25">
      <c r="A109" s="233">
        <v>107</v>
      </c>
      <c r="B109" s="235">
        <v>9654</v>
      </c>
      <c r="C109" s="236"/>
      <c r="D109" s="235">
        <v>1610</v>
      </c>
      <c r="E109" s="230">
        <f t="shared" si="21"/>
        <v>805</v>
      </c>
      <c r="F109" s="230">
        <f t="shared" si="22"/>
        <v>270</v>
      </c>
      <c r="G109" s="230">
        <f t="shared" si="23"/>
        <v>70</v>
      </c>
      <c r="H109" s="236">
        <f t="shared" si="24"/>
        <v>15</v>
      </c>
      <c r="I109" s="235">
        <f t="shared" si="30"/>
        <v>3059</v>
      </c>
      <c r="J109" s="230">
        <f t="shared" si="30"/>
        <v>1530</v>
      </c>
      <c r="K109" s="230">
        <f t="shared" si="30"/>
        <v>513</v>
      </c>
      <c r="L109" s="230">
        <f t="shared" si="30"/>
        <v>133</v>
      </c>
      <c r="M109" s="236">
        <f t="shared" si="30"/>
        <v>29</v>
      </c>
      <c r="N109" s="26"/>
      <c r="O109" s="26">
        <f t="shared" si="25"/>
        <v>3536</v>
      </c>
      <c r="P109" s="26">
        <f t="shared" si="26"/>
        <v>0</v>
      </c>
      <c r="Q109" s="26">
        <f t="shared" si="27"/>
        <v>4039</v>
      </c>
      <c r="R109" s="26">
        <f t="shared" si="28"/>
        <v>4286</v>
      </c>
      <c r="S109" s="26">
        <f t="shared" si="29"/>
        <v>4390</v>
      </c>
      <c r="T109" s="1"/>
      <c r="U109" s="67">
        <f>IF(B109=C109,0,IF(S109&lt;&gt;"-",(S109)/Přehled!$A$1,0))</f>
        <v>10.452380952380953</v>
      </c>
    </row>
    <row r="110" spans="1:21" x14ac:dyDescent="0.25">
      <c r="A110" s="233">
        <v>108</v>
      </c>
      <c r="B110" s="235">
        <v>9896</v>
      </c>
      <c r="C110" s="236"/>
      <c r="D110" s="235">
        <v>1630</v>
      </c>
      <c r="E110" s="230">
        <f t="shared" si="21"/>
        <v>815</v>
      </c>
      <c r="F110" s="230">
        <f t="shared" si="22"/>
        <v>270</v>
      </c>
      <c r="G110" s="230">
        <f t="shared" si="23"/>
        <v>70</v>
      </c>
      <c r="H110" s="236">
        <f t="shared" si="24"/>
        <v>15</v>
      </c>
      <c r="I110" s="235">
        <f t="shared" si="30"/>
        <v>3097</v>
      </c>
      <c r="J110" s="230">
        <f t="shared" si="30"/>
        <v>1549</v>
      </c>
      <c r="K110" s="230">
        <f t="shared" si="30"/>
        <v>513</v>
      </c>
      <c r="L110" s="230">
        <f t="shared" si="30"/>
        <v>133</v>
      </c>
      <c r="M110" s="236">
        <f t="shared" si="30"/>
        <v>29</v>
      </c>
      <c r="N110" s="26"/>
      <c r="O110" s="26">
        <f t="shared" si="25"/>
        <v>3702</v>
      </c>
      <c r="P110" s="26">
        <f t="shared" si="26"/>
        <v>0</v>
      </c>
      <c r="Q110" s="26">
        <f t="shared" si="27"/>
        <v>4224</v>
      </c>
      <c r="R110" s="26">
        <f t="shared" si="28"/>
        <v>4471</v>
      </c>
      <c r="S110" s="26">
        <f t="shared" si="29"/>
        <v>4575</v>
      </c>
      <c r="T110" s="1"/>
      <c r="U110" s="67">
        <f>IF(B110=C110,0,IF(S110&lt;&gt;"-",(S110)/Přehled!$A$1,0))</f>
        <v>10.892857142857142</v>
      </c>
    </row>
    <row r="111" spans="1:21" x14ac:dyDescent="0.25">
      <c r="A111" s="233">
        <v>109</v>
      </c>
      <c r="B111" s="235">
        <v>10143</v>
      </c>
      <c r="C111" s="236"/>
      <c r="D111" s="235">
        <v>1650</v>
      </c>
      <c r="E111" s="230">
        <f t="shared" si="21"/>
        <v>825</v>
      </c>
      <c r="F111" s="230">
        <f t="shared" si="22"/>
        <v>275</v>
      </c>
      <c r="G111" s="230">
        <f t="shared" si="23"/>
        <v>70</v>
      </c>
      <c r="H111" s="236">
        <f t="shared" si="24"/>
        <v>15</v>
      </c>
      <c r="I111" s="235">
        <f t="shared" si="30"/>
        <v>3135</v>
      </c>
      <c r="J111" s="230">
        <f t="shared" si="30"/>
        <v>1568</v>
      </c>
      <c r="K111" s="230">
        <f t="shared" si="30"/>
        <v>523</v>
      </c>
      <c r="L111" s="230">
        <f t="shared" si="30"/>
        <v>133</v>
      </c>
      <c r="M111" s="236">
        <f t="shared" si="30"/>
        <v>29</v>
      </c>
      <c r="N111" s="26"/>
      <c r="O111" s="26">
        <f t="shared" si="25"/>
        <v>3873</v>
      </c>
      <c r="P111" s="26">
        <f t="shared" si="26"/>
        <v>0</v>
      </c>
      <c r="Q111" s="26">
        <f t="shared" si="27"/>
        <v>4394</v>
      </c>
      <c r="R111" s="26">
        <f t="shared" si="28"/>
        <v>4651</v>
      </c>
      <c r="S111" s="26">
        <f t="shared" si="29"/>
        <v>4755</v>
      </c>
      <c r="T111" s="1"/>
      <c r="U111" s="67">
        <f>IF(B111=C111,0,IF(S111&lt;&gt;"-",(S111)/Přehled!$A$1,0))</f>
        <v>11.321428571428571</v>
      </c>
    </row>
    <row r="112" spans="1:21" x14ac:dyDescent="0.25">
      <c r="A112" s="233">
        <v>110</v>
      </c>
      <c r="B112" s="235">
        <v>10397</v>
      </c>
      <c r="C112" s="236"/>
      <c r="D112" s="235">
        <v>1665</v>
      </c>
      <c r="E112" s="230">
        <f t="shared" si="21"/>
        <v>835</v>
      </c>
      <c r="F112" s="230">
        <f t="shared" si="22"/>
        <v>280</v>
      </c>
      <c r="G112" s="230">
        <f t="shared" si="23"/>
        <v>70</v>
      </c>
      <c r="H112" s="236">
        <f t="shared" si="24"/>
        <v>15</v>
      </c>
      <c r="I112" s="235">
        <f t="shared" si="30"/>
        <v>3164</v>
      </c>
      <c r="J112" s="230">
        <f t="shared" si="30"/>
        <v>1587</v>
      </c>
      <c r="K112" s="230">
        <f t="shared" si="30"/>
        <v>532</v>
      </c>
      <c r="L112" s="230">
        <f t="shared" si="30"/>
        <v>133</v>
      </c>
      <c r="M112" s="236">
        <f t="shared" si="30"/>
        <v>29</v>
      </c>
      <c r="N112" s="26"/>
      <c r="O112" s="26">
        <f t="shared" si="25"/>
        <v>4069</v>
      </c>
      <c r="P112" s="26">
        <f t="shared" si="26"/>
        <v>0</v>
      </c>
      <c r="Q112" s="26">
        <f t="shared" si="27"/>
        <v>4582</v>
      </c>
      <c r="R112" s="26">
        <f t="shared" si="28"/>
        <v>4848</v>
      </c>
      <c r="S112" s="26">
        <f t="shared" si="29"/>
        <v>4952</v>
      </c>
      <c r="T112" s="1"/>
      <c r="U112" s="67">
        <f>IF(B112=C112,0,IF(S112&lt;&gt;"-",(S112)/Přehled!$A$1,0))</f>
        <v>11.790476190476191</v>
      </c>
    </row>
    <row r="113" spans="1:21" x14ac:dyDescent="0.25">
      <c r="A113" s="233">
        <v>111</v>
      </c>
      <c r="B113" s="235">
        <v>10656</v>
      </c>
      <c r="C113" s="236"/>
      <c r="D113" s="235">
        <v>1685</v>
      </c>
      <c r="E113" s="230">
        <f t="shared" si="21"/>
        <v>845</v>
      </c>
      <c r="F113" s="230">
        <f t="shared" si="22"/>
        <v>280</v>
      </c>
      <c r="G113" s="230">
        <f t="shared" si="23"/>
        <v>70</v>
      </c>
      <c r="H113" s="236">
        <f t="shared" si="24"/>
        <v>15</v>
      </c>
      <c r="I113" s="235">
        <f t="shared" si="30"/>
        <v>3202</v>
      </c>
      <c r="J113" s="230">
        <f t="shared" si="30"/>
        <v>1606</v>
      </c>
      <c r="K113" s="230">
        <f t="shared" si="30"/>
        <v>532</v>
      </c>
      <c r="L113" s="230">
        <f t="shared" si="30"/>
        <v>133</v>
      </c>
      <c r="M113" s="236">
        <f t="shared" si="30"/>
        <v>29</v>
      </c>
      <c r="N113" s="26"/>
      <c r="O113" s="26">
        <f t="shared" si="25"/>
        <v>4252</v>
      </c>
      <c r="P113" s="26">
        <f t="shared" si="26"/>
        <v>0</v>
      </c>
      <c r="Q113" s="26">
        <f t="shared" si="27"/>
        <v>4784</v>
      </c>
      <c r="R113" s="26">
        <f t="shared" si="28"/>
        <v>5050</v>
      </c>
      <c r="S113" s="26">
        <f t="shared" si="29"/>
        <v>5154</v>
      </c>
      <c r="T113" s="1"/>
      <c r="U113" s="67">
        <f>IF(B113=C113,0,IF(S113&lt;&gt;"-",(S113)/Přehled!$A$1,0))</f>
        <v>12.271428571428572</v>
      </c>
    </row>
    <row r="114" spans="1:21" x14ac:dyDescent="0.25">
      <c r="A114" s="233">
        <v>112</v>
      </c>
      <c r="B114" s="235">
        <v>10923</v>
      </c>
      <c r="C114" s="236"/>
      <c r="D114" s="235">
        <v>1705</v>
      </c>
      <c r="E114" s="230">
        <f t="shared" si="21"/>
        <v>855</v>
      </c>
      <c r="F114" s="230">
        <f t="shared" si="22"/>
        <v>285</v>
      </c>
      <c r="G114" s="230">
        <f t="shared" si="23"/>
        <v>70</v>
      </c>
      <c r="H114" s="236">
        <f t="shared" si="24"/>
        <v>15</v>
      </c>
      <c r="I114" s="235">
        <f t="shared" si="30"/>
        <v>3240</v>
      </c>
      <c r="J114" s="230">
        <f t="shared" si="30"/>
        <v>1625</v>
      </c>
      <c r="K114" s="230">
        <f t="shared" si="30"/>
        <v>542</v>
      </c>
      <c r="L114" s="230">
        <f t="shared" si="30"/>
        <v>133</v>
      </c>
      <c r="M114" s="236">
        <f t="shared" si="30"/>
        <v>29</v>
      </c>
      <c r="N114" s="26"/>
      <c r="O114" s="26">
        <f t="shared" si="25"/>
        <v>4443</v>
      </c>
      <c r="P114" s="26">
        <f t="shared" si="26"/>
        <v>0</v>
      </c>
      <c r="Q114" s="26">
        <f t="shared" si="27"/>
        <v>4974</v>
      </c>
      <c r="R114" s="26">
        <f t="shared" si="28"/>
        <v>5250</v>
      </c>
      <c r="S114" s="26">
        <f t="shared" si="29"/>
        <v>5354</v>
      </c>
      <c r="T114" s="1"/>
      <c r="U114" s="67">
        <f>IF(B114=C114,0,IF(S114&lt;&gt;"-",(S114)/Přehled!$A$1,0))</f>
        <v>12.747619047619047</v>
      </c>
    </row>
    <row r="115" spans="1:21" x14ac:dyDescent="0.25">
      <c r="A115" s="233">
        <v>113</v>
      </c>
      <c r="B115" s="235">
        <v>11196</v>
      </c>
      <c r="C115" s="236"/>
      <c r="D115" s="235">
        <v>1720</v>
      </c>
      <c r="E115" s="230">
        <f t="shared" si="21"/>
        <v>860</v>
      </c>
      <c r="F115" s="230">
        <f t="shared" si="22"/>
        <v>285</v>
      </c>
      <c r="G115" s="230">
        <f t="shared" si="23"/>
        <v>70</v>
      </c>
      <c r="H115" s="236">
        <f t="shared" si="24"/>
        <v>15</v>
      </c>
      <c r="I115" s="235">
        <f t="shared" si="30"/>
        <v>3268</v>
      </c>
      <c r="J115" s="230">
        <f t="shared" si="30"/>
        <v>1634</v>
      </c>
      <c r="K115" s="230">
        <f t="shared" si="30"/>
        <v>542</v>
      </c>
      <c r="L115" s="230">
        <f t="shared" si="30"/>
        <v>133</v>
      </c>
      <c r="M115" s="236">
        <f t="shared" si="30"/>
        <v>29</v>
      </c>
      <c r="N115" s="26"/>
      <c r="O115" s="26">
        <f t="shared" si="25"/>
        <v>4660</v>
      </c>
      <c r="P115" s="26">
        <f t="shared" si="26"/>
        <v>0</v>
      </c>
      <c r="Q115" s="26">
        <f t="shared" si="27"/>
        <v>5210</v>
      </c>
      <c r="R115" s="26">
        <f t="shared" si="28"/>
        <v>5486</v>
      </c>
      <c r="S115" s="26">
        <f t="shared" si="29"/>
        <v>5590</v>
      </c>
      <c r="T115" s="1"/>
      <c r="U115" s="67">
        <f>IF(B115=C115,0,IF(S115&lt;&gt;"-",(S115)/Přehled!$A$1,0))</f>
        <v>13.30952380952381</v>
      </c>
    </row>
    <row r="116" spans="1:21" x14ac:dyDescent="0.25">
      <c r="A116" s="233">
        <v>114</v>
      </c>
      <c r="B116" s="235">
        <v>11476</v>
      </c>
      <c r="C116" s="236"/>
      <c r="D116" s="235">
        <v>1740</v>
      </c>
      <c r="E116" s="230">
        <f t="shared" si="21"/>
        <v>870</v>
      </c>
      <c r="F116" s="230">
        <f t="shared" si="22"/>
        <v>290</v>
      </c>
      <c r="G116" s="230">
        <f t="shared" si="23"/>
        <v>75</v>
      </c>
      <c r="H116" s="236">
        <f t="shared" si="24"/>
        <v>15</v>
      </c>
      <c r="I116" s="235">
        <f t="shared" si="30"/>
        <v>3306</v>
      </c>
      <c r="J116" s="230">
        <f t="shared" si="30"/>
        <v>1653</v>
      </c>
      <c r="K116" s="230">
        <f t="shared" si="30"/>
        <v>551</v>
      </c>
      <c r="L116" s="230">
        <f t="shared" si="30"/>
        <v>143</v>
      </c>
      <c r="M116" s="236">
        <f t="shared" si="30"/>
        <v>29</v>
      </c>
      <c r="N116" s="26"/>
      <c r="O116" s="26">
        <f t="shared" si="25"/>
        <v>4864</v>
      </c>
      <c r="P116" s="26">
        <f t="shared" si="26"/>
        <v>0</v>
      </c>
      <c r="Q116" s="26">
        <f t="shared" si="27"/>
        <v>5415</v>
      </c>
      <c r="R116" s="26">
        <f t="shared" si="28"/>
        <v>5680</v>
      </c>
      <c r="S116" s="26">
        <f t="shared" si="29"/>
        <v>5794</v>
      </c>
      <c r="T116" s="1"/>
      <c r="U116" s="67">
        <f>IF(B116=C116,0,IF(S116&lt;&gt;"-",(S116)/Přehled!$A$1,0))</f>
        <v>13.795238095238096</v>
      </c>
    </row>
    <row r="117" spans="1:21" x14ac:dyDescent="0.25">
      <c r="A117" s="233">
        <v>115</v>
      </c>
      <c r="B117" s="235">
        <v>11763</v>
      </c>
      <c r="C117" s="236"/>
      <c r="D117" s="235">
        <v>1755</v>
      </c>
      <c r="E117" s="230">
        <f t="shared" si="21"/>
        <v>880</v>
      </c>
      <c r="F117" s="230">
        <f t="shared" si="22"/>
        <v>295</v>
      </c>
      <c r="G117" s="230">
        <f t="shared" si="23"/>
        <v>75</v>
      </c>
      <c r="H117" s="236">
        <f t="shared" si="24"/>
        <v>15</v>
      </c>
      <c r="I117" s="235">
        <f t="shared" si="30"/>
        <v>3335</v>
      </c>
      <c r="J117" s="230">
        <f t="shared" si="30"/>
        <v>1672</v>
      </c>
      <c r="K117" s="230">
        <f t="shared" si="30"/>
        <v>561</v>
      </c>
      <c r="L117" s="230">
        <f t="shared" si="30"/>
        <v>143</v>
      </c>
      <c r="M117" s="236">
        <f t="shared" si="30"/>
        <v>29</v>
      </c>
      <c r="N117" s="26"/>
      <c r="O117" s="26">
        <f t="shared" si="25"/>
        <v>5093</v>
      </c>
      <c r="P117" s="26">
        <f t="shared" si="26"/>
        <v>0</v>
      </c>
      <c r="Q117" s="26">
        <f t="shared" si="27"/>
        <v>5634</v>
      </c>
      <c r="R117" s="26">
        <f t="shared" si="28"/>
        <v>5909</v>
      </c>
      <c r="S117" s="26">
        <f t="shared" si="29"/>
        <v>6023</v>
      </c>
      <c r="T117" s="1"/>
      <c r="U117" s="67">
        <f>IF(B117=C117,0,IF(S117&lt;&gt;"-",(S117)/Přehled!$A$1,0))</f>
        <v>14.34047619047619</v>
      </c>
    </row>
    <row r="118" spans="1:21" x14ac:dyDescent="0.25">
      <c r="A118" s="233">
        <v>116</v>
      </c>
      <c r="B118" s="235">
        <v>12057</v>
      </c>
      <c r="C118" s="236"/>
      <c r="D118" s="235">
        <v>1775</v>
      </c>
      <c r="E118" s="230">
        <f t="shared" si="21"/>
        <v>890</v>
      </c>
      <c r="F118" s="230">
        <f t="shared" si="22"/>
        <v>295</v>
      </c>
      <c r="G118" s="230">
        <f t="shared" si="23"/>
        <v>75</v>
      </c>
      <c r="H118" s="236">
        <f t="shared" si="24"/>
        <v>15</v>
      </c>
      <c r="I118" s="235">
        <f t="shared" si="30"/>
        <v>3373</v>
      </c>
      <c r="J118" s="230">
        <f t="shared" si="30"/>
        <v>1691</v>
      </c>
      <c r="K118" s="230">
        <f t="shared" si="30"/>
        <v>561</v>
      </c>
      <c r="L118" s="230">
        <f t="shared" si="30"/>
        <v>143</v>
      </c>
      <c r="M118" s="236">
        <f t="shared" si="30"/>
        <v>29</v>
      </c>
      <c r="N118" s="26"/>
      <c r="O118" s="26">
        <f t="shared" si="25"/>
        <v>5311</v>
      </c>
      <c r="P118" s="26">
        <f t="shared" si="26"/>
        <v>0</v>
      </c>
      <c r="Q118" s="26">
        <f t="shared" si="27"/>
        <v>5871</v>
      </c>
      <c r="R118" s="26">
        <f t="shared" si="28"/>
        <v>6146</v>
      </c>
      <c r="S118" s="26">
        <f t="shared" si="29"/>
        <v>6260</v>
      </c>
      <c r="T118" s="1"/>
      <c r="U118" s="67">
        <f>IF(B118=C118,0,IF(S118&lt;&gt;"-",(S118)/Přehled!$A$1,0))</f>
        <v>14.904761904761905</v>
      </c>
    </row>
    <row r="119" spans="1:21" x14ac:dyDescent="0.25">
      <c r="A119" s="233">
        <v>117</v>
      </c>
      <c r="B119" s="235">
        <v>12358</v>
      </c>
      <c r="C119" s="236"/>
      <c r="D119" s="235">
        <v>1795</v>
      </c>
      <c r="E119" s="230">
        <f t="shared" si="21"/>
        <v>900</v>
      </c>
      <c r="F119" s="230">
        <f t="shared" si="22"/>
        <v>300</v>
      </c>
      <c r="G119" s="230">
        <f t="shared" si="23"/>
        <v>75</v>
      </c>
      <c r="H119" s="236">
        <f t="shared" si="24"/>
        <v>15</v>
      </c>
      <c r="I119" s="235">
        <f t="shared" si="30"/>
        <v>3411</v>
      </c>
      <c r="J119" s="230">
        <f t="shared" si="30"/>
        <v>1710</v>
      </c>
      <c r="K119" s="230">
        <f t="shared" si="30"/>
        <v>570</v>
      </c>
      <c r="L119" s="230">
        <f t="shared" si="30"/>
        <v>143</v>
      </c>
      <c r="M119" s="236">
        <f t="shared" si="30"/>
        <v>29</v>
      </c>
      <c r="N119" s="26"/>
      <c r="O119" s="26">
        <f t="shared" si="25"/>
        <v>5536</v>
      </c>
      <c r="P119" s="26">
        <f t="shared" si="26"/>
        <v>0</v>
      </c>
      <c r="Q119" s="26">
        <f t="shared" si="27"/>
        <v>6097</v>
      </c>
      <c r="R119" s="26">
        <f t="shared" si="28"/>
        <v>6381</v>
      </c>
      <c r="S119" s="26">
        <f t="shared" si="29"/>
        <v>6495</v>
      </c>
      <c r="T119" s="1"/>
      <c r="U119" s="67">
        <f>IF(B119=C119,0,IF(S119&lt;&gt;"-",(S119)/Přehled!$A$1,0))</f>
        <v>15.464285714285714</v>
      </c>
    </row>
    <row r="120" spans="1:21" x14ac:dyDescent="0.25">
      <c r="A120" s="233">
        <v>118</v>
      </c>
      <c r="B120" s="235">
        <v>12667</v>
      </c>
      <c r="C120" s="236"/>
      <c r="D120" s="235">
        <v>1815</v>
      </c>
      <c r="E120" s="230">
        <f t="shared" si="21"/>
        <v>910</v>
      </c>
      <c r="F120" s="230">
        <f t="shared" si="22"/>
        <v>305</v>
      </c>
      <c r="G120" s="230">
        <f t="shared" si="23"/>
        <v>75</v>
      </c>
      <c r="H120" s="236">
        <f t="shared" si="24"/>
        <v>15</v>
      </c>
      <c r="I120" s="235">
        <f t="shared" si="30"/>
        <v>3449</v>
      </c>
      <c r="J120" s="230">
        <f t="shared" si="30"/>
        <v>1729</v>
      </c>
      <c r="K120" s="230">
        <f t="shared" si="30"/>
        <v>580</v>
      </c>
      <c r="L120" s="230">
        <f t="shared" si="30"/>
        <v>143</v>
      </c>
      <c r="M120" s="236">
        <f t="shared" si="30"/>
        <v>29</v>
      </c>
      <c r="N120" s="26"/>
      <c r="O120" s="26">
        <f t="shared" si="25"/>
        <v>5769</v>
      </c>
      <c r="P120" s="26">
        <f t="shared" si="26"/>
        <v>0</v>
      </c>
      <c r="Q120" s="26">
        <f t="shared" si="27"/>
        <v>6329</v>
      </c>
      <c r="R120" s="26">
        <f t="shared" si="28"/>
        <v>6623</v>
      </c>
      <c r="S120" s="26">
        <f t="shared" si="29"/>
        <v>6737</v>
      </c>
      <c r="T120" s="1"/>
      <c r="U120" s="67">
        <f>IF(B120=C120,0,IF(S120&lt;&gt;"-",(S120)/Přehled!$A$1,0))</f>
        <v>16.040476190476191</v>
      </c>
    </row>
    <row r="121" spans="1:21" x14ac:dyDescent="0.25">
      <c r="A121" s="233">
        <v>119</v>
      </c>
      <c r="B121" s="235">
        <v>12984</v>
      </c>
      <c r="C121" s="236"/>
      <c r="D121" s="235">
        <v>1830</v>
      </c>
      <c r="E121" s="230">
        <f t="shared" si="21"/>
        <v>915</v>
      </c>
      <c r="F121" s="230">
        <f t="shared" si="22"/>
        <v>305</v>
      </c>
      <c r="G121" s="230">
        <f t="shared" si="23"/>
        <v>75</v>
      </c>
      <c r="H121" s="236">
        <f t="shared" si="24"/>
        <v>15</v>
      </c>
      <c r="I121" s="235">
        <f t="shared" si="30"/>
        <v>3477</v>
      </c>
      <c r="J121" s="230">
        <f t="shared" si="30"/>
        <v>1739</v>
      </c>
      <c r="K121" s="230">
        <f t="shared" si="30"/>
        <v>580</v>
      </c>
      <c r="L121" s="230">
        <f t="shared" si="30"/>
        <v>143</v>
      </c>
      <c r="M121" s="236">
        <f t="shared" si="30"/>
        <v>29</v>
      </c>
      <c r="N121" s="26"/>
      <c r="O121" s="26">
        <f t="shared" si="25"/>
        <v>6030</v>
      </c>
      <c r="P121" s="26">
        <f t="shared" si="26"/>
        <v>0</v>
      </c>
      <c r="Q121" s="26">
        <f t="shared" si="27"/>
        <v>6608</v>
      </c>
      <c r="R121" s="26">
        <f t="shared" si="28"/>
        <v>6902</v>
      </c>
      <c r="S121" s="26">
        <f t="shared" si="29"/>
        <v>7016</v>
      </c>
      <c r="T121" s="1"/>
      <c r="U121" s="67">
        <f>IF(B121=C121,0,IF(S121&lt;&gt;"-",(S121)/Přehled!$A$1,0))</f>
        <v>16.704761904761906</v>
      </c>
    </row>
    <row r="122" spans="1:21" x14ac:dyDescent="0.25">
      <c r="A122" s="233">
        <v>120</v>
      </c>
      <c r="B122" s="235">
        <v>13308</v>
      </c>
      <c r="C122" s="236"/>
      <c r="D122" s="235">
        <v>1850</v>
      </c>
      <c r="E122" s="230">
        <f t="shared" si="21"/>
        <v>925</v>
      </c>
      <c r="F122" s="230">
        <f t="shared" si="22"/>
        <v>310</v>
      </c>
      <c r="G122" s="230">
        <f t="shared" si="23"/>
        <v>80</v>
      </c>
      <c r="H122" s="236">
        <f t="shared" si="24"/>
        <v>15</v>
      </c>
      <c r="I122" s="235">
        <f t="shared" ref="I122:M137" si="31">ROUNDUP(D122*1.9,0)</f>
        <v>3515</v>
      </c>
      <c r="J122" s="230">
        <f t="shared" si="31"/>
        <v>1758</v>
      </c>
      <c r="K122" s="230">
        <f t="shared" si="31"/>
        <v>589</v>
      </c>
      <c r="L122" s="230">
        <f t="shared" si="31"/>
        <v>152</v>
      </c>
      <c r="M122" s="236">
        <f t="shared" si="31"/>
        <v>29</v>
      </c>
      <c r="N122" s="26"/>
      <c r="O122" s="26">
        <f t="shared" si="25"/>
        <v>6278</v>
      </c>
      <c r="P122" s="26">
        <f t="shared" si="26"/>
        <v>0</v>
      </c>
      <c r="Q122" s="26">
        <f t="shared" si="27"/>
        <v>6857</v>
      </c>
      <c r="R122" s="26">
        <f t="shared" si="28"/>
        <v>7142</v>
      </c>
      <c r="S122" s="26">
        <f t="shared" si="29"/>
        <v>7265</v>
      </c>
      <c r="T122" s="1"/>
      <c r="U122" s="67">
        <f>IF(B122=C122,0,IF(S122&lt;&gt;"-",(S122)/Přehled!$A$1,0))</f>
        <v>17.297619047619047</v>
      </c>
    </row>
    <row r="123" spans="1:21" x14ac:dyDescent="0.25">
      <c r="A123" s="233">
        <v>121</v>
      </c>
      <c r="B123" s="235">
        <v>13641</v>
      </c>
      <c r="C123" s="236"/>
      <c r="D123" s="235">
        <v>1870</v>
      </c>
      <c r="E123" s="230">
        <f t="shared" si="21"/>
        <v>935</v>
      </c>
      <c r="F123" s="230">
        <f t="shared" si="22"/>
        <v>310</v>
      </c>
      <c r="G123" s="230">
        <f t="shared" si="23"/>
        <v>80</v>
      </c>
      <c r="H123" s="236">
        <f t="shared" si="24"/>
        <v>15</v>
      </c>
      <c r="I123" s="235">
        <f t="shared" si="31"/>
        <v>3553</v>
      </c>
      <c r="J123" s="230">
        <f t="shared" si="31"/>
        <v>1777</v>
      </c>
      <c r="K123" s="230">
        <f t="shared" si="31"/>
        <v>589</v>
      </c>
      <c r="L123" s="230">
        <f t="shared" si="31"/>
        <v>152</v>
      </c>
      <c r="M123" s="236">
        <f t="shared" si="31"/>
        <v>29</v>
      </c>
      <c r="N123" s="26"/>
      <c r="O123" s="26">
        <f t="shared" si="25"/>
        <v>6535</v>
      </c>
      <c r="P123" s="26">
        <f t="shared" si="26"/>
        <v>0</v>
      </c>
      <c r="Q123" s="26">
        <f t="shared" si="27"/>
        <v>7133</v>
      </c>
      <c r="R123" s="26">
        <f t="shared" si="28"/>
        <v>7418</v>
      </c>
      <c r="S123" s="26">
        <f t="shared" si="29"/>
        <v>7541</v>
      </c>
      <c r="T123" s="1"/>
      <c r="U123" s="67">
        <f>IF(B123=C123,0,IF(S123&lt;&gt;"-",(S123)/Přehled!$A$1,0))</f>
        <v>17.954761904761906</v>
      </c>
    </row>
    <row r="124" spans="1:21" x14ac:dyDescent="0.25">
      <c r="A124" s="233">
        <v>122</v>
      </c>
      <c r="B124" s="235">
        <v>13982</v>
      </c>
      <c r="C124" s="236"/>
      <c r="D124" s="235">
        <v>1885</v>
      </c>
      <c r="E124" s="230">
        <f t="shared" si="21"/>
        <v>945</v>
      </c>
      <c r="F124" s="230">
        <f t="shared" si="22"/>
        <v>315</v>
      </c>
      <c r="G124" s="230">
        <f t="shared" si="23"/>
        <v>80</v>
      </c>
      <c r="H124" s="236">
        <f t="shared" si="24"/>
        <v>15</v>
      </c>
      <c r="I124" s="235">
        <f t="shared" si="31"/>
        <v>3582</v>
      </c>
      <c r="J124" s="230">
        <f t="shared" si="31"/>
        <v>1796</v>
      </c>
      <c r="K124" s="230">
        <f t="shared" si="31"/>
        <v>599</v>
      </c>
      <c r="L124" s="230">
        <f t="shared" si="31"/>
        <v>152</v>
      </c>
      <c r="M124" s="236">
        <f t="shared" si="31"/>
        <v>29</v>
      </c>
      <c r="N124" s="26"/>
      <c r="O124" s="26">
        <f t="shared" si="25"/>
        <v>6818</v>
      </c>
      <c r="P124" s="26">
        <f t="shared" si="26"/>
        <v>0</v>
      </c>
      <c r="Q124" s="26">
        <f t="shared" si="27"/>
        <v>7406</v>
      </c>
      <c r="R124" s="26">
        <f t="shared" si="28"/>
        <v>7701</v>
      </c>
      <c r="S124" s="26">
        <f t="shared" si="29"/>
        <v>7824</v>
      </c>
      <c r="T124" s="1"/>
      <c r="U124" s="67">
        <f>IF(B124=C124,0,IF(S124&lt;&gt;"-",(S124)/Přehled!$A$1,0))</f>
        <v>18.62857142857143</v>
      </c>
    </row>
    <row r="125" spans="1:21" x14ac:dyDescent="0.25">
      <c r="A125" s="233">
        <v>123</v>
      </c>
      <c r="B125" s="235">
        <v>14332</v>
      </c>
      <c r="C125" s="236"/>
      <c r="D125" s="235">
        <v>1905</v>
      </c>
      <c r="E125" s="230">
        <f t="shared" si="21"/>
        <v>955</v>
      </c>
      <c r="F125" s="230">
        <f t="shared" si="22"/>
        <v>320</v>
      </c>
      <c r="G125" s="230">
        <f t="shared" si="23"/>
        <v>80</v>
      </c>
      <c r="H125" s="236">
        <f t="shared" si="24"/>
        <v>15</v>
      </c>
      <c r="I125" s="235">
        <f t="shared" si="31"/>
        <v>3620</v>
      </c>
      <c r="J125" s="230">
        <f t="shared" si="31"/>
        <v>1815</v>
      </c>
      <c r="K125" s="230">
        <f t="shared" si="31"/>
        <v>608</v>
      </c>
      <c r="L125" s="230">
        <f t="shared" si="31"/>
        <v>152</v>
      </c>
      <c r="M125" s="236">
        <f t="shared" si="31"/>
        <v>29</v>
      </c>
      <c r="N125" s="26"/>
      <c r="O125" s="26">
        <f t="shared" si="25"/>
        <v>7092</v>
      </c>
      <c r="P125" s="26">
        <f t="shared" si="26"/>
        <v>0</v>
      </c>
      <c r="Q125" s="26">
        <f t="shared" si="27"/>
        <v>7681</v>
      </c>
      <c r="R125" s="26">
        <f t="shared" si="28"/>
        <v>7985</v>
      </c>
      <c r="S125" s="26">
        <f t="shared" si="29"/>
        <v>8108</v>
      </c>
      <c r="T125" s="1"/>
      <c r="U125" s="67">
        <f>IF(B125=C125,0,IF(S125&lt;&gt;"-",(S125)/Přehled!$A$1,0))</f>
        <v>19.304761904761904</v>
      </c>
    </row>
    <row r="126" spans="1:21" x14ac:dyDescent="0.25">
      <c r="A126" s="233">
        <v>124</v>
      </c>
      <c r="B126" s="235">
        <v>14690</v>
      </c>
      <c r="C126" s="236"/>
      <c r="D126" s="235">
        <v>1925</v>
      </c>
      <c r="E126" s="230">
        <f t="shared" si="21"/>
        <v>965</v>
      </c>
      <c r="F126" s="230">
        <f t="shared" si="22"/>
        <v>320</v>
      </c>
      <c r="G126" s="230">
        <f t="shared" si="23"/>
        <v>80</v>
      </c>
      <c r="H126" s="236">
        <f t="shared" si="24"/>
        <v>15</v>
      </c>
      <c r="I126" s="235">
        <f t="shared" si="31"/>
        <v>3658</v>
      </c>
      <c r="J126" s="230">
        <f t="shared" si="31"/>
        <v>1834</v>
      </c>
      <c r="K126" s="230">
        <f t="shared" si="31"/>
        <v>608</v>
      </c>
      <c r="L126" s="230">
        <f t="shared" si="31"/>
        <v>152</v>
      </c>
      <c r="M126" s="236">
        <f t="shared" si="31"/>
        <v>29</v>
      </c>
      <c r="N126" s="26"/>
      <c r="O126" s="26">
        <f t="shared" si="25"/>
        <v>7374</v>
      </c>
      <c r="P126" s="26">
        <f t="shared" si="26"/>
        <v>0</v>
      </c>
      <c r="Q126" s="26">
        <f t="shared" si="27"/>
        <v>7982</v>
      </c>
      <c r="R126" s="26">
        <f t="shared" si="28"/>
        <v>8286</v>
      </c>
      <c r="S126" s="26">
        <f t="shared" si="29"/>
        <v>8409</v>
      </c>
      <c r="T126" s="1"/>
      <c r="U126" s="67">
        <f>IF(B126=C126,0,IF(S126&lt;&gt;"-",(S126)/Přehled!$A$1,0))</f>
        <v>20.021428571428572</v>
      </c>
    </row>
    <row r="127" spans="1:21" x14ac:dyDescent="0.25">
      <c r="A127" s="233">
        <v>125</v>
      </c>
      <c r="B127" s="235">
        <v>15057</v>
      </c>
      <c r="C127" s="236"/>
      <c r="D127" s="235">
        <v>1945</v>
      </c>
      <c r="E127" s="230">
        <f t="shared" si="21"/>
        <v>975</v>
      </c>
      <c r="F127" s="230">
        <f t="shared" si="22"/>
        <v>325</v>
      </c>
      <c r="G127" s="230">
        <f t="shared" si="23"/>
        <v>80</v>
      </c>
      <c r="H127" s="236">
        <f t="shared" si="24"/>
        <v>15</v>
      </c>
      <c r="I127" s="235">
        <f t="shared" si="31"/>
        <v>3696</v>
      </c>
      <c r="J127" s="230">
        <f t="shared" si="31"/>
        <v>1853</v>
      </c>
      <c r="K127" s="230">
        <f t="shared" si="31"/>
        <v>618</v>
      </c>
      <c r="L127" s="230">
        <f t="shared" si="31"/>
        <v>152</v>
      </c>
      <c r="M127" s="236">
        <f t="shared" si="31"/>
        <v>29</v>
      </c>
      <c r="N127" s="26"/>
      <c r="O127" s="26">
        <f t="shared" si="25"/>
        <v>7665</v>
      </c>
      <c r="P127" s="26">
        <f t="shared" si="26"/>
        <v>0</v>
      </c>
      <c r="Q127" s="26">
        <f t="shared" si="27"/>
        <v>8272</v>
      </c>
      <c r="R127" s="26">
        <f t="shared" si="28"/>
        <v>8586</v>
      </c>
      <c r="S127" s="26">
        <f t="shared" si="29"/>
        <v>8709</v>
      </c>
      <c r="T127" s="1"/>
      <c r="U127" s="67">
        <f>IF(B127=C127,0,IF(S127&lt;&gt;"-",(S127)/Přehled!$A$1,0))</f>
        <v>20.735714285714284</v>
      </c>
    </row>
    <row r="128" spans="1:21" x14ac:dyDescent="0.25">
      <c r="A128" s="233">
        <v>126</v>
      </c>
      <c r="B128" s="235">
        <v>15434</v>
      </c>
      <c r="C128" s="236"/>
      <c r="D128" s="235">
        <v>1960</v>
      </c>
      <c r="E128" s="230">
        <f t="shared" si="21"/>
        <v>980</v>
      </c>
      <c r="F128" s="230">
        <f t="shared" si="22"/>
        <v>325</v>
      </c>
      <c r="G128" s="230">
        <f t="shared" si="23"/>
        <v>80</v>
      </c>
      <c r="H128" s="236">
        <f t="shared" si="24"/>
        <v>15</v>
      </c>
      <c r="I128" s="235">
        <f t="shared" si="31"/>
        <v>3724</v>
      </c>
      <c r="J128" s="230">
        <f t="shared" si="31"/>
        <v>1862</v>
      </c>
      <c r="K128" s="230">
        <f t="shared" si="31"/>
        <v>618</v>
      </c>
      <c r="L128" s="230">
        <f t="shared" si="31"/>
        <v>152</v>
      </c>
      <c r="M128" s="236">
        <f t="shared" si="31"/>
        <v>29</v>
      </c>
      <c r="N128" s="26"/>
      <c r="O128" s="26">
        <f t="shared" si="25"/>
        <v>7986</v>
      </c>
      <c r="P128" s="26">
        <f t="shared" si="26"/>
        <v>0</v>
      </c>
      <c r="Q128" s="26">
        <f t="shared" si="27"/>
        <v>8612</v>
      </c>
      <c r="R128" s="26">
        <f t="shared" si="28"/>
        <v>8926</v>
      </c>
      <c r="S128" s="26">
        <f t="shared" si="29"/>
        <v>9049</v>
      </c>
      <c r="T128" s="1"/>
      <c r="U128" s="67">
        <f>IF(B128=C128,0,IF(S128&lt;&gt;"-",(S128)/Přehled!$A$1,0))</f>
        <v>21.545238095238094</v>
      </c>
    </row>
    <row r="129" spans="1:21" x14ac:dyDescent="0.25">
      <c r="A129" s="243">
        <v>127</v>
      </c>
      <c r="B129" s="244">
        <v>15819</v>
      </c>
      <c r="C129" s="245"/>
      <c r="D129" s="244">
        <v>1980</v>
      </c>
      <c r="E129" s="248">
        <f t="shared" si="21"/>
        <v>990</v>
      </c>
      <c r="F129" s="248">
        <f t="shared" si="22"/>
        <v>330</v>
      </c>
      <c r="G129" s="248">
        <f t="shared" si="23"/>
        <v>85</v>
      </c>
      <c r="H129" s="245">
        <f t="shared" si="24"/>
        <v>15</v>
      </c>
      <c r="I129" s="244">
        <f t="shared" si="31"/>
        <v>3762</v>
      </c>
      <c r="J129" s="248">
        <f t="shared" si="31"/>
        <v>1881</v>
      </c>
      <c r="K129" s="248">
        <f t="shared" si="31"/>
        <v>627</v>
      </c>
      <c r="L129" s="248">
        <f t="shared" si="31"/>
        <v>162</v>
      </c>
      <c r="M129" s="245">
        <f t="shared" si="31"/>
        <v>29</v>
      </c>
      <c r="N129" s="36"/>
      <c r="O129" s="26">
        <f t="shared" si="25"/>
        <v>8295</v>
      </c>
      <c r="P129" s="26">
        <f t="shared" si="26"/>
        <v>0</v>
      </c>
      <c r="Q129" s="26">
        <f t="shared" si="27"/>
        <v>8922</v>
      </c>
      <c r="R129" s="26">
        <f t="shared" si="28"/>
        <v>9225</v>
      </c>
      <c r="S129" s="26">
        <f t="shared" si="29"/>
        <v>9358</v>
      </c>
      <c r="T129" s="36"/>
      <c r="U129" s="67">
        <f>IF(B129=C129,0,IF(S129&lt;&gt;"-",(S129)/Přehled!$A$1,0))</f>
        <v>22.280952380952382</v>
      </c>
    </row>
    <row r="130" spans="1:21" x14ac:dyDescent="0.25">
      <c r="A130" s="55">
        <v>128</v>
      </c>
      <c r="B130" s="34">
        <v>16215</v>
      </c>
      <c r="C130" s="7"/>
      <c r="D130" s="56">
        <v>2000</v>
      </c>
      <c r="E130" s="41">
        <f t="shared" si="21"/>
        <v>1000</v>
      </c>
      <c r="F130" s="41">
        <f t="shared" si="22"/>
        <v>335</v>
      </c>
      <c r="G130" s="41">
        <f t="shared" si="23"/>
        <v>85</v>
      </c>
      <c r="H130" s="7">
        <f t="shared" si="24"/>
        <v>15</v>
      </c>
      <c r="I130" s="34">
        <f t="shared" si="31"/>
        <v>3800</v>
      </c>
      <c r="J130" s="41">
        <f t="shared" si="31"/>
        <v>1900</v>
      </c>
      <c r="K130" s="41">
        <f t="shared" si="31"/>
        <v>637</v>
      </c>
      <c r="L130" s="41">
        <f t="shared" si="31"/>
        <v>162</v>
      </c>
      <c r="M130" s="7">
        <f t="shared" si="31"/>
        <v>29</v>
      </c>
      <c r="N130" s="35"/>
      <c r="O130" s="35">
        <f t="shared" si="25"/>
        <v>8615</v>
      </c>
      <c r="P130" s="35">
        <f t="shared" si="26"/>
        <v>0</v>
      </c>
      <c r="Q130" s="35">
        <f t="shared" si="27"/>
        <v>9241</v>
      </c>
      <c r="R130" s="35">
        <f t="shared" si="28"/>
        <v>9554</v>
      </c>
      <c r="S130" s="35">
        <f t="shared" si="29"/>
        <v>9687</v>
      </c>
      <c r="T130" s="353"/>
      <c r="U130" s="67">
        <f>IF(B130=C130,0,IF(S130&lt;&gt;"-",(S130)/Přehled!$A$1,0))</f>
        <v>23.064285714285713</v>
      </c>
    </row>
    <row r="131" spans="1:21" x14ac:dyDescent="0.25">
      <c r="A131" s="55">
        <v>129</v>
      </c>
      <c r="B131" s="34">
        <v>16620</v>
      </c>
      <c r="C131" s="7"/>
      <c r="D131" s="56">
        <v>2020</v>
      </c>
      <c r="E131" s="41">
        <f t="shared" si="21"/>
        <v>1010</v>
      </c>
      <c r="F131" s="41">
        <f t="shared" si="22"/>
        <v>335</v>
      </c>
      <c r="G131" s="41">
        <f t="shared" si="23"/>
        <v>85</v>
      </c>
      <c r="H131" s="7">
        <f t="shared" si="24"/>
        <v>15</v>
      </c>
      <c r="I131" s="34">
        <f t="shared" si="31"/>
        <v>3838</v>
      </c>
      <c r="J131" s="41">
        <f t="shared" si="31"/>
        <v>1919</v>
      </c>
      <c r="K131" s="41">
        <f t="shared" si="31"/>
        <v>637</v>
      </c>
      <c r="L131" s="41">
        <f t="shared" si="31"/>
        <v>162</v>
      </c>
      <c r="M131" s="7">
        <f t="shared" si="31"/>
        <v>29</v>
      </c>
      <c r="N131" s="35"/>
      <c r="O131" s="35">
        <f t="shared" si="25"/>
        <v>8944</v>
      </c>
      <c r="P131" s="35">
        <f t="shared" si="26"/>
        <v>0</v>
      </c>
      <c r="Q131" s="35">
        <f t="shared" si="27"/>
        <v>9589</v>
      </c>
      <c r="R131" s="35">
        <f t="shared" si="28"/>
        <v>9902</v>
      </c>
      <c r="S131" s="35">
        <f t="shared" si="29"/>
        <v>10035</v>
      </c>
      <c r="T131" s="353"/>
      <c r="U131" s="67">
        <f>IF(B131=C131,0,IF(S131&lt;&gt;"-",(S131)/Přehled!$A$1,0))</f>
        <v>23.892857142857142</v>
      </c>
    </row>
    <row r="132" spans="1:21" x14ac:dyDescent="0.25">
      <c r="A132" s="55">
        <v>130</v>
      </c>
      <c r="B132" s="34">
        <v>17036</v>
      </c>
      <c r="C132" s="7"/>
      <c r="D132" s="56">
        <v>2040</v>
      </c>
      <c r="E132" s="41">
        <f t="shared" ref="E132:E150" si="32">ROUND((D132/2)/5,0)*5</f>
        <v>1020</v>
      </c>
      <c r="F132" s="41">
        <f t="shared" ref="F132:F150" si="33">ROUND((E132/3)/5,0)*5</f>
        <v>340</v>
      </c>
      <c r="G132" s="41">
        <f t="shared" ref="G132:G150" si="34">ROUND((F132/4)/5,0)*5</f>
        <v>85</v>
      </c>
      <c r="H132" s="7">
        <f t="shared" ref="H132:H150" si="35">ROUND((G132/5)/5,0)*5</f>
        <v>15</v>
      </c>
      <c r="I132" s="34">
        <f t="shared" si="31"/>
        <v>3876</v>
      </c>
      <c r="J132" s="41">
        <f t="shared" si="31"/>
        <v>1938</v>
      </c>
      <c r="K132" s="41">
        <f t="shared" si="31"/>
        <v>646</v>
      </c>
      <c r="L132" s="41">
        <f t="shared" si="31"/>
        <v>162</v>
      </c>
      <c r="M132" s="7">
        <f t="shared" si="31"/>
        <v>29</v>
      </c>
      <c r="N132" s="35"/>
      <c r="O132" s="35">
        <f t="shared" ref="O132:O150" si="36">IF((B132-I132)-I132&lt;=0,0,(B132-I132)-I132)</f>
        <v>9284</v>
      </c>
      <c r="P132" s="35">
        <f t="shared" ref="P132:P150" si="37">IF((B132-I132-J132)-J132&lt;=O132,0,IF((B132-I132-J132)-J132&lt;=0,0,(B132-I132-J132)-J132))</f>
        <v>0</v>
      </c>
      <c r="Q132" s="35">
        <f t="shared" ref="Q132:Q150" si="38">IF((B132-I132-J132-K132)-K132&lt;=0,0,(B132-I132-J132-K132)-K132)</f>
        <v>9930</v>
      </c>
      <c r="R132" s="35">
        <f t="shared" ref="R132:R150" si="39">IF((B132-I132-J132-K132-L132)-L132&lt;=0,0,(B132-I132-J132-K132-L132)-L132)</f>
        <v>10252</v>
      </c>
      <c r="S132" s="35">
        <f t="shared" ref="S132:S150" si="40">IF(H132=0,IF((B132-I132-J132-K132-L132-M132)-M132&lt;=0,0,(B132-I132-J132-K132-L132-M132)-M132),IF((B132-I132-J132-K132-L132-M132)-M132&lt;=0,"-",(B132-I132-J132-K132-L132-M132)-M132+M132))</f>
        <v>10385</v>
      </c>
      <c r="T132" s="353"/>
      <c r="U132" s="67">
        <f>IF(B132=C132,0,IF(S132&lt;&gt;"-",(S132)/Přehled!$A$1,0))</f>
        <v>24.726190476190474</v>
      </c>
    </row>
    <row r="133" spans="1:21" x14ac:dyDescent="0.25">
      <c r="A133" s="233">
        <v>131</v>
      </c>
      <c r="B133" s="235">
        <v>17462</v>
      </c>
      <c r="C133" s="236"/>
      <c r="D133" s="235">
        <v>2055</v>
      </c>
      <c r="E133" s="230">
        <f t="shared" si="32"/>
        <v>1030</v>
      </c>
      <c r="F133" s="230">
        <f t="shared" si="33"/>
        <v>345</v>
      </c>
      <c r="G133" s="230">
        <f t="shared" si="34"/>
        <v>85</v>
      </c>
      <c r="H133" s="236">
        <f t="shared" si="35"/>
        <v>15</v>
      </c>
      <c r="I133" s="235">
        <f t="shared" si="31"/>
        <v>3905</v>
      </c>
      <c r="J133" s="230">
        <f t="shared" si="31"/>
        <v>1957</v>
      </c>
      <c r="K133" s="230">
        <f t="shared" si="31"/>
        <v>656</v>
      </c>
      <c r="L133" s="230">
        <f t="shared" si="31"/>
        <v>162</v>
      </c>
      <c r="M133" s="236">
        <f t="shared" si="31"/>
        <v>29</v>
      </c>
      <c r="N133" s="36"/>
      <c r="O133" s="26">
        <f t="shared" si="36"/>
        <v>9652</v>
      </c>
      <c r="P133" s="26">
        <f t="shared" si="37"/>
        <v>0</v>
      </c>
      <c r="Q133" s="26">
        <f t="shared" si="38"/>
        <v>10288</v>
      </c>
      <c r="R133" s="26">
        <f t="shared" si="39"/>
        <v>10620</v>
      </c>
      <c r="S133" s="26">
        <f t="shared" si="40"/>
        <v>10753</v>
      </c>
      <c r="T133" s="36"/>
      <c r="U133" s="67">
        <f>IF(B133=C133,0,IF(S133&lt;&gt;"-",(S133)/Přehled!$A$1,0))</f>
        <v>25.602380952380951</v>
      </c>
    </row>
    <row r="134" spans="1:21" x14ac:dyDescent="0.25">
      <c r="A134" s="243">
        <v>132</v>
      </c>
      <c r="B134" s="244">
        <v>17898</v>
      </c>
      <c r="C134" s="245"/>
      <c r="D134" s="244">
        <v>2075</v>
      </c>
      <c r="E134" s="248">
        <f t="shared" si="32"/>
        <v>1040</v>
      </c>
      <c r="F134" s="248">
        <f t="shared" si="33"/>
        <v>345</v>
      </c>
      <c r="G134" s="248">
        <f t="shared" si="34"/>
        <v>85</v>
      </c>
      <c r="H134" s="245">
        <f t="shared" si="35"/>
        <v>15</v>
      </c>
      <c r="I134" s="244">
        <f t="shared" si="31"/>
        <v>3943</v>
      </c>
      <c r="J134" s="248">
        <f t="shared" si="31"/>
        <v>1976</v>
      </c>
      <c r="K134" s="248">
        <f t="shared" si="31"/>
        <v>656</v>
      </c>
      <c r="L134" s="248">
        <f t="shared" si="31"/>
        <v>162</v>
      </c>
      <c r="M134" s="245">
        <f t="shared" si="31"/>
        <v>29</v>
      </c>
      <c r="N134" s="36"/>
      <c r="O134" s="26">
        <f t="shared" si="36"/>
        <v>10012</v>
      </c>
      <c r="P134" s="26">
        <f t="shared" si="37"/>
        <v>0</v>
      </c>
      <c r="Q134" s="26">
        <f t="shared" si="38"/>
        <v>10667</v>
      </c>
      <c r="R134" s="26">
        <f t="shared" si="39"/>
        <v>10999</v>
      </c>
      <c r="S134" s="26">
        <f t="shared" si="40"/>
        <v>11132</v>
      </c>
      <c r="T134" s="36"/>
      <c r="U134" s="67">
        <f>IF(B134=C134,0,IF(S134&lt;&gt;"-",(S134)/Přehled!$A$1,0))</f>
        <v>26.504761904761907</v>
      </c>
    </row>
    <row r="135" spans="1:21" x14ac:dyDescent="0.25">
      <c r="A135" s="243">
        <v>133</v>
      </c>
      <c r="B135" s="244">
        <v>18346</v>
      </c>
      <c r="C135" s="245"/>
      <c r="D135" s="244">
        <v>2095</v>
      </c>
      <c r="E135" s="248">
        <f t="shared" si="32"/>
        <v>1050</v>
      </c>
      <c r="F135" s="248">
        <f t="shared" si="33"/>
        <v>350</v>
      </c>
      <c r="G135" s="248">
        <f t="shared" si="34"/>
        <v>90</v>
      </c>
      <c r="H135" s="245">
        <f t="shared" si="35"/>
        <v>20</v>
      </c>
      <c r="I135" s="244">
        <f t="shared" si="31"/>
        <v>3981</v>
      </c>
      <c r="J135" s="248">
        <f t="shared" si="31"/>
        <v>1995</v>
      </c>
      <c r="K135" s="248">
        <f t="shared" si="31"/>
        <v>665</v>
      </c>
      <c r="L135" s="248">
        <f t="shared" si="31"/>
        <v>171</v>
      </c>
      <c r="M135" s="245">
        <f t="shared" si="31"/>
        <v>38</v>
      </c>
      <c r="N135" s="36"/>
      <c r="O135" s="26">
        <f t="shared" si="36"/>
        <v>10384</v>
      </c>
      <c r="P135" s="26">
        <f t="shared" si="37"/>
        <v>0</v>
      </c>
      <c r="Q135" s="26">
        <f t="shared" si="38"/>
        <v>11040</v>
      </c>
      <c r="R135" s="26">
        <f t="shared" si="39"/>
        <v>11363</v>
      </c>
      <c r="S135" s="26">
        <f t="shared" si="40"/>
        <v>11496</v>
      </c>
      <c r="T135" s="36"/>
      <c r="U135" s="67">
        <f>IF(B135=C135,0,IF(S135&lt;&gt;"-",(S135)/Přehled!$A$1,0))</f>
        <v>27.37142857142857</v>
      </c>
    </row>
    <row r="136" spans="1:21" x14ac:dyDescent="0.25">
      <c r="A136" s="243">
        <v>134</v>
      </c>
      <c r="B136" s="244">
        <v>18804</v>
      </c>
      <c r="C136" s="245"/>
      <c r="D136" s="244">
        <v>2115</v>
      </c>
      <c r="E136" s="248">
        <f t="shared" si="32"/>
        <v>1060</v>
      </c>
      <c r="F136" s="248">
        <f t="shared" si="33"/>
        <v>355</v>
      </c>
      <c r="G136" s="248">
        <f t="shared" si="34"/>
        <v>90</v>
      </c>
      <c r="H136" s="245">
        <f t="shared" si="35"/>
        <v>20</v>
      </c>
      <c r="I136" s="244">
        <f t="shared" si="31"/>
        <v>4019</v>
      </c>
      <c r="J136" s="248">
        <f t="shared" si="31"/>
        <v>2014</v>
      </c>
      <c r="K136" s="248">
        <f t="shared" si="31"/>
        <v>675</v>
      </c>
      <c r="L136" s="248">
        <f t="shared" si="31"/>
        <v>171</v>
      </c>
      <c r="M136" s="245">
        <f t="shared" si="31"/>
        <v>38</v>
      </c>
      <c r="N136" s="36"/>
      <c r="O136" s="26">
        <f t="shared" si="36"/>
        <v>10766</v>
      </c>
      <c r="P136" s="26">
        <f t="shared" si="37"/>
        <v>0</v>
      </c>
      <c r="Q136" s="26">
        <f t="shared" si="38"/>
        <v>11421</v>
      </c>
      <c r="R136" s="26">
        <f t="shared" si="39"/>
        <v>11754</v>
      </c>
      <c r="S136" s="26">
        <f t="shared" si="40"/>
        <v>11887</v>
      </c>
      <c r="T136" s="36"/>
      <c r="U136" s="67">
        <f>IF(B136=C136,0,IF(S136&lt;&gt;"-",(S136)/Přehled!$A$1,0))</f>
        <v>28.302380952380954</v>
      </c>
    </row>
    <row r="137" spans="1:21" x14ac:dyDescent="0.25">
      <c r="A137" s="243">
        <v>135</v>
      </c>
      <c r="B137" s="244">
        <v>19274</v>
      </c>
      <c r="C137" s="245"/>
      <c r="D137" s="244">
        <v>2135</v>
      </c>
      <c r="E137" s="248">
        <f t="shared" si="32"/>
        <v>1070</v>
      </c>
      <c r="F137" s="248">
        <f t="shared" si="33"/>
        <v>355</v>
      </c>
      <c r="G137" s="248">
        <f t="shared" si="34"/>
        <v>90</v>
      </c>
      <c r="H137" s="245">
        <f t="shared" si="35"/>
        <v>20</v>
      </c>
      <c r="I137" s="244">
        <f t="shared" si="31"/>
        <v>4057</v>
      </c>
      <c r="J137" s="248">
        <f t="shared" si="31"/>
        <v>2033</v>
      </c>
      <c r="K137" s="248">
        <f t="shared" si="31"/>
        <v>675</v>
      </c>
      <c r="L137" s="248">
        <f t="shared" si="31"/>
        <v>171</v>
      </c>
      <c r="M137" s="245">
        <f t="shared" si="31"/>
        <v>38</v>
      </c>
      <c r="N137" s="36"/>
      <c r="O137" s="26">
        <f t="shared" si="36"/>
        <v>11160</v>
      </c>
      <c r="P137" s="26">
        <f t="shared" si="37"/>
        <v>0</v>
      </c>
      <c r="Q137" s="26">
        <f t="shared" si="38"/>
        <v>11834</v>
      </c>
      <c r="R137" s="26">
        <f t="shared" si="39"/>
        <v>12167</v>
      </c>
      <c r="S137" s="26">
        <f t="shared" si="40"/>
        <v>12300</v>
      </c>
      <c r="T137" s="36"/>
      <c r="U137" s="67">
        <f>IF(B137=C137,0,IF(S137&lt;&gt;"-",(S137)/Přehled!$A$1,0))</f>
        <v>29.285714285714285</v>
      </c>
    </row>
    <row r="138" spans="1:21" x14ac:dyDescent="0.25">
      <c r="A138" s="243">
        <v>136</v>
      </c>
      <c r="B138" s="244">
        <v>19756</v>
      </c>
      <c r="C138" s="245"/>
      <c r="D138" s="244">
        <v>2150</v>
      </c>
      <c r="E138" s="248">
        <f t="shared" si="32"/>
        <v>1075</v>
      </c>
      <c r="F138" s="248">
        <f t="shared" si="33"/>
        <v>360</v>
      </c>
      <c r="G138" s="248">
        <f t="shared" si="34"/>
        <v>90</v>
      </c>
      <c r="H138" s="245">
        <f t="shared" si="35"/>
        <v>20</v>
      </c>
      <c r="I138" s="244">
        <f t="shared" ref="I138:M150" si="41">ROUNDUP(D138*1.9,0)</f>
        <v>4085</v>
      </c>
      <c r="J138" s="248">
        <f t="shared" si="41"/>
        <v>2043</v>
      </c>
      <c r="K138" s="248">
        <f t="shared" si="41"/>
        <v>684</v>
      </c>
      <c r="L138" s="248">
        <f t="shared" si="41"/>
        <v>171</v>
      </c>
      <c r="M138" s="245">
        <f t="shared" si="41"/>
        <v>38</v>
      </c>
      <c r="N138" s="36"/>
      <c r="O138" s="26">
        <f t="shared" si="36"/>
        <v>11586</v>
      </c>
      <c r="P138" s="26">
        <f t="shared" si="37"/>
        <v>0</v>
      </c>
      <c r="Q138" s="26">
        <f t="shared" si="38"/>
        <v>12260</v>
      </c>
      <c r="R138" s="26">
        <f t="shared" si="39"/>
        <v>12602</v>
      </c>
      <c r="S138" s="26">
        <f t="shared" si="40"/>
        <v>12735</v>
      </c>
      <c r="T138" s="36"/>
      <c r="U138" s="67">
        <f>IF(B138=C138,0,IF(S138&lt;&gt;"-",(S138)/Přehled!$A$1,0))</f>
        <v>30.321428571428573</v>
      </c>
    </row>
    <row r="139" spans="1:21" x14ac:dyDescent="0.25">
      <c r="A139" s="243">
        <v>137</v>
      </c>
      <c r="B139" s="244">
        <v>20250</v>
      </c>
      <c r="C139" s="245"/>
      <c r="D139" s="244">
        <v>2170</v>
      </c>
      <c r="E139" s="248">
        <f t="shared" si="32"/>
        <v>1085</v>
      </c>
      <c r="F139" s="248">
        <f t="shared" si="33"/>
        <v>360</v>
      </c>
      <c r="G139" s="248">
        <f t="shared" si="34"/>
        <v>90</v>
      </c>
      <c r="H139" s="245">
        <f t="shared" si="35"/>
        <v>20</v>
      </c>
      <c r="I139" s="244">
        <f t="shared" si="41"/>
        <v>4123</v>
      </c>
      <c r="J139" s="248">
        <f t="shared" si="41"/>
        <v>2062</v>
      </c>
      <c r="K139" s="248">
        <f t="shared" si="41"/>
        <v>684</v>
      </c>
      <c r="L139" s="248">
        <f t="shared" si="41"/>
        <v>171</v>
      </c>
      <c r="M139" s="245">
        <f t="shared" si="41"/>
        <v>38</v>
      </c>
      <c r="N139" s="36"/>
      <c r="O139" s="26">
        <f t="shared" si="36"/>
        <v>12004</v>
      </c>
      <c r="P139" s="26">
        <f t="shared" si="37"/>
        <v>0</v>
      </c>
      <c r="Q139" s="26">
        <f t="shared" si="38"/>
        <v>12697</v>
      </c>
      <c r="R139" s="26">
        <f t="shared" si="39"/>
        <v>13039</v>
      </c>
      <c r="S139" s="26">
        <f t="shared" si="40"/>
        <v>13172</v>
      </c>
      <c r="T139" s="36"/>
      <c r="U139" s="67">
        <f>IF(B139=C139,0,IF(S139&lt;&gt;"-",(S139)/Přehled!$A$1,0))</f>
        <v>31.361904761904761</v>
      </c>
    </row>
    <row r="140" spans="1:21" x14ac:dyDescent="0.25">
      <c r="A140" s="243">
        <v>138</v>
      </c>
      <c r="B140" s="244">
        <v>20756</v>
      </c>
      <c r="C140" s="245"/>
      <c r="D140" s="244">
        <v>2190</v>
      </c>
      <c r="E140" s="248">
        <f t="shared" si="32"/>
        <v>1095</v>
      </c>
      <c r="F140" s="248">
        <f t="shared" si="33"/>
        <v>365</v>
      </c>
      <c r="G140" s="248">
        <f t="shared" si="34"/>
        <v>90</v>
      </c>
      <c r="H140" s="245">
        <f t="shared" si="35"/>
        <v>20</v>
      </c>
      <c r="I140" s="244">
        <f t="shared" si="41"/>
        <v>4161</v>
      </c>
      <c r="J140" s="248">
        <f t="shared" si="41"/>
        <v>2081</v>
      </c>
      <c r="K140" s="248">
        <f t="shared" si="41"/>
        <v>694</v>
      </c>
      <c r="L140" s="248">
        <f t="shared" si="41"/>
        <v>171</v>
      </c>
      <c r="M140" s="245">
        <f t="shared" si="41"/>
        <v>38</v>
      </c>
      <c r="N140" s="36"/>
      <c r="O140" s="26">
        <f t="shared" si="36"/>
        <v>12434</v>
      </c>
      <c r="P140" s="26">
        <f t="shared" si="37"/>
        <v>0</v>
      </c>
      <c r="Q140" s="26">
        <f t="shared" si="38"/>
        <v>13126</v>
      </c>
      <c r="R140" s="26">
        <f t="shared" si="39"/>
        <v>13478</v>
      </c>
      <c r="S140" s="26">
        <f t="shared" si="40"/>
        <v>13611</v>
      </c>
      <c r="T140" s="36"/>
      <c r="U140" s="67">
        <f>IF(B140=C140,0,IF(S140&lt;&gt;"-",(S140)/Přehled!$A$1,0))</f>
        <v>32.407142857142858</v>
      </c>
    </row>
    <row r="141" spans="1:21" x14ac:dyDescent="0.25">
      <c r="A141" s="243">
        <v>139</v>
      </c>
      <c r="B141" s="244">
        <v>21275</v>
      </c>
      <c r="C141" s="245"/>
      <c r="D141" s="244">
        <v>2210</v>
      </c>
      <c r="E141" s="248">
        <f t="shared" si="32"/>
        <v>1105</v>
      </c>
      <c r="F141" s="248">
        <f t="shared" si="33"/>
        <v>370</v>
      </c>
      <c r="G141" s="248">
        <f t="shared" si="34"/>
        <v>95</v>
      </c>
      <c r="H141" s="245">
        <f t="shared" si="35"/>
        <v>20</v>
      </c>
      <c r="I141" s="244">
        <f t="shared" si="41"/>
        <v>4199</v>
      </c>
      <c r="J141" s="248">
        <f t="shared" si="41"/>
        <v>2100</v>
      </c>
      <c r="K141" s="248">
        <f t="shared" si="41"/>
        <v>703</v>
      </c>
      <c r="L141" s="248">
        <f t="shared" si="41"/>
        <v>181</v>
      </c>
      <c r="M141" s="245">
        <f t="shared" si="41"/>
        <v>38</v>
      </c>
      <c r="N141" s="36"/>
      <c r="O141" s="26">
        <f t="shared" si="36"/>
        <v>12877</v>
      </c>
      <c r="P141" s="26">
        <f t="shared" si="37"/>
        <v>0</v>
      </c>
      <c r="Q141" s="26">
        <f t="shared" si="38"/>
        <v>13570</v>
      </c>
      <c r="R141" s="26">
        <f t="shared" si="39"/>
        <v>13911</v>
      </c>
      <c r="S141" s="26">
        <f t="shared" si="40"/>
        <v>14054</v>
      </c>
      <c r="T141" s="36"/>
      <c r="U141" s="67">
        <f>IF(B141=C141,0,IF(S141&lt;&gt;"-",(S141)/Přehled!$A$1,0))</f>
        <v>33.461904761904762</v>
      </c>
    </row>
    <row r="142" spans="1:21" x14ac:dyDescent="0.25">
      <c r="A142" s="243">
        <v>140</v>
      </c>
      <c r="B142" s="244">
        <v>21807</v>
      </c>
      <c r="C142" s="245"/>
      <c r="D142" s="244">
        <v>2230</v>
      </c>
      <c r="E142" s="248">
        <f t="shared" si="32"/>
        <v>1115</v>
      </c>
      <c r="F142" s="248">
        <f t="shared" si="33"/>
        <v>370</v>
      </c>
      <c r="G142" s="248">
        <f t="shared" si="34"/>
        <v>95</v>
      </c>
      <c r="H142" s="245">
        <f t="shared" si="35"/>
        <v>20</v>
      </c>
      <c r="I142" s="244">
        <f t="shared" si="41"/>
        <v>4237</v>
      </c>
      <c r="J142" s="248">
        <f t="shared" si="41"/>
        <v>2119</v>
      </c>
      <c r="K142" s="248">
        <f t="shared" si="41"/>
        <v>703</v>
      </c>
      <c r="L142" s="248">
        <f t="shared" si="41"/>
        <v>181</v>
      </c>
      <c r="M142" s="245">
        <f t="shared" si="41"/>
        <v>38</v>
      </c>
      <c r="N142" s="36"/>
      <c r="O142" s="26">
        <f t="shared" si="36"/>
        <v>13333</v>
      </c>
      <c r="P142" s="26">
        <f t="shared" si="37"/>
        <v>0</v>
      </c>
      <c r="Q142" s="26">
        <f t="shared" si="38"/>
        <v>14045</v>
      </c>
      <c r="R142" s="26">
        <f t="shared" si="39"/>
        <v>14386</v>
      </c>
      <c r="S142" s="26">
        <f t="shared" si="40"/>
        <v>14529</v>
      </c>
      <c r="T142" s="36"/>
      <c r="U142" s="67">
        <f>IF(B142=C142,0,IF(S142&lt;&gt;"-",(S142)/Přehled!$A$1,0))</f>
        <v>34.592857142857142</v>
      </c>
    </row>
    <row r="143" spans="1:21" x14ac:dyDescent="0.25">
      <c r="A143" s="243">
        <v>141</v>
      </c>
      <c r="B143" s="244">
        <v>22352</v>
      </c>
      <c r="C143" s="245"/>
      <c r="D143" s="244">
        <v>2245</v>
      </c>
      <c r="E143" s="248">
        <f t="shared" si="32"/>
        <v>1125</v>
      </c>
      <c r="F143" s="248">
        <f t="shared" si="33"/>
        <v>375</v>
      </c>
      <c r="G143" s="248">
        <f t="shared" si="34"/>
        <v>95</v>
      </c>
      <c r="H143" s="245">
        <f t="shared" si="35"/>
        <v>20</v>
      </c>
      <c r="I143" s="244">
        <f t="shared" si="41"/>
        <v>4266</v>
      </c>
      <c r="J143" s="248">
        <f t="shared" si="41"/>
        <v>2138</v>
      </c>
      <c r="K143" s="248">
        <f t="shared" si="41"/>
        <v>713</v>
      </c>
      <c r="L143" s="248">
        <f t="shared" si="41"/>
        <v>181</v>
      </c>
      <c r="M143" s="245">
        <f t="shared" si="41"/>
        <v>38</v>
      </c>
      <c r="N143" s="36"/>
      <c r="O143" s="26">
        <f t="shared" si="36"/>
        <v>13820</v>
      </c>
      <c r="P143" s="26">
        <f t="shared" si="37"/>
        <v>0</v>
      </c>
      <c r="Q143" s="26">
        <f t="shared" si="38"/>
        <v>14522</v>
      </c>
      <c r="R143" s="26">
        <f t="shared" si="39"/>
        <v>14873</v>
      </c>
      <c r="S143" s="26">
        <f t="shared" si="40"/>
        <v>15016</v>
      </c>
      <c r="T143" s="36"/>
      <c r="U143" s="67">
        <f>IF(B143=C143,0,IF(S143&lt;&gt;"-",(S143)/Přehled!$A$1,0))</f>
        <v>35.752380952380953</v>
      </c>
    </row>
    <row r="144" spans="1:21" x14ac:dyDescent="0.25">
      <c r="A144" s="243">
        <v>142</v>
      </c>
      <c r="B144" s="244">
        <v>22911</v>
      </c>
      <c r="C144" s="245"/>
      <c r="D144" s="244">
        <v>2265</v>
      </c>
      <c r="E144" s="248">
        <f t="shared" si="32"/>
        <v>1135</v>
      </c>
      <c r="F144" s="248">
        <f t="shared" si="33"/>
        <v>380</v>
      </c>
      <c r="G144" s="248">
        <f t="shared" si="34"/>
        <v>95</v>
      </c>
      <c r="H144" s="245">
        <f t="shared" si="35"/>
        <v>20</v>
      </c>
      <c r="I144" s="244">
        <f t="shared" si="41"/>
        <v>4304</v>
      </c>
      <c r="J144" s="248">
        <f t="shared" si="41"/>
        <v>2157</v>
      </c>
      <c r="K144" s="248">
        <f t="shared" si="41"/>
        <v>722</v>
      </c>
      <c r="L144" s="248">
        <f t="shared" si="41"/>
        <v>181</v>
      </c>
      <c r="M144" s="245">
        <f t="shared" si="41"/>
        <v>38</v>
      </c>
      <c r="N144" s="36"/>
      <c r="O144" s="26">
        <f t="shared" si="36"/>
        <v>14303</v>
      </c>
      <c r="P144" s="26">
        <f t="shared" si="37"/>
        <v>0</v>
      </c>
      <c r="Q144" s="26">
        <f t="shared" si="38"/>
        <v>15006</v>
      </c>
      <c r="R144" s="26">
        <f t="shared" si="39"/>
        <v>15366</v>
      </c>
      <c r="S144" s="26">
        <f t="shared" si="40"/>
        <v>15509</v>
      </c>
      <c r="T144" s="36"/>
      <c r="U144" s="67">
        <f>IF(B144=C144,0,IF(S144&lt;&gt;"-",(S144)/Přehled!$A$1,0))</f>
        <v>36.926190476190477</v>
      </c>
    </row>
    <row r="145" spans="1:21" x14ac:dyDescent="0.25">
      <c r="A145" s="243">
        <v>143</v>
      </c>
      <c r="B145" s="244">
        <v>23484</v>
      </c>
      <c r="C145" s="245"/>
      <c r="D145" s="244">
        <v>2285</v>
      </c>
      <c r="E145" s="248">
        <f t="shared" si="32"/>
        <v>1145</v>
      </c>
      <c r="F145" s="248">
        <f t="shared" si="33"/>
        <v>380</v>
      </c>
      <c r="G145" s="248">
        <f t="shared" si="34"/>
        <v>95</v>
      </c>
      <c r="H145" s="245">
        <f t="shared" si="35"/>
        <v>20</v>
      </c>
      <c r="I145" s="244">
        <f t="shared" si="41"/>
        <v>4342</v>
      </c>
      <c r="J145" s="248">
        <f t="shared" si="41"/>
        <v>2176</v>
      </c>
      <c r="K145" s="248">
        <f t="shared" si="41"/>
        <v>722</v>
      </c>
      <c r="L145" s="248">
        <f t="shared" si="41"/>
        <v>181</v>
      </c>
      <c r="M145" s="245">
        <f t="shared" si="41"/>
        <v>38</v>
      </c>
      <c r="N145" s="36"/>
      <c r="O145" s="26">
        <f t="shared" si="36"/>
        <v>14800</v>
      </c>
      <c r="P145" s="26">
        <f t="shared" si="37"/>
        <v>0</v>
      </c>
      <c r="Q145" s="26">
        <f t="shared" si="38"/>
        <v>15522</v>
      </c>
      <c r="R145" s="26">
        <f t="shared" si="39"/>
        <v>15882</v>
      </c>
      <c r="S145" s="26">
        <f t="shared" si="40"/>
        <v>16025</v>
      </c>
      <c r="T145" s="36"/>
      <c r="U145" s="67">
        <f>IF(B145=C145,0,IF(S145&lt;&gt;"-",(S145)/Přehled!$A$1,0))</f>
        <v>38.154761904761905</v>
      </c>
    </row>
    <row r="146" spans="1:21" x14ac:dyDescent="0.25">
      <c r="A146" s="243">
        <v>144</v>
      </c>
      <c r="B146" s="244">
        <v>24071</v>
      </c>
      <c r="C146" s="245"/>
      <c r="D146" s="244">
        <v>2305</v>
      </c>
      <c r="E146" s="248">
        <f t="shared" si="32"/>
        <v>1155</v>
      </c>
      <c r="F146" s="248">
        <f t="shared" si="33"/>
        <v>385</v>
      </c>
      <c r="G146" s="248">
        <f t="shared" si="34"/>
        <v>95</v>
      </c>
      <c r="H146" s="245">
        <f t="shared" si="35"/>
        <v>20</v>
      </c>
      <c r="I146" s="244">
        <f t="shared" si="41"/>
        <v>4380</v>
      </c>
      <c r="J146" s="248">
        <f t="shared" si="41"/>
        <v>2195</v>
      </c>
      <c r="K146" s="248">
        <f t="shared" si="41"/>
        <v>732</v>
      </c>
      <c r="L146" s="248">
        <f t="shared" si="41"/>
        <v>181</v>
      </c>
      <c r="M146" s="245">
        <f t="shared" si="41"/>
        <v>38</v>
      </c>
      <c r="N146" s="36"/>
      <c r="O146" s="26">
        <f t="shared" si="36"/>
        <v>15311</v>
      </c>
      <c r="P146" s="26">
        <f t="shared" si="37"/>
        <v>0</v>
      </c>
      <c r="Q146" s="26">
        <f t="shared" si="38"/>
        <v>16032</v>
      </c>
      <c r="R146" s="26">
        <f t="shared" si="39"/>
        <v>16402</v>
      </c>
      <c r="S146" s="26">
        <f t="shared" si="40"/>
        <v>16545</v>
      </c>
      <c r="T146" s="36"/>
      <c r="U146" s="67">
        <f>IF(B146=C146,0,IF(S146&lt;&gt;"-",(S146)/Přehled!$A$1,0))</f>
        <v>39.392857142857146</v>
      </c>
    </row>
    <row r="147" spans="1:21" x14ac:dyDescent="0.25">
      <c r="A147" s="243">
        <v>145</v>
      </c>
      <c r="B147" s="244">
        <v>24673</v>
      </c>
      <c r="C147" s="245"/>
      <c r="D147" s="244">
        <v>2325</v>
      </c>
      <c r="E147" s="248">
        <f t="shared" si="32"/>
        <v>1165</v>
      </c>
      <c r="F147" s="248">
        <f t="shared" si="33"/>
        <v>390</v>
      </c>
      <c r="G147" s="248">
        <f t="shared" si="34"/>
        <v>100</v>
      </c>
      <c r="H147" s="245">
        <f t="shared" si="35"/>
        <v>20</v>
      </c>
      <c r="I147" s="244">
        <f t="shared" si="41"/>
        <v>4418</v>
      </c>
      <c r="J147" s="248">
        <f t="shared" si="41"/>
        <v>2214</v>
      </c>
      <c r="K147" s="248">
        <f t="shared" si="41"/>
        <v>741</v>
      </c>
      <c r="L147" s="248">
        <f t="shared" si="41"/>
        <v>190</v>
      </c>
      <c r="M147" s="245">
        <f t="shared" si="41"/>
        <v>38</v>
      </c>
      <c r="N147" s="36"/>
      <c r="O147" s="26">
        <f t="shared" si="36"/>
        <v>15837</v>
      </c>
      <c r="P147" s="26">
        <f t="shared" si="37"/>
        <v>0</v>
      </c>
      <c r="Q147" s="26">
        <f t="shared" si="38"/>
        <v>16559</v>
      </c>
      <c r="R147" s="26">
        <f t="shared" si="39"/>
        <v>16920</v>
      </c>
      <c r="S147" s="26">
        <f t="shared" si="40"/>
        <v>17072</v>
      </c>
      <c r="T147" s="36"/>
      <c r="U147" s="67">
        <f>IF(B147=C147,0,IF(S147&lt;&gt;"-",(S147)/Přehled!$A$1,0))</f>
        <v>40.647619047619045</v>
      </c>
    </row>
    <row r="148" spans="1:21" x14ac:dyDescent="0.25">
      <c r="A148" s="243">
        <v>146</v>
      </c>
      <c r="B148" s="244">
        <v>25289</v>
      </c>
      <c r="C148" s="245"/>
      <c r="D148" s="244">
        <v>2345</v>
      </c>
      <c r="E148" s="248">
        <f t="shared" si="32"/>
        <v>1175</v>
      </c>
      <c r="F148" s="248">
        <f t="shared" si="33"/>
        <v>390</v>
      </c>
      <c r="G148" s="248">
        <f t="shared" si="34"/>
        <v>100</v>
      </c>
      <c r="H148" s="245">
        <f t="shared" si="35"/>
        <v>20</v>
      </c>
      <c r="I148" s="244">
        <f t="shared" si="41"/>
        <v>4456</v>
      </c>
      <c r="J148" s="248">
        <f t="shared" si="41"/>
        <v>2233</v>
      </c>
      <c r="K148" s="248">
        <f t="shared" si="41"/>
        <v>741</v>
      </c>
      <c r="L148" s="248">
        <f t="shared" si="41"/>
        <v>190</v>
      </c>
      <c r="M148" s="245">
        <f t="shared" si="41"/>
        <v>38</v>
      </c>
      <c r="N148" s="36"/>
      <c r="O148" s="26">
        <f t="shared" si="36"/>
        <v>16377</v>
      </c>
      <c r="P148" s="26">
        <f t="shared" si="37"/>
        <v>0</v>
      </c>
      <c r="Q148" s="26">
        <f t="shared" si="38"/>
        <v>17118</v>
      </c>
      <c r="R148" s="26">
        <f t="shared" si="39"/>
        <v>17479</v>
      </c>
      <c r="S148" s="26">
        <f t="shared" si="40"/>
        <v>17631</v>
      </c>
      <c r="T148" s="36"/>
      <c r="U148" s="67">
        <f>IF(B148=C148,0,IF(S148&lt;&gt;"-",(S148)/Přehled!$A$1,0))</f>
        <v>41.978571428571428</v>
      </c>
    </row>
    <row r="149" spans="1:21" x14ac:dyDescent="0.25">
      <c r="A149" s="243">
        <v>147</v>
      </c>
      <c r="B149" s="244">
        <v>25922</v>
      </c>
      <c r="C149" s="245"/>
      <c r="D149" s="244">
        <v>2360</v>
      </c>
      <c r="E149" s="248">
        <f t="shared" si="32"/>
        <v>1180</v>
      </c>
      <c r="F149" s="248">
        <f t="shared" si="33"/>
        <v>395</v>
      </c>
      <c r="G149" s="248">
        <f t="shared" si="34"/>
        <v>100</v>
      </c>
      <c r="H149" s="245">
        <f t="shared" si="35"/>
        <v>20</v>
      </c>
      <c r="I149" s="244">
        <f t="shared" si="41"/>
        <v>4484</v>
      </c>
      <c r="J149" s="248">
        <f t="shared" si="41"/>
        <v>2242</v>
      </c>
      <c r="K149" s="248">
        <f t="shared" si="41"/>
        <v>751</v>
      </c>
      <c r="L149" s="248">
        <f t="shared" si="41"/>
        <v>190</v>
      </c>
      <c r="M149" s="245">
        <f t="shared" si="41"/>
        <v>38</v>
      </c>
      <c r="N149" s="36"/>
      <c r="O149" s="26">
        <f t="shared" si="36"/>
        <v>16954</v>
      </c>
      <c r="P149" s="26">
        <f t="shared" si="37"/>
        <v>0</v>
      </c>
      <c r="Q149" s="26">
        <f t="shared" si="38"/>
        <v>17694</v>
      </c>
      <c r="R149" s="26">
        <f t="shared" si="39"/>
        <v>18065</v>
      </c>
      <c r="S149" s="26">
        <f t="shared" si="40"/>
        <v>18217</v>
      </c>
      <c r="T149" s="36"/>
      <c r="U149" s="67">
        <f>IF(B149=C149,0,IF(S149&lt;&gt;"-",(S149)/Přehled!$A$1,0))</f>
        <v>43.373809523809527</v>
      </c>
    </row>
    <row r="150" spans="1:21" ht="15.75" thickBot="1" x14ac:dyDescent="0.3">
      <c r="A150" s="354">
        <v>148</v>
      </c>
      <c r="B150" s="355">
        <v>26570</v>
      </c>
      <c r="C150" s="356"/>
      <c r="D150" s="355">
        <v>2380</v>
      </c>
      <c r="E150" s="357">
        <f t="shared" si="32"/>
        <v>1190</v>
      </c>
      <c r="F150" s="357">
        <f t="shared" si="33"/>
        <v>395</v>
      </c>
      <c r="G150" s="357">
        <f t="shared" si="34"/>
        <v>100</v>
      </c>
      <c r="H150" s="356">
        <f t="shared" si="35"/>
        <v>20</v>
      </c>
      <c r="I150" s="355">
        <f t="shared" si="41"/>
        <v>4522</v>
      </c>
      <c r="J150" s="357">
        <f t="shared" si="41"/>
        <v>2261</v>
      </c>
      <c r="K150" s="357">
        <f t="shared" si="41"/>
        <v>751</v>
      </c>
      <c r="L150" s="357">
        <f t="shared" si="41"/>
        <v>190</v>
      </c>
      <c r="M150" s="356">
        <f t="shared" si="41"/>
        <v>38</v>
      </c>
      <c r="N150" s="22"/>
      <c r="O150" s="26">
        <f t="shared" si="36"/>
        <v>17526</v>
      </c>
      <c r="P150" s="26">
        <f t="shared" si="37"/>
        <v>0</v>
      </c>
      <c r="Q150" s="26">
        <f t="shared" si="38"/>
        <v>18285</v>
      </c>
      <c r="R150" s="26">
        <f t="shared" si="39"/>
        <v>18656</v>
      </c>
      <c r="S150" s="26">
        <f t="shared" si="40"/>
        <v>18808</v>
      </c>
      <c r="T150" s="22"/>
      <c r="U150" s="67">
        <f>IF(B150=C150,0,IF(S150&lt;&gt;"-",(S150)/Přehled!$A$1,0))</f>
        <v>44.780952380952378</v>
      </c>
    </row>
  </sheetData>
  <mergeCells count="11">
    <mergeCell ref="U1:U2"/>
    <mergeCell ref="O1:O2"/>
    <mergeCell ref="P1:P2"/>
    <mergeCell ref="Q1:Q2"/>
    <mergeCell ref="R1:R2"/>
    <mergeCell ref="S1:S2"/>
    <mergeCell ref="A1:A2"/>
    <mergeCell ref="B1:B2"/>
    <mergeCell ref="C1:C2"/>
    <mergeCell ref="D1:H1"/>
    <mergeCell ref="I1:M1"/>
  </mergeCell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V190"/>
  <sheetViews>
    <sheetView zoomScaleNormal="100" workbookViewId="0">
      <selection sqref="A1:A2"/>
    </sheetView>
  </sheetViews>
  <sheetFormatPr defaultRowHeight="15" x14ac:dyDescent="0.25"/>
  <cols>
    <col min="9" max="13" width="9.140625" style="1"/>
    <col min="14" max="14" width="3.7109375" customWidth="1"/>
    <col min="15" max="19" width="17.7109375" style="1" customWidth="1"/>
    <col min="20" max="20" width="3.7109375" customWidth="1"/>
    <col min="21" max="21" width="17.7109375" style="5" customWidth="1"/>
    <col min="24" max="24" width="10.85546875" bestFit="1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87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87"/>
    </row>
    <row r="3" spans="1:21" x14ac:dyDescent="0.25">
      <c r="A3" s="62">
        <v>1</v>
      </c>
      <c r="B3" s="63">
        <v>60</v>
      </c>
      <c r="C3" s="64"/>
      <c r="D3" s="12">
        <v>10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" si="4">ROUNDUP(D3*1.9,0)</f>
        <v>19</v>
      </c>
      <c r="J3" s="65">
        <f t="shared" ref="J3" si="5">ROUNDUP(E3*1.9,0)</f>
        <v>10</v>
      </c>
      <c r="K3" s="65">
        <f t="shared" ref="K3" si="6">ROUNDUP(F3*1.9,0)</f>
        <v>0</v>
      </c>
      <c r="L3" s="65">
        <f t="shared" ref="L3" si="7">ROUNDUP(G3*1.9,0)</f>
        <v>0</v>
      </c>
      <c r="M3" s="39">
        <f t="shared" ref="M3" si="8">ROUNDUP(H3*1.9,0)</f>
        <v>0</v>
      </c>
      <c r="N3" s="22"/>
      <c r="O3" s="66">
        <f t="shared" ref="O3" si="9">IF((B3-I3)-I3&lt;=0,0,(B3-I3)-I3)</f>
        <v>22</v>
      </c>
      <c r="P3" s="66">
        <f t="shared" ref="P3" si="10">IF((B3-I3-J3)-J3&lt;=O3,0,IF((B3-I3-J3)-J3&lt;=0,0,(B3-I3-J3)-J3))</f>
        <v>0</v>
      </c>
      <c r="Q3" s="66">
        <f t="shared" ref="Q3" si="11">IF((B3-I3-J3-K3)-K3&lt;=0,0,(B3-I3-J3-K3)-K3)</f>
        <v>31</v>
      </c>
      <c r="R3" s="66">
        <f t="shared" ref="R3" si="12">IF((B3-I3-J3-K3-L3)-L3&lt;=0,0,(B3-I3-J3-K3-L3)-L3)</f>
        <v>31</v>
      </c>
      <c r="S3" s="66">
        <f t="shared" ref="S3" si="13">IF(H3=0,IF((B3-I3-J3-K3-L3-M3)-M3&lt;=0,0,(B3-I3-J3-K3-L3-M3)-M3),IF((B3-I3-J3-K3-L3-M3)-M3&lt;=0,"-",(B3-I3-J3-K3-L3-M3)-M3+M3))</f>
        <v>31</v>
      </c>
      <c r="T3" s="22"/>
      <c r="U3" s="67">
        <f>IF(B3=C3,0,IF(S3&lt;&gt;"-",(S3)/Přehled!$A$1,0))</f>
        <v>7.3809523809523811E-2</v>
      </c>
    </row>
    <row r="4" spans="1:21" x14ac:dyDescent="0.25">
      <c r="A4" s="68">
        <v>2</v>
      </c>
      <c r="B4" s="69">
        <v>100</v>
      </c>
      <c r="C4" s="70"/>
      <c r="D4" s="11">
        <v>10</v>
      </c>
      <c r="E4" s="6">
        <f t="shared" ref="E4:E67" si="14">ROUND((D4/2)/5,0)*5</f>
        <v>5</v>
      </c>
      <c r="F4" s="6">
        <f t="shared" ref="F4:F67" si="15">ROUND((E4/3)/5,0)*5</f>
        <v>0</v>
      </c>
      <c r="G4" s="6">
        <f t="shared" ref="G4:G67" si="16">ROUND((F4/4)/5,0)*5</f>
        <v>0</v>
      </c>
      <c r="H4" s="31">
        <f t="shared" ref="H4:H67" si="17">ROUND((G4/5)/5,0)*5</f>
        <v>0</v>
      </c>
      <c r="I4" s="11">
        <f t="shared" ref="I4:I67" si="18">ROUNDUP(D4*1.9,0)</f>
        <v>19</v>
      </c>
      <c r="J4" s="6">
        <f t="shared" ref="J4:J67" si="19">ROUNDUP(E4*1.9,0)</f>
        <v>10</v>
      </c>
      <c r="K4" s="6">
        <f t="shared" ref="K4:K67" si="20">ROUNDUP(F4*1.9,0)</f>
        <v>0</v>
      </c>
      <c r="L4" s="6">
        <f t="shared" ref="L4:L67" si="21">ROUNDUP(G4*1.9,0)</f>
        <v>0</v>
      </c>
      <c r="M4" s="31">
        <f t="shared" ref="M4:M67" si="22">ROUNDUP(H4*1.9,0)</f>
        <v>0</v>
      </c>
      <c r="N4" s="22"/>
      <c r="O4" s="66">
        <f t="shared" ref="O4:O67" si="23">IF((B4-I4)-I4&lt;=0,0,(B4-I4)-I4)</f>
        <v>62</v>
      </c>
      <c r="P4" s="66">
        <f t="shared" ref="P4:P67" si="24">IF((B4-I4-J4)-J4&lt;=O4,0,IF((B4-I4-J4)-J4&lt;=0,0,(B4-I4-J4)-J4))</f>
        <v>0</v>
      </c>
      <c r="Q4" s="66">
        <f t="shared" ref="Q4:Q67" si="25">IF((B4-I4-J4-K4)-K4&lt;=0,0,(B4-I4-J4-K4)-K4)</f>
        <v>71</v>
      </c>
      <c r="R4" s="66">
        <f t="shared" ref="R4:R67" si="26">IF((B4-I4-J4-K4-L4)-L4&lt;=0,0,(B4-I4-J4-K4-L4)-L4)</f>
        <v>71</v>
      </c>
      <c r="S4" s="66">
        <f t="shared" ref="S4:S67" si="27">IF(H4=0,IF((B4-I4-J4-K4-L4-M4)-M4&lt;=0,0,(B4-I4-J4-K4-L4-M4)-M4),IF((B4-I4-J4-K4-L4-M4)-M4&lt;=0,"-",(B4-I4-J4-K4-L4-M4)-M4+M4))</f>
        <v>71</v>
      </c>
      <c r="T4" s="22"/>
      <c r="U4" s="67">
        <f>IF(B4=C4,0,IF(S4&lt;&gt;"-",(S4)/Přehled!$A$1,0))</f>
        <v>0.16904761904761906</v>
      </c>
    </row>
    <row r="5" spans="1:21" x14ac:dyDescent="0.25">
      <c r="A5" s="68">
        <v>3</v>
      </c>
      <c r="B5" s="69">
        <v>180</v>
      </c>
      <c r="C5" s="70"/>
      <c r="D5" s="11">
        <v>20</v>
      </c>
      <c r="E5" s="6">
        <f t="shared" si="14"/>
        <v>10</v>
      </c>
      <c r="F5" s="6">
        <f t="shared" si="15"/>
        <v>5</v>
      </c>
      <c r="G5" s="6">
        <f t="shared" si="16"/>
        <v>0</v>
      </c>
      <c r="H5" s="31">
        <f t="shared" si="17"/>
        <v>0</v>
      </c>
      <c r="I5" s="11">
        <f t="shared" si="18"/>
        <v>38</v>
      </c>
      <c r="J5" s="6">
        <f t="shared" si="19"/>
        <v>19</v>
      </c>
      <c r="K5" s="6">
        <f t="shared" si="20"/>
        <v>10</v>
      </c>
      <c r="L5" s="6">
        <f t="shared" si="21"/>
        <v>0</v>
      </c>
      <c r="M5" s="31">
        <f t="shared" si="22"/>
        <v>0</v>
      </c>
      <c r="N5" s="22"/>
      <c r="O5" s="66">
        <f t="shared" si="23"/>
        <v>104</v>
      </c>
      <c r="P5" s="66">
        <f t="shared" si="24"/>
        <v>0</v>
      </c>
      <c r="Q5" s="66">
        <f t="shared" si="25"/>
        <v>103</v>
      </c>
      <c r="R5" s="66">
        <f t="shared" si="26"/>
        <v>113</v>
      </c>
      <c r="S5" s="66">
        <f t="shared" si="27"/>
        <v>113</v>
      </c>
      <c r="T5" s="22"/>
      <c r="U5" s="67">
        <f>IF(B5=C5,0,IF(S5&lt;&gt;"-",(S5)/Přehled!$A$1,0))</f>
        <v>0.26904761904761904</v>
      </c>
    </row>
    <row r="6" spans="1:21" x14ac:dyDescent="0.25">
      <c r="A6" s="68">
        <v>4</v>
      </c>
      <c r="B6" s="69">
        <v>270</v>
      </c>
      <c r="C6" s="70"/>
      <c r="D6" s="11">
        <v>30</v>
      </c>
      <c r="E6" s="6">
        <f t="shared" si="14"/>
        <v>15</v>
      </c>
      <c r="F6" s="6">
        <f t="shared" si="15"/>
        <v>5</v>
      </c>
      <c r="G6" s="6">
        <f t="shared" si="16"/>
        <v>0</v>
      </c>
      <c r="H6" s="31">
        <f t="shared" si="17"/>
        <v>0</v>
      </c>
      <c r="I6" s="11">
        <f t="shared" si="18"/>
        <v>57</v>
      </c>
      <c r="J6" s="6">
        <f t="shared" si="19"/>
        <v>29</v>
      </c>
      <c r="K6" s="6">
        <f t="shared" si="20"/>
        <v>10</v>
      </c>
      <c r="L6" s="6">
        <f t="shared" si="21"/>
        <v>0</v>
      </c>
      <c r="M6" s="31">
        <f t="shared" si="22"/>
        <v>0</v>
      </c>
      <c r="N6" s="22"/>
      <c r="O6" s="66">
        <f t="shared" si="23"/>
        <v>156</v>
      </c>
      <c r="P6" s="66">
        <f t="shared" si="24"/>
        <v>0</v>
      </c>
      <c r="Q6" s="66">
        <f t="shared" si="25"/>
        <v>164</v>
      </c>
      <c r="R6" s="66">
        <f t="shared" si="26"/>
        <v>174</v>
      </c>
      <c r="S6" s="66">
        <f t="shared" si="27"/>
        <v>174</v>
      </c>
      <c r="T6" s="22"/>
      <c r="U6" s="67">
        <f>IF(B6=C6,0,IF(S6&lt;&gt;"-",(S6)/Přehled!$A$1,0))</f>
        <v>0.41428571428571431</v>
      </c>
    </row>
    <row r="7" spans="1:21" x14ac:dyDescent="0.25">
      <c r="A7" s="68">
        <v>5</v>
      </c>
      <c r="B7" s="69">
        <v>360</v>
      </c>
      <c r="C7" s="70"/>
      <c r="D7" s="11">
        <v>40</v>
      </c>
      <c r="E7" s="6">
        <f t="shared" si="14"/>
        <v>20</v>
      </c>
      <c r="F7" s="6">
        <f t="shared" si="15"/>
        <v>5</v>
      </c>
      <c r="G7" s="6">
        <f t="shared" si="16"/>
        <v>0</v>
      </c>
      <c r="H7" s="31">
        <f t="shared" si="17"/>
        <v>0</v>
      </c>
      <c r="I7" s="11">
        <f t="shared" si="18"/>
        <v>76</v>
      </c>
      <c r="J7" s="6">
        <f t="shared" si="19"/>
        <v>38</v>
      </c>
      <c r="K7" s="6">
        <f t="shared" si="20"/>
        <v>10</v>
      </c>
      <c r="L7" s="6">
        <f t="shared" si="21"/>
        <v>0</v>
      </c>
      <c r="M7" s="31">
        <f t="shared" si="22"/>
        <v>0</v>
      </c>
      <c r="N7" s="22"/>
      <c r="O7" s="66">
        <f t="shared" si="23"/>
        <v>208</v>
      </c>
      <c r="P7" s="66">
        <f t="shared" si="24"/>
        <v>0</v>
      </c>
      <c r="Q7" s="66">
        <f t="shared" si="25"/>
        <v>226</v>
      </c>
      <c r="R7" s="66">
        <f t="shared" si="26"/>
        <v>236</v>
      </c>
      <c r="S7" s="66">
        <f t="shared" si="27"/>
        <v>236</v>
      </c>
      <c r="T7" s="22"/>
      <c r="U7" s="67">
        <f>IF(B7=C7,0,IF(S7&lt;&gt;"-",(S7)/Přehled!$A$1,0))</f>
        <v>0.56190476190476191</v>
      </c>
    </row>
    <row r="8" spans="1:21" x14ac:dyDescent="0.25">
      <c r="A8" s="68">
        <v>6</v>
      </c>
      <c r="B8" s="69">
        <v>460</v>
      </c>
      <c r="C8" s="70"/>
      <c r="D8" s="11">
        <v>50</v>
      </c>
      <c r="E8" s="6">
        <f t="shared" si="14"/>
        <v>25</v>
      </c>
      <c r="F8" s="6">
        <f t="shared" si="15"/>
        <v>10</v>
      </c>
      <c r="G8" s="6">
        <f t="shared" si="16"/>
        <v>5</v>
      </c>
      <c r="H8" s="31">
        <f t="shared" si="17"/>
        <v>0</v>
      </c>
      <c r="I8" s="11">
        <f t="shared" si="18"/>
        <v>95</v>
      </c>
      <c r="J8" s="6">
        <f t="shared" si="19"/>
        <v>48</v>
      </c>
      <c r="K8" s="6">
        <f t="shared" si="20"/>
        <v>19</v>
      </c>
      <c r="L8" s="6">
        <f t="shared" si="21"/>
        <v>10</v>
      </c>
      <c r="M8" s="31">
        <f t="shared" si="22"/>
        <v>0</v>
      </c>
      <c r="N8" s="22"/>
      <c r="O8" s="66">
        <f t="shared" si="23"/>
        <v>270</v>
      </c>
      <c r="P8" s="66">
        <f t="shared" si="24"/>
        <v>0</v>
      </c>
      <c r="Q8" s="66">
        <f t="shared" si="25"/>
        <v>279</v>
      </c>
      <c r="R8" s="66">
        <f t="shared" si="26"/>
        <v>278</v>
      </c>
      <c r="S8" s="66">
        <f t="shared" si="27"/>
        <v>288</v>
      </c>
      <c r="T8" s="22"/>
      <c r="U8" s="67">
        <f>IF(B8=C8,0,IF(S8&lt;&gt;"-",(S8)/Přehled!$A$1,0))</f>
        <v>0.68571428571428572</v>
      </c>
    </row>
    <row r="9" spans="1:21" x14ac:dyDescent="0.25">
      <c r="A9" s="68">
        <v>7</v>
      </c>
      <c r="B9" s="69">
        <v>560</v>
      </c>
      <c r="C9" s="70"/>
      <c r="D9" s="11">
        <v>60</v>
      </c>
      <c r="E9" s="6">
        <f t="shared" si="14"/>
        <v>30</v>
      </c>
      <c r="F9" s="6">
        <f t="shared" si="15"/>
        <v>10</v>
      </c>
      <c r="G9" s="6">
        <f t="shared" si="16"/>
        <v>5</v>
      </c>
      <c r="H9" s="31">
        <f t="shared" si="17"/>
        <v>0</v>
      </c>
      <c r="I9" s="11">
        <f t="shared" si="18"/>
        <v>114</v>
      </c>
      <c r="J9" s="6">
        <f t="shared" si="19"/>
        <v>57</v>
      </c>
      <c r="K9" s="6">
        <f t="shared" si="20"/>
        <v>19</v>
      </c>
      <c r="L9" s="6">
        <f t="shared" si="21"/>
        <v>10</v>
      </c>
      <c r="M9" s="31">
        <f t="shared" si="22"/>
        <v>0</v>
      </c>
      <c r="N9" s="22"/>
      <c r="O9" s="66">
        <f t="shared" si="23"/>
        <v>332</v>
      </c>
      <c r="P9" s="66">
        <f t="shared" si="24"/>
        <v>0</v>
      </c>
      <c r="Q9" s="66">
        <f t="shared" si="25"/>
        <v>351</v>
      </c>
      <c r="R9" s="66">
        <f t="shared" si="26"/>
        <v>350</v>
      </c>
      <c r="S9" s="66">
        <f t="shared" si="27"/>
        <v>360</v>
      </c>
      <c r="T9" s="22"/>
      <c r="U9" s="67">
        <f>IF(B9=C9,0,IF(S9&lt;&gt;"-",(S9)/Přehled!$A$1,0))</f>
        <v>0.8571428571428571</v>
      </c>
    </row>
    <row r="10" spans="1:21" x14ac:dyDescent="0.25">
      <c r="A10" s="68">
        <v>8</v>
      </c>
      <c r="B10" s="69">
        <v>670</v>
      </c>
      <c r="C10" s="70"/>
      <c r="D10" s="11">
        <v>75</v>
      </c>
      <c r="E10" s="6">
        <f t="shared" si="14"/>
        <v>40</v>
      </c>
      <c r="F10" s="6">
        <f t="shared" si="15"/>
        <v>15</v>
      </c>
      <c r="G10" s="6">
        <f t="shared" si="16"/>
        <v>5</v>
      </c>
      <c r="H10" s="31">
        <f t="shared" si="17"/>
        <v>0</v>
      </c>
      <c r="I10" s="11">
        <f t="shared" si="18"/>
        <v>143</v>
      </c>
      <c r="J10" s="6">
        <f t="shared" si="19"/>
        <v>76</v>
      </c>
      <c r="K10" s="6">
        <f t="shared" si="20"/>
        <v>29</v>
      </c>
      <c r="L10" s="6">
        <f t="shared" si="21"/>
        <v>10</v>
      </c>
      <c r="M10" s="31">
        <f t="shared" si="22"/>
        <v>0</v>
      </c>
      <c r="N10" s="22"/>
      <c r="O10" s="66">
        <f t="shared" si="23"/>
        <v>384</v>
      </c>
      <c r="P10" s="66">
        <f t="shared" si="24"/>
        <v>0</v>
      </c>
      <c r="Q10" s="66">
        <f t="shared" si="25"/>
        <v>393</v>
      </c>
      <c r="R10" s="66">
        <f t="shared" si="26"/>
        <v>402</v>
      </c>
      <c r="S10" s="66">
        <f t="shared" si="27"/>
        <v>412</v>
      </c>
      <c r="T10" s="22"/>
      <c r="U10" s="67">
        <f>IF(B10=C10,0,IF(S10&lt;&gt;"-",(S10)/Přehled!$A$1,0))</f>
        <v>0.98095238095238091</v>
      </c>
    </row>
    <row r="11" spans="1:21" x14ac:dyDescent="0.25">
      <c r="A11" s="68">
        <v>9</v>
      </c>
      <c r="B11" s="69">
        <v>770</v>
      </c>
      <c r="C11" s="70"/>
      <c r="D11" s="11">
        <v>85</v>
      </c>
      <c r="E11" s="6">
        <f t="shared" si="14"/>
        <v>45</v>
      </c>
      <c r="F11" s="6">
        <f t="shared" si="15"/>
        <v>15</v>
      </c>
      <c r="G11" s="6">
        <f t="shared" si="16"/>
        <v>5</v>
      </c>
      <c r="H11" s="31">
        <f t="shared" si="17"/>
        <v>0</v>
      </c>
      <c r="I11" s="11">
        <f t="shared" si="18"/>
        <v>162</v>
      </c>
      <c r="J11" s="6">
        <f t="shared" si="19"/>
        <v>86</v>
      </c>
      <c r="K11" s="6">
        <f t="shared" si="20"/>
        <v>29</v>
      </c>
      <c r="L11" s="6">
        <f t="shared" si="21"/>
        <v>10</v>
      </c>
      <c r="M11" s="31">
        <f t="shared" si="22"/>
        <v>0</v>
      </c>
      <c r="N11" s="22"/>
      <c r="O11" s="66">
        <f t="shared" si="23"/>
        <v>446</v>
      </c>
      <c r="P11" s="66">
        <f t="shared" si="24"/>
        <v>0</v>
      </c>
      <c r="Q11" s="66">
        <f t="shared" si="25"/>
        <v>464</v>
      </c>
      <c r="R11" s="66">
        <f t="shared" si="26"/>
        <v>473</v>
      </c>
      <c r="S11" s="66">
        <f t="shared" si="27"/>
        <v>483</v>
      </c>
      <c r="T11" s="22"/>
      <c r="U11" s="67">
        <f>IF(B11=C11,0,IF(S11&lt;&gt;"-",(S11)/Přehled!$A$1,0))</f>
        <v>1.1499999999999999</v>
      </c>
    </row>
    <row r="12" spans="1:21" x14ac:dyDescent="0.25">
      <c r="A12" s="68">
        <v>10</v>
      </c>
      <c r="B12" s="69">
        <v>880</v>
      </c>
      <c r="C12" s="70"/>
      <c r="D12" s="11">
        <v>95</v>
      </c>
      <c r="E12" s="6">
        <f t="shared" si="14"/>
        <v>50</v>
      </c>
      <c r="F12" s="6">
        <f t="shared" si="15"/>
        <v>15</v>
      </c>
      <c r="G12" s="6">
        <f t="shared" si="16"/>
        <v>5</v>
      </c>
      <c r="H12" s="31">
        <f t="shared" si="17"/>
        <v>0</v>
      </c>
      <c r="I12" s="11">
        <f t="shared" si="18"/>
        <v>181</v>
      </c>
      <c r="J12" s="6">
        <f t="shared" si="19"/>
        <v>95</v>
      </c>
      <c r="K12" s="6">
        <f t="shared" si="20"/>
        <v>29</v>
      </c>
      <c r="L12" s="6">
        <f t="shared" si="21"/>
        <v>10</v>
      </c>
      <c r="M12" s="31">
        <f t="shared" si="22"/>
        <v>0</v>
      </c>
      <c r="N12" s="22"/>
      <c r="O12" s="66">
        <f t="shared" si="23"/>
        <v>518</v>
      </c>
      <c r="P12" s="66">
        <f t="shared" si="24"/>
        <v>0</v>
      </c>
      <c r="Q12" s="66">
        <f t="shared" si="25"/>
        <v>546</v>
      </c>
      <c r="R12" s="66">
        <f t="shared" si="26"/>
        <v>555</v>
      </c>
      <c r="S12" s="66">
        <f t="shared" si="27"/>
        <v>565</v>
      </c>
      <c r="T12" s="22"/>
      <c r="U12" s="67">
        <f>IF(B12=C12,0,IF(S12&lt;&gt;"-",(S12)/Přehled!$A$1,0))</f>
        <v>1.3452380952380953</v>
      </c>
    </row>
    <row r="13" spans="1:21" x14ac:dyDescent="0.25">
      <c r="A13" s="68">
        <v>11</v>
      </c>
      <c r="B13" s="69">
        <v>902</v>
      </c>
      <c r="C13" s="70"/>
      <c r="D13" s="11">
        <v>110</v>
      </c>
      <c r="E13" s="6">
        <f t="shared" si="14"/>
        <v>55</v>
      </c>
      <c r="F13" s="6">
        <f t="shared" si="15"/>
        <v>20</v>
      </c>
      <c r="G13" s="6">
        <f t="shared" si="16"/>
        <v>5</v>
      </c>
      <c r="H13" s="31">
        <f t="shared" si="17"/>
        <v>0</v>
      </c>
      <c r="I13" s="11">
        <f t="shared" si="18"/>
        <v>209</v>
      </c>
      <c r="J13" s="6">
        <f t="shared" si="19"/>
        <v>105</v>
      </c>
      <c r="K13" s="6">
        <f t="shared" si="20"/>
        <v>38</v>
      </c>
      <c r="L13" s="6">
        <f t="shared" si="21"/>
        <v>10</v>
      </c>
      <c r="M13" s="31">
        <f t="shared" si="22"/>
        <v>0</v>
      </c>
      <c r="N13" s="22"/>
      <c r="O13" s="66">
        <f t="shared" si="23"/>
        <v>484</v>
      </c>
      <c r="P13" s="66">
        <f t="shared" si="24"/>
        <v>0</v>
      </c>
      <c r="Q13" s="66">
        <f t="shared" si="25"/>
        <v>512</v>
      </c>
      <c r="R13" s="66">
        <f t="shared" si="26"/>
        <v>530</v>
      </c>
      <c r="S13" s="66">
        <f t="shared" si="27"/>
        <v>540</v>
      </c>
      <c r="T13" s="22"/>
      <c r="U13" s="67">
        <f>IF(B13=C13,0,IF(S13&lt;&gt;"-",(S13)/Přehled!$A$1,0))</f>
        <v>1.2857142857142858</v>
      </c>
    </row>
    <row r="14" spans="1:21" x14ac:dyDescent="0.25">
      <c r="A14" s="68">
        <v>12</v>
      </c>
      <c r="B14" s="69">
        <v>925</v>
      </c>
      <c r="C14" s="70"/>
      <c r="D14" s="11">
        <v>120</v>
      </c>
      <c r="E14" s="6">
        <f t="shared" si="14"/>
        <v>60</v>
      </c>
      <c r="F14" s="6">
        <f t="shared" si="15"/>
        <v>20</v>
      </c>
      <c r="G14" s="6">
        <f t="shared" si="16"/>
        <v>5</v>
      </c>
      <c r="H14" s="31">
        <f t="shared" si="17"/>
        <v>0</v>
      </c>
      <c r="I14" s="11">
        <f t="shared" si="18"/>
        <v>228</v>
      </c>
      <c r="J14" s="6">
        <f t="shared" si="19"/>
        <v>114</v>
      </c>
      <c r="K14" s="6">
        <f t="shared" si="20"/>
        <v>38</v>
      </c>
      <c r="L14" s="6">
        <f t="shared" si="21"/>
        <v>10</v>
      </c>
      <c r="M14" s="31">
        <f t="shared" si="22"/>
        <v>0</v>
      </c>
      <c r="N14" s="22"/>
      <c r="O14" s="66">
        <f t="shared" si="23"/>
        <v>469</v>
      </c>
      <c r="P14" s="66">
        <f t="shared" si="24"/>
        <v>0</v>
      </c>
      <c r="Q14" s="66">
        <f t="shared" si="25"/>
        <v>507</v>
      </c>
      <c r="R14" s="66">
        <f t="shared" si="26"/>
        <v>525</v>
      </c>
      <c r="S14" s="66">
        <f t="shared" si="27"/>
        <v>535</v>
      </c>
      <c r="T14" s="22"/>
      <c r="U14" s="67">
        <f>IF(B14=C14,0,IF(S14&lt;&gt;"-",(S14)/Přehled!$A$1,0))</f>
        <v>1.2738095238095237</v>
      </c>
    </row>
    <row r="15" spans="1:21" x14ac:dyDescent="0.25">
      <c r="A15" s="68">
        <v>13</v>
      </c>
      <c r="B15" s="69">
        <v>948</v>
      </c>
      <c r="C15" s="70"/>
      <c r="D15" s="11">
        <v>130</v>
      </c>
      <c r="E15" s="6">
        <f t="shared" si="14"/>
        <v>65</v>
      </c>
      <c r="F15" s="6">
        <f t="shared" si="15"/>
        <v>20</v>
      </c>
      <c r="G15" s="6">
        <f t="shared" si="16"/>
        <v>5</v>
      </c>
      <c r="H15" s="31">
        <f t="shared" si="17"/>
        <v>0</v>
      </c>
      <c r="I15" s="11">
        <f t="shared" si="18"/>
        <v>247</v>
      </c>
      <c r="J15" s="6">
        <f t="shared" si="19"/>
        <v>124</v>
      </c>
      <c r="K15" s="6">
        <f t="shared" si="20"/>
        <v>38</v>
      </c>
      <c r="L15" s="6">
        <f t="shared" si="21"/>
        <v>10</v>
      </c>
      <c r="M15" s="31">
        <f t="shared" si="22"/>
        <v>0</v>
      </c>
      <c r="N15" s="22"/>
      <c r="O15" s="66">
        <f t="shared" si="23"/>
        <v>454</v>
      </c>
      <c r="P15" s="66">
        <f t="shared" si="24"/>
        <v>0</v>
      </c>
      <c r="Q15" s="66">
        <f t="shared" si="25"/>
        <v>501</v>
      </c>
      <c r="R15" s="66">
        <f t="shared" si="26"/>
        <v>519</v>
      </c>
      <c r="S15" s="66">
        <f t="shared" si="27"/>
        <v>529</v>
      </c>
      <c r="T15" s="22"/>
      <c r="U15" s="67">
        <f>IF(B15=C15,0,IF(S15&lt;&gt;"-",(S15)/Přehled!$A$1,0))</f>
        <v>1.2595238095238095</v>
      </c>
    </row>
    <row r="16" spans="1:21" x14ac:dyDescent="0.25">
      <c r="A16" s="68">
        <v>14</v>
      </c>
      <c r="B16" s="69">
        <v>972</v>
      </c>
      <c r="C16" s="70"/>
      <c r="D16" s="11">
        <v>145</v>
      </c>
      <c r="E16" s="6">
        <f t="shared" si="14"/>
        <v>75</v>
      </c>
      <c r="F16" s="6">
        <f t="shared" si="15"/>
        <v>25</v>
      </c>
      <c r="G16" s="6">
        <f t="shared" si="16"/>
        <v>5</v>
      </c>
      <c r="H16" s="31">
        <f t="shared" si="17"/>
        <v>0</v>
      </c>
      <c r="I16" s="11">
        <f t="shared" si="18"/>
        <v>276</v>
      </c>
      <c r="J16" s="6">
        <f t="shared" si="19"/>
        <v>143</v>
      </c>
      <c r="K16" s="6">
        <f t="shared" si="20"/>
        <v>48</v>
      </c>
      <c r="L16" s="6">
        <f t="shared" si="21"/>
        <v>10</v>
      </c>
      <c r="M16" s="31">
        <f t="shared" si="22"/>
        <v>0</v>
      </c>
      <c r="N16" s="22"/>
      <c r="O16" s="66">
        <f t="shared" si="23"/>
        <v>420</v>
      </c>
      <c r="P16" s="66">
        <f t="shared" si="24"/>
        <v>0</v>
      </c>
      <c r="Q16" s="66">
        <f t="shared" si="25"/>
        <v>457</v>
      </c>
      <c r="R16" s="66">
        <f t="shared" si="26"/>
        <v>485</v>
      </c>
      <c r="S16" s="66">
        <f t="shared" si="27"/>
        <v>495</v>
      </c>
      <c r="T16" s="22"/>
      <c r="U16" s="67">
        <f>IF(B16=C16,0,IF(S16&lt;&gt;"-",(S16)/Přehled!$A$1,0))</f>
        <v>1.1785714285714286</v>
      </c>
    </row>
    <row r="17" spans="1:21" x14ac:dyDescent="0.25">
      <c r="A17" s="68">
        <v>15</v>
      </c>
      <c r="B17" s="69">
        <v>996</v>
      </c>
      <c r="C17" s="70"/>
      <c r="D17" s="11">
        <v>155</v>
      </c>
      <c r="E17" s="6">
        <f t="shared" si="14"/>
        <v>80</v>
      </c>
      <c r="F17" s="6">
        <f t="shared" si="15"/>
        <v>25</v>
      </c>
      <c r="G17" s="6">
        <f t="shared" si="16"/>
        <v>5</v>
      </c>
      <c r="H17" s="31">
        <f t="shared" si="17"/>
        <v>0</v>
      </c>
      <c r="I17" s="11">
        <f t="shared" si="18"/>
        <v>295</v>
      </c>
      <c r="J17" s="6">
        <f t="shared" si="19"/>
        <v>152</v>
      </c>
      <c r="K17" s="6">
        <f t="shared" si="20"/>
        <v>48</v>
      </c>
      <c r="L17" s="6">
        <f t="shared" si="21"/>
        <v>10</v>
      </c>
      <c r="M17" s="31">
        <f t="shared" si="22"/>
        <v>0</v>
      </c>
      <c r="N17" s="22"/>
      <c r="O17" s="66">
        <f t="shared" si="23"/>
        <v>406</v>
      </c>
      <c r="P17" s="66">
        <f t="shared" si="24"/>
        <v>0</v>
      </c>
      <c r="Q17" s="66">
        <f t="shared" si="25"/>
        <v>453</v>
      </c>
      <c r="R17" s="66">
        <f t="shared" si="26"/>
        <v>481</v>
      </c>
      <c r="S17" s="66">
        <f t="shared" si="27"/>
        <v>491</v>
      </c>
      <c r="T17" s="22"/>
      <c r="U17" s="67">
        <f>IF(B17=C17,0,IF(S17&lt;&gt;"-",(S17)/Přehled!$A$1,0))</f>
        <v>1.1690476190476191</v>
      </c>
    </row>
    <row r="18" spans="1:21" x14ac:dyDescent="0.25">
      <c r="A18" s="68">
        <v>16</v>
      </c>
      <c r="B18" s="69">
        <v>1021</v>
      </c>
      <c r="C18" s="70"/>
      <c r="D18" s="11">
        <v>170</v>
      </c>
      <c r="E18" s="6">
        <f t="shared" si="14"/>
        <v>85</v>
      </c>
      <c r="F18" s="6">
        <f t="shared" si="15"/>
        <v>30</v>
      </c>
      <c r="G18" s="6">
        <f t="shared" si="16"/>
        <v>10</v>
      </c>
      <c r="H18" s="31">
        <f t="shared" si="17"/>
        <v>0</v>
      </c>
      <c r="I18" s="11">
        <f t="shared" si="18"/>
        <v>323</v>
      </c>
      <c r="J18" s="6">
        <f t="shared" si="19"/>
        <v>162</v>
      </c>
      <c r="K18" s="6">
        <f t="shared" si="20"/>
        <v>57</v>
      </c>
      <c r="L18" s="6">
        <f t="shared" si="21"/>
        <v>19</v>
      </c>
      <c r="M18" s="31">
        <f t="shared" si="22"/>
        <v>0</v>
      </c>
      <c r="N18" s="22"/>
      <c r="O18" s="66">
        <f t="shared" si="23"/>
        <v>375</v>
      </c>
      <c r="P18" s="66">
        <f t="shared" si="24"/>
        <v>0</v>
      </c>
      <c r="Q18" s="66">
        <f t="shared" si="25"/>
        <v>422</v>
      </c>
      <c r="R18" s="66">
        <f t="shared" si="26"/>
        <v>441</v>
      </c>
      <c r="S18" s="66">
        <f t="shared" si="27"/>
        <v>460</v>
      </c>
      <c r="T18" s="22"/>
      <c r="U18" s="67">
        <f>IF(B18=C18,0,IF(S18&lt;&gt;"-",(S18)/Přehled!$A$1,0))</f>
        <v>1.0952380952380953</v>
      </c>
    </row>
    <row r="19" spans="1:21" x14ac:dyDescent="0.25">
      <c r="A19" s="68">
        <v>17</v>
      </c>
      <c r="B19" s="69">
        <v>1047</v>
      </c>
      <c r="C19" s="70"/>
      <c r="D19" s="11">
        <v>185</v>
      </c>
      <c r="E19" s="6">
        <f t="shared" si="14"/>
        <v>95</v>
      </c>
      <c r="F19" s="6">
        <f t="shared" si="15"/>
        <v>30</v>
      </c>
      <c r="G19" s="6">
        <f t="shared" si="16"/>
        <v>10</v>
      </c>
      <c r="H19" s="31">
        <f t="shared" si="17"/>
        <v>0</v>
      </c>
      <c r="I19" s="11">
        <f t="shared" si="18"/>
        <v>352</v>
      </c>
      <c r="J19" s="6">
        <f t="shared" si="19"/>
        <v>181</v>
      </c>
      <c r="K19" s="6">
        <f t="shared" si="20"/>
        <v>57</v>
      </c>
      <c r="L19" s="6">
        <f t="shared" si="21"/>
        <v>19</v>
      </c>
      <c r="M19" s="31">
        <f t="shared" si="22"/>
        <v>0</v>
      </c>
      <c r="N19" s="22"/>
      <c r="O19" s="66">
        <f t="shared" si="23"/>
        <v>343</v>
      </c>
      <c r="P19" s="66">
        <f t="shared" si="24"/>
        <v>0</v>
      </c>
      <c r="Q19" s="66">
        <f t="shared" si="25"/>
        <v>400</v>
      </c>
      <c r="R19" s="66">
        <f t="shared" si="26"/>
        <v>419</v>
      </c>
      <c r="S19" s="66">
        <f t="shared" si="27"/>
        <v>438</v>
      </c>
      <c r="T19" s="22"/>
      <c r="U19" s="67">
        <f>IF(B19=C19,0,IF(S19&lt;&gt;"-",(S19)/Přehled!$A$1,0))</f>
        <v>1.0428571428571429</v>
      </c>
    </row>
    <row r="20" spans="1:21" x14ac:dyDescent="0.25">
      <c r="A20" s="68">
        <v>18</v>
      </c>
      <c r="B20" s="69">
        <v>1073</v>
      </c>
      <c r="C20" s="70"/>
      <c r="D20" s="11">
        <v>195</v>
      </c>
      <c r="E20" s="6">
        <f t="shared" si="14"/>
        <v>100</v>
      </c>
      <c r="F20" s="6">
        <f t="shared" si="15"/>
        <v>35</v>
      </c>
      <c r="G20" s="6">
        <f t="shared" si="16"/>
        <v>10</v>
      </c>
      <c r="H20" s="31">
        <f t="shared" si="17"/>
        <v>0</v>
      </c>
      <c r="I20" s="11">
        <f t="shared" si="18"/>
        <v>371</v>
      </c>
      <c r="J20" s="6">
        <f t="shared" si="19"/>
        <v>190</v>
      </c>
      <c r="K20" s="6">
        <f t="shared" si="20"/>
        <v>67</v>
      </c>
      <c r="L20" s="6">
        <f t="shared" si="21"/>
        <v>19</v>
      </c>
      <c r="M20" s="31">
        <f t="shared" si="22"/>
        <v>0</v>
      </c>
      <c r="N20" s="22"/>
      <c r="O20" s="66">
        <f t="shared" si="23"/>
        <v>331</v>
      </c>
      <c r="P20" s="66">
        <f t="shared" si="24"/>
        <v>0</v>
      </c>
      <c r="Q20" s="66">
        <f t="shared" si="25"/>
        <v>378</v>
      </c>
      <c r="R20" s="66">
        <f t="shared" si="26"/>
        <v>407</v>
      </c>
      <c r="S20" s="66">
        <f t="shared" si="27"/>
        <v>426</v>
      </c>
      <c r="T20" s="22"/>
      <c r="U20" s="67">
        <f>IF(B20=C20,0,IF(S20&lt;&gt;"-",(S20)/Přehled!$A$1,0))</f>
        <v>1.0142857142857142</v>
      </c>
    </row>
    <row r="21" spans="1:21" x14ac:dyDescent="0.25">
      <c r="A21" s="68">
        <v>19</v>
      </c>
      <c r="B21" s="69">
        <v>1099</v>
      </c>
      <c r="C21" s="70"/>
      <c r="D21" s="11">
        <v>210</v>
      </c>
      <c r="E21" s="6">
        <f t="shared" si="14"/>
        <v>105</v>
      </c>
      <c r="F21" s="6">
        <f t="shared" si="15"/>
        <v>35</v>
      </c>
      <c r="G21" s="6">
        <f t="shared" si="16"/>
        <v>10</v>
      </c>
      <c r="H21" s="31">
        <f t="shared" si="17"/>
        <v>0</v>
      </c>
      <c r="I21" s="11">
        <f t="shared" si="18"/>
        <v>399</v>
      </c>
      <c r="J21" s="6">
        <f t="shared" si="19"/>
        <v>200</v>
      </c>
      <c r="K21" s="6">
        <f t="shared" si="20"/>
        <v>67</v>
      </c>
      <c r="L21" s="6">
        <f t="shared" si="21"/>
        <v>19</v>
      </c>
      <c r="M21" s="31">
        <f t="shared" si="22"/>
        <v>0</v>
      </c>
      <c r="N21" s="22"/>
      <c r="O21" s="66">
        <f t="shared" si="23"/>
        <v>301</v>
      </c>
      <c r="P21" s="66">
        <f t="shared" si="24"/>
        <v>0</v>
      </c>
      <c r="Q21" s="66">
        <f t="shared" si="25"/>
        <v>366</v>
      </c>
      <c r="R21" s="66">
        <f t="shared" si="26"/>
        <v>395</v>
      </c>
      <c r="S21" s="66">
        <f t="shared" si="27"/>
        <v>414</v>
      </c>
      <c r="T21" s="22"/>
      <c r="U21" s="67">
        <f>IF(B21=C21,0,IF(S21&lt;&gt;"-",(S21)/Přehled!$A$1,0))</f>
        <v>0.98571428571428577</v>
      </c>
    </row>
    <row r="22" spans="1:21" x14ac:dyDescent="0.25">
      <c r="A22" s="68">
        <v>20</v>
      </c>
      <c r="B22" s="69">
        <v>1127</v>
      </c>
      <c r="C22" s="70"/>
      <c r="D22" s="11">
        <v>225</v>
      </c>
      <c r="E22" s="6">
        <f t="shared" si="14"/>
        <v>115</v>
      </c>
      <c r="F22" s="6">
        <f t="shared" si="15"/>
        <v>40</v>
      </c>
      <c r="G22" s="6">
        <f t="shared" si="16"/>
        <v>10</v>
      </c>
      <c r="H22" s="31">
        <f t="shared" si="17"/>
        <v>0</v>
      </c>
      <c r="I22" s="11">
        <f t="shared" si="18"/>
        <v>428</v>
      </c>
      <c r="J22" s="6">
        <f t="shared" si="19"/>
        <v>219</v>
      </c>
      <c r="K22" s="6">
        <f t="shared" si="20"/>
        <v>76</v>
      </c>
      <c r="L22" s="6">
        <f t="shared" si="21"/>
        <v>19</v>
      </c>
      <c r="M22" s="31">
        <f t="shared" si="22"/>
        <v>0</v>
      </c>
      <c r="N22" s="22"/>
      <c r="O22" s="66">
        <f t="shared" si="23"/>
        <v>271</v>
      </c>
      <c r="P22" s="66">
        <f t="shared" si="24"/>
        <v>0</v>
      </c>
      <c r="Q22" s="66">
        <f t="shared" si="25"/>
        <v>328</v>
      </c>
      <c r="R22" s="66">
        <f t="shared" si="26"/>
        <v>366</v>
      </c>
      <c r="S22" s="66">
        <f t="shared" si="27"/>
        <v>385</v>
      </c>
      <c r="T22" s="22"/>
      <c r="U22" s="67">
        <f>IF(B22=C22,0,IF(S22&lt;&gt;"-",(S22)/Přehled!$A$1,0))</f>
        <v>0.91666666666666663</v>
      </c>
    </row>
    <row r="23" spans="1:21" x14ac:dyDescent="0.25">
      <c r="A23" s="68">
        <v>21</v>
      </c>
      <c r="B23" s="69">
        <v>1155</v>
      </c>
      <c r="C23" s="70"/>
      <c r="D23" s="11">
        <v>235</v>
      </c>
      <c r="E23" s="6">
        <f t="shared" si="14"/>
        <v>120</v>
      </c>
      <c r="F23" s="6">
        <f t="shared" si="15"/>
        <v>40</v>
      </c>
      <c r="G23" s="6">
        <f t="shared" si="16"/>
        <v>10</v>
      </c>
      <c r="H23" s="31">
        <f t="shared" si="17"/>
        <v>0</v>
      </c>
      <c r="I23" s="11">
        <f t="shared" si="18"/>
        <v>447</v>
      </c>
      <c r="J23" s="6">
        <f t="shared" si="19"/>
        <v>228</v>
      </c>
      <c r="K23" s="6">
        <f t="shared" si="20"/>
        <v>76</v>
      </c>
      <c r="L23" s="6">
        <f t="shared" si="21"/>
        <v>19</v>
      </c>
      <c r="M23" s="31">
        <f t="shared" si="22"/>
        <v>0</v>
      </c>
      <c r="N23" s="22"/>
      <c r="O23" s="66">
        <f t="shared" si="23"/>
        <v>261</v>
      </c>
      <c r="P23" s="66">
        <f t="shared" si="24"/>
        <v>0</v>
      </c>
      <c r="Q23" s="66">
        <f t="shared" si="25"/>
        <v>328</v>
      </c>
      <c r="R23" s="66">
        <f t="shared" si="26"/>
        <v>366</v>
      </c>
      <c r="S23" s="66">
        <f t="shared" si="27"/>
        <v>385</v>
      </c>
      <c r="T23" s="22"/>
      <c r="U23" s="67">
        <f>IF(B23=C23,0,IF(S23&lt;&gt;"-",(S23)/Přehled!$A$1,0))</f>
        <v>0.91666666666666663</v>
      </c>
    </row>
    <row r="24" spans="1:21" x14ac:dyDescent="0.25">
      <c r="A24" s="68">
        <v>22</v>
      </c>
      <c r="B24" s="69">
        <v>1184</v>
      </c>
      <c r="C24" s="70"/>
      <c r="D24" s="11">
        <v>250</v>
      </c>
      <c r="E24" s="6">
        <f t="shared" si="14"/>
        <v>125</v>
      </c>
      <c r="F24" s="6">
        <f t="shared" si="15"/>
        <v>40</v>
      </c>
      <c r="G24" s="6">
        <f t="shared" si="16"/>
        <v>10</v>
      </c>
      <c r="H24" s="31">
        <f t="shared" si="17"/>
        <v>0</v>
      </c>
      <c r="I24" s="11">
        <f t="shared" si="18"/>
        <v>475</v>
      </c>
      <c r="J24" s="6">
        <f t="shared" si="19"/>
        <v>238</v>
      </c>
      <c r="K24" s="6">
        <f t="shared" si="20"/>
        <v>76</v>
      </c>
      <c r="L24" s="6">
        <f t="shared" si="21"/>
        <v>19</v>
      </c>
      <c r="M24" s="31">
        <f t="shared" si="22"/>
        <v>0</v>
      </c>
      <c r="N24" s="22"/>
      <c r="O24" s="66">
        <f t="shared" si="23"/>
        <v>234</v>
      </c>
      <c r="P24" s="66">
        <f t="shared" si="24"/>
        <v>0</v>
      </c>
      <c r="Q24" s="66">
        <f t="shared" si="25"/>
        <v>319</v>
      </c>
      <c r="R24" s="66">
        <f t="shared" si="26"/>
        <v>357</v>
      </c>
      <c r="S24" s="66">
        <f t="shared" si="27"/>
        <v>376</v>
      </c>
      <c r="T24" s="22"/>
      <c r="U24" s="67">
        <f>IF(B24=C24,0,IF(S24&lt;&gt;"-",(S24)/Přehled!$A$1,0))</f>
        <v>0.89523809523809528</v>
      </c>
    </row>
    <row r="25" spans="1:21" x14ac:dyDescent="0.25">
      <c r="A25" s="68">
        <v>23</v>
      </c>
      <c r="B25" s="69">
        <v>1214</v>
      </c>
      <c r="C25" s="70"/>
      <c r="D25" s="11">
        <v>265</v>
      </c>
      <c r="E25" s="6">
        <f t="shared" si="14"/>
        <v>135</v>
      </c>
      <c r="F25" s="6">
        <f t="shared" si="15"/>
        <v>45</v>
      </c>
      <c r="G25" s="6">
        <f t="shared" si="16"/>
        <v>10</v>
      </c>
      <c r="H25" s="31">
        <f t="shared" si="17"/>
        <v>0</v>
      </c>
      <c r="I25" s="11">
        <f t="shared" si="18"/>
        <v>504</v>
      </c>
      <c r="J25" s="6">
        <f t="shared" si="19"/>
        <v>257</v>
      </c>
      <c r="K25" s="6">
        <f t="shared" si="20"/>
        <v>86</v>
      </c>
      <c r="L25" s="6">
        <f t="shared" si="21"/>
        <v>19</v>
      </c>
      <c r="M25" s="31">
        <f t="shared" si="22"/>
        <v>0</v>
      </c>
      <c r="N25" s="22"/>
      <c r="O25" s="66">
        <f t="shared" si="23"/>
        <v>206</v>
      </c>
      <c r="P25" s="66">
        <f t="shared" si="24"/>
        <v>0</v>
      </c>
      <c r="Q25" s="66">
        <f t="shared" si="25"/>
        <v>281</v>
      </c>
      <c r="R25" s="66">
        <f t="shared" si="26"/>
        <v>329</v>
      </c>
      <c r="S25" s="66">
        <f t="shared" si="27"/>
        <v>348</v>
      </c>
      <c r="T25" s="22"/>
      <c r="U25" s="67">
        <f>IF(B25=C25,0,IF(S25&lt;&gt;"-",(S25)/Přehled!$A$1,0))</f>
        <v>0.82857142857142863</v>
      </c>
    </row>
    <row r="26" spans="1:21" x14ac:dyDescent="0.25">
      <c r="A26" s="68">
        <v>24</v>
      </c>
      <c r="B26" s="69">
        <v>1244</v>
      </c>
      <c r="C26" s="70"/>
      <c r="D26" s="11">
        <v>280</v>
      </c>
      <c r="E26" s="6">
        <f t="shared" si="14"/>
        <v>140</v>
      </c>
      <c r="F26" s="6">
        <f t="shared" si="15"/>
        <v>45</v>
      </c>
      <c r="G26" s="6">
        <f t="shared" si="16"/>
        <v>10</v>
      </c>
      <c r="H26" s="31">
        <f t="shared" si="17"/>
        <v>0</v>
      </c>
      <c r="I26" s="11">
        <f t="shared" si="18"/>
        <v>532</v>
      </c>
      <c r="J26" s="6">
        <f t="shared" si="19"/>
        <v>266</v>
      </c>
      <c r="K26" s="6">
        <f t="shared" si="20"/>
        <v>86</v>
      </c>
      <c r="L26" s="6">
        <f t="shared" si="21"/>
        <v>19</v>
      </c>
      <c r="M26" s="31">
        <f t="shared" si="22"/>
        <v>0</v>
      </c>
      <c r="N26" s="22"/>
      <c r="O26" s="66">
        <f t="shared" si="23"/>
        <v>180</v>
      </c>
      <c r="P26" s="66">
        <f t="shared" si="24"/>
        <v>0</v>
      </c>
      <c r="Q26" s="66">
        <f t="shared" si="25"/>
        <v>274</v>
      </c>
      <c r="R26" s="66">
        <f t="shared" si="26"/>
        <v>322</v>
      </c>
      <c r="S26" s="66">
        <f t="shared" si="27"/>
        <v>341</v>
      </c>
      <c r="T26" s="22"/>
      <c r="U26" s="67">
        <f>IF(B26=C26,0,IF(S26&lt;&gt;"-",(S26)/Přehled!$A$1,0))</f>
        <v>0.81190476190476191</v>
      </c>
    </row>
    <row r="27" spans="1:21" x14ac:dyDescent="0.25">
      <c r="A27" s="68">
        <v>25</v>
      </c>
      <c r="B27" s="69">
        <v>1275</v>
      </c>
      <c r="C27" s="70"/>
      <c r="D27" s="11">
        <v>295</v>
      </c>
      <c r="E27" s="6">
        <f t="shared" si="14"/>
        <v>150</v>
      </c>
      <c r="F27" s="6">
        <f t="shared" si="15"/>
        <v>50</v>
      </c>
      <c r="G27" s="6">
        <f t="shared" si="16"/>
        <v>15</v>
      </c>
      <c r="H27" s="31">
        <f t="shared" si="17"/>
        <v>5</v>
      </c>
      <c r="I27" s="11">
        <f t="shared" si="18"/>
        <v>561</v>
      </c>
      <c r="J27" s="6">
        <f t="shared" si="19"/>
        <v>285</v>
      </c>
      <c r="K27" s="6">
        <f t="shared" si="20"/>
        <v>95</v>
      </c>
      <c r="L27" s="6">
        <f t="shared" si="21"/>
        <v>29</v>
      </c>
      <c r="M27" s="31">
        <f t="shared" si="22"/>
        <v>10</v>
      </c>
      <c r="N27" s="22"/>
      <c r="O27" s="66">
        <f t="shared" si="23"/>
        <v>153</v>
      </c>
      <c r="P27" s="66">
        <f t="shared" si="24"/>
        <v>0</v>
      </c>
      <c r="Q27" s="66">
        <f t="shared" si="25"/>
        <v>239</v>
      </c>
      <c r="R27" s="66">
        <f t="shared" si="26"/>
        <v>276</v>
      </c>
      <c r="S27" s="66">
        <f t="shared" si="27"/>
        <v>295</v>
      </c>
      <c r="T27" s="22"/>
      <c r="U27" s="67">
        <f>IF(B27=C27,0,IF(S27&lt;&gt;"-",(S27)/Přehled!$A$1,0))</f>
        <v>0.70238095238095233</v>
      </c>
    </row>
    <row r="28" spans="1:21" x14ac:dyDescent="0.25">
      <c r="A28" s="68">
        <v>26</v>
      </c>
      <c r="B28" s="69">
        <v>1307</v>
      </c>
      <c r="C28" s="70"/>
      <c r="D28" s="11">
        <v>305</v>
      </c>
      <c r="E28" s="6">
        <f t="shared" si="14"/>
        <v>155</v>
      </c>
      <c r="F28" s="6">
        <f t="shared" si="15"/>
        <v>50</v>
      </c>
      <c r="G28" s="6">
        <f t="shared" si="16"/>
        <v>15</v>
      </c>
      <c r="H28" s="31">
        <f t="shared" si="17"/>
        <v>5</v>
      </c>
      <c r="I28" s="11">
        <f t="shared" si="18"/>
        <v>580</v>
      </c>
      <c r="J28" s="6">
        <f t="shared" si="19"/>
        <v>295</v>
      </c>
      <c r="K28" s="6">
        <f t="shared" si="20"/>
        <v>95</v>
      </c>
      <c r="L28" s="6">
        <f t="shared" si="21"/>
        <v>29</v>
      </c>
      <c r="M28" s="31">
        <f t="shared" si="22"/>
        <v>10</v>
      </c>
      <c r="N28" s="22"/>
      <c r="O28" s="66">
        <f t="shared" si="23"/>
        <v>147</v>
      </c>
      <c r="P28" s="66">
        <f t="shared" si="24"/>
        <v>0</v>
      </c>
      <c r="Q28" s="66">
        <f t="shared" si="25"/>
        <v>242</v>
      </c>
      <c r="R28" s="66">
        <f t="shared" si="26"/>
        <v>279</v>
      </c>
      <c r="S28" s="66">
        <f t="shared" si="27"/>
        <v>298</v>
      </c>
      <c r="T28" s="22"/>
      <c r="U28" s="67">
        <f>IF(B28=C28,0,IF(S28&lt;&gt;"-",(S28)/Přehled!$A$1,0))</f>
        <v>0.70952380952380956</v>
      </c>
    </row>
    <row r="29" spans="1:21" x14ac:dyDescent="0.25">
      <c r="A29" s="68">
        <v>27</v>
      </c>
      <c r="B29" s="69">
        <v>1340</v>
      </c>
      <c r="C29" s="70"/>
      <c r="D29" s="11">
        <v>320</v>
      </c>
      <c r="E29" s="6">
        <f t="shared" si="14"/>
        <v>160</v>
      </c>
      <c r="F29" s="6">
        <f t="shared" si="15"/>
        <v>55</v>
      </c>
      <c r="G29" s="6">
        <f t="shared" si="16"/>
        <v>15</v>
      </c>
      <c r="H29" s="31">
        <f t="shared" si="17"/>
        <v>5</v>
      </c>
      <c r="I29" s="11">
        <f t="shared" si="18"/>
        <v>608</v>
      </c>
      <c r="J29" s="6">
        <f t="shared" si="19"/>
        <v>304</v>
      </c>
      <c r="K29" s="6">
        <f t="shared" si="20"/>
        <v>105</v>
      </c>
      <c r="L29" s="6">
        <f t="shared" si="21"/>
        <v>29</v>
      </c>
      <c r="M29" s="31">
        <f t="shared" si="22"/>
        <v>10</v>
      </c>
      <c r="N29" s="22"/>
      <c r="O29" s="66">
        <f t="shared" si="23"/>
        <v>124</v>
      </c>
      <c r="P29" s="66">
        <f t="shared" si="24"/>
        <v>0</v>
      </c>
      <c r="Q29" s="66">
        <f t="shared" si="25"/>
        <v>218</v>
      </c>
      <c r="R29" s="66">
        <f t="shared" si="26"/>
        <v>265</v>
      </c>
      <c r="S29" s="66">
        <f t="shared" si="27"/>
        <v>284</v>
      </c>
      <c r="T29" s="22"/>
      <c r="U29" s="67">
        <f>IF(B29=C29,0,IF(S29&lt;&gt;"-",(S29)/Přehled!$A$1,0))</f>
        <v>0.67619047619047623</v>
      </c>
    </row>
    <row r="30" spans="1:21" x14ac:dyDescent="0.25">
      <c r="A30" s="68">
        <v>28</v>
      </c>
      <c r="B30" s="69">
        <v>1373</v>
      </c>
      <c r="C30" s="70"/>
      <c r="D30" s="11">
        <v>335</v>
      </c>
      <c r="E30" s="6">
        <f t="shared" si="14"/>
        <v>170</v>
      </c>
      <c r="F30" s="6">
        <f t="shared" si="15"/>
        <v>55</v>
      </c>
      <c r="G30" s="6">
        <f t="shared" si="16"/>
        <v>15</v>
      </c>
      <c r="H30" s="31">
        <f t="shared" si="17"/>
        <v>5</v>
      </c>
      <c r="I30" s="11">
        <f t="shared" si="18"/>
        <v>637</v>
      </c>
      <c r="J30" s="6">
        <f t="shared" si="19"/>
        <v>323</v>
      </c>
      <c r="K30" s="6">
        <f t="shared" si="20"/>
        <v>105</v>
      </c>
      <c r="L30" s="6">
        <f t="shared" si="21"/>
        <v>29</v>
      </c>
      <c r="M30" s="31">
        <f t="shared" si="22"/>
        <v>10</v>
      </c>
      <c r="N30" s="22"/>
      <c r="O30" s="66">
        <f t="shared" si="23"/>
        <v>99</v>
      </c>
      <c r="P30" s="66">
        <f t="shared" si="24"/>
        <v>0</v>
      </c>
      <c r="Q30" s="66">
        <f t="shared" si="25"/>
        <v>203</v>
      </c>
      <c r="R30" s="66">
        <f t="shared" si="26"/>
        <v>250</v>
      </c>
      <c r="S30" s="66">
        <f t="shared" si="27"/>
        <v>269</v>
      </c>
      <c r="T30" s="22"/>
      <c r="U30" s="67">
        <f>IF(B30=C30,0,IF(S30&lt;&gt;"-",(S30)/Přehled!$A$1,0))</f>
        <v>0.64047619047619042</v>
      </c>
    </row>
    <row r="31" spans="1:21" x14ac:dyDescent="0.25">
      <c r="A31" s="68">
        <v>29</v>
      </c>
      <c r="B31" s="69">
        <v>1407</v>
      </c>
      <c r="C31" s="70"/>
      <c r="D31" s="11">
        <v>350</v>
      </c>
      <c r="E31" s="6">
        <f t="shared" si="14"/>
        <v>175</v>
      </c>
      <c r="F31" s="6">
        <f t="shared" si="15"/>
        <v>60</v>
      </c>
      <c r="G31" s="6">
        <f t="shared" si="16"/>
        <v>15</v>
      </c>
      <c r="H31" s="31">
        <f t="shared" si="17"/>
        <v>5</v>
      </c>
      <c r="I31" s="11">
        <f t="shared" si="18"/>
        <v>665</v>
      </c>
      <c r="J31" s="6">
        <f t="shared" si="19"/>
        <v>333</v>
      </c>
      <c r="K31" s="6">
        <f t="shared" si="20"/>
        <v>114</v>
      </c>
      <c r="L31" s="6">
        <f t="shared" si="21"/>
        <v>29</v>
      </c>
      <c r="M31" s="31">
        <f t="shared" si="22"/>
        <v>10</v>
      </c>
      <c r="N31" s="22"/>
      <c r="O31" s="66">
        <f t="shared" si="23"/>
        <v>77</v>
      </c>
      <c r="P31" s="66">
        <f t="shared" si="24"/>
        <v>0</v>
      </c>
      <c r="Q31" s="66">
        <f t="shared" si="25"/>
        <v>181</v>
      </c>
      <c r="R31" s="66">
        <f t="shared" si="26"/>
        <v>237</v>
      </c>
      <c r="S31" s="66">
        <f t="shared" si="27"/>
        <v>256</v>
      </c>
      <c r="T31" s="22"/>
      <c r="U31" s="67">
        <f>IF(B31=C31,0,IF(S31&lt;&gt;"-",(S31)/Přehled!$A$1,0))</f>
        <v>0.60952380952380958</v>
      </c>
    </row>
    <row r="32" spans="1:21" x14ac:dyDescent="0.25">
      <c r="A32" s="68">
        <v>30</v>
      </c>
      <c r="B32" s="69">
        <v>1442</v>
      </c>
      <c r="C32" s="70"/>
      <c r="D32" s="11">
        <v>365</v>
      </c>
      <c r="E32" s="6">
        <f t="shared" si="14"/>
        <v>185</v>
      </c>
      <c r="F32" s="6">
        <f t="shared" si="15"/>
        <v>60</v>
      </c>
      <c r="G32" s="6">
        <f t="shared" si="16"/>
        <v>15</v>
      </c>
      <c r="H32" s="31">
        <f t="shared" si="17"/>
        <v>5</v>
      </c>
      <c r="I32" s="11">
        <f t="shared" si="18"/>
        <v>694</v>
      </c>
      <c r="J32" s="6">
        <f t="shared" si="19"/>
        <v>352</v>
      </c>
      <c r="K32" s="6">
        <f t="shared" si="20"/>
        <v>114</v>
      </c>
      <c r="L32" s="6">
        <f t="shared" si="21"/>
        <v>29</v>
      </c>
      <c r="M32" s="31">
        <f t="shared" si="22"/>
        <v>10</v>
      </c>
      <c r="N32" s="22"/>
      <c r="O32" s="66">
        <f t="shared" si="23"/>
        <v>54</v>
      </c>
      <c r="P32" s="66">
        <f t="shared" si="24"/>
        <v>0</v>
      </c>
      <c r="Q32" s="66">
        <f t="shared" si="25"/>
        <v>168</v>
      </c>
      <c r="R32" s="66">
        <f t="shared" si="26"/>
        <v>224</v>
      </c>
      <c r="S32" s="66">
        <f t="shared" si="27"/>
        <v>243</v>
      </c>
      <c r="T32" s="22"/>
      <c r="U32" s="67">
        <f>IF(B32=C32,0,IF(S32&lt;&gt;"-",(S32)/Přehled!$A$1,0))</f>
        <v>0.57857142857142863</v>
      </c>
    </row>
    <row r="33" spans="1:21" x14ac:dyDescent="0.25">
      <c r="A33" s="68">
        <v>31</v>
      </c>
      <c r="B33" s="69">
        <v>1479</v>
      </c>
      <c r="C33" s="70"/>
      <c r="D33" s="11">
        <v>380</v>
      </c>
      <c r="E33" s="6">
        <f t="shared" si="14"/>
        <v>190</v>
      </c>
      <c r="F33" s="6">
        <f t="shared" si="15"/>
        <v>65</v>
      </c>
      <c r="G33" s="6">
        <f t="shared" si="16"/>
        <v>15</v>
      </c>
      <c r="H33" s="31">
        <f t="shared" si="17"/>
        <v>5</v>
      </c>
      <c r="I33" s="11">
        <f t="shared" si="18"/>
        <v>722</v>
      </c>
      <c r="J33" s="6">
        <f t="shared" si="19"/>
        <v>361</v>
      </c>
      <c r="K33" s="6">
        <f t="shared" si="20"/>
        <v>124</v>
      </c>
      <c r="L33" s="6">
        <f t="shared" si="21"/>
        <v>29</v>
      </c>
      <c r="M33" s="31">
        <f t="shared" si="22"/>
        <v>10</v>
      </c>
      <c r="N33" s="22"/>
      <c r="O33" s="66">
        <f t="shared" si="23"/>
        <v>35</v>
      </c>
      <c r="P33" s="66">
        <f t="shared" si="24"/>
        <v>0</v>
      </c>
      <c r="Q33" s="66">
        <f t="shared" si="25"/>
        <v>148</v>
      </c>
      <c r="R33" s="66">
        <f t="shared" si="26"/>
        <v>214</v>
      </c>
      <c r="S33" s="66">
        <f t="shared" si="27"/>
        <v>233</v>
      </c>
      <c r="T33" s="22"/>
      <c r="U33" s="67">
        <f>IF(B33=C33,0,IF(S33&lt;&gt;"-",(S33)/Přehled!$A$1,0))</f>
        <v>0.55476190476190479</v>
      </c>
    </row>
    <row r="34" spans="1:21" x14ac:dyDescent="0.25">
      <c r="A34" s="68">
        <v>32</v>
      </c>
      <c r="B34" s="69">
        <v>1515</v>
      </c>
      <c r="C34" s="70"/>
      <c r="D34" s="11">
        <v>395</v>
      </c>
      <c r="E34" s="6">
        <f t="shared" si="14"/>
        <v>200</v>
      </c>
      <c r="F34" s="6">
        <f t="shared" si="15"/>
        <v>65</v>
      </c>
      <c r="G34" s="6">
        <f t="shared" si="16"/>
        <v>15</v>
      </c>
      <c r="H34" s="31">
        <f t="shared" si="17"/>
        <v>5</v>
      </c>
      <c r="I34" s="11">
        <f t="shared" si="18"/>
        <v>751</v>
      </c>
      <c r="J34" s="6">
        <f t="shared" si="19"/>
        <v>380</v>
      </c>
      <c r="K34" s="6">
        <f t="shared" si="20"/>
        <v>124</v>
      </c>
      <c r="L34" s="6">
        <f t="shared" si="21"/>
        <v>29</v>
      </c>
      <c r="M34" s="31">
        <f t="shared" si="22"/>
        <v>10</v>
      </c>
      <c r="N34" s="22"/>
      <c r="O34" s="66">
        <f t="shared" si="23"/>
        <v>13</v>
      </c>
      <c r="P34" s="66">
        <f t="shared" si="24"/>
        <v>0</v>
      </c>
      <c r="Q34" s="66">
        <f t="shared" si="25"/>
        <v>136</v>
      </c>
      <c r="R34" s="66">
        <f t="shared" si="26"/>
        <v>202</v>
      </c>
      <c r="S34" s="66">
        <f t="shared" si="27"/>
        <v>221</v>
      </c>
      <c r="T34" s="22"/>
      <c r="U34" s="67">
        <f>IF(B34=C34,0,IF(S34&lt;&gt;"-",(S34)/Přehled!$A$1,0))</f>
        <v>0.52619047619047621</v>
      </c>
    </row>
    <row r="35" spans="1:21" x14ac:dyDescent="0.25">
      <c r="A35" s="68">
        <v>33</v>
      </c>
      <c r="B35" s="69">
        <v>1553</v>
      </c>
      <c r="C35" s="70"/>
      <c r="D35" s="11">
        <v>410</v>
      </c>
      <c r="E35" s="6">
        <f t="shared" si="14"/>
        <v>205</v>
      </c>
      <c r="F35" s="6">
        <f t="shared" si="15"/>
        <v>70</v>
      </c>
      <c r="G35" s="6">
        <f t="shared" si="16"/>
        <v>20</v>
      </c>
      <c r="H35" s="31">
        <f t="shared" si="17"/>
        <v>5</v>
      </c>
      <c r="I35" s="11">
        <f t="shared" si="18"/>
        <v>779</v>
      </c>
      <c r="J35" s="6">
        <f t="shared" si="19"/>
        <v>390</v>
      </c>
      <c r="K35" s="6">
        <f t="shared" si="20"/>
        <v>133</v>
      </c>
      <c r="L35" s="6">
        <f t="shared" si="21"/>
        <v>38</v>
      </c>
      <c r="M35" s="31">
        <f t="shared" si="22"/>
        <v>10</v>
      </c>
      <c r="N35" s="22"/>
      <c r="O35" s="66">
        <f t="shared" si="23"/>
        <v>0</v>
      </c>
      <c r="P35" s="66">
        <f t="shared" si="24"/>
        <v>0</v>
      </c>
      <c r="Q35" s="66">
        <f t="shared" si="25"/>
        <v>118</v>
      </c>
      <c r="R35" s="66">
        <f t="shared" si="26"/>
        <v>175</v>
      </c>
      <c r="S35" s="66">
        <f t="shared" si="27"/>
        <v>203</v>
      </c>
      <c r="T35" s="22"/>
      <c r="U35" s="67">
        <f>IF(B35=C35,0,IF(S35&lt;&gt;"-",(S35)/Přehled!$A$1,0))</f>
        <v>0.48333333333333334</v>
      </c>
    </row>
    <row r="36" spans="1:21" x14ac:dyDescent="0.25">
      <c r="A36" s="68">
        <v>34</v>
      </c>
      <c r="B36" s="69">
        <v>1592</v>
      </c>
      <c r="C36" s="70"/>
      <c r="D36" s="11">
        <v>425</v>
      </c>
      <c r="E36" s="6">
        <f t="shared" si="14"/>
        <v>215</v>
      </c>
      <c r="F36" s="6">
        <f t="shared" si="15"/>
        <v>70</v>
      </c>
      <c r="G36" s="6">
        <f t="shared" si="16"/>
        <v>20</v>
      </c>
      <c r="H36" s="31">
        <f t="shared" si="17"/>
        <v>5</v>
      </c>
      <c r="I36" s="11">
        <f t="shared" si="18"/>
        <v>808</v>
      </c>
      <c r="J36" s="6">
        <f t="shared" si="19"/>
        <v>409</v>
      </c>
      <c r="K36" s="6">
        <f t="shared" si="20"/>
        <v>133</v>
      </c>
      <c r="L36" s="6">
        <f t="shared" si="21"/>
        <v>38</v>
      </c>
      <c r="M36" s="31">
        <f t="shared" si="22"/>
        <v>10</v>
      </c>
      <c r="N36" s="22"/>
      <c r="O36" s="66">
        <f t="shared" si="23"/>
        <v>0</v>
      </c>
      <c r="P36" s="66">
        <f t="shared" si="24"/>
        <v>0</v>
      </c>
      <c r="Q36" s="66">
        <f t="shared" si="25"/>
        <v>109</v>
      </c>
      <c r="R36" s="66">
        <f t="shared" si="26"/>
        <v>166</v>
      </c>
      <c r="S36" s="66">
        <f t="shared" si="27"/>
        <v>194</v>
      </c>
      <c r="T36" s="22"/>
      <c r="U36" s="67">
        <f>IF(B36=C36,0,IF(S36&lt;&gt;"-",(S36)/Přehled!$A$1,0))</f>
        <v>0.46190476190476193</v>
      </c>
    </row>
    <row r="37" spans="1:21" x14ac:dyDescent="0.25">
      <c r="A37" s="68">
        <v>35</v>
      </c>
      <c r="B37" s="69">
        <v>1632</v>
      </c>
      <c r="C37" s="70"/>
      <c r="D37" s="11">
        <v>440</v>
      </c>
      <c r="E37" s="6">
        <f t="shared" si="14"/>
        <v>220</v>
      </c>
      <c r="F37" s="6">
        <f t="shared" si="15"/>
        <v>75</v>
      </c>
      <c r="G37" s="6">
        <f t="shared" si="16"/>
        <v>20</v>
      </c>
      <c r="H37" s="31">
        <f t="shared" si="17"/>
        <v>5</v>
      </c>
      <c r="I37" s="11">
        <f t="shared" si="18"/>
        <v>836</v>
      </c>
      <c r="J37" s="6">
        <f t="shared" si="19"/>
        <v>418</v>
      </c>
      <c r="K37" s="6">
        <f t="shared" si="20"/>
        <v>143</v>
      </c>
      <c r="L37" s="6">
        <f t="shared" si="21"/>
        <v>38</v>
      </c>
      <c r="M37" s="31">
        <f t="shared" si="22"/>
        <v>10</v>
      </c>
      <c r="N37" s="22"/>
      <c r="O37" s="66">
        <f t="shared" si="23"/>
        <v>0</v>
      </c>
      <c r="P37" s="66">
        <f t="shared" si="24"/>
        <v>0</v>
      </c>
      <c r="Q37" s="66">
        <f t="shared" si="25"/>
        <v>92</v>
      </c>
      <c r="R37" s="66">
        <f t="shared" si="26"/>
        <v>159</v>
      </c>
      <c r="S37" s="66">
        <f t="shared" si="27"/>
        <v>187</v>
      </c>
      <c r="T37" s="22"/>
      <c r="U37" s="67">
        <f>IF(B37=C37,0,IF(S37&lt;&gt;"-",(S37)/Přehled!$A$1,0))</f>
        <v>0.44523809523809521</v>
      </c>
    </row>
    <row r="38" spans="1:21" x14ac:dyDescent="0.25">
      <c r="A38" s="68">
        <v>36</v>
      </c>
      <c r="B38" s="69">
        <v>1673</v>
      </c>
      <c r="C38" s="70"/>
      <c r="D38" s="11">
        <v>455</v>
      </c>
      <c r="E38" s="6">
        <f t="shared" si="14"/>
        <v>230</v>
      </c>
      <c r="F38" s="6">
        <f t="shared" si="15"/>
        <v>75</v>
      </c>
      <c r="G38" s="6">
        <f t="shared" si="16"/>
        <v>20</v>
      </c>
      <c r="H38" s="31">
        <f t="shared" si="17"/>
        <v>5</v>
      </c>
      <c r="I38" s="11">
        <f t="shared" si="18"/>
        <v>865</v>
      </c>
      <c r="J38" s="6">
        <f t="shared" si="19"/>
        <v>437</v>
      </c>
      <c r="K38" s="6">
        <f t="shared" si="20"/>
        <v>143</v>
      </c>
      <c r="L38" s="6">
        <f t="shared" si="21"/>
        <v>38</v>
      </c>
      <c r="M38" s="31">
        <f t="shared" si="22"/>
        <v>10</v>
      </c>
      <c r="N38" s="22"/>
      <c r="O38" s="66">
        <f t="shared" si="23"/>
        <v>0</v>
      </c>
      <c r="P38" s="66">
        <f t="shared" si="24"/>
        <v>0</v>
      </c>
      <c r="Q38" s="66">
        <f t="shared" si="25"/>
        <v>85</v>
      </c>
      <c r="R38" s="66">
        <f t="shared" si="26"/>
        <v>152</v>
      </c>
      <c r="S38" s="66">
        <f t="shared" si="27"/>
        <v>180</v>
      </c>
      <c r="T38" s="22"/>
      <c r="U38" s="67">
        <f>IF(B38=C38,0,IF(S38&lt;&gt;"-",(S38)/Přehled!$A$1,0))</f>
        <v>0.42857142857142855</v>
      </c>
    </row>
    <row r="39" spans="1:21" x14ac:dyDescent="0.25">
      <c r="A39" s="68">
        <v>37</v>
      </c>
      <c r="B39" s="69">
        <v>1715</v>
      </c>
      <c r="C39" s="70"/>
      <c r="D39" s="11">
        <v>470</v>
      </c>
      <c r="E39" s="6">
        <f t="shared" si="14"/>
        <v>235</v>
      </c>
      <c r="F39" s="6">
        <f t="shared" si="15"/>
        <v>80</v>
      </c>
      <c r="G39" s="6">
        <f t="shared" si="16"/>
        <v>20</v>
      </c>
      <c r="H39" s="31">
        <f t="shared" si="17"/>
        <v>5</v>
      </c>
      <c r="I39" s="11">
        <f t="shared" si="18"/>
        <v>893</v>
      </c>
      <c r="J39" s="6">
        <f t="shared" si="19"/>
        <v>447</v>
      </c>
      <c r="K39" s="6">
        <f t="shared" si="20"/>
        <v>152</v>
      </c>
      <c r="L39" s="6">
        <f t="shared" si="21"/>
        <v>38</v>
      </c>
      <c r="M39" s="31">
        <f t="shared" si="22"/>
        <v>10</v>
      </c>
      <c r="N39" s="22"/>
      <c r="O39" s="66">
        <f t="shared" si="23"/>
        <v>0</v>
      </c>
      <c r="P39" s="66">
        <f t="shared" si="24"/>
        <v>0</v>
      </c>
      <c r="Q39" s="66">
        <f t="shared" si="25"/>
        <v>71</v>
      </c>
      <c r="R39" s="66">
        <f t="shared" si="26"/>
        <v>147</v>
      </c>
      <c r="S39" s="66">
        <f t="shared" si="27"/>
        <v>175</v>
      </c>
      <c r="T39" s="22"/>
      <c r="U39" s="67">
        <f>IF(B39=C39,0,IF(S39&lt;&gt;"-",(S39)/Přehled!$A$1,0))</f>
        <v>0.41666666666666669</v>
      </c>
    </row>
    <row r="40" spans="1:21" x14ac:dyDescent="0.25">
      <c r="A40" s="68">
        <v>38</v>
      </c>
      <c r="B40" s="69">
        <v>1757</v>
      </c>
      <c r="C40" s="70"/>
      <c r="D40" s="11">
        <v>485</v>
      </c>
      <c r="E40" s="6">
        <f t="shared" si="14"/>
        <v>245</v>
      </c>
      <c r="F40" s="6">
        <f t="shared" si="15"/>
        <v>80</v>
      </c>
      <c r="G40" s="6">
        <f t="shared" si="16"/>
        <v>20</v>
      </c>
      <c r="H40" s="31">
        <f t="shared" si="17"/>
        <v>5</v>
      </c>
      <c r="I40" s="11">
        <f t="shared" si="18"/>
        <v>922</v>
      </c>
      <c r="J40" s="6">
        <f t="shared" si="19"/>
        <v>466</v>
      </c>
      <c r="K40" s="6">
        <f t="shared" si="20"/>
        <v>152</v>
      </c>
      <c r="L40" s="6">
        <f t="shared" si="21"/>
        <v>38</v>
      </c>
      <c r="M40" s="31">
        <f t="shared" si="22"/>
        <v>10</v>
      </c>
      <c r="N40" s="22"/>
      <c r="O40" s="66">
        <f t="shared" si="23"/>
        <v>0</v>
      </c>
      <c r="P40" s="66">
        <f t="shared" si="24"/>
        <v>0</v>
      </c>
      <c r="Q40" s="66">
        <f t="shared" si="25"/>
        <v>65</v>
      </c>
      <c r="R40" s="66">
        <f t="shared" si="26"/>
        <v>141</v>
      </c>
      <c r="S40" s="66">
        <f t="shared" si="27"/>
        <v>169</v>
      </c>
      <c r="T40" s="22"/>
      <c r="U40" s="67">
        <f>IF(B40=C40,0,IF(S40&lt;&gt;"-",(S40)/Přehled!$A$1,0))</f>
        <v>0.40238095238095239</v>
      </c>
    </row>
    <row r="41" spans="1:21" x14ac:dyDescent="0.25">
      <c r="A41" s="68">
        <v>39</v>
      </c>
      <c r="B41" s="69">
        <v>1801</v>
      </c>
      <c r="C41" s="70"/>
      <c r="D41" s="11">
        <v>500</v>
      </c>
      <c r="E41" s="6">
        <f t="shared" si="14"/>
        <v>250</v>
      </c>
      <c r="F41" s="6">
        <f t="shared" si="15"/>
        <v>85</v>
      </c>
      <c r="G41" s="6">
        <f t="shared" si="16"/>
        <v>20</v>
      </c>
      <c r="H41" s="31">
        <f t="shared" si="17"/>
        <v>5</v>
      </c>
      <c r="I41" s="11">
        <f t="shared" si="18"/>
        <v>950</v>
      </c>
      <c r="J41" s="6">
        <f t="shared" si="19"/>
        <v>475</v>
      </c>
      <c r="K41" s="6">
        <f t="shared" si="20"/>
        <v>162</v>
      </c>
      <c r="L41" s="6">
        <f t="shared" si="21"/>
        <v>38</v>
      </c>
      <c r="M41" s="31">
        <f t="shared" si="22"/>
        <v>10</v>
      </c>
      <c r="N41" s="22"/>
      <c r="O41" s="66">
        <f t="shared" si="23"/>
        <v>0</v>
      </c>
      <c r="P41" s="66">
        <f t="shared" si="24"/>
        <v>0</v>
      </c>
      <c r="Q41" s="66">
        <f t="shared" si="25"/>
        <v>52</v>
      </c>
      <c r="R41" s="66">
        <f t="shared" si="26"/>
        <v>138</v>
      </c>
      <c r="S41" s="66">
        <f t="shared" si="27"/>
        <v>166</v>
      </c>
      <c r="T41" s="22"/>
      <c r="U41" s="67">
        <f>IF(B41=C41,0,IF(S41&lt;&gt;"-",(S41)/Přehled!$A$1,0))</f>
        <v>0.39523809523809522</v>
      </c>
    </row>
    <row r="42" spans="1:21" x14ac:dyDescent="0.25">
      <c r="A42" s="68">
        <v>40</v>
      </c>
      <c r="B42" s="69">
        <v>1846</v>
      </c>
      <c r="C42" s="70"/>
      <c r="D42" s="11">
        <v>515</v>
      </c>
      <c r="E42" s="6">
        <f t="shared" si="14"/>
        <v>260</v>
      </c>
      <c r="F42" s="6">
        <f t="shared" si="15"/>
        <v>85</v>
      </c>
      <c r="G42" s="6">
        <f t="shared" si="16"/>
        <v>20</v>
      </c>
      <c r="H42" s="31">
        <f t="shared" si="17"/>
        <v>5</v>
      </c>
      <c r="I42" s="11">
        <f t="shared" si="18"/>
        <v>979</v>
      </c>
      <c r="J42" s="6">
        <f t="shared" si="19"/>
        <v>494</v>
      </c>
      <c r="K42" s="6">
        <f t="shared" si="20"/>
        <v>162</v>
      </c>
      <c r="L42" s="6">
        <f t="shared" si="21"/>
        <v>38</v>
      </c>
      <c r="M42" s="31">
        <f t="shared" si="22"/>
        <v>10</v>
      </c>
      <c r="N42" s="22"/>
      <c r="O42" s="66">
        <f t="shared" si="23"/>
        <v>0</v>
      </c>
      <c r="P42" s="66">
        <f t="shared" si="24"/>
        <v>0</v>
      </c>
      <c r="Q42" s="66">
        <f t="shared" si="25"/>
        <v>49</v>
      </c>
      <c r="R42" s="66">
        <f t="shared" si="26"/>
        <v>135</v>
      </c>
      <c r="S42" s="66">
        <f t="shared" si="27"/>
        <v>163</v>
      </c>
      <c r="T42" s="22"/>
      <c r="U42" s="67">
        <f>IF(B42=C42,0,IF(S42&lt;&gt;"-",(S42)/Přehled!$A$1,0))</f>
        <v>0.3880952380952381</v>
      </c>
    </row>
    <row r="43" spans="1:21" x14ac:dyDescent="0.25">
      <c r="A43" s="68">
        <v>41</v>
      </c>
      <c r="B43" s="69">
        <v>1893</v>
      </c>
      <c r="C43" s="70"/>
      <c r="D43" s="11">
        <v>535</v>
      </c>
      <c r="E43" s="6">
        <f t="shared" si="14"/>
        <v>270</v>
      </c>
      <c r="F43" s="6">
        <f t="shared" si="15"/>
        <v>90</v>
      </c>
      <c r="G43" s="6">
        <f t="shared" si="16"/>
        <v>25</v>
      </c>
      <c r="H43" s="31">
        <f t="shared" si="17"/>
        <v>5</v>
      </c>
      <c r="I43" s="11">
        <f t="shared" si="18"/>
        <v>1017</v>
      </c>
      <c r="J43" s="6">
        <f t="shared" si="19"/>
        <v>513</v>
      </c>
      <c r="K43" s="6">
        <f t="shared" si="20"/>
        <v>171</v>
      </c>
      <c r="L43" s="6">
        <f t="shared" si="21"/>
        <v>48</v>
      </c>
      <c r="M43" s="31">
        <f t="shared" si="22"/>
        <v>10</v>
      </c>
      <c r="N43" s="22"/>
      <c r="O43" s="66">
        <f t="shared" si="23"/>
        <v>0</v>
      </c>
      <c r="P43" s="66">
        <f t="shared" si="24"/>
        <v>0</v>
      </c>
      <c r="Q43" s="66">
        <f t="shared" si="25"/>
        <v>21</v>
      </c>
      <c r="R43" s="66">
        <f t="shared" si="26"/>
        <v>96</v>
      </c>
      <c r="S43" s="66">
        <f t="shared" si="27"/>
        <v>134</v>
      </c>
      <c r="T43" s="22"/>
      <c r="U43" s="67">
        <f>IF(B43=C43,0,IF(S43&lt;&gt;"-",(S43)/Přehled!$A$1,0))</f>
        <v>0.31904761904761902</v>
      </c>
    </row>
    <row r="44" spans="1:21" x14ac:dyDescent="0.25">
      <c r="A44" s="68">
        <v>42</v>
      </c>
      <c r="B44" s="69">
        <v>1940</v>
      </c>
      <c r="C44" s="70"/>
      <c r="D44" s="11">
        <v>550</v>
      </c>
      <c r="E44" s="6">
        <f t="shared" si="14"/>
        <v>275</v>
      </c>
      <c r="F44" s="6">
        <f t="shared" si="15"/>
        <v>90</v>
      </c>
      <c r="G44" s="6">
        <f t="shared" si="16"/>
        <v>25</v>
      </c>
      <c r="H44" s="31">
        <f t="shared" si="17"/>
        <v>5</v>
      </c>
      <c r="I44" s="11">
        <f t="shared" si="18"/>
        <v>1045</v>
      </c>
      <c r="J44" s="6">
        <f t="shared" si="19"/>
        <v>523</v>
      </c>
      <c r="K44" s="6">
        <f t="shared" si="20"/>
        <v>171</v>
      </c>
      <c r="L44" s="6">
        <f t="shared" si="21"/>
        <v>48</v>
      </c>
      <c r="M44" s="31">
        <f t="shared" si="22"/>
        <v>10</v>
      </c>
      <c r="N44" s="22"/>
      <c r="O44" s="66">
        <f t="shared" si="23"/>
        <v>0</v>
      </c>
      <c r="P44" s="66">
        <f t="shared" si="24"/>
        <v>0</v>
      </c>
      <c r="Q44" s="66">
        <f t="shared" si="25"/>
        <v>30</v>
      </c>
      <c r="R44" s="66">
        <f t="shared" si="26"/>
        <v>105</v>
      </c>
      <c r="S44" s="66">
        <f t="shared" si="27"/>
        <v>143</v>
      </c>
      <c r="T44" s="22"/>
      <c r="U44" s="67">
        <f>IF(B44=C44,0,IF(S44&lt;&gt;"-",(S44)/Přehled!$A$1,0))</f>
        <v>0.34047619047619049</v>
      </c>
    </row>
    <row r="45" spans="1:21" x14ac:dyDescent="0.25">
      <c r="A45" s="68">
        <v>43</v>
      </c>
      <c r="B45" s="69">
        <v>1988</v>
      </c>
      <c r="C45" s="70"/>
      <c r="D45" s="11">
        <v>565</v>
      </c>
      <c r="E45" s="6">
        <f t="shared" si="14"/>
        <v>285</v>
      </c>
      <c r="F45" s="6">
        <f t="shared" si="15"/>
        <v>95</v>
      </c>
      <c r="G45" s="6">
        <f t="shared" si="16"/>
        <v>25</v>
      </c>
      <c r="H45" s="31">
        <f t="shared" si="17"/>
        <v>5</v>
      </c>
      <c r="I45" s="11">
        <f t="shared" si="18"/>
        <v>1074</v>
      </c>
      <c r="J45" s="6">
        <f t="shared" si="19"/>
        <v>542</v>
      </c>
      <c r="K45" s="6">
        <f t="shared" si="20"/>
        <v>181</v>
      </c>
      <c r="L45" s="6">
        <f t="shared" si="21"/>
        <v>48</v>
      </c>
      <c r="M45" s="31">
        <f t="shared" si="22"/>
        <v>10</v>
      </c>
      <c r="N45" s="22"/>
      <c r="O45" s="66">
        <f t="shared" si="23"/>
        <v>0</v>
      </c>
      <c r="P45" s="66">
        <f t="shared" si="24"/>
        <v>0</v>
      </c>
      <c r="Q45" s="66">
        <f t="shared" si="25"/>
        <v>10</v>
      </c>
      <c r="R45" s="66">
        <f t="shared" si="26"/>
        <v>95</v>
      </c>
      <c r="S45" s="66">
        <f t="shared" si="27"/>
        <v>133</v>
      </c>
      <c r="T45" s="22"/>
      <c r="U45" s="67">
        <f>IF(B45=C45,0,IF(S45&lt;&gt;"-",(S45)/Přehled!$A$1,0))</f>
        <v>0.31666666666666665</v>
      </c>
    </row>
    <row r="46" spans="1:21" x14ac:dyDescent="0.25">
      <c r="A46" s="68">
        <v>44</v>
      </c>
      <c r="B46" s="69">
        <v>2038</v>
      </c>
      <c r="C46" s="70"/>
      <c r="D46" s="11">
        <v>580</v>
      </c>
      <c r="E46" s="6">
        <f t="shared" si="14"/>
        <v>290</v>
      </c>
      <c r="F46" s="6">
        <f t="shared" si="15"/>
        <v>95</v>
      </c>
      <c r="G46" s="6">
        <f t="shared" si="16"/>
        <v>25</v>
      </c>
      <c r="H46" s="31">
        <f t="shared" si="17"/>
        <v>5</v>
      </c>
      <c r="I46" s="11">
        <f t="shared" si="18"/>
        <v>1102</v>
      </c>
      <c r="J46" s="6">
        <f t="shared" si="19"/>
        <v>551</v>
      </c>
      <c r="K46" s="6">
        <f t="shared" si="20"/>
        <v>181</v>
      </c>
      <c r="L46" s="6">
        <f t="shared" si="21"/>
        <v>48</v>
      </c>
      <c r="M46" s="31">
        <f t="shared" si="22"/>
        <v>10</v>
      </c>
      <c r="N46" s="22"/>
      <c r="O46" s="66">
        <f t="shared" si="23"/>
        <v>0</v>
      </c>
      <c r="P46" s="66">
        <f t="shared" si="24"/>
        <v>0</v>
      </c>
      <c r="Q46" s="66">
        <f t="shared" si="25"/>
        <v>23</v>
      </c>
      <c r="R46" s="66">
        <f t="shared" si="26"/>
        <v>108</v>
      </c>
      <c r="S46" s="66">
        <f t="shared" si="27"/>
        <v>146</v>
      </c>
      <c r="T46" s="22"/>
      <c r="U46" s="67">
        <f>IF(B46=C46,0,IF(S46&lt;&gt;"-",(S46)/Přehled!$A$1,0))</f>
        <v>0.34761904761904761</v>
      </c>
    </row>
    <row r="47" spans="1:21" x14ac:dyDescent="0.25">
      <c r="A47" s="68">
        <v>45</v>
      </c>
      <c r="B47" s="69">
        <v>2089</v>
      </c>
      <c r="C47" s="70"/>
      <c r="D47" s="11">
        <v>595</v>
      </c>
      <c r="E47" s="6">
        <f t="shared" si="14"/>
        <v>300</v>
      </c>
      <c r="F47" s="6">
        <f t="shared" si="15"/>
        <v>100</v>
      </c>
      <c r="G47" s="6">
        <f t="shared" si="16"/>
        <v>25</v>
      </c>
      <c r="H47" s="31">
        <f t="shared" si="17"/>
        <v>5</v>
      </c>
      <c r="I47" s="11">
        <f t="shared" si="18"/>
        <v>1131</v>
      </c>
      <c r="J47" s="6">
        <f t="shared" si="19"/>
        <v>570</v>
      </c>
      <c r="K47" s="6">
        <f t="shared" si="20"/>
        <v>190</v>
      </c>
      <c r="L47" s="6">
        <f t="shared" si="21"/>
        <v>48</v>
      </c>
      <c r="M47" s="31">
        <f t="shared" si="22"/>
        <v>10</v>
      </c>
      <c r="N47" s="22"/>
      <c r="O47" s="66">
        <f t="shared" si="23"/>
        <v>0</v>
      </c>
      <c r="P47" s="66">
        <f t="shared" si="24"/>
        <v>0</v>
      </c>
      <c r="Q47" s="66">
        <f t="shared" si="25"/>
        <v>8</v>
      </c>
      <c r="R47" s="66">
        <f t="shared" si="26"/>
        <v>102</v>
      </c>
      <c r="S47" s="66">
        <f t="shared" si="27"/>
        <v>140</v>
      </c>
      <c r="T47" s="22"/>
      <c r="U47" s="67">
        <f>IF(B47=C47,0,IF(S47&lt;&gt;"-",(S47)/Přehled!$A$1,0))</f>
        <v>0.33333333333333331</v>
      </c>
    </row>
    <row r="48" spans="1:21" x14ac:dyDescent="0.25">
      <c r="A48" s="68">
        <v>46</v>
      </c>
      <c r="B48" s="69">
        <v>2141</v>
      </c>
      <c r="C48" s="70"/>
      <c r="D48" s="11">
        <v>615</v>
      </c>
      <c r="E48" s="6">
        <f t="shared" si="14"/>
        <v>310</v>
      </c>
      <c r="F48" s="6">
        <f t="shared" si="15"/>
        <v>105</v>
      </c>
      <c r="G48" s="6">
        <f t="shared" si="16"/>
        <v>25</v>
      </c>
      <c r="H48" s="31">
        <f t="shared" si="17"/>
        <v>5</v>
      </c>
      <c r="I48" s="11">
        <f t="shared" si="18"/>
        <v>1169</v>
      </c>
      <c r="J48" s="6">
        <f t="shared" si="19"/>
        <v>589</v>
      </c>
      <c r="K48" s="6">
        <f t="shared" si="20"/>
        <v>200</v>
      </c>
      <c r="L48" s="6">
        <f t="shared" si="21"/>
        <v>48</v>
      </c>
      <c r="M48" s="31">
        <f t="shared" si="22"/>
        <v>10</v>
      </c>
      <c r="N48" s="22"/>
      <c r="O48" s="66">
        <f t="shared" si="23"/>
        <v>0</v>
      </c>
      <c r="P48" s="66">
        <f t="shared" si="24"/>
        <v>0</v>
      </c>
      <c r="Q48" s="66">
        <f t="shared" si="25"/>
        <v>0</v>
      </c>
      <c r="R48" s="66">
        <f t="shared" si="26"/>
        <v>87</v>
      </c>
      <c r="S48" s="66">
        <f t="shared" si="27"/>
        <v>125</v>
      </c>
      <c r="T48" s="22"/>
      <c r="U48" s="67">
        <f>IF(B48=C48,0,IF(S48&lt;&gt;"-",(S48)/Přehled!$A$1,0))</f>
        <v>0.29761904761904762</v>
      </c>
    </row>
    <row r="49" spans="1:21" x14ac:dyDescent="0.25">
      <c r="A49" s="68">
        <v>47</v>
      </c>
      <c r="B49" s="69">
        <v>2195</v>
      </c>
      <c r="C49" s="70"/>
      <c r="D49" s="11">
        <v>630</v>
      </c>
      <c r="E49" s="6">
        <f t="shared" si="14"/>
        <v>315</v>
      </c>
      <c r="F49" s="6">
        <f t="shared" si="15"/>
        <v>105</v>
      </c>
      <c r="G49" s="6">
        <f t="shared" si="16"/>
        <v>25</v>
      </c>
      <c r="H49" s="31">
        <f t="shared" si="17"/>
        <v>5</v>
      </c>
      <c r="I49" s="11">
        <f t="shared" si="18"/>
        <v>1197</v>
      </c>
      <c r="J49" s="6">
        <f t="shared" si="19"/>
        <v>599</v>
      </c>
      <c r="K49" s="6">
        <f t="shared" si="20"/>
        <v>200</v>
      </c>
      <c r="L49" s="6">
        <f t="shared" si="21"/>
        <v>48</v>
      </c>
      <c r="M49" s="31">
        <f t="shared" si="22"/>
        <v>10</v>
      </c>
      <c r="N49" s="22"/>
      <c r="O49" s="66">
        <f t="shared" si="23"/>
        <v>0</v>
      </c>
      <c r="P49" s="66">
        <f t="shared" si="24"/>
        <v>0</v>
      </c>
      <c r="Q49" s="66">
        <f t="shared" si="25"/>
        <v>0</v>
      </c>
      <c r="R49" s="66">
        <f t="shared" si="26"/>
        <v>103</v>
      </c>
      <c r="S49" s="66">
        <f t="shared" si="27"/>
        <v>141</v>
      </c>
      <c r="T49" s="22"/>
      <c r="U49" s="67">
        <f>IF(B49=C49,0,IF(S49&lt;&gt;"-",(S49)/Přehled!$A$1,0))</f>
        <v>0.33571428571428569</v>
      </c>
    </row>
    <row r="50" spans="1:21" x14ac:dyDescent="0.25">
      <c r="A50" s="68">
        <v>48</v>
      </c>
      <c r="B50" s="69">
        <v>2250</v>
      </c>
      <c r="C50" s="70"/>
      <c r="D50" s="11">
        <v>645</v>
      </c>
      <c r="E50" s="6">
        <f t="shared" si="14"/>
        <v>325</v>
      </c>
      <c r="F50" s="6">
        <f t="shared" si="15"/>
        <v>110</v>
      </c>
      <c r="G50" s="6">
        <f t="shared" si="16"/>
        <v>30</v>
      </c>
      <c r="H50" s="31">
        <f t="shared" si="17"/>
        <v>5</v>
      </c>
      <c r="I50" s="11">
        <f t="shared" si="18"/>
        <v>1226</v>
      </c>
      <c r="J50" s="6">
        <f t="shared" si="19"/>
        <v>618</v>
      </c>
      <c r="K50" s="6">
        <f t="shared" si="20"/>
        <v>209</v>
      </c>
      <c r="L50" s="6">
        <f t="shared" si="21"/>
        <v>57</v>
      </c>
      <c r="M50" s="31">
        <f t="shared" si="22"/>
        <v>10</v>
      </c>
      <c r="N50" s="22"/>
      <c r="O50" s="66">
        <f t="shared" si="23"/>
        <v>0</v>
      </c>
      <c r="P50" s="66">
        <f t="shared" si="24"/>
        <v>0</v>
      </c>
      <c r="Q50" s="66">
        <f t="shared" si="25"/>
        <v>0</v>
      </c>
      <c r="R50" s="66">
        <f t="shared" si="26"/>
        <v>83</v>
      </c>
      <c r="S50" s="66">
        <f t="shared" si="27"/>
        <v>130</v>
      </c>
      <c r="T50" s="22"/>
      <c r="U50" s="67">
        <f>IF(B50=C50,0,IF(S50&lt;&gt;"-",(S50)/Přehled!$A$1,0))</f>
        <v>0.30952380952380953</v>
      </c>
    </row>
    <row r="51" spans="1:21" x14ac:dyDescent="0.25">
      <c r="A51" s="68">
        <v>49</v>
      </c>
      <c r="B51" s="69">
        <v>2306</v>
      </c>
      <c r="C51" s="70"/>
      <c r="D51" s="11">
        <v>660</v>
      </c>
      <c r="E51" s="6">
        <f t="shared" si="14"/>
        <v>330</v>
      </c>
      <c r="F51" s="6">
        <f t="shared" si="15"/>
        <v>110</v>
      </c>
      <c r="G51" s="6">
        <f t="shared" si="16"/>
        <v>30</v>
      </c>
      <c r="H51" s="31">
        <f t="shared" si="17"/>
        <v>5</v>
      </c>
      <c r="I51" s="11">
        <f t="shared" si="18"/>
        <v>1254</v>
      </c>
      <c r="J51" s="6">
        <f t="shared" si="19"/>
        <v>627</v>
      </c>
      <c r="K51" s="6">
        <f t="shared" si="20"/>
        <v>209</v>
      </c>
      <c r="L51" s="6">
        <f t="shared" si="21"/>
        <v>57</v>
      </c>
      <c r="M51" s="31">
        <f t="shared" si="22"/>
        <v>10</v>
      </c>
      <c r="N51" s="22"/>
      <c r="O51" s="66">
        <f t="shared" si="23"/>
        <v>0</v>
      </c>
      <c r="P51" s="66">
        <f t="shared" si="24"/>
        <v>0</v>
      </c>
      <c r="Q51" s="66">
        <f t="shared" si="25"/>
        <v>7</v>
      </c>
      <c r="R51" s="66">
        <f t="shared" si="26"/>
        <v>102</v>
      </c>
      <c r="S51" s="66">
        <f t="shared" si="27"/>
        <v>149</v>
      </c>
      <c r="T51" s="22"/>
      <c r="U51" s="67">
        <f>IF(B51=C51,0,IF(S51&lt;&gt;"-",(S51)/Přehled!$A$1,0))</f>
        <v>0.35476190476190478</v>
      </c>
    </row>
    <row r="52" spans="1:21" x14ac:dyDescent="0.25">
      <c r="A52" s="68">
        <v>50</v>
      </c>
      <c r="B52" s="69">
        <v>2363</v>
      </c>
      <c r="C52" s="70"/>
      <c r="D52" s="11">
        <v>675</v>
      </c>
      <c r="E52" s="6">
        <f t="shared" si="14"/>
        <v>340</v>
      </c>
      <c r="F52" s="6">
        <f t="shared" si="15"/>
        <v>115</v>
      </c>
      <c r="G52" s="6">
        <f t="shared" si="16"/>
        <v>30</v>
      </c>
      <c r="H52" s="31">
        <f t="shared" si="17"/>
        <v>5</v>
      </c>
      <c r="I52" s="11">
        <f t="shared" si="18"/>
        <v>1283</v>
      </c>
      <c r="J52" s="6">
        <f t="shared" si="19"/>
        <v>646</v>
      </c>
      <c r="K52" s="6">
        <f t="shared" si="20"/>
        <v>219</v>
      </c>
      <c r="L52" s="6">
        <f t="shared" si="21"/>
        <v>57</v>
      </c>
      <c r="M52" s="31">
        <f t="shared" si="22"/>
        <v>10</v>
      </c>
      <c r="N52" s="22"/>
      <c r="O52" s="66">
        <f t="shared" si="23"/>
        <v>0</v>
      </c>
      <c r="P52" s="66">
        <f t="shared" si="24"/>
        <v>0</v>
      </c>
      <c r="Q52" s="66">
        <f t="shared" si="25"/>
        <v>0</v>
      </c>
      <c r="R52" s="66">
        <f t="shared" si="26"/>
        <v>101</v>
      </c>
      <c r="S52" s="66">
        <f t="shared" si="27"/>
        <v>148</v>
      </c>
      <c r="T52" s="22"/>
      <c r="U52" s="67">
        <f>IF(B52=C52,0,IF(S52&lt;&gt;"-",(S52)/Přehled!$A$1,0))</f>
        <v>0.35238095238095241</v>
      </c>
    </row>
    <row r="53" spans="1:21" x14ac:dyDescent="0.25">
      <c r="A53" s="68">
        <v>51</v>
      </c>
      <c r="B53" s="69">
        <v>2422</v>
      </c>
      <c r="C53" s="70"/>
      <c r="D53" s="11">
        <v>695</v>
      </c>
      <c r="E53" s="6">
        <f t="shared" si="14"/>
        <v>350</v>
      </c>
      <c r="F53" s="6">
        <f t="shared" si="15"/>
        <v>115</v>
      </c>
      <c r="G53" s="6">
        <f t="shared" si="16"/>
        <v>30</v>
      </c>
      <c r="H53" s="31">
        <f t="shared" si="17"/>
        <v>5</v>
      </c>
      <c r="I53" s="11">
        <f t="shared" si="18"/>
        <v>1321</v>
      </c>
      <c r="J53" s="6">
        <f t="shared" si="19"/>
        <v>665</v>
      </c>
      <c r="K53" s="6">
        <f t="shared" si="20"/>
        <v>219</v>
      </c>
      <c r="L53" s="6">
        <f t="shared" si="21"/>
        <v>57</v>
      </c>
      <c r="M53" s="31">
        <f t="shared" si="22"/>
        <v>10</v>
      </c>
      <c r="N53" s="22"/>
      <c r="O53" s="66">
        <f t="shared" si="23"/>
        <v>0</v>
      </c>
      <c r="P53" s="66">
        <f t="shared" si="24"/>
        <v>0</v>
      </c>
      <c r="Q53" s="66">
        <f t="shared" si="25"/>
        <v>0</v>
      </c>
      <c r="R53" s="66">
        <f t="shared" si="26"/>
        <v>103</v>
      </c>
      <c r="S53" s="66">
        <f t="shared" si="27"/>
        <v>150</v>
      </c>
      <c r="T53" s="22"/>
      <c r="U53" s="67">
        <f>IF(B53=C53,0,IF(S53&lt;&gt;"-",(S53)/Přehled!$A$1,0))</f>
        <v>0.35714285714285715</v>
      </c>
    </row>
    <row r="54" spans="1:21" x14ac:dyDescent="0.25">
      <c r="A54" s="68">
        <v>52</v>
      </c>
      <c r="B54" s="69">
        <v>2483</v>
      </c>
      <c r="C54" s="70"/>
      <c r="D54" s="11">
        <v>710</v>
      </c>
      <c r="E54" s="6">
        <f t="shared" si="14"/>
        <v>355</v>
      </c>
      <c r="F54" s="6">
        <f t="shared" si="15"/>
        <v>120</v>
      </c>
      <c r="G54" s="6">
        <f t="shared" si="16"/>
        <v>30</v>
      </c>
      <c r="H54" s="31">
        <f t="shared" si="17"/>
        <v>5</v>
      </c>
      <c r="I54" s="11">
        <f t="shared" si="18"/>
        <v>1349</v>
      </c>
      <c r="J54" s="6">
        <f t="shared" si="19"/>
        <v>675</v>
      </c>
      <c r="K54" s="6">
        <f t="shared" si="20"/>
        <v>228</v>
      </c>
      <c r="L54" s="6">
        <f t="shared" si="21"/>
        <v>57</v>
      </c>
      <c r="M54" s="31">
        <f t="shared" si="22"/>
        <v>10</v>
      </c>
      <c r="N54" s="22"/>
      <c r="O54" s="66">
        <f t="shared" si="23"/>
        <v>0</v>
      </c>
      <c r="P54" s="66">
        <f t="shared" si="24"/>
        <v>0</v>
      </c>
      <c r="Q54" s="66">
        <f t="shared" si="25"/>
        <v>3</v>
      </c>
      <c r="R54" s="66">
        <f t="shared" si="26"/>
        <v>117</v>
      </c>
      <c r="S54" s="66">
        <f t="shared" si="27"/>
        <v>164</v>
      </c>
      <c r="T54" s="22"/>
      <c r="U54" s="67">
        <f>IF(B54=C54,0,IF(S54&lt;&gt;"-",(S54)/Přehled!$A$1,0))</f>
        <v>0.39047619047619048</v>
      </c>
    </row>
    <row r="55" spans="1:21" x14ac:dyDescent="0.25">
      <c r="A55" s="68">
        <v>53</v>
      </c>
      <c r="B55" s="69">
        <v>2545</v>
      </c>
      <c r="C55" s="70"/>
      <c r="D55" s="11">
        <v>725</v>
      </c>
      <c r="E55" s="6">
        <f t="shared" si="14"/>
        <v>365</v>
      </c>
      <c r="F55" s="6">
        <f t="shared" si="15"/>
        <v>120</v>
      </c>
      <c r="G55" s="6">
        <f t="shared" si="16"/>
        <v>30</v>
      </c>
      <c r="H55" s="31">
        <f t="shared" si="17"/>
        <v>5</v>
      </c>
      <c r="I55" s="11">
        <f t="shared" si="18"/>
        <v>1378</v>
      </c>
      <c r="J55" s="6">
        <f t="shared" si="19"/>
        <v>694</v>
      </c>
      <c r="K55" s="6">
        <f t="shared" si="20"/>
        <v>228</v>
      </c>
      <c r="L55" s="6">
        <f t="shared" si="21"/>
        <v>57</v>
      </c>
      <c r="M55" s="31">
        <f t="shared" si="22"/>
        <v>10</v>
      </c>
      <c r="N55" s="22"/>
      <c r="O55" s="66">
        <f t="shared" si="23"/>
        <v>0</v>
      </c>
      <c r="P55" s="66">
        <f t="shared" si="24"/>
        <v>0</v>
      </c>
      <c r="Q55" s="66">
        <f t="shared" si="25"/>
        <v>17</v>
      </c>
      <c r="R55" s="66">
        <f t="shared" si="26"/>
        <v>131</v>
      </c>
      <c r="S55" s="66">
        <f t="shared" si="27"/>
        <v>178</v>
      </c>
      <c r="T55" s="22"/>
      <c r="U55" s="67">
        <f>IF(B55=C55,0,IF(S55&lt;&gt;"-",(S55)/Přehled!$A$1,0))</f>
        <v>0.4238095238095238</v>
      </c>
    </row>
    <row r="56" spans="1:21" x14ac:dyDescent="0.25">
      <c r="A56" s="68">
        <v>54</v>
      </c>
      <c r="B56" s="69">
        <v>2609</v>
      </c>
      <c r="C56" s="70"/>
      <c r="D56" s="11">
        <v>745</v>
      </c>
      <c r="E56" s="6">
        <f t="shared" si="14"/>
        <v>375</v>
      </c>
      <c r="F56" s="6">
        <f t="shared" si="15"/>
        <v>125</v>
      </c>
      <c r="G56" s="6">
        <f t="shared" si="16"/>
        <v>30</v>
      </c>
      <c r="H56" s="31">
        <f t="shared" si="17"/>
        <v>5</v>
      </c>
      <c r="I56" s="11">
        <f t="shared" si="18"/>
        <v>1416</v>
      </c>
      <c r="J56" s="6">
        <f t="shared" si="19"/>
        <v>713</v>
      </c>
      <c r="K56" s="6">
        <f t="shared" si="20"/>
        <v>238</v>
      </c>
      <c r="L56" s="6">
        <f t="shared" si="21"/>
        <v>57</v>
      </c>
      <c r="M56" s="31">
        <f t="shared" si="22"/>
        <v>10</v>
      </c>
      <c r="N56" s="22"/>
      <c r="O56" s="66">
        <f t="shared" si="23"/>
        <v>0</v>
      </c>
      <c r="P56" s="66">
        <f t="shared" si="24"/>
        <v>0</v>
      </c>
      <c r="Q56" s="66">
        <f t="shared" si="25"/>
        <v>4</v>
      </c>
      <c r="R56" s="66">
        <f t="shared" si="26"/>
        <v>128</v>
      </c>
      <c r="S56" s="66">
        <f t="shared" si="27"/>
        <v>175</v>
      </c>
      <c r="T56" s="22"/>
      <c r="U56" s="67">
        <f>IF(B56=C56,0,IF(S56&lt;&gt;"-",(S56)/Přehled!$A$1,0))</f>
        <v>0.41666666666666669</v>
      </c>
    </row>
    <row r="57" spans="1:21" x14ac:dyDescent="0.25">
      <c r="A57" s="68">
        <v>55</v>
      </c>
      <c r="B57" s="69">
        <v>2674</v>
      </c>
      <c r="C57" s="70"/>
      <c r="D57" s="11">
        <v>760</v>
      </c>
      <c r="E57" s="6">
        <f t="shared" si="14"/>
        <v>380</v>
      </c>
      <c r="F57" s="6">
        <f t="shared" si="15"/>
        <v>125</v>
      </c>
      <c r="G57" s="6">
        <f t="shared" si="16"/>
        <v>30</v>
      </c>
      <c r="H57" s="31">
        <f t="shared" si="17"/>
        <v>5</v>
      </c>
      <c r="I57" s="11">
        <f t="shared" si="18"/>
        <v>1444</v>
      </c>
      <c r="J57" s="6">
        <f t="shared" si="19"/>
        <v>722</v>
      </c>
      <c r="K57" s="6">
        <f t="shared" si="20"/>
        <v>238</v>
      </c>
      <c r="L57" s="6">
        <f t="shared" si="21"/>
        <v>57</v>
      </c>
      <c r="M57" s="31">
        <f t="shared" si="22"/>
        <v>10</v>
      </c>
      <c r="N57" s="22"/>
      <c r="O57" s="66">
        <f t="shared" si="23"/>
        <v>0</v>
      </c>
      <c r="P57" s="66">
        <f t="shared" si="24"/>
        <v>0</v>
      </c>
      <c r="Q57" s="66">
        <f t="shared" si="25"/>
        <v>32</v>
      </c>
      <c r="R57" s="66">
        <f t="shared" si="26"/>
        <v>156</v>
      </c>
      <c r="S57" s="66">
        <f t="shared" si="27"/>
        <v>203</v>
      </c>
      <c r="T57" s="22"/>
      <c r="U57" s="67">
        <f>IF(B57=C57,0,IF(S57&lt;&gt;"-",(S57)/Přehled!$A$1,0))</f>
        <v>0.48333333333333334</v>
      </c>
    </row>
    <row r="58" spans="1:21" x14ac:dyDescent="0.25">
      <c r="A58" s="68">
        <v>56</v>
      </c>
      <c r="B58" s="69">
        <v>2741</v>
      </c>
      <c r="C58" s="70"/>
      <c r="D58" s="11">
        <v>775</v>
      </c>
      <c r="E58" s="6">
        <f t="shared" si="14"/>
        <v>390</v>
      </c>
      <c r="F58" s="6">
        <f t="shared" si="15"/>
        <v>130</v>
      </c>
      <c r="G58" s="6">
        <f t="shared" si="16"/>
        <v>35</v>
      </c>
      <c r="H58" s="31">
        <f t="shared" si="17"/>
        <v>5</v>
      </c>
      <c r="I58" s="11">
        <f t="shared" si="18"/>
        <v>1473</v>
      </c>
      <c r="J58" s="6">
        <f t="shared" si="19"/>
        <v>741</v>
      </c>
      <c r="K58" s="6">
        <f t="shared" si="20"/>
        <v>247</v>
      </c>
      <c r="L58" s="6">
        <f t="shared" si="21"/>
        <v>67</v>
      </c>
      <c r="M58" s="31">
        <f t="shared" si="22"/>
        <v>10</v>
      </c>
      <c r="N58" s="22"/>
      <c r="O58" s="66">
        <f t="shared" si="23"/>
        <v>0</v>
      </c>
      <c r="P58" s="66">
        <f t="shared" si="24"/>
        <v>0</v>
      </c>
      <c r="Q58" s="66">
        <f t="shared" si="25"/>
        <v>33</v>
      </c>
      <c r="R58" s="66">
        <f t="shared" si="26"/>
        <v>146</v>
      </c>
      <c r="S58" s="66">
        <f t="shared" si="27"/>
        <v>203</v>
      </c>
      <c r="T58" s="22"/>
      <c r="U58" s="67">
        <f>IF(B58=C58,0,IF(S58&lt;&gt;"-",(S58)/Přehled!$A$1,0))</f>
        <v>0.48333333333333334</v>
      </c>
    </row>
    <row r="59" spans="1:21" x14ac:dyDescent="0.25">
      <c r="A59" s="68">
        <v>57</v>
      </c>
      <c r="B59" s="69">
        <v>2809</v>
      </c>
      <c r="C59" s="70"/>
      <c r="D59" s="11">
        <v>795</v>
      </c>
      <c r="E59" s="6">
        <f t="shared" si="14"/>
        <v>400</v>
      </c>
      <c r="F59" s="6">
        <f t="shared" si="15"/>
        <v>135</v>
      </c>
      <c r="G59" s="6">
        <f t="shared" si="16"/>
        <v>35</v>
      </c>
      <c r="H59" s="31">
        <f t="shared" si="17"/>
        <v>5</v>
      </c>
      <c r="I59" s="11">
        <f t="shared" si="18"/>
        <v>1511</v>
      </c>
      <c r="J59" s="6">
        <f t="shared" si="19"/>
        <v>760</v>
      </c>
      <c r="K59" s="6">
        <f t="shared" si="20"/>
        <v>257</v>
      </c>
      <c r="L59" s="6">
        <f t="shared" si="21"/>
        <v>67</v>
      </c>
      <c r="M59" s="31">
        <f t="shared" si="22"/>
        <v>10</v>
      </c>
      <c r="N59" s="22"/>
      <c r="O59" s="66">
        <f t="shared" si="23"/>
        <v>0</v>
      </c>
      <c r="P59" s="66">
        <f t="shared" si="24"/>
        <v>0</v>
      </c>
      <c r="Q59" s="66">
        <f t="shared" si="25"/>
        <v>24</v>
      </c>
      <c r="R59" s="66">
        <f t="shared" si="26"/>
        <v>147</v>
      </c>
      <c r="S59" s="66">
        <f t="shared" si="27"/>
        <v>204</v>
      </c>
      <c r="T59" s="22"/>
      <c r="U59" s="67">
        <f>IF(B59=C59,0,IF(S59&lt;&gt;"-",(S59)/Přehled!$A$1,0))</f>
        <v>0.48571428571428571</v>
      </c>
    </row>
    <row r="60" spans="1:21" x14ac:dyDescent="0.25">
      <c r="A60" s="68">
        <v>58</v>
      </c>
      <c r="B60" s="69">
        <v>2879</v>
      </c>
      <c r="C60" s="70"/>
      <c r="D60" s="11">
        <v>810</v>
      </c>
      <c r="E60" s="6">
        <f t="shared" si="14"/>
        <v>405</v>
      </c>
      <c r="F60" s="6">
        <f t="shared" si="15"/>
        <v>135</v>
      </c>
      <c r="G60" s="6">
        <f t="shared" si="16"/>
        <v>35</v>
      </c>
      <c r="H60" s="31">
        <f t="shared" si="17"/>
        <v>5</v>
      </c>
      <c r="I60" s="11">
        <f t="shared" si="18"/>
        <v>1539</v>
      </c>
      <c r="J60" s="6">
        <f t="shared" si="19"/>
        <v>770</v>
      </c>
      <c r="K60" s="6">
        <f t="shared" si="20"/>
        <v>257</v>
      </c>
      <c r="L60" s="6">
        <f t="shared" si="21"/>
        <v>67</v>
      </c>
      <c r="M60" s="31">
        <f t="shared" si="22"/>
        <v>10</v>
      </c>
      <c r="N60" s="22"/>
      <c r="O60" s="66">
        <f t="shared" si="23"/>
        <v>0</v>
      </c>
      <c r="P60" s="66">
        <f t="shared" si="24"/>
        <v>0</v>
      </c>
      <c r="Q60" s="66">
        <f t="shared" si="25"/>
        <v>56</v>
      </c>
      <c r="R60" s="66">
        <f t="shared" si="26"/>
        <v>179</v>
      </c>
      <c r="S60" s="66">
        <f t="shared" si="27"/>
        <v>236</v>
      </c>
      <c r="T60" s="22"/>
      <c r="U60" s="67">
        <f>IF(B60=C60,0,IF(S60&lt;&gt;"-",(S60)/Přehled!$A$1,0))</f>
        <v>0.56190476190476191</v>
      </c>
    </row>
    <row r="61" spans="1:21" x14ac:dyDescent="0.25">
      <c r="A61" s="68">
        <v>59</v>
      </c>
      <c r="B61" s="69">
        <v>2951</v>
      </c>
      <c r="C61" s="70"/>
      <c r="D61" s="11">
        <v>830</v>
      </c>
      <c r="E61" s="6">
        <f t="shared" si="14"/>
        <v>415</v>
      </c>
      <c r="F61" s="6">
        <f t="shared" si="15"/>
        <v>140</v>
      </c>
      <c r="G61" s="6">
        <f t="shared" si="16"/>
        <v>35</v>
      </c>
      <c r="H61" s="31">
        <f t="shared" si="17"/>
        <v>5</v>
      </c>
      <c r="I61" s="11">
        <f t="shared" si="18"/>
        <v>1577</v>
      </c>
      <c r="J61" s="6">
        <f t="shared" si="19"/>
        <v>789</v>
      </c>
      <c r="K61" s="6">
        <f t="shared" si="20"/>
        <v>266</v>
      </c>
      <c r="L61" s="6">
        <f t="shared" si="21"/>
        <v>67</v>
      </c>
      <c r="M61" s="31">
        <f t="shared" si="22"/>
        <v>10</v>
      </c>
      <c r="N61" s="22"/>
      <c r="O61" s="66">
        <f t="shared" si="23"/>
        <v>0</v>
      </c>
      <c r="P61" s="66">
        <f t="shared" si="24"/>
        <v>0</v>
      </c>
      <c r="Q61" s="66">
        <f t="shared" si="25"/>
        <v>53</v>
      </c>
      <c r="R61" s="66">
        <f t="shared" si="26"/>
        <v>185</v>
      </c>
      <c r="S61" s="66">
        <f t="shared" si="27"/>
        <v>242</v>
      </c>
      <c r="T61" s="22"/>
      <c r="U61" s="67">
        <f>IF(B61=C61,0,IF(S61&lt;&gt;"-",(S61)/Přehled!$A$1,0))</f>
        <v>0.57619047619047614</v>
      </c>
    </row>
    <row r="62" spans="1:21" x14ac:dyDescent="0.25">
      <c r="A62" s="68">
        <v>60</v>
      </c>
      <c r="B62" s="69">
        <v>3025</v>
      </c>
      <c r="C62" s="70"/>
      <c r="D62" s="11">
        <v>845</v>
      </c>
      <c r="E62" s="6">
        <f t="shared" si="14"/>
        <v>425</v>
      </c>
      <c r="F62" s="6">
        <f t="shared" si="15"/>
        <v>140</v>
      </c>
      <c r="G62" s="6">
        <f t="shared" si="16"/>
        <v>35</v>
      </c>
      <c r="H62" s="31">
        <f t="shared" si="17"/>
        <v>5</v>
      </c>
      <c r="I62" s="11">
        <f t="shared" si="18"/>
        <v>1606</v>
      </c>
      <c r="J62" s="6">
        <f t="shared" si="19"/>
        <v>808</v>
      </c>
      <c r="K62" s="6">
        <f t="shared" si="20"/>
        <v>266</v>
      </c>
      <c r="L62" s="6">
        <f t="shared" si="21"/>
        <v>67</v>
      </c>
      <c r="M62" s="31">
        <f t="shared" si="22"/>
        <v>10</v>
      </c>
      <c r="N62" s="22"/>
      <c r="O62" s="66">
        <f t="shared" si="23"/>
        <v>0</v>
      </c>
      <c r="P62" s="66">
        <f t="shared" si="24"/>
        <v>0</v>
      </c>
      <c r="Q62" s="66">
        <f t="shared" si="25"/>
        <v>79</v>
      </c>
      <c r="R62" s="66">
        <f t="shared" si="26"/>
        <v>211</v>
      </c>
      <c r="S62" s="66">
        <f t="shared" si="27"/>
        <v>268</v>
      </c>
      <c r="T62" s="22"/>
      <c r="U62" s="67">
        <f>IF(B62=C62,0,IF(S62&lt;&gt;"-",(S62)/Přehled!$A$1,0))</f>
        <v>0.63809523809523805</v>
      </c>
    </row>
    <row r="63" spans="1:21" x14ac:dyDescent="0.25">
      <c r="A63" s="68">
        <v>61</v>
      </c>
      <c r="B63" s="69">
        <v>3101</v>
      </c>
      <c r="C63" s="70"/>
      <c r="D63" s="11">
        <v>860</v>
      </c>
      <c r="E63" s="6">
        <f t="shared" si="14"/>
        <v>430</v>
      </c>
      <c r="F63" s="6">
        <f t="shared" si="15"/>
        <v>145</v>
      </c>
      <c r="G63" s="6">
        <f t="shared" si="16"/>
        <v>35</v>
      </c>
      <c r="H63" s="31">
        <f t="shared" si="17"/>
        <v>5</v>
      </c>
      <c r="I63" s="11">
        <f t="shared" si="18"/>
        <v>1634</v>
      </c>
      <c r="J63" s="6">
        <f t="shared" si="19"/>
        <v>817</v>
      </c>
      <c r="K63" s="6">
        <f t="shared" si="20"/>
        <v>276</v>
      </c>
      <c r="L63" s="6">
        <f t="shared" si="21"/>
        <v>67</v>
      </c>
      <c r="M63" s="31">
        <f t="shared" si="22"/>
        <v>10</v>
      </c>
      <c r="N63" s="22"/>
      <c r="O63" s="66">
        <f t="shared" si="23"/>
        <v>0</v>
      </c>
      <c r="P63" s="66">
        <f t="shared" si="24"/>
        <v>0</v>
      </c>
      <c r="Q63" s="66">
        <f t="shared" si="25"/>
        <v>98</v>
      </c>
      <c r="R63" s="66">
        <f t="shared" si="26"/>
        <v>240</v>
      </c>
      <c r="S63" s="66">
        <f t="shared" si="27"/>
        <v>297</v>
      </c>
      <c r="T63" s="22"/>
      <c r="U63" s="67">
        <f>IF(B63=C63,0,IF(S63&lt;&gt;"-",(S63)/Přehled!$A$1,0))</f>
        <v>0.70714285714285718</v>
      </c>
    </row>
    <row r="64" spans="1:21" x14ac:dyDescent="0.25">
      <c r="A64" s="68">
        <v>62</v>
      </c>
      <c r="B64" s="69">
        <v>3178</v>
      </c>
      <c r="C64" s="70"/>
      <c r="D64" s="11">
        <v>880</v>
      </c>
      <c r="E64" s="6">
        <f t="shared" si="14"/>
        <v>440</v>
      </c>
      <c r="F64" s="6">
        <f t="shared" si="15"/>
        <v>145</v>
      </c>
      <c r="G64" s="6">
        <f t="shared" si="16"/>
        <v>35</v>
      </c>
      <c r="H64" s="31">
        <f t="shared" si="17"/>
        <v>5</v>
      </c>
      <c r="I64" s="11">
        <f t="shared" si="18"/>
        <v>1672</v>
      </c>
      <c r="J64" s="6">
        <f t="shared" si="19"/>
        <v>836</v>
      </c>
      <c r="K64" s="6">
        <f t="shared" si="20"/>
        <v>276</v>
      </c>
      <c r="L64" s="6">
        <f t="shared" si="21"/>
        <v>67</v>
      </c>
      <c r="M64" s="31">
        <f t="shared" si="22"/>
        <v>10</v>
      </c>
      <c r="N64" s="22"/>
      <c r="O64" s="66">
        <f t="shared" si="23"/>
        <v>0</v>
      </c>
      <c r="P64" s="66">
        <f t="shared" si="24"/>
        <v>0</v>
      </c>
      <c r="Q64" s="66">
        <f t="shared" si="25"/>
        <v>118</v>
      </c>
      <c r="R64" s="66">
        <f t="shared" si="26"/>
        <v>260</v>
      </c>
      <c r="S64" s="66">
        <f t="shared" si="27"/>
        <v>317</v>
      </c>
      <c r="T64" s="22"/>
      <c r="U64" s="67">
        <f>IF(B64=C64,0,IF(S64&lt;&gt;"-",(S64)/Přehled!$A$1,0))</f>
        <v>0.75476190476190474</v>
      </c>
    </row>
    <row r="65" spans="1:21" x14ac:dyDescent="0.25">
      <c r="A65" s="68">
        <v>63</v>
      </c>
      <c r="B65" s="69">
        <v>3258</v>
      </c>
      <c r="C65" s="70"/>
      <c r="D65" s="11">
        <v>895</v>
      </c>
      <c r="E65" s="6">
        <f t="shared" si="14"/>
        <v>450</v>
      </c>
      <c r="F65" s="6">
        <f t="shared" si="15"/>
        <v>150</v>
      </c>
      <c r="G65" s="6">
        <f t="shared" si="16"/>
        <v>40</v>
      </c>
      <c r="H65" s="31">
        <f t="shared" si="17"/>
        <v>10</v>
      </c>
      <c r="I65" s="11">
        <f t="shared" si="18"/>
        <v>1701</v>
      </c>
      <c r="J65" s="6">
        <f t="shared" si="19"/>
        <v>855</v>
      </c>
      <c r="K65" s="6">
        <f t="shared" si="20"/>
        <v>285</v>
      </c>
      <c r="L65" s="6">
        <f t="shared" si="21"/>
        <v>76</v>
      </c>
      <c r="M65" s="31">
        <f t="shared" si="22"/>
        <v>19</v>
      </c>
      <c r="N65" s="22"/>
      <c r="O65" s="66">
        <f t="shared" si="23"/>
        <v>0</v>
      </c>
      <c r="P65" s="66">
        <f t="shared" si="24"/>
        <v>0</v>
      </c>
      <c r="Q65" s="66">
        <f t="shared" si="25"/>
        <v>132</v>
      </c>
      <c r="R65" s="66">
        <f t="shared" si="26"/>
        <v>265</v>
      </c>
      <c r="S65" s="66">
        <f t="shared" si="27"/>
        <v>322</v>
      </c>
      <c r="T65" s="22"/>
      <c r="U65" s="67">
        <f>IF(B65=C65,0,IF(S65&lt;&gt;"-",(S65)/Přehled!$A$1,0))</f>
        <v>0.76666666666666672</v>
      </c>
    </row>
    <row r="66" spans="1:21" x14ac:dyDescent="0.25">
      <c r="A66" s="68">
        <v>64</v>
      </c>
      <c r="B66" s="69">
        <v>3339</v>
      </c>
      <c r="C66" s="70"/>
      <c r="D66" s="11">
        <v>915</v>
      </c>
      <c r="E66" s="6">
        <f t="shared" si="14"/>
        <v>460</v>
      </c>
      <c r="F66" s="6">
        <f t="shared" si="15"/>
        <v>155</v>
      </c>
      <c r="G66" s="6">
        <f t="shared" si="16"/>
        <v>40</v>
      </c>
      <c r="H66" s="31">
        <f t="shared" si="17"/>
        <v>10</v>
      </c>
      <c r="I66" s="11">
        <f t="shared" si="18"/>
        <v>1739</v>
      </c>
      <c r="J66" s="6">
        <f t="shared" si="19"/>
        <v>874</v>
      </c>
      <c r="K66" s="6">
        <f t="shared" si="20"/>
        <v>295</v>
      </c>
      <c r="L66" s="6">
        <f t="shared" si="21"/>
        <v>76</v>
      </c>
      <c r="M66" s="31">
        <f t="shared" si="22"/>
        <v>19</v>
      </c>
      <c r="N66" s="22"/>
      <c r="O66" s="66">
        <f t="shared" si="23"/>
        <v>0</v>
      </c>
      <c r="P66" s="66">
        <f t="shared" si="24"/>
        <v>0</v>
      </c>
      <c r="Q66" s="66">
        <f t="shared" si="25"/>
        <v>136</v>
      </c>
      <c r="R66" s="66">
        <f t="shared" si="26"/>
        <v>279</v>
      </c>
      <c r="S66" s="66">
        <f t="shared" si="27"/>
        <v>336</v>
      </c>
      <c r="T66" s="22"/>
      <c r="U66" s="67">
        <f>IF(B66=C66,0,IF(S66&lt;&gt;"-",(S66)/Přehled!$A$1,0))</f>
        <v>0.8</v>
      </c>
    </row>
    <row r="67" spans="1:21" x14ac:dyDescent="0.25">
      <c r="A67" s="68">
        <v>65</v>
      </c>
      <c r="B67" s="69">
        <v>3423</v>
      </c>
      <c r="C67" s="70"/>
      <c r="D67" s="11">
        <v>930</v>
      </c>
      <c r="E67" s="6">
        <f t="shared" si="14"/>
        <v>465</v>
      </c>
      <c r="F67" s="6">
        <f t="shared" si="15"/>
        <v>155</v>
      </c>
      <c r="G67" s="6">
        <f t="shared" si="16"/>
        <v>40</v>
      </c>
      <c r="H67" s="31">
        <f t="shared" si="17"/>
        <v>10</v>
      </c>
      <c r="I67" s="11">
        <f t="shared" si="18"/>
        <v>1767</v>
      </c>
      <c r="J67" s="6">
        <f t="shared" si="19"/>
        <v>884</v>
      </c>
      <c r="K67" s="6">
        <f t="shared" si="20"/>
        <v>295</v>
      </c>
      <c r="L67" s="6">
        <f t="shared" si="21"/>
        <v>76</v>
      </c>
      <c r="M67" s="31">
        <f t="shared" si="22"/>
        <v>19</v>
      </c>
      <c r="N67" s="22"/>
      <c r="O67" s="66">
        <f t="shared" si="23"/>
        <v>0</v>
      </c>
      <c r="P67" s="66">
        <f t="shared" si="24"/>
        <v>0</v>
      </c>
      <c r="Q67" s="66">
        <f t="shared" si="25"/>
        <v>182</v>
      </c>
      <c r="R67" s="66">
        <f t="shared" si="26"/>
        <v>325</v>
      </c>
      <c r="S67" s="66">
        <f t="shared" si="27"/>
        <v>382</v>
      </c>
      <c r="T67" s="22"/>
      <c r="U67" s="67">
        <f>IF(B67=C67,0,IF(S67&lt;&gt;"-",(S67)/Přehled!$A$1,0))</f>
        <v>0.90952380952380951</v>
      </c>
    </row>
    <row r="68" spans="1:21" x14ac:dyDescent="0.25">
      <c r="A68" s="68">
        <v>66</v>
      </c>
      <c r="B68" s="69">
        <v>3508</v>
      </c>
      <c r="C68" s="70"/>
      <c r="D68" s="11">
        <v>945</v>
      </c>
      <c r="E68" s="6">
        <f t="shared" ref="E68:E131" si="28">ROUND((D68/2)/5,0)*5</f>
        <v>475</v>
      </c>
      <c r="F68" s="6">
        <f t="shared" ref="F68:F131" si="29">ROUND((E68/3)/5,0)*5</f>
        <v>160</v>
      </c>
      <c r="G68" s="6">
        <f t="shared" ref="G68:G131" si="30">ROUND((F68/4)/5,0)*5</f>
        <v>40</v>
      </c>
      <c r="H68" s="31">
        <f t="shared" ref="H68:H131" si="31">ROUND((G68/5)/5,0)*5</f>
        <v>10</v>
      </c>
      <c r="I68" s="11">
        <f t="shared" ref="I68:I131" si="32">ROUNDUP(D68*1.9,0)</f>
        <v>1796</v>
      </c>
      <c r="J68" s="6">
        <f t="shared" ref="J68:J131" si="33">ROUNDUP(E68*1.9,0)</f>
        <v>903</v>
      </c>
      <c r="K68" s="6">
        <f t="shared" ref="K68:K131" si="34">ROUNDUP(F68*1.9,0)</f>
        <v>304</v>
      </c>
      <c r="L68" s="6">
        <f t="shared" ref="L68:L131" si="35">ROUNDUP(G68*1.9,0)</f>
        <v>76</v>
      </c>
      <c r="M68" s="31">
        <f t="shared" ref="M68:M131" si="36">ROUNDUP(H68*1.9,0)</f>
        <v>19</v>
      </c>
      <c r="N68" s="22"/>
      <c r="O68" s="66">
        <f t="shared" ref="O68:O131" si="37">IF((B68-I68)-I68&lt;=0,0,(B68-I68)-I68)</f>
        <v>0</v>
      </c>
      <c r="P68" s="66">
        <f t="shared" ref="P68:P131" si="38">IF((B68-I68-J68)-J68&lt;=O68,0,IF((B68-I68-J68)-J68&lt;=0,0,(B68-I68-J68)-J68))</f>
        <v>0</v>
      </c>
      <c r="Q68" s="66">
        <f t="shared" ref="Q68:Q131" si="39">IF((B68-I68-J68-K68)-K68&lt;=0,0,(B68-I68-J68-K68)-K68)</f>
        <v>201</v>
      </c>
      <c r="R68" s="66">
        <f t="shared" ref="R68:R131" si="40">IF((B68-I68-J68-K68-L68)-L68&lt;=0,0,(B68-I68-J68-K68-L68)-L68)</f>
        <v>353</v>
      </c>
      <c r="S68" s="66">
        <f t="shared" ref="S68:S131" si="41">IF(H68=0,IF((B68-I68-J68-K68-L68-M68)-M68&lt;=0,0,(B68-I68-J68-K68-L68-M68)-M68),IF((B68-I68-J68-K68-L68-M68)-M68&lt;=0,"-",(B68-I68-J68-K68-L68-M68)-M68+M68))</f>
        <v>410</v>
      </c>
      <c r="T68" s="22"/>
      <c r="U68" s="67">
        <f>IF(B68=C68,0,IF(S68&lt;&gt;"-",(S68)/Přehled!$A$1,0))</f>
        <v>0.97619047619047616</v>
      </c>
    </row>
    <row r="69" spans="1:21" x14ac:dyDescent="0.25">
      <c r="A69" s="68">
        <v>67</v>
      </c>
      <c r="B69" s="69">
        <v>3596</v>
      </c>
      <c r="C69" s="70"/>
      <c r="D69" s="11">
        <v>965</v>
      </c>
      <c r="E69" s="6">
        <f t="shared" si="28"/>
        <v>485</v>
      </c>
      <c r="F69" s="6">
        <f t="shared" si="29"/>
        <v>160</v>
      </c>
      <c r="G69" s="6">
        <f t="shared" si="30"/>
        <v>40</v>
      </c>
      <c r="H69" s="31">
        <f t="shared" si="31"/>
        <v>10</v>
      </c>
      <c r="I69" s="11">
        <f t="shared" si="32"/>
        <v>1834</v>
      </c>
      <c r="J69" s="6">
        <f t="shared" si="33"/>
        <v>922</v>
      </c>
      <c r="K69" s="6">
        <f t="shared" si="34"/>
        <v>304</v>
      </c>
      <c r="L69" s="6">
        <f t="shared" si="35"/>
        <v>76</v>
      </c>
      <c r="M69" s="31">
        <f t="shared" si="36"/>
        <v>19</v>
      </c>
      <c r="N69" s="22"/>
      <c r="O69" s="66">
        <f t="shared" si="37"/>
        <v>0</v>
      </c>
      <c r="P69" s="66">
        <f t="shared" si="38"/>
        <v>0</v>
      </c>
      <c r="Q69" s="66">
        <f t="shared" si="39"/>
        <v>232</v>
      </c>
      <c r="R69" s="66">
        <f t="shared" si="40"/>
        <v>384</v>
      </c>
      <c r="S69" s="66">
        <f t="shared" si="41"/>
        <v>441</v>
      </c>
      <c r="T69" s="22"/>
      <c r="U69" s="67">
        <f>IF(B69=C69,0,IF(S69&lt;&gt;"-",(S69)/Přehled!$A$1,0))</f>
        <v>1.05</v>
      </c>
    </row>
    <row r="70" spans="1:21" x14ac:dyDescent="0.25">
      <c r="A70" s="68">
        <v>68</v>
      </c>
      <c r="B70" s="69">
        <v>3686</v>
      </c>
      <c r="C70" s="70"/>
      <c r="D70" s="11">
        <v>985</v>
      </c>
      <c r="E70" s="6">
        <f t="shared" si="28"/>
        <v>495</v>
      </c>
      <c r="F70" s="6">
        <f t="shared" si="29"/>
        <v>165</v>
      </c>
      <c r="G70" s="6">
        <f t="shared" si="30"/>
        <v>40</v>
      </c>
      <c r="H70" s="31">
        <f t="shared" si="31"/>
        <v>10</v>
      </c>
      <c r="I70" s="11">
        <f t="shared" si="32"/>
        <v>1872</v>
      </c>
      <c r="J70" s="6">
        <f t="shared" si="33"/>
        <v>941</v>
      </c>
      <c r="K70" s="6">
        <f t="shared" si="34"/>
        <v>314</v>
      </c>
      <c r="L70" s="6">
        <f t="shared" si="35"/>
        <v>76</v>
      </c>
      <c r="M70" s="31">
        <f t="shared" si="36"/>
        <v>19</v>
      </c>
      <c r="N70" s="22"/>
      <c r="O70" s="66">
        <f t="shared" si="37"/>
        <v>0</v>
      </c>
      <c r="P70" s="66">
        <f t="shared" si="38"/>
        <v>0</v>
      </c>
      <c r="Q70" s="66">
        <f t="shared" si="39"/>
        <v>245</v>
      </c>
      <c r="R70" s="66">
        <f t="shared" si="40"/>
        <v>407</v>
      </c>
      <c r="S70" s="66">
        <f t="shared" si="41"/>
        <v>464</v>
      </c>
      <c r="T70" s="22"/>
      <c r="U70" s="67">
        <f>IF(B70=C70,0,IF(S70&lt;&gt;"-",(S70)/Přehled!$A$1,0))</f>
        <v>1.1047619047619048</v>
      </c>
    </row>
    <row r="71" spans="1:21" x14ac:dyDescent="0.25">
      <c r="A71" s="68">
        <v>69</v>
      </c>
      <c r="B71" s="69">
        <v>3778</v>
      </c>
      <c r="C71" s="70"/>
      <c r="D71" s="11">
        <v>1000</v>
      </c>
      <c r="E71" s="6">
        <f t="shared" si="28"/>
        <v>500</v>
      </c>
      <c r="F71" s="6">
        <f t="shared" si="29"/>
        <v>165</v>
      </c>
      <c r="G71" s="6">
        <f t="shared" si="30"/>
        <v>40</v>
      </c>
      <c r="H71" s="31">
        <f t="shared" si="31"/>
        <v>10</v>
      </c>
      <c r="I71" s="11">
        <f t="shared" si="32"/>
        <v>1900</v>
      </c>
      <c r="J71" s="6">
        <f t="shared" si="33"/>
        <v>950</v>
      </c>
      <c r="K71" s="6">
        <f t="shared" si="34"/>
        <v>314</v>
      </c>
      <c r="L71" s="6">
        <f t="shared" si="35"/>
        <v>76</v>
      </c>
      <c r="M71" s="31">
        <f t="shared" si="36"/>
        <v>19</v>
      </c>
      <c r="N71" s="22"/>
      <c r="O71" s="66">
        <f t="shared" si="37"/>
        <v>0</v>
      </c>
      <c r="P71" s="66">
        <f t="shared" si="38"/>
        <v>0</v>
      </c>
      <c r="Q71" s="66">
        <f t="shared" si="39"/>
        <v>300</v>
      </c>
      <c r="R71" s="66">
        <f t="shared" si="40"/>
        <v>462</v>
      </c>
      <c r="S71" s="66">
        <f t="shared" si="41"/>
        <v>519</v>
      </c>
      <c r="T71" s="22"/>
      <c r="U71" s="67">
        <f>IF(B71=C71,0,IF(S71&lt;&gt;"-",(S71)/Přehled!$A$1,0))</f>
        <v>1.2357142857142858</v>
      </c>
    </row>
    <row r="72" spans="1:21" x14ac:dyDescent="0.25">
      <c r="A72" s="68">
        <v>70</v>
      </c>
      <c r="B72" s="69">
        <v>3872</v>
      </c>
      <c r="C72" s="70"/>
      <c r="D72" s="11">
        <v>1020</v>
      </c>
      <c r="E72" s="6">
        <f t="shared" si="28"/>
        <v>510</v>
      </c>
      <c r="F72" s="6">
        <f t="shared" si="29"/>
        <v>170</v>
      </c>
      <c r="G72" s="6">
        <f t="shared" si="30"/>
        <v>45</v>
      </c>
      <c r="H72" s="31">
        <f t="shared" si="31"/>
        <v>10</v>
      </c>
      <c r="I72" s="11">
        <f t="shared" si="32"/>
        <v>1938</v>
      </c>
      <c r="J72" s="6">
        <f t="shared" si="33"/>
        <v>969</v>
      </c>
      <c r="K72" s="6">
        <f t="shared" si="34"/>
        <v>323</v>
      </c>
      <c r="L72" s="6">
        <f t="shared" si="35"/>
        <v>86</v>
      </c>
      <c r="M72" s="31">
        <f t="shared" si="36"/>
        <v>19</v>
      </c>
      <c r="N72" s="22"/>
      <c r="O72" s="66">
        <f t="shared" si="37"/>
        <v>0</v>
      </c>
      <c r="P72" s="66">
        <f t="shared" si="38"/>
        <v>0</v>
      </c>
      <c r="Q72" s="66">
        <f t="shared" si="39"/>
        <v>319</v>
      </c>
      <c r="R72" s="66">
        <f t="shared" si="40"/>
        <v>470</v>
      </c>
      <c r="S72" s="66">
        <f t="shared" si="41"/>
        <v>537</v>
      </c>
      <c r="T72" s="22"/>
      <c r="U72" s="67">
        <f>IF(B72=C72,0,IF(S72&lt;&gt;"-",(S72)/Přehled!$A$1,0))</f>
        <v>1.2785714285714285</v>
      </c>
    </row>
    <row r="73" spans="1:21" x14ac:dyDescent="0.25">
      <c r="A73" s="68">
        <v>71</v>
      </c>
      <c r="B73" s="69">
        <v>3969</v>
      </c>
      <c r="C73" s="70"/>
      <c r="D73" s="11">
        <v>1035</v>
      </c>
      <c r="E73" s="6">
        <f t="shared" si="28"/>
        <v>520</v>
      </c>
      <c r="F73" s="6">
        <f t="shared" si="29"/>
        <v>175</v>
      </c>
      <c r="G73" s="6">
        <f t="shared" si="30"/>
        <v>45</v>
      </c>
      <c r="H73" s="31">
        <f t="shared" si="31"/>
        <v>10</v>
      </c>
      <c r="I73" s="11">
        <f t="shared" si="32"/>
        <v>1967</v>
      </c>
      <c r="J73" s="6">
        <f t="shared" si="33"/>
        <v>988</v>
      </c>
      <c r="K73" s="6">
        <f t="shared" si="34"/>
        <v>333</v>
      </c>
      <c r="L73" s="6">
        <f t="shared" si="35"/>
        <v>86</v>
      </c>
      <c r="M73" s="31">
        <f t="shared" si="36"/>
        <v>19</v>
      </c>
      <c r="N73" s="22"/>
      <c r="O73" s="66">
        <f t="shared" si="37"/>
        <v>35</v>
      </c>
      <c r="P73" s="66">
        <f t="shared" si="38"/>
        <v>0</v>
      </c>
      <c r="Q73" s="66">
        <f t="shared" si="39"/>
        <v>348</v>
      </c>
      <c r="R73" s="66">
        <f t="shared" si="40"/>
        <v>509</v>
      </c>
      <c r="S73" s="66">
        <f t="shared" si="41"/>
        <v>576</v>
      </c>
      <c r="T73" s="22"/>
      <c r="U73" s="67">
        <f>IF(B73=C73,0,IF(S73&lt;&gt;"-",(S73)/Přehled!$A$1,0))</f>
        <v>1.3714285714285714</v>
      </c>
    </row>
    <row r="74" spans="1:21" x14ac:dyDescent="0.25">
      <c r="A74" s="187">
        <v>72</v>
      </c>
      <c r="B74" s="76">
        <v>4068</v>
      </c>
      <c r="C74" s="77"/>
      <c r="D74" s="188">
        <v>1050</v>
      </c>
      <c r="E74" s="189">
        <f t="shared" si="28"/>
        <v>525</v>
      </c>
      <c r="F74" s="189">
        <f t="shared" si="29"/>
        <v>175</v>
      </c>
      <c r="G74" s="189">
        <f t="shared" si="30"/>
        <v>45</v>
      </c>
      <c r="H74" s="190">
        <f t="shared" si="31"/>
        <v>10</v>
      </c>
      <c r="I74" s="191">
        <f t="shared" si="32"/>
        <v>1995</v>
      </c>
      <c r="J74" s="189">
        <f t="shared" si="33"/>
        <v>998</v>
      </c>
      <c r="K74" s="189">
        <f t="shared" si="34"/>
        <v>333</v>
      </c>
      <c r="L74" s="189">
        <f t="shared" si="35"/>
        <v>86</v>
      </c>
      <c r="M74" s="192">
        <f t="shared" si="36"/>
        <v>19</v>
      </c>
      <c r="N74" s="22"/>
      <c r="O74" s="117">
        <f t="shared" si="37"/>
        <v>78</v>
      </c>
      <c r="P74" s="117">
        <f t="shared" si="38"/>
        <v>0</v>
      </c>
      <c r="Q74" s="117">
        <f t="shared" si="39"/>
        <v>409</v>
      </c>
      <c r="R74" s="117">
        <f t="shared" si="40"/>
        <v>570</v>
      </c>
      <c r="S74" s="117">
        <f t="shared" si="41"/>
        <v>637</v>
      </c>
      <c r="T74" s="22"/>
      <c r="U74" s="67">
        <f>IF(B74=C74,0,IF(S74&lt;&gt;"-",(S74)/Přehled!$A$1,0))</f>
        <v>1.5166666666666666</v>
      </c>
    </row>
    <row r="75" spans="1:21" x14ac:dyDescent="0.25">
      <c r="A75" s="193">
        <v>73</v>
      </c>
      <c r="B75" s="11">
        <v>4170</v>
      </c>
      <c r="C75" s="31"/>
      <c r="D75" s="194">
        <v>1070</v>
      </c>
      <c r="E75" s="132">
        <f t="shared" si="28"/>
        <v>535</v>
      </c>
      <c r="F75" s="132">
        <f t="shared" si="29"/>
        <v>180</v>
      </c>
      <c r="G75" s="132">
        <f t="shared" si="30"/>
        <v>45</v>
      </c>
      <c r="H75" s="195">
        <f t="shared" si="31"/>
        <v>10</v>
      </c>
      <c r="I75" s="29">
        <f t="shared" si="32"/>
        <v>2033</v>
      </c>
      <c r="J75" s="132">
        <f t="shared" si="33"/>
        <v>1017</v>
      </c>
      <c r="K75" s="132">
        <f t="shared" si="34"/>
        <v>342</v>
      </c>
      <c r="L75" s="132">
        <f t="shared" si="35"/>
        <v>86</v>
      </c>
      <c r="M75" s="30">
        <f t="shared" si="36"/>
        <v>19</v>
      </c>
      <c r="N75" s="22"/>
      <c r="O75" s="117">
        <f t="shared" si="37"/>
        <v>104</v>
      </c>
      <c r="P75" s="117">
        <f t="shared" si="38"/>
        <v>0</v>
      </c>
      <c r="Q75" s="117">
        <f t="shared" si="39"/>
        <v>436</v>
      </c>
      <c r="R75" s="117">
        <f t="shared" si="40"/>
        <v>606</v>
      </c>
      <c r="S75" s="117">
        <f t="shared" si="41"/>
        <v>673</v>
      </c>
      <c r="T75" s="22"/>
      <c r="U75" s="67">
        <f>IF(B75=C75,0,IF(S75&lt;&gt;"-",(S75)/Přehled!$A$1,0))</f>
        <v>1.6023809523809525</v>
      </c>
    </row>
    <row r="76" spans="1:21" x14ac:dyDescent="0.25">
      <c r="A76" s="193">
        <v>74</v>
      </c>
      <c r="B76" s="11">
        <v>4274</v>
      </c>
      <c r="C76" s="31"/>
      <c r="D76" s="194">
        <v>1090</v>
      </c>
      <c r="E76" s="132">
        <f t="shared" si="28"/>
        <v>545</v>
      </c>
      <c r="F76" s="132">
        <f t="shared" si="29"/>
        <v>180</v>
      </c>
      <c r="G76" s="132">
        <f t="shared" si="30"/>
        <v>45</v>
      </c>
      <c r="H76" s="195">
        <f t="shared" si="31"/>
        <v>10</v>
      </c>
      <c r="I76" s="29">
        <f t="shared" si="32"/>
        <v>2071</v>
      </c>
      <c r="J76" s="132">
        <f t="shared" si="33"/>
        <v>1036</v>
      </c>
      <c r="K76" s="132">
        <f t="shared" si="34"/>
        <v>342</v>
      </c>
      <c r="L76" s="132">
        <f t="shared" si="35"/>
        <v>86</v>
      </c>
      <c r="M76" s="30">
        <f t="shared" si="36"/>
        <v>19</v>
      </c>
      <c r="N76" s="22"/>
      <c r="O76" s="117">
        <f t="shared" si="37"/>
        <v>132</v>
      </c>
      <c r="P76" s="117">
        <f t="shared" si="38"/>
        <v>0</v>
      </c>
      <c r="Q76" s="117">
        <f t="shared" si="39"/>
        <v>483</v>
      </c>
      <c r="R76" s="117">
        <f t="shared" si="40"/>
        <v>653</v>
      </c>
      <c r="S76" s="117">
        <f t="shared" si="41"/>
        <v>720</v>
      </c>
      <c r="T76" s="22"/>
      <c r="U76" s="67">
        <f>IF(B76=C76,0,IF(S76&lt;&gt;"-",(S76)/Přehled!$A$1,0))</f>
        <v>1.7142857142857142</v>
      </c>
    </row>
    <row r="77" spans="1:21" x14ac:dyDescent="0.25">
      <c r="A77" s="193">
        <v>75</v>
      </c>
      <c r="B77" s="11">
        <v>4381</v>
      </c>
      <c r="C77" s="31"/>
      <c r="D77" s="194">
        <v>1105</v>
      </c>
      <c r="E77" s="132">
        <f t="shared" si="28"/>
        <v>555</v>
      </c>
      <c r="F77" s="132">
        <f t="shared" si="29"/>
        <v>185</v>
      </c>
      <c r="G77" s="132">
        <f t="shared" si="30"/>
        <v>45</v>
      </c>
      <c r="H77" s="195">
        <f t="shared" si="31"/>
        <v>10</v>
      </c>
      <c r="I77" s="29">
        <f t="shared" si="32"/>
        <v>2100</v>
      </c>
      <c r="J77" s="132">
        <f t="shared" si="33"/>
        <v>1055</v>
      </c>
      <c r="K77" s="132">
        <f t="shared" si="34"/>
        <v>352</v>
      </c>
      <c r="L77" s="132">
        <f t="shared" si="35"/>
        <v>86</v>
      </c>
      <c r="M77" s="30">
        <f t="shared" si="36"/>
        <v>19</v>
      </c>
      <c r="N77" s="22"/>
      <c r="O77" s="117">
        <f t="shared" si="37"/>
        <v>181</v>
      </c>
      <c r="P77" s="117">
        <f t="shared" si="38"/>
        <v>0</v>
      </c>
      <c r="Q77" s="117">
        <f t="shared" si="39"/>
        <v>522</v>
      </c>
      <c r="R77" s="117">
        <f t="shared" si="40"/>
        <v>702</v>
      </c>
      <c r="S77" s="117">
        <f t="shared" si="41"/>
        <v>769</v>
      </c>
      <c r="T77" s="22"/>
      <c r="U77" s="67">
        <f>IF(B77=C77,0,IF(S77&lt;&gt;"-",(S77)/Přehled!$A$1,0))</f>
        <v>1.8309523809523809</v>
      </c>
    </row>
    <row r="78" spans="1:21" x14ac:dyDescent="0.25">
      <c r="A78" s="193">
        <v>76</v>
      </c>
      <c r="B78" s="11">
        <v>4491</v>
      </c>
      <c r="C78" s="31"/>
      <c r="D78" s="194">
        <v>1125</v>
      </c>
      <c r="E78" s="132">
        <f t="shared" si="28"/>
        <v>565</v>
      </c>
      <c r="F78" s="132">
        <f t="shared" si="29"/>
        <v>190</v>
      </c>
      <c r="G78" s="132">
        <f t="shared" si="30"/>
        <v>50</v>
      </c>
      <c r="H78" s="195">
        <f t="shared" si="31"/>
        <v>10</v>
      </c>
      <c r="I78" s="29">
        <f t="shared" si="32"/>
        <v>2138</v>
      </c>
      <c r="J78" s="132">
        <f t="shared" si="33"/>
        <v>1074</v>
      </c>
      <c r="K78" s="132">
        <f t="shared" si="34"/>
        <v>361</v>
      </c>
      <c r="L78" s="132">
        <f t="shared" si="35"/>
        <v>95</v>
      </c>
      <c r="M78" s="30">
        <f t="shared" si="36"/>
        <v>19</v>
      </c>
      <c r="N78" s="22"/>
      <c r="O78" s="117">
        <f t="shared" si="37"/>
        <v>215</v>
      </c>
      <c r="P78" s="117">
        <f t="shared" si="38"/>
        <v>0</v>
      </c>
      <c r="Q78" s="117">
        <f t="shared" si="39"/>
        <v>557</v>
      </c>
      <c r="R78" s="117">
        <f t="shared" si="40"/>
        <v>728</v>
      </c>
      <c r="S78" s="117">
        <f t="shared" si="41"/>
        <v>804</v>
      </c>
      <c r="T78" s="22"/>
      <c r="U78" s="67">
        <f>IF(B78=C78,0,IF(S78&lt;&gt;"-",(S78)/Přehled!$A$1,0))</f>
        <v>1.9142857142857144</v>
      </c>
    </row>
    <row r="79" spans="1:21" x14ac:dyDescent="0.25">
      <c r="A79" s="193">
        <v>77</v>
      </c>
      <c r="B79" s="11">
        <v>4603</v>
      </c>
      <c r="C79" s="31"/>
      <c r="D79" s="194">
        <v>1140</v>
      </c>
      <c r="E79" s="132">
        <f t="shared" si="28"/>
        <v>570</v>
      </c>
      <c r="F79" s="132">
        <f t="shared" si="29"/>
        <v>190</v>
      </c>
      <c r="G79" s="132">
        <f t="shared" si="30"/>
        <v>50</v>
      </c>
      <c r="H79" s="195">
        <f t="shared" si="31"/>
        <v>10</v>
      </c>
      <c r="I79" s="29">
        <f t="shared" si="32"/>
        <v>2166</v>
      </c>
      <c r="J79" s="132">
        <f t="shared" si="33"/>
        <v>1083</v>
      </c>
      <c r="K79" s="132">
        <f t="shared" si="34"/>
        <v>361</v>
      </c>
      <c r="L79" s="132">
        <f t="shared" si="35"/>
        <v>95</v>
      </c>
      <c r="M79" s="30">
        <f t="shared" si="36"/>
        <v>19</v>
      </c>
      <c r="N79" s="22"/>
      <c r="O79" s="117">
        <f t="shared" si="37"/>
        <v>271</v>
      </c>
      <c r="P79" s="117">
        <f t="shared" si="38"/>
        <v>0</v>
      </c>
      <c r="Q79" s="117">
        <f t="shared" si="39"/>
        <v>632</v>
      </c>
      <c r="R79" s="117">
        <f t="shared" si="40"/>
        <v>803</v>
      </c>
      <c r="S79" s="117">
        <f t="shared" si="41"/>
        <v>879</v>
      </c>
      <c r="T79" s="22"/>
      <c r="U79" s="67">
        <f>IF(B79=C79,0,IF(S79&lt;&gt;"-",(S79)/Přehled!$A$1,0))</f>
        <v>2.092857142857143</v>
      </c>
    </row>
    <row r="80" spans="1:21" x14ac:dyDescent="0.25">
      <c r="A80" s="193">
        <v>78</v>
      </c>
      <c r="B80" s="11">
        <v>4718</v>
      </c>
      <c r="C80" s="31"/>
      <c r="D80" s="194">
        <v>1160</v>
      </c>
      <c r="E80" s="132">
        <f t="shared" si="28"/>
        <v>580</v>
      </c>
      <c r="F80" s="132">
        <f t="shared" si="29"/>
        <v>195</v>
      </c>
      <c r="G80" s="132">
        <f t="shared" si="30"/>
        <v>50</v>
      </c>
      <c r="H80" s="195">
        <f t="shared" si="31"/>
        <v>10</v>
      </c>
      <c r="I80" s="29">
        <f t="shared" si="32"/>
        <v>2204</v>
      </c>
      <c r="J80" s="132">
        <f t="shared" si="33"/>
        <v>1102</v>
      </c>
      <c r="K80" s="132">
        <f t="shared" si="34"/>
        <v>371</v>
      </c>
      <c r="L80" s="132">
        <f t="shared" si="35"/>
        <v>95</v>
      </c>
      <c r="M80" s="30">
        <f t="shared" si="36"/>
        <v>19</v>
      </c>
      <c r="N80" s="22"/>
      <c r="O80" s="117">
        <f t="shared" si="37"/>
        <v>310</v>
      </c>
      <c r="P80" s="117">
        <f t="shared" si="38"/>
        <v>0</v>
      </c>
      <c r="Q80" s="117">
        <f t="shared" si="39"/>
        <v>670</v>
      </c>
      <c r="R80" s="117">
        <f t="shared" si="40"/>
        <v>851</v>
      </c>
      <c r="S80" s="117">
        <f t="shared" si="41"/>
        <v>927</v>
      </c>
      <c r="T80" s="22"/>
      <c r="U80" s="67">
        <f>IF(B80=C80,0,IF(S80&lt;&gt;"-",(S80)/Přehled!$A$1,0))</f>
        <v>2.2071428571428573</v>
      </c>
    </row>
    <row r="81" spans="1:22" x14ac:dyDescent="0.25">
      <c r="A81" s="193">
        <v>79</v>
      </c>
      <c r="B81" s="11">
        <v>4836</v>
      </c>
      <c r="C81" s="31"/>
      <c r="D81" s="194">
        <v>1175</v>
      </c>
      <c r="E81" s="132">
        <f t="shared" si="28"/>
        <v>590</v>
      </c>
      <c r="F81" s="132">
        <f t="shared" si="29"/>
        <v>195</v>
      </c>
      <c r="G81" s="132">
        <f t="shared" si="30"/>
        <v>50</v>
      </c>
      <c r="H81" s="195">
        <f t="shared" si="31"/>
        <v>10</v>
      </c>
      <c r="I81" s="29">
        <f t="shared" si="32"/>
        <v>2233</v>
      </c>
      <c r="J81" s="132">
        <f t="shared" si="33"/>
        <v>1121</v>
      </c>
      <c r="K81" s="132">
        <f t="shared" si="34"/>
        <v>371</v>
      </c>
      <c r="L81" s="132">
        <f t="shared" si="35"/>
        <v>95</v>
      </c>
      <c r="M81" s="30">
        <f t="shared" si="36"/>
        <v>19</v>
      </c>
      <c r="N81" s="22"/>
      <c r="O81" s="117">
        <f t="shared" si="37"/>
        <v>370</v>
      </c>
      <c r="P81" s="117">
        <f t="shared" si="38"/>
        <v>0</v>
      </c>
      <c r="Q81" s="117">
        <f t="shared" si="39"/>
        <v>740</v>
      </c>
      <c r="R81" s="117">
        <f t="shared" si="40"/>
        <v>921</v>
      </c>
      <c r="S81" s="117">
        <f t="shared" si="41"/>
        <v>997</v>
      </c>
      <c r="T81" s="22"/>
      <c r="U81" s="67">
        <f>IF(B81=C81,0,IF(S81&lt;&gt;"-",(S81)/Přehled!$A$1,0))</f>
        <v>2.3738095238095238</v>
      </c>
    </row>
    <row r="82" spans="1:22" x14ac:dyDescent="0.25">
      <c r="A82" s="193">
        <v>80</v>
      </c>
      <c r="B82" s="11">
        <v>4957</v>
      </c>
      <c r="C82" s="31"/>
      <c r="D82" s="194">
        <v>1195</v>
      </c>
      <c r="E82" s="132">
        <f t="shared" si="28"/>
        <v>600</v>
      </c>
      <c r="F82" s="132">
        <f t="shared" si="29"/>
        <v>200</v>
      </c>
      <c r="G82" s="132">
        <f t="shared" si="30"/>
        <v>50</v>
      </c>
      <c r="H82" s="195">
        <f t="shared" si="31"/>
        <v>10</v>
      </c>
      <c r="I82" s="29">
        <f t="shared" si="32"/>
        <v>2271</v>
      </c>
      <c r="J82" s="132">
        <f t="shared" si="33"/>
        <v>1140</v>
      </c>
      <c r="K82" s="132">
        <f t="shared" si="34"/>
        <v>380</v>
      </c>
      <c r="L82" s="132">
        <f t="shared" si="35"/>
        <v>95</v>
      </c>
      <c r="M82" s="30">
        <f t="shared" si="36"/>
        <v>19</v>
      </c>
      <c r="N82" s="22"/>
      <c r="O82" s="138">
        <f t="shared" si="37"/>
        <v>415</v>
      </c>
      <c r="P82" s="138">
        <f t="shared" si="38"/>
        <v>0</v>
      </c>
      <c r="Q82" s="138">
        <f t="shared" si="39"/>
        <v>786</v>
      </c>
      <c r="R82" s="138">
        <f t="shared" si="40"/>
        <v>976</v>
      </c>
      <c r="S82" s="138">
        <f t="shared" si="41"/>
        <v>1052</v>
      </c>
      <c r="T82" s="73"/>
      <c r="U82" s="67">
        <f>IF(B82=C82,0,IF(S82&lt;&gt;"-",(S82)/Přehled!$A$1,0))</f>
        <v>2.5047619047619047</v>
      </c>
    </row>
    <row r="83" spans="1:22" x14ac:dyDescent="0.25">
      <c r="A83" s="196">
        <v>81</v>
      </c>
      <c r="B83" s="159">
        <v>5081</v>
      </c>
      <c r="C83" s="160"/>
      <c r="D83" s="197">
        <v>1215</v>
      </c>
      <c r="E83" s="198">
        <f t="shared" si="28"/>
        <v>610</v>
      </c>
      <c r="F83" s="198">
        <f t="shared" si="29"/>
        <v>205</v>
      </c>
      <c r="G83" s="198">
        <f t="shared" si="30"/>
        <v>50</v>
      </c>
      <c r="H83" s="199">
        <f t="shared" si="31"/>
        <v>10</v>
      </c>
      <c r="I83" s="200">
        <f t="shared" si="32"/>
        <v>2309</v>
      </c>
      <c r="J83" s="198">
        <f t="shared" si="33"/>
        <v>1159</v>
      </c>
      <c r="K83" s="198">
        <f t="shared" si="34"/>
        <v>390</v>
      </c>
      <c r="L83" s="198">
        <f t="shared" si="35"/>
        <v>95</v>
      </c>
      <c r="M83" s="201">
        <f t="shared" si="36"/>
        <v>19</v>
      </c>
      <c r="N83" s="22"/>
      <c r="O83" s="88">
        <f t="shared" si="37"/>
        <v>463</v>
      </c>
      <c r="P83" s="170">
        <f t="shared" si="38"/>
        <v>0</v>
      </c>
      <c r="Q83" s="88">
        <f t="shared" si="39"/>
        <v>833</v>
      </c>
      <c r="R83" s="88">
        <f t="shared" si="40"/>
        <v>1033</v>
      </c>
      <c r="S83" s="88">
        <f t="shared" si="41"/>
        <v>1109</v>
      </c>
      <c r="T83" s="73"/>
      <c r="U83" s="67">
        <f>IF(B83=C83,0,IF(S83&lt;&gt;"-",(S83)/Přehled!$A$1,0))</f>
        <v>2.6404761904761904</v>
      </c>
    </row>
    <row r="84" spans="1:22" x14ac:dyDescent="0.25">
      <c r="A84" s="202">
        <v>82</v>
      </c>
      <c r="B84" s="164">
        <v>5208</v>
      </c>
      <c r="C84" s="165"/>
      <c r="D84" s="203">
        <v>1230</v>
      </c>
      <c r="E84" s="168">
        <f t="shared" si="28"/>
        <v>615</v>
      </c>
      <c r="F84" s="168">
        <f t="shared" si="29"/>
        <v>205</v>
      </c>
      <c r="G84" s="168">
        <f t="shared" si="30"/>
        <v>50</v>
      </c>
      <c r="H84" s="204">
        <f t="shared" si="31"/>
        <v>10</v>
      </c>
      <c r="I84" s="112">
        <f t="shared" si="32"/>
        <v>2337</v>
      </c>
      <c r="J84" s="168">
        <f t="shared" si="33"/>
        <v>1169</v>
      </c>
      <c r="K84" s="168">
        <f t="shared" si="34"/>
        <v>390</v>
      </c>
      <c r="L84" s="168">
        <f t="shared" si="35"/>
        <v>95</v>
      </c>
      <c r="M84" s="169">
        <f t="shared" si="36"/>
        <v>19</v>
      </c>
      <c r="N84" s="22"/>
      <c r="O84" s="23">
        <f t="shared" si="37"/>
        <v>534</v>
      </c>
      <c r="P84" s="24">
        <f t="shared" si="38"/>
        <v>0</v>
      </c>
      <c r="Q84" s="23">
        <f t="shared" si="39"/>
        <v>922</v>
      </c>
      <c r="R84" s="23">
        <f t="shared" si="40"/>
        <v>1122</v>
      </c>
      <c r="S84" s="23">
        <f t="shared" si="41"/>
        <v>1198</v>
      </c>
      <c r="T84" s="22"/>
      <c r="U84" s="67">
        <f>IF(B84=C84,0,IF(S84&lt;&gt;"-",(S84)/Přehled!$A$1,0))</f>
        <v>2.8523809523809525</v>
      </c>
    </row>
    <row r="85" spans="1:22" x14ac:dyDescent="0.25">
      <c r="A85" s="202">
        <v>83</v>
      </c>
      <c r="B85" s="164">
        <v>5338</v>
      </c>
      <c r="C85" s="165"/>
      <c r="D85" s="203">
        <v>1250</v>
      </c>
      <c r="E85" s="168">
        <f t="shared" si="28"/>
        <v>625</v>
      </c>
      <c r="F85" s="168">
        <f t="shared" si="29"/>
        <v>210</v>
      </c>
      <c r="G85" s="168">
        <f t="shared" si="30"/>
        <v>55</v>
      </c>
      <c r="H85" s="204">
        <f t="shared" si="31"/>
        <v>10</v>
      </c>
      <c r="I85" s="112">
        <f t="shared" si="32"/>
        <v>2375</v>
      </c>
      <c r="J85" s="168">
        <f t="shared" si="33"/>
        <v>1188</v>
      </c>
      <c r="K85" s="168">
        <f t="shared" si="34"/>
        <v>399</v>
      </c>
      <c r="L85" s="168">
        <f t="shared" si="35"/>
        <v>105</v>
      </c>
      <c r="M85" s="169">
        <f t="shared" si="36"/>
        <v>19</v>
      </c>
      <c r="N85" s="22"/>
      <c r="O85" s="23">
        <f t="shared" si="37"/>
        <v>588</v>
      </c>
      <c r="P85" s="24">
        <f t="shared" si="38"/>
        <v>0</v>
      </c>
      <c r="Q85" s="23">
        <f t="shared" si="39"/>
        <v>977</v>
      </c>
      <c r="R85" s="23">
        <f t="shared" si="40"/>
        <v>1166</v>
      </c>
      <c r="S85" s="23">
        <f t="shared" si="41"/>
        <v>1252</v>
      </c>
      <c r="T85" s="22"/>
      <c r="U85" s="67">
        <f>IF(B85=C85,0,IF(S85&lt;&gt;"-",(S85)/Přehled!$A$1,0))</f>
        <v>2.980952380952381</v>
      </c>
    </row>
    <row r="86" spans="1:22" x14ac:dyDescent="0.25">
      <c r="A86" s="202">
        <v>84</v>
      </c>
      <c r="B86" s="164">
        <v>5471</v>
      </c>
      <c r="C86" s="165"/>
      <c r="D86" s="203">
        <v>1265</v>
      </c>
      <c r="E86" s="168">
        <f t="shared" si="28"/>
        <v>635</v>
      </c>
      <c r="F86" s="168">
        <f t="shared" si="29"/>
        <v>210</v>
      </c>
      <c r="G86" s="168">
        <f t="shared" si="30"/>
        <v>55</v>
      </c>
      <c r="H86" s="204">
        <f t="shared" si="31"/>
        <v>10</v>
      </c>
      <c r="I86" s="112">
        <f t="shared" si="32"/>
        <v>2404</v>
      </c>
      <c r="J86" s="168">
        <f t="shared" si="33"/>
        <v>1207</v>
      </c>
      <c r="K86" s="168">
        <f t="shared" si="34"/>
        <v>399</v>
      </c>
      <c r="L86" s="168">
        <f t="shared" si="35"/>
        <v>105</v>
      </c>
      <c r="M86" s="169">
        <f t="shared" si="36"/>
        <v>19</v>
      </c>
      <c r="N86" s="22"/>
      <c r="O86" s="23">
        <f t="shared" si="37"/>
        <v>663</v>
      </c>
      <c r="P86" s="24">
        <f t="shared" si="38"/>
        <v>0</v>
      </c>
      <c r="Q86" s="23">
        <f t="shared" si="39"/>
        <v>1062</v>
      </c>
      <c r="R86" s="23">
        <f t="shared" si="40"/>
        <v>1251</v>
      </c>
      <c r="S86" s="23">
        <f t="shared" si="41"/>
        <v>1337</v>
      </c>
      <c r="T86" s="22"/>
      <c r="U86" s="67">
        <f>IF(B86=C86,0,IF(S86&lt;&gt;"-",(S86)/Přehled!$A$1,0))</f>
        <v>3.1833333333333331</v>
      </c>
    </row>
    <row r="87" spans="1:22" x14ac:dyDescent="0.25">
      <c r="A87" s="202">
        <v>85</v>
      </c>
      <c r="B87" s="164">
        <v>5608</v>
      </c>
      <c r="C87" s="165"/>
      <c r="D87" s="203">
        <v>1285</v>
      </c>
      <c r="E87" s="168">
        <f t="shared" si="28"/>
        <v>645</v>
      </c>
      <c r="F87" s="168">
        <f t="shared" si="29"/>
        <v>215</v>
      </c>
      <c r="G87" s="168">
        <f t="shared" si="30"/>
        <v>55</v>
      </c>
      <c r="H87" s="204">
        <f t="shared" si="31"/>
        <v>10</v>
      </c>
      <c r="I87" s="112">
        <f t="shared" si="32"/>
        <v>2442</v>
      </c>
      <c r="J87" s="168">
        <f t="shared" si="33"/>
        <v>1226</v>
      </c>
      <c r="K87" s="168">
        <f t="shared" si="34"/>
        <v>409</v>
      </c>
      <c r="L87" s="168">
        <f t="shared" si="35"/>
        <v>105</v>
      </c>
      <c r="M87" s="169">
        <f t="shared" si="36"/>
        <v>19</v>
      </c>
      <c r="N87" s="22"/>
      <c r="O87" s="23">
        <f t="shared" si="37"/>
        <v>724</v>
      </c>
      <c r="P87" s="24">
        <f t="shared" si="38"/>
        <v>0</v>
      </c>
      <c r="Q87" s="23">
        <f t="shared" si="39"/>
        <v>1122</v>
      </c>
      <c r="R87" s="23">
        <f t="shared" si="40"/>
        <v>1321</v>
      </c>
      <c r="S87" s="23">
        <f t="shared" si="41"/>
        <v>1407</v>
      </c>
      <c r="T87" s="22"/>
      <c r="U87" s="67">
        <f>IF(B87=C87,0,IF(S87&lt;&gt;"-",(S87)/Přehled!$A$1,0))</f>
        <v>3.35</v>
      </c>
    </row>
    <row r="88" spans="1:22" x14ac:dyDescent="0.25">
      <c r="A88" s="202">
        <v>86</v>
      </c>
      <c r="B88" s="164">
        <v>5748</v>
      </c>
      <c r="C88" s="165"/>
      <c r="D88" s="203">
        <v>1305</v>
      </c>
      <c r="E88" s="168">
        <f t="shared" si="28"/>
        <v>655</v>
      </c>
      <c r="F88" s="168">
        <f t="shared" si="29"/>
        <v>220</v>
      </c>
      <c r="G88" s="168">
        <f t="shared" si="30"/>
        <v>55</v>
      </c>
      <c r="H88" s="204">
        <f t="shared" si="31"/>
        <v>10</v>
      </c>
      <c r="I88" s="112">
        <f t="shared" si="32"/>
        <v>2480</v>
      </c>
      <c r="J88" s="168">
        <f t="shared" si="33"/>
        <v>1245</v>
      </c>
      <c r="K88" s="168">
        <f t="shared" si="34"/>
        <v>418</v>
      </c>
      <c r="L88" s="168">
        <f t="shared" si="35"/>
        <v>105</v>
      </c>
      <c r="M88" s="169">
        <f t="shared" si="36"/>
        <v>19</v>
      </c>
      <c r="N88" s="22"/>
      <c r="O88" s="23">
        <f t="shared" si="37"/>
        <v>788</v>
      </c>
      <c r="P88" s="24">
        <f t="shared" si="38"/>
        <v>0</v>
      </c>
      <c r="Q88" s="23">
        <f t="shared" si="39"/>
        <v>1187</v>
      </c>
      <c r="R88" s="23">
        <f t="shared" si="40"/>
        <v>1395</v>
      </c>
      <c r="S88" s="23">
        <f t="shared" si="41"/>
        <v>1481</v>
      </c>
      <c r="T88" s="22"/>
      <c r="U88" s="67">
        <f>IF(B88=C88,0,IF(S88&lt;&gt;"-",(S88)/Přehled!$A$1,0))</f>
        <v>3.5261904761904761</v>
      </c>
    </row>
    <row r="89" spans="1:22" x14ac:dyDescent="0.25">
      <c r="A89" s="202">
        <v>87</v>
      </c>
      <c r="B89" s="164">
        <v>5892</v>
      </c>
      <c r="C89" s="165"/>
      <c r="D89" s="203">
        <v>1320</v>
      </c>
      <c r="E89" s="168">
        <f t="shared" si="28"/>
        <v>660</v>
      </c>
      <c r="F89" s="168">
        <f t="shared" si="29"/>
        <v>220</v>
      </c>
      <c r="G89" s="168">
        <f t="shared" si="30"/>
        <v>55</v>
      </c>
      <c r="H89" s="204">
        <f t="shared" si="31"/>
        <v>10</v>
      </c>
      <c r="I89" s="112">
        <f t="shared" si="32"/>
        <v>2508</v>
      </c>
      <c r="J89" s="168">
        <f t="shared" si="33"/>
        <v>1254</v>
      </c>
      <c r="K89" s="168">
        <f t="shared" si="34"/>
        <v>418</v>
      </c>
      <c r="L89" s="168">
        <f t="shared" si="35"/>
        <v>105</v>
      </c>
      <c r="M89" s="169">
        <f t="shared" si="36"/>
        <v>19</v>
      </c>
      <c r="N89" s="22"/>
      <c r="O89" s="23">
        <f t="shared" si="37"/>
        <v>876</v>
      </c>
      <c r="P89" s="24">
        <f t="shared" si="38"/>
        <v>0</v>
      </c>
      <c r="Q89" s="23">
        <f t="shared" si="39"/>
        <v>1294</v>
      </c>
      <c r="R89" s="23">
        <f t="shared" si="40"/>
        <v>1502</v>
      </c>
      <c r="S89" s="23">
        <f t="shared" si="41"/>
        <v>1588</v>
      </c>
      <c r="T89" s="22"/>
      <c r="U89" s="67">
        <f>IF(B89=C89,0,IF(S89&lt;&gt;"-",(S89)/Přehled!$A$1,0))</f>
        <v>3.7809523809523808</v>
      </c>
    </row>
    <row r="90" spans="1:22" x14ac:dyDescent="0.25">
      <c r="A90" s="202">
        <v>88</v>
      </c>
      <c r="B90" s="164">
        <v>6039</v>
      </c>
      <c r="C90" s="165"/>
      <c r="D90" s="203">
        <v>1340</v>
      </c>
      <c r="E90" s="168">
        <f t="shared" si="28"/>
        <v>670</v>
      </c>
      <c r="F90" s="168">
        <f t="shared" si="29"/>
        <v>225</v>
      </c>
      <c r="G90" s="168">
        <f t="shared" si="30"/>
        <v>55</v>
      </c>
      <c r="H90" s="204">
        <f t="shared" si="31"/>
        <v>10</v>
      </c>
      <c r="I90" s="112">
        <f t="shared" si="32"/>
        <v>2546</v>
      </c>
      <c r="J90" s="168">
        <f t="shared" si="33"/>
        <v>1273</v>
      </c>
      <c r="K90" s="168">
        <f t="shared" si="34"/>
        <v>428</v>
      </c>
      <c r="L90" s="168">
        <f t="shared" si="35"/>
        <v>105</v>
      </c>
      <c r="M90" s="169">
        <f t="shared" si="36"/>
        <v>19</v>
      </c>
      <c r="N90" s="22"/>
      <c r="O90" s="23">
        <f t="shared" si="37"/>
        <v>947</v>
      </c>
      <c r="P90" s="24">
        <f t="shared" si="38"/>
        <v>0</v>
      </c>
      <c r="Q90" s="23">
        <f t="shared" si="39"/>
        <v>1364</v>
      </c>
      <c r="R90" s="23">
        <f t="shared" si="40"/>
        <v>1582</v>
      </c>
      <c r="S90" s="23">
        <f t="shared" si="41"/>
        <v>1668</v>
      </c>
      <c r="T90" s="22"/>
      <c r="U90" s="67">
        <f>IF(B90=C90,0,IF(S90&lt;&gt;"-",(S90)/Přehled!$A$1,0))</f>
        <v>3.9714285714285715</v>
      </c>
      <c r="V90" s="25"/>
    </row>
    <row r="91" spans="1:22" x14ac:dyDescent="0.25">
      <c r="A91" s="202">
        <v>89</v>
      </c>
      <c r="B91" s="164">
        <v>6190</v>
      </c>
      <c r="C91" s="165"/>
      <c r="D91" s="203">
        <v>1360</v>
      </c>
      <c r="E91" s="168">
        <f t="shared" si="28"/>
        <v>680</v>
      </c>
      <c r="F91" s="168">
        <f t="shared" si="29"/>
        <v>225</v>
      </c>
      <c r="G91" s="168">
        <f t="shared" si="30"/>
        <v>55</v>
      </c>
      <c r="H91" s="204">
        <f t="shared" si="31"/>
        <v>10</v>
      </c>
      <c r="I91" s="112">
        <f t="shared" si="32"/>
        <v>2584</v>
      </c>
      <c r="J91" s="168">
        <f t="shared" si="33"/>
        <v>1292</v>
      </c>
      <c r="K91" s="168">
        <f t="shared" si="34"/>
        <v>428</v>
      </c>
      <c r="L91" s="168">
        <f t="shared" si="35"/>
        <v>105</v>
      </c>
      <c r="M91" s="169">
        <f t="shared" si="36"/>
        <v>19</v>
      </c>
      <c r="N91" s="22"/>
      <c r="O91" s="23">
        <f t="shared" si="37"/>
        <v>1022</v>
      </c>
      <c r="P91" s="24">
        <f t="shared" si="38"/>
        <v>0</v>
      </c>
      <c r="Q91" s="23">
        <f t="shared" si="39"/>
        <v>1458</v>
      </c>
      <c r="R91" s="23">
        <f t="shared" si="40"/>
        <v>1676</v>
      </c>
      <c r="S91" s="23">
        <f t="shared" si="41"/>
        <v>1762</v>
      </c>
      <c r="T91" s="22"/>
      <c r="U91" s="67">
        <f>IF(B91=C91,0,IF(S91&lt;&gt;"-",(S91)/Přehled!$A$1,0))</f>
        <v>4.1952380952380954</v>
      </c>
    </row>
    <row r="92" spans="1:22" x14ac:dyDescent="0.25">
      <c r="A92" s="202">
        <v>90</v>
      </c>
      <c r="B92" s="164">
        <v>6345</v>
      </c>
      <c r="C92" s="165"/>
      <c r="D92" s="203">
        <v>1375</v>
      </c>
      <c r="E92" s="168">
        <f t="shared" si="28"/>
        <v>690</v>
      </c>
      <c r="F92" s="168">
        <f t="shared" si="29"/>
        <v>230</v>
      </c>
      <c r="G92" s="168">
        <f t="shared" si="30"/>
        <v>60</v>
      </c>
      <c r="H92" s="204">
        <f t="shared" si="31"/>
        <v>10</v>
      </c>
      <c r="I92" s="112">
        <f t="shared" si="32"/>
        <v>2613</v>
      </c>
      <c r="J92" s="168">
        <f t="shared" si="33"/>
        <v>1311</v>
      </c>
      <c r="K92" s="168">
        <f t="shared" si="34"/>
        <v>437</v>
      </c>
      <c r="L92" s="168">
        <f t="shared" si="35"/>
        <v>114</v>
      </c>
      <c r="M92" s="169">
        <f t="shared" si="36"/>
        <v>19</v>
      </c>
      <c r="N92" s="22"/>
      <c r="O92" s="23">
        <f t="shared" si="37"/>
        <v>1119</v>
      </c>
      <c r="P92" s="24">
        <f t="shared" si="38"/>
        <v>0</v>
      </c>
      <c r="Q92" s="23">
        <f t="shared" si="39"/>
        <v>1547</v>
      </c>
      <c r="R92" s="23">
        <f t="shared" si="40"/>
        <v>1756</v>
      </c>
      <c r="S92" s="23">
        <f t="shared" si="41"/>
        <v>1851</v>
      </c>
      <c r="T92" s="22"/>
      <c r="U92" s="67">
        <f>IF(B92=C92,0,IF(S92&lt;&gt;"-",(S92)/Přehled!$A$1,0))</f>
        <v>4.4071428571428575</v>
      </c>
    </row>
    <row r="93" spans="1:22" x14ac:dyDescent="0.25">
      <c r="A93" s="202">
        <v>91</v>
      </c>
      <c r="B93" s="164">
        <v>6504</v>
      </c>
      <c r="C93" s="165"/>
      <c r="D93" s="203">
        <v>1395</v>
      </c>
      <c r="E93" s="168">
        <f t="shared" si="28"/>
        <v>700</v>
      </c>
      <c r="F93" s="168">
        <f t="shared" si="29"/>
        <v>235</v>
      </c>
      <c r="G93" s="168">
        <f t="shared" si="30"/>
        <v>60</v>
      </c>
      <c r="H93" s="204">
        <f t="shared" si="31"/>
        <v>10</v>
      </c>
      <c r="I93" s="112">
        <f t="shared" si="32"/>
        <v>2651</v>
      </c>
      <c r="J93" s="168">
        <f t="shared" si="33"/>
        <v>1330</v>
      </c>
      <c r="K93" s="168">
        <f t="shared" si="34"/>
        <v>447</v>
      </c>
      <c r="L93" s="168">
        <f t="shared" si="35"/>
        <v>114</v>
      </c>
      <c r="M93" s="169">
        <f t="shared" si="36"/>
        <v>19</v>
      </c>
      <c r="N93" s="22"/>
      <c r="O93" s="23">
        <f t="shared" si="37"/>
        <v>1202</v>
      </c>
      <c r="P93" s="24">
        <f t="shared" si="38"/>
        <v>0</v>
      </c>
      <c r="Q93" s="23">
        <f t="shared" si="39"/>
        <v>1629</v>
      </c>
      <c r="R93" s="23">
        <f t="shared" si="40"/>
        <v>1848</v>
      </c>
      <c r="S93" s="23">
        <f t="shared" si="41"/>
        <v>1943</v>
      </c>
      <c r="T93" s="22"/>
      <c r="U93" s="67">
        <f>IF(B93=C93,0,IF(S93&lt;&gt;"-",(S93)/Přehled!$A$1,0))</f>
        <v>4.6261904761904766</v>
      </c>
    </row>
    <row r="94" spans="1:22" x14ac:dyDescent="0.25">
      <c r="A94" s="202">
        <v>92</v>
      </c>
      <c r="B94" s="164">
        <v>6666</v>
      </c>
      <c r="C94" s="165"/>
      <c r="D94" s="203">
        <v>1415</v>
      </c>
      <c r="E94" s="168">
        <f t="shared" si="28"/>
        <v>710</v>
      </c>
      <c r="F94" s="168">
        <f t="shared" si="29"/>
        <v>235</v>
      </c>
      <c r="G94" s="168">
        <f t="shared" si="30"/>
        <v>60</v>
      </c>
      <c r="H94" s="204">
        <f t="shared" si="31"/>
        <v>10</v>
      </c>
      <c r="I94" s="112">
        <f t="shared" si="32"/>
        <v>2689</v>
      </c>
      <c r="J94" s="168">
        <f t="shared" si="33"/>
        <v>1349</v>
      </c>
      <c r="K94" s="168">
        <f t="shared" si="34"/>
        <v>447</v>
      </c>
      <c r="L94" s="168">
        <f t="shared" si="35"/>
        <v>114</v>
      </c>
      <c r="M94" s="169">
        <f t="shared" si="36"/>
        <v>19</v>
      </c>
      <c r="N94" s="22"/>
      <c r="O94" s="23">
        <f t="shared" si="37"/>
        <v>1288</v>
      </c>
      <c r="P94" s="24">
        <f t="shared" si="38"/>
        <v>0</v>
      </c>
      <c r="Q94" s="23">
        <f t="shared" si="39"/>
        <v>1734</v>
      </c>
      <c r="R94" s="23">
        <f t="shared" si="40"/>
        <v>1953</v>
      </c>
      <c r="S94" s="23">
        <f t="shared" si="41"/>
        <v>2048</v>
      </c>
      <c r="T94" s="22"/>
      <c r="U94" s="67">
        <f>IF(B94=C94,0,IF(S94&lt;&gt;"-",(S94)/Přehled!$A$1,0))</f>
        <v>4.8761904761904766</v>
      </c>
    </row>
    <row r="95" spans="1:22" x14ac:dyDescent="0.25">
      <c r="A95" s="202">
        <v>93</v>
      </c>
      <c r="B95" s="164">
        <v>6833</v>
      </c>
      <c r="C95" s="165"/>
      <c r="D95" s="203">
        <v>1435</v>
      </c>
      <c r="E95" s="168">
        <f t="shared" si="28"/>
        <v>720</v>
      </c>
      <c r="F95" s="168">
        <f t="shared" si="29"/>
        <v>240</v>
      </c>
      <c r="G95" s="168">
        <f t="shared" si="30"/>
        <v>60</v>
      </c>
      <c r="H95" s="204">
        <f t="shared" si="31"/>
        <v>10</v>
      </c>
      <c r="I95" s="112">
        <f t="shared" si="32"/>
        <v>2727</v>
      </c>
      <c r="J95" s="168">
        <f t="shared" si="33"/>
        <v>1368</v>
      </c>
      <c r="K95" s="168">
        <f t="shared" si="34"/>
        <v>456</v>
      </c>
      <c r="L95" s="168">
        <f t="shared" si="35"/>
        <v>114</v>
      </c>
      <c r="M95" s="169">
        <f t="shared" si="36"/>
        <v>19</v>
      </c>
      <c r="N95" s="22"/>
      <c r="O95" s="23">
        <f t="shared" si="37"/>
        <v>1379</v>
      </c>
      <c r="P95" s="24">
        <f t="shared" si="38"/>
        <v>0</v>
      </c>
      <c r="Q95" s="23">
        <f t="shared" si="39"/>
        <v>1826</v>
      </c>
      <c r="R95" s="23">
        <f t="shared" si="40"/>
        <v>2054</v>
      </c>
      <c r="S95" s="23">
        <f t="shared" si="41"/>
        <v>2149</v>
      </c>
      <c r="T95" s="22"/>
      <c r="U95" s="67">
        <f>IF(B95=C95,0,IF(S95&lt;&gt;"-",(S95)/Přehled!$A$1,0))</f>
        <v>5.1166666666666663</v>
      </c>
    </row>
    <row r="96" spans="1:22" x14ac:dyDescent="0.25">
      <c r="A96" s="202">
        <v>94</v>
      </c>
      <c r="B96" s="164">
        <v>7004</v>
      </c>
      <c r="C96" s="165"/>
      <c r="D96" s="203">
        <v>1450</v>
      </c>
      <c r="E96" s="168">
        <f t="shared" si="28"/>
        <v>725</v>
      </c>
      <c r="F96" s="168">
        <f t="shared" si="29"/>
        <v>240</v>
      </c>
      <c r="G96" s="168">
        <f t="shared" si="30"/>
        <v>60</v>
      </c>
      <c r="H96" s="204">
        <f t="shared" si="31"/>
        <v>10</v>
      </c>
      <c r="I96" s="112">
        <f t="shared" si="32"/>
        <v>2755</v>
      </c>
      <c r="J96" s="168">
        <f t="shared" si="33"/>
        <v>1378</v>
      </c>
      <c r="K96" s="168">
        <f t="shared" si="34"/>
        <v>456</v>
      </c>
      <c r="L96" s="168">
        <f t="shared" si="35"/>
        <v>114</v>
      </c>
      <c r="M96" s="169">
        <f t="shared" si="36"/>
        <v>19</v>
      </c>
      <c r="N96" s="22"/>
      <c r="O96" s="23">
        <f t="shared" si="37"/>
        <v>1494</v>
      </c>
      <c r="P96" s="24">
        <f t="shared" si="38"/>
        <v>0</v>
      </c>
      <c r="Q96" s="23">
        <f t="shared" si="39"/>
        <v>1959</v>
      </c>
      <c r="R96" s="23">
        <f t="shared" si="40"/>
        <v>2187</v>
      </c>
      <c r="S96" s="23">
        <f t="shared" si="41"/>
        <v>2282</v>
      </c>
      <c r="T96" s="22"/>
      <c r="U96" s="67">
        <f>IF(B96=C96,0,IF(S96&lt;&gt;"-",(S96)/Přehled!$A$1,0))</f>
        <v>5.4333333333333336</v>
      </c>
    </row>
    <row r="97" spans="1:21" x14ac:dyDescent="0.25">
      <c r="A97" s="202">
        <v>95</v>
      </c>
      <c r="B97" s="164">
        <v>7179</v>
      </c>
      <c r="C97" s="165"/>
      <c r="D97" s="203">
        <v>1470</v>
      </c>
      <c r="E97" s="168">
        <f t="shared" si="28"/>
        <v>735</v>
      </c>
      <c r="F97" s="168">
        <f t="shared" si="29"/>
        <v>245</v>
      </c>
      <c r="G97" s="168">
        <f t="shared" si="30"/>
        <v>60</v>
      </c>
      <c r="H97" s="204">
        <f t="shared" si="31"/>
        <v>10</v>
      </c>
      <c r="I97" s="112">
        <f t="shared" si="32"/>
        <v>2793</v>
      </c>
      <c r="J97" s="168">
        <f t="shared" si="33"/>
        <v>1397</v>
      </c>
      <c r="K97" s="168">
        <f t="shared" si="34"/>
        <v>466</v>
      </c>
      <c r="L97" s="168">
        <f t="shared" si="35"/>
        <v>114</v>
      </c>
      <c r="M97" s="169">
        <f t="shared" si="36"/>
        <v>19</v>
      </c>
      <c r="N97" s="22"/>
      <c r="O97" s="23">
        <f t="shared" si="37"/>
        <v>1593</v>
      </c>
      <c r="P97" s="24">
        <f t="shared" si="38"/>
        <v>0</v>
      </c>
      <c r="Q97" s="23">
        <f t="shared" si="39"/>
        <v>2057</v>
      </c>
      <c r="R97" s="23">
        <f t="shared" si="40"/>
        <v>2295</v>
      </c>
      <c r="S97" s="23">
        <f t="shared" si="41"/>
        <v>2390</v>
      </c>
      <c r="T97" s="22"/>
      <c r="U97" s="67">
        <f>IF(B97=C97,0,IF(S97&lt;&gt;"-",(S97)/Přehled!$A$1,0))</f>
        <v>5.6904761904761907</v>
      </c>
    </row>
    <row r="98" spans="1:21" x14ac:dyDescent="0.25">
      <c r="A98" s="202">
        <v>96</v>
      </c>
      <c r="B98" s="164">
        <v>7358</v>
      </c>
      <c r="C98" s="165"/>
      <c r="D98" s="203">
        <v>1490</v>
      </c>
      <c r="E98" s="168">
        <f t="shared" si="28"/>
        <v>745</v>
      </c>
      <c r="F98" s="168">
        <f t="shared" si="29"/>
        <v>250</v>
      </c>
      <c r="G98" s="168">
        <f t="shared" si="30"/>
        <v>65</v>
      </c>
      <c r="H98" s="204">
        <f t="shared" si="31"/>
        <v>15</v>
      </c>
      <c r="I98" s="112">
        <f t="shared" si="32"/>
        <v>2831</v>
      </c>
      <c r="J98" s="168">
        <f t="shared" si="33"/>
        <v>1416</v>
      </c>
      <c r="K98" s="168">
        <f t="shared" si="34"/>
        <v>475</v>
      </c>
      <c r="L98" s="168">
        <f t="shared" si="35"/>
        <v>124</v>
      </c>
      <c r="M98" s="169">
        <f t="shared" si="36"/>
        <v>29</v>
      </c>
      <c r="N98" s="22"/>
      <c r="O98" s="23">
        <f t="shared" si="37"/>
        <v>1696</v>
      </c>
      <c r="P98" s="24">
        <f t="shared" si="38"/>
        <v>0</v>
      </c>
      <c r="Q98" s="23">
        <f t="shared" si="39"/>
        <v>2161</v>
      </c>
      <c r="R98" s="23">
        <f t="shared" si="40"/>
        <v>2388</v>
      </c>
      <c r="S98" s="23">
        <f t="shared" si="41"/>
        <v>2483</v>
      </c>
      <c r="T98" s="22"/>
      <c r="U98" s="67">
        <f>IF(B98=C98,0,IF(S98&lt;&gt;"-",(S98)/Přehled!$A$1,0))</f>
        <v>5.9119047619047622</v>
      </c>
    </row>
    <row r="99" spans="1:21" x14ac:dyDescent="0.25">
      <c r="A99" s="202">
        <v>97</v>
      </c>
      <c r="B99" s="164">
        <v>7542</v>
      </c>
      <c r="C99" s="165"/>
      <c r="D99" s="203">
        <v>1510</v>
      </c>
      <c r="E99" s="168">
        <f t="shared" si="28"/>
        <v>755</v>
      </c>
      <c r="F99" s="168">
        <f t="shared" si="29"/>
        <v>250</v>
      </c>
      <c r="G99" s="168">
        <f t="shared" si="30"/>
        <v>65</v>
      </c>
      <c r="H99" s="204">
        <f t="shared" si="31"/>
        <v>15</v>
      </c>
      <c r="I99" s="112">
        <f t="shared" si="32"/>
        <v>2869</v>
      </c>
      <c r="J99" s="168">
        <f t="shared" si="33"/>
        <v>1435</v>
      </c>
      <c r="K99" s="168">
        <f t="shared" si="34"/>
        <v>475</v>
      </c>
      <c r="L99" s="168">
        <f t="shared" si="35"/>
        <v>124</v>
      </c>
      <c r="M99" s="169">
        <f t="shared" si="36"/>
        <v>29</v>
      </c>
      <c r="N99" s="22"/>
      <c r="O99" s="23">
        <f t="shared" si="37"/>
        <v>1804</v>
      </c>
      <c r="P99" s="24">
        <f t="shared" si="38"/>
        <v>0</v>
      </c>
      <c r="Q99" s="23">
        <f t="shared" si="39"/>
        <v>2288</v>
      </c>
      <c r="R99" s="23">
        <f t="shared" si="40"/>
        <v>2515</v>
      </c>
      <c r="S99" s="23">
        <f t="shared" si="41"/>
        <v>2610</v>
      </c>
      <c r="T99" s="22"/>
      <c r="U99" s="67">
        <f>IF(B99=C99,0,IF(S99&lt;&gt;"-",(S99)/Přehled!$A$1,0))</f>
        <v>6.2142857142857144</v>
      </c>
    </row>
    <row r="100" spans="1:21" x14ac:dyDescent="0.25">
      <c r="A100" s="202">
        <v>98</v>
      </c>
      <c r="B100" s="164">
        <v>7731</v>
      </c>
      <c r="C100" s="165"/>
      <c r="D100" s="203">
        <v>1525</v>
      </c>
      <c r="E100" s="168">
        <f t="shared" si="28"/>
        <v>765</v>
      </c>
      <c r="F100" s="168">
        <f t="shared" si="29"/>
        <v>255</v>
      </c>
      <c r="G100" s="168">
        <f t="shared" si="30"/>
        <v>65</v>
      </c>
      <c r="H100" s="204">
        <f t="shared" si="31"/>
        <v>15</v>
      </c>
      <c r="I100" s="112">
        <f t="shared" si="32"/>
        <v>2898</v>
      </c>
      <c r="J100" s="168">
        <f t="shared" si="33"/>
        <v>1454</v>
      </c>
      <c r="K100" s="168">
        <f t="shared" si="34"/>
        <v>485</v>
      </c>
      <c r="L100" s="168">
        <f t="shared" si="35"/>
        <v>124</v>
      </c>
      <c r="M100" s="169">
        <f t="shared" si="36"/>
        <v>29</v>
      </c>
      <c r="N100" s="22"/>
      <c r="O100" s="23">
        <f t="shared" si="37"/>
        <v>1935</v>
      </c>
      <c r="P100" s="24">
        <f t="shared" si="38"/>
        <v>0</v>
      </c>
      <c r="Q100" s="23">
        <f t="shared" si="39"/>
        <v>2409</v>
      </c>
      <c r="R100" s="23">
        <f t="shared" si="40"/>
        <v>2646</v>
      </c>
      <c r="S100" s="23">
        <f t="shared" si="41"/>
        <v>2741</v>
      </c>
      <c r="T100" s="22"/>
      <c r="U100" s="67">
        <f>IF(B100=C100,0,IF(S100&lt;&gt;"-",(S100)/Přehled!$A$1,0))</f>
        <v>6.5261904761904761</v>
      </c>
    </row>
    <row r="101" spans="1:21" x14ac:dyDescent="0.25">
      <c r="A101" s="202">
        <v>99</v>
      </c>
      <c r="B101" s="164">
        <v>7924</v>
      </c>
      <c r="C101" s="165"/>
      <c r="D101" s="203">
        <v>1545</v>
      </c>
      <c r="E101" s="168">
        <f t="shared" si="28"/>
        <v>775</v>
      </c>
      <c r="F101" s="168">
        <f t="shared" si="29"/>
        <v>260</v>
      </c>
      <c r="G101" s="168">
        <f t="shared" si="30"/>
        <v>65</v>
      </c>
      <c r="H101" s="204">
        <f t="shared" si="31"/>
        <v>15</v>
      </c>
      <c r="I101" s="112">
        <f t="shared" si="32"/>
        <v>2936</v>
      </c>
      <c r="J101" s="168">
        <f t="shared" si="33"/>
        <v>1473</v>
      </c>
      <c r="K101" s="168">
        <f t="shared" si="34"/>
        <v>494</v>
      </c>
      <c r="L101" s="168">
        <f t="shared" si="35"/>
        <v>124</v>
      </c>
      <c r="M101" s="169">
        <f t="shared" si="36"/>
        <v>29</v>
      </c>
      <c r="N101" s="22"/>
      <c r="O101" s="23">
        <f t="shared" si="37"/>
        <v>2052</v>
      </c>
      <c r="P101" s="24">
        <f t="shared" si="38"/>
        <v>0</v>
      </c>
      <c r="Q101" s="23">
        <f t="shared" si="39"/>
        <v>2527</v>
      </c>
      <c r="R101" s="23">
        <f t="shared" si="40"/>
        <v>2773</v>
      </c>
      <c r="S101" s="23">
        <f t="shared" si="41"/>
        <v>2868</v>
      </c>
      <c r="T101" s="22"/>
      <c r="U101" s="67">
        <f>IF(B101=C101,0,IF(S101&lt;&gt;"-",(S101)/Přehled!$A$1,0))</f>
        <v>6.8285714285714283</v>
      </c>
    </row>
    <row r="102" spans="1:21" x14ac:dyDescent="0.25">
      <c r="A102" s="202">
        <v>100</v>
      </c>
      <c r="B102" s="164">
        <v>8122</v>
      </c>
      <c r="C102" s="165"/>
      <c r="D102" s="203">
        <v>1565</v>
      </c>
      <c r="E102" s="168">
        <f t="shared" si="28"/>
        <v>785</v>
      </c>
      <c r="F102" s="168">
        <f t="shared" si="29"/>
        <v>260</v>
      </c>
      <c r="G102" s="168">
        <f t="shared" si="30"/>
        <v>65</v>
      </c>
      <c r="H102" s="204">
        <f t="shared" si="31"/>
        <v>15</v>
      </c>
      <c r="I102" s="112">
        <f t="shared" si="32"/>
        <v>2974</v>
      </c>
      <c r="J102" s="168">
        <f t="shared" si="33"/>
        <v>1492</v>
      </c>
      <c r="K102" s="168">
        <f t="shared" si="34"/>
        <v>494</v>
      </c>
      <c r="L102" s="168">
        <f t="shared" si="35"/>
        <v>124</v>
      </c>
      <c r="M102" s="169">
        <f t="shared" si="36"/>
        <v>29</v>
      </c>
      <c r="N102" s="22"/>
      <c r="O102" s="23">
        <f t="shared" si="37"/>
        <v>2174</v>
      </c>
      <c r="P102" s="24">
        <f t="shared" si="38"/>
        <v>0</v>
      </c>
      <c r="Q102" s="23">
        <f t="shared" si="39"/>
        <v>2668</v>
      </c>
      <c r="R102" s="23">
        <f t="shared" si="40"/>
        <v>2914</v>
      </c>
      <c r="S102" s="23">
        <f t="shared" si="41"/>
        <v>3009</v>
      </c>
      <c r="T102" s="22"/>
      <c r="U102" s="67">
        <f>IF(B102=C102,0,IF(S102&lt;&gt;"-",(S102)/Přehled!$A$1,0))</f>
        <v>7.1642857142857146</v>
      </c>
    </row>
    <row r="103" spans="1:21" x14ac:dyDescent="0.25">
      <c r="A103" s="202">
        <v>101</v>
      </c>
      <c r="B103" s="164">
        <v>8325</v>
      </c>
      <c r="C103" s="165"/>
      <c r="D103" s="203">
        <v>1585</v>
      </c>
      <c r="E103" s="168">
        <f t="shared" si="28"/>
        <v>795</v>
      </c>
      <c r="F103" s="168">
        <f t="shared" si="29"/>
        <v>265</v>
      </c>
      <c r="G103" s="168">
        <f t="shared" si="30"/>
        <v>65</v>
      </c>
      <c r="H103" s="204">
        <f t="shared" si="31"/>
        <v>15</v>
      </c>
      <c r="I103" s="112">
        <f t="shared" si="32"/>
        <v>3012</v>
      </c>
      <c r="J103" s="168">
        <f t="shared" si="33"/>
        <v>1511</v>
      </c>
      <c r="K103" s="168">
        <f t="shared" si="34"/>
        <v>504</v>
      </c>
      <c r="L103" s="168">
        <f t="shared" si="35"/>
        <v>124</v>
      </c>
      <c r="M103" s="169">
        <f t="shared" si="36"/>
        <v>29</v>
      </c>
      <c r="N103" s="22"/>
      <c r="O103" s="23">
        <f t="shared" si="37"/>
        <v>2301</v>
      </c>
      <c r="P103" s="24">
        <f t="shared" si="38"/>
        <v>0</v>
      </c>
      <c r="Q103" s="23">
        <f t="shared" si="39"/>
        <v>2794</v>
      </c>
      <c r="R103" s="23">
        <f t="shared" si="40"/>
        <v>3050</v>
      </c>
      <c r="S103" s="23">
        <f t="shared" si="41"/>
        <v>3145</v>
      </c>
      <c r="T103" s="22"/>
      <c r="U103" s="67">
        <f>IF(B103=C103,0,IF(S103&lt;&gt;"-",(S103)/Přehled!$A$1,0))</f>
        <v>7.4880952380952381</v>
      </c>
    </row>
    <row r="104" spans="1:21" x14ac:dyDescent="0.25">
      <c r="A104" s="202">
        <v>102</v>
      </c>
      <c r="B104" s="164">
        <v>8533</v>
      </c>
      <c r="C104" s="165"/>
      <c r="D104" s="203">
        <v>1600</v>
      </c>
      <c r="E104" s="168">
        <f t="shared" si="28"/>
        <v>800</v>
      </c>
      <c r="F104" s="168">
        <f t="shared" si="29"/>
        <v>265</v>
      </c>
      <c r="G104" s="168">
        <f t="shared" si="30"/>
        <v>65</v>
      </c>
      <c r="H104" s="204">
        <f t="shared" si="31"/>
        <v>15</v>
      </c>
      <c r="I104" s="112">
        <f t="shared" si="32"/>
        <v>3040</v>
      </c>
      <c r="J104" s="168">
        <f t="shared" si="33"/>
        <v>1520</v>
      </c>
      <c r="K104" s="168">
        <f t="shared" si="34"/>
        <v>504</v>
      </c>
      <c r="L104" s="168">
        <f t="shared" si="35"/>
        <v>124</v>
      </c>
      <c r="M104" s="169">
        <f t="shared" si="36"/>
        <v>29</v>
      </c>
      <c r="N104" s="22"/>
      <c r="O104" s="23">
        <f t="shared" si="37"/>
        <v>2453</v>
      </c>
      <c r="P104" s="24">
        <f t="shared" si="38"/>
        <v>0</v>
      </c>
      <c r="Q104" s="23">
        <f t="shared" si="39"/>
        <v>2965</v>
      </c>
      <c r="R104" s="23">
        <f t="shared" si="40"/>
        <v>3221</v>
      </c>
      <c r="S104" s="23">
        <f t="shared" si="41"/>
        <v>3316</v>
      </c>
      <c r="T104" s="22"/>
      <c r="U104" s="67">
        <f>IF(B104=C104,0,IF(S104&lt;&gt;"-",(S104)/Přehled!$A$1,0))</f>
        <v>7.8952380952380956</v>
      </c>
    </row>
    <row r="105" spans="1:21" x14ac:dyDescent="0.25">
      <c r="A105" s="202">
        <v>103</v>
      </c>
      <c r="B105" s="164">
        <v>8746</v>
      </c>
      <c r="C105" s="165"/>
      <c r="D105" s="203">
        <v>1620</v>
      </c>
      <c r="E105" s="168">
        <f t="shared" si="28"/>
        <v>810</v>
      </c>
      <c r="F105" s="168">
        <f t="shared" si="29"/>
        <v>270</v>
      </c>
      <c r="G105" s="168">
        <f t="shared" si="30"/>
        <v>70</v>
      </c>
      <c r="H105" s="204">
        <f t="shared" si="31"/>
        <v>15</v>
      </c>
      <c r="I105" s="112">
        <f t="shared" si="32"/>
        <v>3078</v>
      </c>
      <c r="J105" s="168">
        <f t="shared" si="33"/>
        <v>1539</v>
      </c>
      <c r="K105" s="168">
        <f t="shared" si="34"/>
        <v>513</v>
      </c>
      <c r="L105" s="168">
        <f t="shared" si="35"/>
        <v>133</v>
      </c>
      <c r="M105" s="169">
        <f t="shared" si="36"/>
        <v>29</v>
      </c>
      <c r="N105" s="22"/>
      <c r="O105" s="23">
        <f t="shared" si="37"/>
        <v>2590</v>
      </c>
      <c r="P105" s="24">
        <f t="shared" si="38"/>
        <v>0</v>
      </c>
      <c r="Q105" s="23">
        <f t="shared" si="39"/>
        <v>3103</v>
      </c>
      <c r="R105" s="23">
        <f t="shared" si="40"/>
        <v>3350</v>
      </c>
      <c r="S105" s="23">
        <f t="shared" si="41"/>
        <v>3454</v>
      </c>
      <c r="T105" s="22"/>
      <c r="U105" s="67">
        <f>IF(B105=C105,0,IF(S105&lt;&gt;"-",(S105)/Přehled!$A$1,0))</f>
        <v>8.223809523809523</v>
      </c>
    </row>
    <row r="106" spans="1:21" x14ac:dyDescent="0.25">
      <c r="A106" s="202">
        <v>104</v>
      </c>
      <c r="B106" s="164">
        <v>8965</v>
      </c>
      <c r="C106" s="165"/>
      <c r="D106" s="203">
        <v>1640</v>
      </c>
      <c r="E106" s="168">
        <f t="shared" si="28"/>
        <v>820</v>
      </c>
      <c r="F106" s="168">
        <f t="shared" si="29"/>
        <v>275</v>
      </c>
      <c r="G106" s="168">
        <f t="shared" si="30"/>
        <v>70</v>
      </c>
      <c r="H106" s="204">
        <f t="shared" si="31"/>
        <v>15</v>
      </c>
      <c r="I106" s="112">
        <f t="shared" si="32"/>
        <v>3116</v>
      </c>
      <c r="J106" s="168">
        <f t="shared" si="33"/>
        <v>1558</v>
      </c>
      <c r="K106" s="168">
        <f t="shared" si="34"/>
        <v>523</v>
      </c>
      <c r="L106" s="168">
        <f t="shared" si="35"/>
        <v>133</v>
      </c>
      <c r="M106" s="169">
        <f t="shared" si="36"/>
        <v>29</v>
      </c>
      <c r="N106" s="22"/>
      <c r="O106" s="23">
        <f t="shared" si="37"/>
        <v>2733</v>
      </c>
      <c r="P106" s="24">
        <f t="shared" si="38"/>
        <v>0</v>
      </c>
      <c r="Q106" s="23">
        <f t="shared" si="39"/>
        <v>3245</v>
      </c>
      <c r="R106" s="23">
        <f t="shared" si="40"/>
        <v>3502</v>
      </c>
      <c r="S106" s="23">
        <f t="shared" si="41"/>
        <v>3606</v>
      </c>
      <c r="T106" s="22"/>
      <c r="U106" s="67">
        <f>IF(B106=C106,0,IF(S106&lt;&gt;"-",(S106)/Přehled!$A$1,0))</f>
        <v>8.5857142857142854</v>
      </c>
    </row>
    <row r="107" spans="1:21" x14ac:dyDescent="0.25">
      <c r="A107" s="202">
        <v>105</v>
      </c>
      <c r="B107" s="164">
        <v>9189</v>
      </c>
      <c r="C107" s="165"/>
      <c r="D107" s="203">
        <v>1660</v>
      </c>
      <c r="E107" s="168">
        <f t="shared" si="28"/>
        <v>830</v>
      </c>
      <c r="F107" s="168">
        <f t="shared" si="29"/>
        <v>275</v>
      </c>
      <c r="G107" s="168">
        <f t="shared" si="30"/>
        <v>70</v>
      </c>
      <c r="H107" s="204">
        <f t="shared" si="31"/>
        <v>15</v>
      </c>
      <c r="I107" s="112">
        <f t="shared" si="32"/>
        <v>3154</v>
      </c>
      <c r="J107" s="168">
        <f t="shared" si="33"/>
        <v>1577</v>
      </c>
      <c r="K107" s="168">
        <f t="shared" si="34"/>
        <v>523</v>
      </c>
      <c r="L107" s="168">
        <f t="shared" si="35"/>
        <v>133</v>
      </c>
      <c r="M107" s="169">
        <f t="shared" si="36"/>
        <v>29</v>
      </c>
      <c r="N107" s="22"/>
      <c r="O107" s="23">
        <f t="shared" si="37"/>
        <v>2881</v>
      </c>
      <c r="P107" s="24">
        <f t="shared" si="38"/>
        <v>0</v>
      </c>
      <c r="Q107" s="23">
        <f t="shared" si="39"/>
        <v>3412</v>
      </c>
      <c r="R107" s="23">
        <f t="shared" si="40"/>
        <v>3669</v>
      </c>
      <c r="S107" s="23">
        <f t="shared" si="41"/>
        <v>3773</v>
      </c>
      <c r="T107" s="22"/>
      <c r="U107" s="67">
        <f>IF(B107=C107,0,IF(S107&lt;&gt;"-",(S107)/Přehled!$A$1,0))</f>
        <v>8.9833333333333325</v>
      </c>
    </row>
    <row r="108" spans="1:21" x14ac:dyDescent="0.25">
      <c r="A108" s="202">
        <v>106</v>
      </c>
      <c r="B108" s="164">
        <v>9419</v>
      </c>
      <c r="C108" s="165"/>
      <c r="D108" s="203">
        <v>1680</v>
      </c>
      <c r="E108" s="168">
        <f t="shared" si="28"/>
        <v>840</v>
      </c>
      <c r="F108" s="168">
        <f t="shared" si="29"/>
        <v>280</v>
      </c>
      <c r="G108" s="168">
        <f t="shared" si="30"/>
        <v>70</v>
      </c>
      <c r="H108" s="204">
        <f t="shared" si="31"/>
        <v>15</v>
      </c>
      <c r="I108" s="112">
        <f t="shared" si="32"/>
        <v>3192</v>
      </c>
      <c r="J108" s="168">
        <f t="shared" si="33"/>
        <v>1596</v>
      </c>
      <c r="K108" s="168">
        <f t="shared" si="34"/>
        <v>532</v>
      </c>
      <c r="L108" s="168">
        <f t="shared" si="35"/>
        <v>133</v>
      </c>
      <c r="M108" s="169">
        <f t="shared" si="36"/>
        <v>29</v>
      </c>
      <c r="N108" s="22"/>
      <c r="O108" s="23">
        <f t="shared" si="37"/>
        <v>3035</v>
      </c>
      <c r="P108" s="24">
        <f t="shared" si="38"/>
        <v>0</v>
      </c>
      <c r="Q108" s="23">
        <f t="shared" si="39"/>
        <v>3567</v>
      </c>
      <c r="R108" s="23">
        <f t="shared" si="40"/>
        <v>3833</v>
      </c>
      <c r="S108" s="23">
        <f t="shared" si="41"/>
        <v>3937</v>
      </c>
      <c r="T108" s="22"/>
      <c r="U108" s="67">
        <f>IF(B108=C108,0,IF(S108&lt;&gt;"-",(S108)/Přehled!$A$1,0))</f>
        <v>9.3738095238095234</v>
      </c>
    </row>
    <row r="109" spans="1:21" x14ac:dyDescent="0.25">
      <c r="A109" s="202">
        <v>107</v>
      </c>
      <c r="B109" s="164">
        <v>9654</v>
      </c>
      <c r="C109" s="165"/>
      <c r="D109" s="203">
        <v>1695</v>
      </c>
      <c r="E109" s="168">
        <f t="shared" si="28"/>
        <v>850</v>
      </c>
      <c r="F109" s="168">
        <f t="shared" si="29"/>
        <v>285</v>
      </c>
      <c r="G109" s="168">
        <f t="shared" si="30"/>
        <v>70</v>
      </c>
      <c r="H109" s="204">
        <f t="shared" si="31"/>
        <v>15</v>
      </c>
      <c r="I109" s="112">
        <f t="shared" si="32"/>
        <v>3221</v>
      </c>
      <c r="J109" s="168">
        <f t="shared" si="33"/>
        <v>1615</v>
      </c>
      <c r="K109" s="168">
        <f t="shared" si="34"/>
        <v>542</v>
      </c>
      <c r="L109" s="168">
        <f t="shared" si="35"/>
        <v>133</v>
      </c>
      <c r="M109" s="169">
        <f t="shared" si="36"/>
        <v>29</v>
      </c>
      <c r="N109" s="22"/>
      <c r="O109" s="23">
        <f t="shared" si="37"/>
        <v>3212</v>
      </c>
      <c r="P109" s="24">
        <f t="shared" si="38"/>
        <v>0</v>
      </c>
      <c r="Q109" s="23">
        <f t="shared" si="39"/>
        <v>3734</v>
      </c>
      <c r="R109" s="23">
        <f t="shared" si="40"/>
        <v>4010</v>
      </c>
      <c r="S109" s="23">
        <f t="shared" si="41"/>
        <v>4114</v>
      </c>
      <c r="T109" s="22"/>
      <c r="U109" s="67">
        <f>IF(B109=C109,0,IF(S109&lt;&gt;"-",(S109)/Přehled!$A$1,0))</f>
        <v>9.795238095238096</v>
      </c>
    </row>
    <row r="110" spans="1:21" x14ac:dyDescent="0.25">
      <c r="A110" s="202">
        <v>108</v>
      </c>
      <c r="B110" s="164">
        <v>9896</v>
      </c>
      <c r="C110" s="165"/>
      <c r="D110" s="203">
        <v>1715</v>
      </c>
      <c r="E110" s="168">
        <f t="shared" si="28"/>
        <v>860</v>
      </c>
      <c r="F110" s="168">
        <f t="shared" si="29"/>
        <v>285</v>
      </c>
      <c r="G110" s="168">
        <f t="shared" si="30"/>
        <v>70</v>
      </c>
      <c r="H110" s="204">
        <f t="shared" si="31"/>
        <v>15</v>
      </c>
      <c r="I110" s="112">
        <f t="shared" si="32"/>
        <v>3259</v>
      </c>
      <c r="J110" s="168">
        <f t="shared" si="33"/>
        <v>1634</v>
      </c>
      <c r="K110" s="168">
        <f t="shared" si="34"/>
        <v>542</v>
      </c>
      <c r="L110" s="168">
        <f t="shared" si="35"/>
        <v>133</v>
      </c>
      <c r="M110" s="169">
        <f t="shared" si="36"/>
        <v>29</v>
      </c>
      <c r="N110" s="22"/>
      <c r="O110" s="23">
        <f t="shared" si="37"/>
        <v>3378</v>
      </c>
      <c r="P110" s="24">
        <f t="shared" si="38"/>
        <v>0</v>
      </c>
      <c r="Q110" s="23">
        <f t="shared" si="39"/>
        <v>3919</v>
      </c>
      <c r="R110" s="23">
        <f t="shared" si="40"/>
        <v>4195</v>
      </c>
      <c r="S110" s="23">
        <f t="shared" si="41"/>
        <v>4299</v>
      </c>
      <c r="T110" s="22"/>
      <c r="U110" s="67">
        <f>IF(B110=C110,0,IF(S110&lt;&gt;"-",(S110)/Přehled!$A$1,0))</f>
        <v>10.235714285714286</v>
      </c>
    </row>
    <row r="111" spans="1:21" x14ac:dyDescent="0.25">
      <c r="A111" s="202">
        <v>109</v>
      </c>
      <c r="B111" s="164">
        <v>10143</v>
      </c>
      <c r="C111" s="165"/>
      <c r="D111" s="203">
        <v>1735</v>
      </c>
      <c r="E111" s="168">
        <f t="shared" si="28"/>
        <v>870</v>
      </c>
      <c r="F111" s="168">
        <f t="shared" si="29"/>
        <v>290</v>
      </c>
      <c r="G111" s="168">
        <f t="shared" si="30"/>
        <v>75</v>
      </c>
      <c r="H111" s="204">
        <f t="shared" si="31"/>
        <v>15</v>
      </c>
      <c r="I111" s="112">
        <f t="shared" si="32"/>
        <v>3297</v>
      </c>
      <c r="J111" s="168">
        <f t="shared" si="33"/>
        <v>1653</v>
      </c>
      <c r="K111" s="168">
        <f t="shared" si="34"/>
        <v>551</v>
      </c>
      <c r="L111" s="168">
        <f t="shared" si="35"/>
        <v>143</v>
      </c>
      <c r="M111" s="169">
        <f t="shared" si="36"/>
        <v>29</v>
      </c>
      <c r="N111" s="22"/>
      <c r="O111" s="23">
        <f t="shared" si="37"/>
        <v>3549</v>
      </c>
      <c r="P111" s="24">
        <f t="shared" si="38"/>
        <v>0</v>
      </c>
      <c r="Q111" s="23">
        <f t="shared" si="39"/>
        <v>4091</v>
      </c>
      <c r="R111" s="23">
        <f t="shared" si="40"/>
        <v>4356</v>
      </c>
      <c r="S111" s="23">
        <f t="shared" si="41"/>
        <v>4470</v>
      </c>
      <c r="T111" s="22"/>
      <c r="U111" s="67">
        <f>IF(B111=C111,0,IF(S111&lt;&gt;"-",(S111)/Přehled!$A$1,0))</f>
        <v>10.642857142857142</v>
      </c>
    </row>
    <row r="112" spans="1:21" x14ac:dyDescent="0.25">
      <c r="A112" s="202">
        <v>110</v>
      </c>
      <c r="B112" s="164">
        <v>10397</v>
      </c>
      <c r="C112" s="165"/>
      <c r="D112" s="203">
        <v>1755</v>
      </c>
      <c r="E112" s="168">
        <f t="shared" si="28"/>
        <v>880</v>
      </c>
      <c r="F112" s="168">
        <f t="shared" si="29"/>
        <v>295</v>
      </c>
      <c r="G112" s="168">
        <f t="shared" si="30"/>
        <v>75</v>
      </c>
      <c r="H112" s="204">
        <f t="shared" si="31"/>
        <v>15</v>
      </c>
      <c r="I112" s="112">
        <f t="shared" si="32"/>
        <v>3335</v>
      </c>
      <c r="J112" s="168">
        <f t="shared" si="33"/>
        <v>1672</v>
      </c>
      <c r="K112" s="168">
        <f t="shared" si="34"/>
        <v>561</v>
      </c>
      <c r="L112" s="168">
        <f t="shared" si="35"/>
        <v>143</v>
      </c>
      <c r="M112" s="169">
        <f t="shared" si="36"/>
        <v>29</v>
      </c>
      <c r="N112" s="22"/>
      <c r="O112" s="23">
        <f t="shared" si="37"/>
        <v>3727</v>
      </c>
      <c r="P112" s="24">
        <f t="shared" si="38"/>
        <v>0</v>
      </c>
      <c r="Q112" s="23">
        <f t="shared" si="39"/>
        <v>4268</v>
      </c>
      <c r="R112" s="23">
        <f t="shared" si="40"/>
        <v>4543</v>
      </c>
      <c r="S112" s="23">
        <f t="shared" si="41"/>
        <v>4657</v>
      </c>
      <c r="T112" s="22"/>
      <c r="U112" s="67">
        <f>IF(B112=C112,0,IF(S112&lt;&gt;"-",(S112)/Přehled!$A$1,0))</f>
        <v>11.088095238095239</v>
      </c>
    </row>
    <row r="113" spans="1:21" x14ac:dyDescent="0.25">
      <c r="A113" s="202">
        <v>111</v>
      </c>
      <c r="B113" s="164">
        <v>10656</v>
      </c>
      <c r="C113" s="165"/>
      <c r="D113" s="203">
        <v>1775</v>
      </c>
      <c r="E113" s="168">
        <f t="shared" si="28"/>
        <v>890</v>
      </c>
      <c r="F113" s="168">
        <f t="shared" si="29"/>
        <v>295</v>
      </c>
      <c r="G113" s="168">
        <f t="shared" si="30"/>
        <v>75</v>
      </c>
      <c r="H113" s="204">
        <f t="shared" si="31"/>
        <v>15</v>
      </c>
      <c r="I113" s="112">
        <f t="shared" si="32"/>
        <v>3373</v>
      </c>
      <c r="J113" s="168">
        <f t="shared" si="33"/>
        <v>1691</v>
      </c>
      <c r="K113" s="168">
        <f t="shared" si="34"/>
        <v>561</v>
      </c>
      <c r="L113" s="168">
        <f t="shared" si="35"/>
        <v>143</v>
      </c>
      <c r="M113" s="169">
        <f t="shared" si="36"/>
        <v>29</v>
      </c>
      <c r="N113" s="22"/>
      <c r="O113" s="23">
        <f t="shared" si="37"/>
        <v>3910</v>
      </c>
      <c r="P113" s="24">
        <f t="shared" si="38"/>
        <v>0</v>
      </c>
      <c r="Q113" s="23">
        <f t="shared" si="39"/>
        <v>4470</v>
      </c>
      <c r="R113" s="23">
        <f t="shared" si="40"/>
        <v>4745</v>
      </c>
      <c r="S113" s="23">
        <f t="shared" si="41"/>
        <v>4859</v>
      </c>
      <c r="T113" s="22"/>
      <c r="U113" s="67">
        <f>IF(B113=C113,0,IF(S113&lt;&gt;"-",(S113)/Přehled!$A$1,0))</f>
        <v>11.56904761904762</v>
      </c>
    </row>
    <row r="114" spans="1:21" x14ac:dyDescent="0.25">
      <c r="A114" s="202">
        <v>112</v>
      </c>
      <c r="B114" s="164">
        <v>10923</v>
      </c>
      <c r="C114" s="165"/>
      <c r="D114" s="203">
        <v>1790</v>
      </c>
      <c r="E114" s="168">
        <f t="shared" si="28"/>
        <v>895</v>
      </c>
      <c r="F114" s="168">
        <f t="shared" si="29"/>
        <v>300</v>
      </c>
      <c r="G114" s="168">
        <f t="shared" si="30"/>
        <v>75</v>
      </c>
      <c r="H114" s="204">
        <f t="shared" si="31"/>
        <v>15</v>
      </c>
      <c r="I114" s="112">
        <f t="shared" si="32"/>
        <v>3401</v>
      </c>
      <c r="J114" s="168">
        <f t="shared" si="33"/>
        <v>1701</v>
      </c>
      <c r="K114" s="168">
        <f t="shared" si="34"/>
        <v>570</v>
      </c>
      <c r="L114" s="168">
        <f t="shared" si="35"/>
        <v>143</v>
      </c>
      <c r="M114" s="169">
        <f t="shared" si="36"/>
        <v>29</v>
      </c>
      <c r="N114" s="22"/>
      <c r="O114" s="23">
        <f t="shared" si="37"/>
        <v>4121</v>
      </c>
      <c r="P114" s="24">
        <f t="shared" si="38"/>
        <v>0</v>
      </c>
      <c r="Q114" s="23">
        <f t="shared" si="39"/>
        <v>4681</v>
      </c>
      <c r="R114" s="23">
        <f t="shared" si="40"/>
        <v>4965</v>
      </c>
      <c r="S114" s="23">
        <f t="shared" si="41"/>
        <v>5079</v>
      </c>
      <c r="T114" s="22"/>
      <c r="U114" s="67">
        <f>IF(B114=C114,0,IF(S114&lt;&gt;"-",(S114)/Přehled!$A$1,0))</f>
        <v>12.092857142857143</v>
      </c>
    </row>
    <row r="115" spans="1:21" x14ac:dyDescent="0.25">
      <c r="A115" s="202">
        <v>113</v>
      </c>
      <c r="B115" s="164">
        <v>11196</v>
      </c>
      <c r="C115" s="165"/>
      <c r="D115" s="203">
        <v>1810</v>
      </c>
      <c r="E115" s="168">
        <f t="shared" si="28"/>
        <v>905</v>
      </c>
      <c r="F115" s="168">
        <f t="shared" si="29"/>
        <v>300</v>
      </c>
      <c r="G115" s="168">
        <f t="shared" si="30"/>
        <v>75</v>
      </c>
      <c r="H115" s="204">
        <f t="shared" si="31"/>
        <v>15</v>
      </c>
      <c r="I115" s="112">
        <f t="shared" si="32"/>
        <v>3439</v>
      </c>
      <c r="J115" s="168">
        <f t="shared" si="33"/>
        <v>1720</v>
      </c>
      <c r="K115" s="168">
        <f t="shared" si="34"/>
        <v>570</v>
      </c>
      <c r="L115" s="168">
        <f t="shared" si="35"/>
        <v>143</v>
      </c>
      <c r="M115" s="169">
        <f t="shared" si="36"/>
        <v>29</v>
      </c>
      <c r="N115" s="22"/>
      <c r="O115" s="23">
        <f t="shared" si="37"/>
        <v>4318</v>
      </c>
      <c r="P115" s="24">
        <f t="shared" si="38"/>
        <v>0</v>
      </c>
      <c r="Q115" s="23">
        <f t="shared" si="39"/>
        <v>4897</v>
      </c>
      <c r="R115" s="23">
        <f t="shared" si="40"/>
        <v>5181</v>
      </c>
      <c r="S115" s="23">
        <f t="shared" si="41"/>
        <v>5295</v>
      </c>
      <c r="T115" s="22"/>
      <c r="U115" s="67">
        <f>IF(B115=C115,0,IF(S115&lt;&gt;"-",(S115)/Přehled!$A$1,0))</f>
        <v>12.607142857142858</v>
      </c>
    </row>
    <row r="116" spans="1:21" x14ac:dyDescent="0.25">
      <c r="A116" s="202">
        <v>114</v>
      </c>
      <c r="B116" s="164">
        <v>11476</v>
      </c>
      <c r="C116" s="165"/>
      <c r="D116" s="203">
        <v>1830</v>
      </c>
      <c r="E116" s="168">
        <f t="shared" si="28"/>
        <v>915</v>
      </c>
      <c r="F116" s="168">
        <f t="shared" si="29"/>
        <v>305</v>
      </c>
      <c r="G116" s="168">
        <f t="shared" si="30"/>
        <v>75</v>
      </c>
      <c r="H116" s="204">
        <f t="shared" si="31"/>
        <v>15</v>
      </c>
      <c r="I116" s="112">
        <f t="shared" si="32"/>
        <v>3477</v>
      </c>
      <c r="J116" s="168">
        <f t="shared" si="33"/>
        <v>1739</v>
      </c>
      <c r="K116" s="168">
        <f t="shared" si="34"/>
        <v>580</v>
      </c>
      <c r="L116" s="168">
        <f t="shared" si="35"/>
        <v>143</v>
      </c>
      <c r="M116" s="169">
        <f t="shared" si="36"/>
        <v>29</v>
      </c>
      <c r="N116" s="22"/>
      <c r="O116" s="23">
        <f t="shared" si="37"/>
        <v>4522</v>
      </c>
      <c r="P116" s="24">
        <f t="shared" si="38"/>
        <v>0</v>
      </c>
      <c r="Q116" s="23">
        <f t="shared" si="39"/>
        <v>5100</v>
      </c>
      <c r="R116" s="23">
        <f t="shared" si="40"/>
        <v>5394</v>
      </c>
      <c r="S116" s="23">
        <f t="shared" si="41"/>
        <v>5508</v>
      </c>
      <c r="T116" s="22"/>
      <c r="U116" s="67">
        <f>IF(B116=C116,0,IF(S116&lt;&gt;"-",(S116)/Přehled!$A$1,0))</f>
        <v>13.114285714285714</v>
      </c>
    </row>
    <row r="117" spans="1:21" x14ac:dyDescent="0.25">
      <c r="A117" s="202">
        <v>115</v>
      </c>
      <c r="B117" s="164">
        <v>11763</v>
      </c>
      <c r="C117" s="165"/>
      <c r="D117" s="203">
        <v>1850</v>
      </c>
      <c r="E117" s="168">
        <f t="shared" si="28"/>
        <v>925</v>
      </c>
      <c r="F117" s="168">
        <f t="shared" si="29"/>
        <v>310</v>
      </c>
      <c r="G117" s="168">
        <f t="shared" si="30"/>
        <v>80</v>
      </c>
      <c r="H117" s="204">
        <f t="shared" si="31"/>
        <v>15</v>
      </c>
      <c r="I117" s="112">
        <f t="shared" si="32"/>
        <v>3515</v>
      </c>
      <c r="J117" s="168">
        <f t="shared" si="33"/>
        <v>1758</v>
      </c>
      <c r="K117" s="168">
        <f t="shared" si="34"/>
        <v>589</v>
      </c>
      <c r="L117" s="168">
        <f t="shared" si="35"/>
        <v>152</v>
      </c>
      <c r="M117" s="169">
        <f t="shared" si="36"/>
        <v>29</v>
      </c>
      <c r="N117" s="22"/>
      <c r="O117" s="23">
        <f t="shared" si="37"/>
        <v>4733</v>
      </c>
      <c r="P117" s="24">
        <f t="shared" si="38"/>
        <v>0</v>
      </c>
      <c r="Q117" s="23">
        <f t="shared" si="39"/>
        <v>5312</v>
      </c>
      <c r="R117" s="23">
        <f t="shared" si="40"/>
        <v>5597</v>
      </c>
      <c r="S117" s="23">
        <f t="shared" si="41"/>
        <v>5720</v>
      </c>
      <c r="T117" s="22"/>
      <c r="U117" s="67">
        <f>IF(B117=C117,0,IF(S117&lt;&gt;"-",(S117)/Přehled!$A$1,0))</f>
        <v>13.619047619047619</v>
      </c>
    </row>
    <row r="118" spans="1:21" x14ac:dyDescent="0.25">
      <c r="A118" s="202">
        <v>116</v>
      </c>
      <c r="B118" s="164">
        <v>12057</v>
      </c>
      <c r="C118" s="165"/>
      <c r="D118" s="203">
        <v>1870</v>
      </c>
      <c r="E118" s="168">
        <f t="shared" si="28"/>
        <v>935</v>
      </c>
      <c r="F118" s="168">
        <f t="shared" si="29"/>
        <v>310</v>
      </c>
      <c r="G118" s="168">
        <f t="shared" si="30"/>
        <v>80</v>
      </c>
      <c r="H118" s="204">
        <f t="shared" si="31"/>
        <v>15</v>
      </c>
      <c r="I118" s="112">
        <f t="shared" si="32"/>
        <v>3553</v>
      </c>
      <c r="J118" s="168">
        <f t="shared" si="33"/>
        <v>1777</v>
      </c>
      <c r="K118" s="168">
        <f t="shared" si="34"/>
        <v>589</v>
      </c>
      <c r="L118" s="168">
        <f t="shared" si="35"/>
        <v>152</v>
      </c>
      <c r="M118" s="169">
        <f t="shared" si="36"/>
        <v>29</v>
      </c>
      <c r="N118" s="22"/>
      <c r="O118" s="23">
        <f t="shared" si="37"/>
        <v>4951</v>
      </c>
      <c r="P118" s="24">
        <f t="shared" si="38"/>
        <v>0</v>
      </c>
      <c r="Q118" s="23">
        <f t="shared" si="39"/>
        <v>5549</v>
      </c>
      <c r="R118" s="23">
        <f t="shared" si="40"/>
        <v>5834</v>
      </c>
      <c r="S118" s="23">
        <f t="shared" si="41"/>
        <v>5957</v>
      </c>
      <c r="T118" s="22"/>
      <c r="U118" s="67">
        <f>IF(B118=C118,0,IF(S118&lt;&gt;"-",(S118)/Přehled!$A$1,0))</f>
        <v>14.183333333333334</v>
      </c>
    </row>
    <row r="119" spans="1:21" x14ac:dyDescent="0.25">
      <c r="A119" s="202">
        <v>117</v>
      </c>
      <c r="B119" s="164">
        <v>12358</v>
      </c>
      <c r="C119" s="165"/>
      <c r="D119" s="203">
        <v>1890</v>
      </c>
      <c r="E119" s="168">
        <f t="shared" si="28"/>
        <v>945</v>
      </c>
      <c r="F119" s="168">
        <f t="shared" si="29"/>
        <v>315</v>
      </c>
      <c r="G119" s="168">
        <f t="shared" si="30"/>
        <v>80</v>
      </c>
      <c r="H119" s="204">
        <f t="shared" si="31"/>
        <v>15</v>
      </c>
      <c r="I119" s="112">
        <f t="shared" si="32"/>
        <v>3591</v>
      </c>
      <c r="J119" s="168">
        <f t="shared" si="33"/>
        <v>1796</v>
      </c>
      <c r="K119" s="168">
        <f t="shared" si="34"/>
        <v>599</v>
      </c>
      <c r="L119" s="168">
        <f t="shared" si="35"/>
        <v>152</v>
      </c>
      <c r="M119" s="169">
        <f t="shared" si="36"/>
        <v>29</v>
      </c>
      <c r="N119" s="22"/>
      <c r="O119" s="23">
        <f t="shared" si="37"/>
        <v>5176</v>
      </c>
      <c r="P119" s="24">
        <f t="shared" si="38"/>
        <v>0</v>
      </c>
      <c r="Q119" s="23">
        <f t="shared" si="39"/>
        <v>5773</v>
      </c>
      <c r="R119" s="23">
        <f t="shared" si="40"/>
        <v>6068</v>
      </c>
      <c r="S119" s="23">
        <f t="shared" si="41"/>
        <v>6191</v>
      </c>
      <c r="T119" s="22"/>
      <c r="U119" s="67">
        <f>IF(B119=C119,0,IF(S119&lt;&gt;"-",(S119)/Přehled!$A$1,0))</f>
        <v>14.740476190476191</v>
      </c>
    </row>
    <row r="120" spans="1:21" x14ac:dyDescent="0.25">
      <c r="A120" s="202">
        <v>118</v>
      </c>
      <c r="B120" s="164">
        <v>12667</v>
      </c>
      <c r="C120" s="165"/>
      <c r="D120" s="203">
        <v>1910</v>
      </c>
      <c r="E120" s="168">
        <f t="shared" si="28"/>
        <v>955</v>
      </c>
      <c r="F120" s="168">
        <f t="shared" si="29"/>
        <v>320</v>
      </c>
      <c r="G120" s="168">
        <f t="shared" si="30"/>
        <v>80</v>
      </c>
      <c r="H120" s="204">
        <f t="shared" si="31"/>
        <v>15</v>
      </c>
      <c r="I120" s="112">
        <f t="shared" si="32"/>
        <v>3629</v>
      </c>
      <c r="J120" s="168">
        <f t="shared" si="33"/>
        <v>1815</v>
      </c>
      <c r="K120" s="168">
        <f t="shared" si="34"/>
        <v>608</v>
      </c>
      <c r="L120" s="168">
        <f t="shared" si="35"/>
        <v>152</v>
      </c>
      <c r="M120" s="169">
        <f t="shared" si="36"/>
        <v>29</v>
      </c>
      <c r="N120" s="22"/>
      <c r="O120" s="23">
        <f t="shared" si="37"/>
        <v>5409</v>
      </c>
      <c r="P120" s="24">
        <f t="shared" si="38"/>
        <v>0</v>
      </c>
      <c r="Q120" s="23">
        <f t="shared" si="39"/>
        <v>6007</v>
      </c>
      <c r="R120" s="23">
        <f t="shared" si="40"/>
        <v>6311</v>
      </c>
      <c r="S120" s="23">
        <f t="shared" si="41"/>
        <v>6434</v>
      </c>
      <c r="T120" s="22"/>
      <c r="U120" s="67">
        <f>IF(B120=C120,0,IF(S120&lt;&gt;"-",(S120)/Přehled!$A$1,0))</f>
        <v>15.31904761904762</v>
      </c>
    </row>
    <row r="121" spans="1:21" x14ac:dyDescent="0.25">
      <c r="A121" s="202">
        <v>119</v>
      </c>
      <c r="B121" s="164">
        <v>12984</v>
      </c>
      <c r="C121" s="165"/>
      <c r="D121" s="203">
        <v>1930</v>
      </c>
      <c r="E121" s="168">
        <f t="shared" si="28"/>
        <v>965</v>
      </c>
      <c r="F121" s="168">
        <f t="shared" si="29"/>
        <v>320</v>
      </c>
      <c r="G121" s="168">
        <f t="shared" si="30"/>
        <v>80</v>
      </c>
      <c r="H121" s="204">
        <f t="shared" si="31"/>
        <v>15</v>
      </c>
      <c r="I121" s="112">
        <f t="shared" si="32"/>
        <v>3667</v>
      </c>
      <c r="J121" s="168">
        <f t="shared" si="33"/>
        <v>1834</v>
      </c>
      <c r="K121" s="168">
        <f t="shared" si="34"/>
        <v>608</v>
      </c>
      <c r="L121" s="168">
        <f t="shared" si="35"/>
        <v>152</v>
      </c>
      <c r="M121" s="169">
        <f t="shared" si="36"/>
        <v>29</v>
      </c>
      <c r="N121" s="22"/>
      <c r="O121" s="23">
        <f t="shared" si="37"/>
        <v>5650</v>
      </c>
      <c r="P121" s="24">
        <f t="shared" si="38"/>
        <v>0</v>
      </c>
      <c r="Q121" s="23">
        <f t="shared" si="39"/>
        <v>6267</v>
      </c>
      <c r="R121" s="23">
        <f t="shared" si="40"/>
        <v>6571</v>
      </c>
      <c r="S121" s="23">
        <f t="shared" si="41"/>
        <v>6694</v>
      </c>
      <c r="T121" s="22"/>
      <c r="U121" s="67">
        <f>IF(B121=C121,0,IF(S121&lt;&gt;"-",(S121)/Přehled!$A$1,0))</f>
        <v>15.938095238095238</v>
      </c>
    </row>
    <row r="122" spans="1:21" x14ac:dyDescent="0.25">
      <c r="A122" s="202">
        <v>120</v>
      </c>
      <c r="B122" s="164">
        <v>13308</v>
      </c>
      <c r="C122" s="165"/>
      <c r="D122" s="203">
        <v>1950</v>
      </c>
      <c r="E122" s="168">
        <f t="shared" si="28"/>
        <v>975</v>
      </c>
      <c r="F122" s="168">
        <f t="shared" si="29"/>
        <v>325</v>
      </c>
      <c r="G122" s="168">
        <f t="shared" si="30"/>
        <v>80</v>
      </c>
      <c r="H122" s="204">
        <f t="shared" si="31"/>
        <v>15</v>
      </c>
      <c r="I122" s="112">
        <f t="shared" si="32"/>
        <v>3705</v>
      </c>
      <c r="J122" s="168">
        <f t="shared" si="33"/>
        <v>1853</v>
      </c>
      <c r="K122" s="168">
        <f t="shared" si="34"/>
        <v>618</v>
      </c>
      <c r="L122" s="168">
        <f t="shared" si="35"/>
        <v>152</v>
      </c>
      <c r="M122" s="169">
        <f t="shared" si="36"/>
        <v>29</v>
      </c>
      <c r="N122" s="22"/>
      <c r="O122" s="23">
        <f t="shared" si="37"/>
        <v>5898</v>
      </c>
      <c r="P122" s="24">
        <f t="shared" si="38"/>
        <v>0</v>
      </c>
      <c r="Q122" s="23">
        <f t="shared" si="39"/>
        <v>6514</v>
      </c>
      <c r="R122" s="23">
        <f t="shared" si="40"/>
        <v>6828</v>
      </c>
      <c r="S122" s="23">
        <f t="shared" si="41"/>
        <v>6951</v>
      </c>
      <c r="T122" s="22"/>
      <c r="U122" s="67">
        <f>IF(B122=C122,0,IF(S122&lt;&gt;"-",(S122)/Přehled!$A$1,0))</f>
        <v>16.55</v>
      </c>
    </row>
    <row r="123" spans="1:21" x14ac:dyDescent="0.25">
      <c r="A123" s="202">
        <v>121</v>
      </c>
      <c r="B123" s="164">
        <v>13641</v>
      </c>
      <c r="C123" s="165"/>
      <c r="D123" s="203">
        <v>1965</v>
      </c>
      <c r="E123" s="168">
        <f t="shared" si="28"/>
        <v>985</v>
      </c>
      <c r="F123" s="168">
        <f t="shared" si="29"/>
        <v>330</v>
      </c>
      <c r="G123" s="168">
        <f t="shared" si="30"/>
        <v>85</v>
      </c>
      <c r="H123" s="204">
        <f t="shared" si="31"/>
        <v>15</v>
      </c>
      <c r="I123" s="112">
        <f t="shared" si="32"/>
        <v>3734</v>
      </c>
      <c r="J123" s="168">
        <f t="shared" si="33"/>
        <v>1872</v>
      </c>
      <c r="K123" s="168">
        <f t="shared" si="34"/>
        <v>627</v>
      </c>
      <c r="L123" s="168">
        <f t="shared" si="35"/>
        <v>162</v>
      </c>
      <c r="M123" s="169">
        <f t="shared" si="36"/>
        <v>29</v>
      </c>
      <c r="N123" s="22"/>
      <c r="O123" s="23">
        <f t="shared" si="37"/>
        <v>6173</v>
      </c>
      <c r="P123" s="24">
        <f t="shared" si="38"/>
        <v>0</v>
      </c>
      <c r="Q123" s="23">
        <f t="shared" si="39"/>
        <v>6781</v>
      </c>
      <c r="R123" s="23">
        <f t="shared" si="40"/>
        <v>7084</v>
      </c>
      <c r="S123" s="23">
        <f t="shared" si="41"/>
        <v>7217</v>
      </c>
      <c r="T123" s="22"/>
      <c r="U123" s="67">
        <f>IF(B123=C123,0,IF(S123&lt;&gt;"-",(S123)/Přehled!$A$1,0))</f>
        <v>17.183333333333334</v>
      </c>
    </row>
    <row r="124" spans="1:21" x14ac:dyDescent="0.25">
      <c r="A124" s="202">
        <v>122</v>
      </c>
      <c r="B124" s="164">
        <v>13982</v>
      </c>
      <c r="C124" s="165"/>
      <c r="D124" s="203">
        <v>1985</v>
      </c>
      <c r="E124" s="168">
        <f t="shared" si="28"/>
        <v>995</v>
      </c>
      <c r="F124" s="168">
        <f t="shared" si="29"/>
        <v>330</v>
      </c>
      <c r="G124" s="168">
        <f t="shared" si="30"/>
        <v>85</v>
      </c>
      <c r="H124" s="204">
        <f t="shared" si="31"/>
        <v>15</v>
      </c>
      <c r="I124" s="112">
        <f t="shared" si="32"/>
        <v>3772</v>
      </c>
      <c r="J124" s="168">
        <f t="shared" si="33"/>
        <v>1891</v>
      </c>
      <c r="K124" s="168">
        <f t="shared" si="34"/>
        <v>627</v>
      </c>
      <c r="L124" s="168">
        <f t="shared" si="35"/>
        <v>162</v>
      </c>
      <c r="M124" s="169">
        <f t="shared" si="36"/>
        <v>29</v>
      </c>
      <c r="N124" s="22"/>
      <c r="O124" s="23">
        <f t="shared" si="37"/>
        <v>6438</v>
      </c>
      <c r="P124" s="24">
        <f t="shared" si="38"/>
        <v>0</v>
      </c>
      <c r="Q124" s="23">
        <f t="shared" si="39"/>
        <v>7065</v>
      </c>
      <c r="R124" s="23">
        <f t="shared" si="40"/>
        <v>7368</v>
      </c>
      <c r="S124" s="23">
        <f t="shared" si="41"/>
        <v>7501</v>
      </c>
      <c r="T124" s="22"/>
      <c r="U124" s="67">
        <f>IF(B124=C124,0,IF(S124&lt;&gt;"-",(S124)/Přehled!$A$1,0))</f>
        <v>17.859523809523811</v>
      </c>
    </row>
    <row r="125" spans="1:21" x14ac:dyDescent="0.25">
      <c r="A125" s="202">
        <v>123</v>
      </c>
      <c r="B125" s="164">
        <v>14332</v>
      </c>
      <c r="C125" s="165"/>
      <c r="D125" s="203">
        <v>2005</v>
      </c>
      <c r="E125" s="168">
        <f t="shared" si="28"/>
        <v>1005</v>
      </c>
      <c r="F125" s="168">
        <f t="shared" si="29"/>
        <v>335</v>
      </c>
      <c r="G125" s="168">
        <f t="shared" si="30"/>
        <v>85</v>
      </c>
      <c r="H125" s="204">
        <f t="shared" si="31"/>
        <v>15</v>
      </c>
      <c r="I125" s="112">
        <f t="shared" si="32"/>
        <v>3810</v>
      </c>
      <c r="J125" s="168">
        <f t="shared" si="33"/>
        <v>1910</v>
      </c>
      <c r="K125" s="168">
        <f t="shared" si="34"/>
        <v>637</v>
      </c>
      <c r="L125" s="168">
        <f t="shared" si="35"/>
        <v>162</v>
      </c>
      <c r="M125" s="169">
        <f t="shared" si="36"/>
        <v>29</v>
      </c>
      <c r="N125" s="22"/>
      <c r="O125" s="23">
        <f t="shared" si="37"/>
        <v>6712</v>
      </c>
      <c r="P125" s="24">
        <f t="shared" si="38"/>
        <v>0</v>
      </c>
      <c r="Q125" s="23">
        <f t="shared" si="39"/>
        <v>7338</v>
      </c>
      <c r="R125" s="23">
        <f t="shared" si="40"/>
        <v>7651</v>
      </c>
      <c r="S125" s="23">
        <f t="shared" si="41"/>
        <v>7784</v>
      </c>
      <c r="T125" s="22"/>
      <c r="U125" s="67">
        <f>IF(B125=C125,0,IF(S125&lt;&gt;"-",(S125)/Přehled!$A$1,0))</f>
        <v>18.533333333333335</v>
      </c>
    </row>
    <row r="126" spans="1:21" x14ac:dyDescent="0.25">
      <c r="A126" s="202">
        <v>124</v>
      </c>
      <c r="B126" s="164">
        <v>14690</v>
      </c>
      <c r="C126" s="165"/>
      <c r="D126" s="203">
        <v>2025</v>
      </c>
      <c r="E126" s="168">
        <f t="shared" si="28"/>
        <v>1015</v>
      </c>
      <c r="F126" s="168">
        <f t="shared" si="29"/>
        <v>340</v>
      </c>
      <c r="G126" s="168">
        <f t="shared" si="30"/>
        <v>85</v>
      </c>
      <c r="H126" s="204">
        <f t="shared" si="31"/>
        <v>15</v>
      </c>
      <c r="I126" s="112">
        <f t="shared" si="32"/>
        <v>3848</v>
      </c>
      <c r="J126" s="168">
        <f t="shared" si="33"/>
        <v>1929</v>
      </c>
      <c r="K126" s="168">
        <f t="shared" si="34"/>
        <v>646</v>
      </c>
      <c r="L126" s="168">
        <f t="shared" si="35"/>
        <v>162</v>
      </c>
      <c r="M126" s="169">
        <f t="shared" si="36"/>
        <v>29</v>
      </c>
      <c r="N126" s="22"/>
      <c r="O126" s="23">
        <f t="shared" si="37"/>
        <v>6994</v>
      </c>
      <c r="P126" s="24">
        <f t="shared" si="38"/>
        <v>0</v>
      </c>
      <c r="Q126" s="23">
        <f t="shared" si="39"/>
        <v>7621</v>
      </c>
      <c r="R126" s="23">
        <f t="shared" si="40"/>
        <v>7943</v>
      </c>
      <c r="S126" s="23">
        <f t="shared" si="41"/>
        <v>8076</v>
      </c>
      <c r="T126" s="22"/>
      <c r="U126" s="67">
        <f>IF(B126=C126,0,IF(S126&lt;&gt;"-",(S126)/Přehled!$A$1,0))</f>
        <v>19.228571428571428</v>
      </c>
    </row>
    <row r="127" spans="1:21" x14ac:dyDescent="0.25">
      <c r="A127" s="202">
        <v>125</v>
      </c>
      <c r="B127" s="164">
        <v>15057</v>
      </c>
      <c r="C127" s="165"/>
      <c r="D127" s="203">
        <v>2045</v>
      </c>
      <c r="E127" s="168">
        <f t="shared" si="28"/>
        <v>1025</v>
      </c>
      <c r="F127" s="168">
        <f t="shared" si="29"/>
        <v>340</v>
      </c>
      <c r="G127" s="168">
        <f t="shared" si="30"/>
        <v>85</v>
      </c>
      <c r="H127" s="204">
        <f t="shared" si="31"/>
        <v>15</v>
      </c>
      <c r="I127" s="112">
        <f t="shared" si="32"/>
        <v>3886</v>
      </c>
      <c r="J127" s="168">
        <f t="shared" si="33"/>
        <v>1948</v>
      </c>
      <c r="K127" s="168">
        <f t="shared" si="34"/>
        <v>646</v>
      </c>
      <c r="L127" s="168">
        <f t="shared" si="35"/>
        <v>162</v>
      </c>
      <c r="M127" s="169">
        <f t="shared" si="36"/>
        <v>29</v>
      </c>
      <c r="N127" s="22"/>
      <c r="O127" s="23">
        <f t="shared" si="37"/>
        <v>7285</v>
      </c>
      <c r="P127" s="24">
        <f t="shared" si="38"/>
        <v>0</v>
      </c>
      <c r="Q127" s="23">
        <f t="shared" si="39"/>
        <v>7931</v>
      </c>
      <c r="R127" s="23">
        <f t="shared" si="40"/>
        <v>8253</v>
      </c>
      <c r="S127" s="23">
        <f t="shared" si="41"/>
        <v>8386</v>
      </c>
      <c r="T127" s="22"/>
      <c r="U127" s="67">
        <f>IF(B127=C127,0,IF(S127&lt;&gt;"-",(S127)/Přehled!$A$1,0))</f>
        <v>19.966666666666665</v>
      </c>
    </row>
    <row r="128" spans="1:21" x14ac:dyDescent="0.25">
      <c r="A128" s="202">
        <v>126</v>
      </c>
      <c r="B128" s="164">
        <v>15434</v>
      </c>
      <c r="C128" s="165"/>
      <c r="D128" s="203">
        <v>2065</v>
      </c>
      <c r="E128" s="168">
        <f t="shared" si="28"/>
        <v>1035</v>
      </c>
      <c r="F128" s="168">
        <f t="shared" si="29"/>
        <v>345</v>
      </c>
      <c r="G128" s="168">
        <f t="shared" si="30"/>
        <v>85</v>
      </c>
      <c r="H128" s="204">
        <f t="shared" si="31"/>
        <v>15</v>
      </c>
      <c r="I128" s="112">
        <f t="shared" si="32"/>
        <v>3924</v>
      </c>
      <c r="J128" s="168">
        <f t="shared" si="33"/>
        <v>1967</v>
      </c>
      <c r="K128" s="168">
        <f t="shared" si="34"/>
        <v>656</v>
      </c>
      <c r="L128" s="168">
        <f t="shared" si="35"/>
        <v>162</v>
      </c>
      <c r="M128" s="169">
        <f t="shared" si="36"/>
        <v>29</v>
      </c>
      <c r="N128" s="22"/>
      <c r="O128" s="23">
        <f t="shared" si="37"/>
        <v>7586</v>
      </c>
      <c r="P128" s="24">
        <f t="shared" si="38"/>
        <v>0</v>
      </c>
      <c r="Q128" s="23">
        <f t="shared" si="39"/>
        <v>8231</v>
      </c>
      <c r="R128" s="23">
        <f t="shared" si="40"/>
        <v>8563</v>
      </c>
      <c r="S128" s="23">
        <f t="shared" si="41"/>
        <v>8696</v>
      </c>
      <c r="T128" s="22"/>
      <c r="U128" s="67">
        <f>IF(B128=C128,0,IF(S128&lt;&gt;"-",(S128)/Přehled!$A$1,0))</f>
        <v>20.704761904761906</v>
      </c>
    </row>
    <row r="129" spans="1:21" x14ac:dyDescent="0.25">
      <c r="A129" s="202">
        <v>127</v>
      </c>
      <c r="B129" s="164">
        <v>15819</v>
      </c>
      <c r="C129" s="165"/>
      <c r="D129" s="203">
        <v>2085</v>
      </c>
      <c r="E129" s="168">
        <f t="shared" si="28"/>
        <v>1045</v>
      </c>
      <c r="F129" s="168">
        <f t="shared" si="29"/>
        <v>350</v>
      </c>
      <c r="G129" s="168">
        <f t="shared" si="30"/>
        <v>90</v>
      </c>
      <c r="H129" s="204">
        <f t="shared" si="31"/>
        <v>20</v>
      </c>
      <c r="I129" s="112">
        <f t="shared" si="32"/>
        <v>3962</v>
      </c>
      <c r="J129" s="168">
        <f t="shared" si="33"/>
        <v>1986</v>
      </c>
      <c r="K129" s="168">
        <f t="shared" si="34"/>
        <v>665</v>
      </c>
      <c r="L129" s="168">
        <f t="shared" si="35"/>
        <v>171</v>
      </c>
      <c r="M129" s="169">
        <f t="shared" si="36"/>
        <v>38</v>
      </c>
      <c r="N129" s="22"/>
      <c r="O129" s="23">
        <f t="shared" si="37"/>
        <v>7895</v>
      </c>
      <c r="P129" s="24">
        <f t="shared" si="38"/>
        <v>0</v>
      </c>
      <c r="Q129" s="23">
        <f t="shared" si="39"/>
        <v>8541</v>
      </c>
      <c r="R129" s="23">
        <f t="shared" si="40"/>
        <v>8864</v>
      </c>
      <c r="S129" s="23">
        <f t="shared" si="41"/>
        <v>8997</v>
      </c>
      <c r="T129" s="22"/>
      <c r="U129" s="67">
        <f>IF(B129=C129,0,IF(S129&lt;&gt;"-",(S129)/Přehled!$A$1,0))</f>
        <v>21.421428571428571</v>
      </c>
    </row>
    <row r="130" spans="1:21" x14ac:dyDescent="0.25">
      <c r="A130" s="202">
        <v>128</v>
      </c>
      <c r="B130" s="164">
        <v>16215</v>
      </c>
      <c r="C130" s="165"/>
      <c r="D130" s="203">
        <v>2105</v>
      </c>
      <c r="E130" s="168">
        <f t="shared" si="28"/>
        <v>1055</v>
      </c>
      <c r="F130" s="168">
        <f t="shared" si="29"/>
        <v>350</v>
      </c>
      <c r="G130" s="168">
        <f t="shared" si="30"/>
        <v>90</v>
      </c>
      <c r="H130" s="204">
        <f t="shared" si="31"/>
        <v>20</v>
      </c>
      <c r="I130" s="112">
        <f t="shared" si="32"/>
        <v>4000</v>
      </c>
      <c r="J130" s="168">
        <f t="shared" si="33"/>
        <v>2005</v>
      </c>
      <c r="K130" s="168">
        <f t="shared" si="34"/>
        <v>665</v>
      </c>
      <c r="L130" s="168">
        <f t="shared" si="35"/>
        <v>171</v>
      </c>
      <c r="M130" s="169">
        <f t="shared" si="36"/>
        <v>38</v>
      </c>
      <c r="N130" s="22"/>
      <c r="O130" s="23">
        <f t="shared" si="37"/>
        <v>8215</v>
      </c>
      <c r="P130" s="24">
        <f t="shared" si="38"/>
        <v>0</v>
      </c>
      <c r="Q130" s="23">
        <f t="shared" si="39"/>
        <v>8880</v>
      </c>
      <c r="R130" s="23">
        <f t="shared" si="40"/>
        <v>9203</v>
      </c>
      <c r="S130" s="23">
        <f t="shared" si="41"/>
        <v>9336</v>
      </c>
      <c r="T130" s="22"/>
      <c r="U130" s="67">
        <f>IF(B130=C130,0,IF(S130&lt;&gt;"-",(S130)/Přehled!$A$1,0))</f>
        <v>22.228571428571428</v>
      </c>
    </row>
    <row r="131" spans="1:21" x14ac:dyDescent="0.25">
      <c r="A131" s="202">
        <v>129</v>
      </c>
      <c r="B131" s="164">
        <v>16620</v>
      </c>
      <c r="C131" s="165"/>
      <c r="D131" s="203">
        <v>2125</v>
      </c>
      <c r="E131" s="168">
        <f t="shared" si="28"/>
        <v>1065</v>
      </c>
      <c r="F131" s="168">
        <f t="shared" si="29"/>
        <v>355</v>
      </c>
      <c r="G131" s="168">
        <f t="shared" si="30"/>
        <v>90</v>
      </c>
      <c r="H131" s="204">
        <f t="shared" si="31"/>
        <v>20</v>
      </c>
      <c r="I131" s="112">
        <f t="shared" si="32"/>
        <v>4038</v>
      </c>
      <c r="J131" s="168">
        <f t="shared" si="33"/>
        <v>2024</v>
      </c>
      <c r="K131" s="168">
        <f t="shared" si="34"/>
        <v>675</v>
      </c>
      <c r="L131" s="168">
        <f t="shared" si="35"/>
        <v>171</v>
      </c>
      <c r="M131" s="169">
        <f t="shared" si="36"/>
        <v>38</v>
      </c>
      <c r="N131" s="22"/>
      <c r="O131" s="23">
        <f t="shared" si="37"/>
        <v>8544</v>
      </c>
      <c r="P131" s="24">
        <f t="shared" si="38"/>
        <v>0</v>
      </c>
      <c r="Q131" s="23">
        <f t="shared" si="39"/>
        <v>9208</v>
      </c>
      <c r="R131" s="23">
        <f t="shared" si="40"/>
        <v>9541</v>
      </c>
      <c r="S131" s="23">
        <f t="shared" si="41"/>
        <v>9674</v>
      </c>
      <c r="T131" s="22"/>
      <c r="U131" s="67">
        <f>IF(B131=C131,0,IF(S131&lt;&gt;"-",(S131)/Přehled!$A$1,0))</f>
        <v>23.033333333333335</v>
      </c>
    </row>
    <row r="132" spans="1:21" x14ac:dyDescent="0.25">
      <c r="A132" s="202">
        <v>130</v>
      </c>
      <c r="B132" s="164">
        <v>17036</v>
      </c>
      <c r="C132" s="165"/>
      <c r="D132" s="203">
        <v>2145</v>
      </c>
      <c r="E132" s="168">
        <f t="shared" ref="E132:E190" si="42">ROUND((D132/2)/5,0)*5</f>
        <v>1075</v>
      </c>
      <c r="F132" s="168">
        <f t="shared" ref="F132:F190" si="43">ROUND((E132/3)/5,0)*5</f>
        <v>360</v>
      </c>
      <c r="G132" s="168">
        <f t="shared" ref="G132:G190" si="44">ROUND((F132/4)/5,0)*5</f>
        <v>90</v>
      </c>
      <c r="H132" s="204">
        <f t="shared" ref="H132:H190" si="45">ROUND((G132/5)/5,0)*5</f>
        <v>20</v>
      </c>
      <c r="I132" s="112">
        <f t="shared" ref="I132:M147" si="46">ROUNDUP(D132*1.9,0)</f>
        <v>4076</v>
      </c>
      <c r="J132" s="168">
        <f t="shared" ref="J132:J141" si="47">ROUNDUP(E132*1.9,0)</f>
        <v>2043</v>
      </c>
      <c r="K132" s="168">
        <f t="shared" ref="K132:K141" si="48">ROUNDUP(F132*1.9,0)</f>
        <v>684</v>
      </c>
      <c r="L132" s="168">
        <f t="shared" ref="L132:L141" si="49">ROUNDUP(G132*1.9,0)</f>
        <v>171</v>
      </c>
      <c r="M132" s="169">
        <f t="shared" ref="M132:M141" si="50">ROUNDUP(H132*1.9,0)</f>
        <v>38</v>
      </c>
      <c r="N132" s="22"/>
      <c r="O132" s="23">
        <f t="shared" ref="O132:O190" si="51">IF((B132-I132)-I132&lt;=0,0,(B132-I132)-I132)</f>
        <v>8884</v>
      </c>
      <c r="P132" s="24">
        <f t="shared" ref="P132:P190" si="52">IF((B132-I132-J132)-J132&lt;=O132,0,IF((B132-I132-J132)-J132&lt;=0,0,(B132-I132-J132)-J132))</f>
        <v>0</v>
      </c>
      <c r="Q132" s="23">
        <f t="shared" ref="Q132:Q190" si="53">IF((B132-I132-J132-K132)-K132&lt;=0,0,(B132-I132-J132-K132)-K132)</f>
        <v>9549</v>
      </c>
      <c r="R132" s="23">
        <f t="shared" ref="R132:R190" si="54">IF((B132-I132-J132-K132-L132)-L132&lt;=0,0,(B132-I132-J132-K132-L132)-L132)</f>
        <v>9891</v>
      </c>
      <c r="S132" s="23">
        <f t="shared" ref="S132:S190" si="55">IF(H132=0,IF((B132-I132-J132-K132-L132-M132)-M132&lt;=0,0,(B132-I132-J132-K132-L132-M132)-M132),IF((B132-I132-J132-K132-L132-M132)-M132&lt;=0,"-",(B132-I132-J132-K132-L132-M132)-M132+M132))</f>
        <v>10024</v>
      </c>
      <c r="T132" s="22"/>
      <c r="U132" s="67">
        <f>IF(B132=C132,0,IF(S132&lt;&gt;"-",(S132)/Přehled!$A$1,0))</f>
        <v>23.866666666666667</v>
      </c>
    </row>
    <row r="133" spans="1:21" x14ac:dyDescent="0.25">
      <c r="A133" s="202">
        <v>131</v>
      </c>
      <c r="B133" s="164">
        <v>17462</v>
      </c>
      <c r="C133" s="165"/>
      <c r="D133" s="203">
        <v>2165</v>
      </c>
      <c r="E133" s="168">
        <f t="shared" si="42"/>
        <v>1085</v>
      </c>
      <c r="F133" s="168">
        <f t="shared" si="43"/>
        <v>360</v>
      </c>
      <c r="G133" s="168">
        <f t="shared" si="44"/>
        <v>90</v>
      </c>
      <c r="H133" s="204">
        <f t="shared" si="45"/>
        <v>20</v>
      </c>
      <c r="I133" s="112">
        <f t="shared" si="46"/>
        <v>4114</v>
      </c>
      <c r="J133" s="168">
        <f t="shared" si="47"/>
        <v>2062</v>
      </c>
      <c r="K133" s="168">
        <f t="shared" si="48"/>
        <v>684</v>
      </c>
      <c r="L133" s="168">
        <f t="shared" si="49"/>
        <v>171</v>
      </c>
      <c r="M133" s="169">
        <f t="shared" si="50"/>
        <v>38</v>
      </c>
      <c r="N133" s="22"/>
      <c r="O133" s="23">
        <f t="shared" si="51"/>
        <v>9234</v>
      </c>
      <c r="P133" s="24">
        <f t="shared" si="52"/>
        <v>0</v>
      </c>
      <c r="Q133" s="23">
        <f t="shared" si="53"/>
        <v>9918</v>
      </c>
      <c r="R133" s="23">
        <f t="shared" si="54"/>
        <v>10260</v>
      </c>
      <c r="S133" s="23">
        <f t="shared" si="55"/>
        <v>10393</v>
      </c>
      <c r="T133" s="22"/>
      <c r="U133" s="67">
        <f>IF(B133=C133,0,IF(S133&lt;&gt;"-",(S133)/Přehled!$A$1,0))</f>
        <v>24.745238095238093</v>
      </c>
    </row>
    <row r="134" spans="1:21" x14ac:dyDescent="0.25">
      <c r="A134" s="202">
        <v>132</v>
      </c>
      <c r="B134" s="164">
        <v>17898</v>
      </c>
      <c r="C134" s="165"/>
      <c r="D134" s="203">
        <v>2185</v>
      </c>
      <c r="E134" s="168">
        <f t="shared" si="42"/>
        <v>1095</v>
      </c>
      <c r="F134" s="168">
        <f t="shared" si="43"/>
        <v>365</v>
      </c>
      <c r="G134" s="168">
        <f t="shared" si="44"/>
        <v>90</v>
      </c>
      <c r="H134" s="204">
        <f t="shared" si="45"/>
        <v>20</v>
      </c>
      <c r="I134" s="112">
        <f t="shared" si="46"/>
        <v>4152</v>
      </c>
      <c r="J134" s="168">
        <f t="shared" si="47"/>
        <v>2081</v>
      </c>
      <c r="K134" s="168">
        <f t="shared" si="48"/>
        <v>694</v>
      </c>
      <c r="L134" s="168">
        <f t="shared" si="49"/>
        <v>171</v>
      </c>
      <c r="M134" s="169">
        <f t="shared" si="50"/>
        <v>38</v>
      </c>
      <c r="N134" s="22"/>
      <c r="O134" s="23">
        <f t="shared" si="51"/>
        <v>9594</v>
      </c>
      <c r="P134" s="24">
        <f t="shared" si="52"/>
        <v>0</v>
      </c>
      <c r="Q134" s="23">
        <f t="shared" si="53"/>
        <v>10277</v>
      </c>
      <c r="R134" s="23">
        <f t="shared" si="54"/>
        <v>10629</v>
      </c>
      <c r="S134" s="23">
        <f t="shared" si="55"/>
        <v>10762</v>
      </c>
      <c r="T134" s="22"/>
      <c r="U134" s="67">
        <f>IF(B134=C134,0,IF(S134&lt;&gt;"-",(S134)/Přehled!$A$1,0))</f>
        <v>25.623809523809523</v>
      </c>
    </row>
    <row r="135" spans="1:21" x14ac:dyDescent="0.25">
      <c r="A135" s="202">
        <v>133</v>
      </c>
      <c r="B135" s="164">
        <v>18346</v>
      </c>
      <c r="C135" s="165"/>
      <c r="D135" s="203">
        <v>2205</v>
      </c>
      <c r="E135" s="168">
        <f t="shared" si="42"/>
        <v>1105</v>
      </c>
      <c r="F135" s="168">
        <f t="shared" si="43"/>
        <v>370</v>
      </c>
      <c r="G135" s="168">
        <f t="shared" si="44"/>
        <v>95</v>
      </c>
      <c r="H135" s="204">
        <f t="shared" si="45"/>
        <v>20</v>
      </c>
      <c r="I135" s="112">
        <f t="shared" si="46"/>
        <v>4190</v>
      </c>
      <c r="J135" s="168">
        <f t="shared" si="47"/>
        <v>2100</v>
      </c>
      <c r="K135" s="168">
        <f t="shared" si="48"/>
        <v>703</v>
      </c>
      <c r="L135" s="168">
        <f t="shared" si="49"/>
        <v>181</v>
      </c>
      <c r="M135" s="169">
        <f t="shared" si="50"/>
        <v>38</v>
      </c>
      <c r="N135" s="22"/>
      <c r="O135" s="23">
        <f t="shared" si="51"/>
        <v>9966</v>
      </c>
      <c r="P135" s="24">
        <f t="shared" si="52"/>
        <v>0</v>
      </c>
      <c r="Q135" s="23">
        <f t="shared" si="53"/>
        <v>10650</v>
      </c>
      <c r="R135" s="23">
        <f t="shared" si="54"/>
        <v>10991</v>
      </c>
      <c r="S135" s="23">
        <f t="shared" si="55"/>
        <v>11134</v>
      </c>
      <c r="T135" s="22"/>
      <c r="U135" s="67">
        <f>IF(B135=C135,0,IF(S135&lt;&gt;"-",(S135)/Přehled!$A$1,0))</f>
        <v>26.509523809523809</v>
      </c>
    </row>
    <row r="136" spans="1:21" x14ac:dyDescent="0.25">
      <c r="A136" s="202">
        <v>134</v>
      </c>
      <c r="B136" s="164">
        <v>18804</v>
      </c>
      <c r="C136" s="165"/>
      <c r="D136" s="203">
        <v>2225</v>
      </c>
      <c r="E136" s="168">
        <f t="shared" si="42"/>
        <v>1115</v>
      </c>
      <c r="F136" s="168">
        <f t="shared" si="43"/>
        <v>370</v>
      </c>
      <c r="G136" s="168">
        <f t="shared" si="44"/>
        <v>95</v>
      </c>
      <c r="H136" s="204">
        <f t="shared" si="45"/>
        <v>20</v>
      </c>
      <c r="I136" s="112">
        <f t="shared" si="46"/>
        <v>4228</v>
      </c>
      <c r="J136" s="168">
        <f t="shared" si="47"/>
        <v>2119</v>
      </c>
      <c r="K136" s="168">
        <f t="shared" si="48"/>
        <v>703</v>
      </c>
      <c r="L136" s="168">
        <f t="shared" si="49"/>
        <v>181</v>
      </c>
      <c r="M136" s="169">
        <f t="shared" si="50"/>
        <v>38</v>
      </c>
      <c r="N136" s="22"/>
      <c r="O136" s="23">
        <f t="shared" si="51"/>
        <v>10348</v>
      </c>
      <c r="P136" s="24">
        <f t="shared" si="52"/>
        <v>0</v>
      </c>
      <c r="Q136" s="23">
        <f t="shared" si="53"/>
        <v>11051</v>
      </c>
      <c r="R136" s="23">
        <f t="shared" si="54"/>
        <v>11392</v>
      </c>
      <c r="S136" s="23">
        <f t="shared" si="55"/>
        <v>11535</v>
      </c>
      <c r="T136" s="22"/>
      <c r="U136" s="67">
        <f>IF(B136=C136,0,IF(S136&lt;&gt;"-",(S136)/Přehled!$A$1,0))</f>
        <v>27.464285714285715</v>
      </c>
    </row>
    <row r="137" spans="1:21" x14ac:dyDescent="0.25">
      <c r="A137" s="202">
        <v>135</v>
      </c>
      <c r="B137" s="164">
        <v>19274</v>
      </c>
      <c r="C137" s="165"/>
      <c r="D137" s="203">
        <v>2245</v>
      </c>
      <c r="E137" s="168">
        <f t="shared" si="42"/>
        <v>1125</v>
      </c>
      <c r="F137" s="168">
        <f t="shared" si="43"/>
        <v>375</v>
      </c>
      <c r="G137" s="168">
        <f t="shared" si="44"/>
        <v>95</v>
      </c>
      <c r="H137" s="204">
        <f t="shared" si="45"/>
        <v>20</v>
      </c>
      <c r="I137" s="112">
        <f t="shared" si="46"/>
        <v>4266</v>
      </c>
      <c r="J137" s="168">
        <f t="shared" si="47"/>
        <v>2138</v>
      </c>
      <c r="K137" s="168">
        <f t="shared" si="48"/>
        <v>713</v>
      </c>
      <c r="L137" s="168">
        <f t="shared" si="49"/>
        <v>181</v>
      </c>
      <c r="M137" s="169">
        <f t="shared" si="50"/>
        <v>38</v>
      </c>
      <c r="N137" s="22"/>
      <c r="O137" s="23">
        <f t="shared" si="51"/>
        <v>10742</v>
      </c>
      <c r="P137" s="24">
        <f t="shared" si="52"/>
        <v>0</v>
      </c>
      <c r="Q137" s="23">
        <f t="shared" si="53"/>
        <v>11444</v>
      </c>
      <c r="R137" s="23">
        <f t="shared" si="54"/>
        <v>11795</v>
      </c>
      <c r="S137" s="23">
        <f t="shared" si="55"/>
        <v>11938</v>
      </c>
      <c r="T137" s="22"/>
      <c r="U137" s="67">
        <f>IF(B137=C137,0,IF(S137&lt;&gt;"-",(S137)/Přehled!$A$1,0))</f>
        <v>28.423809523809524</v>
      </c>
    </row>
    <row r="138" spans="1:21" x14ac:dyDescent="0.25">
      <c r="A138" s="258">
        <v>136</v>
      </c>
      <c r="B138" s="209">
        <v>19756</v>
      </c>
      <c r="C138" s="210"/>
      <c r="D138" s="259">
        <v>2265</v>
      </c>
      <c r="E138" s="260">
        <f t="shared" si="42"/>
        <v>1135</v>
      </c>
      <c r="F138" s="260">
        <f t="shared" si="43"/>
        <v>380</v>
      </c>
      <c r="G138" s="260">
        <f t="shared" si="44"/>
        <v>95</v>
      </c>
      <c r="H138" s="261">
        <f t="shared" si="45"/>
        <v>20</v>
      </c>
      <c r="I138" s="262">
        <f t="shared" si="46"/>
        <v>4304</v>
      </c>
      <c r="J138" s="260">
        <f t="shared" si="47"/>
        <v>2157</v>
      </c>
      <c r="K138" s="260">
        <f t="shared" si="48"/>
        <v>722</v>
      </c>
      <c r="L138" s="260">
        <f t="shared" si="49"/>
        <v>181</v>
      </c>
      <c r="M138" s="263">
        <f t="shared" si="50"/>
        <v>38</v>
      </c>
      <c r="N138" s="22"/>
      <c r="O138" s="23">
        <f t="shared" si="51"/>
        <v>11148</v>
      </c>
      <c r="P138" s="24">
        <f t="shared" si="52"/>
        <v>0</v>
      </c>
      <c r="Q138" s="23">
        <f t="shared" si="53"/>
        <v>11851</v>
      </c>
      <c r="R138" s="23">
        <f t="shared" si="54"/>
        <v>12211</v>
      </c>
      <c r="S138" s="23">
        <f t="shared" si="55"/>
        <v>12354</v>
      </c>
      <c r="T138" s="22"/>
      <c r="U138" s="67">
        <f>IF(B138=C138,0,IF(S138&lt;&gt;"-",(S138)/Přehled!$A$1,0))</f>
        <v>29.414285714285715</v>
      </c>
    </row>
    <row r="139" spans="1:21" x14ac:dyDescent="0.25">
      <c r="A139" s="233">
        <v>137</v>
      </c>
      <c r="B139" s="235">
        <v>20250</v>
      </c>
      <c r="C139" s="236"/>
      <c r="D139" s="235">
        <v>2285</v>
      </c>
      <c r="E139" s="230">
        <f t="shared" si="42"/>
        <v>1145</v>
      </c>
      <c r="F139" s="230">
        <f t="shared" si="43"/>
        <v>380</v>
      </c>
      <c r="G139" s="230">
        <f t="shared" si="44"/>
        <v>95</v>
      </c>
      <c r="H139" s="236">
        <f t="shared" si="45"/>
        <v>20</v>
      </c>
      <c r="I139" s="235">
        <f t="shared" si="46"/>
        <v>4342</v>
      </c>
      <c r="J139" s="230">
        <f t="shared" si="47"/>
        <v>2176</v>
      </c>
      <c r="K139" s="230">
        <f t="shared" si="48"/>
        <v>722</v>
      </c>
      <c r="L139" s="230">
        <f t="shared" si="49"/>
        <v>181</v>
      </c>
      <c r="M139" s="236">
        <f t="shared" si="50"/>
        <v>38</v>
      </c>
      <c r="N139" s="26"/>
      <c r="O139" s="26">
        <f t="shared" si="51"/>
        <v>11566</v>
      </c>
      <c r="P139" s="26">
        <f t="shared" si="52"/>
        <v>0</v>
      </c>
      <c r="Q139" s="26">
        <f t="shared" si="53"/>
        <v>12288</v>
      </c>
      <c r="R139" s="26">
        <f t="shared" si="54"/>
        <v>12648</v>
      </c>
      <c r="S139" s="26">
        <f t="shared" si="55"/>
        <v>12791</v>
      </c>
      <c r="T139" s="1"/>
      <c r="U139" s="67">
        <f>IF(B139=C139,0,IF(S139&lt;&gt;"-",(S139)/Přehled!$A$1,0))</f>
        <v>30.454761904761906</v>
      </c>
    </row>
    <row r="140" spans="1:21" x14ac:dyDescent="0.25">
      <c r="A140" s="233">
        <v>138</v>
      </c>
      <c r="B140" s="235">
        <v>20756</v>
      </c>
      <c r="C140" s="236"/>
      <c r="D140" s="235">
        <v>2305</v>
      </c>
      <c r="E140" s="230">
        <f t="shared" si="42"/>
        <v>1155</v>
      </c>
      <c r="F140" s="230">
        <f t="shared" si="43"/>
        <v>385</v>
      </c>
      <c r="G140" s="230">
        <f t="shared" si="44"/>
        <v>95</v>
      </c>
      <c r="H140" s="236">
        <f t="shared" si="45"/>
        <v>20</v>
      </c>
      <c r="I140" s="235">
        <f t="shared" si="46"/>
        <v>4380</v>
      </c>
      <c r="J140" s="230">
        <f t="shared" si="47"/>
        <v>2195</v>
      </c>
      <c r="K140" s="230">
        <f t="shared" si="48"/>
        <v>732</v>
      </c>
      <c r="L140" s="230">
        <f t="shared" si="49"/>
        <v>181</v>
      </c>
      <c r="M140" s="236">
        <f t="shared" si="50"/>
        <v>38</v>
      </c>
      <c r="N140" s="26"/>
      <c r="O140" s="26">
        <f t="shared" si="51"/>
        <v>11996</v>
      </c>
      <c r="P140" s="26">
        <f t="shared" si="52"/>
        <v>0</v>
      </c>
      <c r="Q140" s="26">
        <f t="shared" si="53"/>
        <v>12717</v>
      </c>
      <c r="R140" s="26">
        <f t="shared" si="54"/>
        <v>13087</v>
      </c>
      <c r="S140" s="26">
        <f t="shared" si="55"/>
        <v>13230</v>
      </c>
      <c r="T140" s="1"/>
      <c r="U140" s="67">
        <f>IF(B140=C140,0,IF(S140&lt;&gt;"-",(S140)/Přehled!$A$1,0))</f>
        <v>31.5</v>
      </c>
    </row>
    <row r="141" spans="1:21" x14ac:dyDescent="0.25">
      <c r="A141" s="233">
        <v>139</v>
      </c>
      <c r="B141" s="235">
        <v>21275</v>
      </c>
      <c r="C141" s="236"/>
      <c r="D141" s="235">
        <v>2325</v>
      </c>
      <c r="E141" s="230">
        <f t="shared" si="42"/>
        <v>1165</v>
      </c>
      <c r="F141" s="230">
        <f t="shared" si="43"/>
        <v>390</v>
      </c>
      <c r="G141" s="230">
        <f t="shared" si="44"/>
        <v>100</v>
      </c>
      <c r="H141" s="236">
        <f t="shared" si="45"/>
        <v>20</v>
      </c>
      <c r="I141" s="235">
        <f t="shared" si="46"/>
        <v>4418</v>
      </c>
      <c r="J141" s="230">
        <f t="shared" si="47"/>
        <v>2214</v>
      </c>
      <c r="K141" s="230">
        <f t="shared" si="48"/>
        <v>741</v>
      </c>
      <c r="L141" s="230">
        <f t="shared" si="49"/>
        <v>190</v>
      </c>
      <c r="M141" s="236">
        <f t="shared" si="50"/>
        <v>38</v>
      </c>
      <c r="N141" s="26"/>
      <c r="O141" s="26">
        <f t="shared" si="51"/>
        <v>12439</v>
      </c>
      <c r="P141" s="26">
        <f t="shared" si="52"/>
        <v>0</v>
      </c>
      <c r="Q141" s="26">
        <f t="shared" si="53"/>
        <v>13161</v>
      </c>
      <c r="R141" s="26">
        <f t="shared" si="54"/>
        <v>13522</v>
      </c>
      <c r="S141" s="26">
        <f t="shared" si="55"/>
        <v>13674</v>
      </c>
      <c r="T141" s="1"/>
      <c r="U141" s="67">
        <f>IF(B141=C141,0,IF(S141&lt;&gt;"-",(S141)/Přehled!$A$1,0))</f>
        <v>32.557142857142857</v>
      </c>
    </row>
    <row r="142" spans="1:21" x14ac:dyDescent="0.25">
      <c r="A142" s="233">
        <v>140</v>
      </c>
      <c r="B142" s="235">
        <v>21807</v>
      </c>
      <c r="C142" s="236"/>
      <c r="D142" s="235">
        <v>2345</v>
      </c>
      <c r="E142" s="230">
        <f t="shared" si="42"/>
        <v>1175</v>
      </c>
      <c r="F142" s="230">
        <f t="shared" si="43"/>
        <v>390</v>
      </c>
      <c r="G142" s="230">
        <f t="shared" si="44"/>
        <v>100</v>
      </c>
      <c r="H142" s="236">
        <f t="shared" si="45"/>
        <v>20</v>
      </c>
      <c r="I142" s="235">
        <f t="shared" si="46"/>
        <v>4456</v>
      </c>
      <c r="J142" s="230">
        <f t="shared" si="46"/>
        <v>2233</v>
      </c>
      <c r="K142" s="230">
        <f t="shared" si="46"/>
        <v>741</v>
      </c>
      <c r="L142" s="230">
        <f t="shared" si="46"/>
        <v>190</v>
      </c>
      <c r="M142" s="236">
        <f t="shared" si="46"/>
        <v>38</v>
      </c>
      <c r="N142" s="26"/>
      <c r="O142" s="26">
        <f t="shared" si="51"/>
        <v>12895</v>
      </c>
      <c r="P142" s="26">
        <f t="shared" si="52"/>
        <v>0</v>
      </c>
      <c r="Q142" s="26">
        <f t="shared" si="53"/>
        <v>13636</v>
      </c>
      <c r="R142" s="26">
        <f t="shared" si="54"/>
        <v>13997</v>
      </c>
      <c r="S142" s="26">
        <f t="shared" si="55"/>
        <v>14149</v>
      </c>
      <c r="T142" s="1"/>
      <c r="U142" s="67">
        <f>IF(B142=C142,0,IF(S142&lt;&gt;"-",(S142)/Přehled!$A$1,0))</f>
        <v>33.688095238095237</v>
      </c>
    </row>
    <row r="143" spans="1:21" x14ac:dyDescent="0.25">
      <c r="A143" s="233">
        <v>141</v>
      </c>
      <c r="B143" s="235">
        <v>22352</v>
      </c>
      <c r="C143" s="236"/>
      <c r="D143" s="235">
        <v>2365</v>
      </c>
      <c r="E143" s="230">
        <f t="shared" si="42"/>
        <v>1185</v>
      </c>
      <c r="F143" s="230">
        <f t="shared" si="43"/>
        <v>395</v>
      </c>
      <c r="G143" s="230">
        <f t="shared" si="44"/>
        <v>100</v>
      </c>
      <c r="H143" s="236">
        <f t="shared" si="45"/>
        <v>20</v>
      </c>
      <c r="I143" s="235">
        <f t="shared" si="46"/>
        <v>4494</v>
      </c>
      <c r="J143" s="230">
        <f t="shared" si="46"/>
        <v>2252</v>
      </c>
      <c r="K143" s="230">
        <f t="shared" si="46"/>
        <v>751</v>
      </c>
      <c r="L143" s="230">
        <f t="shared" si="46"/>
        <v>190</v>
      </c>
      <c r="M143" s="236">
        <f t="shared" si="46"/>
        <v>38</v>
      </c>
      <c r="N143" s="26"/>
      <c r="O143" s="26">
        <f t="shared" si="51"/>
        <v>13364</v>
      </c>
      <c r="P143" s="26">
        <f t="shared" si="52"/>
        <v>0</v>
      </c>
      <c r="Q143" s="26">
        <f t="shared" si="53"/>
        <v>14104</v>
      </c>
      <c r="R143" s="26">
        <f t="shared" si="54"/>
        <v>14475</v>
      </c>
      <c r="S143" s="26">
        <f t="shared" si="55"/>
        <v>14627</v>
      </c>
      <c r="T143" s="1"/>
      <c r="U143" s="67">
        <f>IF(B143=C143,0,IF(S143&lt;&gt;"-",(S143)/Přehled!$A$1,0))</f>
        <v>34.826190476190476</v>
      </c>
    </row>
    <row r="144" spans="1:21" x14ac:dyDescent="0.25">
      <c r="A144" s="233">
        <v>142</v>
      </c>
      <c r="B144" s="235">
        <v>22911</v>
      </c>
      <c r="C144" s="236"/>
      <c r="D144" s="235">
        <v>2385</v>
      </c>
      <c r="E144" s="230">
        <f t="shared" si="42"/>
        <v>1195</v>
      </c>
      <c r="F144" s="230">
        <f t="shared" si="43"/>
        <v>400</v>
      </c>
      <c r="G144" s="230">
        <f t="shared" si="44"/>
        <v>100</v>
      </c>
      <c r="H144" s="236">
        <f t="shared" si="45"/>
        <v>20</v>
      </c>
      <c r="I144" s="235">
        <f t="shared" si="46"/>
        <v>4532</v>
      </c>
      <c r="J144" s="230">
        <f t="shared" si="46"/>
        <v>2271</v>
      </c>
      <c r="K144" s="230">
        <f t="shared" si="46"/>
        <v>760</v>
      </c>
      <c r="L144" s="230">
        <f t="shared" si="46"/>
        <v>190</v>
      </c>
      <c r="M144" s="236">
        <f t="shared" si="46"/>
        <v>38</v>
      </c>
      <c r="N144" s="26"/>
      <c r="O144" s="26">
        <f t="shared" si="51"/>
        <v>13847</v>
      </c>
      <c r="P144" s="26">
        <f t="shared" si="52"/>
        <v>0</v>
      </c>
      <c r="Q144" s="26">
        <f t="shared" si="53"/>
        <v>14588</v>
      </c>
      <c r="R144" s="26">
        <f t="shared" si="54"/>
        <v>14968</v>
      </c>
      <c r="S144" s="26">
        <f t="shared" si="55"/>
        <v>15120</v>
      </c>
      <c r="T144" s="1"/>
      <c r="U144" s="67">
        <f>IF(B144=C144,0,IF(S144&lt;&gt;"-",(S144)/Přehled!$A$1,0))</f>
        <v>36</v>
      </c>
    </row>
    <row r="145" spans="1:21" x14ac:dyDescent="0.25">
      <c r="A145" s="233">
        <v>143</v>
      </c>
      <c r="B145" s="235">
        <v>23484</v>
      </c>
      <c r="C145" s="236"/>
      <c r="D145" s="235">
        <v>2405</v>
      </c>
      <c r="E145" s="230">
        <f t="shared" si="42"/>
        <v>1205</v>
      </c>
      <c r="F145" s="230">
        <f t="shared" si="43"/>
        <v>400</v>
      </c>
      <c r="G145" s="230">
        <f t="shared" si="44"/>
        <v>100</v>
      </c>
      <c r="H145" s="236">
        <f t="shared" si="45"/>
        <v>20</v>
      </c>
      <c r="I145" s="235">
        <f t="shared" si="46"/>
        <v>4570</v>
      </c>
      <c r="J145" s="230">
        <f t="shared" si="46"/>
        <v>2290</v>
      </c>
      <c r="K145" s="230">
        <f t="shared" si="46"/>
        <v>760</v>
      </c>
      <c r="L145" s="230">
        <f t="shared" si="46"/>
        <v>190</v>
      </c>
      <c r="M145" s="236">
        <f t="shared" si="46"/>
        <v>38</v>
      </c>
      <c r="N145" s="26"/>
      <c r="O145" s="26">
        <f t="shared" si="51"/>
        <v>14344</v>
      </c>
      <c r="P145" s="26">
        <f t="shared" si="52"/>
        <v>0</v>
      </c>
      <c r="Q145" s="26">
        <f t="shared" si="53"/>
        <v>15104</v>
      </c>
      <c r="R145" s="26">
        <f t="shared" si="54"/>
        <v>15484</v>
      </c>
      <c r="S145" s="26">
        <f t="shared" si="55"/>
        <v>15636</v>
      </c>
      <c r="T145" s="1"/>
      <c r="U145" s="67">
        <f>IF(B145=C145,0,IF(S145&lt;&gt;"-",(S145)/Přehled!$A$1,0))</f>
        <v>37.228571428571428</v>
      </c>
    </row>
    <row r="146" spans="1:21" x14ac:dyDescent="0.25">
      <c r="A146" s="233">
        <v>144</v>
      </c>
      <c r="B146" s="235">
        <v>24071</v>
      </c>
      <c r="C146" s="236"/>
      <c r="D146" s="235">
        <v>2425</v>
      </c>
      <c r="E146" s="230">
        <f t="shared" si="42"/>
        <v>1215</v>
      </c>
      <c r="F146" s="230">
        <f t="shared" si="43"/>
        <v>405</v>
      </c>
      <c r="G146" s="230">
        <f t="shared" si="44"/>
        <v>100</v>
      </c>
      <c r="H146" s="236">
        <f t="shared" si="45"/>
        <v>20</v>
      </c>
      <c r="I146" s="235">
        <f t="shared" si="46"/>
        <v>4608</v>
      </c>
      <c r="J146" s="230">
        <f t="shared" si="46"/>
        <v>2309</v>
      </c>
      <c r="K146" s="230">
        <f t="shared" si="46"/>
        <v>770</v>
      </c>
      <c r="L146" s="230">
        <f t="shared" si="46"/>
        <v>190</v>
      </c>
      <c r="M146" s="236">
        <f t="shared" si="46"/>
        <v>38</v>
      </c>
      <c r="N146" s="26"/>
      <c r="O146" s="26">
        <f t="shared" si="51"/>
        <v>14855</v>
      </c>
      <c r="P146" s="26">
        <f t="shared" si="52"/>
        <v>0</v>
      </c>
      <c r="Q146" s="26">
        <f t="shared" si="53"/>
        <v>15614</v>
      </c>
      <c r="R146" s="26">
        <f t="shared" si="54"/>
        <v>16004</v>
      </c>
      <c r="S146" s="26">
        <f t="shared" si="55"/>
        <v>16156</v>
      </c>
      <c r="T146" s="1"/>
      <c r="U146" s="67">
        <f>IF(B146=C146,0,IF(S146&lt;&gt;"-",(S146)/Přehled!$A$1,0))</f>
        <v>38.466666666666669</v>
      </c>
    </row>
    <row r="147" spans="1:21" x14ac:dyDescent="0.25">
      <c r="A147" s="233">
        <v>145</v>
      </c>
      <c r="B147" s="235">
        <v>24673</v>
      </c>
      <c r="C147" s="236"/>
      <c r="D147" s="235">
        <v>2445</v>
      </c>
      <c r="E147" s="230">
        <f t="shared" si="42"/>
        <v>1225</v>
      </c>
      <c r="F147" s="230">
        <f t="shared" si="43"/>
        <v>410</v>
      </c>
      <c r="G147" s="230">
        <f t="shared" si="44"/>
        <v>105</v>
      </c>
      <c r="H147" s="236">
        <f t="shared" si="45"/>
        <v>20</v>
      </c>
      <c r="I147" s="235">
        <f t="shared" si="46"/>
        <v>4646</v>
      </c>
      <c r="J147" s="230">
        <f t="shared" si="46"/>
        <v>2328</v>
      </c>
      <c r="K147" s="230">
        <f t="shared" si="46"/>
        <v>779</v>
      </c>
      <c r="L147" s="230">
        <f t="shared" si="46"/>
        <v>200</v>
      </c>
      <c r="M147" s="236">
        <f t="shared" si="46"/>
        <v>38</v>
      </c>
      <c r="N147" s="26"/>
      <c r="O147" s="26">
        <f t="shared" si="51"/>
        <v>15381</v>
      </c>
      <c r="P147" s="26">
        <f t="shared" si="52"/>
        <v>0</v>
      </c>
      <c r="Q147" s="26">
        <f t="shared" si="53"/>
        <v>16141</v>
      </c>
      <c r="R147" s="26">
        <f t="shared" si="54"/>
        <v>16520</v>
      </c>
      <c r="S147" s="26">
        <f t="shared" si="55"/>
        <v>16682</v>
      </c>
      <c r="T147" s="1"/>
      <c r="U147" s="67">
        <f>IF(B147=C147,0,IF(S147&lt;&gt;"-",(S147)/Přehled!$A$1,0))</f>
        <v>39.719047619047622</v>
      </c>
    </row>
    <row r="148" spans="1:21" x14ac:dyDescent="0.25">
      <c r="A148" s="233">
        <v>146</v>
      </c>
      <c r="B148" s="235">
        <v>25289</v>
      </c>
      <c r="C148" s="236"/>
      <c r="D148" s="235">
        <v>2465</v>
      </c>
      <c r="E148" s="230">
        <f t="shared" si="42"/>
        <v>1235</v>
      </c>
      <c r="F148" s="230">
        <f t="shared" si="43"/>
        <v>410</v>
      </c>
      <c r="G148" s="230">
        <f t="shared" si="44"/>
        <v>105</v>
      </c>
      <c r="H148" s="236">
        <f t="shared" si="45"/>
        <v>20</v>
      </c>
      <c r="I148" s="235">
        <f t="shared" ref="I148:M163" si="56">ROUNDUP(D148*1.9,0)</f>
        <v>4684</v>
      </c>
      <c r="J148" s="230">
        <f t="shared" si="56"/>
        <v>2347</v>
      </c>
      <c r="K148" s="230">
        <f t="shared" si="56"/>
        <v>779</v>
      </c>
      <c r="L148" s="230">
        <f t="shared" si="56"/>
        <v>200</v>
      </c>
      <c r="M148" s="236">
        <f t="shared" si="56"/>
        <v>38</v>
      </c>
      <c r="N148" s="26"/>
      <c r="O148" s="26">
        <f t="shared" si="51"/>
        <v>15921</v>
      </c>
      <c r="P148" s="26">
        <f t="shared" si="52"/>
        <v>0</v>
      </c>
      <c r="Q148" s="26">
        <f t="shared" si="53"/>
        <v>16700</v>
      </c>
      <c r="R148" s="26">
        <f t="shared" si="54"/>
        <v>17079</v>
      </c>
      <c r="S148" s="26">
        <f t="shared" si="55"/>
        <v>17241</v>
      </c>
      <c r="T148" s="1"/>
      <c r="U148" s="67">
        <f>IF(B148=C148,0,IF(S148&lt;&gt;"-",(S148)/Přehled!$A$1,0))</f>
        <v>41.05</v>
      </c>
    </row>
    <row r="149" spans="1:21" x14ac:dyDescent="0.25">
      <c r="A149" s="233">
        <v>147</v>
      </c>
      <c r="B149" s="235">
        <v>25922</v>
      </c>
      <c r="C149" s="236"/>
      <c r="D149" s="235">
        <v>2485</v>
      </c>
      <c r="E149" s="230">
        <f t="shared" si="42"/>
        <v>1245</v>
      </c>
      <c r="F149" s="230">
        <f t="shared" si="43"/>
        <v>415</v>
      </c>
      <c r="G149" s="230">
        <f t="shared" si="44"/>
        <v>105</v>
      </c>
      <c r="H149" s="236">
        <f t="shared" si="45"/>
        <v>20</v>
      </c>
      <c r="I149" s="235">
        <f t="shared" si="56"/>
        <v>4722</v>
      </c>
      <c r="J149" s="230">
        <f t="shared" si="56"/>
        <v>2366</v>
      </c>
      <c r="K149" s="230">
        <f t="shared" si="56"/>
        <v>789</v>
      </c>
      <c r="L149" s="230">
        <f t="shared" si="56"/>
        <v>200</v>
      </c>
      <c r="M149" s="236">
        <f t="shared" si="56"/>
        <v>38</v>
      </c>
      <c r="N149" s="26"/>
      <c r="O149" s="26">
        <f t="shared" si="51"/>
        <v>16478</v>
      </c>
      <c r="P149" s="26">
        <f t="shared" si="52"/>
        <v>0</v>
      </c>
      <c r="Q149" s="26">
        <f t="shared" si="53"/>
        <v>17256</v>
      </c>
      <c r="R149" s="26">
        <f t="shared" si="54"/>
        <v>17645</v>
      </c>
      <c r="S149" s="26">
        <f t="shared" si="55"/>
        <v>17807</v>
      </c>
      <c r="T149" s="1"/>
      <c r="U149" s="67">
        <f>IF(B149=C149,0,IF(S149&lt;&gt;"-",(S149)/Přehled!$A$1,0))</f>
        <v>42.397619047619045</v>
      </c>
    </row>
    <row r="150" spans="1:21" x14ac:dyDescent="0.25">
      <c r="A150" s="233">
        <v>148</v>
      </c>
      <c r="B150" s="235">
        <v>26570</v>
      </c>
      <c r="C150" s="236"/>
      <c r="D150" s="235">
        <v>2505</v>
      </c>
      <c r="E150" s="230">
        <f t="shared" si="42"/>
        <v>1255</v>
      </c>
      <c r="F150" s="230">
        <f t="shared" si="43"/>
        <v>420</v>
      </c>
      <c r="G150" s="230">
        <f t="shared" si="44"/>
        <v>105</v>
      </c>
      <c r="H150" s="236">
        <f t="shared" si="45"/>
        <v>20</v>
      </c>
      <c r="I150" s="235">
        <f t="shared" si="56"/>
        <v>4760</v>
      </c>
      <c r="J150" s="230">
        <f t="shared" si="56"/>
        <v>2385</v>
      </c>
      <c r="K150" s="230">
        <f t="shared" si="56"/>
        <v>798</v>
      </c>
      <c r="L150" s="230">
        <f t="shared" si="56"/>
        <v>200</v>
      </c>
      <c r="M150" s="236">
        <f t="shared" si="56"/>
        <v>38</v>
      </c>
      <c r="N150" s="26"/>
      <c r="O150" s="26">
        <f t="shared" si="51"/>
        <v>17050</v>
      </c>
      <c r="P150" s="26">
        <f t="shared" si="52"/>
        <v>0</v>
      </c>
      <c r="Q150" s="26">
        <f t="shared" si="53"/>
        <v>17829</v>
      </c>
      <c r="R150" s="26">
        <f t="shared" si="54"/>
        <v>18227</v>
      </c>
      <c r="S150" s="26">
        <f t="shared" si="55"/>
        <v>18389</v>
      </c>
      <c r="T150" s="1"/>
      <c r="U150" s="67">
        <f>IF(B150=C150,0,IF(S150&lt;&gt;"-",(S150)/Přehled!$A$1,0))</f>
        <v>43.783333333333331</v>
      </c>
    </row>
    <row r="151" spans="1:21" x14ac:dyDescent="0.25">
      <c r="A151" s="233">
        <v>149</v>
      </c>
      <c r="B151" s="235">
        <v>27234</v>
      </c>
      <c r="C151" s="236"/>
      <c r="D151" s="235">
        <v>2525</v>
      </c>
      <c r="E151" s="230">
        <f t="shared" si="42"/>
        <v>1265</v>
      </c>
      <c r="F151" s="230">
        <f t="shared" si="43"/>
        <v>420</v>
      </c>
      <c r="G151" s="230">
        <f t="shared" si="44"/>
        <v>105</v>
      </c>
      <c r="H151" s="236">
        <f t="shared" si="45"/>
        <v>20</v>
      </c>
      <c r="I151" s="235">
        <f t="shared" si="56"/>
        <v>4798</v>
      </c>
      <c r="J151" s="230">
        <f t="shared" si="56"/>
        <v>2404</v>
      </c>
      <c r="K151" s="230">
        <f t="shared" si="56"/>
        <v>798</v>
      </c>
      <c r="L151" s="230">
        <f t="shared" si="56"/>
        <v>200</v>
      </c>
      <c r="M151" s="236">
        <f t="shared" si="56"/>
        <v>38</v>
      </c>
      <c r="N151" s="26"/>
      <c r="O151" s="26">
        <f t="shared" si="51"/>
        <v>17638</v>
      </c>
      <c r="P151" s="26">
        <f t="shared" si="52"/>
        <v>0</v>
      </c>
      <c r="Q151" s="26">
        <f t="shared" si="53"/>
        <v>18436</v>
      </c>
      <c r="R151" s="26">
        <f t="shared" si="54"/>
        <v>18834</v>
      </c>
      <c r="S151" s="26">
        <f t="shared" si="55"/>
        <v>18996</v>
      </c>
      <c r="T151" s="1"/>
      <c r="U151" s="67">
        <f>IF(B151=C151,0,IF(S151&lt;&gt;"-",(S151)/Přehled!$A$1,0))</f>
        <v>45.228571428571428</v>
      </c>
    </row>
    <row r="152" spans="1:21" x14ac:dyDescent="0.25">
      <c r="A152" s="233">
        <v>150</v>
      </c>
      <c r="B152" s="235">
        <v>27915</v>
      </c>
      <c r="C152" s="236"/>
      <c r="D152" s="235">
        <v>2550</v>
      </c>
      <c r="E152" s="230">
        <f t="shared" si="42"/>
        <v>1275</v>
      </c>
      <c r="F152" s="230">
        <f t="shared" si="43"/>
        <v>425</v>
      </c>
      <c r="G152" s="230">
        <f t="shared" si="44"/>
        <v>105</v>
      </c>
      <c r="H152" s="236">
        <f t="shared" si="45"/>
        <v>20</v>
      </c>
      <c r="I152" s="235">
        <f t="shared" si="56"/>
        <v>4845</v>
      </c>
      <c r="J152" s="230">
        <f t="shared" si="56"/>
        <v>2423</v>
      </c>
      <c r="K152" s="230">
        <f t="shared" si="56"/>
        <v>808</v>
      </c>
      <c r="L152" s="230">
        <f t="shared" si="56"/>
        <v>200</v>
      </c>
      <c r="M152" s="236">
        <f t="shared" si="56"/>
        <v>38</v>
      </c>
      <c r="N152" s="26"/>
      <c r="O152" s="26">
        <f t="shared" si="51"/>
        <v>18225</v>
      </c>
      <c r="P152" s="26">
        <f t="shared" si="52"/>
        <v>0</v>
      </c>
      <c r="Q152" s="26">
        <f t="shared" si="53"/>
        <v>19031</v>
      </c>
      <c r="R152" s="26">
        <f t="shared" si="54"/>
        <v>19439</v>
      </c>
      <c r="S152" s="26">
        <f t="shared" si="55"/>
        <v>19601</v>
      </c>
      <c r="T152" s="1"/>
      <c r="U152" s="67">
        <f>IF(B152=C152,0,IF(S152&lt;&gt;"-",(S152)/Přehled!$A$1,0))</f>
        <v>46.669047619047618</v>
      </c>
    </row>
    <row r="153" spans="1:21" x14ac:dyDescent="0.25">
      <c r="A153" s="233">
        <v>151</v>
      </c>
      <c r="B153" s="235">
        <v>28612</v>
      </c>
      <c r="C153" s="236"/>
      <c r="D153" s="235">
        <v>2570</v>
      </c>
      <c r="E153" s="230">
        <f t="shared" si="42"/>
        <v>1285</v>
      </c>
      <c r="F153" s="230">
        <f t="shared" si="43"/>
        <v>430</v>
      </c>
      <c r="G153" s="230">
        <f t="shared" si="44"/>
        <v>110</v>
      </c>
      <c r="H153" s="236">
        <f t="shared" si="45"/>
        <v>20</v>
      </c>
      <c r="I153" s="235">
        <f t="shared" si="56"/>
        <v>4883</v>
      </c>
      <c r="J153" s="230">
        <f t="shared" si="56"/>
        <v>2442</v>
      </c>
      <c r="K153" s="230">
        <f t="shared" si="56"/>
        <v>817</v>
      </c>
      <c r="L153" s="230">
        <f t="shared" si="56"/>
        <v>209</v>
      </c>
      <c r="M153" s="236">
        <f t="shared" si="56"/>
        <v>38</v>
      </c>
      <c r="N153" s="26"/>
      <c r="O153" s="26">
        <f t="shared" si="51"/>
        <v>18846</v>
      </c>
      <c r="P153" s="26">
        <f t="shared" si="52"/>
        <v>0</v>
      </c>
      <c r="Q153" s="26">
        <f t="shared" si="53"/>
        <v>19653</v>
      </c>
      <c r="R153" s="26">
        <f t="shared" si="54"/>
        <v>20052</v>
      </c>
      <c r="S153" s="26">
        <f t="shared" si="55"/>
        <v>20223</v>
      </c>
      <c r="T153" s="1"/>
      <c r="U153" s="67">
        <f>IF(B153=C153,0,IF(S153&lt;&gt;"-",(S153)/Přehled!$A$1,0))</f>
        <v>48.15</v>
      </c>
    </row>
    <row r="154" spans="1:21" x14ac:dyDescent="0.25">
      <c r="A154" s="358">
        <v>152</v>
      </c>
      <c r="B154" s="235">
        <v>29328</v>
      </c>
      <c r="C154" s="236"/>
      <c r="D154" s="359">
        <v>2590</v>
      </c>
      <c r="E154" s="231">
        <f t="shared" si="42"/>
        <v>1295</v>
      </c>
      <c r="F154" s="231">
        <f t="shared" si="43"/>
        <v>430</v>
      </c>
      <c r="G154" s="231">
        <f t="shared" si="44"/>
        <v>110</v>
      </c>
      <c r="H154" s="360">
        <f t="shared" si="45"/>
        <v>20</v>
      </c>
      <c r="I154" s="251">
        <f t="shared" si="56"/>
        <v>4921</v>
      </c>
      <c r="J154" s="231">
        <f t="shared" si="56"/>
        <v>2461</v>
      </c>
      <c r="K154" s="231">
        <f t="shared" si="56"/>
        <v>817</v>
      </c>
      <c r="L154" s="231">
        <f t="shared" si="56"/>
        <v>209</v>
      </c>
      <c r="M154" s="239">
        <f t="shared" si="56"/>
        <v>38</v>
      </c>
      <c r="O154" s="1">
        <f t="shared" si="51"/>
        <v>19486</v>
      </c>
      <c r="P154" s="24">
        <f t="shared" si="52"/>
        <v>0</v>
      </c>
      <c r="Q154" s="1">
        <f t="shared" si="53"/>
        <v>20312</v>
      </c>
      <c r="R154" s="1">
        <f t="shared" si="54"/>
        <v>20711</v>
      </c>
      <c r="S154" s="1">
        <f t="shared" si="55"/>
        <v>20882</v>
      </c>
      <c r="U154" s="67">
        <f>IF(B154=C154,0,IF(S154&lt;&gt;"-",(S154)/Přehled!$A$1,0))</f>
        <v>49.719047619047622</v>
      </c>
    </row>
    <row r="155" spans="1:21" x14ac:dyDescent="0.25">
      <c r="A155" s="358">
        <v>153</v>
      </c>
      <c r="B155" s="235">
        <v>30061</v>
      </c>
      <c r="C155" s="236"/>
      <c r="D155" s="359">
        <v>2610</v>
      </c>
      <c r="E155" s="231">
        <f t="shared" si="42"/>
        <v>1305</v>
      </c>
      <c r="F155" s="231">
        <f t="shared" si="43"/>
        <v>435</v>
      </c>
      <c r="G155" s="231">
        <f t="shared" si="44"/>
        <v>110</v>
      </c>
      <c r="H155" s="360">
        <f t="shared" si="45"/>
        <v>20</v>
      </c>
      <c r="I155" s="251">
        <f t="shared" si="56"/>
        <v>4959</v>
      </c>
      <c r="J155" s="231">
        <f t="shared" si="56"/>
        <v>2480</v>
      </c>
      <c r="K155" s="231">
        <f t="shared" si="56"/>
        <v>827</v>
      </c>
      <c r="L155" s="231">
        <f t="shared" si="56"/>
        <v>209</v>
      </c>
      <c r="M155" s="239">
        <f t="shared" si="56"/>
        <v>38</v>
      </c>
      <c r="O155" s="1">
        <f t="shared" si="51"/>
        <v>20143</v>
      </c>
      <c r="P155" s="24">
        <f t="shared" si="52"/>
        <v>0</v>
      </c>
      <c r="Q155" s="1">
        <f t="shared" si="53"/>
        <v>20968</v>
      </c>
      <c r="R155" s="1">
        <f t="shared" si="54"/>
        <v>21377</v>
      </c>
      <c r="S155" s="1">
        <f t="shared" si="55"/>
        <v>21548</v>
      </c>
      <c r="U155" s="67">
        <f>IF(B155=C155,0,IF(S155&lt;&gt;"-",(S155)/Přehled!$A$1,0))</f>
        <v>51.304761904761904</v>
      </c>
    </row>
    <row r="156" spans="1:21" x14ac:dyDescent="0.25">
      <c r="A156" s="358">
        <v>154</v>
      </c>
      <c r="B156" s="235">
        <v>30812</v>
      </c>
      <c r="C156" s="236"/>
      <c r="D156" s="359">
        <v>2630</v>
      </c>
      <c r="E156" s="231">
        <f t="shared" si="42"/>
        <v>1315</v>
      </c>
      <c r="F156" s="231">
        <f t="shared" si="43"/>
        <v>440</v>
      </c>
      <c r="G156" s="231">
        <f t="shared" si="44"/>
        <v>110</v>
      </c>
      <c r="H156" s="360">
        <f t="shared" si="45"/>
        <v>20</v>
      </c>
      <c r="I156" s="251">
        <f t="shared" si="56"/>
        <v>4997</v>
      </c>
      <c r="J156" s="231">
        <f t="shared" si="56"/>
        <v>2499</v>
      </c>
      <c r="K156" s="231">
        <f t="shared" si="56"/>
        <v>836</v>
      </c>
      <c r="L156" s="231">
        <f t="shared" si="56"/>
        <v>209</v>
      </c>
      <c r="M156" s="239">
        <f t="shared" si="56"/>
        <v>38</v>
      </c>
      <c r="O156" s="1">
        <f t="shared" si="51"/>
        <v>20818</v>
      </c>
      <c r="P156" s="24">
        <f t="shared" si="52"/>
        <v>0</v>
      </c>
      <c r="Q156" s="1">
        <f t="shared" si="53"/>
        <v>21644</v>
      </c>
      <c r="R156" s="1">
        <f t="shared" si="54"/>
        <v>22062</v>
      </c>
      <c r="S156" s="1">
        <f t="shared" si="55"/>
        <v>22233</v>
      </c>
      <c r="U156" s="67">
        <f>IF(B156=C156,0,IF(S156&lt;&gt;"-",(S156)/Přehled!$A$1,0))</f>
        <v>52.935714285714283</v>
      </c>
    </row>
    <row r="157" spans="1:21" x14ac:dyDescent="0.25">
      <c r="A157" s="358">
        <v>155</v>
      </c>
      <c r="B157" s="235">
        <v>31583</v>
      </c>
      <c r="C157" s="236"/>
      <c r="D157" s="359">
        <v>2650</v>
      </c>
      <c r="E157" s="231">
        <f t="shared" si="42"/>
        <v>1325</v>
      </c>
      <c r="F157" s="231">
        <f t="shared" si="43"/>
        <v>440</v>
      </c>
      <c r="G157" s="231">
        <f t="shared" si="44"/>
        <v>110</v>
      </c>
      <c r="H157" s="360">
        <f t="shared" si="45"/>
        <v>20</v>
      </c>
      <c r="I157" s="251">
        <f t="shared" si="56"/>
        <v>5035</v>
      </c>
      <c r="J157" s="231">
        <f t="shared" si="56"/>
        <v>2518</v>
      </c>
      <c r="K157" s="231">
        <f t="shared" si="56"/>
        <v>836</v>
      </c>
      <c r="L157" s="231">
        <f t="shared" si="56"/>
        <v>209</v>
      </c>
      <c r="M157" s="239">
        <f t="shared" si="56"/>
        <v>38</v>
      </c>
      <c r="O157" s="1">
        <f t="shared" si="51"/>
        <v>21513</v>
      </c>
      <c r="P157" s="24">
        <f t="shared" si="52"/>
        <v>0</v>
      </c>
      <c r="Q157" s="1">
        <f t="shared" si="53"/>
        <v>22358</v>
      </c>
      <c r="R157" s="1">
        <f t="shared" si="54"/>
        <v>22776</v>
      </c>
      <c r="S157" s="1">
        <f t="shared" si="55"/>
        <v>22947</v>
      </c>
      <c r="U157" s="67">
        <f>IF(B157=C157,0,IF(S157&lt;&gt;"-",(S157)/Přehled!$A$1,0))</f>
        <v>54.635714285714286</v>
      </c>
    </row>
    <row r="158" spans="1:21" x14ac:dyDescent="0.25">
      <c r="A158" s="358">
        <v>156</v>
      </c>
      <c r="B158" s="235">
        <v>32372</v>
      </c>
      <c r="C158" s="236"/>
      <c r="D158" s="359">
        <v>2670</v>
      </c>
      <c r="E158" s="231">
        <f t="shared" si="42"/>
        <v>1335</v>
      </c>
      <c r="F158" s="231">
        <f t="shared" si="43"/>
        <v>445</v>
      </c>
      <c r="G158" s="231">
        <f t="shared" si="44"/>
        <v>110</v>
      </c>
      <c r="H158" s="360">
        <f t="shared" si="45"/>
        <v>20</v>
      </c>
      <c r="I158" s="251">
        <f t="shared" si="56"/>
        <v>5073</v>
      </c>
      <c r="J158" s="231">
        <f t="shared" si="56"/>
        <v>2537</v>
      </c>
      <c r="K158" s="231">
        <f t="shared" si="56"/>
        <v>846</v>
      </c>
      <c r="L158" s="231">
        <f t="shared" si="56"/>
        <v>209</v>
      </c>
      <c r="M158" s="239">
        <f t="shared" si="56"/>
        <v>38</v>
      </c>
      <c r="O158" s="1">
        <f t="shared" si="51"/>
        <v>22226</v>
      </c>
      <c r="P158" s="24">
        <f t="shared" si="52"/>
        <v>0</v>
      </c>
      <c r="Q158" s="1">
        <f t="shared" si="53"/>
        <v>23070</v>
      </c>
      <c r="R158" s="1">
        <f t="shared" si="54"/>
        <v>23498</v>
      </c>
      <c r="S158" s="1">
        <f t="shared" si="55"/>
        <v>23669</v>
      </c>
      <c r="U158" s="67">
        <f>IF(B158=C158,0,IF(S158&lt;&gt;"-",(S158)/Přehled!$A$1,0))</f>
        <v>56.354761904761908</v>
      </c>
    </row>
    <row r="159" spans="1:21" x14ac:dyDescent="0.25">
      <c r="A159" s="358">
        <v>157</v>
      </c>
      <c r="B159" s="235">
        <v>33182</v>
      </c>
      <c r="C159" s="236"/>
      <c r="D159" s="359">
        <v>2690</v>
      </c>
      <c r="E159" s="231">
        <f t="shared" si="42"/>
        <v>1345</v>
      </c>
      <c r="F159" s="231">
        <f t="shared" si="43"/>
        <v>450</v>
      </c>
      <c r="G159" s="231">
        <f t="shared" si="44"/>
        <v>115</v>
      </c>
      <c r="H159" s="360">
        <f t="shared" si="45"/>
        <v>25</v>
      </c>
      <c r="I159" s="251">
        <f t="shared" si="56"/>
        <v>5111</v>
      </c>
      <c r="J159" s="231">
        <f t="shared" si="56"/>
        <v>2556</v>
      </c>
      <c r="K159" s="231">
        <f t="shared" si="56"/>
        <v>855</v>
      </c>
      <c r="L159" s="231">
        <f t="shared" si="56"/>
        <v>219</v>
      </c>
      <c r="M159" s="239">
        <f t="shared" si="56"/>
        <v>48</v>
      </c>
      <c r="O159" s="1">
        <f t="shared" si="51"/>
        <v>22960</v>
      </c>
      <c r="P159" s="24">
        <f t="shared" si="52"/>
        <v>0</v>
      </c>
      <c r="Q159" s="1">
        <f t="shared" si="53"/>
        <v>23805</v>
      </c>
      <c r="R159" s="1">
        <f t="shared" si="54"/>
        <v>24222</v>
      </c>
      <c r="S159" s="1">
        <f t="shared" si="55"/>
        <v>24393</v>
      </c>
      <c r="U159" s="67">
        <f>IF(B159=C159,0,IF(S159&lt;&gt;"-",(S159)/Přehled!$A$1,0))</f>
        <v>58.078571428571429</v>
      </c>
    </row>
    <row r="160" spans="1:21" x14ac:dyDescent="0.25">
      <c r="A160" s="358">
        <v>158</v>
      </c>
      <c r="B160" s="235">
        <v>34011</v>
      </c>
      <c r="C160" s="236"/>
      <c r="D160" s="359">
        <v>2710</v>
      </c>
      <c r="E160" s="231">
        <f t="shared" si="42"/>
        <v>1355</v>
      </c>
      <c r="F160" s="231">
        <f t="shared" si="43"/>
        <v>450</v>
      </c>
      <c r="G160" s="231">
        <f t="shared" si="44"/>
        <v>115</v>
      </c>
      <c r="H160" s="360">
        <f t="shared" si="45"/>
        <v>25</v>
      </c>
      <c r="I160" s="251">
        <f t="shared" si="56"/>
        <v>5149</v>
      </c>
      <c r="J160" s="231">
        <f t="shared" si="56"/>
        <v>2575</v>
      </c>
      <c r="K160" s="231">
        <f t="shared" si="56"/>
        <v>855</v>
      </c>
      <c r="L160" s="231">
        <f t="shared" si="56"/>
        <v>219</v>
      </c>
      <c r="M160" s="239">
        <f t="shared" si="56"/>
        <v>48</v>
      </c>
      <c r="O160" s="1">
        <f t="shared" si="51"/>
        <v>23713</v>
      </c>
      <c r="P160" s="24">
        <f t="shared" si="52"/>
        <v>0</v>
      </c>
      <c r="Q160" s="1">
        <f t="shared" si="53"/>
        <v>24577</v>
      </c>
      <c r="R160" s="1">
        <f t="shared" si="54"/>
        <v>24994</v>
      </c>
      <c r="S160" s="1">
        <f t="shared" si="55"/>
        <v>25165</v>
      </c>
      <c r="U160" s="67">
        <f>IF(B160=C160,0,IF(S160&lt;&gt;"-",(S160)/Přehled!$A$1,0))</f>
        <v>59.916666666666664</v>
      </c>
    </row>
    <row r="161" spans="1:21" x14ac:dyDescent="0.25">
      <c r="A161" s="358">
        <v>159</v>
      </c>
      <c r="B161" s="235">
        <v>34861</v>
      </c>
      <c r="C161" s="236"/>
      <c r="D161" s="359">
        <v>2735</v>
      </c>
      <c r="E161" s="231">
        <f t="shared" si="42"/>
        <v>1370</v>
      </c>
      <c r="F161" s="231">
        <f t="shared" si="43"/>
        <v>455</v>
      </c>
      <c r="G161" s="231">
        <f t="shared" si="44"/>
        <v>115</v>
      </c>
      <c r="H161" s="360">
        <f t="shared" si="45"/>
        <v>25</v>
      </c>
      <c r="I161" s="251">
        <f t="shared" si="56"/>
        <v>5197</v>
      </c>
      <c r="J161" s="231">
        <f t="shared" si="56"/>
        <v>2603</v>
      </c>
      <c r="K161" s="231">
        <f t="shared" si="56"/>
        <v>865</v>
      </c>
      <c r="L161" s="231">
        <f t="shared" si="56"/>
        <v>219</v>
      </c>
      <c r="M161" s="239">
        <f t="shared" si="56"/>
        <v>48</v>
      </c>
      <c r="O161" s="1">
        <f t="shared" si="51"/>
        <v>24467</v>
      </c>
      <c r="P161" s="24">
        <f t="shared" si="52"/>
        <v>0</v>
      </c>
      <c r="Q161" s="1">
        <f t="shared" si="53"/>
        <v>25331</v>
      </c>
      <c r="R161" s="1">
        <f t="shared" si="54"/>
        <v>25758</v>
      </c>
      <c r="S161" s="1">
        <f t="shared" si="55"/>
        <v>25929</v>
      </c>
      <c r="U161" s="67">
        <f>IF(B161=C161,0,IF(S161&lt;&gt;"-",(S161)/Přehled!$A$1,0))</f>
        <v>61.735714285714288</v>
      </c>
    </row>
    <row r="162" spans="1:21" x14ac:dyDescent="0.25">
      <c r="A162" s="358">
        <v>160</v>
      </c>
      <c r="B162" s="235">
        <v>35733</v>
      </c>
      <c r="C162" s="236"/>
      <c r="D162" s="359">
        <v>2755</v>
      </c>
      <c r="E162" s="231">
        <f t="shared" si="42"/>
        <v>1380</v>
      </c>
      <c r="F162" s="231">
        <f t="shared" si="43"/>
        <v>460</v>
      </c>
      <c r="G162" s="231">
        <f t="shared" si="44"/>
        <v>115</v>
      </c>
      <c r="H162" s="360">
        <f t="shared" si="45"/>
        <v>25</v>
      </c>
      <c r="I162" s="251">
        <f t="shared" si="56"/>
        <v>5235</v>
      </c>
      <c r="J162" s="231">
        <f t="shared" si="56"/>
        <v>2622</v>
      </c>
      <c r="K162" s="231">
        <f t="shared" si="56"/>
        <v>874</v>
      </c>
      <c r="L162" s="231">
        <f t="shared" si="56"/>
        <v>219</v>
      </c>
      <c r="M162" s="239">
        <f t="shared" si="56"/>
        <v>48</v>
      </c>
      <c r="O162" s="1">
        <f t="shared" si="51"/>
        <v>25263</v>
      </c>
      <c r="P162" s="24">
        <f t="shared" si="52"/>
        <v>0</v>
      </c>
      <c r="Q162" s="1">
        <f t="shared" si="53"/>
        <v>26128</v>
      </c>
      <c r="R162" s="1">
        <f t="shared" si="54"/>
        <v>26564</v>
      </c>
      <c r="S162" s="1">
        <f t="shared" si="55"/>
        <v>26735</v>
      </c>
      <c r="U162" s="67">
        <f>IF(B162=C162,0,IF(S162&lt;&gt;"-",(S162)/Přehled!$A$1,0))</f>
        <v>63.654761904761905</v>
      </c>
    </row>
    <row r="163" spans="1:21" x14ac:dyDescent="0.25">
      <c r="A163" s="358">
        <v>161</v>
      </c>
      <c r="B163" s="235">
        <v>36626</v>
      </c>
      <c r="C163" s="236"/>
      <c r="D163" s="359">
        <v>2775</v>
      </c>
      <c r="E163" s="231">
        <f t="shared" si="42"/>
        <v>1390</v>
      </c>
      <c r="F163" s="231">
        <f t="shared" si="43"/>
        <v>465</v>
      </c>
      <c r="G163" s="231">
        <f t="shared" si="44"/>
        <v>115</v>
      </c>
      <c r="H163" s="360">
        <f t="shared" si="45"/>
        <v>25</v>
      </c>
      <c r="I163" s="251">
        <f t="shared" si="56"/>
        <v>5273</v>
      </c>
      <c r="J163" s="231">
        <f t="shared" si="56"/>
        <v>2641</v>
      </c>
      <c r="K163" s="231">
        <f t="shared" si="56"/>
        <v>884</v>
      </c>
      <c r="L163" s="231">
        <f t="shared" si="56"/>
        <v>219</v>
      </c>
      <c r="M163" s="239">
        <f t="shared" si="56"/>
        <v>48</v>
      </c>
      <c r="O163" s="1">
        <f t="shared" si="51"/>
        <v>26080</v>
      </c>
      <c r="P163" s="24">
        <f t="shared" si="52"/>
        <v>0</v>
      </c>
      <c r="Q163" s="1">
        <f t="shared" si="53"/>
        <v>26944</v>
      </c>
      <c r="R163" s="1">
        <f t="shared" si="54"/>
        <v>27390</v>
      </c>
      <c r="S163" s="1">
        <f t="shared" si="55"/>
        <v>27561</v>
      </c>
      <c r="U163" s="67">
        <f>IF(B163=C163,0,IF(S163&lt;&gt;"-",(S163)/Přehled!$A$1,0))</f>
        <v>65.621428571428567</v>
      </c>
    </row>
    <row r="164" spans="1:21" x14ac:dyDescent="0.25">
      <c r="A164" s="358">
        <v>162</v>
      </c>
      <c r="B164" s="235">
        <v>37542</v>
      </c>
      <c r="C164" s="236"/>
      <c r="D164" s="359">
        <v>2795</v>
      </c>
      <c r="E164" s="231">
        <f t="shared" si="42"/>
        <v>1400</v>
      </c>
      <c r="F164" s="231">
        <f t="shared" si="43"/>
        <v>465</v>
      </c>
      <c r="G164" s="231">
        <f t="shared" si="44"/>
        <v>115</v>
      </c>
      <c r="H164" s="360">
        <f t="shared" si="45"/>
        <v>25</v>
      </c>
      <c r="I164" s="251">
        <f t="shared" ref="I164:M190" si="57">ROUNDUP(D164*1.9,0)</f>
        <v>5311</v>
      </c>
      <c r="J164" s="231">
        <f t="shared" si="57"/>
        <v>2660</v>
      </c>
      <c r="K164" s="231">
        <f t="shared" si="57"/>
        <v>884</v>
      </c>
      <c r="L164" s="231">
        <f t="shared" si="57"/>
        <v>219</v>
      </c>
      <c r="M164" s="239">
        <f t="shared" si="57"/>
        <v>48</v>
      </c>
      <c r="O164" s="1">
        <f t="shared" si="51"/>
        <v>26920</v>
      </c>
      <c r="P164" s="24">
        <f t="shared" si="52"/>
        <v>0</v>
      </c>
      <c r="Q164" s="1">
        <f t="shared" si="53"/>
        <v>27803</v>
      </c>
      <c r="R164" s="1">
        <f t="shared" si="54"/>
        <v>28249</v>
      </c>
      <c r="S164" s="1">
        <f t="shared" si="55"/>
        <v>28420</v>
      </c>
      <c r="U164" s="67">
        <f>IF(B164=C164,0,IF(S164&lt;&gt;"-",(S164)/Přehled!$A$1,0))</f>
        <v>67.666666666666671</v>
      </c>
    </row>
    <row r="165" spans="1:21" x14ac:dyDescent="0.25">
      <c r="A165" s="358">
        <v>163</v>
      </c>
      <c r="B165" s="235">
        <v>38480</v>
      </c>
      <c r="C165" s="236"/>
      <c r="D165" s="359">
        <v>2815</v>
      </c>
      <c r="E165" s="231">
        <f t="shared" si="42"/>
        <v>1410</v>
      </c>
      <c r="F165" s="231">
        <f t="shared" si="43"/>
        <v>470</v>
      </c>
      <c r="G165" s="231">
        <f t="shared" si="44"/>
        <v>120</v>
      </c>
      <c r="H165" s="360">
        <f t="shared" si="45"/>
        <v>25</v>
      </c>
      <c r="I165" s="251">
        <f t="shared" si="57"/>
        <v>5349</v>
      </c>
      <c r="J165" s="231">
        <f t="shared" si="57"/>
        <v>2679</v>
      </c>
      <c r="K165" s="231">
        <f t="shared" si="57"/>
        <v>893</v>
      </c>
      <c r="L165" s="231">
        <f t="shared" si="57"/>
        <v>228</v>
      </c>
      <c r="M165" s="239">
        <f t="shared" si="57"/>
        <v>48</v>
      </c>
      <c r="O165" s="1">
        <f t="shared" si="51"/>
        <v>27782</v>
      </c>
      <c r="P165" s="24">
        <f t="shared" si="52"/>
        <v>0</v>
      </c>
      <c r="Q165" s="1">
        <f t="shared" si="53"/>
        <v>28666</v>
      </c>
      <c r="R165" s="1">
        <f t="shared" si="54"/>
        <v>29103</v>
      </c>
      <c r="S165" s="1">
        <f t="shared" si="55"/>
        <v>29283</v>
      </c>
      <c r="U165" s="67">
        <f>IF(B165=C165,0,IF(S165&lt;&gt;"-",(S165)/Přehled!$A$1,0))</f>
        <v>69.721428571428575</v>
      </c>
    </row>
    <row r="166" spans="1:21" x14ac:dyDescent="0.25">
      <c r="A166" s="358">
        <v>164</v>
      </c>
      <c r="B166" s="235">
        <v>39442</v>
      </c>
      <c r="C166" s="236"/>
      <c r="D166" s="359">
        <v>2835</v>
      </c>
      <c r="E166" s="231">
        <f t="shared" si="42"/>
        <v>1420</v>
      </c>
      <c r="F166" s="231">
        <f t="shared" si="43"/>
        <v>475</v>
      </c>
      <c r="G166" s="231">
        <f t="shared" si="44"/>
        <v>120</v>
      </c>
      <c r="H166" s="360">
        <f t="shared" si="45"/>
        <v>25</v>
      </c>
      <c r="I166" s="251">
        <f t="shared" si="57"/>
        <v>5387</v>
      </c>
      <c r="J166" s="231">
        <f t="shared" si="57"/>
        <v>2698</v>
      </c>
      <c r="K166" s="231">
        <f t="shared" si="57"/>
        <v>903</v>
      </c>
      <c r="L166" s="231">
        <f t="shared" si="57"/>
        <v>228</v>
      </c>
      <c r="M166" s="239">
        <f t="shared" si="57"/>
        <v>48</v>
      </c>
      <c r="O166" s="1">
        <f t="shared" si="51"/>
        <v>28668</v>
      </c>
      <c r="P166" s="24">
        <f t="shared" si="52"/>
        <v>0</v>
      </c>
      <c r="Q166" s="1">
        <f t="shared" si="53"/>
        <v>29551</v>
      </c>
      <c r="R166" s="1">
        <f t="shared" si="54"/>
        <v>29998</v>
      </c>
      <c r="S166" s="1">
        <f t="shared" si="55"/>
        <v>30178</v>
      </c>
      <c r="U166" s="67">
        <f>IF(B166=C166,0,IF(S166&lt;&gt;"-",(S166)/Přehled!$A$1,0))</f>
        <v>71.852380952380955</v>
      </c>
    </row>
    <row r="167" spans="1:21" x14ac:dyDescent="0.25">
      <c r="A167" s="358">
        <v>165</v>
      </c>
      <c r="B167" s="235">
        <v>40428</v>
      </c>
      <c r="C167" s="236"/>
      <c r="D167" s="359">
        <v>2855</v>
      </c>
      <c r="E167" s="231">
        <f t="shared" si="42"/>
        <v>1430</v>
      </c>
      <c r="F167" s="231">
        <f t="shared" si="43"/>
        <v>475</v>
      </c>
      <c r="G167" s="231">
        <f t="shared" si="44"/>
        <v>120</v>
      </c>
      <c r="H167" s="360">
        <f t="shared" si="45"/>
        <v>25</v>
      </c>
      <c r="I167" s="251">
        <f t="shared" si="57"/>
        <v>5425</v>
      </c>
      <c r="J167" s="231">
        <f t="shared" si="57"/>
        <v>2717</v>
      </c>
      <c r="K167" s="231">
        <f t="shared" si="57"/>
        <v>903</v>
      </c>
      <c r="L167" s="231">
        <f t="shared" si="57"/>
        <v>228</v>
      </c>
      <c r="M167" s="239">
        <f t="shared" si="57"/>
        <v>48</v>
      </c>
      <c r="O167" s="1">
        <f t="shared" si="51"/>
        <v>29578</v>
      </c>
      <c r="P167" s="24">
        <f t="shared" si="52"/>
        <v>0</v>
      </c>
      <c r="Q167" s="1">
        <f t="shared" si="53"/>
        <v>30480</v>
      </c>
      <c r="R167" s="1">
        <f t="shared" si="54"/>
        <v>30927</v>
      </c>
      <c r="S167" s="1">
        <f t="shared" si="55"/>
        <v>31107</v>
      </c>
      <c r="U167" s="67">
        <f>IF(B167=C167,0,IF(S167&lt;&gt;"-",(S167)/Přehled!$A$1,0))</f>
        <v>74.064285714285717</v>
      </c>
    </row>
    <row r="168" spans="1:21" x14ac:dyDescent="0.25">
      <c r="A168" s="358">
        <v>166</v>
      </c>
      <c r="B168" s="235">
        <v>41439</v>
      </c>
      <c r="C168" s="236"/>
      <c r="D168" s="359">
        <v>2880</v>
      </c>
      <c r="E168" s="231">
        <f t="shared" si="42"/>
        <v>1440</v>
      </c>
      <c r="F168" s="231">
        <f t="shared" si="43"/>
        <v>480</v>
      </c>
      <c r="G168" s="231">
        <f t="shared" si="44"/>
        <v>120</v>
      </c>
      <c r="H168" s="360">
        <f t="shared" si="45"/>
        <v>25</v>
      </c>
      <c r="I168" s="251">
        <f t="shared" si="57"/>
        <v>5472</v>
      </c>
      <c r="J168" s="231">
        <f t="shared" si="57"/>
        <v>2736</v>
      </c>
      <c r="K168" s="231">
        <f t="shared" si="57"/>
        <v>912</v>
      </c>
      <c r="L168" s="231">
        <f t="shared" si="57"/>
        <v>228</v>
      </c>
      <c r="M168" s="239">
        <f t="shared" si="57"/>
        <v>48</v>
      </c>
      <c r="O168" s="1">
        <f t="shared" si="51"/>
        <v>30495</v>
      </c>
      <c r="P168" s="24">
        <f t="shared" si="52"/>
        <v>0</v>
      </c>
      <c r="Q168" s="1">
        <f t="shared" si="53"/>
        <v>31407</v>
      </c>
      <c r="R168" s="1">
        <f t="shared" si="54"/>
        <v>31863</v>
      </c>
      <c r="S168" s="1">
        <f t="shared" si="55"/>
        <v>32043</v>
      </c>
      <c r="U168" s="67">
        <f>IF(B168=C168,0,IF(S168&lt;&gt;"-",(S168)/Přehled!$A$1,0))</f>
        <v>76.292857142857144</v>
      </c>
    </row>
    <row r="169" spans="1:21" x14ac:dyDescent="0.25">
      <c r="A169" s="358">
        <v>167</v>
      </c>
      <c r="B169" s="235">
        <v>42475</v>
      </c>
      <c r="C169" s="236"/>
      <c r="D169" s="359">
        <v>2900</v>
      </c>
      <c r="E169" s="231">
        <f t="shared" si="42"/>
        <v>1450</v>
      </c>
      <c r="F169" s="231">
        <f t="shared" si="43"/>
        <v>485</v>
      </c>
      <c r="G169" s="231">
        <f t="shared" si="44"/>
        <v>120</v>
      </c>
      <c r="H169" s="360">
        <f t="shared" si="45"/>
        <v>25</v>
      </c>
      <c r="I169" s="251">
        <f t="shared" si="57"/>
        <v>5510</v>
      </c>
      <c r="J169" s="231">
        <f t="shared" si="57"/>
        <v>2755</v>
      </c>
      <c r="K169" s="231">
        <f t="shared" si="57"/>
        <v>922</v>
      </c>
      <c r="L169" s="231">
        <f t="shared" si="57"/>
        <v>228</v>
      </c>
      <c r="M169" s="239">
        <f t="shared" si="57"/>
        <v>48</v>
      </c>
      <c r="O169" s="1">
        <f t="shared" si="51"/>
        <v>31455</v>
      </c>
      <c r="P169" s="24">
        <f t="shared" si="52"/>
        <v>0</v>
      </c>
      <c r="Q169" s="1">
        <f t="shared" si="53"/>
        <v>32366</v>
      </c>
      <c r="R169" s="1">
        <f t="shared" si="54"/>
        <v>32832</v>
      </c>
      <c r="S169" s="1">
        <f t="shared" si="55"/>
        <v>33012</v>
      </c>
      <c r="U169" s="67">
        <f>IF(B169=C169,0,IF(S169&lt;&gt;"-",(S169)/Přehled!$A$1,0))</f>
        <v>78.599999999999994</v>
      </c>
    </row>
    <row r="170" spans="1:21" x14ac:dyDescent="0.25">
      <c r="A170" s="358">
        <v>168</v>
      </c>
      <c r="B170" s="235">
        <v>43537</v>
      </c>
      <c r="C170" s="236"/>
      <c r="D170" s="359">
        <v>2920</v>
      </c>
      <c r="E170" s="231">
        <f t="shared" si="42"/>
        <v>1460</v>
      </c>
      <c r="F170" s="231">
        <f t="shared" si="43"/>
        <v>485</v>
      </c>
      <c r="G170" s="231">
        <f t="shared" si="44"/>
        <v>120</v>
      </c>
      <c r="H170" s="360">
        <f t="shared" si="45"/>
        <v>25</v>
      </c>
      <c r="I170" s="251">
        <f t="shared" si="57"/>
        <v>5548</v>
      </c>
      <c r="J170" s="231">
        <f t="shared" si="57"/>
        <v>2774</v>
      </c>
      <c r="K170" s="231">
        <f t="shared" si="57"/>
        <v>922</v>
      </c>
      <c r="L170" s="231">
        <f t="shared" si="57"/>
        <v>228</v>
      </c>
      <c r="M170" s="239">
        <f t="shared" si="57"/>
        <v>48</v>
      </c>
      <c r="O170" s="1">
        <f t="shared" si="51"/>
        <v>32441</v>
      </c>
      <c r="P170" s="24">
        <f t="shared" si="52"/>
        <v>0</v>
      </c>
      <c r="Q170" s="1">
        <f t="shared" si="53"/>
        <v>33371</v>
      </c>
      <c r="R170" s="1">
        <f t="shared" si="54"/>
        <v>33837</v>
      </c>
      <c r="S170" s="1">
        <f t="shared" si="55"/>
        <v>34017</v>
      </c>
      <c r="U170" s="67">
        <f>IF(B170=C170,0,IF(S170&lt;&gt;"-",(S170)/Přehled!$A$1,0))</f>
        <v>80.992857142857147</v>
      </c>
    </row>
    <row r="171" spans="1:21" x14ac:dyDescent="0.25">
      <c r="A171" s="358">
        <v>169</v>
      </c>
      <c r="B171" s="235">
        <v>44625</v>
      </c>
      <c r="C171" s="236"/>
      <c r="D171" s="359">
        <v>2940</v>
      </c>
      <c r="E171" s="231">
        <f t="shared" si="42"/>
        <v>1470</v>
      </c>
      <c r="F171" s="231">
        <f t="shared" si="43"/>
        <v>490</v>
      </c>
      <c r="G171" s="231">
        <f t="shared" si="44"/>
        <v>125</v>
      </c>
      <c r="H171" s="360">
        <f t="shared" si="45"/>
        <v>25</v>
      </c>
      <c r="I171" s="251">
        <f t="shared" si="57"/>
        <v>5586</v>
      </c>
      <c r="J171" s="231">
        <f t="shared" si="57"/>
        <v>2793</v>
      </c>
      <c r="K171" s="231">
        <f t="shared" si="57"/>
        <v>931</v>
      </c>
      <c r="L171" s="231">
        <f t="shared" si="57"/>
        <v>238</v>
      </c>
      <c r="M171" s="239">
        <f t="shared" si="57"/>
        <v>48</v>
      </c>
      <c r="O171" s="1">
        <f t="shared" si="51"/>
        <v>33453</v>
      </c>
      <c r="P171" s="24">
        <f t="shared" si="52"/>
        <v>0</v>
      </c>
      <c r="Q171" s="1">
        <f t="shared" si="53"/>
        <v>34384</v>
      </c>
      <c r="R171" s="1">
        <f t="shared" si="54"/>
        <v>34839</v>
      </c>
      <c r="S171" s="1">
        <f t="shared" si="55"/>
        <v>35029</v>
      </c>
      <c r="U171" s="67">
        <f>IF(B171=C171,0,IF(S171&lt;&gt;"-",(S171)/Přehled!$A$1,0))</f>
        <v>83.402380952380952</v>
      </c>
    </row>
    <row r="172" spans="1:21" x14ac:dyDescent="0.25">
      <c r="A172" s="358">
        <v>170</v>
      </c>
      <c r="B172" s="235">
        <v>45741</v>
      </c>
      <c r="C172" s="236"/>
      <c r="D172" s="359">
        <v>2960</v>
      </c>
      <c r="E172" s="231">
        <f t="shared" si="42"/>
        <v>1480</v>
      </c>
      <c r="F172" s="231">
        <f t="shared" si="43"/>
        <v>495</v>
      </c>
      <c r="G172" s="231">
        <f t="shared" si="44"/>
        <v>125</v>
      </c>
      <c r="H172" s="360">
        <f t="shared" si="45"/>
        <v>25</v>
      </c>
      <c r="I172" s="251">
        <f t="shared" si="57"/>
        <v>5624</v>
      </c>
      <c r="J172" s="231">
        <f t="shared" si="57"/>
        <v>2812</v>
      </c>
      <c r="K172" s="231">
        <f t="shared" si="57"/>
        <v>941</v>
      </c>
      <c r="L172" s="231">
        <f t="shared" si="57"/>
        <v>238</v>
      </c>
      <c r="M172" s="239">
        <f t="shared" si="57"/>
        <v>48</v>
      </c>
      <c r="O172" s="1">
        <f t="shared" si="51"/>
        <v>34493</v>
      </c>
      <c r="P172" s="24">
        <f t="shared" si="52"/>
        <v>0</v>
      </c>
      <c r="Q172" s="1">
        <f t="shared" si="53"/>
        <v>35423</v>
      </c>
      <c r="R172" s="1">
        <f t="shared" si="54"/>
        <v>35888</v>
      </c>
      <c r="S172" s="1">
        <f t="shared" si="55"/>
        <v>36078</v>
      </c>
      <c r="U172" s="67">
        <f>IF(B172=C172,0,IF(S172&lt;&gt;"-",(S172)/Přehled!$A$1,0))</f>
        <v>85.9</v>
      </c>
    </row>
    <row r="173" spans="1:21" x14ac:dyDescent="0.25">
      <c r="A173" s="358">
        <v>171</v>
      </c>
      <c r="B173" s="235">
        <v>46885</v>
      </c>
      <c r="C173" s="236"/>
      <c r="D173" s="359">
        <v>2985</v>
      </c>
      <c r="E173" s="231">
        <f t="shared" si="42"/>
        <v>1495</v>
      </c>
      <c r="F173" s="231">
        <f t="shared" si="43"/>
        <v>500</v>
      </c>
      <c r="G173" s="231">
        <f t="shared" si="44"/>
        <v>125</v>
      </c>
      <c r="H173" s="360">
        <f t="shared" si="45"/>
        <v>25</v>
      </c>
      <c r="I173" s="251">
        <f t="shared" si="57"/>
        <v>5672</v>
      </c>
      <c r="J173" s="231">
        <f t="shared" si="57"/>
        <v>2841</v>
      </c>
      <c r="K173" s="231">
        <f t="shared" si="57"/>
        <v>950</v>
      </c>
      <c r="L173" s="231">
        <f t="shared" si="57"/>
        <v>238</v>
      </c>
      <c r="M173" s="239">
        <f t="shared" si="57"/>
        <v>48</v>
      </c>
      <c r="O173" s="1">
        <f t="shared" si="51"/>
        <v>35541</v>
      </c>
      <c r="P173" s="24">
        <f t="shared" si="52"/>
        <v>0</v>
      </c>
      <c r="Q173" s="1">
        <f t="shared" si="53"/>
        <v>36472</v>
      </c>
      <c r="R173" s="1">
        <f t="shared" si="54"/>
        <v>36946</v>
      </c>
      <c r="S173" s="1">
        <f t="shared" si="55"/>
        <v>37136</v>
      </c>
      <c r="U173" s="67">
        <f>IF(B173=C173,0,IF(S173&lt;&gt;"-",(S173)/Přehled!$A$1,0))</f>
        <v>88.419047619047618</v>
      </c>
    </row>
    <row r="174" spans="1:21" x14ac:dyDescent="0.25">
      <c r="A174" s="358">
        <v>172</v>
      </c>
      <c r="B174" s="235">
        <v>48057</v>
      </c>
      <c r="C174" s="236"/>
      <c r="D174" s="359">
        <v>3005</v>
      </c>
      <c r="E174" s="231">
        <f t="shared" si="42"/>
        <v>1505</v>
      </c>
      <c r="F174" s="231">
        <f t="shared" si="43"/>
        <v>500</v>
      </c>
      <c r="G174" s="231">
        <f t="shared" si="44"/>
        <v>125</v>
      </c>
      <c r="H174" s="360">
        <f t="shared" si="45"/>
        <v>25</v>
      </c>
      <c r="I174" s="251">
        <f t="shared" si="57"/>
        <v>5710</v>
      </c>
      <c r="J174" s="231">
        <f t="shared" si="57"/>
        <v>2860</v>
      </c>
      <c r="K174" s="231">
        <f t="shared" si="57"/>
        <v>950</v>
      </c>
      <c r="L174" s="231">
        <f t="shared" si="57"/>
        <v>238</v>
      </c>
      <c r="M174" s="239">
        <f t="shared" si="57"/>
        <v>48</v>
      </c>
      <c r="O174" s="1">
        <f t="shared" si="51"/>
        <v>36637</v>
      </c>
      <c r="P174" s="24">
        <f t="shared" si="52"/>
        <v>0</v>
      </c>
      <c r="Q174" s="1">
        <f t="shared" si="53"/>
        <v>37587</v>
      </c>
      <c r="R174" s="1">
        <f t="shared" si="54"/>
        <v>38061</v>
      </c>
      <c r="S174" s="1">
        <f t="shared" si="55"/>
        <v>38251</v>
      </c>
      <c r="U174" s="67">
        <f>IF(B174=C174,0,IF(S174&lt;&gt;"-",(S174)/Přehled!$A$1,0))</f>
        <v>91.07380952380953</v>
      </c>
    </row>
    <row r="175" spans="1:21" x14ac:dyDescent="0.25">
      <c r="A175" s="358">
        <v>173</v>
      </c>
      <c r="B175" s="235">
        <v>49258</v>
      </c>
      <c r="C175" s="236"/>
      <c r="D175" s="359">
        <v>3025</v>
      </c>
      <c r="E175" s="231">
        <f t="shared" si="42"/>
        <v>1515</v>
      </c>
      <c r="F175" s="231">
        <f t="shared" si="43"/>
        <v>505</v>
      </c>
      <c r="G175" s="231">
        <f t="shared" si="44"/>
        <v>125</v>
      </c>
      <c r="H175" s="360">
        <f t="shared" si="45"/>
        <v>25</v>
      </c>
      <c r="I175" s="251">
        <f t="shared" si="57"/>
        <v>5748</v>
      </c>
      <c r="J175" s="231">
        <f t="shared" si="57"/>
        <v>2879</v>
      </c>
      <c r="K175" s="231">
        <f t="shared" si="57"/>
        <v>960</v>
      </c>
      <c r="L175" s="231">
        <f t="shared" si="57"/>
        <v>238</v>
      </c>
      <c r="M175" s="239">
        <f t="shared" si="57"/>
        <v>48</v>
      </c>
      <c r="O175" s="1">
        <f t="shared" si="51"/>
        <v>37762</v>
      </c>
      <c r="P175" s="24">
        <f t="shared" si="52"/>
        <v>0</v>
      </c>
      <c r="Q175" s="1">
        <f t="shared" si="53"/>
        <v>38711</v>
      </c>
      <c r="R175" s="1">
        <f t="shared" si="54"/>
        <v>39195</v>
      </c>
      <c r="S175" s="1">
        <f t="shared" si="55"/>
        <v>39385</v>
      </c>
      <c r="U175" s="67">
        <f>IF(B175=C175,0,IF(S175&lt;&gt;"-",(S175)/Přehled!$A$1,0))</f>
        <v>93.773809523809518</v>
      </c>
    </row>
    <row r="176" spans="1:21" x14ac:dyDescent="0.25">
      <c r="A176" s="358">
        <v>174</v>
      </c>
      <c r="B176" s="235">
        <v>50489</v>
      </c>
      <c r="C176" s="236"/>
      <c r="D176" s="359">
        <v>3045</v>
      </c>
      <c r="E176" s="231">
        <f t="shared" si="42"/>
        <v>1525</v>
      </c>
      <c r="F176" s="231">
        <f t="shared" si="43"/>
        <v>510</v>
      </c>
      <c r="G176" s="231">
        <f t="shared" si="44"/>
        <v>130</v>
      </c>
      <c r="H176" s="360">
        <f t="shared" si="45"/>
        <v>25</v>
      </c>
      <c r="I176" s="251">
        <f t="shared" si="57"/>
        <v>5786</v>
      </c>
      <c r="J176" s="231">
        <f t="shared" si="57"/>
        <v>2898</v>
      </c>
      <c r="K176" s="231">
        <f t="shared" si="57"/>
        <v>969</v>
      </c>
      <c r="L176" s="231">
        <f t="shared" si="57"/>
        <v>247</v>
      </c>
      <c r="M176" s="239">
        <f t="shared" si="57"/>
        <v>48</v>
      </c>
      <c r="O176" s="1">
        <f t="shared" si="51"/>
        <v>38917</v>
      </c>
      <c r="P176" s="24">
        <f t="shared" si="52"/>
        <v>0</v>
      </c>
      <c r="Q176" s="1">
        <f t="shared" si="53"/>
        <v>39867</v>
      </c>
      <c r="R176" s="1">
        <f t="shared" si="54"/>
        <v>40342</v>
      </c>
      <c r="S176" s="1">
        <f t="shared" si="55"/>
        <v>40541</v>
      </c>
      <c r="U176" s="67">
        <f>IF(B176=C176,0,IF(S176&lt;&gt;"-",(S176)/Přehled!$A$1,0))</f>
        <v>96.526190476190479</v>
      </c>
    </row>
    <row r="177" spans="1:21" x14ac:dyDescent="0.25">
      <c r="A177" s="358">
        <v>175</v>
      </c>
      <c r="B177" s="235">
        <v>51752</v>
      </c>
      <c r="C177" s="236"/>
      <c r="D177" s="359">
        <v>3065</v>
      </c>
      <c r="E177" s="231">
        <f t="shared" si="42"/>
        <v>1535</v>
      </c>
      <c r="F177" s="231">
        <f t="shared" si="43"/>
        <v>510</v>
      </c>
      <c r="G177" s="231">
        <f t="shared" si="44"/>
        <v>130</v>
      </c>
      <c r="H177" s="360">
        <f t="shared" si="45"/>
        <v>25</v>
      </c>
      <c r="I177" s="251">
        <f t="shared" si="57"/>
        <v>5824</v>
      </c>
      <c r="J177" s="231">
        <f t="shared" si="57"/>
        <v>2917</v>
      </c>
      <c r="K177" s="231">
        <f t="shared" si="57"/>
        <v>969</v>
      </c>
      <c r="L177" s="231">
        <f t="shared" si="57"/>
        <v>247</v>
      </c>
      <c r="M177" s="239">
        <f t="shared" si="57"/>
        <v>48</v>
      </c>
      <c r="O177" s="1">
        <f t="shared" si="51"/>
        <v>40104</v>
      </c>
      <c r="P177" s="24">
        <f t="shared" si="52"/>
        <v>0</v>
      </c>
      <c r="Q177" s="1">
        <f t="shared" si="53"/>
        <v>41073</v>
      </c>
      <c r="R177" s="1">
        <f t="shared" si="54"/>
        <v>41548</v>
      </c>
      <c r="S177" s="1">
        <f t="shared" si="55"/>
        <v>41747</v>
      </c>
      <c r="U177" s="67">
        <f>IF(B177=C177,0,IF(S177&lt;&gt;"-",(S177)/Přehled!$A$1,0))</f>
        <v>99.397619047619045</v>
      </c>
    </row>
    <row r="178" spans="1:21" x14ac:dyDescent="0.25">
      <c r="A178" s="358">
        <v>176</v>
      </c>
      <c r="B178" s="235">
        <v>53045</v>
      </c>
      <c r="C178" s="236"/>
      <c r="D178" s="359">
        <v>3085</v>
      </c>
      <c r="E178" s="231">
        <f t="shared" si="42"/>
        <v>1545</v>
      </c>
      <c r="F178" s="231">
        <f t="shared" si="43"/>
        <v>515</v>
      </c>
      <c r="G178" s="231">
        <f t="shared" si="44"/>
        <v>130</v>
      </c>
      <c r="H178" s="360">
        <f t="shared" si="45"/>
        <v>25</v>
      </c>
      <c r="I178" s="251">
        <f t="shared" si="57"/>
        <v>5862</v>
      </c>
      <c r="J178" s="231">
        <f t="shared" si="57"/>
        <v>2936</v>
      </c>
      <c r="K178" s="231">
        <f t="shared" si="57"/>
        <v>979</v>
      </c>
      <c r="L178" s="231">
        <f t="shared" si="57"/>
        <v>247</v>
      </c>
      <c r="M178" s="239">
        <f t="shared" si="57"/>
        <v>48</v>
      </c>
      <c r="O178" s="1">
        <f t="shared" si="51"/>
        <v>41321</v>
      </c>
      <c r="P178" s="24">
        <f t="shared" si="52"/>
        <v>0</v>
      </c>
      <c r="Q178" s="1">
        <f t="shared" si="53"/>
        <v>42289</v>
      </c>
      <c r="R178" s="1">
        <f t="shared" si="54"/>
        <v>42774</v>
      </c>
      <c r="S178" s="1">
        <f t="shared" si="55"/>
        <v>42973</v>
      </c>
      <c r="U178" s="67">
        <f>IF(B178=C178,0,IF(S178&lt;&gt;"-",(S178)/Přehled!$A$1,0))</f>
        <v>102.31666666666666</v>
      </c>
    </row>
    <row r="179" spans="1:21" x14ac:dyDescent="0.25">
      <c r="A179" s="358">
        <v>177</v>
      </c>
      <c r="B179" s="235">
        <v>54372</v>
      </c>
      <c r="C179" s="236"/>
      <c r="D179" s="359">
        <v>3110</v>
      </c>
      <c r="E179" s="231">
        <f t="shared" si="42"/>
        <v>1555</v>
      </c>
      <c r="F179" s="231">
        <f t="shared" si="43"/>
        <v>520</v>
      </c>
      <c r="G179" s="231">
        <f t="shared" si="44"/>
        <v>130</v>
      </c>
      <c r="H179" s="360">
        <f t="shared" si="45"/>
        <v>25</v>
      </c>
      <c r="I179" s="251">
        <f t="shared" si="57"/>
        <v>5909</v>
      </c>
      <c r="J179" s="231">
        <f t="shared" si="57"/>
        <v>2955</v>
      </c>
      <c r="K179" s="231">
        <f t="shared" si="57"/>
        <v>988</v>
      </c>
      <c r="L179" s="231">
        <f t="shared" si="57"/>
        <v>247</v>
      </c>
      <c r="M179" s="239">
        <f t="shared" si="57"/>
        <v>48</v>
      </c>
      <c r="O179" s="1">
        <f t="shared" si="51"/>
        <v>42554</v>
      </c>
      <c r="P179" s="24">
        <f t="shared" si="52"/>
        <v>0</v>
      </c>
      <c r="Q179" s="1">
        <f t="shared" si="53"/>
        <v>43532</v>
      </c>
      <c r="R179" s="1">
        <f t="shared" si="54"/>
        <v>44026</v>
      </c>
      <c r="S179" s="1">
        <f t="shared" si="55"/>
        <v>44225</v>
      </c>
      <c r="U179" s="67">
        <f>IF(B179=C179,0,IF(S179&lt;&gt;"-",(S179)/Přehled!$A$1,0))</f>
        <v>105.29761904761905</v>
      </c>
    </row>
    <row r="180" spans="1:21" x14ac:dyDescent="0.25">
      <c r="A180" s="358">
        <v>178</v>
      </c>
      <c r="B180" s="235">
        <v>55731</v>
      </c>
      <c r="C180" s="236"/>
      <c r="D180" s="359">
        <v>3130</v>
      </c>
      <c r="E180" s="231">
        <f t="shared" si="42"/>
        <v>1565</v>
      </c>
      <c r="F180" s="231">
        <f t="shared" si="43"/>
        <v>520</v>
      </c>
      <c r="G180" s="231">
        <f t="shared" si="44"/>
        <v>130</v>
      </c>
      <c r="H180" s="360">
        <f t="shared" si="45"/>
        <v>25</v>
      </c>
      <c r="I180" s="251">
        <f t="shared" si="57"/>
        <v>5947</v>
      </c>
      <c r="J180" s="231">
        <f t="shared" si="57"/>
        <v>2974</v>
      </c>
      <c r="K180" s="231">
        <f t="shared" si="57"/>
        <v>988</v>
      </c>
      <c r="L180" s="231">
        <f t="shared" si="57"/>
        <v>247</v>
      </c>
      <c r="M180" s="239">
        <f t="shared" si="57"/>
        <v>48</v>
      </c>
      <c r="O180" s="1">
        <f t="shared" si="51"/>
        <v>43837</v>
      </c>
      <c r="P180" s="24">
        <f t="shared" si="52"/>
        <v>0</v>
      </c>
      <c r="Q180" s="1">
        <f t="shared" si="53"/>
        <v>44834</v>
      </c>
      <c r="R180" s="1">
        <f t="shared" si="54"/>
        <v>45328</v>
      </c>
      <c r="S180" s="1">
        <f t="shared" si="55"/>
        <v>45527</v>
      </c>
      <c r="U180" s="67">
        <f>IF(B180=C180,0,IF(S180&lt;&gt;"-",(S180)/Přehled!$A$1,0))</f>
        <v>108.39761904761905</v>
      </c>
    </row>
    <row r="181" spans="1:21" x14ac:dyDescent="0.25">
      <c r="A181" s="358">
        <v>179</v>
      </c>
      <c r="B181" s="235">
        <v>57124</v>
      </c>
      <c r="C181" s="236"/>
      <c r="D181" s="359">
        <v>3150</v>
      </c>
      <c r="E181" s="231">
        <f t="shared" si="42"/>
        <v>1575</v>
      </c>
      <c r="F181" s="231">
        <f t="shared" si="43"/>
        <v>525</v>
      </c>
      <c r="G181" s="231">
        <f t="shared" si="44"/>
        <v>130</v>
      </c>
      <c r="H181" s="360">
        <f t="shared" si="45"/>
        <v>25</v>
      </c>
      <c r="I181" s="251">
        <f t="shared" si="57"/>
        <v>5985</v>
      </c>
      <c r="J181" s="231">
        <f t="shared" si="57"/>
        <v>2993</v>
      </c>
      <c r="K181" s="231">
        <f t="shared" si="57"/>
        <v>998</v>
      </c>
      <c r="L181" s="231">
        <f t="shared" si="57"/>
        <v>247</v>
      </c>
      <c r="M181" s="239">
        <f t="shared" si="57"/>
        <v>48</v>
      </c>
      <c r="O181" s="1">
        <f t="shared" si="51"/>
        <v>45154</v>
      </c>
      <c r="P181" s="24">
        <f t="shared" si="52"/>
        <v>0</v>
      </c>
      <c r="Q181" s="1">
        <f t="shared" si="53"/>
        <v>46150</v>
      </c>
      <c r="R181" s="1">
        <f t="shared" si="54"/>
        <v>46654</v>
      </c>
      <c r="S181" s="1">
        <f t="shared" si="55"/>
        <v>46853</v>
      </c>
      <c r="U181" s="67">
        <f>IF(B181=C181,0,IF(S181&lt;&gt;"-",(S181)/Přehled!$A$1,0))</f>
        <v>111.5547619047619</v>
      </c>
    </row>
    <row r="182" spans="1:21" x14ac:dyDescent="0.25">
      <c r="A182" s="358">
        <v>180</v>
      </c>
      <c r="B182" s="235">
        <v>58552</v>
      </c>
      <c r="C182" s="236"/>
      <c r="D182" s="359">
        <v>3170</v>
      </c>
      <c r="E182" s="231">
        <f t="shared" si="42"/>
        <v>1585</v>
      </c>
      <c r="F182" s="231">
        <f t="shared" si="43"/>
        <v>530</v>
      </c>
      <c r="G182" s="231">
        <f t="shared" si="44"/>
        <v>135</v>
      </c>
      <c r="H182" s="360">
        <f t="shared" si="45"/>
        <v>25</v>
      </c>
      <c r="I182" s="251">
        <f t="shared" si="57"/>
        <v>6023</v>
      </c>
      <c r="J182" s="231">
        <f t="shared" si="57"/>
        <v>3012</v>
      </c>
      <c r="K182" s="231">
        <f t="shared" si="57"/>
        <v>1007</v>
      </c>
      <c r="L182" s="231">
        <f t="shared" si="57"/>
        <v>257</v>
      </c>
      <c r="M182" s="239">
        <f t="shared" si="57"/>
        <v>48</v>
      </c>
      <c r="O182" s="1">
        <f t="shared" si="51"/>
        <v>46506</v>
      </c>
      <c r="P182" s="24">
        <f t="shared" si="52"/>
        <v>0</v>
      </c>
      <c r="Q182" s="1">
        <f t="shared" si="53"/>
        <v>47503</v>
      </c>
      <c r="R182" s="1">
        <f t="shared" si="54"/>
        <v>47996</v>
      </c>
      <c r="S182" s="1">
        <f t="shared" si="55"/>
        <v>48205</v>
      </c>
      <c r="U182" s="67">
        <f>IF(B182=C182,0,IF(S182&lt;&gt;"-",(S182)/Přehled!$A$1,0))</f>
        <v>114.77380952380952</v>
      </c>
    </row>
    <row r="183" spans="1:21" x14ac:dyDescent="0.25">
      <c r="A183" s="358">
        <v>181</v>
      </c>
      <c r="B183" s="235">
        <v>60016</v>
      </c>
      <c r="C183" s="236"/>
      <c r="D183" s="359">
        <v>3195</v>
      </c>
      <c r="E183" s="231">
        <f t="shared" si="42"/>
        <v>1600</v>
      </c>
      <c r="F183" s="231">
        <f t="shared" si="43"/>
        <v>535</v>
      </c>
      <c r="G183" s="231">
        <f t="shared" si="44"/>
        <v>135</v>
      </c>
      <c r="H183" s="360">
        <f t="shared" si="45"/>
        <v>25</v>
      </c>
      <c r="I183" s="251">
        <f t="shared" si="57"/>
        <v>6071</v>
      </c>
      <c r="J183" s="231">
        <f t="shared" si="57"/>
        <v>3040</v>
      </c>
      <c r="K183" s="231">
        <f t="shared" si="57"/>
        <v>1017</v>
      </c>
      <c r="L183" s="231">
        <f t="shared" si="57"/>
        <v>257</v>
      </c>
      <c r="M183" s="239">
        <f t="shared" si="57"/>
        <v>48</v>
      </c>
      <c r="O183" s="1">
        <f t="shared" si="51"/>
        <v>47874</v>
      </c>
      <c r="P183" s="24">
        <f t="shared" si="52"/>
        <v>0</v>
      </c>
      <c r="Q183" s="1">
        <f t="shared" si="53"/>
        <v>48871</v>
      </c>
      <c r="R183" s="1">
        <f t="shared" si="54"/>
        <v>49374</v>
      </c>
      <c r="S183" s="1">
        <f t="shared" si="55"/>
        <v>49583</v>
      </c>
      <c r="U183" s="67">
        <f>IF(B183=C183,0,IF(S183&lt;&gt;"-",(S183)/Přehled!$A$1,0))</f>
        <v>118.0547619047619</v>
      </c>
    </row>
    <row r="184" spans="1:21" x14ac:dyDescent="0.25">
      <c r="A184" s="358">
        <v>182</v>
      </c>
      <c r="B184" s="235">
        <v>61516</v>
      </c>
      <c r="C184" s="236"/>
      <c r="D184" s="359">
        <v>3215</v>
      </c>
      <c r="E184" s="231">
        <f t="shared" si="42"/>
        <v>1610</v>
      </c>
      <c r="F184" s="231">
        <f t="shared" si="43"/>
        <v>535</v>
      </c>
      <c r="G184" s="231">
        <f t="shared" si="44"/>
        <v>135</v>
      </c>
      <c r="H184" s="360">
        <f t="shared" si="45"/>
        <v>25</v>
      </c>
      <c r="I184" s="251">
        <f t="shared" si="57"/>
        <v>6109</v>
      </c>
      <c r="J184" s="231">
        <f t="shared" si="57"/>
        <v>3059</v>
      </c>
      <c r="K184" s="231">
        <f t="shared" si="57"/>
        <v>1017</v>
      </c>
      <c r="L184" s="231">
        <f t="shared" si="57"/>
        <v>257</v>
      </c>
      <c r="M184" s="239">
        <f t="shared" si="57"/>
        <v>48</v>
      </c>
      <c r="O184" s="1">
        <f t="shared" si="51"/>
        <v>49298</v>
      </c>
      <c r="P184" s="24">
        <f t="shared" si="52"/>
        <v>0</v>
      </c>
      <c r="Q184" s="1">
        <f t="shared" si="53"/>
        <v>50314</v>
      </c>
      <c r="R184" s="1">
        <f t="shared" si="54"/>
        <v>50817</v>
      </c>
      <c r="S184" s="1">
        <f t="shared" si="55"/>
        <v>51026</v>
      </c>
      <c r="U184" s="67">
        <f>IF(B184=C184,0,IF(S184&lt;&gt;"-",(S184)/Přehled!$A$1,0))</f>
        <v>121.49047619047619</v>
      </c>
    </row>
    <row r="185" spans="1:21" x14ac:dyDescent="0.25">
      <c r="A185" s="358">
        <v>183</v>
      </c>
      <c r="B185" s="235">
        <v>63054</v>
      </c>
      <c r="C185" s="236"/>
      <c r="D185" s="359">
        <v>3235</v>
      </c>
      <c r="E185" s="231">
        <f t="shared" si="42"/>
        <v>1620</v>
      </c>
      <c r="F185" s="231">
        <f t="shared" si="43"/>
        <v>540</v>
      </c>
      <c r="G185" s="231">
        <f t="shared" si="44"/>
        <v>135</v>
      </c>
      <c r="H185" s="360">
        <f t="shared" si="45"/>
        <v>25</v>
      </c>
      <c r="I185" s="251">
        <f t="shared" si="57"/>
        <v>6147</v>
      </c>
      <c r="J185" s="231">
        <f t="shared" si="57"/>
        <v>3078</v>
      </c>
      <c r="K185" s="231">
        <f t="shared" si="57"/>
        <v>1026</v>
      </c>
      <c r="L185" s="231">
        <f t="shared" si="57"/>
        <v>257</v>
      </c>
      <c r="M185" s="239">
        <f t="shared" si="57"/>
        <v>48</v>
      </c>
      <c r="O185" s="1">
        <f t="shared" si="51"/>
        <v>50760</v>
      </c>
      <c r="P185" s="24">
        <f t="shared" si="52"/>
        <v>0</v>
      </c>
      <c r="Q185" s="1">
        <f t="shared" si="53"/>
        <v>51777</v>
      </c>
      <c r="R185" s="1">
        <f t="shared" si="54"/>
        <v>52289</v>
      </c>
      <c r="S185" s="1">
        <f t="shared" si="55"/>
        <v>52498</v>
      </c>
      <c r="U185" s="67">
        <f>IF(B185=C185,0,IF(S185&lt;&gt;"-",(S185)/Přehled!$A$1,0))</f>
        <v>124.99523809523809</v>
      </c>
    </row>
    <row r="186" spans="1:21" x14ac:dyDescent="0.25">
      <c r="A186" s="358">
        <v>184</v>
      </c>
      <c r="B186" s="235">
        <v>64631</v>
      </c>
      <c r="C186" s="236"/>
      <c r="D186" s="359">
        <v>3255</v>
      </c>
      <c r="E186" s="231">
        <f t="shared" si="42"/>
        <v>1630</v>
      </c>
      <c r="F186" s="231">
        <f t="shared" si="43"/>
        <v>545</v>
      </c>
      <c r="G186" s="231">
        <f t="shared" si="44"/>
        <v>135</v>
      </c>
      <c r="H186" s="360">
        <f t="shared" si="45"/>
        <v>25</v>
      </c>
      <c r="I186" s="251">
        <f t="shared" si="57"/>
        <v>6185</v>
      </c>
      <c r="J186" s="231">
        <f t="shared" si="57"/>
        <v>3097</v>
      </c>
      <c r="K186" s="231">
        <f t="shared" si="57"/>
        <v>1036</v>
      </c>
      <c r="L186" s="231">
        <f t="shared" si="57"/>
        <v>257</v>
      </c>
      <c r="M186" s="239">
        <f t="shared" si="57"/>
        <v>48</v>
      </c>
      <c r="O186" s="1">
        <f t="shared" si="51"/>
        <v>52261</v>
      </c>
      <c r="P186" s="24">
        <f t="shared" si="52"/>
        <v>0</v>
      </c>
      <c r="Q186" s="1">
        <f t="shared" si="53"/>
        <v>53277</v>
      </c>
      <c r="R186" s="1">
        <f t="shared" si="54"/>
        <v>53799</v>
      </c>
      <c r="S186" s="1">
        <f t="shared" si="55"/>
        <v>54008</v>
      </c>
      <c r="U186" s="67">
        <f>IF(B186=C186,0,IF(S186&lt;&gt;"-",(S186)/Přehled!$A$1,0))</f>
        <v>128.59047619047618</v>
      </c>
    </row>
    <row r="187" spans="1:21" x14ac:dyDescent="0.25">
      <c r="A187" s="358">
        <v>185</v>
      </c>
      <c r="B187" s="235">
        <v>66246</v>
      </c>
      <c r="C187" s="236"/>
      <c r="D187" s="359">
        <v>3280</v>
      </c>
      <c r="E187" s="231">
        <f t="shared" si="42"/>
        <v>1640</v>
      </c>
      <c r="F187" s="231">
        <f t="shared" si="43"/>
        <v>545</v>
      </c>
      <c r="G187" s="231">
        <f t="shared" si="44"/>
        <v>135</v>
      </c>
      <c r="H187" s="360">
        <f t="shared" si="45"/>
        <v>25</v>
      </c>
      <c r="I187" s="251">
        <f t="shared" si="57"/>
        <v>6232</v>
      </c>
      <c r="J187" s="231">
        <f t="shared" si="57"/>
        <v>3116</v>
      </c>
      <c r="K187" s="231">
        <f t="shared" si="57"/>
        <v>1036</v>
      </c>
      <c r="L187" s="231">
        <f t="shared" si="57"/>
        <v>257</v>
      </c>
      <c r="M187" s="239">
        <f t="shared" si="57"/>
        <v>48</v>
      </c>
      <c r="O187" s="1">
        <f t="shared" si="51"/>
        <v>53782</v>
      </c>
      <c r="P187" s="24">
        <f t="shared" si="52"/>
        <v>0</v>
      </c>
      <c r="Q187" s="1">
        <f t="shared" si="53"/>
        <v>54826</v>
      </c>
      <c r="R187" s="1">
        <f t="shared" si="54"/>
        <v>55348</v>
      </c>
      <c r="S187" s="1">
        <f t="shared" si="55"/>
        <v>55557</v>
      </c>
      <c r="U187" s="67">
        <f>IF(B187=C187,0,IF(S187&lt;&gt;"-",(S187)/Přehled!$A$1,0))</f>
        <v>132.27857142857144</v>
      </c>
    </row>
    <row r="188" spans="1:21" x14ac:dyDescent="0.25">
      <c r="A188" s="358">
        <v>186</v>
      </c>
      <c r="B188" s="235">
        <v>67903</v>
      </c>
      <c r="C188" s="236"/>
      <c r="D188" s="359">
        <v>3300</v>
      </c>
      <c r="E188" s="231">
        <f t="shared" si="42"/>
        <v>1650</v>
      </c>
      <c r="F188" s="231">
        <f t="shared" si="43"/>
        <v>550</v>
      </c>
      <c r="G188" s="231">
        <f t="shared" si="44"/>
        <v>140</v>
      </c>
      <c r="H188" s="360">
        <f t="shared" si="45"/>
        <v>30</v>
      </c>
      <c r="I188" s="251">
        <f t="shared" si="57"/>
        <v>6270</v>
      </c>
      <c r="J188" s="231">
        <f t="shared" si="57"/>
        <v>3135</v>
      </c>
      <c r="K188" s="231">
        <f t="shared" si="57"/>
        <v>1045</v>
      </c>
      <c r="L188" s="231">
        <f t="shared" si="57"/>
        <v>266</v>
      </c>
      <c r="M188" s="239">
        <f t="shared" si="57"/>
        <v>57</v>
      </c>
      <c r="O188" s="1">
        <f t="shared" si="51"/>
        <v>55363</v>
      </c>
      <c r="P188" s="24">
        <f t="shared" si="52"/>
        <v>0</v>
      </c>
      <c r="Q188" s="1">
        <f t="shared" si="53"/>
        <v>56408</v>
      </c>
      <c r="R188" s="1">
        <f t="shared" si="54"/>
        <v>56921</v>
      </c>
      <c r="S188" s="1">
        <f t="shared" si="55"/>
        <v>57130</v>
      </c>
      <c r="U188" s="67">
        <f>IF(B188=C188,0,IF(S188&lt;&gt;"-",(S188)/Přehled!$A$1,0))</f>
        <v>136.02380952380952</v>
      </c>
    </row>
    <row r="189" spans="1:21" x14ac:dyDescent="0.25">
      <c r="A189" s="358">
        <v>187</v>
      </c>
      <c r="B189" s="235">
        <v>69600</v>
      </c>
      <c r="C189" s="236"/>
      <c r="D189" s="359">
        <v>3320</v>
      </c>
      <c r="E189" s="231">
        <f t="shared" si="42"/>
        <v>1660</v>
      </c>
      <c r="F189" s="231">
        <f t="shared" si="43"/>
        <v>555</v>
      </c>
      <c r="G189" s="231">
        <f t="shared" si="44"/>
        <v>140</v>
      </c>
      <c r="H189" s="360">
        <f t="shared" si="45"/>
        <v>30</v>
      </c>
      <c r="I189" s="251">
        <f t="shared" si="57"/>
        <v>6308</v>
      </c>
      <c r="J189" s="231">
        <f t="shared" si="57"/>
        <v>3154</v>
      </c>
      <c r="K189" s="231">
        <f t="shared" si="57"/>
        <v>1055</v>
      </c>
      <c r="L189" s="231">
        <f t="shared" si="57"/>
        <v>266</v>
      </c>
      <c r="M189" s="239">
        <f t="shared" si="57"/>
        <v>57</v>
      </c>
      <c r="O189" s="1">
        <f t="shared" si="51"/>
        <v>56984</v>
      </c>
      <c r="P189" s="24">
        <f t="shared" si="52"/>
        <v>0</v>
      </c>
      <c r="Q189" s="1">
        <f t="shared" si="53"/>
        <v>58028</v>
      </c>
      <c r="R189" s="1">
        <f t="shared" si="54"/>
        <v>58551</v>
      </c>
      <c r="S189" s="1">
        <f t="shared" si="55"/>
        <v>58760</v>
      </c>
      <c r="U189" s="67">
        <f>IF(B189=C189,0,IF(S189&lt;&gt;"-",(S189)/Přehled!$A$1,0))</f>
        <v>139.9047619047619</v>
      </c>
    </row>
    <row r="190" spans="1:21" ht="15.75" thickBot="1" x14ac:dyDescent="0.3">
      <c r="A190" s="361">
        <v>188</v>
      </c>
      <c r="B190" s="237">
        <v>71340</v>
      </c>
      <c r="C190" s="238"/>
      <c r="D190" s="362">
        <v>3345</v>
      </c>
      <c r="E190" s="240">
        <f t="shared" si="42"/>
        <v>1675</v>
      </c>
      <c r="F190" s="240">
        <f t="shared" si="43"/>
        <v>560</v>
      </c>
      <c r="G190" s="240">
        <f t="shared" si="44"/>
        <v>140</v>
      </c>
      <c r="H190" s="363">
        <f t="shared" si="45"/>
        <v>30</v>
      </c>
      <c r="I190" s="264">
        <f t="shared" si="57"/>
        <v>6356</v>
      </c>
      <c r="J190" s="240">
        <f t="shared" si="57"/>
        <v>3183</v>
      </c>
      <c r="K190" s="240">
        <f t="shared" si="57"/>
        <v>1064</v>
      </c>
      <c r="L190" s="240">
        <f t="shared" si="57"/>
        <v>266</v>
      </c>
      <c r="M190" s="241">
        <f t="shared" si="57"/>
        <v>57</v>
      </c>
      <c r="O190" s="1">
        <f t="shared" si="51"/>
        <v>58628</v>
      </c>
      <c r="P190" s="24">
        <f t="shared" si="52"/>
        <v>0</v>
      </c>
      <c r="Q190" s="1">
        <f t="shared" si="53"/>
        <v>59673</v>
      </c>
      <c r="R190" s="1">
        <f t="shared" si="54"/>
        <v>60205</v>
      </c>
      <c r="S190" s="1">
        <f t="shared" si="55"/>
        <v>60414</v>
      </c>
      <c r="U190" s="67">
        <f>IF(B190=C190,0,IF(S190&lt;&gt;"-",(S190)/Přehled!$A$1,0))</f>
        <v>143.84285714285716</v>
      </c>
    </row>
  </sheetData>
  <mergeCells count="11">
    <mergeCell ref="A1:A2"/>
    <mergeCell ref="B1:B2"/>
    <mergeCell ref="D1:H1"/>
    <mergeCell ref="I1:M1"/>
    <mergeCell ref="O1:O2"/>
    <mergeCell ref="C1:C2"/>
    <mergeCell ref="U1:U2"/>
    <mergeCell ref="Q1:Q2"/>
    <mergeCell ref="R1:R2"/>
    <mergeCell ref="S1:S2"/>
    <mergeCell ref="P1:P2"/>
  </mergeCells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0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customWidth="1"/>
    <col min="21" max="21" width="17.7109375" customWidth="1"/>
    <col min="24" max="24" width="10.85546875" bestFit="1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60</v>
      </c>
      <c r="C3" s="64"/>
      <c r="D3" s="12">
        <v>10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:M3" si="4">ROUNDUP(D3*1.9,0)</f>
        <v>19</v>
      </c>
      <c r="J3" s="65">
        <f t="shared" si="4"/>
        <v>10</v>
      </c>
      <c r="K3" s="65">
        <f t="shared" si="4"/>
        <v>0</v>
      </c>
      <c r="L3" s="65">
        <f t="shared" si="4"/>
        <v>0</v>
      </c>
      <c r="M3" s="39">
        <f t="shared" si="4"/>
        <v>0</v>
      </c>
      <c r="N3" s="22"/>
      <c r="O3" s="66">
        <f t="shared" ref="O3" si="5">IF((B3-I3)-I3&lt;=0,0,(B3-I3)-I3)</f>
        <v>22</v>
      </c>
      <c r="P3" s="66">
        <f t="shared" ref="P3" si="6">IF((B3-I3-J3)-J3&lt;=O3,0,IF((B3-I3-J3)-J3&lt;=0,0,(B3-I3-J3)-J3))</f>
        <v>0</v>
      </c>
      <c r="Q3" s="66">
        <f t="shared" ref="Q3" si="7">IF((B3-I3-J3-K3)-K3&lt;=0,0,(B3-I3-J3-K3)-K3)</f>
        <v>31</v>
      </c>
      <c r="R3" s="66">
        <f t="shared" ref="R3" si="8">IF((B3-I3-J3-K3-L3)-L3&lt;=0,0,(B3-I3-J3-K3-L3)-L3)</f>
        <v>31</v>
      </c>
      <c r="S3" s="66">
        <f t="shared" ref="S3" si="9">IF(H3=0,IF((B3-I3-J3-K3-L3-M3)-M3&lt;=0,0,(B3-I3-J3-K3-L3-M3)-M3),IF((B3-I3-J3-K3-L3-M3)-M3&lt;=0,"-",(B3-I3-J3-K3-L3-M3)-M3+M3))</f>
        <v>31</v>
      </c>
      <c r="T3" s="22"/>
      <c r="U3" s="67">
        <f>IF(B3=C3,0,IF(S3&lt;&gt;"-",(S3)/Přehled!$A$1,0))</f>
        <v>7.3809523809523811E-2</v>
      </c>
    </row>
    <row r="4" spans="1:21" x14ac:dyDescent="0.25">
      <c r="A4" s="68">
        <v>2</v>
      </c>
      <c r="B4" s="69">
        <v>100</v>
      </c>
      <c r="C4" s="70"/>
      <c r="D4" s="11">
        <v>10</v>
      </c>
      <c r="E4" s="6">
        <f t="shared" ref="E4:E67" si="10">ROUND((D4/2)/5,0)*5</f>
        <v>5</v>
      </c>
      <c r="F4" s="6">
        <f t="shared" ref="F4:F67" si="11">ROUND((E4/3)/5,0)*5</f>
        <v>0</v>
      </c>
      <c r="G4" s="6">
        <f t="shared" ref="G4:G67" si="12">ROUND((F4/4)/5,0)*5</f>
        <v>0</v>
      </c>
      <c r="H4" s="31">
        <f t="shared" ref="H4:H67" si="13">ROUND((G4/5)/5,0)*5</f>
        <v>0</v>
      </c>
      <c r="I4" s="11">
        <f t="shared" ref="I4:M54" si="14">ROUNDUP(D4*1.9,0)</f>
        <v>19</v>
      </c>
      <c r="J4" s="6">
        <f t="shared" si="14"/>
        <v>10</v>
      </c>
      <c r="K4" s="6">
        <f t="shared" si="14"/>
        <v>0</v>
      </c>
      <c r="L4" s="6">
        <f t="shared" si="14"/>
        <v>0</v>
      </c>
      <c r="M4" s="31">
        <f t="shared" si="14"/>
        <v>0</v>
      </c>
      <c r="N4" s="22"/>
      <c r="O4" s="66">
        <f t="shared" ref="O4:O67" si="15">IF((B4-I4)-I4&lt;=0,0,(B4-I4)-I4)</f>
        <v>62</v>
      </c>
      <c r="P4" s="66">
        <f t="shared" ref="P4:P67" si="16">IF((B4-I4-J4)-J4&lt;=O4,0,IF((B4-I4-J4)-J4&lt;=0,0,(B4-I4-J4)-J4))</f>
        <v>0</v>
      </c>
      <c r="Q4" s="66">
        <f t="shared" ref="Q4:Q67" si="17">IF((B4-I4-J4-K4)-K4&lt;=0,0,(B4-I4-J4-K4)-K4)</f>
        <v>71</v>
      </c>
      <c r="R4" s="66">
        <f t="shared" ref="R4:R67" si="18">IF((B4-I4-J4-K4-L4)-L4&lt;=0,0,(B4-I4-J4-K4-L4)-L4)</f>
        <v>71</v>
      </c>
      <c r="S4" s="66">
        <f t="shared" ref="S4:S67" si="19">IF(H4=0,IF((B4-I4-J4-K4-L4-M4)-M4&lt;=0,0,(B4-I4-J4-K4-L4-M4)-M4),IF((B4-I4-J4-K4-L4-M4)-M4&lt;=0,"-",(B4-I4-J4-K4-L4-M4)-M4+M4))</f>
        <v>71</v>
      </c>
      <c r="T4" s="22"/>
      <c r="U4" s="67">
        <f>IF(B4=C4,0,IF(S4&lt;&gt;"-",(S4)/Přehled!$A$1,0))</f>
        <v>0.16904761904761906</v>
      </c>
    </row>
    <row r="5" spans="1:21" x14ac:dyDescent="0.25">
      <c r="A5" s="68">
        <v>3</v>
      </c>
      <c r="B5" s="69">
        <v>180</v>
      </c>
      <c r="C5" s="70"/>
      <c r="D5" s="11">
        <v>20</v>
      </c>
      <c r="E5" s="6">
        <f t="shared" si="10"/>
        <v>10</v>
      </c>
      <c r="F5" s="6">
        <f t="shared" si="11"/>
        <v>5</v>
      </c>
      <c r="G5" s="6">
        <f t="shared" si="12"/>
        <v>0</v>
      </c>
      <c r="H5" s="31">
        <f t="shared" si="13"/>
        <v>0</v>
      </c>
      <c r="I5" s="11">
        <f t="shared" si="14"/>
        <v>38</v>
      </c>
      <c r="J5" s="6">
        <f t="shared" si="14"/>
        <v>19</v>
      </c>
      <c r="K5" s="6">
        <f t="shared" si="14"/>
        <v>10</v>
      </c>
      <c r="L5" s="6">
        <f t="shared" si="14"/>
        <v>0</v>
      </c>
      <c r="M5" s="31">
        <f t="shared" si="14"/>
        <v>0</v>
      </c>
      <c r="N5" s="22"/>
      <c r="O5" s="66">
        <f t="shared" si="15"/>
        <v>104</v>
      </c>
      <c r="P5" s="66">
        <f t="shared" si="16"/>
        <v>0</v>
      </c>
      <c r="Q5" s="66">
        <f t="shared" si="17"/>
        <v>103</v>
      </c>
      <c r="R5" s="66">
        <f t="shared" si="18"/>
        <v>113</v>
      </c>
      <c r="S5" s="66">
        <f t="shared" si="19"/>
        <v>113</v>
      </c>
      <c r="T5" s="22"/>
      <c r="U5" s="67">
        <f>IF(B5=C5,0,IF(S5&lt;&gt;"-",(S5)/Přehled!$A$1,0))</f>
        <v>0.26904761904761904</v>
      </c>
    </row>
    <row r="6" spans="1:21" x14ac:dyDescent="0.25">
      <c r="A6" s="68">
        <v>4</v>
      </c>
      <c r="B6" s="69">
        <v>270</v>
      </c>
      <c r="C6" s="70"/>
      <c r="D6" s="11">
        <v>30</v>
      </c>
      <c r="E6" s="6">
        <f t="shared" si="10"/>
        <v>15</v>
      </c>
      <c r="F6" s="6">
        <f t="shared" si="11"/>
        <v>5</v>
      </c>
      <c r="G6" s="6">
        <f t="shared" si="12"/>
        <v>0</v>
      </c>
      <c r="H6" s="31">
        <f t="shared" si="13"/>
        <v>0</v>
      </c>
      <c r="I6" s="11">
        <f t="shared" si="14"/>
        <v>57</v>
      </c>
      <c r="J6" s="6">
        <f t="shared" si="14"/>
        <v>29</v>
      </c>
      <c r="K6" s="6">
        <f t="shared" si="14"/>
        <v>10</v>
      </c>
      <c r="L6" s="6">
        <f t="shared" si="14"/>
        <v>0</v>
      </c>
      <c r="M6" s="31">
        <f t="shared" si="14"/>
        <v>0</v>
      </c>
      <c r="N6" s="22"/>
      <c r="O6" s="66">
        <f t="shared" si="15"/>
        <v>156</v>
      </c>
      <c r="P6" s="66">
        <f t="shared" si="16"/>
        <v>0</v>
      </c>
      <c r="Q6" s="66">
        <f t="shared" si="17"/>
        <v>164</v>
      </c>
      <c r="R6" s="66">
        <f t="shared" si="18"/>
        <v>174</v>
      </c>
      <c r="S6" s="66">
        <f t="shared" si="19"/>
        <v>174</v>
      </c>
      <c r="T6" s="22"/>
      <c r="U6" s="67">
        <f>IF(B6=C6,0,IF(S6&lt;&gt;"-",(S6)/Přehled!$A$1,0))</f>
        <v>0.41428571428571431</v>
      </c>
    </row>
    <row r="7" spans="1:21" x14ac:dyDescent="0.25">
      <c r="A7" s="68">
        <v>5</v>
      </c>
      <c r="B7" s="69">
        <v>360</v>
      </c>
      <c r="C7" s="70"/>
      <c r="D7" s="11">
        <v>40</v>
      </c>
      <c r="E7" s="6">
        <f t="shared" si="10"/>
        <v>20</v>
      </c>
      <c r="F7" s="6">
        <f t="shared" si="11"/>
        <v>5</v>
      </c>
      <c r="G7" s="6">
        <f t="shared" si="12"/>
        <v>0</v>
      </c>
      <c r="H7" s="31">
        <f t="shared" si="13"/>
        <v>0</v>
      </c>
      <c r="I7" s="11">
        <f t="shared" si="14"/>
        <v>76</v>
      </c>
      <c r="J7" s="6">
        <f t="shared" si="14"/>
        <v>38</v>
      </c>
      <c r="K7" s="6">
        <f t="shared" si="14"/>
        <v>10</v>
      </c>
      <c r="L7" s="6">
        <f t="shared" si="14"/>
        <v>0</v>
      </c>
      <c r="M7" s="31">
        <f t="shared" si="14"/>
        <v>0</v>
      </c>
      <c r="N7" s="22"/>
      <c r="O7" s="66">
        <f t="shared" si="15"/>
        <v>208</v>
      </c>
      <c r="P7" s="66">
        <f t="shared" si="16"/>
        <v>0</v>
      </c>
      <c r="Q7" s="66">
        <f t="shared" si="17"/>
        <v>226</v>
      </c>
      <c r="R7" s="66">
        <f t="shared" si="18"/>
        <v>236</v>
      </c>
      <c r="S7" s="66">
        <f t="shared" si="19"/>
        <v>236</v>
      </c>
      <c r="T7" s="22"/>
      <c r="U7" s="67">
        <f>IF(B7=C7,0,IF(S7&lt;&gt;"-",(S7)/Přehled!$A$1,0))</f>
        <v>0.56190476190476191</v>
      </c>
    </row>
    <row r="8" spans="1:21" x14ac:dyDescent="0.25">
      <c r="A8" s="68">
        <v>6</v>
      </c>
      <c r="B8" s="69">
        <v>460</v>
      </c>
      <c r="C8" s="70"/>
      <c r="D8" s="11">
        <v>50</v>
      </c>
      <c r="E8" s="6">
        <f t="shared" si="10"/>
        <v>25</v>
      </c>
      <c r="F8" s="6">
        <f t="shared" si="11"/>
        <v>10</v>
      </c>
      <c r="G8" s="6">
        <f t="shared" si="12"/>
        <v>5</v>
      </c>
      <c r="H8" s="31">
        <f t="shared" si="13"/>
        <v>0</v>
      </c>
      <c r="I8" s="11">
        <f t="shared" si="14"/>
        <v>95</v>
      </c>
      <c r="J8" s="6">
        <f t="shared" si="14"/>
        <v>48</v>
      </c>
      <c r="K8" s="6">
        <f t="shared" si="14"/>
        <v>19</v>
      </c>
      <c r="L8" s="6">
        <f t="shared" si="14"/>
        <v>10</v>
      </c>
      <c r="M8" s="31">
        <f t="shared" si="14"/>
        <v>0</v>
      </c>
      <c r="N8" s="22"/>
      <c r="O8" s="66">
        <f t="shared" si="15"/>
        <v>270</v>
      </c>
      <c r="P8" s="66">
        <f t="shared" si="16"/>
        <v>0</v>
      </c>
      <c r="Q8" s="66">
        <f t="shared" si="17"/>
        <v>279</v>
      </c>
      <c r="R8" s="66">
        <f t="shared" si="18"/>
        <v>278</v>
      </c>
      <c r="S8" s="66">
        <f t="shared" si="19"/>
        <v>288</v>
      </c>
      <c r="T8" s="22"/>
      <c r="U8" s="67">
        <f>IF(B8=C8,0,IF(S8&lt;&gt;"-",(S8)/Přehled!$A$1,0))</f>
        <v>0.68571428571428572</v>
      </c>
    </row>
    <row r="9" spans="1:21" x14ac:dyDescent="0.25">
      <c r="A9" s="68">
        <v>7</v>
      </c>
      <c r="B9" s="69">
        <v>560</v>
      </c>
      <c r="C9" s="70"/>
      <c r="D9" s="11">
        <v>60</v>
      </c>
      <c r="E9" s="6">
        <f t="shared" si="10"/>
        <v>30</v>
      </c>
      <c r="F9" s="6">
        <f t="shared" si="11"/>
        <v>10</v>
      </c>
      <c r="G9" s="6">
        <f t="shared" si="12"/>
        <v>5</v>
      </c>
      <c r="H9" s="31">
        <f t="shared" si="13"/>
        <v>0</v>
      </c>
      <c r="I9" s="11">
        <f t="shared" si="14"/>
        <v>114</v>
      </c>
      <c r="J9" s="6">
        <f t="shared" si="14"/>
        <v>57</v>
      </c>
      <c r="K9" s="6">
        <f t="shared" si="14"/>
        <v>19</v>
      </c>
      <c r="L9" s="6">
        <f t="shared" si="14"/>
        <v>10</v>
      </c>
      <c r="M9" s="31">
        <f t="shared" si="14"/>
        <v>0</v>
      </c>
      <c r="N9" s="22"/>
      <c r="O9" s="66">
        <f t="shared" si="15"/>
        <v>332</v>
      </c>
      <c r="P9" s="66">
        <f t="shared" si="16"/>
        <v>0</v>
      </c>
      <c r="Q9" s="66">
        <f t="shared" si="17"/>
        <v>351</v>
      </c>
      <c r="R9" s="66">
        <f t="shared" si="18"/>
        <v>350</v>
      </c>
      <c r="S9" s="66">
        <f t="shared" si="19"/>
        <v>360</v>
      </c>
      <c r="T9" s="22"/>
      <c r="U9" s="67">
        <f>IF(B9=C9,0,IF(S9&lt;&gt;"-",(S9)/Přehled!$A$1,0))</f>
        <v>0.8571428571428571</v>
      </c>
    </row>
    <row r="10" spans="1:21" x14ac:dyDescent="0.25">
      <c r="A10" s="68">
        <v>8</v>
      </c>
      <c r="B10" s="69">
        <v>670</v>
      </c>
      <c r="C10" s="70"/>
      <c r="D10" s="11">
        <v>75</v>
      </c>
      <c r="E10" s="6">
        <f t="shared" si="10"/>
        <v>40</v>
      </c>
      <c r="F10" s="6">
        <f t="shared" si="11"/>
        <v>15</v>
      </c>
      <c r="G10" s="6">
        <f t="shared" si="12"/>
        <v>5</v>
      </c>
      <c r="H10" s="31">
        <f t="shared" si="13"/>
        <v>0</v>
      </c>
      <c r="I10" s="11">
        <f t="shared" si="14"/>
        <v>143</v>
      </c>
      <c r="J10" s="6">
        <f t="shared" si="14"/>
        <v>76</v>
      </c>
      <c r="K10" s="6">
        <f t="shared" si="14"/>
        <v>29</v>
      </c>
      <c r="L10" s="6">
        <f t="shared" si="14"/>
        <v>10</v>
      </c>
      <c r="M10" s="31">
        <f t="shared" si="14"/>
        <v>0</v>
      </c>
      <c r="N10" s="22"/>
      <c r="O10" s="66">
        <f t="shared" si="15"/>
        <v>384</v>
      </c>
      <c r="P10" s="66">
        <f t="shared" si="16"/>
        <v>0</v>
      </c>
      <c r="Q10" s="66">
        <f t="shared" si="17"/>
        <v>393</v>
      </c>
      <c r="R10" s="66">
        <f t="shared" si="18"/>
        <v>402</v>
      </c>
      <c r="S10" s="66">
        <f t="shared" si="19"/>
        <v>412</v>
      </c>
      <c r="T10" s="22"/>
      <c r="U10" s="67">
        <f>IF(B10=C10,0,IF(S10&lt;&gt;"-",(S10)/Přehled!$A$1,0))</f>
        <v>0.98095238095238091</v>
      </c>
    </row>
    <row r="11" spans="1:21" x14ac:dyDescent="0.25">
      <c r="A11" s="68">
        <v>9</v>
      </c>
      <c r="B11" s="69">
        <v>770</v>
      </c>
      <c r="C11" s="70"/>
      <c r="D11" s="11">
        <v>85</v>
      </c>
      <c r="E11" s="6">
        <f t="shared" si="10"/>
        <v>45</v>
      </c>
      <c r="F11" s="6">
        <f t="shared" si="11"/>
        <v>15</v>
      </c>
      <c r="G11" s="6">
        <f t="shared" si="12"/>
        <v>5</v>
      </c>
      <c r="H11" s="31">
        <f t="shared" si="13"/>
        <v>0</v>
      </c>
      <c r="I11" s="11">
        <f t="shared" si="14"/>
        <v>162</v>
      </c>
      <c r="J11" s="6">
        <f t="shared" si="14"/>
        <v>86</v>
      </c>
      <c r="K11" s="6">
        <f t="shared" si="14"/>
        <v>29</v>
      </c>
      <c r="L11" s="6">
        <f t="shared" si="14"/>
        <v>10</v>
      </c>
      <c r="M11" s="31">
        <f t="shared" si="14"/>
        <v>0</v>
      </c>
      <c r="N11" s="22"/>
      <c r="O11" s="66">
        <f t="shared" si="15"/>
        <v>446</v>
      </c>
      <c r="P11" s="66">
        <f t="shared" si="16"/>
        <v>0</v>
      </c>
      <c r="Q11" s="66">
        <f t="shared" si="17"/>
        <v>464</v>
      </c>
      <c r="R11" s="66">
        <f t="shared" si="18"/>
        <v>473</v>
      </c>
      <c r="S11" s="66">
        <f t="shared" si="19"/>
        <v>483</v>
      </c>
      <c r="T11" s="22"/>
      <c r="U11" s="67">
        <f>IF(B11=C11,0,IF(S11&lt;&gt;"-",(S11)/Přehled!$A$1,0))</f>
        <v>1.1499999999999999</v>
      </c>
    </row>
    <row r="12" spans="1:21" x14ac:dyDescent="0.25">
      <c r="A12" s="68">
        <v>10</v>
      </c>
      <c r="B12" s="69">
        <v>880</v>
      </c>
      <c r="C12" s="70"/>
      <c r="D12" s="11">
        <v>95</v>
      </c>
      <c r="E12" s="6">
        <f t="shared" si="10"/>
        <v>50</v>
      </c>
      <c r="F12" s="6">
        <f t="shared" si="11"/>
        <v>15</v>
      </c>
      <c r="G12" s="6">
        <f t="shared" si="12"/>
        <v>5</v>
      </c>
      <c r="H12" s="31">
        <f t="shared" si="13"/>
        <v>0</v>
      </c>
      <c r="I12" s="11">
        <f t="shared" si="14"/>
        <v>181</v>
      </c>
      <c r="J12" s="6">
        <f t="shared" si="14"/>
        <v>95</v>
      </c>
      <c r="K12" s="6">
        <f t="shared" si="14"/>
        <v>29</v>
      </c>
      <c r="L12" s="6">
        <f t="shared" si="14"/>
        <v>10</v>
      </c>
      <c r="M12" s="31">
        <f t="shared" si="14"/>
        <v>0</v>
      </c>
      <c r="N12" s="22"/>
      <c r="O12" s="66">
        <f t="shared" si="15"/>
        <v>518</v>
      </c>
      <c r="P12" s="66">
        <f t="shared" si="16"/>
        <v>0</v>
      </c>
      <c r="Q12" s="66">
        <f t="shared" si="17"/>
        <v>546</v>
      </c>
      <c r="R12" s="66">
        <f t="shared" si="18"/>
        <v>555</v>
      </c>
      <c r="S12" s="66">
        <f t="shared" si="19"/>
        <v>565</v>
      </c>
      <c r="T12" s="22"/>
      <c r="U12" s="67">
        <f>IF(B12=C12,0,IF(S12&lt;&gt;"-",(S12)/Přehled!$A$1,0))</f>
        <v>1.3452380952380953</v>
      </c>
    </row>
    <row r="13" spans="1:21" x14ac:dyDescent="0.25">
      <c r="A13" s="68">
        <v>11</v>
      </c>
      <c r="B13" s="69">
        <v>902</v>
      </c>
      <c r="C13" s="70"/>
      <c r="D13" s="11">
        <v>110</v>
      </c>
      <c r="E13" s="6">
        <f t="shared" si="10"/>
        <v>55</v>
      </c>
      <c r="F13" s="6">
        <f t="shared" si="11"/>
        <v>20</v>
      </c>
      <c r="G13" s="6">
        <f t="shared" si="12"/>
        <v>5</v>
      </c>
      <c r="H13" s="31">
        <f t="shared" si="13"/>
        <v>0</v>
      </c>
      <c r="I13" s="11">
        <f t="shared" si="14"/>
        <v>209</v>
      </c>
      <c r="J13" s="6">
        <f t="shared" si="14"/>
        <v>105</v>
      </c>
      <c r="K13" s="6">
        <f t="shared" si="14"/>
        <v>38</v>
      </c>
      <c r="L13" s="6">
        <f t="shared" si="14"/>
        <v>10</v>
      </c>
      <c r="M13" s="31">
        <f t="shared" si="14"/>
        <v>0</v>
      </c>
      <c r="N13" s="22"/>
      <c r="O13" s="66">
        <f t="shared" si="15"/>
        <v>484</v>
      </c>
      <c r="P13" s="66">
        <f t="shared" si="16"/>
        <v>0</v>
      </c>
      <c r="Q13" s="66">
        <f t="shared" si="17"/>
        <v>512</v>
      </c>
      <c r="R13" s="66">
        <f t="shared" si="18"/>
        <v>530</v>
      </c>
      <c r="S13" s="66">
        <f t="shared" si="19"/>
        <v>540</v>
      </c>
      <c r="T13" s="22"/>
      <c r="U13" s="67">
        <f>IF(B13=C13,0,IF(S13&lt;&gt;"-",(S13)/Přehled!$A$1,0))</f>
        <v>1.2857142857142858</v>
      </c>
    </row>
    <row r="14" spans="1:21" x14ac:dyDescent="0.25">
      <c r="A14" s="68">
        <v>12</v>
      </c>
      <c r="B14" s="69">
        <v>925</v>
      </c>
      <c r="C14" s="70"/>
      <c r="D14" s="11">
        <v>120</v>
      </c>
      <c r="E14" s="6">
        <f t="shared" si="10"/>
        <v>60</v>
      </c>
      <c r="F14" s="6">
        <f t="shared" si="11"/>
        <v>20</v>
      </c>
      <c r="G14" s="6">
        <f t="shared" si="12"/>
        <v>5</v>
      </c>
      <c r="H14" s="31">
        <f t="shared" si="13"/>
        <v>0</v>
      </c>
      <c r="I14" s="11">
        <f t="shared" si="14"/>
        <v>228</v>
      </c>
      <c r="J14" s="6">
        <f t="shared" si="14"/>
        <v>114</v>
      </c>
      <c r="K14" s="6">
        <f t="shared" si="14"/>
        <v>38</v>
      </c>
      <c r="L14" s="6">
        <f t="shared" si="14"/>
        <v>10</v>
      </c>
      <c r="M14" s="31">
        <f t="shared" si="14"/>
        <v>0</v>
      </c>
      <c r="N14" s="22"/>
      <c r="O14" s="66">
        <f t="shared" si="15"/>
        <v>469</v>
      </c>
      <c r="P14" s="66">
        <f t="shared" si="16"/>
        <v>0</v>
      </c>
      <c r="Q14" s="66">
        <f t="shared" si="17"/>
        <v>507</v>
      </c>
      <c r="R14" s="66">
        <f t="shared" si="18"/>
        <v>525</v>
      </c>
      <c r="S14" s="66">
        <f t="shared" si="19"/>
        <v>535</v>
      </c>
      <c r="T14" s="22"/>
      <c r="U14" s="67">
        <f>IF(B14=C14,0,IF(S14&lt;&gt;"-",(S14)/Přehled!$A$1,0))</f>
        <v>1.2738095238095237</v>
      </c>
    </row>
    <row r="15" spans="1:21" x14ac:dyDescent="0.25">
      <c r="A15" s="71">
        <v>13</v>
      </c>
      <c r="B15" s="11">
        <v>948</v>
      </c>
      <c r="C15" s="31"/>
      <c r="D15" s="11">
        <v>130</v>
      </c>
      <c r="E15" s="6">
        <f t="shared" si="10"/>
        <v>65</v>
      </c>
      <c r="F15" s="6">
        <f t="shared" si="11"/>
        <v>20</v>
      </c>
      <c r="G15" s="6">
        <f t="shared" si="12"/>
        <v>5</v>
      </c>
      <c r="H15" s="31">
        <f t="shared" si="13"/>
        <v>0</v>
      </c>
      <c r="I15" s="11">
        <f t="shared" si="14"/>
        <v>247</v>
      </c>
      <c r="J15" s="6">
        <f t="shared" si="14"/>
        <v>124</v>
      </c>
      <c r="K15" s="6">
        <f t="shared" si="14"/>
        <v>38</v>
      </c>
      <c r="L15" s="6">
        <f t="shared" si="14"/>
        <v>10</v>
      </c>
      <c r="M15" s="31">
        <f t="shared" si="14"/>
        <v>0</v>
      </c>
      <c r="N15" s="36"/>
      <c r="O15" s="72">
        <f t="shared" si="15"/>
        <v>454</v>
      </c>
      <c r="P15" s="72">
        <f t="shared" si="16"/>
        <v>0</v>
      </c>
      <c r="Q15" s="72">
        <f t="shared" si="17"/>
        <v>501</v>
      </c>
      <c r="R15" s="72">
        <f t="shared" si="18"/>
        <v>519</v>
      </c>
      <c r="S15" s="72">
        <f t="shared" si="19"/>
        <v>529</v>
      </c>
      <c r="T15" s="73"/>
      <c r="U15" s="67">
        <f>IF(B15=C15,0,IF(S15&lt;&gt;"-",(S15)/Přehled!$A$1,0))</f>
        <v>1.2595238095238095</v>
      </c>
    </row>
    <row r="16" spans="1:21" x14ac:dyDescent="0.25">
      <c r="A16" s="75">
        <v>14</v>
      </c>
      <c r="B16" s="76">
        <v>972</v>
      </c>
      <c r="C16" s="77"/>
      <c r="D16" s="78">
        <v>145</v>
      </c>
      <c r="E16" s="79">
        <f t="shared" si="10"/>
        <v>75</v>
      </c>
      <c r="F16" s="79">
        <f t="shared" si="11"/>
        <v>25</v>
      </c>
      <c r="G16" s="79">
        <f t="shared" si="12"/>
        <v>5</v>
      </c>
      <c r="H16" s="77">
        <f t="shared" si="13"/>
        <v>0</v>
      </c>
      <c r="I16" s="76">
        <f t="shared" si="14"/>
        <v>276</v>
      </c>
      <c r="J16" s="79">
        <f t="shared" si="14"/>
        <v>143</v>
      </c>
      <c r="K16" s="79">
        <f t="shared" si="14"/>
        <v>48</v>
      </c>
      <c r="L16" s="79">
        <f t="shared" si="14"/>
        <v>10</v>
      </c>
      <c r="M16" s="77">
        <f t="shared" si="14"/>
        <v>0</v>
      </c>
      <c r="N16" s="36"/>
      <c r="O16" s="80">
        <f t="shared" si="15"/>
        <v>420</v>
      </c>
      <c r="P16" s="80">
        <f t="shared" si="16"/>
        <v>0</v>
      </c>
      <c r="Q16" s="80">
        <f t="shared" si="17"/>
        <v>457</v>
      </c>
      <c r="R16" s="80">
        <f t="shared" si="18"/>
        <v>485</v>
      </c>
      <c r="S16" s="80">
        <f t="shared" si="19"/>
        <v>495</v>
      </c>
      <c r="T16" s="22"/>
      <c r="U16" s="67">
        <f>IF(B16=C16,0,IF(S16&lt;&gt;"-",(S16)/Přehled!$A$1,0))</f>
        <v>1.1785714285714286</v>
      </c>
    </row>
    <row r="17" spans="1:21" x14ac:dyDescent="0.25">
      <c r="A17" s="81">
        <v>15</v>
      </c>
      <c r="B17" s="11">
        <v>996</v>
      </c>
      <c r="C17" s="31"/>
      <c r="D17" s="82">
        <v>155</v>
      </c>
      <c r="E17" s="6">
        <f t="shared" si="10"/>
        <v>80</v>
      </c>
      <c r="F17" s="6">
        <f t="shared" si="11"/>
        <v>25</v>
      </c>
      <c r="G17" s="6">
        <f t="shared" si="12"/>
        <v>5</v>
      </c>
      <c r="H17" s="31">
        <f t="shared" si="13"/>
        <v>0</v>
      </c>
      <c r="I17" s="11">
        <f t="shared" si="14"/>
        <v>295</v>
      </c>
      <c r="J17" s="6">
        <f t="shared" si="14"/>
        <v>152</v>
      </c>
      <c r="K17" s="6">
        <f t="shared" si="14"/>
        <v>48</v>
      </c>
      <c r="L17" s="6">
        <f t="shared" si="14"/>
        <v>10</v>
      </c>
      <c r="M17" s="31">
        <f t="shared" si="14"/>
        <v>0</v>
      </c>
      <c r="N17" s="36"/>
      <c r="O17" s="80">
        <f t="shared" si="15"/>
        <v>406</v>
      </c>
      <c r="P17" s="80">
        <f t="shared" si="16"/>
        <v>0</v>
      </c>
      <c r="Q17" s="80">
        <f t="shared" si="17"/>
        <v>453</v>
      </c>
      <c r="R17" s="80">
        <f t="shared" si="18"/>
        <v>481</v>
      </c>
      <c r="S17" s="80">
        <f t="shared" si="19"/>
        <v>491</v>
      </c>
      <c r="T17" s="22"/>
      <c r="U17" s="67">
        <f>IF(B17=C17,0,IF(S17&lt;&gt;"-",(S17)/Přehled!$A$1,0))</f>
        <v>1.1690476190476191</v>
      </c>
    </row>
    <row r="18" spans="1:21" x14ac:dyDescent="0.25">
      <c r="A18" s="81">
        <v>16</v>
      </c>
      <c r="B18" s="11">
        <v>1021</v>
      </c>
      <c r="C18" s="31"/>
      <c r="D18" s="82">
        <v>170</v>
      </c>
      <c r="E18" s="6">
        <f t="shared" si="10"/>
        <v>85</v>
      </c>
      <c r="F18" s="6">
        <f t="shared" si="11"/>
        <v>30</v>
      </c>
      <c r="G18" s="6">
        <f t="shared" si="12"/>
        <v>10</v>
      </c>
      <c r="H18" s="31">
        <f t="shared" si="13"/>
        <v>0</v>
      </c>
      <c r="I18" s="11">
        <f t="shared" si="14"/>
        <v>323</v>
      </c>
      <c r="J18" s="6">
        <f t="shared" si="14"/>
        <v>162</v>
      </c>
      <c r="K18" s="6">
        <f t="shared" si="14"/>
        <v>57</v>
      </c>
      <c r="L18" s="6">
        <f t="shared" si="14"/>
        <v>19</v>
      </c>
      <c r="M18" s="31">
        <f t="shared" si="14"/>
        <v>0</v>
      </c>
      <c r="N18" s="36"/>
      <c r="O18" s="80">
        <f t="shared" si="15"/>
        <v>375</v>
      </c>
      <c r="P18" s="80">
        <f t="shared" si="16"/>
        <v>0</v>
      </c>
      <c r="Q18" s="80">
        <f t="shared" si="17"/>
        <v>422</v>
      </c>
      <c r="R18" s="80">
        <f t="shared" si="18"/>
        <v>441</v>
      </c>
      <c r="S18" s="80">
        <f t="shared" si="19"/>
        <v>460</v>
      </c>
      <c r="T18" s="22"/>
      <c r="U18" s="67">
        <f>IF(B18=C18,0,IF(S18&lt;&gt;"-",(S18)/Přehled!$A$1,0))</f>
        <v>1.0952380952380953</v>
      </c>
    </row>
    <row r="19" spans="1:21" x14ac:dyDescent="0.25">
      <c r="A19" s="81">
        <v>17</v>
      </c>
      <c r="B19" s="11">
        <v>1047</v>
      </c>
      <c r="C19" s="31"/>
      <c r="D19" s="82">
        <v>185</v>
      </c>
      <c r="E19" s="6">
        <f t="shared" si="10"/>
        <v>95</v>
      </c>
      <c r="F19" s="6">
        <f t="shared" si="11"/>
        <v>30</v>
      </c>
      <c r="G19" s="6">
        <f t="shared" si="12"/>
        <v>10</v>
      </c>
      <c r="H19" s="31">
        <f t="shared" si="13"/>
        <v>0</v>
      </c>
      <c r="I19" s="11">
        <f t="shared" si="14"/>
        <v>352</v>
      </c>
      <c r="J19" s="6">
        <f t="shared" si="14"/>
        <v>181</v>
      </c>
      <c r="K19" s="6">
        <f t="shared" si="14"/>
        <v>57</v>
      </c>
      <c r="L19" s="6">
        <f t="shared" si="14"/>
        <v>19</v>
      </c>
      <c r="M19" s="31">
        <f t="shared" si="14"/>
        <v>0</v>
      </c>
      <c r="N19" s="36"/>
      <c r="O19" s="80">
        <f t="shared" si="15"/>
        <v>343</v>
      </c>
      <c r="P19" s="80">
        <f t="shared" si="16"/>
        <v>0</v>
      </c>
      <c r="Q19" s="80">
        <f t="shared" si="17"/>
        <v>400</v>
      </c>
      <c r="R19" s="80">
        <f t="shared" si="18"/>
        <v>419</v>
      </c>
      <c r="S19" s="80">
        <f t="shared" si="19"/>
        <v>438</v>
      </c>
      <c r="T19" s="22"/>
      <c r="U19" s="67">
        <f>IF(B19=C19,0,IF(S19&lt;&gt;"-",(S19)/Přehled!$A$1,0))</f>
        <v>1.0428571428571429</v>
      </c>
    </row>
    <row r="20" spans="1:21" x14ac:dyDescent="0.25">
      <c r="A20" s="81">
        <v>18</v>
      </c>
      <c r="B20" s="11">
        <v>1073</v>
      </c>
      <c r="C20" s="31"/>
      <c r="D20" s="82">
        <v>195</v>
      </c>
      <c r="E20" s="6">
        <f t="shared" si="10"/>
        <v>100</v>
      </c>
      <c r="F20" s="6">
        <f t="shared" si="11"/>
        <v>35</v>
      </c>
      <c r="G20" s="6">
        <f t="shared" si="12"/>
        <v>10</v>
      </c>
      <c r="H20" s="31">
        <f t="shared" si="13"/>
        <v>0</v>
      </c>
      <c r="I20" s="11">
        <f t="shared" si="14"/>
        <v>371</v>
      </c>
      <c r="J20" s="6">
        <f t="shared" si="14"/>
        <v>190</v>
      </c>
      <c r="K20" s="6">
        <f t="shared" si="14"/>
        <v>67</v>
      </c>
      <c r="L20" s="6">
        <f t="shared" si="14"/>
        <v>19</v>
      </c>
      <c r="M20" s="31">
        <f t="shared" si="14"/>
        <v>0</v>
      </c>
      <c r="N20" s="36"/>
      <c r="O20" s="80">
        <f t="shared" si="15"/>
        <v>331</v>
      </c>
      <c r="P20" s="80">
        <f t="shared" si="16"/>
        <v>0</v>
      </c>
      <c r="Q20" s="80">
        <f t="shared" si="17"/>
        <v>378</v>
      </c>
      <c r="R20" s="80">
        <f t="shared" si="18"/>
        <v>407</v>
      </c>
      <c r="S20" s="80">
        <f t="shared" si="19"/>
        <v>426</v>
      </c>
      <c r="T20" s="22"/>
      <c r="U20" s="67">
        <f>IF(B20=C20,0,IF(S20&lt;&gt;"-",(S20)/Přehled!$A$1,0))</f>
        <v>1.0142857142857142</v>
      </c>
    </row>
    <row r="21" spans="1:21" x14ac:dyDescent="0.25">
      <c r="A21" s="81">
        <v>19</v>
      </c>
      <c r="B21" s="11">
        <v>1099</v>
      </c>
      <c r="C21" s="31"/>
      <c r="D21" s="82">
        <v>210</v>
      </c>
      <c r="E21" s="6">
        <f t="shared" si="10"/>
        <v>105</v>
      </c>
      <c r="F21" s="6">
        <f t="shared" si="11"/>
        <v>35</v>
      </c>
      <c r="G21" s="6">
        <f t="shared" si="12"/>
        <v>10</v>
      </c>
      <c r="H21" s="31">
        <f t="shared" si="13"/>
        <v>0</v>
      </c>
      <c r="I21" s="11">
        <f t="shared" si="14"/>
        <v>399</v>
      </c>
      <c r="J21" s="6">
        <f t="shared" si="14"/>
        <v>200</v>
      </c>
      <c r="K21" s="6">
        <f t="shared" si="14"/>
        <v>67</v>
      </c>
      <c r="L21" s="6">
        <f t="shared" si="14"/>
        <v>19</v>
      </c>
      <c r="M21" s="31">
        <f t="shared" si="14"/>
        <v>0</v>
      </c>
      <c r="N21" s="36"/>
      <c r="O21" s="80">
        <f t="shared" si="15"/>
        <v>301</v>
      </c>
      <c r="P21" s="80">
        <f t="shared" si="16"/>
        <v>0</v>
      </c>
      <c r="Q21" s="80">
        <f t="shared" si="17"/>
        <v>366</v>
      </c>
      <c r="R21" s="80">
        <f t="shared" si="18"/>
        <v>395</v>
      </c>
      <c r="S21" s="80">
        <f t="shared" si="19"/>
        <v>414</v>
      </c>
      <c r="T21" s="22"/>
      <c r="U21" s="67">
        <f>IF(B21=C21,0,IF(S21&lt;&gt;"-",(S21)/Přehled!$A$1,0))</f>
        <v>0.98571428571428577</v>
      </c>
    </row>
    <row r="22" spans="1:21" x14ac:dyDescent="0.25">
      <c r="A22" s="81">
        <v>20</v>
      </c>
      <c r="B22" s="11">
        <v>1127</v>
      </c>
      <c r="C22" s="31"/>
      <c r="D22" s="82">
        <v>225</v>
      </c>
      <c r="E22" s="6">
        <f t="shared" si="10"/>
        <v>115</v>
      </c>
      <c r="F22" s="6">
        <f t="shared" si="11"/>
        <v>40</v>
      </c>
      <c r="G22" s="6">
        <f t="shared" si="12"/>
        <v>10</v>
      </c>
      <c r="H22" s="31">
        <f t="shared" si="13"/>
        <v>0</v>
      </c>
      <c r="I22" s="11">
        <f t="shared" si="14"/>
        <v>428</v>
      </c>
      <c r="J22" s="6">
        <f t="shared" si="14"/>
        <v>219</v>
      </c>
      <c r="K22" s="6">
        <f t="shared" si="14"/>
        <v>76</v>
      </c>
      <c r="L22" s="6">
        <f t="shared" si="14"/>
        <v>19</v>
      </c>
      <c r="M22" s="31">
        <f t="shared" si="14"/>
        <v>0</v>
      </c>
      <c r="N22" s="36"/>
      <c r="O22" s="72">
        <f t="shared" si="15"/>
        <v>271</v>
      </c>
      <c r="P22" s="72">
        <f t="shared" si="16"/>
        <v>0</v>
      </c>
      <c r="Q22" s="72">
        <f t="shared" si="17"/>
        <v>328</v>
      </c>
      <c r="R22" s="72">
        <f t="shared" si="18"/>
        <v>366</v>
      </c>
      <c r="S22" s="72">
        <f t="shared" si="19"/>
        <v>385</v>
      </c>
      <c r="T22" s="73"/>
      <c r="U22" s="67">
        <f>IF(B22=C22,0,IF(S22&lt;&gt;"-",(S22)/Přehled!$A$1,0))</f>
        <v>0.91666666666666663</v>
      </c>
    </row>
    <row r="23" spans="1:21" x14ac:dyDescent="0.25">
      <c r="A23" s="50">
        <v>21</v>
      </c>
      <c r="B23" s="51">
        <v>1155</v>
      </c>
      <c r="C23" s="52"/>
      <c r="D23" s="53">
        <v>235</v>
      </c>
      <c r="E23" s="54">
        <f t="shared" si="10"/>
        <v>120</v>
      </c>
      <c r="F23" s="54">
        <f t="shared" si="11"/>
        <v>40</v>
      </c>
      <c r="G23" s="54">
        <f t="shared" si="12"/>
        <v>10</v>
      </c>
      <c r="H23" s="52">
        <f t="shared" si="13"/>
        <v>0</v>
      </c>
      <c r="I23" s="51">
        <f t="shared" si="14"/>
        <v>447</v>
      </c>
      <c r="J23" s="54">
        <f t="shared" si="14"/>
        <v>228</v>
      </c>
      <c r="K23" s="54">
        <f t="shared" si="14"/>
        <v>76</v>
      </c>
      <c r="L23" s="54">
        <f t="shared" si="14"/>
        <v>19</v>
      </c>
      <c r="M23" s="52">
        <f t="shared" si="14"/>
        <v>0</v>
      </c>
      <c r="N23" s="36"/>
      <c r="O23" s="83">
        <f t="shared" si="15"/>
        <v>261</v>
      </c>
      <c r="P23" s="83">
        <f t="shared" si="16"/>
        <v>0</v>
      </c>
      <c r="Q23" s="83">
        <f t="shared" si="17"/>
        <v>328</v>
      </c>
      <c r="R23" s="83">
        <f t="shared" si="18"/>
        <v>366</v>
      </c>
      <c r="S23" s="83">
        <f t="shared" si="19"/>
        <v>385</v>
      </c>
      <c r="T23" s="73"/>
      <c r="U23" s="67">
        <f>IF(B23=C23,0,IF(S23&lt;&gt;"-",(S23)/Přehled!$A$1,0))</f>
        <v>0.91666666666666663</v>
      </c>
    </row>
    <row r="24" spans="1:21" x14ac:dyDescent="0.25">
      <c r="A24" s="55">
        <v>22</v>
      </c>
      <c r="B24" s="34">
        <v>1184</v>
      </c>
      <c r="C24" s="7"/>
      <c r="D24" s="56">
        <v>250</v>
      </c>
      <c r="E24" s="41">
        <f t="shared" si="10"/>
        <v>125</v>
      </c>
      <c r="F24" s="41">
        <f t="shared" si="11"/>
        <v>40</v>
      </c>
      <c r="G24" s="41">
        <f t="shared" si="12"/>
        <v>10</v>
      </c>
      <c r="H24" s="7">
        <f t="shared" si="13"/>
        <v>0</v>
      </c>
      <c r="I24" s="34">
        <f t="shared" si="14"/>
        <v>475</v>
      </c>
      <c r="J24" s="41">
        <f t="shared" si="14"/>
        <v>238</v>
      </c>
      <c r="K24" s="41">
        <f t="shared" si="14"/>
        <v>76</v>
      </c>
      <c r="L24" s="41">
        <f t="shared" si="14"/>
        <v>19</v>
      </c>
      <c r="M24" s="7">
        <f t="shared" si="14"/>
        <v>0</v>
      </c>
      <c r="N24" s="36"/>
      <c r="O24" s="83">
        <f t="shared" si="15"/>
        <v>234</v>
      </c>
      <c r="P24" s="83">
        <f t="shared" si="16"/>
        <v>0</v>
      </c>
      <c r="Q24" s="83">
        <f t="shared" si="17"/>
        <v>319</v>
      </c>
      <c r="R24" s="83">
        <f t="shared" si="18"/>
        <v>357</v>
      </c>
      <c r="S24" s="83">
        <f t="shared" si="19"/>
        <v>376</v>
      </c>
      <c r="T24" s="73"/>
      <c r="U24" s="67">
        <f>IF(B24=C24,0,IF(S24&lt;&gt;"-",(S24)/Přehled!$A$1,0))</f>
        <v>0.89523809523809528</v>
      </c>
    </row>
    <row r="25" spans="1:21" x14ac:dyDescent="0.25">
      <c r="A25" s="55">
        <v>23</v>
      </c>
      <c r="B25" s="34">
        <v>1214</v>
      </c>
      <c r="C25" s="7"/>
      <c r="D25" s="56">
        <v>265</v>
      </c>
      <c r="E25" s="41">
        <f t="shared" si="10"/>
        <v>135</v>
      </c>
      <c r="F25" s="41">
        <f t="shared" si="11"/>
        <v>45</v>
      </c>
      <c r="G25" s="41">
        <f t="shared" si="12"/>
        <v>10</v>
      </c>
      <c r="H25" s="7">
        <f t="shared" si="13"/>
        <v>0</v>
      </c>
      <c r="I25" s="34">
        <f t="shared" si="14"/>
        <v>504</v>
      </c>
      <c r="J25" s="41">
        <f t="shared" si="14"/>
        <v>257</v>
      </c>
      <c r="K25" s="41">
        <f t="shared" si="14"/>
        <v>86</v>
      </c>
      <c r="L25" s="41">
        <f t="shared" si="14"/>
        <v>19</v>
      </c>
      <c r="M25" s="7">
        <f t="shared" si="14"/>
        <v>0</v>
      </c>
      <c r="N25" s="36"/>
      <c r="O25" s="83">
        <f t="shared" si="15"/>
        <v>206</v>
      </c>
      <c r="P25" s="83">
        <f t="shared" si="16"/>
        <v>0</v>
      </c>
      <c r="Q25" s="83">
        <f t="shared" si="17"/>
        <v>281</v>
      </c>
      <c r="R25" s="83">
        <f t="shared" si="18"/>
        <v>329</v>
      </c>
      <c r="S25" s="83">
        <f t="shared" si="19"/>
        <v>348</v>
      </c>
      <c r="T25" s="73"/>
      <c r="U25" s="67">
        <f>IF(B25=C25,0,IF(S25&lt;&gt;"-",(S25)/Přehled!$A$1,0))</f>
        <v>0.82857142857142863</v>
      </c>
    </row>
    <row r="26" spans="1:21" x14ac:dyDescent="0.25">
      <c r="A26" s="55">
        <v>24</v>
      </c>
      <c r="B26" s="34">
        <v>1244</v>
      </c>
      <c r="C26" s="7"/>
      <c r="D26" s="56">
        <v>280</v>
      </c>
      <c r="E26" s="41">
        <f t="shared" si="10"/>
        <v>140</v>
      </c>
      <c r="F26" s="41">
        <f t="shared" si="11"/>
        <v>45</v>
      </c>
      <c r="G26" s="41">
        <f t="shared" si="12"/>
        <v>10</v>
      </c>
      <c r="H26" s="7">
        <f t="shared" si="13"/>
        <v>0</v>
      </c>
      <c r="I26" s="34">
        <f t="shared" si="14"/>
        <v>532</v>
      </c>
      <c r="J26" s="41">
        <f t="shared" si="14"/>
        <v>266</v>
      </c>
      <c r="K26" s="41">
        <f t="shared" si="14"/>
        <v>86</v>
      </c>
      <c r="L26" s="41">
        <f t="shared" si="14"/>
        <v>19</v>
      </c>
      <c r="M26" s="7">
        <f t="shared" si="14"/>
        <v>0</v>
      </c>
      <c r="N26" s="36"/>
      <c r="O26" s="83">
        <f t="shared" si="15"/>
        <v>180</v>
      </c>
      <c r="P26" s="83">
        <f t="shared" si="16"/>
        <v>0</v>
      </c>
      <c r="Q26" s="83">
        <f t="shared" si="17"/>
        <v>274</v>
      </c>
      <c r="R26" s="83">
        <f t="shared" si="18"/>
        <v>322</v>
      </c>
      <c r="S26" s="83">
        <f t="shared" si="19"/>
        <v>341</v>
      </c>
      <c r="T26" s="73"/>
      <c r="U26" s="67">
        <f>IF(B26=C26,0,IF(S26&lt;&gt;"-",(S26)/Přehled!$A$1,0))</f>
        <v>0.81190476190476191</v>
      </c>
    </row>
    <row r="27" spans="1:21" x14ac:dyDescent="0.25">
      <c r="A27" s="55">
        <v>25</v>
      </c>
      <c r="B27" s="34">
        <v>1275</v>
      </c>
      <c r="C27" s="7"/>
      <c r="D27" s="56">
        <v>295</v>
      </c>
      <c r="E27" s="41">
        <f t="shared" si="10"/>
        <v>150</v>
      </c>
      <c r="F27" s="41">
        <f t="shared" si="11"/>
        <v>50</v>
      </c>
      <c r="G27" s="41">
        <f t="shared" si="12"/>
        <v>15</v>
      </c>
      <c r="H27" s="7">
        <f t="shared" si="13"/>
        <v>5</v>
      </c>
      <c r="I27" s="34">
        <f t="shared" si="14"/>
        <v>561</v>
      </c>
      <c r="J27" s="41">
        <f t="shared" si="14"/>
        <v>285</v>
      </c>
      <c r="K27" s="41">
        <f t="shared" si="14"/>
        <v>95</v>
      </c>
      <c r="L27" s="41">
        <f t="shared" si="14"/>
        <v>29</v>
      </c>
      <c r="M27" s="7">
        <f t="shared" si="14"/>
        <v>10</v>
      </c>
      <c r="N27" s="36"/>
      <c r="O27" s="83">
        <f t="shared" si="15"/>
        <v>153</v>
      </c>
      <c r="P27" s="83">
        <f t="shared" si="16"/>
        <v>0</v>
      </c>
      <c r="Q27" s="83">
        <f t="shared" si="17"/>
        <v>239</v>
      </c>
      <c r="R27" s="83">
        <f t="shared" si="18"/>
        <v>276</v>
      </c>
      <c r="S27" s="83">
        <f t="shared" si="19"/>
        <v>295</v>
      </c>
      <c r="T27" s="73"/>
      <c r="U27" s="67">
        <f>IF(B27=C27,0,IF(S27&lt;&gt;"-",(S27)/Přehled!$A$1,0))</f>
        <v>0.70238095238095233</v>
      </c>
    </row>
    <row r="28" spans="1:21" x14ac:dyDescent="0.25">
      <c r="A28" s="55">
        <v>26</v>
      </c>
      <c r="B28" s="34">
        <v>1307</v>
      </c>
      <c r="C28" s="7"/>
      <c r="D28" s="56">
        <v>305</v>
      </c>
      <c r="E28" s="41">
        <f t="shared" si="10"/>
        <v>155</v>
      </c>
      <c r="F28" s="41">
        <f t="shared" si="11"/>
        <v>50</v>
      </c>
      <c r="G28" s="41">
        <f t="shared" si="12"/>
        <v>15</v>
      </c>
      <c r="H28" s="7">
        <f t="shared" si="13"/>
        <v>5</v>
      </c>
      <c r="I28" s="34">
        <f t="shared" si="14"/>
        <v>580</v>
      </c>
      <c r="J28" s="41">
        <f t="shared" si="14"/>
        <v>295</v>
      </c>
      <c r="K28" s="41">
        <f t="shared" si="14"/>
        <v>95</v>
      </c>
      <c r="L28" s="41">
        <f t="shared" si="14"/>
        <v>29</v>
      </c>
      <c r="M28" s="7">
        <f t="shared" si="14"/>
        <v>10</v>
      </c>
      <c r="N28" s="36"/>
      <c r="O28" s="83">
        <f t="shared" si="15"/>
        <v>147</v>
      </c>
      <c r="P28" s="83">
        <f t="shared" si="16"/>
        <v>0</v>
      </c>
      <c r="Q28" s="83">
        <f t="shared" si="17"/>
        <v>242</v>
      </c>
      <c r="R28" s="83">
        <f t="shared" si="18"/>
        <v>279</v>
      </c>
      <c r="S28" s="83">
        <f t="shared" si="19"/>
        <v>298</v>
      </c>
      <c r="T28" s="73"/>
      <c r="U28" s="67">
        <f>IF(B28=C28,0,IF(S28&lt;&gt;"-",(S28)/Přehled!$A$1,0))</f>
        <v>0.70952380952380956</v>
      </c>
    </row>
    <row r="29" spans="1:21" x14ac:dyDescent="0.25">
      <c r="A29" s="55">
        <v>27</v>
      </c>
      <c r="B29" s="34">
        <v>1340</v>
      </c>
      <c r="C29" s="7"/>
      <c r="D29" s="56">
        <v>320</v>
      </c>
      <c r="E29" s="41">
        <f t="shared" si="10"/>
        <v>160</v>
      </c>
      <c r="F29" s="41">
        <f t="shared" si="11"/>
        <v>55</v>
      </c>
      <c r="G29" s="41">
        <f t="shared" si="12"/>
        <v>15</v>
      </c>
      <c r="H29" s="7">
        <f t="shared" si="13"/>
        <v>5</v>
      </c>
      <c r="I29" s="34">
        <f t="shared" si="14"/>
        <v>608</v>
      </c>
      <c r="J29" s="41">
        <f t="shared" si="14"/>
        <v>304</v>
      </c>
      <c r="K29" s="41">
        <f t="shared" si="14"/>
        <v>105</v>
      </c>
      <c r="L29" s="41">
        <f t="shared" si="14"/>
        <v>29</v>
      </c>
      <c r="M29" s="7">
        <f t="shared" si="14"/>
        <v>10</v>
      </c>
      <c r="N29" s="36"/>
      <c r="O29" s="83">
        <f t="shared" si="15"/>
        <v>124</v>
      </c>
      <c r="P29" s="83">
        <f t="shared" si="16"/>
        <v>0</v>
      </c>
      <c r="Q29" s="83">
        <f t="shared" si="17"/>
        <v>218</v>
      </c>
      <c r="R29" s="83">
        <f t="shared" si="18"/>
        <v>265</v>
      </c>
      <c r="S29" s="83">
        <f t="shared" si="19"/>
        <v>284</v>
      </c>
      <c r="T29" s="73"/>
      <c r="U29" s="67">
        <f>IF(B29=C29,0,IF(S29&lt;&gt;"-",(S29)/Přehled!$A$1,0))</f>
        <v>0.67619047619047623</v>
      </c>
    </row>
    <row r="30" spans="1:21" x14ac:dyDescent="0.25">
      <c r="A30" s="55">
        <v>28</v>
      </c>
      <c r="B30" s="34">
        <v>1373</v>
      </c>
      <c r="C30" s="7"/>
      <c r="D30" s="56">
        <v>335</v>
      </c>
      <c r="E30" s="41">
        <f t="shared" si="10"/>
        <v>170</v>
      </c>
      <c r="F30" s="41">
        <f t="shared" si="11"/>
        <v>55</v>
      </c>
      <c r="G30" s="41">
        <f t="shared" si="12"/>
        <v>15</v>
      </c>
      <c r="H30" s="7">
        <f t="shared" si="13"/>
        <v>5</v>
      </c>
      <c r="I30" s="34">
        <f t="shared" si="14"/>
        <v>637</v>
      </c>
      <c r="J30" s="41">
        <f t="shared" si="14"/>
        <v>323</v>
      </c>
      <c r="K30" s="41">
        <f t="shared" si="14"/>
        <v>105</v>
      </c>
      <c r="L30" s="41">
        <f t="shared" si="14"/>
        <v>29</v>
      </c>
      <c r="M30" s="7">
        <f t="shared" si="14"/>
        <v>10</v>
      </c>
      <c r="N30" s="36"/>
      <c r="O30" s="83">
        <f t="shared" si="15"/>
        <v>99</v>
      </c>
      <c r="P30" s="83">
        <f t="shared" si="16"/>
        <v>0</v>
      </c>
      <c r="Q30" s="83">
        <f t="shared" si="17"/>
        <v>203</v>
      </c>
      <c r="R30" s="83">
        <f t="shared" si="18"/>
        <v>250</v>
      </c>
      <c r="S30" s="83">
        <f t="shared" si="19"/>
        <v>269</v>
      </c>
      <c r="T30" s="73"/>
      <c r="U30" s="67">
        <f>IF(B30=C30,0,IF(S30&lt;&gt;"-",(S30)/Přehled!$A$1,0))</f>
        <v>0.64047619047619042</v>
      </c>
    </row>
    <row r="31" spans="1:21" x14ac:dyDescent="0.25">
      <c r="A31" s="55">
        <v>29</v>
      </c>
      <c r="B31" s="34">
        <v>1407</v>
      </c>
      <c r="C31" s="7"/>
      <c r="D31" s="56">
        <v>350</v>
      </c>
      <c r="E31" s="41">
        <f t="shared" si="10"/>
        <v>175</v>
      </c>
      <c r="F31" s="41">
        <f t="shared" si="11"/>
        <v>60</v>
      </c>
      <c r="G31" s="41">
        <f t="shared" si="12"/>
        <v>15</v>
      </c>
      <c r="H31" s="7">
        <f t="shared" si="13"/>
        <v>5</v>
      </c>
      <c r="I31" s="34">
        <f t="shared" si="14"/>
        <v>665</v>
      </c>
      <c r="J31" s="41">
        <f t="shared" si="14"/>
        <v>333</v>
      </c>
      <c r="K31" s="41">
        <f t="shared" si="14"/>
        <v>114</v>
      </c>
      <c r="L31" s="41">
        <f t="shared" si="14"/>
        <v>29</v>
      </c>
      <c r="M31" s="7">
        <f t="shared" si="14"/>
        <v>10</v>
      </c>
      <c r="N31" s="36"/>
      <c r="O31" s="83">
        <f t="shared" si="15"/>
        <v>77</v>
      </c>
      <c r="P31" s="83">
        <f t="shared" si="16"/>
        <v>0</v>
      </c>
      <c r="Q31" s="83">
        <f t="shared" si="17"/>
        <v>181</v>
      </c>
      <c r="R31" s="83">
        <f t="shared" si="18"/>
        <v>237</v>
      </c>
      <c r="S31" s="83">
        <f t="shared" si="19"/>
        <v>256</v>
      </c>
      <c r="T31" s="73"/>
      <c r="U31" s="67">
        <f>IF(B31=C31,0,IF(S31&lt;&gt;"-",(S31)/Přehled!$A$1,0))</f>
        <v>0.60952380952380958</v>
      </c>
    </row>
    <row r="32" spans="1:21" x14ac:dyDescent="0.25">
      <c r="A32" s="55">
        <v>30</v>
      </c>
      <c r="B32" s="34">
        <v>1442</v>
      </c>
      <c r="C32" s="7"/>
      <c r="D32" s="56">
        <v>365</v>
      </c>
      <c r="E32" s="41">
        <f t="shared" si="10"/>
        <v>185</v>
      </c>
      <c r="F32" s="41">
        <f t="shared" si="11"/>
        <v>60</v>
      </c>
      <c r="G32" s="41">
        <f t="shared" si="12"/>
        <v>15</v>
      </c>
      <c r="H32" s="7">
        <f t="shared" si="13"/>
        <v>5</v>
      </c>
      <c r="I32" s="34">
        <f t="shared" si="14"/>
        <v>694</v>
      </c>
      <c r="J32" s="41">
        <f t="shared" si="14"/>
        <v>352</v>
      </c>
      <c r="K32" s="41">
        <f t="shared" si="14"/>
        <v>114</v>
      </c>
      <c r="L32" s="41">
        <f t="shared" si="14"/>
        <v>29</v>
      </c>
      <c r="M32" s="7">
        <f t="shared" si="14"/>
        <v>10</v>
      </c>
      <c r="N32" s="36"/>
      <c r="O32" s="83">
        <f t="shared" si="15"/>
        <v>54</v>
      </c>
      <c r="P32" s="83">
        <f t="shared" si="16"/>
        <v>0</v>
      </c>
      <c r="Q32" s="83">
        <f t="shared" si="17"/>
        <v>168</v>
      </c>
      <c r="R32" s="83">
        <f t="shared" si="18"/>
        <v>224</v>
      </c>
      <c r="S32" s="83">
        <f t="shared" si="19"/>
        <v>243</v>
      </c>
      <c r="T32" s="73"/>
      <c r="U32" s="67">
        <f>IF(B32=C32,0,IF(S32&lt;&gt;"-",(S32)/Přehled!$A$1,0))</f>
        <v>0.57857142857142863</v>
      </c>
    </row>
    <row r="33" spans="1:21" x14ac:dyDescent="0.25">
      <c r="A33" s="50">
        <v>31</v>
      </c>
      <c r="B33" s="51">
        <v>1479</v>
      </c>
      <c r="C33" s="52"/>
      <c r="D33" s="53">
        <v>380</v>
      </c>
      <c r="E33" s="54">
        <f t="shared" si="10"/>
        <v>190</v>
      </c>
      <c r="F33" s="54">
        <f t="shared" si="11"/>
        <v>65</v>
      </c>
      <c r="G33" s="54">
        <f t="shared" si="12"/>
        <v>15</v>
      </c>
      <c r="H33" s="52">
        <f t="shared" si="13"/>
        <v>5</v>
      </c>
      <c r="I33" s="51">
        <f t="shared" si="14"/>
        <v>722</v>
      </c>
      <c r="J33" s="54">
        <f t="shared" si="14"/>
        <v>361</v>
      </c>
      <c r="K33" s="54">
        <f t="shared" si="14"/>
        <v>124</v>
      </c>
      <c r="L33" s="54">
        <f t="shared" si="14"/>
        <v>29</v>
      </c>
      <c r="M33" s="52">
        <f t="shared" si="14"/>
        <v>10</v>
      </c>
      <c r="N33" s="36"/>
      <c r="O33" s="83">
        <f t="shared" si="15"/>
        <v>35</v>
      </c>
      <c r="P33" s="83">
        <f t="shared" si="16"/>
        <v>0</v>
      </c>
      <c r="Q33" s="83">
        <f t="shared" si="17"/>
        <v>148</v>
      </c>
      <c r="R33" s="83">
        <f t="shared" si="18"/>
        <v>214</v>
      </c>
      <c r="S33" s="83">
        <f t="shared" si="19"/>
        <v>233</v>
      </c>
      <c r="T33" s="73"/>
      <c r="U33" s="67">
        <f>IF(B33=C33,0,IF(S33&lt;&gt;"-",(S33)/Přehled!$A$1,0))</f>
        <v>0.55476190476190479</v>
      </c>
    </row>
    <row r="34" spans="1:21" x14ac:dyDescent="0.25">
      <c r="A34" s="55">
        <v>32</v>
      </c>
      <c r="B34" s="34">
        <v>1515</v>
      </c>
      <c r="C34" s="7"/>
      <c r="D34" s="56">
        <v>395</v>
      </c>
      <c r="E34" s="41">
        <f t="shared" si="10"/>
        <v>200</v>
      </c>
      <c r="F34" s="41">
        <f t="shared" si="11"/>
        <v>65</v>
      </c>
      <c r="G34" s="41">
        <f t="shared" si="12"/>
        <v>15</v>
      </c>
      <c r="H34" s="7">
        <f t="shared" si="13"/>
        <v>5</v>
      </c>
      <c r="I34" s="34">
        <f t="shared" si="14"/>
        <v>751</v>
      </c>
      <c r="J34" s="41">
        <f t="shared" si="14"/>
        <v>380</v>
      </c>
      <c r="K34" s="41">
        <f t="shared" si="14"/>
        <v>124</v>
      </c>
      <c r="L34" s="41">
        <f t="shared" si="14"/>
        <v>29</v>
      </c>
      <c r="M34" s="7">
        <f t="shared" si="14"/>
        <v>10</v>
      </c>
      <c r="N34" s="36"/>
      <c r="O34" s="83">
        <f t="shared" si="15"/>
        <v>13</v>
      </c>
      <c r="P34" s="83">
        <f t="shared" si="16"/>
        <v>0</v>
      </c>
      <c r="Q34" s="83">
        <f t="shared" si="17"/>
        <v>136</v>
      </c>
      <c r="R34" s="83">
        <f t="shared" si="18"/>
        <v>202</v>
      </c>
      <c r="S34" s="83">
        <f t="shared" si="19"/>
        <v>221</v>
      </c>
      <c r="T34" s="73"/>
      <c r="U34" s="67">
        <f>IF(B34=C34,0,IF(S34&lt;&gt;"-",(S34)/Přehled!$A$1,0))</f>
        <v>0.52619047619047621</v>
      </c>
    </row>
    <row r="35" spans="1:21" x14ac:dyDescent="0.25">
      <c r="A35" s="55">
        <v>33</v>
      </c>
      <c r="B35" s="34">
        <v>1553</v>
      </c>
      <c r="C35" s="7"/>
      <c r="D35" s="56">
        <v>410</v>
      </c>
      <c r="E35" s="41">
        <f t="shared" si="10"/>
        <v>205</v>
      </c>
      <c r="F35" s="41">
        <f t="shared" si="11"/>
        <v>70</v>
      </c>
      <c r="G35" s="41">
        <f t="shared" si="12"/>
        <v>20</v>
      </c>
      <c r="H35" s="7">
        <f t="shared" si="13"/>
        <v>5</v>
      </c>
      <c r="I35" s="34">
        <f t="shared" si="14"/>
        <v>779</v>
      </c>
      <c r="J35" s="41">
        <f t="shared" si="14"/>
        <v>390</v>
      </c>
      <c r="K35" s="41">
        <f t="shared" si="14"/>
        <v>133</v>
      </c>
      <c r="L35" s="41">
        <f t="shared" si="14"/>
        <v>38</v>
      </c>
      <c r="M35" s="7">
        <f t="shared" si="14"/>
        <v>10</v>
      </c>
      <c r="N35" s="36"/>
      <c r="O35" s="35">
        <f t="shared" si="15"/>
        <v>0</v>
      </c>
      <c r="P35" s="35">
        <f t="shared" si="16"/>
        <v>0</v>
      </c>
      <c r="Q35" s="35">
        <f t="shared" si="17"/>
        <v>118</v>
      </c>
      <c r="R35" s="35">
        <f t="shared" si="18"/>
        <v>175</v>
      </c>
      <c r="S35" s="35">
        <f t="shared" si="19"/>
        <v>203</v>
      </c>
      <c r="T35" s="22"/>
      <c r="U35" s="67">
        <f>IF(B35=C35,0,IF(S35&lt;&gt;"-",(S35)/Přehled!$A$1,0))</f>
        <v>0.48333333333333334</v>
      </c>
    </row>
    <row r="36" spans="1:21" x14ac:dyDescent="0.25">
      <c r="A36" s="55">
        <v>34</v>
      </c>
      <c r="B36" s="34">
        <v>1592</v>
      </c>
      <c r="C36" s="7"/>
      <c r="D36" s="56">
        <v>425</v>
      </c>
      <c r="E36" s="41">
        <f t="shared" si="10"/>
        <v>215</v>
      </c>
      <c r="F36" s="41">
        <f t="shared" si="11"/>
        <v>70</v>
      </c>
      <c r="G36" s="41">
        <f t="shared" si="12"/>
        <v>20</v>
      </c>
      <c r="H36" s="7">
        <f t="shared" si="13"/>
        <v>5</v>
      </c>
      <c r="I36" s="34">
        <f t="shared" si="14"/>
        <v>808</v>
      </c>
      <c r="J36" s="41">
        <f t="shared" si="14"/>
        <v>409</v>
      </c>
      <c r="K36" s="41">
        <f t="shared" si="14"/>
        <v>133</v>
      </c>
      <c r="L36" s="41">
        <f t="shared" si="14"/>
        <v>38</v>
      </c>
      <c r="M36" s="7">
        <f t="shared" si="14"/>
        <v>10</v>
      </c>
      <c r="N36" s="36"/>
      <c r="O36" s="35">
        <f t="shared" si="15"/>
        <v>0</v>
      </c>
      <c r="P36" s="35">
        <f t="shared" si="16"/>
        <v>0</v>
      </c>
      <c r="Q36" s="35">
        <f t="shared" si="17"/>
        <v>109</v>
      </c>
      <c r="R36" s="35">
        <f t="shared" si="18"/>
        <v>166</v>
      </c>
      <c r="S36" s="35">
        <f t="shared" si="19"/>
        <v>194</v>
      </c>
      <c r="T36" s="22"/>
      <c r="U36" s="67">
        <f>IF(B36=C36,0,IF(S36&lt;&gt;"-",(S36)/Přehled!$A$1,0))</f>
        <v>0.46190476190476193</v>
      </c>
    </row>
    <row r="37" spans="1:21" x14ac:dyDescent="0.25">
      <c r="A37" s="55">
        <v>35</v>
      </c>
      <c r="B37" s="34">
        <v>1632</v>
      </c>
      <c r="C37" s="7"/>
      <c r="D37" s="56">
        <v>440</v>
      </c>
      <c r="E37" s="41">
        <f t="shared" si="10"/>
        <v>220</v>
      </c>
      <c r="F37" s="41">
        <f t="shared" si="11"/>
        <v>75</v>
      </c>
      <c r="G37" s="41">
        <f t="shared" si="12"/>
        <v>20</v>
      </c>
      <c r="H37" s="7">
        <f t="shared" si="13"/>
        <v>5</v>
      </c>
      <c r="I37" s="34">
        <f t="shared" si="14"/>
        <v>836</v>
      </c>
      <c r="J37" s="41">
        <f t="shared" si="14"/>
        <v>418</v>
      </c>
      <c r="K37" s="41">
        <f t="shared" si="14"/>
        <v>143</v>
      </c>
      <c r="L37" s="41">
        <f t="shared" si="14"/>
        <v>38</v>
      </c>
      <c r="M37" s="7">
        <f t="shared" si="14"/>
        <v>10</v>
      </c>
      <c r="N37" s="36"/>
      <c r="O37" s="35">
        <f t="shared" si="15"/>
        <v>0</v>
      </c>
      <c r="P37" s="35">
        <f t="shared" si="16"/>
        <v>0</v>
      </c>
      <c r="Q37" s="35">
        <f t="shared" si="17"/>
        <v>92</v>
      </c>
      <c r="R37" s="35">
        <f t="shared" si="18"/>
        <v>159</v>
      </c>
      <c r="S37" s="35">
        <f t="shared" si="19"/>
        <v>187</v>
      </c>
      <c r="T37" s="22"/>
      <c r="U37" s="67">
        <f>IF(B37=C37,0,IF(S37&lt;&gt;"-",(S37)/Přehled!$A$1,0))</f>
        <v>0.44523809523809521</v>
      </c>
    </row>
    <row r="38" spans="1:21" x14ac:dyDescent="0.25">
      <c r="A38" s="55">
        <v>36</v>
      </c>
      <c r="B38" s="34">
        <v>1673</v>
      </c>
      <c r="C38" s="7"/>
      <c r="D38" s="56">
        <v>455</v>
      </c>
      <c r="E38" s="41">
        <f t="shared" si="10"/>
        <v>230</v>
      </c>
      <c r="F38" s="41">
        <f t="shared" si="11"/>
        <v>75</v>
      </c>
      <c r="G38" s="41">
        <f t="shared" si="12"/>
        <v>20</v>
      </c>
      <c r="H38" s="7">
        <f t="shared" si="13"/>
        <v>5</v>
      </c>
      <c r="I38" s="34">
        <f t="shared" si="14"/>
        <v>865</v>
      </c>
      <c r="J38" s="41">
        <f t="shared" si="14"/>
        <v>437</v>
      </c>
      <c r="K38" s="41">
        <f t="shared" si="14"/>
        <v>143</v>
      </c>
      <c r="L38" s="41">
        <f t="shared" si="14"/>
        <v>38</v>
      </c>
      <c r="M38" s="7">
        <f t="shared" si="14"/>
        <v>10</v>
      </c>
      <c r="N38" s="36"/>
      <c r="O38" s="35">
        <f t="shared" si="15"/>
        <v>0</v>
      </c>
      <c r="P38" s="35">
        <f t="shared" si="16"/>
        <v>0</v>
      </c>
      <c r="Q38" s="35">
        <f t="shared" si="17"/>
        <v>85</v>
      </c>
      <c r="R38" s="35">
        <f t="shared" si="18"/>
        <v>152</v>
      </c>
      <c r="S38" s="35">
        <f t="shared" si="19"/>
        <v>180</v>
      </c>
      <c r="T38" s="22"/>
      <c r="U38" s="67">
        <f>IF(B38=C38,0,IF(S38&lt;&gt;"-",(S38)/Přehled!$A$1,0))</f>
        <v>0.42857142857142855</v>
      </c>
    </row>
    <row r="39" spans="1:21" x14ac:dyDescent="0.25">
      <c r="A39" s="55">
        <v>37</v>
      </c>
      <c r="B39" s="34">
        <v>1715</v>
      </c>
      <c r="C39" s="7"/>
      <c r="D39" s="56">
        <v>470</v>
      </c>
      <c r="E39" s="41">
        <f t="shared" si="10"/>
        <v>235</v>
      </c>
      <c r="F39" s="41">
        <f t="shared" si="11"/>
        <v>80</v>
      </c>
      <c r="G39" s="41">
        <f t="shared" si="12"/>
        <v>20</v>
      </c>
      <c r="H39" s="7">
        <f t="shared" si="13"/>
        <v>5</v>
      </c>
      <c r="I39" s="34">
        <f t="shared" si="14"/>
        <v>893</v>
      </c>
      <c r="J39" s="41">
        <f t="shared" si="14"/>
        <v>447</v>
      </c>
      <c r="K39" s="41">
        <f t="shared" si="14"/>
        <v>152</v>
      </c>
      <c r="L39" s="41">
        <f t="shared" si="14"/>
        <v>38</v>
      </c>
      <c r="M39" s="7">
        <f t="shared" si="14"/>
        <v>10</v>
      </c>
      <c r="N39" s="36"/>
      <c r="O39" s="35">
        <f t="shared" si="15"/>
        <v>0</v>
      </c>
      <c r="P39" s="35">
        <f t="shared" si="16"/>
        <v>0</v>
      </c>
      <c r="Q39" s="35">
        <f t="shared" si="17"/>
        <v>71</v>
      </c>
      <c r="R39" s="35">
        <f t="shared" si="18"/>
        <v>147</v>
      </c>
      <c r="S39" s="35">
        <f t="shared" si="19"/>
        <v>175</v>
      </c>
      <c r="T39" s="22"/>
      <c r="U39" s="67">
        <f>IF(B39=C39,0,IF(S39&lt;&gt;"-",(S39)/Přehled!$A$1,0))</f>
        <v>0.41666666666666669</v>
      </c>
    </row>
    <row r="40" spans="1:21" x14ac:dyDescent="0.25">
      <c r="A40" s="55">
        <v>38</v>
      </c>
      <c r="B40" s="34">
        <v>1757</v>
      </c>
      <c r="C40" s="7"/>
      <c r="D40" s="56">
        <v>485</v>
      </c>
      <c r="E40" s="41">
        <f t="shared" si="10"/>
        <v>245</v>
      </c>
      <c r="F40" s="41">
        <f t="shared" si="11"/>
        <v>80</v>
      </c>
      <c r="G40" s="41">
        <f t="shared" si="12"/>
        <v>20</v>
      </c>
      <c r="H40" s="7">
        <f t="shared" si="13"/>
        <v>5</v>
      </c>
      <c r="I40" s="34">
        <f t="shared" si="14"/>
        <v>922</v>
      </c>
      <c r="J40" s="41">
        <f t="shared" si="14"/>
        <v>466</v>
      </c>
      <c r="K40" s="41">
        <f t="shared" si="14"/>
        <v>152</v>
      </c>
      <c r="L40" s="41">
        <f t="shared" si="14"/>
        <v>38</v>
      </c>
      <c r="M40" s="7">
        <f t="shared" si="14"/>
        <v>10</v>
      </c>
      <c r="N40" s="36"/>
      <c r="O40" s="35">
        <f t="shared" si="15"/>
        <v>0</v>
      </c>
      <c r="P40" s="35">
        <f t="shared" si="16"/>
        <v>0</v>
      </c>
      <c r="Q40" s="35">
        <f t="shared" si="17"/>
        <v>65</v>
      </c>
      <c r="R40" s="35">
        <f t="shared" si="18"/>
        <v>141</v>
      </c>
      <c r="S40" s="35">
        <f t="shared" si="19"/>
        <v>169</v>
      </c>
      <c r="T40" s="22"/>
      <c r="U40" s="67">
        <f>IF(B40=C40,0,IF(S40&lt;&gt;"-",(S40)/Přehled!$A$1,0))</f>
        <v>0.40238095238095239</v>
      </c>
    </row>
    <row r="41" spans="1:21" x14ac:dyDescent="0.25">
      <c r="A41" s="55">
        <v>39</v>
      </c>
      <c r="B41" s="34">
        <v>1801</v>
      </c>
      <c r="C41" s="7"/>
      <c r="D41" s="56">
        <v>500</v>
      </c>
      <c r="E41" s="41">
        <f t="shared" si="10"/>
        <v>250</v>
      </c>
      <c r="F41" s="41">
        <f t="shared" si="11"/>
        <v>85</v>
      </c>
      <c r="G41" s="41">
        <f t="shared" si="12"/>
        <v>20</v>
      </c>
      <c r="H41" s="7">
        <f t="shared" si="13"/>
        <v>5</v>
      </c>
      <c r="I41" s="34">
        <f t="shared" si="14"/>
        <v>950</v>
      </c>
      <c r="J41" s="41">
        <f t="shared" si="14"/>
        <v>475</v>
      </c>
      <c r="K41" s="41">
        <f t="shared" si="14"/>
        <v>162</v>
      </c>
      <c r="L41" s="41">
        <f t="shared" si="14"/>
        <v>38</v>
      </c>
      <c r="M41" s="7">
        <f t="shared" si="14"/>
        <v>10</v>
      </c>
      <c r="N41" s="36"/>
      <c r="O41" s="35">
        <f t="shared" si="15"/>
        <v>0</v>
      </c>
      <c r="P41" s="35">
        <f t="shared" si="16"/>
        <v>0</v>
      </c>
      <c r="Q41" s="35">
        <f t="shared" si="17"/>
        <v>52</v>
      </c>
      <c r="R41" s="35">
        <f t="shared" si="18"/>
        <v>138</v>
      </c>
      <c r="S41" s="35">
        <f t="shared" si="19"/>
        <v>166</v>
      </c>
      <c r="T41" s="22"/>
      <c r="U41" s="67">
        <f>IF(B41=C41,0,IF(S41&lt;&gt;"-",(S41)/Přehled!$A$1,0))</f>
        <v>0.39523809523809522</v>
      </c>
    </row>
    <row r="42" spans="1:21" x14ac:dyDescent="0.25">
      <c r="A42" s="55">
        <v>40</v>
      </c>
      <c r="B42" s="34">
        <v>1846</v>
      </c>
      <c r="C42" s="7"/>
      <c r="D42" s="56">
        <v>515</v>
      </c>
      <c r="E42" s="41">
        <f t="shared" si="10"/>
        <v>260</v>
      </c>
      <c r="F42" s="41">
        <f t="shared" si="11"/>
        <v>85</v>
      </c>
      <c r="G42" s="41">
        <f t="shared" si="12"/>
        <v>20</v>
      </c>
      <c r="H42" s="7">
        <f t="shared" si="13"/>
        <v>5</v>
      </c>
      <c r="I42" s="34">
        <f t="shared" si="14"/>
        <v>979</v>
      </c>
      <c r="J42" s="41">
        <f t="shared" si="14"/>
        <v>494</v>
      </c>
      <c r="K42" s="41">
        <f t="shared" si="14"/>
        <v>162</v>
      </c>
      <c r="L42" s="41">
        <f t="shared" si="14"/>
        <v>38</v>
      </c>
      <c r="M42" s="7">
        <f t="shared" si="14"/>
        <v>10</v>
      </c>
      <c r="N42" s="36"/>
      <c r="O42" s="35">
        <f t="shared" si="15"/>
        <v>0</v>
      </c>
      <c r="P42" s="35">
        <f t="shared" si="16"/>
        <v>0</v>
      </c>
      <c r="Q42" s="35">
        <f t="shared" si="17"/>
        <v>49</v>
      </c>
      <c r="R42" s="35">
        <f t="shared" si="18"/>
        <v>135</v>
      </c>
      <c r="S42" s="35">
        <f t="shared" si="19"/>
        <v>163</v>
      </c>
      <c r="T42" s="22"/>
      <c r="U42" s="67">
        <f>IF(B42=C42,0,IF(S42&lt;&gt;"-",(S42)/Přehled!$A$1,0))</f>
        <v>0.3880952380952381</v>
      </c>
    </row>
    <row r="43" spans="1:21" x14ac:dyDescent="0.25">
      <c r="A43" s="55">
        <v>41</v>
      </c>
      <c r="B43" s="34">
        <v>1893</v>
      </c>
      <c r="C43" s="7"/>
      <c r="D43" s="56">
        <v>535</v>
      </c>
      <c r="E43" s="41">
        <f t="shared" si="10"/>
        <v>270</v>
      </c>
      <c r="F43" s="41">
        <f t="shared" si="11"/>
        <v>90</v>
      </c>
      <c r="G43" s="41">
        <f t="shared" si="12"/>
        <v>25</v>
      </c>
      <c r="H43" s="7">
        <f t="shared" si="13"/>
        <v>5</v>
      </c>
      <c r="I43" s="34">
        <f t="shared" si="14"/>
        <v>1017</v>
      </c>
      <c r="J43" s="41">
        <f t="shared" si="14"/>
        <v>513</v>
      </c>
      <c r="K43" s="41">
        <f t="shared" si="14"/>
        <v>171</v>
      </c>
      <c r="L43" s="41">
        <f t="shared" si="14"/>
        <v>48</v>
      </c>
      <c r="M43" s="7">
        <f t="shared" si="14"/>
        <v>10</v>
      </c>
      <c r="N43" s="36"/>
      <c r="O43" s="35">
        <f t="shared" si="15"/>
        <v>0</v>
      </c>
      <c r="P43" s="35">
        <f t="shared" si="16"/>
        <v>0</v>
      </c>
      <c r="Q43" s="35">
        <f t="shared" si="17"/>
        <v>21</v>
      </c>
      <c r="R43" s="35">
        <f t="shared" si="18"/>
        <v>96</v>
      </c>
      <c r="S43" s="35">
        <f t="shared" si="19"/>
        <v>134</v>
      </c>
      <c r="T43" s="22"/>
      <c r="U43" s="67">
        <f>IF(B43=C43,0,IF(S43&lt;&gt;"-",(S43)/Přehled!$A$1,0))</f>
        <v>0.31904761904761902</v>
      </c>
    </row>
    <row r="44" spans="1:21" x14ac:dyDescent="0.25">
      <c r="A44" s="55">
        <v>42</v>
      </c>
      <c r="B44" s="34">
        <v>1940</v>
      </c>
      <c r="C44" s="7"/>
      <c r="D44" s="56">
        <v>550</v>
      </c>
      <c r="E44" s="41">
        <f t="shared" si="10"/>
        <v>275</v>
      </c>
      <c r="F44" s="41">
        <f t="shared" si="11"/>
        <v>90</v>
      </c>
      <c r="G44" s="41">
        <f t="shared" si="12"/>
        <v>25</v>
      </c>
      <c r="H44" s="7">
        <f t="shared" si="13"/>
        <v>5</v>
      </c>
      <c r="I44" s="34">
        <f t="shared" si="14"/>
        <v>1045</v>
      </c>
      <c r="J44" s="41">
        <f t="shared" si="14"/>
        <v>523</v>
      </c>
      <c r="K44" s="41">
        <f t="shared" si="14"/>
        <v>171</v>
      </c>
      <c r="L44" s="41">
        <f t="shared" si="14"/>
        <v>48</v>
      </c>
      <c r="M44" s="7">
        <f t="shared" si="14"/>
        <v>10</v>
      </c>
      <c r="N44" s="36"/>
      <c r="O44" s="35">
        <f t="shared" si="15"/>
        <v>0</v>
      </c>
      <c r="P44" s="35">
        <f t="shared" si="16"/>
        <v>0</v>
      </c>
      <c r="Q44" s="35">
        <f t="shared" si="17"/>
        <v>30</v>
      </c>
      <c r="R44" s="35">
        <f t="shared" si="18"/>
        <v>105</v>
      </c>
      <c r="S44" s="35">
        <f t="shared" si="19"/>
        <v>143</v>
      </c>
      <c r="T44" s="22"/>
      <c r="U44" s="67">
        <f>IF(B44=C44,0,IF(S44&lt;&gt;"-",(S44)/Přehled!$A$1,0))</f>
        <v>0.34047619047619049</v>
      </c>
    </row>
    <row r="45" spans="1:21" x14ac:dyDescent="0.25">
      <c r="A45" s="55">
        <v>43</v>
      </c>
      <c r="B45" s="34">
        <v>1988</v>
      </c>
      <c r="C45" s="7"/>
      <c r="D45" s="56">
        <v>565</v>
      </c>
      <c r="E45" s="41">
        <f t="shared" si="10"/>
        <v>285</v>
      </c>
      <c r="F45" s="41">
        <f t="shared" si="11"/>
        <v>95</v>
      </c>
      <c r="G45" s="41">
        <f t="shared" si="12"/>
        <v>25</v>
      </c>
      <c r="H45" s="7">
        <f t="shared" si="13"/>
        <v>5</v>
      </c>
      <c r="I45" s="34">
        <f t="shared" si="14"/>
        <v>1074</v>
      </c>
      <c r="J45" s="41">
        <f t="shared" si="14"/>
        <v>542</v>
      </c>
      <c r="K45" s="41">
        <f t="shared" si="14"/>
        <v>181</v>
      </c>
      <c r="L45" s="41">
        <f t="shared" si="14"/>
        <v>48</v>
      </c>
      <c r="M45" s="7">
        <f t="shared" si="14"/>
        <v>10</v>
      </c>
      <c r="N45" s="36"/>
      <c r="O45" s="35">
        <f t="shared" si="15"/>
        <v>0</v>
      </c>
      <c r="P45" s="35">
        <f t="shared" si="16"/>
        <v>0</v>
      </c>
      <c r="Q45" s="35">
        <f t="shared" si="17"/>
        <v>10</v>
      </c>
      <c r="R45" s="35">
        <f t="shared" si="18"/>
        <v>95</v>
      </c>
      <c r="S45" s="35">
        <f t="shared" si="19"/>
        <v>133</v>
      </c>
      <c r="T45" s="22"/>
      <c r="U45" s="67">
        <f>IF(B45=C45,0,IF(S45&lt;&gt;"-",(S45)/Přehled!$A$1,0))</f>
        <v>0.31666666666666665</v>
      </c>
    </row>
    <row r="46" spans="1:21" x14ac:dyDescent="0.25">
      <c r="A46" s="55">
        <v>44</v>
      </c>
      <c r="B46" s="34">
        <v>2038</v>
      </c>
      <c r="C46" s="7"/>
      <c r="D46" s="56">
        <v>580</v>
      </c>
      <c r="E46" s="41">
        <f t="shared" si="10"/>
        <v>290</v>
      </c>
      <c r="F46" s="41">
        <f t="shared" si="11"/>
        <v>95</v>
      </c>
      <c r="G46" s="41">
        <f t="shared" si="12"/>
        <v>25</v>
      </c>
      <c r="H46" s="7">
        <f t="shared" si="13"/>
        <v>5</v>
      </c>
      <c r="I46" s="34">
        <f t="shared" si="14"/>
        <v>1102</v>
      </c>
      <c r="J46" s="41">
        <f t="shared" si="14"/>
        <v>551</v>
      </c>
      <c r="K46" s="41">
        <f t="shared" si="14"/>
        <v>181</v>
      </c>
      <c r="L46" s="41">
        <f t="shared" si="14"/>
        <v>48</v>
      </c>
      <c r="M46" s="7">
        <f t="shared" si="14"/>
        <v>10</v>
      </c>
      <c r="N46" s="36"/>
      <c r="O46" s="35">
        <f t="shared" si="15"/>
        <v>0</v>
      </c>
      <c r="P46" s="35">
        <f t="shared" si="16"/>
        <v>0</v>
      </c>
      <c r="Q46" s="35">
        <f t="shared" si="17"/>
        <v>23</v>
      </c>
      <c r="R46" s="35">
        <f t="shared" si="18"/>
        <v>108</v>
      </c>
      <c r="S46" s="35">
        <f t="shared" si="19"/>
        <v>146</v>
      </c>
      <c r="T46" s="22"/>
      <c r="U46" s="67">
        <f>IF(B46=C46,0,IF(S46&lt;&gt;"-",(S46)/Přehled!$A$1,0))</f>
        <v>0.34761904761904761</v>
      </c>
    </row>
    <row r="47" spans="1:21" x14ac:dyDescent="0.25">
      <c r="A47" s="55">
        <v>45</v>
      </c>
      <c r="B47" s="34">
        <v>2089</v>
      </c>
      <c r="C47" s="7"/>
      <c r="D47" s="56">
        <v>595</v>
      </c>
      <c r="E47" s="41">
        <f t="shared" si="10"/>
        <v>300</v>
      </c>
      <c r="F47" s="41">
        <f t="shared" si="11"/>
        <v>100</v>
      </c>
      <c r="G47" s="41">
        <f t="shared" si="12"/>
        <v>25</v>
      </c>
      <c r="H47" s="7">
        <f t="shared" si="13"/>
        <v>5</v>
      </c>
      <c r="I47" s="34">
        <f t="shared" si="14"/>
        <v>1131</v>
      </c>
      <c r="J47" s="41">
        <f t="shared" si="14"/>
        <v>570</v>
      </c>
      <c r="K47" s="41">
        <f t="shared" si="14"/>
        <v>190</v>
      </c>
      <c r="L47" s="41">
        <f t="shared" si="14"/>
        <v>48</v>
      </c>
      <c r="M47" s="7">
        <f t="shared" si="14"/>
        <v>10</v>
      </c>
      <c r="N47" s="36"/>
      <c r="O47" s="35">
        <f t="shared" si="15"/>
        <v>0</v>
      </c>
      <c r="P47" s="35">
        <f t="shared" si="16"/>
        <v>0</v>
      </c>
      <c r="Q47" s="35">
        <f t="shared" si="17"/>
        <v>8</v>
      </c>
      <c r="R47" s="35">
        <f t="shared" si="18"/>
        <v>102</v>
      </c>
      <c r="S47" s="35">
        <f t="shared" si="19"/>
        <v>140</v>
      </c>
      <c r="T47" s="22"/>
      <c r="U47" s="67">
        <f>IF(B47=C47,0,IF(S47&lt;&gt;"-",(S47)/Přehled!$A$1,0))</f>
        <v>0.33333333333333331</v>
      </c>
    </row>
    <row r="48" spans="1:21" x14ac:dyDescent="0.25">
      <c r="A48" s="55">
        <v>46</v>
      </c>
      <c r="B48" s="34">
        <v>2141</v>
      </c>
      <c r="C48" s="7"/>
      <c r="D48" s="56">
        <v>615</v>
      </c>
      <c r="E48" s="41">
        <f t="shared" si="10"/>
        <v>310</v>
      </c>
      <c r="F48" s="41">
        <f t="shared" si="11"/>
        <v>105</v>
      </c>
      <c r="G48" s="41">
        <f t="shared" si="12"/>
        <v>25</v>
      </c>
      <c r="H48" s="7">
        <f t="shared" si="13"/>
        <v>5</v>
      </c>
      <c r="I48" s="34">
        <f t="shared" si="14"/>
        <v>1169</v>
      </c>
      <c r="J48" s="41">
        <f t="shared" si="14"/>
        <v>589</v>
      </c>
      <c r="K48" s="41">
        <f t="shared" si="14"/>
        <v>200</v>
      </c>
      <c r="L48" s="41">
        <f t="shared" si="14"/>
        <v>48</v>
      </c>
      <c r="M48" s="7">
        <f t="shared" si="14"/>
        <v>10</v>
      </c>
      <c r="N48" s="36"/>
      <c r="O48" s="35">
        <f t="shared" si="15"/>
        <v>0</v>
      </c>
      <c r="P48" s="35">
        <f t="shared" si="16"/>
        <v>0</v>
      </c>
      <c r="Q48" s="35">
        <f t="shared" si="17"/>
        <v>0</v>
      </c>
      <c r="R48" s="35">
        <f t="shared" si="18"/>
        <v>87</v>
      </c>
      <c r="S48" s="35">
        <f t="shared" si="19"/>
        <v>125</v>
      </c>
      <c r="T48" s="22"/>
      <c r="U48" s="67">
        <f>IF(B48=C48,0,IF(S48&lt;&gt;"-",(S48)/Přehled!$A$1,0))</f>
        <v>0.29761904761904762</v>
      </c>
    </row>
    <row r="49" spans="1:21" x14ac:dyDescent="0.25">
      <c r="A49" s="55">
        <v>47</v>
      </c>
      <c r="B49" s="34">
        <v>2195</v>
      </c>
      <c r="C49" s="7"/>
      <c r="D49" s="56">
        <v>630</v>
      </c>
      <c r="E49" s="41">
        <f t="shared" si="10"/>
        <v>315</v>
      </c>
      <c r="F49" s="41">
        <f t="shared" si="11"/>
        <v>105</v>
      </c>
      <c r="G49" s="41">
        <f t="shared" si="12"/>
        <v>25</v>
      </c>
      <c r="H49" s="7">
        <f t="shared" si="13"/>
        <v>5</v>
      </c>
      <c r="I49" s="34">
        <f t="shared" si="14"/>
        <v>1197</v>
      </c>
      <c r="J49" s="41">
        <f t="shared" si="14"/>
        <v>599</v>
      </c>
      <c r="K49" s="41">
        <f t="shared" si="14"/>
        <v>200</v>
      </c>
      <c r="L49" s="41">
        <f t="shared" si="14"/>
        <v>48</v>
      </c>
      <c r="M49" s="7">
        <f t="shared" si="14"/>
        <v>10</v>
      </c>
      <c r="N49" s="36"/>
      <c r="O49" s="35">
        <f t="shared" si="15"/>
        <v>0</v>
      </c>
      <c r="P49" s="35">
        <f t="shared" si="16"/>
        <v>0</v>
      </c>
      <c r="Q49" s="35">
        <f t="shared" si="17"/>
        <v>0</v>
      </c>
      <c r="R49" s="35">
        <f t="shared" si="18"/>
        <v>103</v>
      </c>
      <c r="S49" s="35">
        <f t="shared" si="19"/>
        <v>141</v>
      </c>
      <c r="T49" s="22"/>
      <c r="U49" s="67">
        <f>IF(B49=C49,0,IF(S49&lt;&gt;"-",(S49)/Přehled!$A$1,0))</f>
        <v>0.33571428571428569</v>
      </c>
    </row>
    <row r="50" spans="1:21" x14ac:dyDescent="0.25">
      <c r="A50" s="55">
        <v>48</v>
      </c>
      <c r="B50" s="34">
        <v>2250</v>
      </c>
      <c r="C50" s="7"/>
      <c r="D50" s="56">
        <v>645</v>
      </c>
      <c r="E50" s="41">
        <f t="shared" si="10"/>
        <v>325</v>
      </c>
      <c r="F50" s="41">
        <f t="shared" si="11"/>
        <v>110</v>
      </c>
      <c r="G50" s="41">
        <f t="shared" si="12"/>
        <v>30</v>
      </c>
      <c r="H50" s="7">
        <f t="shared" si="13"/>
        <v>5</v>
      </c>
      <c r="I50" s="34">
        <f t="shared" si="14"/>
        <v>1226</v>
      </c>
      <c r="J50" s="41">
        <f t="shared" si="14"/>
        <v>618</v>
      </c>
      <c r="K50" s="41">
        <f t="shared" si="14"/>
        <v>209</v>
      </c>
      <c r="L50" s="41">
        <f t="shared" si="14"/>
        <v>57</v>
      </c>
      <c r="M50" s="7">
        <f t="shared" si="14"/>
        <v>10</v>
      </c>
      <c r="N50" s="36"/>
      <c r="O50" s="35">
        <f t="shared" si="15"/>
        <v>0</v>
      </c>
      <c r="P50" s="35">
        <f t="shared" si="16"/>
        <v>0</v>
      </c>
      <c r="Q50" s="35">
        <f t="shared" si="17"/>
        <v>0</v>
      </c>
      <c r="R50" s="35">
        <f t="shared" si="18"/>
        <v>83</v>
      </c>
      <c r="S50" s="35">
        <f t="shared" si="19"/>
        <v>130</v>
      </c>
      <c r="T50" s="22"/>
      <c r="U50" s="67">
        <f>IF(B50=C50,0,IF(S50&lt;&gt;"-",(S50)/Přehled!$A$1,0))</f>
        <v>0.30952380952380953</v>
      </c>
    </row>
    <row r="51" spans="1:21" x14ac:dyDescent="0.25">
      <c r="A51" s="55">
        <v>49</v>
      </c>
      <c r="B51" s="34">
        <v>2306</v>
      </c>
      <c r="C51" s="7"/>
      <c r="D51" s="56">
        <v>660</v>
      </c>
      <c r="E51" s="41">
        <f t="shared" si="10"/>
        <v>330</v>
      </c>
      <c r="F51" s="41">
        <f t="shared" si="11"/>
        <v>110</v>
      </c>
      <c r="G51" s="41">
        <f t="shared" si="12"/>
        <v>30</v>
      </c>
      <c r="H51" s="7">
        <f t="shared" si="13"/>
        <v>5</v>
      </c>
      <c r="I51" s="34">
        <f t="shared" si="14"/>
        <v>1254</v>
      </c>
      <c r="J51" s="41">
        <f t="shared" si="14"/>
        <v>627</v>
      </c>
      <c r="K51" s="41">
        <f t="shared" si="14"/>
        <v>209</v>
      </c>
      <c r="L51" s="41">
        <f t="shared" si="14"/>
        <v>57</v>
      </c>
      <c r="M51" s="7">
        <f t="shared" si="14"/>
        <v>10</v>
      </c>
      <c r="N51" s="36"/>
      <c r="O51" s="35">
        <f t="shared" si="15"/>
        <v>0</v>
      </c>
      <c r="P51" s="35">
        <f t="shared" si="16"/>
        <v>0</v>
      </c>
      <c r="Q51" s="35">
        <f t="shared" si="17"/>
        <v>7</v>
      </c>
      <c r="R51" s="35">
        <f t="shared" si="18"/>
        <v>102</v>
      </c>
      <c r="S51" s="35">
        <f t="shared" si="19"/>
        <v>149</v>
      </c>
      <c r="T51" s="22"/>
      <c r="U51" s="67">
        <f>IF(B51=C51,0,IF(S51&lt;&gt;"-",(S51)/Přehled!$A$1,0))</f>
        <v>0.35476190476190478</v>
      </c>
    </row>
    <row r="52" spans="1:21" x14ac:dyDescent="0.25">
      <c r="A52" s="55">
        <v>50</v>
      </c>
      <c r="B52" s="34">
        <v>2363</v>
      </c>
      <c r="C52" s="7"/>
      <c r="D52" s="56">
        <v>675</v>
      </c>
      <c r="E52" s="41">
        <f t="shared" si="10"/>
        <v>340</v>
      </c>
      <c r="F52" s="41">
        <f t="shared" si="11"/>
        <v>115</v>
      </c>
      <c r="G52" s="41">
        <f t="shared" si="12"/>
        <v>30</v>
      </c>
      <c r="H52" s="7">
        <f t="shared" si="13"/>
        <v>5</v>
      </c>
      <c r="I52" s="34">
        <f t="shared" si="14"/>
        <v>1283</v>
      </c>
      <c r="J52" s="41">
        <f t="shared" si="14"/>
        <v>646</v>
      </c>
      <c r="K52" s="41">
        <f t="shared" si="14"/>
        <v>219</v>
      </c>
      <c r="L52" s="41">
        <f t="shared" si="14"/>
        <v>57</v>
      </c>
      <c r="M52" s="7">
        <f t="shared" si="14"/>
        <v>10</v>
      </c>
      <c r="N52" s="36"/>
      <c r="O52" s="35">
        <f t="shared" si="15"/>
        <v>0</v>
      </c>
      <c r="P52" s="35">
        <f t="shared" si="16"/>
        <v>0</v>
      </c>
      <c r="Q52" s="35">
        <f t="shared" si="17"/>
        <v>0</v>
      </c>
      <c r="R52" s="35">
        <f t="shared" si="18"/>
        <v>101</v>
      </c>
      <c r="S52" s="35">
        <f t="shared" si="19"/>
        <v>148</v>
      </c>
      <c r="T52" s="22"/>
      <c r="U52" s="67">
        <f>IF(B52=C52,0,IF(S52&lt;&gt;"-",(S52)/Přehled!$A$1,0))</f>
        <v>0.35238095238095241</v>
      </c>
    </row>
    <row r="53" spans="1:21" x14ac:dyDescent="0.25">
      <c r="A53" s="55">
        <v>51</v>
      </c>
      <c r="B53" s="34">
        <v>2422</v>
      </c>
      <c r="C53" s="7"/>
      <c r="D53" s="56">
        <v>695</v>
      </c>
      <c r="E53" s="41">
        <f t="shared" si="10"/>
        <v>350</v>
      </c>
      <c r="F53" s="41">
        <f t="shared" si="11"/>
        <v>115</v>
      </c>
      <c r="G53" s="41">
        <f t="shared" si="12"/>
        <v>30</v>
      </c>
      <c r="H53" s="7">
        <f t="shared" si="13"/>
        <v>5</v>
      </c>
      <c r="I53" s="34">
        <f t="shared" si="14"/>
        <v>1321</v>
      </c>
      <c r="J53" s="41">
        <f t="shared" si="14"/>
        <v>665</v>
      </c>
      <c r="K53" s="41">
        <f t="shared" si="14"/>
        <v>219</v>
      </c>
      <c r="L53" s="41">
        <f t="shared" si="14"/>
        <v>57</v>
      </c>
      <c r="M53" s="7">
        <f t="shared" si="14"/>
        <v>10</v>
      </c>
      <c r="N53" s="36"/>
      <c r="O53" s="35">
        <f t="shared" si="15"/>
        <v>0</v>
      </c>
      <c r="P53" s="35">
        <f t="shared" si="16"/>
        <v>0</v>
      </c>
      <c r="Q53" s="35">
        <f t="shared" si="17"/>
        <v>0</v>
      </c>
      <c r="R53" s="35">
        <f t="shared" si="18"/>
        <v>103</v>
      </c>
      <c r="S53" s="35">
        <f t="shared" si="19"/>
        <v>150</v>
      </c>
      <c r="T53" s="22"/>
      <c r="U53" s="67">
        <f>IF(B53=C53,0,IF(S53&lt;&gt;"-",(S53)/Přehled!$A$1,0))</f>
        <v>0.35714285714285715</v>
      </c>
    </row>
    <row r="54" spans="1:21" x14ac:dyDescent="0.25">
      <c r="A54" s="55">
        <v>52</v>
      </c>
      <c r="B54" s="34">
        <v>2483</v>
      </c>
      <c r="C54" s="7"/>
      <c r="D54" s="56">
        <v>710</v>
      </c>
      <c r="E54" s="41">
        <f t="shared" si="10"/>
        <v>355</v>
      </c>
      <c r="F54" s="41">
        <f t="shared" si="11"/>
        <v>120</v>
      </c>
      <c r="G54" s="41">
        <f t="shared" si="12"/>
        <v>30</v>
      </c>
      <c r="H54" s="7">
        <f t="shared" si="13"/>
        <v>5</v>
      </c>
      <c r="I54" s="34">
        <f t="shared" si="14"/>
        <v>1349</v>
      </c>
      <c r="J54" s="41">
        <f t="shared" si="14"/>
        <v>675</v>
      </c>
      <c r="K54" s="41">
        <f t="shared" si="14"/>
        <v>228</v>
      </c>
      <c r="L54" s="41">
        <f t="shared" si="14"/>
        <v>57</v>
      </c>
      <c r="M54" s="7">
        <f t="shared" si="14"/>
        <v>10</v>
      </c>
      <c r="N54" s="36"/>
      <c r="O54" s="35">
        <f t="shared" si="15"/>
        <v>0</v>
      </c>
      <c r="P54" s="35">
        <f t="shared" si="16"/>
        <v>0</v>
      </c>
      <c r="Q54" s="35">
        <f t="shared" si="17"/>
        <v>3</v>
      </c>
      <c r="R54" s="35">
        <f t="shared" si="18"/>
        <v>117</v>
      </c>
      <c r="S54" s="35">
        <f t="shared" si="19"/>
        <v>164</v>
      </c>
      <c r="T54" s="22"/>
      <c r="U54" s="67">
        <f>IF(B54=C54,0,IF(S54&lt;&gt;"-",(S54)/Přehled!$A$1,0))</f>
        <v>0.39047619047619048</v>
      </c>
    </row>
    <row r="55" spans="1:21" x14ac:dyDescent="0.25">
      <c r="A55" s="55">
        <v>53</v>
      </c>
      <c r="B55" s="34">
        <v>2545</v>
      </c>
      <c r="C55" s="7"/>
      <c r="D55" s="56">
        <v>725</v>
      </c>
      <c r="E55" s="41">
        <f t="shared" si="10"/>
        <v>365</v>
      </c>
      <c r="F55" s="41">
        <f t="shared" si="11"/>
        <v>120</v>
      </c>
      <c r="G55" s="41">
        <f t="shared" si="12"/>
        <v>30</v>
      </c>
      <c r="H55" s="7">
        <f t="shared" si="13"/>
        <v>5</v>
      </c>
      <c r="I55" s="34">
        <f t="shared" ref="I55:M105" si="20">ROUNDUP(D55*1.9,0)</f>
        <v>1378</v>
      </c>
      <c r="J55" s="41">
        <f t="shared" si="20"/>
        <v>694</v>
      </c>
      <c r="K55" s="41">
        <f t="shared" si="20"/>
        <v>228</v>
      </c>
      <c r="L55" s="41">
        <f t="shared" si="20"/>
        <v>57</v>
      </c>
      <c r="M55" s="7">
        <f t="shared" si="20"/>
        <v>10</v>
      </c>
      <c r="N55" s="36"/>
      <c r="O55" s="35">
        <f t="shared" si="15"/>
        <v>0</v>
      </c>
      <c r="P55" s="35">
        <f t="shared" si="16"/>
        <v>0</v>
      </c>
      <c r="Q55" s="35">
        <f t="shared" si="17"/>
        <v>17</v>
      </c>
      <c r="R55" s="35">
        <f t="shared" si="18"/>
        <v>131</v>
      </c>
      <c r="S55" s="35">
        <f t="shared" si="19"/>
        <v>178</v>
      </c>
      <c r="T55" s="22"/>
      <c r="U55" s="67">
        <f>IF(B55=C55,0,IF(S55&lt;&gt;"-",(S55)/Přehled!$A$1,0))</f>
        <v>0.4238095238095238</v>
      </c>
    </row>
    <row r="56" spans="1:21" x14ac:dyDescent="0.25">
      <c r="A56" s="55">
        <v>54</v>
      </c>
      <c r="B56" s="34">
        <v>2609</v>
      </c>
      <c r="C56" s="7"/>
      <c r="D56" s="56">
        <v>745</v>
      </c>
      <c r="E56" s="41">
        <f t="shared" si="10"/>
        <v>375</v>
      </c>
      <c r="F56" s="41">
        <f t="shared" si="11"/>
        <v>125</v>
      </c>
      <c r="G56" s="41">
        <f t="shared" si="12"/>
        <v>30</v>
      </c>
      <c r="H56" s="7">
        <f t="shared" si="13"/>
        <v>5</v>
      </c>
      <c r="I56" s="34">
        <f t="shared" si="20"/>
        <v>1416</v>
      </c>
      <c r="J56" s="41">
        <f t="shared" si="20"/>
        <v>713</v>
      </c>
      <c r="K56" s="41">
        <f t="shared" si="20"/>
        <v>238</v>
      </c>
      <c r="L56" s="41">
        <f t="shared" si="20"/>
        <v>57</v>
      </c>
      <c r="M56" s="7">
        <f t="shared" si="20"/>
        <v>10</v>
      </c>
      <c r="N56" s="36"/>
      <c r="O56" s="35">
        <f t="shared" si="15"/>
        <v>0</v>
      </c>
      <c r="P56" s="35">
        <f t="shared" si="16"/>
        <v>0</v>
      </c>
      <c r="Q56" s="35">
        <f t="shared" si="17"/>
        <v>4</v>
      </c>
      <c r="R56" s="35">
        <f t="shared" si="18"/>
        <v>128</v>
      </c>
      <c r="S56" s="35">
        <f t="shared" si="19"/>
        <v>175</v>
      </c>
      <c r="T56" s="22"/>
      <c r="U56" s="67">
        <f>IF(B56=C56,0,IF(S56&lt;&gt;"-",(S56)/Přehled!$A$1,0))</f>
        <v>0.41666666666666669</v>
      </c>
    </row>
    <row r="57" spans="1:21" x14ac:dyDescent="0.25">
      <c r="A57" s="55">
        <v>55</v>
      </c>
      <c r="B57" s="34">
        <v>2674</v>
      </c>
      <c r="C57" s="7"/>
      <c r="D57" s="56">
        <v>760</v>
      </c>
      <c r="E57" s="41">
        <f t="shared" si="10"/>
        <v>380</v>
      </c>
      <c r="F57" s="41">
        <f t="shared" si="11"/>
        <v>125</v>
      </c>
      <c r="G57" s="41">
        <f t="shared" si="12"/>
        <v>30</v>
      </c>
      <c r="H57" s="7">
        <f t="shared" si="13"/>
        <v>5</v>
      </c>
      <c r="I57" s="34">
        <f t="shared" si="20"/>
        <v>1444</v>
      </c>
      <c r="J57" s="41">
        <f t="shared" si="20"/>
        <v>722</v>
      </c>
      <c r="K57" s="41">
        <f t="shared" si="20"/>
        <v>238</v>
      </c>
      <c r="L57" s="41">
        <f t="shared" si="20"/>
        <v>57</v>
      </c>
      <c r="M57" s="7">
        <f t="shared" si="20"/>
        <v>10</v>
      </c>
      <c r="N57" s="36"/>
      <c r="O57" s="35">
        <f t="shared" si="15"/>
        <v>0</v>
      </c>
      <c r="P57" s="35">
        <f t="shared" si="16"/>
        <v>0</v>
      </c>
      <c r="Q57" s="35">
        <f t="shared" si="17"/>
        <v>32</v>
      </c>
      <c r="R57" s="35">
        <f t="shared" si="18"/>
        <v>156</v>
      </c>
      <c r="S57" s="35">
        <f t="shared" si="19"/>
        <v>203</v>
      </c>
      <c r="T57" s="22"/>
      <c r="U57" s="67">
        <f>IF(B57=C57,0,IF(S57&lt;&gt;"-",(S57)/Přehled!$A$1,0))</f>
        <v>0.48333333333333334</v>
      </c>
    </row>
    <row r="58" spans="1:21" x14ac:dyDescent="0.25">
      <c r="A58" s="55">
        <v>56</v>
      </c>
      <c r="B58" s="34">
        <v>2741</v>
      </c>
      <c r="C58" s="7"/>
      <c r="D58" s="56">
        <v>775</v>
      </c>
      <c r="E58" s="41">
        <f t="shared" si="10"/>
        <v>390</v>
      </c>
      <c r="F58" s="41">
        <f t="shared" si="11"/>
        <v>130</v>
      </c>
      <c r="G58" s="41">
        <f t="shared" si="12"/>
        <v>35</v>
      </c>
      <c r="H58" s="7">
        <f t="shared" si="13"/>
        <v>5</v>
      </c>
      <c r="I58" s="34">
        <f t="shared" si="20"/>
        <v>1473</v>
      </c>
      <c r="J58" s="41">
        <f t="shared" si="20"/>
        <v>741</v>
      </c>
      <c r="K58" s="41">
        <f t="shared" si="20"/>
        <v>247</v>
      </c>
      <c r="L58" s="41">
        <f t="shared" si="20"/>
        <v>67</v>
      </c>
      <c r="M58" s="7">
        <f t="shared" si="20"/>
        <v>10</v>
      </c>
      <c r="N58" s="36"/>
      <c r="O58" s="35">
        <f t="shared" si="15"/>
        <v>0</v>
      </c>
      <c r="P58" s="35">
        <f t="shared" si="16"/>
        <v>0</v>
      </c>
      <c r="Q58" s="35">
        <f t="shared" si="17"/>
        <v>33</v>
      </c>
      <c r="R58" s="35">
        <f t="shared" si="18"/>
        <v>146</v>
      </c>
      <c r="S58" s="35">
        <f t="shared" si="19"/>
        <v>203</v>
      </c>
      <c r="T58" s="22"/>
      <c r="U58" s="67">
        <f>IF(B58=C58,0,IF(S58&lt;&gt;"-",(S58)/Přehled!$A$1,0))</f>
        <v>0.48333333333333334</v>
      </c>
    </row>
    <row r="59" spans="1:21" x14ac:dyDescent="0.25">
      <c r="A59" s="55">
        <v>57</v>
      </c>
      <c r="B59" s="34">
        <v>2809</v>
      </c>
      <c r="C59" s="7"/>
      <c r="D59" s="56">
        <v>795</v>
      </c>
      <c r="E59" s="41">
        <f t="shared" si="10"/>
        <v>400</v>
      </c>
      <c r="F59" s="41">
        <f t="shared" si="11"/>
        <v>135</v>
      </c>
      <c r="G59" s="41">
        <f t="shared" si="12"/>
        <v>35</v>
      </c>
      <c r="H59" s="7">
        <f t="shared" si="13"/>
        <v>5</v>
      </c>
      <c r="I59" s="34">
        <f t="shared" si="20"/>
        <v>1511</v>
      </c>
      <c r="J59" s="41">
        <f t="shared" si="20"/>
        <v>760</v>
      </c>
      <c r="K59" s="41">
        <f t="shared" si="20"/>
        <v>257</v>
      </c>
      <c r="L59" s="41">
        <f t="shared" si="20"/>
        <v>67</v>
      </c>
      <c r="M59" s="7">
        <f t="shared" si="20"/>
        <v>10</v>
      </c>
      <c r="N59" s="36"/>
      <c r="O59" s="35">
        <f t="shared" si="15"/>
        <v>0</v>
      </c>
      <c r="P59" s="35">
        <f t="shared" si="16"/>
        <v>0</v>
      </c>
      <c r="Q59" s="35">
        <f t="shared" si="17"/>
        <v>24</v>
      </c>
      <c r="R59" s="35">
        <f t="shared" si="18"/>
        <v>147</v>
      </c>
      <c r="S59" s="35">
        <f t="shared" si="19"/>
        <v>204</v>
      </c>
      <c r="T59" s="22"/>
      <c r="U59" s="67">
        <f>IF(B59=C59,0,IF(S59&lt;&gt;"-",(S59)/Přehled!$A$1,0))</f>
        <v>0.48571428571428571</v>
      </c>
    </row>
    <row r="60" spans="1:21" x14ac:dyDescent="0.25">
      <c r="A60" s="55">
        <v>58</v>
      </c>
      <c r="B60" s="34">
        <v>2879</v>
      </c>
      <c r="C60" s="7"/>
      <c r="D60" s="56">
        <v>810</v>
      </c>
      <c r="E60" s="41">
        <f t="shared" si="10"/>
        <v>405</v>
      </c>
      <c r="F60" s="41">
        <f t="shared" si="11"/>
        <v>135</v>
      </c>
      <c r="G60" s="41">
        <f t="shared" si="12"/>
        <v>35</v>
      </c>
      <c r="H60" s="7">
        <f t="shared" si="13"/>
        <v>5</v>
      </c>
      <c r="I60" s="34">
        <f t="shared" si="20"/>
        <v>1539</v>
      </c>
      <c r="J60" s="41">
        <f t="shared" si="20"/>
        <v>770</v>
      </c>
      <c r="K60" s="41">
        <f t="shared" si="20"/>
        <v>257</v>
      </c>
      <c r="L60" s="41">
        <f t="shared" si="20"/>
        <v>67</v>
      </c>
      <c r="M60" s="7">
        <f t="shared" si="20"/>
        <v>10</v>
      </c>
      <c r="N60" s="36"/>
      <c r="O60" s="35">
        <f t="shared" si="15"/>
        <v>0</v>
      </c>
      <c r="P60" s="35">
        <f t="shared" si="16"/>
        <v>0</v>
      </c>
      <c r="Q60" s="35">
        <f t="shared" si="17"/>
        <v>56</v>
      </c>
      <c r="R60" s="35">
        <f t="shared" si="18"/>
        <v>179</v>
      </c>
      <c r="S60" s="35">
        <f t="shared" si="19"/>
        <v>236</v>
      </c>
      <c r="T60" s="22"/>
      <c r="U60" s="67">
        <f>IF(B60=C60,0,IF(S60&lt;&gt;"-",(S60)/Přehled!$A$1,0))</f>
        <v>0.56190476190476191</v>
      </c>
    </row>
    <row r="61" spans="1:21" x14ac:dyDescent="0.25">
      <c r="A61" s="55">
        <v>59</v>
      </c>
      <c r="B61" s="34">
        <v>2951</v>
      </c>
      <c r="C61" s="7"/>
      <c r="D61" s="56">
        <v>830</v>
      </c>
      <c r="E61" s="41">
        <f t="shared" si="10"/>
        <v>415</v>
      </c>
      <c r="F61" s="41">
        <f t="shared" si="11"/>
        <v>140</v>
      </c>
      <c r="G61" s="41">
        <f t="shared" si="12"/>
        <v>35</v>
      </c>
      <c r="H61" s="7">
        <f t="shared" si="13"/>
        <v>5</v>
      </c>
      <c r="I61" s="34">
        <f t="shared" si="20"/>
        <v>1577</v>
      </c>
      <c r="J61" s="41">
        <f t="shared" si="20"/>
        <v>789</v>
      </c>
      <c r="K61" s="41">
        <f t="shared" si="20"/>
        <v>266</v>
      </c>
      <c r="L61" s="41">
        <f t="shared" si="20"/>
        <v>67</v>
      </c>
      <c r="M61" s="7">
        <f t="shared" si="20"/>
        <v>10</v>
      </c>
      <c r="N61" s="36"/>
      <c r="O61" s="35">
        <f t="shared" si="15"/>
        <v>0</v>
      </c>
      <c r="P61" s="35">
        <f t="shared" si="16"/>
        <v>0</v>
      </c>
      <c r="Q61" s="35">
        <f t="shared" si="17"/>
        <v>53</v>
      </c>
      <c r="R61" s="35">
        <f t="shared" si="18"/>
        <v>185</v>
      </c>
      <c r="S61" s="35">
        <f t="shared" si="19"/>
        <v>242</v>
      </c>
      <c r="T61" s="22"/>
      <c r="U61" s="67">
        <f>IF(B61=C61,0,IF(S61&lt;&gt;"-",(S61)/Přehled!$A$1,0))</f>
        <v>0.57619047619047614</v>
      </c>
    </row>
    <row r="62" spans="1:21" x14ac:dyDescent="0.25">
      <c r="A62" s="55">
        <v>60</v>
      </c>
      <c r="B62" s="34">
        <v>3025</v>
      </c>
      <c r="C62" s="7"/>
      <c r="D62" s="56">
        <v>845</v>
      </c>
      <c r="E62" s="41">
        <f t="shared" si="10"/>
        <v>425</v>
      </c>
      <c r="F62" s="41">
        <f t="shared" si="11"/>
        <v>140</v>
      </c>
      <c r="G62" s="41">
        <f t="shared" si="12"/>
        <v>35</v>
      </c>
      <c r="H62" s="7">
        <f t="shared" si="13"/>
        <v>5</v>
      </c>
      <c r="I62" s="34">
        <f t="shared" si="20"/>
        <v>1606</v>
      </c>
      <c r="J62" s="41">
        <f t="shared" si="20"/>
        <v>808</v>
      </c>
      <c r="K62" s="41">
        <f t="shared" si="20"/>
        <v>266</v>
      </c>
      <c r="L62" s="41">
        <f t="shared" si="20"/>
        <v>67</v>
      </c>
      <c r="M62" s="7">
        <f t="shared" si="20"/>
        <v>10</v>
      </c>
      <c r="N62" s="36"/>
      <c r="O62" s="35">
        <f t="shared" si="15"/>
        <v>0</v>
      </c>
      <c r="P62" s="35">
        <f t="shared" si="16"/>
        <v>0</v>
      </c>
      <c r="Q62" s="35">
        <f t="shared" si="17"/>
        <v>79</v>
      </c>
      <c r="R62" s="35">
        <f t="shared" si="18"/>
        <v>211</v>
      </c>
      <c r="S62" s="35">
        <f t="shared" si="19"/>
        <v>268</v>
      </c>
      <c r="T62" s="22"/>
      <c r="U62" s="67">
        <f>IF(B62=C62,0,IF(S62&lt;&gt;"-",(S62)/Přehled!$A$1,0))</f>
        <v>0.63809523809523805</v>
      </c>
    </row>
    <row r="63" spans="1:21" x14ac:dyDescent="0.25">
      <c r="A63" s="55">
        <v>61</v>
      </c>
      <c r="B63" s="34">
        <v>3101</v>
      </c>
      <c r="C63" s="7"/>
      <c r="D63" s="56">
        <v>860</v>
      </c>
      <c r="E63" s="41">
        <f t="shared" si="10"/>
        <v>430</v>
      </c>
      <c r="F63" s="41">
        <f t="shared" si="11"/>
        <v>145</v>
      </c>
      <c r="G63" s="41">
        <f t="shared" si="12"/>
        <v>35</v>
      </c>
      <c r="H63" s="7">
        <f t="shared" si="13"/>
        <v>5</v>
      </c>
      <c r="I63" s="34">
        <f t="shared" si="20"/>
        <v>1634</v>
      </c>
      <c r="J63" s="41">
        <f t="shared" si="20"/>
        <v>817</v>
      </c>
      <c r="K63" s="41">
        <f t="shared" si="20"/>
        <v>276</v>
      </c>
      <c r="L63" s="41">
        <f t="shared" si="20"/>
        <v>67</v>
      </c>
      <c r="M63" s="7">
        <f t="shared" si="20"/>
        <v>10</v>
      </c>
      <c r="N63" s="36"/>
      <c r="O63" s="35">
        <f t="shared" si="15"/>
        <v>0</v>
      </c>
      <c r="P63" s="35">
        <f t="shared" si="16"/>
        <v>0</v>
      </c>
      <c r="Q63" s="35">
        <f t="shared" si="17"/>
        <v>98</v>
      </c>
      <c r="R63" s="35">
        <f t="shared" si="18"/>
        <v>240</v>
      </c>
      <c r="S63" s="35">
        <f t="shared" si="19"/>
        <v>297</v>
      </c>
      <c r="T63" s="22"/>
      <c r="U63" s="67">
        <f>IF(B63=C63,0,IF(S63&lt;&gt;"-",(S63)/Přehled!$A$1,0))</f>
        <v>0.70714285714285718</v>
      </c>
    </row>
    <row r="64" spans="1:21" x14ac:dyDescent="0.25">
      <c r="A64" s="55">
        <v>62</v>
      </c>
      <c r="B64" s="34">
        <v>3178</v>
      </c>
      <c r="C64" s="7"/>
      <c r="D64" s="56">
        <v>880</v>
      </c>
      <c r="E64" s="41">
        <f t="shared" si="10"/>
        <v>440</v>
      </c>
      <c r="F64" s="41">
        <f t="shared" si="11"/>
        <v>145</v>
      </c>
      <c r="G64" s="41">
        <f t="shared" si="12"/>
        <v>35</v>
      </c>
      <c r="H64" s="7">
        <f t="shared" si="13"/>
        <v>5</v>
      </c>
      <c r="I64" s="34">
        <f t="shared" si="20"/>
        <v>1672</v>
      </c>
      <c r="J64" s="41">
        <f t="shared" si="20"/>
        <v>836</v>
      </c>
      <c r="K64" s="41">
        <f t="shared" si="20"/>
        <v>276</v>
      </c>
      <c r="L64" s="41">
        <f t="shared" si="20"/>
        <v>67</v>
      </c>
      <c r="M64" s="7">
        <f t="shared" si="20"/>
        <v>10</v>
      </c>
      <c r="N64" s="36"/>
      <c r="O64" s="35">
        <f t="shared" si="15"/>
        <v>0</v>
      </c>
      <c r="P64" s="35">
        <f t="shared" si="16"/>
        <v>0</v>
      </c>
      <c r="Q64" s="35">
        <f t="shared" si="17"/>
        <v>118</v>
      </c>
      <c r="R64" s="35">
        <f t="shared" si="18"/>
        <v>260</v>
      </c>
      <c r="S64" s="35">
        <f t="shared" si="19"/>
        <v>317</v>
      </c>
      <c r="T64" s="22"/>
      <c r="U64" s="67">
        <f>IF(B64=C64,0,IF(S64&lt;&gt;"-",(S64)/Přehled!$A$1,0))</f>
        <v>0.75476190476190474</v>
      </c>
    </row>
    <row r="65" spans="1:21" x14ac:dyDescent="0.25">
      <c r="A65" s="55">
        <v>63</v>
      </c>
      <c r="B65" s="34">
        <v>3258</v>
      </c>
      <c r="C65" s="7"/>
      <c r="D65" s="56">
        <v>895</v>
      </c>
      <c r="E65" s="41">
        <f t="shared" si="10"/>
        <v>450</v>
      </c>
      <c r="F65" s="41">
        <f t="shared" si="11"/>
        <v>150</v>
      </c>
      <c r="G65" s="41">
        <f t="shared" si="12"/>
        <v>40</v>
      </c>
      <c r="H65" s="7">
        <f t="shared" si="13"/>
        <v>10</v>
      </c>
      <c r="I65" s="34">
        <f t="shared" si="20"/>
        <v>1701</v>
      </c>
      <c r="J65" s="41">
        <f t="shared" si="20"/>
        <v>855</v>
      </c>
      <c r="K65" s="41">
        <f t="shared" si="20"/>
        <v>285</v>
      </c>
      <c r="L65" s="41">
        <f t="shared" si="20"/>
        <v>76</v>
      </c>
      <c r="M65" s="7">
        <f t="shared" si="20"/>
        <v>19</v>
      </c>
      <c r="N65" s="36"/>
      <c r="O65" s="35">
        <f t="shared" si="15"/>
        <v>0</v>
      </c>
      <c r="P65" s="35">
        <f t="shared" si="16"/>
        <v>0</v>
      </c>
      <c r="Q65" s="35">
        <f t="shared" si="17"/>
        <v>132</v>
      </c>
      <c r="R65" s="35">
        <f t="shared" si="18"/>
        <v>265</v>
      </c>
      <c r="S65" s="35">
        <f t="shared" si="19"/>
        <v>322</v>
      </c>
      <c r="T65" s="22"/>
      <c r="U65" s="67">
        <f>IF(B65=C65,0,IF(S65&lt;&gt;"-",(S65)/Přehled!$A$1,0))</f>
        <v>0.76666666666666672</v>
      </c>
    </row>
    <row r="66" spans="1:21" x14ac:dyDescent="0.25">
      <c r="A66" s="55">
        <v>64</v>
      </c>
      <c r="B66" s="34">
        <v>3339</v>
      </c>
      <c r="C66" s="7"/>
      <c r="D66" s="56">
        <v>915</v>
      </c>
      <c r="E66" s="41">
        <f t="shared" si="10"/>
        <v>460</v>
      </c>
      <c r="F66" s="41">
        <f t="shared" si="11"/>
        <v>155</v>
      </c>
      <c r="G66" s="41">
        <f t="shared" si="12"/>
        <v>40</v>
      </c>
      <c r="H66" s="7">
        <f t="shared" si="13"/>
        <v>10</v>
      </c>
      <c r="I66" s="34">
        <f t="shared" si="20"/>
        <v>1739</v>
      </c>
      <c r="J66" s="41">
        <f t="shared" si="20"/>
        <v>874</v>
      </c>
      <c r="K66" s="41">
        <f t="shared" si="20"/>
        <v>295</v>
      </c>
      <c r="L66" s="41">
        <f t="shared" si="20"/>
        <v>76</v>
      </c>
      <c r="M66" s="7">
        <f t="shared" si="20"/>
        <v>19</v>
      </c>
      <c r="N66" s="36"/>
      <c r="O66" s="35">
        <f t="shared" si="15"/>
        <v>0</v>
      </c>
      <c r="P66" s="35">
        <f t="shared" si="16"/>
        <v>0</v>
      </c>
      <c r="Q66" s="35">
        <f t="shared" si="17"/>
        <v>136</v>
      </c>
      <c r="R66" s="35">
        <f t="shared" si="18"/>
        <v>279</v>
      </c>
      <c r="S66" s="35">
        <f t="shared" si="19"/>
        <v>336</v>
      </c>
      <c r="T66" s="22"/>
      <c r="U66" s="67">
        <f>IF(B66=C66,0,IF(S66&lt;&gt;"-",(S66)/Přehled!$A$1,0))</f>
        <v>0.8</v>
      </c>
    </row>
    <row r="67" spans="1:21" x14ac:dyDescent="0.25">
      <c r="A67" s="55">
        <v>65</v>
      </c>
      <c r="B67" s="34">
        <v>3423</v>
      </c>
      <c r="C67" s="7"/>
      <c r="D67" s="56">
        <v>930</v>
      </c>
      <c r="E67" s="41">
        <f t="shared" si="10"/>
        <v>465</v>
      </c>
      <c r="F67" s="41">
        <f t="shared" si="11"/>
        <v>155</v>
      </c>
      <c r="G67" s="41">
        <f t="shared" si="12"/>
        <v>40</v>
      </c>
      <c r="H67" s="7">
        <f t="shared" si="13"/>
        <v>10</v>
      </c>
      <c r="I67" s="34">
        <f t="shared" si="20"/>
        <v>1767</v>
      </c>
      <c r="J67" s="41">
        <f t="shared" si="20"/>
        <v>884</v>
      </c>
      <c r="K67" s="41">
        <f t="shared" si="20"/>
        <v>295</v>
      </c>
      <c r="L67" s="41">
        <f t="shared" si="20"/>
        <v>76</v>
      </c>
      <c r="M67" s="7">
        <f t="shared" si="20"/>
        <v>19</v>
      </c>
      <c r="N67" s="36"/>
      <c r="O67" s="35">
        <f t="shared" si="15"/>
        <v>0</v>
      </c>
      <c r="P67" s="35">
        <f t="shared" si="16"/>
        <v>0</v>
      </c>
      <c r="Q67" s="35">
        <f t="shared" si="17"/>
        <v>182</v>
      </c>
      <c r="R67" s="35">
        <f t="shared" si="18"/>
        <v>325</v>
      </c>
      <c r="S67" s="35">
        <f t="shared" si="19"/>
        <v>382</v>
      </c>
      <c r="T67" s="22"/>
      <c r="U67" s="67">
        <f>IF(B67=C67,0,IF(S67&lt;&gt;"-",(S67)/Přehled!$A$1,0))</f>
        <v>0.90952380952380951</v>
      </c>
    </row>
    <row r="68" spans="1:21" x14ac:dyDescent="0.25">
      <c r="A68" s="55">
        <v>66</v>
      </c>
      <c r="B68" s="34">
        <v>3508</v>
      </c>
      <c r="C68" s="7"/>
      <c r="D68" s="56">
        <v>945</v>
      </c>
      <c r="E68" s="41">
        <f t="shared" ref="E68:E131" si="21">ROUND((D68/2)/5,0)*5</f>
        <v>475</v>
      </c>
      <c r="F68" s="41">
        <f t="shared" ref="F68:F131" si="22">ROUND((E68/3)/5,0)*5</f>
        <v>160</v>
      </c>
      <c r="G68" s="41">
        <f t="shared" ref="G68:G131" si="23">ROUND((F68/4)/5,0)*5</f>
        <v>40</v>
      </c>
      <c r="H68" s="7">
        <f t="shared" ref="H68:H131" si="24">ROUND((G68/5)/5,0)*5</f>
        <v>10</v>
      </c>
      <c r="I68" s="34">
        <f t="shared" si="20"/>
        <v>1796</v>
      </c>
      <c r="J68" s="41">
        <f t="shared" si="20"/>
        <v>903</v>
      </c>
      <c r="K68" s="41">
        <f t="shared" si="20"/>
        <v>304</v>
      </c>
      <c r="L68" s="41">
        <f t="shared" si="20"/>
        <v>76</v>
      </c>
      <c r="M68" s="7">
        <f t="shared" si="20"/>
        <v>19</v>
      </c>
      <c r="N68" s="36"/>
      <c r="O68" s="35">
        <f t="shared" ref="O68:O131" si="25">IF((B68-I68)-I68&lt;=0,0,(B68-I68)-I68)</f>
        <v>0</v>
      </c>
      <c r="P68" s="35">
        <f t="shared" ref="P68:P131" si="26">IF((B68-I68-J68)-J68&lt;=O68,0,IF((B68-I68-J68)-J68&lt;=0,0,(B68-I68-J68)-J68))</f>
        <v>0</v>
      </c>
      <c r="Q68" s="35">
        <f t="shared" ref="Q68:Q131" si="27">IF((B68-I68-J68-K68)-K68&lt;=0,0,(B68-I68-J68-K68)-K68)</f>
        <v>201</v>
      </c>
      <c r="R68" s="35">
        <f t="shared" ref="R68:R131" si="28">IF((B68-I68-J68-K68-L68)-L68&lt;=0,0,(B68-I68-J68-K68-L68)-L68)</f>
        <v>353</v>
      </c>
      <c r="S68" s="35">
        <f t="shared" ref="S68:S131" si="29">IF(H68=0,IF((B68-I68-J68-K68-L68-M68)-M68&lt;=0,0,(B68-I68-J68-K68-L68-M68)-M68),IF((B68-I68-J68-K68-L68-M68)-M68&lt;=0,"-",(B68-I68-J68-K68-L68-M68)-M68+M68))</f>
        <v>410</v>
      </c>
      <c r="T68" s="22"/>
      <c r="U68" s="67">
        <f>IF(B68=C68,0,IF(S68&lt;&gt;"-",(S68)/Přehled!$A$1,0))</f>
        <v>0.97619047619047616</v>
      </c>
    </row>
    <row r="69" spans="1:21" x14ac:dyDescent="0.25">
      <c r="A69" s="55">
        <v>67</v>
      </c>
      <c r="B69" s="34">
        <v>3596</v>
      </c>
      <c r="C69" s="7"/>
      <c r="D69" s="56">
        <v>965</v>
      </c>
      <c r="E69" s="41">
        <f t="shared" si="21"/>
        <v>485</v>
      </c>
      <c r="F69" s="41">
        <f t="shared" si="22"/>
        <v>160</v>
      </c>
      <c r="G69" s="41">
        <f t="shared" si="23"/>
        <v>40</v>
      </c>
      <c r="H69" s="7">
        <f t="shared" si="24"/>
        <v>10</v>
      </c>
      <c r="I69" s="34">
        <f t="shared" si="20"/>
        <v>1834</v>
      </c>
      <c r="J69" s="41">
        <f t="shared" si="20"/>
        <v>922</v>
      </c>
      <c r="K69" s="41">
        <f t="shared" si="20"/>
        <v>304</v>
      </c>
      <c r="L69" s="41">
        <f t="shared" si="20"/>
        <v>76</v>
      </c>
      <c r="M69" s="7">
        <f t="shared" si="20"/>
        <v>19</v>
      </c>
      <c r="N69" s="36"/>
      <c r="O69" s="35">
        <f t="shared" si="25"/>
        <v>0</v>
      </c>
      <c r="P69" s="35">
        <f t="shared" si="26"/>
        <v>0</v>
      </c>
      <c r="Q69" s="35">
        <f t="shared" si="27"/>
        <v>232</v>
      </c>
      <c r="R69" s="35">
        <f t="shared" si="28"/>
        <v>384</v>
      </c>
      <c r="S69" s="35">
        <f t="shared" si="29"/>
        <v>441</v>
      </c>
      <c r="T69" s="22"/>
      <c r="U69" s="67">
        <f>IF(B69=C69,0,IF(S69&lt;&gt;"-",(S69)/Přehled!$A$1,0))</f>
        <v>1.05</v>
      </c>
    </row>
    <row r="70" spans="1:21" x14ac:dyDescent="0.25">
      <c r="A70" s="55">
        <v>68</v>
      </c>
      <c r="B70" s="34">
        <v>3686</v>
      </c>
      <c r="C70" s="7"/>
      <c r="D70" s="56">
        <v>985</v>
      </c>
      <c r="E70" s="41">
        <f t="shared" si="21"/>
        <v>495</v>
      </c>
      <c r="F70" s="41">
        <f t="shared" si="22"/>
        <v>165</v>
      </c>
      <c r="G70" s="41">
        <f t="shared" si="23"/>
        <v>40</v>
      </c>
      <c r="H70" s="7">
        <f t="shared" si="24"/>
        <v>10</v>
      </c>
      <c r="I70" s="34">
        <f t="shared" si="20"/>
        <v>1872</v>
      </c>
      <c r="J70" s="41">
        <f t="shared" si="20"/>
        <v>941</v>
      </c>
      <c r="K70" s="41">
        <f t="shared" si="20"/>
        <v>314</v>
      </c>
      <c r="L70" s="41">
        <f t="shared" si="20"/>
        <v>76</v>
      </c>
      <c r="M70" s="7">
        <f t="shared" si="20"/>
        <v>19</v>
      </c>
      <c r="N70" s="36"/>
      <c r="O70" s="35">
        <f t="shared" si="25"/>
        <v>0</v>
      </c>
      <c r="P70" s="35">
        <f t="shared" si="26"/>
        <v>0</v>
      </c>
      <c r="Q70" s="35">
        <f t="shared" si="27"/>
        <v>245</v>
      </c>
      <c r="R70" s="35">
        <f t="shared" si="28"/>
        <v>407</v>
      </c>
      <c r="S70" s="35">
        <f t="shared" si="29"/>
        <v>464</v>
      </c>
      <c r="T70" s="22"/>
      <c r="U70" s="67">
        <f>IF(B70=C70,0,IF(S70&lt;&gt;"-",(S70)/Přehled!$A$1,0))</f>
        <v>1.1047619047619048</v>
      </c>
    </row>
    <row r="71" spans="1:21" x14ac:dyDescent="0.25">
      <c r="A71" s="55">
        <v>69</v>
      </c>
      <c r="B71" s="34">
        <v>3778</v>
      </c>
      <c r="C71" s="7"/>
      <c r="D71" s="56">
        <v>1000</v>
      </c>
      <c r="E71" s="41">
        <f t="shared" si="21"/>
        <v>500</v>
      </c>
      <c r="F71" s="41">
        <f t="shared" si="22"/>
        <v>165</v>
      </c>
      <c r="G71" s="41">
        <f t="shared" si="23"/>
        <v>40</v>
      </c>
      <c r="H71" s="7">
        <f t="shared" si="24"/>
        <v>10</v>
      </c>
      <c r="I71" s="34">
        <f t="shared" si="20"/>
        <v>1900</v>
      </c>
      <c r="J71" s="41">
        <f t="shared" si="20"/>
        <v>950</v>
      </c>
      <c r="K71" s="41">
        <f t="shared" si="20"/>
        <v>314</v>
      </c>
      <c r="L71" s="41">
        <f t="shared" si="20"/>
        <v>76</v>
      </c>
      <c r="M71" s="7">
        <f t="shared" si="20"/>
        <v>19</v>
      </c>
      <c r="N71" s="36"/>
      <c r="O71" s="35">
        <f t="shared" si="25"/>
        <v>0</v>
      </c>
      <c r="P71" s="35">
        <f t="shared" si="26"/>
        <v>0</v>
      </c>
      <c r="Q71" s="35">
        <f t="shared" si="27"/>
        <v>300</v>
      </c>
      <c r="R71" s="35">
        <f t="shared" si="28"/>
        <v>462</v>
      </c>
      <c r="S71" s="35">
        <f t="shared" si="29"/>
        <v>519</v>
      </c>
      <c r="T71" s="22"/>
      <c r="U71" s="67">
        <f>IF(B71=C71,0,IF(S71&lt;&gt;"-",(S71)/Přehled!$A$1,0))</f>
        <v>1.2357142857142858</v>
      </c>
    </row>
    <row r="72" spans="1:21" x14ac:dyDescent="0.25">
      <c r="A72" s="55">
        <v>70</v>
      </c>
      <c r="B72" s="34">
        <v>3872</v>
      </c>
      <c r="C72" s="7"/>
      <c r="D72" s="56">
        <v>1020</v>
      </c>
      <c r="E72" s="41">
        <f t="shared" si="21"/>
        <v>510</v>
      </c>
      <c r="F72" s="41">
        <f t="shared" si="22"/>
        <v>170</v>
      </c>
      <c r="G72" s="41">
        <f t="shared" si="23"/>
        <v>45</v>
      </c>
      <c r="H72" s="7">
        <f t="shared" si="24"/>
        <v>10</v>
      </c>
      <c r="I72" s="34">
        <f t="shared" si="20"/>
        <v>1938</v>
      </c>
      <c r="J72" s="41">
        <f t="shared" si="20"/>
        <v>969</v>
      </c>
      <c r="K72" s="41">
        <f t="shared" si="20"/>
        <v>323</v>
      </c>
      <c r="L72" s="41">
        <f t="shared" si="20"/>
        <v>86</v>
      </c>
      <c r="M72" s="7">
        <f t="shared" si="20"/>
        <v>19</v>
      </c>
      <c r="N72" s="36"/>
      <c r="O72" s="35">
        <f t="shared" si="25"/>
        <v>0</v>
      </c>
      <c r="P72" s="35">
        <f t="shared" si="26"/>
        <v>0</v>
      </c>
      <c r="Q72" s="35">
        <f t="shared" si="27"/>
        <v>319</v>
      </c>
      <c r="R72" s="35">
        <f t="shared" si="28"/>
        <v>470</v>
      </c>
      <c r="S72" s="35">
        <f t="shared" si="29"/>
        <v>537</v>
      </c>
      <c r="T72" s="22"/>
      <c r="U72" s="67">
        <f>IF(B72=C72,0,IF(S72&lt;&gt;"-",(S72)/Přehled!$A$1,0))</f>
        <v>1.2785714285714285</v>
      </c>
    </row>
    <row r="73" spans="1:21" x14ac:dyDescent="0.25">
      <c r="A73" s="55">
        <v>71</v>
      </c>
      <c r="B73" s="34">
        <v>3969</v>
      </c>
      <c r="C73" s="7"/>
      <c r="D73" s="56">
        <v>1035</v>
      </c>
      <c r="E73" s="41">
        <f t="shared" si="21"/>
        <v>520</v>
      </c>
      <c r="F73" s="41">
        <f t="shared" si="22"/>
        <v>175</v>
      </c>
      <c r="G73" s="41">
        <f t="shared" si="23"/>
        <v>45</v>
      </c>
      <c r="H73" s="7">
        <f t="shared" si="24"/>
        <v>10</v>
      </c>
      <c r="I73" s="34">
        <f t="shared" si="20"/>
        <v>1967</v>
      </c>
      <c r="J73" s="41">
        <f t="shared" si="20"/>
        <v>988</v>
      </c>
      <c r="K73" s="41">
        <f t="shared" si="20"/>
        <v>333</v>
      </c>
      <c r="L73" s="41">
        <f t="shared" si="20"/>
        <v>86</v>
      </c>
      <c r="M73" s="7">
        <f t="shared" si="20"/>
        <v>19</v>
      </c>
      <c r="N73" s="36"/>
      <c r="O73" s="35">
        <f t="shared" si="25"/>
        <v>35</v>
      </c>
      <c r="P73" s="35">
        <f t="shared" si="26"/>
        <v>0</v>
      </c>
      <c r="Q73" s="35">
        <f t="shared" si="27"/>
        <v>348</v>
      </c>
      <c r="R73" s="35">
        <f t="shared" si="28"/>
        <v>509</v>
      </c>
      <c r="S73" s="35">
        <f t="shared" si="29"/>
        <v>576</v>
      </c>
      <c r="T73" s="22"/>
      <c r="U73" s="67">
        <f>IF(B73=C73,0,IF(S73&lt;&gt;"-",(S73)/Přehled!$A$1,0))</f>
        <v>1.3714285714285714</v>
      </c>
    </row>
    <row r="74" spans="1:21" x14ac:dyDescent="0.25">
      <c r="A74" s="55">
        <v>72</v>
      </c>
      <c r="B74" s="34">
        <v>4068</v>
      </c>
      <c r="C74" s="7"/>
      <c r="D74" s="56">
        <v>1050</v>
      </c>
      <c r="E74" s="41">
        <f t="shared" si="21"/>
        <v>525</v>
      </c>
      <c r="F74" s="41">
        <f t="shared" si="22"/>
        <v>175</v>
      </c>
      <c r="G74" s="41">
        <f t="shared" si="23"/>
        <v>45</v>
      </c>
      <c r="H74" s="7">
        <f t="shared" si="24"/>
        <v>10</v>
      </c>
      <c r="I74" s="34">
        <f t="shared" si="20"/>
        <v>1995</v>
      </c>
      <c r="J74" s="41">
        <f t="shared" si="20"/>
        <v>998</v>
      </c>
      <c r="K74" s="41">
        <f t="shared" si="20"/>
        <v>333</v>
      </c>
      <c r="L74" s="41">
        <f t="shared" si="20"/>
        <v>86</v>
      </c>
      <c r="M74" s="7">
        <f t="shared" si="20"/>
        <v>19</v>
      </c>
      <c r="N74" s="36"/>
      <c r="O74" s="35">
        <f t="shared" si="25"/>
        <v>78</v>
      </c>
      <c r="P74" s="35">
        <f t="shared" si="26"/>
        <v>0</v>
      </c>
      <c r="Q74" s="35">
        <f t="shared" si="27"/>
        <v>409</v>
      </c>
      <c r="R74" s="35">
        <f t="shared" si="28"/>
        <v>570</v>
      </c>
      <c r="S74" s="35">
        <f t="shared" si="29"/>
        <v>637</v>
      </c>
      <c r="T74" s="22"/>
      <c r="U74" s="67">
        <f>IF(B74=C74,0,IF(S74&lt;&gt;"-",(S74)/Přehled!$A$1,0))</f>
        <v>1.5166666666666666</v>
      </c>
    </row>
    <row r="75" spans="1:21" x14ac:dyDescent="0.25">
      <c r="A75" s="55">
        <v>73</v>
      </c>
      <c r="B75" s="34">
        <v>4170</v>
      </c>
      <c r="C75" s="7"/>
      <c r="D75" s="56">
        <v>1070</v>
      </c>
      <c r="E75" s="41">
        <f t="shared" si="21"/>
        <v>535</v>
      </c>
      <c r="F75" s="41">
        <f t="shared" si="22"/>
        <v>180</v>
      </c>
      <c r="G75" s="41">
        <f t="shared" si="23"/>
        <v>45</v>
      </c>
      <c r="H75" s="7">
        <f t="shared" si="24"/>
        <v>10</v>
      </c>
      <c r="I75" s="34">
        <f t="shared" si="20"/>
        <v>2033</v>
      </c>
      <c r="J75" s="41">
        <f t="shared" si="20"/>
        <v>1017</v>
      </c>
      <c r="K75" s="41">
        <f t="shared" si="20"/>
        <v>342</v>
      </c>
      <c r="L75" s="41">
        <f t="shared" si="20"/>
        <v>86</v>
      </c>
      <c r="M75" s="7">
        <f t="shared" si="20"/>
        <v>19</v>
      </c>
      <c r="N75" s="36"/>
      <c r="O75" s="35">
        <f t="shared" si="25"/>
        <v>104</v>
      </c>
      <c r="P75" s="35">
        <f t="shared" si="26"/>
        <v>0</v>
      </c>
      <c r="Q75" s="35">
        <f t="shared" si="27"/>
        <v>436</v>
      </c>
      <c r="R75" s="35">
        <f t="shared" si="28"/>
        <v>606</v>
      </c>
      <c r="S75" s="35">
        <f t="shared" si="29"/>
        <v>673</v>
      </c>
      <c r="T75" s="22"/>
      <c r="U75" s="67">
        <f>IF(B75=C75,0,IF(S75&lt;&gt;"-",(S75)/Přehled!$A$1,0))</f>
        <v>1.6023809523809525</v>
      </c>
    </row>
    <row r="76" spans="1:21" x14ac:dyDescent="0.25">
      <c r="A76" s="55">
        <v>74</v>
      </c>
      <c r="B76" s="34">
        <v>4274</v>
      </c>
      <c r="C76" s="7"/>
      <c r="D76" s="56">
        <v>1090</v>
      </c>
      <c r="E76" s="41">
        <f t="shared" si="21"/>
        <v>545</v>
      </c>
      <c r="F76" s="41">
        <f t="shared" si="22"/>
        <v>180</v>
      </c>
      <c r="G76" s="41">
        <f t="shared" si="23"/>
        <v>45</v>
      </c>
      <c r="H76" s="7">
        <f t="shared" si="24"/>
        <v>10</v>
      </c>
      <c r="I76" s="34">
        <f t="shared" si="20"/>
        <v>2071</v>
      </c>
      <c r="J76" s="41">
        <f t="shared" si="20"/>
        <v>1036</v>
      </c>
      <c r="K76" s="41">
        <f t="shared" si="20"/>
        <v>342</v>
      </c>
      <c r="L76" s="41">
        <f t="shared" si="20"/>
        <v>86</v>
      </c>
      <c r="M76" s="7">
        <f t="shared" si="20"/>
        <v>19</v>
      </c>
      <c r="N76" s="36"/>
      <c r="O76" s="35">
        <f t="shared" si="25"/>
        <v>132</v>
      </c>
      <c r="P76" s="35">
        <f t="shared" si="26"/>
        <v>0</v>
      </c>
      <c r="Q76" s="35">
        <f t="shared" si="27"/>
        <v>483</v>
      </c>
      <c r="R76" s="35">
        <f t="shared" si="28"/>
        <v>653</v>
      </c>
      <c r="S76" s="35">
        <f t="shared" si="29"/>
        <v>720</v>
      </c>
      <c r="T76" s="22"/>
      <c r="U76" s="67">
        <f>IF(B76=C76,0,IF(S76&lt;&gt;"-",(S76)/Přehled!$A$1,0))</f>
        <v>1.7142857142857142</v>
      </c>
    </row>
    <row r="77" spans="1:21" x14ac:dyDescent="0.25">
      <c r="A77" s="55">
        <v>75</v>
      </c>
      <c r="B77" s="34">
        <v>4381</v>
      </c>
      <c r="C77" s="7"/>
      <c r="D77" s="56">
        <v>1105</v>
      </c>
      <c r="E77" s="41">
        <f t="shared" si="21"/>
        <v>555</v>
      </c>
      <c r="F77" s="41">
        <f t="shared" si="22"/>
        <v>185</v>
      </c>
      <c r="G77" s="41">
        <f t="shared" si="23"/>
        <v>45</v>
      </c>
      <c r="H77" s="7">
        <f t="shared" si="24"/>
        <v>10</v>
      </c>
      <c r="I77" s="34">
        <f t="shared" si="20"/>
        <v>2100</v>
      </c>
      <c r="J77" s="41">
        <f t="shared" si="20"/>
        <v>1055</v>
      </c>
      <c r="K77" s="41">
        <f t="shared" si="20"/>
        <v>352</v>
      </c>
      <c r="L77" s="41">
        <f t="shared" si="20"/>
        <v>86</v>
      </c>
      <c r="M77" s="7">
        <f t="shared" si="20"/>
        <v>19</v>
      </c>
      <c r="N77" s="36"/>
      <c r="O77" s="35">
        <f t="shared" si="25"/>
        <v>181</v>
      </c>
      <c r="P77" s="35">
        <f t="shared" si="26"/>
        <v>0</v>
      </c>
      <c r="Q77" s="35">
        <f t="shared" si="27"/>
        <v>522</v>
      </c>
      <c r="R77" s="35">
        <f t="shared" si="28"/>
        <v>702</v>
      </c>
      <c r="S77" s="35">
        <f t="shared" si="29"/>
        <v>769</v>
      </c>
      <c r="T77" s="22"/>
      <c r="U77" s="67">
        <f>IF(B77=C77,0,IF(S77&lt;&gt;"-",(S77)/Přehled!$A$1,0))</f>
        <v>1.8309523809523809</v>
      </c>
    </row>
    <row r="78" spans="1:21" x14ac:dyDescent="0.25">
      <c r="A78" s="55">
        <v>76</v>
      </c>
      <c r="B78" s="34">
        <v>4491</v>
      </c>
      <c r="C78" s="7"/>
      <c r="D78" s="56">
        <v>1125</v>
      </c>
      <c r="E78" s="41">
        <f t="shared" si="21"/>
        <v>565</v>
      </c>
      <c r="F78" s="41">
        <f t="shared" si="22"/>
        <v>190</v>
      </c>
      <c r="G78" s="41">
        <f t="shared" si="23"/>
        <v>50</v>
      </c>
      <c r="H78" s="7">
        <f t="shared" si="24"/>
        <v>10</v>
      </c>
      <c r="I78" s="34">
        <f t="shared" si="20"/>
        <v>2138</v>
      </c>
      <c r="J78" s="41">
        <f t="shared" si="20"/>
        <v>1074</v>
      </c>
      <c r="K78" s="41">
        <f t="shared" si="20"/>
        <v>361</v>
      </c>
      <c r="L78" s="41">
        <f t="shared" si="20"/>
        <v>95</v>
      </c>
      <c r="M78" s="7">
        <f t="shared" si="20"/>
        <v>19</v>
      </c>
      <c r="N78" s="36"/>
      <c r="O78" s="35">
        <f t="shared" si="25"/>
        <v>215</v>
      </c>
      <c r="P78" s="35">
        <f t="shared" si="26"/>
        <v>0</v>
      </c>
      <c r="Q78" s="35">
        <f t="shared" si="27"/>
        <v>557</v>
      </c>
      <c r="R78" s="35">
        <f t="shared" si="28"/>
        <v>728</v>
      </c>
      <c r="S78" s="35">
        <f t="shared" si="29"/>
        <v>804</v>
      </c>
      <c r="T78" s="22"/>
      <c r="U78" s="67">
        <f>IF(B78=C78,0,IF(S78&lt;&gt;"-",(S78)/Přehled!$A$1,0))</f>
        <v>1.9142857142857144</v>
      </c>
    </row>
    <row r="79" spans="1:21" x14ac:dyDescent="0.25">
      <c r="A79" s="55">
        <v>77</v>
      </c>
      <c r="B79" s="34">
        <v>4603</v>
      </c>
      <c r="C79" s="7"/>
      <c r="D79" s="56">
        <v>1140</v>
      </c>
      <c r="E79" s="41">
        <f t="shared" si="21"/>
        <v>570</v>
      </c>
      <c r="F79" s="41">
        <f t="shared" si="22"/>
        <v>190</v>
      </c>
      <c r="G79" s="41">
        <f t="shared" si="23"/>
        <v>50</v>
      </c>
      <c r="H79" s="7">
        <f t="shared" si="24"/>
        <v>10</v>
      </c>
      <c r="I79" s="34">
        <f t="shared" si="20"/>
        <v>2166</v>
      </c>
      <c r="J79" s="41">
        <f t="shared" si="20"/>
        <v>1083</v>
      </c>
      <c r="K79" s="41">
        <f t="shared" si="20"/>
        <v>361</v>
      </c>
      <c r="L79" s="41">
        <f t="shared" si="20"/>
        <v>95</v>
      </c>
      <c r="M79" s="7">
        <f t="shared" si="20"/>
        <v>19</v>
      </c>
      <c r="N79" s="36"/>
      <c r="O79" s="35">
        <f t="shared" si="25"/>
        <v>271</v>
      </c>
      <c r="P79" s="35">
        <f t="shared" si="26"/>
        <v>0</v>
      </c>
      <c r="Q79" s="35">
        <f t="shared" si="27"/>
        <v>632</v>
      </c>
      <c r="R79" s="35">
        <f t="shared" si="28"/>
        <v>803</v>
      </c>
      <c r="S79" s="35">
        <f t="shared" si="29"/>
        <v>879</v>
      </c>
      <c r="T79" s="22"/>
      <c r="U79" s="67">
        <f>IF(B79=C79,0,IF(S79&lt;&gt;"-",(S79)/Přehled!$A$1,0))</f>
        <v>2.092857142857143</v>
      </c>
    </row>
    <row r="80" spans="1:21" x14ac:dyDescent="0.25">
      <c r="A80" s="55">
        <v>78</v>
      </c>
      <c r="B80" s="34">
        <v>4718</v>
      </c>
      <c r="C80" s="7"/>
      <c r="D80" s="56">
        <v>1160</v>
      </c>
      <c r="E80" s="41">
        <f t="shared" si="21"/>
        <v>580</v>
      </c>
      <c r="F80" s="41">
        <f t="shared" si="22"/>
        <v>195</v>
      </c>
      <c r="G80" s="41">
        <f t="shared" si="23"/>
        <v>50</v>
      </c>
      <c r="H80" s="7">
        <f t="shared" si="24"/>
        <v>10</v>
      </c>
      <c r="I80" s="34">
        <f t="shared" si="20"/>
        <v>2204</v>
      </c>
      <c r="J80" s="41">
        <f t="shared" si="20"/>
        <v>1102</v>
      </c>
      <c r="K80" s="41">
        <f t="shared" si="20"/>
        <v>371</v>
      </c>
      <c r="L80" s="41">
        <f t="shared" si="20"/>
        <v>95</v>
      </c>
      <c r="M80" s="7">
        <f t="shared" si="20"/>
        <v>19</v>
      </c>
      <c r="N80" s="36"/>
      <c r="O80" s="35">
        <f t="shared" si="25"/>
        <v>310</v>
      </c>
      <c r="P80" s="35">
        <f t="shared" si="26"/>
        <v>0</v>
      </c>
      <c r="Q80" s="35">
        <f t="shared" si="27"/>
        <v>670</v>
      </c>
      <c r="R80" s="35">
        <f t="shared" si="28"/>
        <v>851</v>
      </c>
      <c r="S80" s="35">
        <f t="shared" si="29"/>
        <v>927</v>
      </c>
      <c r="T80" s="22"/>
      <c r="U80" s="67">
        <f>IF(B80=C80,0,IF(S80&lt;&gt;"-",(S80)/Přehled!$A$1,0))</f>
        <v>2.2071428571428573</v>
      </c>
    </row>
    <row r="81" spans="1:21" x14ac:dyDescent="0.25">
      <c r="A81" s="55">
        <v>79</v>
      </c>
      <c r="B81" s="34">
        <v>4836</v>
      </c>
      <c r="C81" s="7"/>
      <c r="D81" s="56">
        <v>1175</v>
      </c>
      <c r="E81" s="41">
        <f t="shared" si="21"/>
        <v>590</v>
      </c>
      <c r="F81" s="41">
        <f t="shared" si="22"/>
        <v>195</v>
      </c>
      <c r="G81" s="41">
        <f t="shared" si="23"/>
        <v>50</v>
      </c>
      <c r="H81" s="7">
        <f t="shared" si="24"/>
        <v>10</v>
      </c>
      <c r="I81" s="34">
        <f t="shared" si="20"/>
        <v>2233</v>
      </c>
      <c r="J81" s="41">
        <f t="shared" si="20"/>
        <v>1121</v>
      </c>
      <c r="K81" s="41">
        <f t="shared" si="20"/>
        <v>371</v>
      </c>
      <c r="L81" s="41">
        <f t="shared" si="20"/>
        <v>95</v>
      </c>
      <c r="M81" s="7">
        <f t="shared" si="20"/>
        <v>19</v>
      </c>
      <c r="N81" s="36"/>
      <c r="O81" s="35">
        <f t="shared" si="25"/>
        <v>370</v>
      </c>
      <c r="P81" s="35">
        <f t="shared" si="26"/>
        <v>0</v>
      </c>
      <c r="Q81" s="35">
        <f t="shared" si="27"/>
        <v>740</v>
      </c>
      <c r="R81" s="35">
        <f t="shared" si="28"/>
        <v>921</v>
      </c>
      <c r="S81" s="35">
        <f t="shared" si="29"/>
        <v>997</v>
      </c>
      <c r="T81" s="22"/>
      <c r="U81" s="67">
        <f>IF(B81=C81,0,IF(S81&lt;&gt;"-",(S81)/Přehled!$A$1,0))</f>
        <v>2.3738095238095238</v>
      </c>
    </row>
    <row r="82" spans="1:21" x14ac:dyDescent="0.25">
      <c r="A82" s="93">
        <v>80</v>
      </c>
      <c r="B82" s="94">
        <v>4957</v>
      </c>
      <c r="C82" s="95"/>
      <c r="D82" s="96">
        <v>1195</v>
      </c>
      <c r="E82" s="97">
        <f t="shared" si="21"/>
        <v>600</v>
      </c>
      <c r="F82" s="97">
        <f t="shared" si="22"/>
        <v>200</v>
      </c>
      <c r="G82" s="97">
        <f t="shared" si="23"/>
        <v>50</v>
      </c>
      <c r="H82" s="95">
        <f t="shared" si="24"/>
        <v>10</v>
      </c>
      <c r="I82" s="94">
        <f t="shared" si="20"/>
        <v>2271</v>
      </c>
      <c r="J82" s="97">
        <f t="shared" si="20"/>
        <v>1140</v>
      </c>
      <c r="K82" s="97">
        <f t="shared" si="20"/>
        <v>380</v>
      </c>
      <c r="L82" s="97">
        <f t="shared" si="20"/>
        <v>95</v>
      </c>
      <c r="M82" s="95">
        <f t="shared" si="20"/>
        <v>19</v>
      </c>
      <c r="N82" s="36"/>
      <c r="O82" s="35">
        <f t="shared" si="25"/>
        <v>415</v>
      </c>
      <c r="P82" s="35">
        <f t="shared" si="26"/>
        <v>0</v>
      </c>
      <c r="Q82" s="35">
        <f t="shared" si="27"/>
        <v>786</v>
      </c>
      <c r="R82" s="35">
        <f t="shared" si="28"/>
        <v>976</v>
      </c>
      <c r="S82" s="35">
        <f t="shared" si="29"/>
        <v>1052</v>
      </c>
      <c r="T82" s="22"/>
      <c r="U82" s="67">
        <f>IF(B82=C82,0,IF(S82&lt;&gt;"-",(S82)/Přehled!$A$1,0))</f>
        <v>2.5047619047619047</v>
      </c>
    </row>
    <row r="83" spans="1:21" x14ac:dyDescent="0.25">
      <c r="A83" s="55">
        <v>81</v>
      </c>
      <c r="B83" s="34">
        <v>5081</v>
      </c>
      <c r="C83" s="7"/>
      <c r="D83" s="56">
        <v>1215</v>
      </c>
      <c r="E83" s="41">
        <f t="shared" si="21"/>
        <v>610</v>
      </c>
      <c r="F83" s="41">
        <f t="shared" si="22"/>
        <v>205</v>
      </c>
      <c r="G83" s="41">
        <f t="shared" si="23"/>
        <v>50</v>
      </c>
      <c r="H83" s="7">
        <f t="shared" si="24"/>
        <v>10</v>
      </c>
      <c r="I83" s="34">
        <f t="shared" si="20"/>
        <v>2309</v>
      </c>
      <c r="J83" s="41">
        <f t="shared" si="20"/>
        <v>1159</v>
      </c>
      <c r="K83" s="41">
        <f t="shared" si="20"/>
        <v>390</v>
      </c>
      <c r="L83" s="41">
        <f t="shared" si="20"/>
        <v>95</v>
      </c>
      <c r="M83" s="7">
        <f t="shared" si="20"/>
        <v>19</v>
      </c>
      <c r="N83" s="36"/>
      <c r="O83" s="35">
        <f t="shared" si="25"/>
        <v>463</v>
      </c>
      <c r="P83" s="35">
        <f t="shared" si="26"/>
        <v>0</v>
      </c>
      <c r="Q83" s="35">
        <f t="shared" si="27"/>
        <v>833</v>
      </c>
      <c r="R83" s="35">
        <f t="shared" si="28"/>
        <v>1033</v>
      </c>
      <c r="S83" s="35">
        <f t="shared" si="29"/>
        <v>1109</v>
      </c>
      <c r="T83" s="22"/>
      <c r="U83" s="67">
        <f>IF(B83=C83,0,IF(S83&lt;&gt;"-",(S83)/Přehled!$A$1,0))</f>
        <v>2.6404761904761904</v>
      </c>
    </row>
    <row r="84" spans="1:21" x14ac:dyDescent="0.25">
      <c r="A84" s="55">
        <v>82</v>
      </c>
      <c r="B84" s="34">
        <v>5208</v>
      </c>
      <c r="C84" s="7"/>
      <c r="D84" s="56">
        <v>1230</v>
      </c>
      <c r="E84" s="41">
        <f t="shared" si="21"/>
        <v>615</v>
      </c>
      <c r="F84" s="41">
        <f t="shared" si="22"/>
        <v>205</v>
      </c>
      <c r="G84" s="41">
        <f t="shared" si="23"/>
        <v>50</v>
      </c>
      <c r="H84" s="7">
        <f t="shared" si="24"/>
        <v>10</v>
      </c>
      <c r="I84" s="34">
        <f t="shared" si="20"/>
        <v>2337</v>
      </c>
      <c r="J84" s="41">
        <f t="shared" si="20"/>
        <v>1169</v>
      </c>
      <c r="K84" s="41">
        <f t="shared" si="20"/>
        <v>390</v>
      </c>
      <c r="L84" s="41">
        <f t="shared" si="20"/>
        <v>95</v>
      </c>
      <c r="M84" s="7">
        <f t="shared" si="20"/>
        <v>19</v>
      </c>
      <c r="N84" s="36"/>
      <c r="O84" s="35">
        <f t="shared" si="25"/>
        <v>534</v>
      </c>
      <c r="P84" s="35">
        <f t="shared" si="26"/>
        <v>0</v>
      </c>
      <c r="Q84" s="35">
        <f t="shared" si="27"/>
        <v>922</v>
      </c>
      <c r="R84" s="35">
        <f t="shared" si="28"/>
        <v>1122</v>
      </c>
      <c r="S84" s="35">
        <f t="shared" si="29"/>
        <v>1198</v>
      </c>
      <c r="T84" s="22"/>
      <c r="U84" s="67">
        <f>IF(B84=C84,0,IF(S84&lt;&gt;"-",(S84)/Přehled!$A$1,0))</f>
        <v>2.8523809523809525</v>
      </c>
    </row>
    <row r="85" spans="1:21" x14ac:dyDescent="0.25">
      <c r="A85" s="55">
        <v>83</v>
      </c>
      <c r="B85" s="34">
        <v>5338</v>
      </c>
      <c r="C85" s="7"/>
      <c r="D85" s="56">
        <v>1250</v>
      </c>
      <c r="E85" s="41">
        <f t="shared" si="21"/>
        <v>625</v>
      </c>
      <c r="F85" s="41">
        <f t="shared" si="22"/>
        <v>210</v>
      </c>
      <c r="G85" s="41">
        <f t="shared" si="23"/>
        <v>55</v>
      </c>
      <c r="H85" s="7">
        <f t="shared" si="24"/>
        <v>10</v>
      </c>
      <c r="I85" s="34">
        <f t="shared" si="20"/>
        <v>2375</v>
      </c>
      <c r="J85" s="41">
        <f t="shared" si="20"/>
        <v>1188</v>
      </c>
      <c r="K85" s="41">
        <f t="shared" si="20"/>
        <v>399</v>
      </c>
      <c r="L85" s="41">
        <f t="shared" si="20"/>
        <v>105</v>
      </c>
      <c r="M85" s="7">
        <f t="shared" si="20"/>
        <v>19</v>
      </c>
      <c r="N85" s="36"/>
      <c r="O85" s="35">
        <f t="shared" si="25"/>
        <v>588</v>
      </c>
      <c r="P85" s="35">
        <f t="shared" si="26"/>
        <v>0</v>
      </c>
      <c r="Q85" s="35">
        <f t="shared" si="27"/>
        <v>977</v>
      </c>
      <c r="R85" s="35">
        <f t="shared" si="28"/>
        <v>1166</v>
      </c>
      <c r="S85" s="35">
        <f t="shared" si="29"/>
        <v>1252</v>
      </c>
      <c r="T85" s="22"/>
      <c r="U85" s="67">
        <f>IF(B85=C85,0,IF(S85&lt;&gt;"-",(S85)/Přehled!$A$1,0))</f>
        <v>2.980952380952381</v>
      </c>
    </row>
    <row r="86" spans="1:21" x14ac:dyDescent="0.25">
      <c r="A86" s="55">
        <v>84</v>
      </c>
      <c r="B86" s="34">
        <v>5471</v>
      </c>
      <c r="C86" s="7"/>
      <c r="D86" s="56">
        <v>1265</v>
      </c>
      <c r="E86" s="41">
        <f t="shared" si="21"/>
        <v>635</v>
      </c>
      <c r="F86" s="41">
        <f t="shared" si="22"/>
        <v>210</v>
      </c>
      <c r="G86" s="41">
        <f t="shared" si="23"/>
        <v>55</v>
      </c>
      <c r="H86" s="7">
        <f t="shared" si="24"/>
        <v>10</v>
      </c>
      <c r="I86" s="34">
        <f t="shared" si="20"/>
        <v>2404</v>
      </c>
      <c r="J86" s="41">
        <f t="shared" si="20"/>
        <v>1207</v>
      </c>
      <c r="K86" s="41">
        <f t="shared" si="20"/>
        <v>399</v>
      </c>
      <c r="L86" s="41">
        <f t="shared" si="20"/>
        <v>105</v>
      </c>
      <c r="M86" s="7">
        <f t="shared" si="20"/>
        <v>19</v>
      </c>
      <c r="N86" s="36"/>
      <c r="O86" s="35">
        <f t="shared" si="25"/>
        <v>663</v>
      </c>
      <c r="P86" s="35">
        <f t="shared" si="26"/>
        <v>0</v>
      </c>
      <c r="Q86" s="35">
        <f t="shared" si="27"/>
        <v>1062</v>
      </c>
      <c r="R86" s="35">
        <f t="shared" si="28"/>
        <v>1251</v>
      </c>
      <c r="S86" s="35">
        <f t="shared" si="29"/>
        <v>1337</v>
      </c>
      <c r="T86" s="22"/>
      <c r="U86" s="67">
        <f>IF(B86=C86,0,IF(S86&lt;&gt;"-",(S86)/Přehled!$A$1,0))</f>
        <v>3.1833333333333331</v>
      </c>
    </row>
    <row r="87" spans="1:21" x14ac:dyDescent="0.25">
      <c r="A87" s="55">
        <v>85</v>
      </c>
      <c r="B87" s="34">
        <v>5608</v>
      </c>
      <c r="C87" s="7"/>
      <c r="D87" s="56">
        <v>1285</v>
      </c>
      <c r="E87" s="41">
        <f t="shared" si="21"/>
        <v>645</v>
      </c>
      <c r="F87" s="41">
        <f t="shared" si="22"/>
        <v>215</v>
      </c>
      <c r="G87" s="41">
        <f t="shared" si="23"/>
        <v>55</v>
      </c>
      <c r="H87" s="7">
        <f t="shared" si="24"/>
        <v>10</v>
      </c>
      <c r="I87" s="34">
        <f t="shared" si="20"/>
        <v>2442</v>
      </c>
      <c r="J87" s="41">
        <f t="shared" si="20"/>
        <v>1226</v>
      </c>
      <c r="K87" s="41">
        <f t="shared" si="20"/>
        <v>409</v>
      </c>
      <c r="L87" s="41">
        <f t="shared" si="20"/>
        <v>105</v>
      </c>
      <c r="M87" s="7">
        <f t="shared" si="20"/>
        <v>19</v>
      </c>
      <c r="N87" s="36"/>
      <c r="O87" s="35">
        <f t="shared" si="25"/>
        <v>724</v>
      </c>
      <c r="P87" s="35">
        <f t="shared" si="26"/>
        <v>0</v>
      </c>
      <c r="Q87" s="35">
        <f t="shared" si="27"/>
        <v>1122</v>
      </c>
      <c r="R87" s="35">
        <f t="shared" si="28"/>
        <v>1321</v>
      </c>
      <c r="S87" s="35">
        <f t="shared" si="29"/>
        <v>1407</v>
      </c>
      <c r="T87" s="22"/>
      <c r="U87" s="67">
        <f>IF(B87=C87,0,IF(S87&lt;&gt;"-",(S87)/Přehled!$A$1,0))</f>
        <v>3.35</v>
      </c>
    </row>
    <row r="88" spans="1:21" x14ac:dyDescent="0.25">
      <c r="A88" s="55">
        <v>86</v>
      </c>
      <c r="B88" s="34">
        <v>5748</v>
      </c>
      <c r="C88" s="7"/>
      <c r="D88" s="56">
        <v>1305</v>
      </c>
      <c r="E88" s="41">
        <f t="shared" si="21"/>
        <v>655</v>
      </c>
      <c r="F88" s="41">
        <f t="shared" si="22"/>
        <v>220</v>
      </c>
      <c r="G88" s="41">
        <f t="shared" si="23"/>
        <v>55</v>
      </c>
      <c r="H88" s="7">
        <f t="shared" si="24"/>
        <v>10</v>
      </c>
      <c r="I88" s="34">
        <f t="shared" si="20"/>
        <v>2480</v>
      </c>
      <c r="J88" s="41">
        <f t="shared" si="20"/>
        <v>1245</v>
      </c>
      <c r="K88" s="41">
        <f t="shared" si="20"/>
        <v>418</v>
      </c>
      <c r="L88" s="41">
        <f t="shared" si="20"/>
        <v>105</v>
      </c>
      <c r="M88" s="7">
        <f t="shared" si="20"/>
        <v>19</v>
      </c>
      <c r="N88" s="36"/>
      <c r="O88" s="35">
        <f t="shared" si="25"/>
        <v>788</v>
      </c>
      <c r="P88" s="35">
        <f t="shared" si="26"/>
        <v>0</v>
      </c>
      <c r="Q88" s="35">
        <f t="shared" si="27"/>
        <v>1187</v>
      </c>
      <c r="R88" s="35">
        <f t="shared" si="28"/>
        <v>1395</v>
      </c>
      <c r="S88" s="35">
        <f t="shared" si="29"/>
        <v>1481</v>
      </c>
      <c r="T88" s="22"/>
      <c r="U88" s="67">
        <f>IF(B88=C88,0,IF(S88&lt;&gt;"-",(S88)/Přehled!$A$1,0))</f>
        <v>3.5261904761904761</v>
      </c>
    </row>
    <row r="89" spans="1:21" x14ac:dyDescent="0.25">
      <c r="A89" s="55">
        <v>87</v>
      </c>
      <c r="B89" s="34">
        <v>5892</v>
      </c>
      <c r="C89" s="7"/>
      <c r="D89" s="56">
        <v>1320</v>
      </c>
      <c r="E89" s="41">
        <f t="shared" si="21"/>
        <v>660</v>
      </c>
      <c r="F89" s="41">
        <f t="shared" si="22"/>
        <v>220</v>
      </c>
      <c r="G89" s="41">
        <f t="shared" si="23"/>
        <v>55</v>
      </c>
      <c r="H89" s="7">
        <f t="shared" si="24"/>
        <v>10</v>
      </c>
      <c r="I89" s="34">
        <f t="shared" si="20"/>
        <v>2508</v>
      </c>
      <c r="J89" s="41">
        <f t="shared" si="20"/>
        <v>1254</v>
      </c>
      <c r="K89" s="41">
        <f t="shared" si="20"/>
        <v>418</v>
      </c>
      <c r="L89" s="41">
        <f t="shared" si="20"/>
        <v>105</v>
      </c>
      <c r="M89" s="7">
        <f t="shared" si="20"/>
        <v>19</v>
      </c>
      <c r="N89" s="36"/>
      <c r="O89" s="35">
        <f t="shared" si="25"/>
        <v>876</v>
      </c>
      <c r="P89" s="35">
        <f t="shared" si="26"/>
        <v>0</v>
      </c>
      <c r="Q89" s="35">
        <f t="shared" si="27"/>
        <v>1294</v>
      </c>
      <c r="R89" s="35">
        <f t="shared" si="28"/>
        <v>1502</v>
      </c>
      <c r="S89" s="35">
        <f t="shared" si="29"/>
        <v>1588</v>
      </c>
      <c r="T89" s="22"/>
      <c r="U89" s="67">
        <f>IF(B89=C89,0,IF(S89&lt;&gt;"-",(S89)/Přehled!$A$1,0))</f>
        <v>3.7809523809523808</v>
      </c>
    </row>
    <row r="90" spans="1:21" x14ac:dyDescent="0.25">
      <c r="A90" s="55">
        <v>88</v>
      </c>
      <c r="B90" s="34">
        <v>6039</v>
      </c>
      <c r="C90" s="7"/>
      <c r="D90" s="56">
        <v>1340</v>
      </c>
      <c r="E90" s="41">
        <f t="shared" si="21"/>
        <v>670</v>
      </c>
      <c r="F90" s="41">
        <f t="shared" si="22"/>
        <v>225</v>
      </c>
      <c r="G90" s="41">
        <f t="shared" si="23"/>
        <v>55</v>
      </c>
      <c r="H90" s="7">
        <f t="shared" si="24"/>
        <v>10</v>
      </c>
      <c r="I90" s="34">
        <f t="shared" si="20"/>
        <v>2546</v>
      </c>
      <c r="J90" s="41">
        <f t="shared" si="20"/>
        <v>1273</v>
      </c>
      <c r="K90" s="41">
        <f t="shared" si="20"/>
        <v>428</v>
      </c>
      <c r="L90" s="41">
        <f t="shared" si="20"/>
        <v>105</v>
      </c>
      <c r="M90" s="7">
        <f t="shared" si="20"/>
        <v>19</v>
      </c>
      <c r="N90" s="36"/>
      <c r="O90" s="35">
        <f t="shared" si="25"/>
        <v>947</v>
      </c>
      <c r="P90" s="35">
        <f t="shared" si="26"/>
        <v>0</v>
      </c>
      <c r="Q90" s="35">
        <f t="shared" si="27"/>
        <v>1364</v>
      </c>
      <c r="R90" s="35">
        <f t="shared" si="28"/>
        <v>1582</v>
      </c>
      <c r="S90" s="35">
        <f t="shared" si="29"/>
        <v>1668</v>
      </c>
      <c r="T90" s="22"/>
      <c r="U90" s="67">
        <f>IF(B90=C90,0,IF(S90&lt;&gt;"-",(S90)/Přehled!$A$1,0))</f>
        <v>3.9714285714285715</v>
      </c>
    </row>
    <row r="91" spans="1:21" x14ac:dyDescent="0.25">
      <c r="A91" s="55">
        <v>89</v>
      </c>
      <c r="B91" s="34">
        <v>6190</v>
      </c>
      <c r="C91" s="7"/>
      <c r="D91" s="56">
        <v>1360</v>
      </c>
      <c r="E91" s="41">
        <f t="shared" si="21"/>
        <v>680</v>
      </c>
      <c r="F91" s="41">
        <f t="shared" si="22"/>
        <v>225</v>
      </c>
      <c r="G91" s="41">
        <f t="shared" si="23"/>
        <v>55</v>
      </c>
      <c r="H91" s="7">
        <f t="shared" si="24"/>
        <v>10</v>
      </c>
      <c r="I91" s="34">
        <f t="shared" si="20"/>
        <v>2584</v>
      </c>
      <c r="J91" s="41">
        <f t="shared" si="20"/>
        <v>1292</v>
      </c>
      <c r="K91" s="41">
        <f t="shared" si="20"/>
        <v>428</v>
      </c>
      <c r="L91" s="41">
        <f t="shared" si="20"/>
        <v>105</v>
      </c>
      <c r="M91" s="7">
        <f t="shared" si="20"/>
        <v>19</v>
      </c>
      <c r="N91" s="36"/>
      <c r="O91" s="35">
        <f t="shared" si="25"/>
        <v>1022</v>
      </c>
      <c r="P91" s="35">
        <f t="shared" si="26"/>
        <v>0</v>
      </c>
      <c r="Q91" s="35">
        <f t="shared" si="27"/>
        <v>1458</v>
      </c>
      <c r="R91" s="35">
        <f t="shared" si="28"/>
        <v>1676</v>
      </c>
      <c r="S91" s="35">
        <f t="shared" si="29"/>
        <v>1762</v>
      </c>
      <c r="T91" s="22"/>
      <c r="U91" s="67">
        <f>IF(B91=C91,0,IF(S91&lt;&gt;"-",(S91)/Přehled!$A$1,0))</f>
        <v>4.1952380952380954</v>
      </c>
    </row>
    <row r="92" spans="1:21" x14ac:dyDescent="0.25">
      <c r="A92" s="55">
        <v>90</v>
      </c>
      <c r="B92" s="34">
        <v>6345</v>
      </c>
      <c r="C92" s="7"/>
      <c r="D92" s="56">
        <v>1375</v>
      </c>
      <c r="E92" s="41">
        <f t="shared" si="21"/>
        <v>690</v>
      </c>
      <c r="F92" s="41">
        <f t="shared" si="22"/>
        <v>230</v>
      </c>
      <c r="G92" s="41">
        <f t="shared" si="23"/>
        <v>60</v>
      </c>
      <c r="H92" s="7">
        <f t="shared" si="24"/>
        <v>10</v>
      </c>
      <c r="I92" s="34">
        <f t="shared" si="20"/>
        <v>2613</v>
      </c>
      <c r="J92" s="41">
        <f t="shared" si="20"/>
        <v>1311</v>
      </c>
      <c r="K92" s="41">
        <f t="shared" si="20"/>
        <v>437</v>
      </c>
      <c r="L92" s="41">
        <f t="shared" si="20"/>
        <v>114</v>
      </c>
      <c r="M92" s="7">
        <f t="shared" si="20"/>
        <v>19</v>
      </c>
      <c r="N92" s="36"/>
      <c r="O92" s="35">
        <f t="shared" si="25"/>
        <v>1119</v>
      </c>
      <c r="P92" s="35">
        <f t="shared" si="26"/>
        <v>0</v>
      </c>
      <c r="Q92" s="35">
        <f t="shared" si="27"/>
        <v>1547</v>
      </c>
      <c r="R92" s="35">
        <f t="shared" si="28"/>
        <v>1756</v>
      </c>
      <c r="S92" s="35">
        <f t="shared" si="29"/>
        <v>1851</v>
      </c>
      <c r="T92" s="22"/>
      <c r="U92" s="67">
        <f>IF(B92=C92,0,IF(S92&lt;&gt;"-",(S92)/Přehled!$A$1,0))</f>
        <v>4.4071428571428575</v>
      </c>
    </row>
    <row r="93" spans="1:21" x14ac:dyDescent="0.25">
      <c r="A93" s="55">
        <v>91</v>
      </c>
      <c r="B93" s="34">
        <v>6504</v>
      </c>
      <c r="C93" s="7"/>
      <c r="D93" s="56">
        <v>1395</v>
      </c>
      <c r="E93" s="41">
        <f t="shared" si="21"/>
        <v>700</v>
      </c>
      <c r="F93" s="41">
        <f t="shared" si="22"/>
        <v>235</v>
      </c>
      <c r="G93" s="41">
        <f t="shared" si="23"/>
        <v>60</v>
      </c>
      <c r="H93" s="7">
        <f t="shared" si="24"/>
        <v>10</v>
      </c>
      <c r="I93" s="34">
        <f t="shared" si="20"/>
        <v>2651</v>
      </c>
      <c r="J93" s="41">
        <f t="shared" si="20"/>
        <v>1330</v>
      </c>
      <c r="K93" s="41">
        <f t="shared" si="20"/>
        <v>447</v>
      </c>
      <c r="L93" s="41">
        <f t="shared" si="20"/>
        <v>114</v>
      </c>
      <c r="M93" s="7">
        <f t="shared" si="20"/>
        <v>19</v>
      </c>
      <c r="N93" s="36"/>
      <c r="O93" s="35">
        <f t="shared" si="25"/>
        <v>1202</v>
      </c>
      <c r="P93" s="35">
        <f t="shared" si="26"/>
        <v>0</v>
      </c>
      <c r="Q93" s="35">
        <f t="shared" si="27"/>
        <v>1629</v>
      </c>
      <c r="R93" s="35">
        <f t="shared" si="28"/>
        <v>1848</v>
      </c>
      <c r="S93" s="35">
        <f t="shared" si="29"/>
        <v>1943</v>
      </c>
      <c r="T93" s="22"/>
      <c r="U93" s="67">
        <f>IF(B93=C93,0,IF(S93&lt;&gt;"-",(S93)/Přehled!$A$1,0))</f>
        <v>4.6261904761904766</v>
      </c>
    </row>
    <row r="94" spans="1:21" x14ac:dyDescent="0.25">
      <c r="A94" s="55">
        <v>92</v>
      </c>
      <c r="B94" s="34">
        <v>6666</v>
      </c>
      <c r="C94" s="7"/>
      <c r="D94" s="56">
        <v>1415</v>
      </c>
      <c r="E94" s="41">
        <f t="shared" si="21"/>
        <v>710</v>
      </c>
      <c r="F94" s="41">
        <f t="shared" si="22"/>
        <v>235</v>
      </c>
      <c r="G94" s="41">
        <f t="shared" si="23"/>
        <v>60</v>
      </c>
      <c r="H94" s="7">
        <f t="shared" si="24"/>
        <v>10</v>
      </c>
      <c r="I94" s="34">
        <f t="shared" si="20"/>
        <v>2689</v>
      </c>
      <c r="J94" s="41">
        <f t="shared" si="20"/>
        <v>1349</v>
      </c>
      <c r="K94" s="41">
        <f t="shared" si="20"/>
        <v>447</v>
      </c>
      <c r="L94" s="41">
        <f t="shared" si="20"/>
        <v>114</v>
      </c>
      <c r="M94" s="7">
        <f t="shared" si="20"/>
        <v>19</v>
      </c>
      <c r="N94" s="36"/>
      <c r="O94" s="35">
        <f t="shared" si="25"/>
        <v>1288</v>
      </c>
      <c r="P94" s="35">
        <f t="shared" si="26"/>
        <v>0</v>
      </c>
      <c r="Q94" s="35">
        <f t="shared" si="27"/>
        <v>1734</v>
      </c>
      <c r="R94" s="35">
        <f t="shared" si="28"/>
        <v>1953</v>
      </c>
      <c r="S94" s="35">
        <f t="shared" si="29"/>
        <v>2048</v>
      </c>
      <c r="T94" s="22"/>
      <c r="U94" s="67">
        <f>IF(B94=C94,0,IF(S94&lt;&gt;"-",(S94)/Přehled!$A$1,0))</f>
        <v>4.8761904761904766</v>
      </c>
    </row>
    <row r="95" spans="1:21" x14ac:dyDescent="0.25">
      <c r="A95" s="55">
        <v>93</v>
      </c>
      <c r="B95" s="34">
        <v>6833</v>
      </c>
      <c r="C95" s="7"/>
      <c r="D95" s="56">
        <v>1435</v>
      </c>
      <c r="E95" s="41">
        <f t="shared" si="21"/>
        <v>720</v>
      </c>
      <c r="F95" s="41">
        <f t="shared" si="22"/>
        <v>240</v>
      </c>
      <c r="G95" s="41">
        <f t="shared" si="23"/>
        <v>60</v>
      </c>
      <c r="H95" s="7">
        <f t="shared" si="24"/>
        <v>10</v>
      </c>
      <c r="I95" s="34">
        <f t="shared" si="20"/>
        <v>2727</v>
      </c>
      <c r="J95" s="41">
        <f t="shared" si="20"/>
        <v>1368</v>
      </c>
      <c r="K95" s="41">
        <f t="shared" si="20"/>
        <v>456</v>
      </c>
      <c r="L95" s="41">
        <f t="shared" si="20"/>
        <v>114</v>
      </c>
      <c r="M95" s="7">
        <f t="shared" si="20"/>
        <v>19</v>
      </c>
      <c r="N95" s="36"/>
      <c r="O95" s="35">
        <f t="shared" si="25"/>
        <v>1379</v>
      </c>
      <c r="P95" s="35">
        <f t="shared" si="26"/>
        <v>0</v>
      </c>
      <c r="Q95" s="35">
        <f t="shared" si="27"/>
        <v>1826</v>
      </c>
      <c r="R95" s="35">
        <f t="shared" si="28"/>
        <v>2054</v>
      </c>
      <c r="S95" s="35">
        <f t="shared" si="29"/>
        <v>2149</v>
      </c>
      <c r="T95" s="22"/>
      <c r="U95" s="67">
        <f>IF(B95=C95,0,IF(S95&lt;&gt;"-",(S95)/Přehled!$A$1,0))</f>
        <v>5.1166666666666663</v>
      </c>
    </row>
    <row r="96" spans="1:21" x14ac:dyDescent="0.25">
      <c r="A96" s="55">
        <v>94</v>
      </c>
      <c r="B96" s="34">
        <v>7004</v>
      </c>
      <c r="C96" s="7"/>
      <c r="D96" s="56">
        <v>1450</v>
      </c>
      <c r="E96" s="41">
        <f t="shared" si="21"/>
        <v>725</v>
      </c>
      <c r="F96" s="41">
        <f t="shared" si="22"/>
        <v>240</v>
      </c>
      <c r="G96" s="41">
        <f t="shared" si="23"/>
        <v>60</v>
      </c>
      <c r="H96" s="7">
        <f t="shared" si="24"/>
        <v>10</v>
      </c>
      <c r="I96" s="34">
        <f t="shared" si="20"/>
        <v>2755</v>
      </c>
      <c r="J96" s="41">
        <f t="shared" si="20"/>
        <v>1378</v>
      </c>
      <c r="K96" s="41">
        <f t="shared" si="20"/>
        <v>456</v>
      </c>
      <c r="L96" s="41">
        <f t="shared" si="20"/>
        <v>114</v>
      </c>
      <c r="M96" s="7">
        <f t="shared" si="20"/>
        <v>19</v>
      </c>
      <c r="N96" s="36"/>
      <c r="O96" s="35">
        <f t="shared" si="25"/>
        <v>1494</v>
      </c>
      <c r="P96" s="35">
        <f t="shared" si="26"/>
        <v>0</v>
      </c>
      <c r="Q96" s="35">
        <f t="shared" si="27"/>
        <v>1959</v>
      </c>
      <c r="R96" s="35">
        <f t="shared" si="28"/>
        <v>2187</v>
      </c>
      <c r="S96" s="35">
        <f t="shared" si="29"/>
        <v>2282</v>
      </c>
      <c r="T96" s="22"/>
      <c r="U96" s="67">
        <f>IF(B96=C96,0,IF(S96&lt;&gt;"-",(S96)/Přehled!$A$1,0))</f>
        <v>5.4333333333333336</v>
      </c>
    </row>
    <row r="97" spans="1:21" x14ac:dyDescent="0.25">
      <c r="A97" s="55">
        <v>95</v>
      </c>
      <c r="B97" s="34">
        <v>7179</v>
      </c>
      <c r="C97" s="7"/>
      <c r="D97" s="56">
        <v>1470</v>
      </c>
      <c r="E97" s="41">
        <f t="shared" si="21"/>
        <v>735</v>
      </c>
      <c r="F97" s="41">
        <f t="shared" si="22"/>
        <v>245</v>
      </c>
      <c r="G97" s="41">
        <f t="shared" si="23"/>
        <v>60</v>
      </c>
      <c r="H97" s="7">
        <f t="shared" si="24"/>
        <v>10</v>
      </c>
      <c r="I97" s="34">
        <f t="shared" si="20"/>
        <v>2793</v>
      </c>
      <c r="J97" s="41">
        <f t="shared" si="20"/>
        <v>1397</v>
      </c>
      <c r="K97" s="41">
        <f t="shared" si="20"/>
        <v>466</v>
      </c>
      <c r="L97" s="41">
        <f t="shared" si="20"/>
        <v>114</v>
      </c>
      <c r="M97" s="7">
        <f t="shared" si="20"/>
        <v>19</v>
      </c>
      <c r="N97" s="36"/>
      <c r="O97" s="35">
        <f t="shared" si="25"/>
        <v>1593</v>
      </c>
      <c r="P97" s="35">
        <f t="shared" si="26"/>
        <v>0</v>
      </c>
      <c r="Q97" s="35">
        <f t="shared" si="27"/>
        <v>2057</v>
      </c>
      <c r="R97" s="35">
        <f t="shared" si="28"/>
        <v>2295</v>
      </c>
      <c r="S97" s="35">
        <f t="shared" si="29"/>
        <v>2390</v>
      </c>
      <c r="T97" s="22"/>
      <c r="U97" s="67">
        <f>IF(B97=C97,0,IF(S97&lt;&gt;"-",(S97)/Přehled!$A$1,0))</f>
        <v>5.6904761904761907</v>
      </c>
    </row>
    <row r="98" spans="1:21" x14ac:dyDescent="0.25">
      <c r="A98" s="55">
        <v>96</v>
      </c>
      <c r="B98" s="34">
        <v>7358</v>
      </c>
      <c r="C98" s="7"/>
      <c r="D98" s="56">
        <v>1490</v>
      </c>
      <c r="E98" s="41">
        <f t="shared" si="21"/>
        <v>745</v>
      </c>
      <c r="F98" s="41">
        <f t="shared" si="22"/>
        <v>250</v>
      </c>
      <c r="G98" s="41">
        <f t="shared" si="23"/>
        <v>65</v>
      </c>
      <c r="H98" s="7">
        <f t="shared" si="24"/>
        <v>15</v>
      </c>
      <c r="I98" s="34">
        <f t="shared" si="20"/>
        <v>2831</v>
      </c>
      <c r="J98" s="41">
        <f t="shared" si="20"/>
        <v>1416</v>
      </c>
      <c r="K98" s="41">
        <f t="shared" si="20"/>
        <v>475</v>
      </c>
      <c r="L98" s="41">
        <f t="shared" si="20"/>
        <v>124</v>
      </c>
      <c r="M98" s="7">
        <f t="shared" si="20"/>
        <v>29</v>
      </c>
      <c r="N98" s="36"/>
      <c r="O98" s="35">
        <f t="shared" si="25"/>
        <v>1696</v>
      </c>
      <c r="P98" s="35">
        <f t="shared" si="26"/>
        <v>0</v>
      </c>
      <c r="Q98" s="35">
        <f t="shared" si="27"/>
        <v>2161</v>
      </c>
      <c r="R98" s="35">
        <f t="shared" si="28"/>
        <v>2388</v>
      </c>
      <c r="S98" s="35">
        <f t="shared" si="29"/>
        <v>2483</v>
      </c>
      <c r="T98" s="22"/>
      <c r="U98" s="67">
        <f>IF(B98=C98,0,IF(S98&lt;&gt;"-",(S98)/Přehled!$A$1,0))</f>
        <v>5.9119047619047622</v>
      </c>
    </row>
    <row r="99" spans="1:21" x14ac:dyDescent="0.25">
      <c r="A99" s="55">
        <v>97</v>
      </c>
      <c r="B99" s="34">
        <v>7542</v>
      </c>
      <c r="C99" s="7"/>
      <c r="D99" s="56">
        <v>1510</v>
      </c>
      <c r="E99" s="41">
        <f t="shared" si="21"/>
        <v>755</v>
      </c>
      <c r="F99" s="41">
        <f t="shared" si="22"/>
        <v>250</v>
      </c>
      <c r="G99" s="41">
        <f t="shared" si="23"/>
        <v>65</v>
      </c>
      <c r="H99" s="7">
        <f t="shared" si="24"/>
        <v>15</v>
      </c>
      <c r="I99" s="34">
        <f t="shared" si="20"/>
        <v>2869</v>
      </c>
      <c r="J99" s="41">
        <f t="shared" si="20"/>
        <v>1435</v>
      </c>
      <c r="K99" s="41">
        <f t="shared" si="20"/>
        <v>475</v>
      </c>
      <c r="L99" s="41">
        <f t="shared" si="20"/>
        <v>124</v>
      </c>
      <c r="M99" s="7">
        <f t="shared" si="20"/>
        <v>29</v>
      </c>
      <c r="N99" s="36"/>
      <c r="O99" s="35">
        <f t="shared" si="25"/>
        <v>1804</v>
      </c>
      <c r="P99" s="35">
        <f t="shared" si="26"/>
        <v>0</v>
      </c>
      <c r="Q99" s="35">
        <f t="shared" si="27"/>
        <v>2288</v>
      </c>
      <c r="R99" s="35">
        <f t="shared" si="28"/>
        <v>2515</v>
      </c>
      <c r="S99" s="35">
        <f t="shared" si="29"/>
        <v>2610</v>
      </c>
      <c r="T99" s="22"/>
      <c r="U99" s="67">
        <f>IF(B99=C99,0,IF(S99&lt;&gt;"-",(S99)/Přehled!$A$1,0))</f>
        <v>6.2142857142857144</v>
      </c>
    </row>
    <row r="100" spans="1:21" x14ac:dyDescent="0.25">
      <c r="A100" s="55">
        <v>98</v>
      </c>
      <c r="B100" s="34">
        <v>7731</v>
      </c>
      <c r="C100" s="7"/>
      <c r="D100" s="56">
        <v>1525</v>
      </c>
      <c r="E100" s="41">
        <f t="shared" si="21"/>
        <v>765</v>
      </c>
      <c r="F100" s="41">
        <f t="shared" si="22"/>
        <v>255</v>
      </c>
      <c r="G100" s="41">
        <f t="shared" si="23"/>
        <v>65</v>
      </c>
      <c r="H100" s="7">
        <f t="shared" si="24"/>
        <v>15</v>
      </c>
      <c r="I100" s="34">
        <f t="shared" si="20"/>
        <v>2898</v>
      </c>
      <c r="J100" s="41">
        <f t="shared" si="20"/>
        <v>1454</v>
      </c>
      <c r="K100" s="41">
        <f t="shared" si="20"/>
        <v>485</v>
      </c>
      <c r="L100" s="41">
        <f t="shared" si="20"/>
        <v>124</v>
      </c>
      <c r="M100" s="7">
        <f t="shared" si="20"/>
        <v>29</v>
      </c>
      <c r="N100" s="36"/>
      <c r="O100" s="35">
        <f t="shared" si="25"/>
        <v>1935</v>
      </c>
      <c r="P100" s="35">
        <f t="shared" si="26"/>
        <v>0</v>
      </c>
      <c r="Q100" s="35">
        <f t="shared" si="27"/>
        <v>2409</v>
      </c>
      <c r="R100" s="35">
        <f t="shared" si="28"/>
        <v>2646</v>
      </c>
      <c r="S100" s="35">
        <f t="shared" si="29"/>
        <v>2741</v>
      </c>
      <c r="T100" s="22"/>
      <c r="U100" s="67">
        <f>IF(B100=C100,0,IF(S100&lt;&gt;"-",(S100)/Přehled!$A$1,0))</f>
        <v>6.5261904761904761</v>
      </c>
    </row>
    <row r="101" spans="1:21" x14ac:dyDescent="0.25">
      <c r="A101" s="55">
        <v>99</v>
      </c>
      <c r="B101" s="34">
        <v>7924</v>
      </c>
      <c r="C101" s="7"/>
      <c r="D101" s="56">
        <v>1545</v>
      </c>
      <c r="E101" s="41">
        <f t="shared" si="21"/>
        <v>775</v>
      </c>
      <c r="F101" s="41">
        <f t="shared" si="22"/>
        <v>260</v>
      </c>
      <c r="G101" s="41">
        <f t="shared" si="23"/>
        <v>65</v>
      </c>
      <c r="H101" s="7">
        <f t="shared" si="24"/>
        <v>15</v>
      </c>
      <c r="I101" s="34">
        <f t="shared" si="20"/>
        <v>2936</v>
      </c>
      <c r="J101" s="41">
        <f t="shared" si="20"/>
        <v>1473</v>
      </c>
      <c r="K101" s="41">
        <f t="shared" si="20"/>
        <v>494</v>
      </c>
      <c r="L101" s="41">
        <f t="shared" si="20"/>
        <v>124</v>
      </c>
      <c r="M101" s="7">
        <f t="shared" si="20"/>
        <v>29</v>
      </c>
      <c r="N101" s="36"/>
      <c r="O101" s="35">
        <f t="shared" si="25"/>
        <v>2052</v>
      </c>
      <c r="P101" s="35">
        <f t="shared" si="26"/>
        <v>0</v>
      </c>
      <c r="Q101" s="35">
        <f t="shared" si="27"/>
        <v>2527</v>
      </c>
      <c r="R101" s="35">
        <f t="shared" si="28"/>
        <v>2773</v>
      </c>
      <c r="S101" s="35">
        <f t="shared" si="29"/>
        <v>2868</v>
      </c>
      <c r="T101" s="22"/>
      <c r="U101" s="67">
        <f>IF(B101=C101,0,IF(S101&lt;&gt;"-",(S101)/Přehled!$A$1,0))</f>
        <v>6.8285714285714283</v>
      </c>
    </row>
    <row r="102" spans="1:21" x14ac:dyDescent="0.25">
      <c r="A102" s="55">
        <v>100</v>
      </c>
      <c r="B102" s="34">
        <v>8122</v>
      </c>
      <c r="C102" s="7"/>
      <c r="D102" s="56">
        <v>1565</v>
      </c>
      <c r="E102" s="41">
        <f t="shared" si="21"/>
        <v>785</v>
      </c>
      <c r="F102" s="41">
        <f t="shared" si="22"/>
        <v>260</v>
      </c>
      <c r="G102" s="41">
        <f t="shared" si="23"/>
        <v>65</v>
      </c>
      <c r="H102" s="7">
        <f t="shared" si="24"/>
        <v>15</v>
      </c>
      <c r="I102" s="34">
        <f t="shared" si="20"/>
        <v>2974</v>
      </c>
      <c r="J102" s="41">
        <f t="shared" si="20"/>
        <v>1492</v>
      </c>
      <c r="K102" s="41">
        <f t="shared" si="20"/>
        <v>494</v>
      </c>
      <c r="L102" s="41">
        <f t="shared" si="20"/>
        <v>124</v>
      </c>
      <c r="M102" s="7">
        <f t="shared" si="20"/>
        <v>29</v>
      </c>
      <c r="N102" s="36"/>
      <c r="O102" s="35">
        <f t="shared" si="25"/>
        <v>2174</v>
      </c>
      <c r="P102" s="35">
        <f t="shared" si="26"/>
        <v>0</v>
      </c>
      <c r="Q102" s="35">
        <f t="shared" si="27"/>
        <v>2668</v>
      </c>
      <c r="R102" s="35">
        <f t="shared" si="28"/>
        <v>2914</v>
      </c>
      <c r="S102" s="35">
        <f t="shared" si="29"/>
        <v>3009</v>
      </c>
      <c r="T102" s="22"/>
      <c r="U102" s="67">
        <f>IF(B102=C102,0,IF(S102&lt;&gt;"-",(S102)/Přehled!$A$1,0))</f>
        <v>7.1642857142857146</v>
      </c>
    </row>
    <row r="103" spans="1:21" x14ac:dyDescent="0.25">
      <c r="A103" s="55">
        <v>101</v>
      </c>
      <c r="B103" s="34">
        <v>8325</v>
      </c>
      <c r="C103" s="7"/>
      <c r="D103" s="56">
        <v>1585</v>
      </c>
      <c r="E103" s="41">
        <f t="shared" si="21"/>
        <v>795</v>
      </c>
      <c r="F103" s="41">
        <f t="shared" si="22"/>
        <v>265</v>
      </c>
      <c r="G103" s="41">
        <f t="shared" si="23"/>
        <v>65</v>
      </c>
      <c r="H103" s="7">
        <f t="shared" si="24"/>
        <v>15</v>
      </c>
      <c r="I103" s="34">
        <f t="shared" si="20"/>
        <v>3012</v>
      </c>
      <c r="J103" s="41">
        <f t="shared" si="20"/>
        <v>1511</v>
      </c>
      <c r="K103" s="41">
        <f t="shared" si="20"/>
        <v>504</v>
      </c>
      <c r="L103" s="41">
        <f t="shared" si="20"/>
        <v>124</v>
      </c>
      <c r="M103" s="7">
        <f t="shared" si="20"/>
        <v>29</v>
      </c>
      <c r="N103" s="36"/>
      <c r="O103" s="35">
        <f t="shared" si="25"/>
        <v>2301</v>
      </c>
      <c r="P103" s="35">
        <f t="shared" si="26"/>
        <v>0</v>
      </c>
      <c r="Q103" s="35">
        <f t="shared" si="27"/>
        <v>2794</v>
      </c>
      <c r="R103" s="35">
        <f t="shared" si="28"/>
        <v>3050</v>
      </c>
      <c r="S103" s="35">
        <f t="shared" si="29"/>
        <v>3145</v>
      </c>
      <c r="T103" s="22"/>
      <c r="U103" s="67">
        <f>IF(B103=C103,0,IF(S103&lt;&gt;"-",(S103)/Přehled!$A$1,0))</f>
        <v>7.4880952380952381</v>
      </c>
    </row>
    <row r="104" spans="1:21" x14ac:dyDescent="0.25">
      <c r="A104" s="55">
        <v>102</v>
      </c>
      <c r="B104" s="34">
        <v>8533</v>
      </c>
      <c r="C104" s="7"/>
      <c r="D104" s="56">
        <v>1600</v>
      </c>
      <c r="E104" s="41">
        <f t="shared" si="21"/>
        <v>800</v>
      </c>
      <c r="F104" s="41">
        <f t="shared" si="22"/>
        <v>265</v>
      </c>
      <c r="G104" s="41">
        <f t="shared" si="23"/>
        <v>65</v>
      </c>
      <c r="H104" s="7">
        <f t="shared" si="24"/>
        <v>15</v>
      </c>
      <c r="I104" s="34">
        <f t="shared" si="20"/>
        <v>3040</v>
      </c>
      <c r="J104" s="41">
        <f t="shared" si="20"/>
        <v>1520</v>
      </c>
      <c r="K104" s="41">
        <f t="shared" si="20"/>
        <v>504</v>
      </c>
      <c r="L104" s="41">
        <f t="shared" si="20"/>
        <v>124</v>
      </c>
      <c r="M104" s="7">
        <f t="shared" si="20"/>
        <v>29</v>
      </c>
      <c r="N104" s="36"/>
      <c r="O104" s="35">
        <f t="shared" si="25"/>
        <v>2453</v>
      </c>
      <c r="P104" s="35">
        <f t="shared" si="26"/>
        <v>0</v>
      </c>
      <c r="Q104" s="35">
        <f t="shared" si="27"/>
        <v>2965</v>
      </c>
      <c r="R104" s="35">
        <f t="shared" si="28"/>
        <v>3221</v>
      </c>
      <c r="S104" s="35">
        <f t="shared" si="29"/>
        <v>3316</v>
      </c>
      <c r="T104" s="22"/>
      <c r="U104" s="67">
        <f>IF(B104=C104,0,IF(S104&lt;&gt;"-",(S104)/Přehled!$A$1,0))</f>
        <v>7.8952380952380956</v>
      </c>
    </row>
    <row r="105" spans="1:21" x14ac:dyDescent="0.25">
      <c r="A105" s="55">
        <v>103</v>
      </c>
      <c r="B105" s="34">
        <v>8746</v>
      </c>
      <c r="C105" s="7"/>
      <c r="D105" s="56">
        <v>1620</v>
      </c>
      <c r="E105" s="41">
        <f t="shared" si="21"/>
        <v>810</v>
      </c>
      <c r="F105" s="41">
        <f t="shared" si="22"/>
        <v>270</v>
      </c>
      <c r="G105" s="41">
        <f t="shared" si="23"/>
        <v>70</v>
      </c>
      <c r="H105" s="7">
        <f t="shared" si="24"/>
        <v>15</v>
      </c>
      <c r="I105" s="34">
        <f t="shared" si="20"/>
        <v>3078</v>
      </c>
      <c r="J105" s="41">
        <f t="shared" si="20"/>
        <v>1539</v>
      </c>
      <c r="K105" s="41">
        <f t="shared" si="20"/>
        <v>513</v>
      </c>
      <c r="L105" s="41">
        <f t="shared" si="20"/>
        <v>133</v>
      </c>
      <c r="M105" s="7">
        <f t="shared" si="20"/>
        <v>29</v>
      </c>
      <c r="N105" s="36"/>
      <c r="O105" s="35">
        <f t="shared" si="25"/>
        <v>2590</v>
      </c>
      <c r="P105" s="35">
        <f t="shared" si="26"/>
        <v>0</v>
      </c>
      <c r="Q105" s="35">
        <f t="shared" si="27"/>
        <v>3103</v>
      </c>
      <c r="R105" s="35">
        <f t="shared" si="28"/>
        <v>3350</v>
      </c>
      <c r="S105" s="35">
        <f t="shared" si="29"/>
        <v>3454</v>
      </c>
      <c r="T105" s="22"/>
      <c r="U105" s="67">
        <f>IF(B105=C105,0,IF(S105&lt;&gt;"-",(S105)/Přehled!$A$1,0))</f>
        <v>8.223809523809523</v>
      </c>
    </row>
    <row r="106" spans="1:21" x14ac:dyDescent="0.25">
      <c r="A106" s="55">
        <v>104</v>
      </c>
      <c r="B106" s="34">
        <v>8965</v>
      </c>
      <c r="C106" s="7"/>
      <c r="D106" s="56">
        <v>1640</v>
      </c>
      <c r="E106" s="41">
        <f t="shared" si="21"/>
        <v>820</v>
      </c>
      <c r="F106" s="41">
        <f t="shared" si="22"/>
        <v>275</v>
      </c>
      <c r="G106" s="41">
        <f t="shared" si="23"/>
        <v>70</v>
      </c>
      <c r="H106" s="7">
        <f t="shared" si="24"/>
        <v>15</v>
      </c>
      <c r="I106" s="34">
        <f t="shared" ref="I106:M141" si="30">ROUNDUP(D106*1.9,0)</f>
        <v>3116</v>
      </c>
      <c r="J106" s="41">
        <f t="shared" si="30"/>
        <v>1558</v>
      </c>
      <c r="K106" s="41">
        <f t="shared" si="30"/>
        <v>523</v>
      </c>
      <c r="L106" s="41">
        <f t="shared" si="30"/>
        <v>133</v>
      </c>
      <c r="M106" s="7">
        <f t="shared" si="30"/>
        <v>29</v>
      </c>
      <c r="N106" s="36"/>
      <c r="O106" s="35">
        <f t="shared" si="25"/>
        <v>2733</v>
      </c>
      <c r="P106" s="35">
        <f t="shared" si="26"/>
        <v>0</v>
      </c>
      <c r="Q106" s="35">
        <f t="shared" si="27"/>
        <v>3245</v>
      </c>
      <c r="R106" s="35">
        <f t="shared" si="28"/>
        <v>3502</v>
      </c>
      <c r="S106" s="35">
        <f t="shared" si="29"/>
        <v>3606</v>
      </c>
      <c r="T106" s="22"/>
      <c r="U106" s="67">
        <f>IF(B106=C106,0,IF(S106&lt;&gt;"-",(S106)/Přehled!$A$1,0))</f>
        <v>8.5857142857142854</v>
      </c>
    </row>
    <row r="107" spans="1:21" x14ac:dyDescent="0.25">
      <c r="A107" s="55">
        <v>105</v>
      </c>
      <c r="B107" s="34">
        <v>9189</v>
      </c>
      <c r="C107" s="7"/>
      <c r="D107" s="56">
        <v>1660</v>
      </c>
      <c r="E107" s="41">
        <f t="shared" si="21"/>
        <v>830</v>
      </c>
      <c r="F107" s="41">
        <f t="shared" si="22"/>
        <v>275</v>
      </c>
      <c r="G107" s="41">
        <f t="shared" si="23"/>
        <v>70</v>
      </c>
      <c r="H107" s="7">
        <f t="shared" si="24"/>
        <v>15</v>
      </c>
      <c r="I107" s="34">
        <f t="shared" si="30"/>
        <v>3154</v>
      </c>
      <c r="J107" s="41">
        <f t="shared" si="30"/>
        <v>1577</v>
      </c>
      <c r="K107" s="41">
        <f t="shared" si="30"/>
        <v>523</v>
      </c>
      <c r="L107" s="41">
        <f t="shared" si="30"/>
        <v>133</v>
      </c>
      <c r="M107" s="7">
        <f t="shared" si="30"/>
        <v>29</v>
      </c>
      <c r="N107" s="36"/>
      <c r="O107" s="35">
        <f t="shared" si="25"/>
        <v>2881</v>
      </c>
      <c r="P107" s="35">
        <f t="shared" si="26"/>
        <v>0</v>
      </c>
      <c r="Q107" s="35">
        <f t="shared" si="27"/>
        <v>3412</v>
      </c>
      <c r="R107" s="35">
        <f t="shared" si="28"/>
        <v>3669</v>
      </c>
      <c r="S107" s="35">
        <f t="shared" si="29"/>
        <v>3773</v>
      </c>
      <c r="T107" s="22"/>
      <c r="U107" s="67">
        <f>IF(B107=C107,0,IF(S107&lt;&gt;"-",(S107)/Přehled!$A$1,0))</f>
        <v>8.9833333333333325</v>
      </c>
    </row>
    <row r="108" spans="1:21" x14ac:dyDescent="0.25">
      <c r="A108" s="55">
        <v>106</v>
      </c>
      <c r="B108" s="34">
        <v>9419</v>
      </c>
      <c r="C108" s="7"/>
      <c r="D108" s="56">
        <v>1680</v>
      </c>
      <c r="E108" s="41">
        <f t="shared" si="21"/>
        <v>840</v>
      </c>
      <c r="F108" s="41">
        <f t="shared" si="22"/>
        <v>280</v>
      </c>
      <c r="G108" s="41">
        <f t="shared" si="23"/>
        <v>70</v>
      </c>
      <c r="H108" s="7">
        <f t="shared" si="24"/>
        <v>15</v>
      </c>
      <c r="I108" s="34">
        <f t="shared" si="30"/>
        <v>3192</v>
      </c>
      <c r="J108" s="41">
        <f t="shared" si="30"/>
        <v>1596</v>
      </c>
      <c r="K108" s="41">
        <f t="shared" si="30"/>
        <v>532</v>
      </c>
      <c r="L108" s="41">
        <f t="shared" si="30"/>
        <v>133</v>
      </c>
      <c r="M108" s="7">
        <f t="shared" si="30"/>
        <v>29</v>
      </c>
      <c r="N108" s="36"/>
      <c r="O108" s="35">
        <f t="shared" si="25"/>
        <v>3035</v>
      </c>
      <c r="P108" s="35">
        <f t="shared" si="26"/>
        <v>0</v>
      </c>
      <c r="Q108" s="35">
        <f t="shared" si="27"/>
        <v>3567</v>
      </c>
      <c r="R108" s="35">
        <f t="shared" si="28"/>
        <v>3833</v>
      </c>
      <c r="S108" s="35">
        <f t="shared" si="29"/>
        <v>3937</v>
      </c>
      <c r="T108" s="22"/>
      <c r="U108" s="67">
        <f>IF(B108=C108,0,IF(S108&lt;&gt;"-",(S108)/Přehled!$A$1,0))</f>
        <v>9.3738095238095234</v>
      </c>
    </row>
    <row r="109" spans="1:21" x14ac:dyDescent="0.25">
      <c r="A109" s="55">
        <v>107</v>
      </c>
      <c r="B109" s="34">
        <v>9654</v>
      </c>
      <c r="C109" s="7"/>
      <c r="D109" s="56">
        <v>1695</v>
      </c>
      <c r="E109" s="41">
        <f t="shared" si="21"/>
        <v>850</v>
      </c>
      <c r="F109" s="41">
        <f t="shared" si="22"/>
        <v>285</v>
      </c>
      <c r="G109" s="41">
        <f t="shared" si="23"/>
        <v>70</v>
      </c>
      <c r="H109" s="7">
        <f t="shared" si="24"/>
        <v>15</v>
      </c>
      <c r="I109" s="34">
        <f t="shared" si="30"/>
        <v>3221</v>
      </c>
      <c r="J109" s="41">
        <f t="shared" si="30"/>
        <v>1615</v>
      </c>
      <c r="K109" s="41">
        <f t="shared" si="30"/>
        <v>542</v>
      </c>
      <c r="L109" s="41">
        <f t="shared" si="30"/>
        <v>133</v>
      </c>
      <c r="M109" s="7">
        <f t="shared" si="30"/>
        <v>29</v>
      </c>
      <c r="N109" s="36"/>
      <c r="O109" s="35">
        <f t="shared" si="25"/>
        <v>3212</v>
      </c>
      <c r="P109" s="35">
        <f t="shared" si="26"/>
        <v>0</v>
      </c>
      <c r="Q109" s="35">
        <f t="shared" si="27"/>
        <v>3734</v>
      </c>
      <c r="R109" s="35">
        <f t="shared" si="28"/>
        <v>4010</v>
      </c>
      <c r="S109" s="35">
        <f t="shared" si="29"/>
        <v>4114</v>
      </c>
      <c r="T109" s="22"/>
      <c r="U109" s="67">
        <f>IF(B109=C109,0,IF(S109&lt;&gt;"-",(S109)/Přehled!$A$1,0))</f>
        <v>9.795238095238096</v>
      </c>
    </row>
    <row r="110" spans="1:21" x14ac:dyDescent="0.25">
      <c r="A110" s="55">
        <v>108</v>
      </c>
      <c r="B110" s="34">
        <v>9896</v>
      </c>
      <c r="C110" s="7"/>
      <c r="D110" s="56">
        <v>1715</v>
      </c>
      <c r="E110" s="41">
        <f t="shared" si="21"/>
        <v>860</v>
      </c>
      <c r="F110" s="41">
        <f t="shared" si="22"/>
        <v>285</v>
      </c>
      <c r="G110" s="41">
        <f t="shared" si="23"/>
        <v>70</v>
      </c>
      <c r="H110" s="7">
        <f t="shared" si="24"/>
        <v>15</v>
      </c>
      <c r="I110" s="34">
        <f t="shared" si="30"/>
        <v>3259</v>
      </c>
      <c r="J110" s="41">
        <f t="shared" si="30"/>
        <v>1634</v>
      </c>
      <c r="K110" s="41">
        <f t="shared" si="30"/>
        <v>542</v>
      </c>
      <c r="L110" s="41">
        <f t="shared" si="30"/>
        <v>133</v>
      </c>
      <c r="M110" s="7">
        <f t="shared" si="30"/>
        <v>29</v>
      </c>
      <c r="N110" s="36"/>
      <c r="O110" s="35">
        <f t="shared" si="25"/>
        <v>3378</v>
      </c>
      <c r="P110" s="35">
        <f t="shared" si="26"/>
        <v>0</v>
      </c>
      <c r="Q110" s="35">
        <f t="shared" si="27"/>
        <v>3919</v>
      </c>
      <c r="R110" s="35">
        <f t="shared" si="28"/>
        <v>4195</v>
      </c>
      <c r="S110" s="35">
        <f t="shared" si="29"/>
        <v>4299</v>
      </c>
      <c r="T110" s="22"/>
      <c r="U110" s="67">
        <f>IF(B110=C110,0,IF(S110&lt;&gt;"-",(S110)/Přehled!$A$1,0))</f>
        <v>10.235714285714286</v>
      </c>
    </row>
    <row r="111" spans="1:21" x14ac:dyDescent="0.25">
      <c r="A111" s="55">
        <v>109</v>
      </c>
      <c r="B111" s="34">
        <v>10143</v>
      </c>
      <c r="C111" s="7"/>
      <c r="D111" s="56">
        <v>1735</v>
      </c>
      <c r="E111" s="41">
        <f t="shared" si="21"/>
        <v>870</v>
      </c>
      <c r="F111" s="41">
        <f t="shared" si="22"/>
        <v>290</v>
      </c>
      <c r="G111" s="41">
        <f t="shared" si="23"/>
        <v>75</v>
      </c>
      <c r="H111" s="7">
        <f t="shared" si="24"/>
        <v>15</v>
      </c>
      <c r="I111" s="34">
        <f t="shared" si="30"/>
        <v>3297</v>
      </c>
      <c r="J111" s="41">
        <f t="shared" si="30"/>
        <v>1653</v>
      </c>
      <c r="K111" s="41">
        <f t="shared" si="30"/>
        <v>551</v>
      </c>
      <c r="L111" s="41">
        <f t="shared" si="30"/>
        <v>143</v>
      </c>
      <c r="M111" s="7">
        <f t="shared" si="30"/>
        <v>29</v>
      </c>
      <c r="N111" s="36"/>
      <c r="O111" s="35">
        <f t="shared" si="25"/>
        <v>3549</v>
      </c>
      <c r="P111" s="35">
        <f t="shared" si="26"/>
        <v>0</v>
      </c>
      <c r="Q111" s="35">
        <f t="shared" si="27"/>
        <v>4091</v>
      </c>
      <c r="R111" s="35">
        <f t="shared" si="28"/>
        <v>4356</v>
      </c>
      <c r="S111" s="35">
        <f t="shared" si="29"/>
        <v>4470</v>
      </c>
      <c r="T111" s="22"/>
      <c r="U111" s="67">
        <f>IF(B111=C111,0,IF(S111&lt;&gt;"-",(S111)/Přehled!$A$1,0))</f>
        <v>10.642857142857142</v>
      </c>
    </row>
    <row r="112" spans="1:21" x14ac:dyDescent="0.25">
      <c r="A112" s="55">
        <v>110</v>
      </c>
      <c r="B112" s="34">
        <v>10397</v>
      </c>
      <c r="C112" s="7"/>
      <c r="D112" s="56">
        <v>1755</v>
      </c>
      <c r="E112" s="41">
        <f t="shared" si="21"/>
        <v>880</v>
      </c>
      <c r="F112" s="41">
        <f t="shared" si="22"/>
        <v>295</v>
      </c>
      <c r="G112" s="41">
        <f t="shared" si="23"/>
        <v>75</v>
      </c>
      <c r="H112" s="7">
        <f t="shared" si="24"/>
        <v>15</v>
      </c>
      <c r="I112" s="34">
        <f t="shared" si="30"/>
        <v>3335</v>
      </c>
      <c r="J112" s="41">
        <f t="shared" si="30"/>
        <v>1672</v>
      </c>
      <c r="K112" s="41">
        <f t="shared" si="30"/>
        <v>561</v>
      </c>
      <c r="L112" s="41">
        <f t="shared" si="30"/>
        <v>143</v>
      </c>
      <c r="M112" s="7">
        <f t="shared" si="30"/>
        <v>29</v>
      </c>
      <c r="N112" s="36"/>
      <c r="O112" s="35">
        <f t="shared" si="25"/>
        <v>3727</v>
      </c>
      <c r="P112" s="35">
        <f t="shared" si="26"/>
        <v>0</v>
      </c>
      <c r="Q112" s="35">
        <f t="shared" si="27"/>
        <v>4268</v>
      </c>
      <c r="R112" s="35">
        <f t="shared" si="28"/>
        <v>4543</v>
      </c>
      <c r="S112" s="35">
        <f t="shared" si="29"/>
        <v>4657</v>
      </c>
      <c r="T112" s="22"/>
      <c r="U112" s="67">
        <f>IF(B112=C112,0,IF(S112&lt;&gt;"-",(S112)/Přehled!$A$1,0))</f>
        <v>11.088095238095239</v>
      </c>
    </row>
    <row r="113" spans="1:21" x14ac:dyDescent="0.25">
      <c r="A113" s="55">
        <v>111</v>
      </c>
      <c r="B113" s="34">
        <v>10656</v>
      </c>
      <c r="C113" s="7"/>
      <c r="D113" s="56">
        <v>1775</v>
      </c>
      <c r="E113" s="41">
        <f t="shared" si="21"/>
        <v>890</v>
      </c>
      <c r="F113" s="41">
        <f t="shared" si="22"/>
        <v>295</v>
      </c>
      <c r="G113" s="41">
        <f t="shared" si="23"/>
        <v>75</v>
      </c>
      <c r="H113" s="7">
        <f t="shared" si="24"/>
        <v>15</v>
      </c>
      <c r="I113" s="34">
        <f t="shared" si="30"/>
        <v>3373</v>
      </c>
      <c r="J113" s="41">
        <f t="shared" si="30"/>
        <v>1691</v>
      </c>
      <c r="K113" s="41">
        <f t="shared" si="30"/>
        <v>561</v>
      </c>
      <c r="L113" s="41">
        <f t="shared" si="30"/>
        <v>143</v>
      </c>
      <c r="M113" s="7">
        <f t="shared" si="30"/>
        <v>29</v>
      </c>
      <c r="N113" s="36"/>
      <c r="O113" s="35">
        <f t="shared" si="25"/>
        <v>3910</v>
      </c>
      <c r="P113" s="35">
        <f t="shared" si="26"/>
        <v>0</v>
      </c>
      <c r="Q113" s="35">
        <f t="shared" si="27"/>
        <v>4470</v>
      </c>
      <c r="R113" s="35">
        <f t="shared" si="28"/>
        <v>4745</v>
      </c>
      <c r="S113" s="35">
        <f t="shared" si="29"/>
        <v>4859</v>
      </c>
      <c r="T113" s="22"/>
      <c r="U113" s="67">
        <f>IF(B113=C113,0,IF(S113&lt;&gt;"-",(S113)/Přehled!$A$1,0))</f>
        <v>11.56904761904762</v>
      </c>
    </row>
    <row r="114" spans="1:21" x14ac:dyDescent="0.25">
      <c r="A114" s="55">
        <v>112</v>
      </c>
      <c r="B114" s="34">
        <v>10923</v>
      </c>
      <c r="C114" s="7"/>
      <c r="D114" s="56">
        <v>1790</v>
      </c>
      <c r="E114" s="41">
        <f t="shared" si="21"/>
        <v>895</v>
      </c>
      <c r="F114" s="41">
        <f t="shared" si="22"/>
        <v>300</v>
      </c>
      <c r="G114" s="41">
        <f t="shared" si="23"/>
        <v>75</v>
      </c>
      <c r="H114" s="7">
        <f t="shared" si="24"/>
        <v>15</v>
      </c>
      <c r="I114" s="34">
        <f t="shared" si="30"/>
        <v>3401</v>
      </c>
      <c r="J114" s="41">
        <f t="shared" si="30"/>
        <v>1701</v>
      </c>
      <c r="K114" s="41">
        <f t="shared" si="30"/>
        <v>570</v>
      </c>
      <c r="L114" s="41">
        <f t="shared" si="30"/>
        <v>143</v>
      </c>
      <c r="M114" s="7">
        <f t="shared" si="30"/>
        <v>29</v>
      </c>
      <c r="N114" s="36"/>
      <c r="O114" s="35">
        <f t="shared" si="25"/>
        <v>4121</v>
      </c>
      <c r="P114" s="35">
        <f t="shared" si="26"/>
        <v>0</v>
      </c>
      <c r="Q114" s="35">
        <f t="shared" si="27"/>
        <v>4681</v>
      </c>
      <c r="R114" s="35">
        <f t="shared" si="28"/>
        <v>4965</v>
      </c>
      <c r="S114" s="35">
        <f t="shared" si="29"/>
        <v>5079</v>
      </c>
      <c r="T114" s="22"/>
      <c r="U114" s="67">
        <f>IF(B114=C114,0,IF(S114&lt;&gt;"-",(S114)/Přehled!$A$1,0))</f>
        <v>12.092857142857143</v>
      </c>
    </row>
    <row r="115" spans="1:21" x14ac:dyDescent="0.25">
      <c r="A115" s="55">
        <v>113</v>
      </c>
      <c r="B115" s="34">
        <v>11196</v>
      </c>
      <c r="C115" s="7"/>
      <c r="D115" s="56">
        <v>1810</v>
      </c>
      <c r="E115" s="41">
        <f t="shared" si="21"/>
        <v>905</v>
      </c>
      <c r="F115" s="41">
        <f t="shared" si="22"/>
        <v>300</v>
      </c>
      <c r="G115" s="41">
        <f t="shared" si="23"/>
        <v>75</v>
      </c>
      <c r="H115" s="7">
        <f t="shared" si="24"/>
        <v>15</v>
      </c>
      <c r="I115" s="34">
        <f t="shared" si="30"/>
        <v>3439</v>
      </c>
      <c r="J115" s="41">
        <f t="shared" si="30"/>
        <v>1720</v>
      </c>
      <c r="K115" s="41">
        <f t="shared" si="30"/>
        <v>570</v>
      </c>
      <c r="L115" s="41">
        <f t="shared" si="30"/>
        <v>143</v>
      </c>
      <c r="M115" s="7">
        <f t="shared" si="30"/>
        <v>29</v>
      </c>
      <c r="N115" s="36"/>
      <c r="O115" s="35">
        <f t="shared" si="25"/>
        <v>4318</v>
      </c>
      <c r="P115" s="35">
        <f t="shared" si="26"/>
        <v>0</v>
      </c>
      <c r="Q115" s="35">
        <f t="shared" si="27"/>
        <v>4897</v>
      </c>
      <c r="R115" s="35">
        <f t="shared" si="28"/>
        <v>5181</v>
      </c>
      <c r="S115" s="35">
        <f t="shared" si="29"/>
        <v>5295</v>
      </c>
      <c r="T115" s="22"/>
      <c r="U115" s="67">
        <f>IF(B115=C115,0,IF(S115&lt;&gt;"-",(S115)/Přehled!$A$1,0))</f>
        <v>12.607142857142858</v>
      </c>
    </row>
    <row r="116" spans="1:21" x14ac:dyDescent="0.25">
      <c r="A116" s="55">
        <v>114</v>
      </c>
      <c r="B116" s="34">
        <v>11476</v>
      </c>
      <c r="C116" s="7"/>
      <c r="D116" s="56">
        <v>1830</v>
      </c>
      <c r="E116" s="41">
        <f t="shared" si="21"/>
        <v>915</v>
      </c>
      <c r="F116" s="41">
        <f t="shared" si="22"/>
        <v>305</v>
      </c>
      <c r="G116" s="41">
        <f t="shared" si="23"/>
        <v>75</v>
      </c>
      <c r="H116" s="7">
        <f t="shared" si="24"/>
        <v>15</v>
      </c>
      <c r="I116" s="34">
        <f t="shared" si="30"/>
        <v>3477</v>
      </c>
      <c r="J116" s="41">
        <f t="shared" si="30"/>
        <v>1739</v>
      </c>
      <c r="K116" s="41">
        <f t="shared" si="30"/>
        <v>580</v>
      </c>
      <c r="L116" s="41">
        <f t="shared" si="30"/>
        <v>143</v>
      </c>
      <c r="M116" s="7">
        <f t="shared" si="30"/>
        <v>29</v>
      </c>
      <c r="N116" s="36"/>
      <c r="O116" s="35">
        <f t="shared" si="25"/>
        <v>4522</v>
      </c>
      <c r="P116" s="35">
        <f t="shared" si="26"/>
        <v>0</v>
      </c>
      <c r="Q116" s="35">
        <f t="shared" si="27"/>
        <v>5100</v>
      </c>
      <c r="R116" s="35">
        <f t="shared" si="28"/>
        <v>5394</v>
      </c>
      <c r="S116" s="35">
        <f t="shared" si="29"/>
        <v>5508</v>
      </c>
      <c r="T116" s="22"/>
      <c r="U116" s="67">
        <f>IF(B116=C116,0,IF(S116&lt;&gt;"-",(S116)/Přehled!$A$1,0))</f>
        <v>13.114285714285714</v>
      </c>
    </row>
    <row r="117" spans="1:21" x14ac:dyDescent="0.25">
      <c r="A117" s="55">
        <v>115</v>
      </c>
      <c r="B117" s="34">
        <v>11763</v>
      </c>
      <c r="C117" s="7"/>
      <c r="D117" s="56">
        <v>1850</v>
      </c>
      <c r="E117" s="41">
        <f t="shared" si="21"/>
        <v>925</v>
      </c>
      <c r="F117" s="41">
        <f t="shared" si="22"/>
        <v>310</v>
      </c>
      <c r="G117" s="41">
        <f t="shared" si="23"/>
        <v>80</v>
      </c>
      <c r="H117" s="7">
        <f t="shared" si="24"/>
        <v>15</v>
      </c>
      <c r="I117" s="34">
        <f t="shared" si="30"/>
        <v>3515</v>
      </c>
      <c r="J117" s="41">
        <f t="shared" si="30"/>
        <v>1758</v>
      </c>
      <c r="K117" s="41">
        <f t="shared" si="30"/>
        <v>589</v>
      </c>
      <c r="L117" s="41">
        <f t="shared" si="30"/>
        <v>152</v>
      </c>
      <c r="M117" s="7">
        <f t="shared" si="30"/>
        <v>29</v>
      </c>
      <c r="N117" s="36"/>
      <c r="O117" s="35">
        <f t="shared" si="25"/>
        <v>4733</v>
      </c>
      <c r="P117" s="35">
        <f t="shared" si="26"/>
        <v>0</v>
      </c>
      <c r="Q117" s="35">
        <f t="shared" si="27"/>
        <v>5312</v>
      </c>
      <c r="R117" s="35">
        <f t="shared" si="28"/>
        <v>5597</v>
      </c>
      <c r="S117" s="35">
        <f t="shared" si="29"/>
        <v>5720</v>
      </c>
      <c r="T117" s="22"/>
      <c r="U117" s="67">
        <f>IF(B117=C117,0,IF(S117&lt;&gt;"-",(S117)/Přehled!$A$1,0))</f>
        <v>13.619047619047619</v>
      </c>
    </row>
    <row r="118" spans="1:21" x14ac:dyDescent="0.25">
      <c r="A118" s="55">
        <v>116</v>
      </c>
      <c r="B118" s="34">
        <v>12057</v>
      </c>
      <c r="C118" s="7"/>
      <c r="D118" s="56">
        <v>1870</v>
      </c>
      <c r="E118" s="41">
        <f t="shared" si="21"/>
        <v>935</v>
      </c>
      <c r="F118" s="41">
        <f t="shared" si="22"/>
        <v>310</v>
      </c>
      <c r="G118" s="41">
        <f t="shared" si="23"/>
        <v>80</v>
      </c>
      <c r="H118" s="7">
        <f t="shared" si="24"/>
        <v>15</v>
      </c>
      <c r="I118" s="34">
        <f t="shared" si="30"/>
        <v>3553</v>
      </c>
      <c r="J118" s="41">
        <f t="shared" si="30"/>
        <v>1777</v>
      </c>
      <c r="K118" s="41">
        <f t="shared" si="30"/>
        <v>589</v>
      </c>
      <c r="L118" s="41">
        <f t="shared" si="30"/>
        <v>152</v>
      </c>
      <c r="M118" s="7">
        <f t="shared" si="30"/>
        <v>29</v>
      </c>
      <c r="N118" s="36"/>
      <c r="O118" s="35">
        <f t="shared" si="25"/>
        <v>4951</v>
      </c>
      <c r="P118" s="35">
        <f t="shared" si="26"/>
        <v>0</v>
      </c>
      <c r="Q118" s="35">
        <f t="shared" si="27"/>
        <v>5549</v>
      </c>
      <c r="R118" s="35">
        <f t="shared" si="28"/>
        <v>5834</v>
      </c>
      <c r="S118" s="35">
        <f t="shared" si="29"/>
        <v>5957</v>
      </c>
      <c r="T118" s="22"/>
      <c r="U118" s="67">
        <f>IF(B118=C118,0,IF(S118&lt;&gt;"-",(S118)/Přehled!$A$1,0))</f>
        <v>14.183333333333334</v>
      </c>
    </row>
    <row r="119" spans="1:21" x14ac:dyDescent="0.25">
      <c r="A119" s="55">
        <v>117</v>
      </c>
      <c r="B119" s="34">
        <v>12358</v>
      </c>
      <c r="C119" s="7"/>
      <c r="D119" s="56">
        <v>1890</v>
      </c>
      <c r="E119" s="41">
        <f t="shared" si="21"/>
        <v>945</v>
      </c>
      <c r="F119" s="41">
        <f t="shared" si="22"/>
        <v>315</v>
      </c>
      <c r="G119" s="41">
        <f t="shared" si="23"/>
        <v>80</v>
      </c>
      <c r="H119" s="7">
        <f t="shared" si="24"/>
        <v>15</v>
      </c>
      <c r="I119" s="34">
        <f t="shared" si="30"/>
        <v>3591</v>
      </c>
      <c r="J119" s="41">
        <f t="shared" si="30"/>
        <v>1796</v>
      </c>
      <c r="K119" s="41">
        <f t="shared" si="30"/>
        <v>599</v>
      </c>
      <c r="L119" s="41">
        <f t="shared" si="30"/>
        <v>152</v>
      </c>
      <c r="M119" s="7">
        <f t="shared" si="30"/>
        <v>29</v>
      </c>
      <c r="N119" s="36"/>
      <c r="O119" s="35">
        <f t="shared" si="25"/>
        <v>5176</v>
      </c>
      <c r="P119" s="35">
        <f t="shared" si="26"/>
        <v>0</v>
      </c>
      <c r="Q119" s="35">
        <f t="shared" si="27"/>
        <v>5773</v>
      </c>
      <c r="R119" s="35">
        <f t="shared" si="28"/>
        <v>6068</v>
      </c>
      <c r="S119" s="35">
        <f t="shared" si="29"/>
        <v>6191</v>
      </c>
      <c r="T119" s="22"/>
      <c r="U119" s="67">
        <f>IF(B119=C119,0,IF(S119&lt;&gt;"-",(S119)/Přehled!$A$1,0))</f>
        <v>14.740476190476191</v>
      </c>
    </row>
    <row r="120" spans="1:21" x14ac:dyDescent="0.25">
      <c r="A120" s="55">
        <v>118</v>
      </c>
      <c r="B120" s="34">
        <v>12667</v>
      </c>
      <c r="C120" s="7"/>
      <c r="D120" s="56">
        <v>1910</v>
      </c>
      <c r="E120" s="41">
        <f t="shared" si="21"/>
        <v>955</v>
      </c>
      <c r="F120" s="41">
        <f t="shared" si="22"/>
        <v>320</v>
      </c>
      <c r="G120" s="41">
        <f t="shared" si="23"/>
        <v>80</v>
      </c>
      <c r="H120" s="7">
        <f t="shared" si="24"/>
        <v>15</v>
      </c>
      <c r="I120" s="34">
        <f t="shared" si="30"/>
        <v>3629</v>
      </c>
      <c r="J120" s="41">
        <f t="shared" si="30"/>
        <v>1815</v>
      </c>
      <c r="K120" s="41">
        <f t="shared" si="30"/>
        <v>608</v>
      </c>
      <c r="L120" s="41">
        <f t="shared" si="30"/>
        <v>152</v>
      </c>
      <c r="M120" s="7">
        <f t="shared" si="30"/>
        <v>29</v>
      </c>
      <c r="N120" s="36"/>
      <c r="O120" s="35">
        <f t="shared" si="25"/>
        <v>5409</v>
      </c>
      <c r="P120" s="35">
        <f t="shared" si="26"/>
        <v>0</v>
      </c>
      <c r="Q120" s="35">
        <f t="shared" si="27"/>
        <v>6007</v>
      </c>
      <c r="R120" s="35">
        <f t="shared" si="28"/>
        <v>6311</v>
      </c>
      <c r="S120" s="35">
        <f t="shared" si="29"/>
        <v>6434</v>
      </c>
      <c r="T120" s="22"/>
      <c r="U120" s="67">
        <f>IF(B120=C120,0,IF(S120&lt;&gt;"-",(S120)/Přehled!$A$1,0))</f>
        <v>15.31904761904762</v>
      </c>
    </row>
    <row r="121" spans="1:21" x14ac:dyDescent="0.25">
      <c r="A121" s="55">
        <v>119</v>
      </c>
      <c r="B121" s="34">
        <v>12984</v>
      </c>
      <c r="C121" s="7"/>
      <c r="D121" s="56">
        <v>1930</v>
      </c>
      <c r="E121" s="41">
        <f t="shared" si="21"/>
        <v>965</v>
      </c>
      <c r="F121" s="41">
        <f t="shared" si="22"/>
        <v>320</v>
      </c>
      <c r="G121" s="41">
        <f t="shared" si="23"/>
        <v>80</v>
      </c>
      <c r="H121" s="7">
        <f t="shared" si="24"/>
        <v>15</v>
      </c>
      <c r="I121" s="34">
        <f t="shared" si="30"/>
        <v>3667</v>
      </c>
      <c r="J121" s="41">
        <f t="shared" si="30"/>
        <v>1834</v>
      </c>
      <c r="K121" s="41">
        <f t="shared" si="30"/>
        <v>608</v>
      </c>
      <c r="L121" s="41">
        <f t="shared" si="30"/>
        <v>152</v>
      </c>
      <c r="M121" s="7">
        <f t="shared" si="30"/>
        <v>29</v>
      </c>
      <c r="N121" s="36"/>
      <c r="O121" s="35">
        <f t="shared" si="25"/>
        <v>5650</v>
      </c>
      <c r="P121" s="35">
        <f t="shared" si="26"/>
        <v>0</v>
      </c>
      <c r="Q121" s="35">
        <f t="shared" si="27"/>
        <v>6267</v>
      </c>
      <c r="R121" s="35">
        <f t="shared" si="28"/>
        <v>6571</v>
      </c>
      <c r="S121" s="35">
        <f t="shared" si="29"/>
        <v>6694</v>
      </c>
      <c r="T121" s="22"/>
      <c r="U121" s="67">
        <f>IF(B121=C121,0,IF(S121&lt;&gt;"-",(S121)/Přehled!$A$1,0))</f>
        <v>15.938095238095238</v>
      </c>
    </row>
    <row r="122" spans="1:21" x14ac:dyDescent="0.25">
      <c r="A122" s="55">
        <v>120</v>
      </c>
      <c r="B122" s="34">
        <v>13308</v>
      </c>
      <c r="C122" s="7"/>
      <c r="D122" s="56">
        <v>1950</v>
      </c>
      <c r="E122" s="41">
        <f t="shared" si="21"/>
        <v>975</v>
      </c>
      <c r="F122" s="41">
        <f t="shared" si="22"/>
        <v>325</v>
      </c>
      <c r="G122" s="41">
        <f t="shared" si="23"/>
        <v>80</v>
      </c>
      <c r="H122" s="7">
        <f t="shared" si="24"/>
        <v>15</v>
      </c>
      <c r="I122" s="34">
        <f t="shared" si="30"/>
        <v>3705</v>
      </c>
      <c r="J122" s="41">
        <f t="shared" si="30"/>
        <v>1853</v>
      </c>
      <c r="K122" s="41">
        <f t="shared" si="30"/>
        <v>618</v>
      </c>
      <c r="L122" s="41">
        <f t="shared" si="30"/>
        <v>152</v>
      </c>
      <c r="M122" s="7">
        <f t="shared" si="30"/>
        <v>29</v>
      </c>
      <c r="N122" s="36"/>
      <c r="O122" s="35">
        <f t="shared" si="25"/>
        <v>5898</v>
      </c>
      <c r="P122" s="35">
        <f t="shared" si="26"/>
        <v>0</v>
      </c>
      <c r="Q122" s="35">
        <f t="shared" si="27"/>
        <v>6514</v>
      </c>
      <c r="R122" s="35">
        <f t="shared" si="28"/>
        <v>6828</v>
      </c>
      <c r="S122" s="35">
        <f t="shared" si="29"/>
        <v>6951</v>
      </c>
      <c r="T122" s="22"/>
      <c r="U122" s="67">
        <f>IF(B122=C122,0,IF(S122&lt;&gt;"-",(S122)/Přehled!$A$1,0))</f>
        <v>16.55</v>
      </c>
    </row>
    <row r="123" spans="1:21" x14ac:dyDescent="0.25">
      <c r="A123" s="55">
        <v>121</v>
      </c>
      <c r="B123" s="34">
        <v>13641</v>
      </c>
      <c r="C123" s="7"/>
      <c r="D123" s="56">
        <v>1965</v>
      </c>
      <c r="E123" s="41">
        <f t="shared" si="21"/>
        <v>985</v>
      </c>
      <c r="F123" s="41">
        <f t="shared" si="22"/>
        <v>330</v>
      </c>
      <c r="G123" s="41">
        <f t="shared" si="23"/>
        <v>85</v>
      </c>
      <c r="H123" s="7">
        <f t="shared" si="24"/>
        <v>15</v>
      </c>
      <c r="I123" s="34">
        <f t="shared" si="30"/>
        <v>3734</v>
      </c>
      <c r="J123" s="41">
        <f t="shared" si="30"/>
        <v>1872</v>
      </c>
      <c r="K123" s="41">
        <f t="shared" si="30"/>
        <v>627</v>
      </c>
      <c r="L123" s="41">
        <f t="shared" si="30"/>
        <v>162</v>
      </c>
      <c r="M123" s="7">
        <f t="shared" si="30"/>
        <v>29</v>
      </c>
      <c r="N123" s="36"/>
      <c r="O123" s="35">
        <f t="shared" si="25"/>
        <v>6173</v>
      </c>
      <c r="P123" s="35">
        <f t="shared" si="26"/>
        <v>0</v>
      </c>
      <c r="Q123" s="35">
        <f t="shared" si="27"/>
        <v>6781</v>
      </c>
      <c r="R123" s="35">
        <f t="shared" si="28"/>
        <v>7084</v>
      </c>
      <c r="S123" s="35">
        <f t="shared" si="29"/>
        <v>7217</v>
      </c>
      <c r="T123" s="22"/>
      <c r="U123" s="67">
        <f>IF(B123=C123,0,IF(S123&lt;&gt;"-",(S123)/Přehled!$A$1,0))</f>
        <v>17.183333333333334</v>
      </c>
    </row>
    <row r="124" spans="1:21" x14ac:dyDescent="0.25">
      <c r="A124" s="55">
        <v>122</v>
      </c>
      <c r="B124" s="34">
        <v>13982</v>
      </c>
      <c r="C124" s="7"/>
      <c r="D124" s="56">
        <v>1985</v>
      </c>
      <c r="E124" s="41">
        <f t="shared" si="21"/>
        <v>995</v>
      </c>
      <c r="F124" s="41">
        <f t="shared" si="22"/>
        <v>330</v>
      </c>
      <c r="G124" s="41">
        <f t="shared" si="23"/>
        <v>85</v>
      </c>
      <c r="H124" s="7">
        <f t="shared" si="24"/>
        <v>15</v>
      </c>
      <c r="I124" s="34">
        <f t="shared" si="30"/>
        <v>3772</v>
      </c>
      <c r="J124" s="41">
        <f t="shared" si="30"/>
        <v>1891</v>
      </c>
      <c r="K124" s="41">
        <f t="shared" si="30"/>
        <v>627</v>
      </c>
      <c r="L124" s="41">
        <f t="shared" si="30"/>
        <v>162</v>
      </c>
      <c r="M124" s="7">
        <f t="shared" si="30"/>
        <v>29</v>
      </c>
      <c r="N124" s="36"/>
      <c r="O124" s="35">
        <f t="shared" si="25"/>
        <v>6438</v>
      </c>
      <c r="P124" s="35">
        <f t="shared" si="26"/>
        <v>0</v>
      </c>
      <c r="Q124" s="35">
        <f t="shared" si="27"/>
        <v>7065</v>
      </c>
      <c r="R124" s="35">
        <f t="shared" si="28"/>
        <v>7368</v>
      </c>
      <c r="S124" s="35">
        <f t="shared" si="29"/>
        <v>7501</v>
      </c>
      <c r="T124" s="22"/>
      <c r="U124" s="67">
        <f>IF(B124=C124,0,IF(S124&lt;&gt;"-",(S124)/Přehled!$A$1,0))</f>
        <v>17.859523809523811</v>
      </c>
    </row>
    <row r="125" spans="1:21" x14ac:dyDescent="0.25">
      <c r="A125" s="55">
        <v>123</v>
      </c>
      <c r="B125" s="34">
        <v>14332</v>
      </c>
      <c r="C125" s="7"/>
      <c r="D125" s="56">
        <v>2005</v>
      </c>
      <c r="E125" s="41">
        <f t="shared" si="21"/>
        <v>1005</v>
      </c>
      <c r="F125" s="41">
        <f t="shared" si="22"/>
        <v>335</v>
      </c>
      <c r="G125" s="41">
        <f t="shared" si="23"/>
        <v>85</v>
      </c>
      <c r="H125" s="7">
        <f t="shared" si="24"/>
        <v>15</v>
      </c>
      <c r="I125" s="34">
        <f t="shared" si="30"/>
        <v>3810</v>
      </c>
      <c r="J125" s="41">
        <f t="shared" si="30"/>
        <v>1910</v>
      </c>
      <c r="K125" s="41">
        <f t="shared" si="30"/>
        <v>637</v>
      </c>
      <c r="L125" s="41">
        <f t="shared" si="30"/>
        <v>162</v>
      </c>
      <c r="M125" s="7">
        <f t="shared" si="30"/>
        <v>29</v>
      </c>
      <c r="N125" s="36"/>
      <c r="O125" s="35">
        <f t="shared" si="25"/>
        <v>6712</v>
      </c>
      <c r="P125" s="35">
        <f t="shared" si="26"/>
        <v>0</v>
      </c>
      <c r="Q125" s="35">
        <f t="shared" si="27"/>
        <v>7338</v>
      </c>
      <c r="R125" s="35">
        <f t="shared" si="28"/>
        <v>7651</v>
      </c>
      <c r="S125" s="35">
        <f t="shared" si="29"/>
        <v>7784</v>
      </c>
      <c r="T125" s="22"/>
      <c r="U125" s="67">
        <f>IF(B125=C125,0,IF(S125&lt;&gt;"-",(S125)/Přehled!$A$1,0))</f>
        <v>18.533333333333335</v>
      </c>
    </row>
    <row r="126" spans="1:21" x14ac:dyDescent="0.25">
      <c r="A126" s="55">
        <v>124</v>
      </c>
      <c r="B126" s="34">
        <v>14690</v>
      </c>
      <c r="C126" s="7"/>
      <c r="D126" s="56">
        <v>2025</v>
      </c>
      <c r="E126" s="41">
        <f t="shared" si="21"/>
        <v>1015</v>
      </c>
      <c r="F126" s="41">
        <f t="shared" si="22"/>
        <v>340</v>
      </c>
      <c r="G126" s="41">
        <f t="shared" si="23"/>
        <v>85</v>
      </c>
      <c r="H126" s="7">
        <f t="shared" si="24"/>
        <v>15</v>
      </c>
      <c r="I126" s="34">
        <f t="shared" si="30"/>
        <v>3848</v>
      </c>
      <c r="J126" s="41">
        <f t="shared" si="30"/>
        <v>1929</v>
      </c>
      <c r="K126" s="41">
        <f t="shared" si="30"/>
        <v>646</v>
      </c>
      <c r="L126" s="41">
        <f t="shared" si="30"/>
        <v>162</v>
      </c>
      <c r="M126" s="7">
        <f t="shared" si="30"/>
        <v>29</v>
      </c>
      <c r="N126" s="36"/>
      <c r="O126" s="35">
        <f t="shared" si="25"/>
        <v>6994</v>
      </c>
      <c r="P126" s="35">
        <f t="shared" si="26"/>
        <v>0</v>
      </c>
      <c r="Q126" s="35">
        <f t="shared" si="27"/>
        <v>7621</v>
      </c>
      <c r="R126" s="35">
        <f t="shared" si="28"/>
        <v>7943</v>
      </c>
      <c r="S126" s="35">
        <f t="shared" si="29"/>
        <v>8076</v>
      </c>
      <c r="T126" s="22"/>
      <c r="U126" s="67">
        <f>IF(B126=C126,0,IF(S126&lt;&gt;"-",(S126)/Přehled!$A$1,0))</f>
        <v>19.228571428571428</v>
      </c>
    </row>
    <row r="127" spans="1:21" x14ac:dyDescent="0.25">
      <c r="A127" s="55">
        <v>125</v>
      </c>
      <c r="B127" s="34">
        <v>15057</v>
      </c>
      <c r="C127" s="7"/>
      <c r="D127" s="56">
        <v>2045</v>
      </c>
      <c r="E127" s="41">
        <f t="shared" si="21"/>
        <v>1025</v>
      </c>
      <c r="F127" s="41">
        <f t="shared" si="22"/>
        <v>340</v>
      </c>
      <c r="G127" s="41">
        <f t="shared" si="23"/>
        <v>85</v>
      </c>
      <c r="H127" s="7">
        <f t="shared" si="24"/>
        <v>15</v>
      </c>
      <c r="I127" s="34">
        <f t="shared" si="30"/>
        <v>3886</v>
      </c>
      <c r="J127" s="41">
        <f t="shared" si="30"/>
        <v>1948</v>
      </c>
      <c r="K127" s="41">
        <f t="shared" si="30"/>
        <v>646</v>
      </c>
      <c r="L127" s="41">
        <f t="shared" si="30"/>
        <v>162</v>
      </c>
      <c r="M127" s="7">
        <f t="shared" si="30"/>
        <v>29</v>
      </c>
      <c r="N127" s="36"/>
      <c r="O127" s="35">
        <f t="shared" si="25"/>
        <v>7285</v>
      </c>
      <c r="P127" s="35">
        <f t="shared" si="26"/>
        <v>0</v>
      </c>
      <c r="Q127" s="35">
        <f t="shared" si="27"/>
        <v>7931</v>
      </c>
      <c r="R127" s="35">
        <f t="shared" si="28"/>
        <v>8253</v>
      </c>
      <c r="S127" s="35">
        <f t="shared" si="29"/>
        <v>8386</v>
      </c>
      <c r="T127" s="22"/>
      <c r="U127" s="67">
        <f>IF(B127=C127,0,IF(S127&lt;&gt;"-",(S127)/Přehled!$A$1,0))</f>
        <v>19.966666666666665</v>
      </c>
    </row>
    <row r="128" spans="1:21" x14ac:dyDescent="0.25">
      <c r="A128" s="55">
        <v>126</v>
      </c>
      <c r="B128" s="34">
        <v>15434</v>
      </c>
      <c r="C128" s="7"/>
      <c r="D128" s="56">
        <v>2065</v>
      </c>
      <c r="E128" s="41">
        <f t="shared" si="21"/>
        <v>1035</v>
      </c>
      <c r="F128" s="41">
        <f t="shared" si="22"/>
        <v>345</v>
      </c>
      <c r="G128" s="41">
        <f t="shared" si="23"/>
        <v>85</v>
      </c>
      <c r="H128" s="7">
        <f t="shared" si="24"/>
        <v>15</v>
      </c>
      <c r="I128" s="34">
        <f t="shared" si="30"/>
        <v>3924</v>
      </c>
      <c r="J128" s="41">
        <f t="shared" si="30"/>
        <v>1967</v>
      </c>
      <c r="K128" s="41">
        <f t="shared" si="30"/>
        <v>656</v>
      </c>
      <c r="L128" s="41">
        <f t="shared" si="30"/>
        <v>162</v>
      </c>
      <c r="M128" s="7">
        <f t="shared" si="30"/>
        <v>29</v>
      </c>
      <c r="N128" s="36"/>
      <c r="O128" s="35">
        <f t="shared" si="25"/>
        <v>7586</v>
      </c>
      <c r="P128" s="35">
        <f t="shared" si="26"/>
        <v>0</v>
      </c>
      <c r="Q128" s="35">
        <f t="shared" si="27"/>
        <v>8231</v>
      </c>
      <c r="R128" s="35">
        <f t="shared" si="28"/>
        <v>8563</v>
      </c>
      <c r="S128" s="35">
        <f t="shared" si="29"/>
        <v>8696</v>
      </c>
      <c r="T128" s="22"/>
      <c r="U128" s="67">
        <f>IF(B128=C128,0,IF(S128&lt;&gt;"-",(S128)/Přehled!$A$1,0))</f>
        <v>20.704761904761906</v>
      </c>
    </row>
    <row r="129" spans="1:21" x14ac:dyDescent="0.25">
      <c r="A129" s="55">
        <v>127</v>
      </c>
      <c r="B129" s="34">
        <v>15819</v>
      </c>
      <c r="C129" s="7"/>
      <c r="D129" s="56">
        <v>2085</v>
      </c>
      <c r="E129" s="41">
        <f t="shared" si="21"/>
        <v>1045</v>
      </c>
      <c r="F129" s="41">
        <f t="shared" si="22"/>
        <v>350</v>
      </c>
      <c r="G129" s="41">
        <f t="shared" si="23"/>
        <v>90</v>
      </c>
      <c r="H129" s="7">
        <f t="shared" si="24"/>
        <v>20</v>
      </c>
      <c r="I129" s="34">
        <f t="shared" si="30"/>
        <v>3962</v>
      </c>
      <c r="J129" s="41">
        <f t="shared" si="30"/>
        <v>1986</v>
      </c>
      <c r="K129" s="41">
        <f t="shared" si="30"/>
        <v>665</v>
      </c>
      <c r="L129" s="41">
        <f t="shared" si="30"/>
        <v>171</v>
      </c>
      <c r="M129" s="7">
        <f t="shared" si="30"/>
        <v>38</v>
      </c>
      <c r="N129" s="36"/>
      <c r="O129" s="35">
        <f t="shared" si="25"/>
        <v>7895</v>
      </c>
      <c r="P129" s="35">
        <f t="shared" si="26"/>
        <v>0</v>
      </c>
      <c r="Q129" s="35">
        <f t="shared" si="27"/>
        <v>8541</v>
      </c>
      <c r="R129" s="35">
        <f t="shared" si="28"/>
        <v>8864</v>
      </c>
      <c r="S129" s="35">
        <f t="shared" si="29"/>
        <v>8997</v>
      </c>
      <c r="T129" s="22"/>
      <c r="U129" s="67">
        <f>IF(B129=C129,0,IF(S129&lt;&gt;"-",(S129)/Přehled!$A$1,0))</f>
        <v>21.421428571428571</v>
      </c>
    </row>
    <row r="130" spans="1:21" x14ac:dyDescent="0.25">
      <c r="A130" s="55">
        <v>128</v>
      </c>
      <c r="B130" s="34">
        <v>16215</v>
      </c>
      <c r="C130" s="7"/>
      <c r="D130" s="56">
        <v>2105</v>
      </c>
      <c r="E130" s="41">
        <f t="shared" si="21"/>
        <v>1055</v>
      </c>
      <c r="F130" s="41">
        <f t="shared" si="22"/>
        <v>350</v>
      </c>
      <c r="G130" s="41">
        <f t="shared" si="23"/>
        <v>90</v>
      </c>
      <c r="H130" s="7">
        <f t="shared" si="24"/>
        <v>20</v>
      </c>
      <c r="I130" s="34">
        <f t="shared" si="30"/>
        <v>4000</v>
      </c>
      <c r="J130" s="41">
        <f t="shared" si="30"/>
        <v>2005</v>
      </c>
      <c r="K130" s="41">
        <f t="shared" si="30"/>
        <v>665</v>
      </c>
      <c r="L130" s="41">
        <f t="shared" si="30"/>
        <v>171</v>
      </c>
      <c r="M130" s="7">
        <f t="shared" si="30"/>
        <v>38</v>
      </c>
      <c r="N130" s="36"/>
      <c r="O130" s="35">
        <f t="shared" si="25"/>
        <v>8215</v>
      </c>
      <c r="P130" s="35">
        <f t="shared" si="26"/>
        <v>0</v>
      </c>
      <c r="Q130" s="35">
        <f t="shared" si="27"/>
        <v>8880</v>
      </c>
      <c r="R130" s="35">
        <f t="shared" si="28"/>
        <v>9203</v>
      </c>
      <c r="S130" s="35">
        <f t="shared" si="29"/>
        <v>9336</v>
      </c>
      <c r="T130" s="22"/>
      <c r="U130" s="67">
        <f>IF(B130=C130,0,IF(S130&lt;&gt;"-",(S130)/Přehled!$A$1,0))</f>
        <v>22.228571428571428</v>
      </c>
    </row>
    <row r="131" spans="1:21" x14ac:dyDescent="0.25">
      <c r="A131" s="55">
        <v>129</v>
      </c>
      <c r="B131" s="34">
        <v>16620</v>
      </c>
      <c r="C131" s="7"/>
      <c r="D131" s="56">
        <v>2125</v>
      </c>
      <c r="E131" s="41">
        <f t="shared" si="21"/>
        <v>1065</v>
      </c>
      <c r="F131" s="41">
        <f t="shared" si="22"/>
        <v>355</v>
      </c>
      <c r="G131" s="41">
        <f t="shared" si="23"/>
        <v>90</v>
      </c>
      <c r="H131" s="7">
        <f t="shared" si="24"/>
        <v>20</v>
      </c>
      <c r="I131" s="34">
        <f t="shared" si="30"/>
        <v>4038</v>
      </c>
      <c r="J131" s="41">
        <f t="shared" si="30"/>
        <v>2024</v>
      </c>
      <c r="K131" s="41">
        <f t="shared" si="30"/>
        <v>675</v>
      </c>
      <c r="L131" s="41">
        <f t="shared" si="30"/>
        <v>171</v>
      </c>
      <c r="M131" s="7">
        <f t="shared" si="30"/>
        <v>38</v>
      </c>
      <c r="N131" s="36"/>
      <c r="O131" s="35">
        <f t="shared" si="25"/>
        <v>8544</v>
      </c>
      <c r="P131" s="35">
        <f t="shared" si="26"/>
        <v>0</v>
      </c>
      <c r="Q131" s="35">
        <f t="shared" si="27"/>
        <v>9208</v>
      </c>
      <c r="R131" s="35">
        <f t="shared" si="28"/>
        <v>9541</v>
      </c>
      <c r="S131" s="35">
        <f t="shared" si="29"/>
        <v>9674</v>
      </c>
      <c r="T131" s="22"/>
      <c r="U131" s="67">
        <f>IF(B131=C131,0,IF(S131&lt;&gt;"-",(S131)/Přehled!$A$1,0))</f>
        <v>23.033333333333335</v>
      </c>
    </row>
    <row r="132" spans="1:21" x14ac:dyDescent="0.25">
      <c r="A132" s="55">
        <v>130</v>
      </c>
      <c r="B132" s="34">
        <v>17036</v>
      </c>
      <c r="C132" s="7"/>
      <c r="D132" s="56">
        <v>2145</v>
      </c>
      <c r="E132" s="41">
        <f t="shared" ref="E132:E190" si="31">ROUND((D132/2)/5,0)*5</f>
        <v>1075</v>
      </c>
      <c r="F132" s="41">
        <f t="shared" ref="F132:F190" si="32">ROUND((E132/3)/5,0)*5</f>
        <v>360</v>
      </c>
      <c r="G132" s="41">
        <f t="shared" ref="G132:G190" si="33">ROUND((F132/4)/5,0)*5</f>
        <v>90</v>
      </c>
      <c r="H132" s="7">
        <f t="shared" ref="H132:H190" si="34">ROUND((G132/5)/5,0)*5</f>
        <v>20</v>
      </c>
      <c r="I132" s="34">
        <f t="shared" si="30"/>
        <v>4076</v>
      </c>
      <c r="J132" s="41">
        <f t="shared" si="30"/>
        <v>2043</v>
      </c>
      <c r="K132" s="41">
        <f t="shared" si="30"/>
        <v>684</v>
      </c>
      <c r="L132" s="41">
        <f t="shared" si="30"/>
        <v>171</v>
      </c>
      <c r="M132" s="7">
        <f t="shared" si="30"/>
        <v>38</v>
      </c>
      <c r="N132" s="36"/>
      <c r="O132" s="35">
        <f t="shared" ref="O132:O190" si="35">IF((B132-I132)-I132&lt;=0,0,(B132-I132)-I132)</f>
        <v>8884</v>
      </c>
      <c r="P132" s="35">
        <f t="shared" ref="P132:P190" si="36">IF((B132-I132-J132)-J132&lt;=O132,0,IF((B132-I132-J132)-J132&lt;=0,0,(B132-I132-J132)-J132))</f>
        <v>0</v>
      </c>
      <c r="Q132" s="35">
        <f t="shared" ref="Q132:Q190" si="37">IF((B132-I132-J132-K132)-K132&lt;=0,0,(B132-I132-J132-K132)-K132)</f>
        <v>9549</v>
      </c>
      <c r="R132" s="35">
        <f t="shared" ref="R132:R190" si="38">IF((B132-I132-J132-K132-L132)-L132&lt;=0,0,(B132-I132-J132-K132-L132)-L132)</f>
        <v>9891</v>
      </c>
      <c r="S132" s="35">
        <f t="shared" ref="S132:S190" si="39">IF(H132=0,IF((B132-I132-J132-K132-L132-M132)-M132&lt;=0,0,(B132-I132-J132-K132-L132-M132)-M132),IF((B132-I132-J132-K132-L132-M132)-M132&lt;=0,"-",(B132-I132-J132-K132-L132-M132)-M132+M132))</f>
        <v>10024</v>
      </c>
      <c r="T132" s="22"/>
      <c r="U132" s="67">
        <f>IF(B132=C132,0,IF(S132&lt;&gt;"-",(S132)/Přehled!$A$1,0))</f>
        <v>23.866666666666667</v>
      </c>
    </row>
    <row r="133" spans="1:21" x14ac:dyDescent="0.25">
      <c r="A133" s="55">
        <v>131</v>
      </c>
      <c r="B133" s="34">
        <v>17462</v>
      </c>
      <c r="C133" s="7"/>
      <c r="D133" s="56">
        <v>2165</v>
      </c>
      <c r="E133" s="41">
        <f t="shared" si="31"/>
        <v>1085</v>
      </c>
      <c r="F133" s="41">
        <f t="shared" si="32"/>
        <v>360</v>
      </c>
      <c r="G133" s="41">
        <f t="shared" si="33"/>
        <v>90</v>
      </c>
      <c r="H133" s="7">
        <f t="shared" si="34"/>
        <v>20</v>
      </c>
      <c r="I133" s="34">
        <f t="shared" si="30"/>
        <v>4114</v>
      </c>
      <c r="J133" s="41">
        <f t="shared" si="30"/>
        <v>2062</v>
      </c>
      <c r="K133" s="41">
        <f t="shared" si="30"/>
        <v>684</v>
      </c>
      <c r="L133" s="41">
        <f t="shared" si="30"/>
        <v>171</v>
      </c>
      <c r="M133" s="7">
        <f t="shared" si="30"/>
        <v>38</v>
      </c>
      <c r="N133" s="36"/>
      <c r="O133" s="35">
        <f t="shared" si="35"/>
        <v>9234</v>
      </c>
      <c r="P133" s="35">
        <f t="shared" si="36"/>
        <v>0</v>
      </c>
      <c r="Q133" s="35">
        <f t="shared" si="37"/>
        <v>9918</v>
      </c>
      <c r="R133" s="35">
        <f t="shared" si="38"/>
        <v>10260</v>
      </c>
      <c r="S133" s="35">
        <f t="shared" si="39"/>
        <v>10393</v>
      </c>
      <c r="T133" s="22"/>
      <c r="U133" s="67">
        <f>IF(B133=C133,0,IF(S133&lt;&gt;"-",(S133)/Přehled!$A$1,0))</f>
        <v>24.745238095238093</v>
      </c>
    </row>
    <row r="134" spans="1:21" x14ac:dyDescent="0.25">
      <c r="A134" s="55">
        <v>132</v>
      </c>
      <c r="B134" s="34">
        <v>17898</v>
      </c>
      <c r="C134" s="7"/>
      <c r="D134" s="56">
        <v>2185</v>
      </c>
      <c r="E134" s="41">
        <f t="shared" si="31"/>
        <v>1095</v>
      </c>
      <c r="F134" s="41">
        <f t="shared" si="32"/>
        <v>365</v>
      </c>
      <c r="G134" s="41">
        <f t="shared" si="33"/>
        <v>90</v>
      </c>
      <c r="H134" s="7">
        <f t="shared" si="34"/>
        <v>20</v>
      </c>
      <c r="I134" s="34">
        <f t="shared" si="30"/>
        <v>4152</v>
      </c>
      <c r="J134" s="41">
        <f t="shared" si="30"/>
        <v>2081</v>
      </c>
      <c r="K134" s="41">
        <f t="shared" si="30"/>
        <v>694</v>
      </c>
      <c r="L134" s="41">
        <f t="shared" si="30"/>
        <v>171</v>
      </c>
      <c r="M134" s="7">
        <f t="shared" si="30"/>
        <v>38</v>
      </c>
      <c r="N134" s="36"/>
      <c r="O134" s="35">
        <f t="shared" si="35"/>
        <v>9594</v>
      </c>
      <c r="P134" s="35">
        <f t="shared" si="36"/>
        <v>0</v>
      </c>
      <c r="Q134" s="35">
        <f t="shared" si="37"/>
        <v>10277</v>
      </c>
      <c r="R134" s="35">
        <f t="shared" si="38"/>
        <v>10629</v>
      </c>
      <c r="S134" s="35">
        <f t="shared" si="39"/>
        <v>10762</v>
      </c>
      <c r="T134" s="22"/>
      <c r="U134" s="67">
        <f>IF(B134=C134,0,IF(S134&lt;&gt;"-",(S134)/Přehled!$A$1,0))</f>
        <v>25.623809523809523</v>
      </c>
    </row>
    <row r="135" spans="1:21" x14ac:dyDescent="0.25">
      <c r="A135" s="55">
        <v>133</v>
      </c>
      <c r="B135" s="34">
        <v>18346</v>
      </c>
      <c r="C135" s="7"/>
      <c r="D135" s="56">
        <v>2205</v>
      </c>
      <c r="E135" s="41">
        <f t="shared" si="31"/>
        <v>1105</v>
      </c>
      <c r="F135" s="41">
        <f t="shared" si="32"/>
        <v>370</v>
      </c>
      <c r="G135" s="41">
        <f t="shared" si="33"/>
        <v>95</v>
      </c>
      <c r="H135" s="7">
        <f t="shared" si="34"/>
        <v>20</v>
      </c>
      <c r="I135" s="34">
        <f t="shared" si="30"/>
        <v>4190</v>
      </c>
      <c r="J135" s="41">
        <f t="shared" si="30"/>
        <v>2100</v>
      </c>
      <c r="K135" s="41">
        <f t="shared" si="30"/>
        <v>703</v>
      </c>
      <c r="L135" s="41">
        <f t="shared" si="30"/>
        <v>181</v>
      </c>
      <c r="M135" s="7">
        <f t="shared" si="30"/>
        <v>38</v>
      </c>
      <c r="N135" s="36"/>
      <c r="O135" s="35">
        <f t="shared" si="35"/>
        <v>9966</v>
      </c>
      <c r="P135" s="35">
        <f t="shared" si="36"/>
        <v>0</v>
      </c>
      <c r="Q135" s="35">
        <f t="shared" si="37"/>
        <v>10650</v>
      </c>
      <c r="R135" s="35">
        <f t="shared" si="38"/>
        <v>10991</v>
      </c>
      <c r="S135" s="35">
        <f t="shared" si="39"/>
        <v>11134</v>
      </c>
      <c r="T135" s="22"/>
      <c r="U135" s="67">
        <f>IF(B135=C135,0,IF(S135&lt;&gt;"-",(S135)/Přehled!$A$1,0))</f>
        <v>26.509523809523809</v>
      </c>
    </row>
    <row r="136" spans="1:21" x14ac:dyDescent="0.25">
      <c r="A136" s="55">
        <v>134</v>
      </c>
      <c r="B136" s="34">
        <v>18804</v>
      </c>
      <c r="C136" s="7"/>
      <c r="D136" s="56">
        <v>2225</v>
      </c>
      <c r="E136" s="41">
        <f t="shared" si="31"/>
        <v>1115</v>
      </c>
      <c r="F136" s="41">
        <f t="shared" si="32"/>
        <v>370</v>
      </c>
      <c r="G136" s="41">
        <f t="shared" si="33"/>
        <v>95</v>
      </c>
      <c r="H136" s="7">
        <f t="shared" si="34"/>
        <v>20</v>
      </c>
      <c r="I136" s="34">
        <f t="shared" si="30"/>
        <v>4228</v>
      </c>
      <c r="J136" s="41">
        <f t="shared" si="30"/>
        <v>2119</v>
      </c>
      <c r="K136" s="41">
        <f t="shared" si="30"/>
        <v>703</v>
      </c>
      <c r="L136" s="41">
        <f t="shared" si="30"/>
        <v>181</v>
      </c>
      <c r="M136" s="7">
        <f t="shared" si="30"/>
        <v>38</v>
      </c>
      <c r="N136" s="36"/>
      <c r="O136" s="35">
        <f t="shared" si="35"/>
        <v>10348</v>
      </c>
      <c r="P136" s="35">
        <f t="shared" si="36"/>
        <v>0</v>
      </c>
      <c r="Q136" s="35">
        <f t="shared" si="37"/>
        <v>11051</v>
      </c>
      <c r="R136" s="35">
        <f t="shared" si="38"/>
        <v>11392</v>
      </c>
      <c r="S136" s="35">
        <f t="shared" si="39"/>
        <v>11535</v>
      </c>
      <c r="T136" s="22"/>
      <c r="U136" s="67">
        <f>IF(B136=C136,0,IF(S136&lt;&gt;"-",(S136)/Přehled!$A$1,0))</f>
        <v>27.464285714285715</v>
      </c>
    </row>
    <row r="137" spans="1:21" x14ac:dyDescent="0.25">
      <c r="A137" s="55">
        <v>135</v>
      </c>
      <c r="B137" s="34">
        <v>19274</v>
      </c>
      <c r="C137" s="7"/>
      <c r="D137" s="56">
        <v>2245</v>
      </c>
      <c r="E137" s="41">
        <f t="shared" si="31"/>
        <v>1125</v>
      </c>
      <c r="F137" s="41">
        <f t="shared" si="32"/>
        <v>375</v>
      </c>
      <c r="G137" s="41">
        <f t="shared" si="33"/>
        <v>95</v>
      </c>
      <c r="H137" s="7">
        <f t="shared" si="34"/>
        <v>20</v>
      </c>
      <c r="I137" s="34">
        <f t="shared" si="30"/>
        <v>4266</v>
      </c>
      <c r="J137" s="41">
        <f t="shared" si="30"/>
        <v>2138</v>
      </c>
      <c r="K137" s="41">
        <f t="shared" si="30"/>
        <v>713</v>
      </c>
      <c r="L137" s="41">
        <f t="shared" si="30"/>
        <v>181</v>
      </c>
      <c r="M137" s="7">
        <f t="shared" si="30"/>
        <v>38</v>
      </c>
      <c r="N137" s="36"/>
      <c r="O137" s="35">
        <f t="shared" si="35"/>
        <v>10742</v>
      </c>
      <c r="P137" s="35">
        <f t="shared" si="36"/>
        <v>0</v>
      </c>
      <c r="Q137" s="35">
        <f t="shared" si="37"/>
        <v>11444</v>
      </c>
      <c r="R137" s="35">
        <f t="shared" si="38"/>
        <v>11795</v>
      </c>
      <c r="S137" s="35">
        <f t="shared" si="39"/>
        <v>11938</v>
      </c>
      <c r="T137" s="22"/>
      <c r="U137" s="67">
        <f>IF(B137=C137,0,IF(S137&lt;&gt;"-",(S137)/Přehled!$A$1,0))</f>
        <v>28.423809523809524</v>
      </c>
    </row>
    <row r="138" spans="1:21" x14ac:dyDescent="0.25">
      <c r="A138" s="93">
        <v>136</v>
      </c>
      <c r="B138" s="94">
        <v>19756</v>
      </c>
      <c r="C138" s="95"/>
      <c r="D138" s="96">
        <v>2265</v>
      </c>
      <c r="E138" s="97">
        <f t="shared" si="31"/>
        <v>1135</v>
      </c>
      <c r="F138" s="97">
        <f t="shared" si="32"/>
        <v>380</v>
      </c>
      <c r="G138" s="97">
        <f t="shared" si="33"/>
        <v>95</v>
      </c>
      <c r="H138" s="95">
        <f t="shared" si="34"/>
        <v>20</v>
      </c>
      <c r="I138" s="94">
        <f t="shared" si="30"/>
        <v>4304</v>
      </c>
      <c r="J138" s="97">
        <f t="shared" si="30"/>
        <v>2157</v>
      </c>
      <c r="K138" s="97">
        <f t="shared" si="30"/>
        <v>722</v>
      </c>
      <c r="L138" s="97">
        <f t="shared" si="30"/>
        <v>181</v>
      </c>
      <c r="M138" s="95">
        <f t="shared" si="30"/>
        <v>38</v>
      </c>
      <c r="N138" s="36"/>
      <c r="O138" s="35">
        <f t="shared" si="35"/>
        <v>11148</v>
      </c>
      <c r="P138" s="35">
        <f t="shared" si="36"/>
        <v>0</v>
      </c>
      <c r="Q138" s="35">
        <f t="shared" si="37"/>
        <v>11851</v>
      </c>
      <c r="R138" s="35">
        <f t="shared" si="38"/>
        <v>12211</v>
      </c>
      <c r="S138" s="35">
        <f t="shared" si="39"/>
        <v>12354</v>
      </c>
      <c r="T138" s="22"/>
      <c r="U138" s="67">
        <f>IF(B138=C138,0,IF(S138&lt;&gt;"-",(S138)/Přehled!$A$1,0))</f>
        <v>29.414285714285715</v>
      </c>
    </row>
    <row r="139" spans="1:21" x14ac:dyDescent="0.25">
      <c r="A139" s="233">
        <v>137</v>
      </c>
      <c r="B139" s="235">
        <v>20250</v>
      </c>
      <c r="C139" s="236"/>
      <c r="D139" s="235">
        <v>2285</v>
      </c>
      <c r="E139" s="230">
        <f t="shared" si="31"/>
        <v>1145</v>
      </c>
      <c r="F139" s="230">
        <f t="shared" si="32"/>
        <v>380</v>
      </c>
      <c r="G139" s="230">
        <f t="shared" si="33"/>
        <v>95</v>
      </c>
      <c r="H139" s="236">
        <f t="shared" si="34"/>
        <v>20</v>
      </c>
      <c r="I139" s="235">
        <f t="shared" si="30"/>
        <v>4342</v>
      </c>
      <c r="J139" s="230">
        <f t="shared" si="30"/>
        <v>2176</v>
      </c>
      <c r="K139" s="230">
        <f t="shared" si="30"/>
        <v>722</v>
      </c>
      <c r="L139" s="230">
        <f t="shared" si="30"/>
        <v>181</v>
      </c>
      <c r="M139" s="236">
        <f t="shared" si="30"/>
        <v>38</v>
      </c>
      <c r="N139" s="26"/>
      <c r="O139" s="26">
        <f t="shared" si="35"/>
        <v>11566</v>
      </c>
      <c r="P139" s="26">
        <f t="shared" si="36"/>
        <v>0</v>
      </c>
      <c r="Q139" s="26">
        <f t="shared" si="37"/>
        <v>12288</v>
      </c>
      <c r="R139" s="26">
        <f t="shared" si="38"/>
        <v>12648</v>
      </c>
      <c r="S139" s="26">
        <f t="shared" si="39"/>
        <v>12791</v>
      </c>
      <c r="T139" s="1"/>
      <c r="U139" s="67">
        <f>IF(B139=C139,0,IF(S139&lt;&gt;"-",(S139)/Přehled!$A$1,0))</f>
        <v>30.454761904761906</v>
      </c>
    </row>
    <row r="140" spans="1:21" x14ac:dyDescent="0.25">
      <c r="A140" s="233">
        <v>138</v>
      </c>
      <c r="B140" s="235">
        <v>20756</v>
      </c>
      <c r="C140" s="236"/>
      <c r="D140" s="235">
        <v>2305</v>
      </c>
      <c r="E140" s="230">
        <f t="shared" si="31"/>
        <v>1155</v>
      </c>
      <c r="F140" s="230">
        <f t="shared" si="32"/>
        <v>385</v>
      </c>
      <c r="G140" s="230">
        <f t="shared" si="33"/>
        <v>95</v>
      </c>
      <c r="H140" s="236">
        <f t="shared" si="34"/>
        <v>20</v>
      </c>
      <c r="I140" s="235">
        <f t="shared" si="30"/>
        <v>4380</v>
      </c>
      <c r="J140" s="230">
        <f t="shared" si="30"/>
        <v>2195</v>
      </c>
      <c r="K140" s="230">
        <f t="shared" si="30"/>
        <v>732</v>
      </c>
      <c r="L140" s="230">
        <f t="shared" si="30"/>
        <v>181</v>
      </c>
      <c r="M140" s="236">
        <f t="shared" si="30"/>
        <v>38</v>
      </c>
      <c r="N140" s="26"/>
      <c r="O140" s="26">
        <f t="shared" si="35"/>
        <v>11996</v>
      </c>
      <c r="P140" s="26">
        <f t="shared" si="36"/>
        <v>0</v>
      </c>
      <c r="Q140" s="26">
        <f t="shared" si="37"/>
        <v>12717</v>
      </c>
      <c r="R140" s="26">
        <f t="shared" si="38"/>
        <v>13087</v>
      </c>
      <c r="S140" s="26">
        <f t="shared" si="39"/>
        <v>13230</v>
      </c>
      <c r="T140" s="1"/>
      <c r="U140" s="67">
        <f>IF(B140=C140,0,IF(S140&lt;&gt;"-",(S140)/Přehled!$A$1,0))</f>
        <v>31.5</v>
      </c>
    </row>
    <row r="141" spans="1:21" x14ac:dyDescent="0.25">
      <c r="A141" s="233">
        <v>139</v>
      </c>
      <c r="B141" s="235">
        <v>21275</v>
      </c>
      <c r="C141" s="236"/>
      <c r="D141" s="235">
        <v>2325</v>
      </c>
      <c r="E141" s="230">
        <f t="shared" si="31"/>
        <v>1165</v>
      </c>
      <c r="F141" s="230">
        <f t="shared" si="32"/>
        <v>390</v>
      </c>
      <c r="G141" s="230">
        <f t="shared" si="33"/>
        <v>100</v>
      </c>
      <c r="H141" s="236">
        <f t="shared" si="34"/>
        <v>20</v>
      </c>
      <c r="I141" s="235">
        <f t="shared" si="30"/>
        <v>4418</v>
      </c>
      <c r="J141" s="230">
        <f t="shared" si="30"/>
        <v>2214</v>
      </c>
      <c r="K141" s="230">
        <f t="shared" si="30"/>
        <v>741</v>
      </c>
      <c r="L141" s="230">
        <f t="shared" si="30"/>
        <v>190</v>
      </c>
      <c r="M141" s="236">
        <f t="shared" si="30"/>
        <v>38</v>
      </c>
      <c r="N141" s="26"/>
      <c r="O141" s="26">
        <f t="shared" si="35"/>
        <v>12439</v>
      </c>
      <c r="P141" s="26">
        <f t="shared" si="36"/>
        <v>0</v>
      </c>
      <c r="Q141" s="26">
        <f t="shared" si="37"/>
        <v>13161</v>
      </c>
      <c r="R141" s="26">
        <f t="shared" si="38"/>
        <v>13522</v>
      </c>
      <c r="S141" s="26">
        <f t="shared" si="39"/>
        <v>13674</v>
      </c>
      <c r="T141" s="1"/>
      <c r="U141" s="67">
        <f>IF(B141=C141,0,IF(S141&lt;&gt;"-",(S141)/Přehled!$A$1,0))</f>
        <v>32.557142857142857</v>
      </c>
    </row>
    <row r="142" spans="1:21" x14ac:dyDescent="0.25">
      <c r="A142" s="233">
        <v>140</v>
      </c>
      <c r="B142" s="235">
        <v>21807</v>
      </c>
      <c r="C142" s="236"/>
      <c r="D142" s="235">
        <v>2345</v>
      </c>
      <c r="E142" s="230">
        <f t="shared" si="31"/>
        <v>1175</v>
      </c>
      <c r="F142" s="230">
        <f t="shared" si="32"/>
        <v>390</v>
      </c>
      <c r="G142" s="230">
        <f t="shared" si="33"/>
        <v>100</v>
      </c>
      <c r="H142" s="236">
        <f t="shared" si="34"/>
        <v>20</v>
      </c>
      <c r="I142" s="235">
        <f t="shared" ref="I142:M157" si="40">ROUNDUP(D142*1.9,0)</f>
        <v>4456</v>
      </c>
      <c r="J142" s="230">
        <f t="shared" si="40"/>
        <v>2233</v>
      </c>
      <c r="K142" s="230">
        <f t="shared" si="40"/>
        <v>741</v>
      </c>
      <c r="L142" s="230">
        <f t="shared" si="40"/>
        <v>190</v>
      </c>
      <c r="M142" s="236">
        <f t="shared" si="40"/>
        <v>38</v>
      </c>
      <c r="N142" s="26"/>
      <c r="O142" s="26">
        <f t="shared" si="35"/>
        <v>12895</v>
      </c>
      <c r="P142" s="26">
        <f t="shared" si="36"/>
        <v>0</v>
      </c>
      <c r="Q142" s="26">
        <f t="shared" si="37"/>
        <v>13636</v>
      </c>
      <c r="R142" s="26">
        <f t="shared" si="38"/>
        <v>13997</v>
      </c>
      <c r="S142" s="26">
        <f t="shared" si="39"/>
        <v>14149</v>
      </c>
      <c r="T142" s="1"/>
      <c r="U142" s="67">
        <f>IF(B142=C142,0,IF(S142&lt;&gt;"-",(S142)/Přehled!$A$1,0))</f>
        <v>33.688095238095237</v>
      </c>
    </row>
    <row r="143" spans="1:21" x14ac:dyDescent="0.25">
      <c r="A143" s="233">
        <v>141</v>
      </c>
      <c r="B143" s="235">
        <v>22352</v>
      </c>
      <c r="C143" s="236"/>
      <c r="D143" s="235">
        <v>2365</v>
      </c>
      <c r="E143" s="230">
        <f t="shared" si="31"/>
        <v>1185</v>
      </c>
      <c r="F143" s="230">
        <f t="shared" si="32"/>
        <v>395</v>
      </c>
      <c r="G143" s="230">
        <f t="shared" si="33"/>
        <v>100</v>
      </c>
      <c r="H143" s="236">
        <f t="shared" si="34"/>
        <v>20</v>
      </c>
      <c r="I143" s="235">
        <f t="shared" si="40"/>
        <v>4494</v>
      </c>
      <c r="J143" s="230">
        <f t="shared" si="40"/>
        <v>2252</v>
      </c>
      <c r="K143" s="230">
        <f t="shared" si="40"/>
        <v>751</v>
      </c>
      <c r="L143" s="230">
        <f t="shared" si="40"/>
        <v>190</v>
      </c>
      <c r="M143" s="236">
        <f t="shared" si="40"/>
        <v>38</v>
      </c>
      <c r="N143" s="26"/>
      <c r="O143" s="26">
        <f t="shared" si="35"/>
        <v>13364</v>
      </c>
      <c r="P143" s="26">
        <f t="shared" si="36"/>
        <v>0</v>
      </c>
      <c r="Q143" s="26">
        <f t="shared" si="37"/>
        <v>14104</v>
      </c>
      <c r="R143" s="26">
        <f t="shared" si="38"/>
        <v>14475</v>
      </c>
      <c r="S143" s="26">
        <f t="shared" si="39"/>
        <v>14627</v>
      </c>
      <c r="T143" s="1"/>
      <c r="U143" s="67">
        <f>IF(B143=C143,0,IF(S143&lt;&gt;"-",(S143)/Přehled!$A$1,0))</f>
        <v>34.826190476190476</v>
      </c>
    </row>
    <row r="144" spans="1:21" x14ac:dyDescent="0.25">
      <c r="A144" s="233">
        <v>142</v>
      </c>
      <c r="B144" s="235">
        <v>22911</v>
      </c>
      <c r="C144" s="236"/>
      <c r="D144" s="235">
        <v>2385</v>
      </c>
      <c r="E144" s="230">
        <f t="shared" si="31"/>
        <v>1195</v>
      </c>
      <c r="F144" s="230">
        <f t="shared" si="32"/>
        <v>400</v>
      </c>
      <c r="G144" s="230">
        <f t="shared" si="33"/>
        <v>100</v>
      </c>
      <c r="H144" s="236">
        <f t="shared" si="34"/>
        <v>20</v>
      </c>
      <c r="I144" s="235">
        <f t="shared" si="40"/>
        <v>4532</v>
      </c>
      <c r="J144" s="230">
        <f t="shared" si="40"/>
        <v>2271</v>
      </c>
      <c r="K144" s="230">
        <f t="shared" si="40"/>
        <v>760</v>
      </c>
      <c r="L144" s="230">
        <f t="shared" si="40"/>
        <v>190</v>
      </c>
      <c r="M144" s="236">
        <f t="shared" si="40"/>
        <v>38</v>
      </c>
      <c r="N144" s="26"/>
      <c r="O144" s="26">
        <f t="shared" si="35"/>
        <v>13847</v>
      </c>
      <c r="P144" s="26">
        <f t="shared" si="36"/>
        <v>0</v>
      </c>
      <c r="Q144" s="26">
        <f t="shared" si="37"/>
        <v>14588</v>
      </c>
      <c r="R144" s="26">
        <f t="shared" si="38"/>
        <v>14968</v>
      </c>
      <c r="S144" s="26">
        <f t="shared" si="39"/>
        <v>15120</v>
      </c>
      <c r="T144" s="1"/>
      <c r="U144" s="67">
        <f>IF(B144=C144,0,IF(S144&lt;&gt;"-",(S144)/Přehled!$A$1,0))</f>
        <v>36</v>
      </c>
    </row>
    <row r="145" spans="1:21" x14ac:dyDescent="0.25">
      <c r="A145" s="233">
        <v>143</v>
      </c>
      <c r="B145" s="235">
        <v>23484</v>
      </c>
      <c r="C145" s="236"/>
      <c r="D145" s="235">
        <v>2405</v>
      </c>
      <c r="E145" s="230">
        <f t="shared" si="31"/>
        <v>1205</v>
      </c>
      <c r="F145" s="230">
        <f t="shared" si="32"/>
        <v>400</v>
      </c>
      <c r="G145" s="230">
        <f t="shared" si="33"/>
        <v>100</v>
      </c>
      <c r="H145" s="236">
        <f t="shared" si="34"/>
        <v>20</v>
      </c>
      <c r="I145" s="235">
        <f t="shared" si="40"/>
        <v>4570</v>
      </c>
      <c r="J145" s="230">
        <f t="shared" si="40"/>
        <v>2290</v>
      </c>
      <c r="K145" s="230">
        <f t="shared" si="40"/>
        <v>760</v>
      </c>
      <c r="L145" s="230">
        <f t="shared" si="40"/>
        <v>190</v>
      </c>
      <c r="M145" s="236">
        <f t="shared" si="40"/>
        <v>38</v>
      </c>
      <c r="N145" s="26"/>
      <c r="O145" s="26">
        <f t="shared" si="35"/>
        <v>14344</v>
      </c>
      <c r="P145" s="26">
        <f t="shared" si="36"/>
        <v>0</v>
      </c>
      <c r="Q145" s="26">
        <f t="shared" si="37"/>
        <v>15104</v>
      </c>
      <c r="R145" s="26">
        <f t="shared" si="38"/>
        <v>15484</v>
      </c>
      <c r="S145" s="26">
        <f t="shared" si="39"/>
        <v>15636</v>
      </c>
      <c r="T145" s="1"/>
      <c r="U145" s="67">
        <f>IF(B145=C145,0,IF(S145&lt;&gt;"-",(S145)/Přehled!$A$1,0))</f>
        <v>37.228571428571428</v>
      </c>
    </row>
    <row r="146" spans="1:21" x14ac:dyDescent="0.25">
      <c r="A146" s="233">
        <v>144</v>
      </c>
      <c r="B146" s="235">
        <v>24071</v>
      </c>
      <c r="C146" s="236"/>
      <c r="D146" s="235">
        <v>2425</v>
      </c>
      <c r="E146" s="230">
        <f t="shared" si="31"/>
        <v>1215</v>
      </c>
      <c r="F146" s="230">
        <f t="shared" si="32"/>
        <v>405</v>
      </c>
      <c r="G146" s="230">
        <f t="shared" si="33"/>
        <v>100</v>
      </c>
      <c r="H146" s="236">
        <f t="shared" si="34"/>
        <v>20</v>
      </c>
      <c r="I146" s="235">
        <f t="shared" si="40"/>
        <v>4608</v>
      </c>
      <c r="J146" s="230">
        <f t="shared" si="40"/>
        <v>2309</v>
      </c>
      <c r="K146" s="230">
        <f t="shared" si="40"/>
        <v>770</v>
      </c>
      <c r="L146" s="230">
        <f t="shared" si="40"/>
        <v>190</v>
      </c>
      <c r="M146" s="236">
        <f t="shared" si="40"/>
        <v>38</v>
      </c>
      <c r="N146" s="26"/>
      <c r="O146" s="26">
        <f t="shared" si="35"/>
        <v>14855</v>
      </c>
      <c r="P146" s="26">
        <f t="shared" si="36"/>
        <v>0</v>
      </c>
      <c r="Q146" s="26">
        <f t="shared" si="37"/>
        <v>15614</v>
      </c>
      <c r="R146" s="26">
        <f t="shared" si="38"/>
        <v>16004</v>
      </c>
      <c r="S146" s="26">
        <f t="shared" si="39"/>
        <v>16156</v>
      </c>
      <c r="T146" s="1"/>
      <c r="U146" s="67">
        <f>IF(B146=C146,0,IF(S146&lt;&gt;"-",(S146)/Přehled!$A$1,0))</f>
        <v>38.466666666666669</v>
      </c>
    </row>
    <row r="147" spans="1:21" x14ac:dyDescent="0.25">
      <c r="A147" s="233">
        <v>145</v>
      </c>
      <c r="B147" s="235">
        <v>24673</v>
      </c>
      <c r="C147" s="236"/>
      <c r="D147" s="235">
        <v>2445</v>
      </c>
      <c r="E147" s="230">
        <f t="shared" si="31"/>
        <v>1225</v>
      </c>
      <c r="F147" s="230">
        <f t="shared" si="32"/>
        <v>410</v>
      </c>
      <c r="G147" s="230">
        <f t="shared" si="33"/>
        <v>105</v>
      </c>
      <c r="H147" s="236">
        <f t="shared" si="34"/>
        <v>20</v>
      </c>
      <c r="I147" s="235">
        <f t="shared" si="40"/>
        <v>4646</v>
      </c>
      <c r="J147" s="230">
        <f t="shared" si="40"/>
        <v>2328</v>
      </c>
      <c r="K147" s="230">
        <f t="shared" si="40"/>
        <v>779</v>
      </c>
      <c r="L147" s="230">
        <f t="shared" si="40"/>
        <v>200</v>
      </c>
      <c r="M147" s="236">
        <f t="shared" si="40"/>
        <v>38</v>
      </c>
      <c r="N147" s="26"/>
      <c r="O147" s="26">
        <f t="shared" si="35"/>
        <v>15381</v>
      </c>
      <c r="P147" s="26">
        <f t="shared" si="36"/>
        <v>0</v>
      </c>
      <c r="Q147" s="26">
        <f t="shared" si="37"/>
        <v>16141</v>
      </c>
      <c r="R147" s="26">
        <f t="shared" si="38"/>
        <v>16520</v>
      </c>
      <c r="S147" s="26">
        <f t="shared" si="39"/>
        <v>16682</v>
      </c>
      <c r="T147" s="1"/>
      <c r="U147" s="67">
        <f>IF(B147=C147,0,IF(S147&lt;&gt;"-",(S147)/Přehled!$A$1,0))</f>
        <v>39.719047619047622</v>
      </c>
    </row>
    <row r="148" spans="1:21" x14ac:dyDescent="0.25">
      <c r="A148" s="233">
        <v>146</v>
      </c>
      <c r="B148" s="235">
        <v>25289</v>
      </c>
      <c r="C148" s="236"/>
      <c r="D148" s="235">
        <v>2465</v>
      </c>
      <c r="E148" s="230">
        <f t="shared" si="31"/>
        <v>1235</v>
      </c>
      <c r="F148" s="230">
        <f t="shared" si="32"/>
        <v>410</v>
      </c>
      <c r="G148" s="230">
        <f t="shared" si="33"/>
        <v>105</v>
      </c>
      <c r="H148" s="236">
        <f t="shared" si="34"/>
        <v>20</v>
      </c>
      <c r="I148" s="235">
        <f t="shared" si="40"/>
        <v>4684</v>
      </c>
      <c r="J148" s="230">
        <f t="shared" si="40"/>
        <v>2347</v>
      </c>
      <c r="K148" s="230">
        <f t="shared" si="40"/>
        <v>779</v>
      </c>
      <c r="L148" s="230">
        <f t="shared" si="40"/>
        <v>200</v>
      </c>
      <c r="M148" s="236">
        <f t="shared" si="40"/>
        <v>38</v>
      </c>
      <c r="N148" s="26"/>
      <c r="O148" s="26">
        <f t="shared" si="35"/>
        <v>15921</v>
      </c>
      <c r="P148" s="26">
        <f t="shared" si="36"/>
        <v>0</v>
      </c>
      <c r="Q148" s="26">
        <f t="shared" si="37"/>
        <v>16700</v>
      </c>
      <c r="R148" s="26">
        <f t="shared" si="38"/>
        <v>17079</v>
      </c>
      <c r="S148" s="26">
        <f t="shared" si="39"/>
        <v>17241</v>
      </c>
      <c r="T148" s="1"/>
      <c r="U148" s="67">
        <f>IF(B148=C148,0,IF(S148&lt;&gt;"-",(S148)/Přehled!$A$1,0))</f>
        <v>41.05</v>
      </c>
    </row>
    <row r="149" spans="1:21" x14ac:dyDescent="0.25">
      <c r="A149" s="233">
        <v>147</v>
      </c>
      <c r="B149" s="235">
        <v>25922</v>
      </c>
      <c r="C149" s="236"/>
      <c r="D149" s="235">
        <v>2485</v>
      </c>
      <c r="E149" s="230">
        <f t="shared" si="31"/>
        <v>1245</v>
      </c>
      <c r="F149" s="230">
        <f t="shared" si="32"/>
        <v>415</v>
      </c>
      <c r="G149" s="230">
        <f t="shared" si="33"/>
        <v>105</v>
      </c>
      <c r="H149" s="236">
        <f t="shared" si="34"/>
        <v>20</v>
      </c>
      <c r="I149" s="235">
        <f t="shared" si="40"/>
        <v>4722</v>
      </c>
      <c r="J149" s="230">
        <f t="shared" si="40"/>
        <v>2366</v>
      </c>
      <c r="K149" s="230">
        <f t="shared" si="40"/>
        <v>789</v>
      </c>
      <c r="L149" s="230">
        <f t="shared" si="40"/>
        <v>200</v>
      </c>
      <c r="M149" s="236">
        <f t="shared" si="40"/>
        <v>38</v>
      </c>
      <c r="N149" s="26"/>
      <c r="O149" s="26">
        <f t="shared" si="35"/>
        <v>16478</v>
      </c>
      <c r="P149" s="26">
        <f t="shared" si="36"/>
        <v>0</v>
      </c>
      <c r="Q149" s="26">
        <f t="shared" si="37"/>
        <v>17256</v>
      </c>
      <c r="R149" s="26">
        <f t="shared" si="38"/>
        <v>17645</v>
      </c>
      <c r="S149" s="26">
        <f t="shared" si="39"/>
        <v>17807</v>
      </c>
      <c r="T149" s="1"/>
      <c r="U149" s="67">
        <f>IF(B149=C149,0,IF(S149&lt;&gt;"-",(S149)/Přehled!$A$1,0))</f>
        <v>42.397619047619045</v>
      </c>
    </row>
    <row r="150" spans="1:21" x14ac:dyDescent="0.25">
      <c r="A150" s="233">
        <v>148</v>
      </c>
      <c r="B150" s="235">
        <v>26570</v>
      </c>
      <c r="C150" s="236"/>
      <c r="D150" s="235">
        <v>2505</v>
      </c>
      <c r="E150" s="230">
        <f t="shared" si="31"/>
        <v>1255</v>
      </c>
      <c r="F150" s="230">
        <f t="shared" si="32"/>
        <v>420</v>
      </c>
      <c r="G150" s="230">
        <f t="shared" si="33"/>
        <v>105</v>
      </c>
      <c r="H150" s="236">
        <f t="shared" si="34"/>
        <v>20</v>
      </c>
      <c r="I150" s="235">
        <f t="shared" si="40"/>
        <v>4760</v>
      </c>
      <c r="J150" s="230">
        <f t="shared" si="40"/>
        <v>2385</v>
      </c>
      <c r="K150" s="230">
        <f t="shared" si="40"/>
        <v>798</v>
      </c>
      <c r="L150" s="230">
        <f t="shared" si="40"/>
        <v>200</v>
      </c>
      <c r="M150" s="236">
        <f t="shared" si="40"/>
        <v>38</v>
      </c>
      <c r="N150" s="26"/>
      <c r="O150" s="26">
        <f t="shared" si="35"/>
        <v>17050</v>
      </c>
      <c r="P150" s="26">
        <f t="shared" si="36"/>
        <v>0</v>
      </c>
      <c r="Q150" s="26">
        <f t="shared" si="37"/>
        <v>17829</v>
      </c>
      <c r="R150" s="26">
        <f t="shared" si="38"/>
        <v>18227</v>
      </c>
      <c r="S150" s="26">
        <f t="shared" si="39"/>
        <v>18389</v>
      </c>
      <c r="T150" s="1"/>
      <c r="U150" s="67">
        <f>IF(B150=C150,0,IF(S150&lt;&gt;"-",(S150)/Přehled!$A$1,0))</f>
        <v>43.783333333333331</v>
      </c>
    </row>
    <row r="151" spans="1:21" x14ac:dyDescent="0.25">
      <c r="A151" s="233">
        <v>149</v>
      </c>
      <c r="B151" s="235">
        <v>27234</v>
      </c>
      <c r="C151" s="236"/>
      <c r="D151" s="235">
        <v>2525</v>
      </c>
      <c r="E151" s="230">
        <f t="shared" si="31"/>
        <v>1265</v>
      </c>
      <c r="F151" s="230">
        <f t="shared" si="32"/>
        <v>420</v>
      </c>
      <c r="G151" s="230">
        <f t="shared" si="33"/>
        <v>105</v>
      </c>
      <c r="H151" s="236">
        <f t="shared" si="34"/>
        <v>20</v>
      </c>
      <c r="I151" s="235">
        <f t="shared" si="40"/>
        <v>4798</v>
      </c>
      <c r="J151" s="230">
        <f t="shared" si="40"/>
        <v>2404</v>
      </c>
      <c r="K151" s="230">
        <f t="shared" si="40"/>
        <v>798</v>
      </c>
      <c r="L151" s="230">
        <f t="shared" si="40"/>
        <v>200</v>
      </c>
      <c r="M151" s="236">
        <f t="shared" si="40"/>
        <v>38</v>
      </c>
      <c r="N151" s="26"/>
      <c r="O151" s="26">
        <f t="shared" si="35"/>
        <v>17638</v>
      </c>
      <c r="P151" s="26">
        <f t="shared" si="36"/>
        <v>0</v>
      </c>
      <c r="Q151" s="26">
        <f t="shared" si="37"/>
        <v>18436</v>
      </c>
      <c r="R151" s="26">
        <f t="shared" si="38"/>
        <v>18834</v>
      </c>
      <c r="S151" s="26">
        <f t="shared" si="39"/>
        <v>18996</v>
      </c>
      <c r="T151" s="1"/>
      <c r="U151" s="67">
        <f>IF(B151=C151,0,IF(S151&lt;&gt;"-",(S151)/Přehled!$A$1,0))</f>
        <v>45.228571428571428</v>
      </c>
    </row>
    <row r="152" spans="1:21" x14ac:dyDescent="0.25">
      <c r="A152" s="233">
        <v>150</v>
      </c>
      <c r="B152" s="235">
        <v>27915</v>
      </c>
      <c r="C152" s="236"/>
      <c r="D152" s="235">
        <v>2550</v>
      </c>
      <c r="E152" s="230">
        <f t="shared" si="31"/>
        <v>1275</v>
      </c>
      <c r="F152" s="230">
        <f t="shared" si="32"/>
        <v>425</v>
      </c>
      <c r="G152" s="230">
        <f t="shared" si="33"/>
        <v>105</v>
      </c>
      <c r="H152" s="236">
        <f t="shared" si="34"/>
        <v>20</v>
      </c>
      <c r="I152" s="235">
        <f t="shared" si="40"/>
        <v>4845</v>
      </c>
      <c r="J152" s="230">
        <f t="shared" si="40"/>
        <v>2423</v>
      </c>
      <c r="K152" s="230">
        <f t="shared" si="40"/>
        <v>808</v>
      </c>
      <c r="L152" s="230">
        <f t="shared" si="40"/>
        <v>200</v>
      </c>
      <c r="M152" s="236">
        <f t="shared" si="40"/>
        <v>38</v>
      </c>
      <c r="N152" s="26"/>
      <c r="O152" s="26">
        <f t="shared" si="35"/>
        <v>18225</v>
      </c>
      <c r="P152" s="26">
        <f t="shared" si="36"/>
        <v>0</v>
      </c>
      <c r="Q152" s="26">
        <f t="shared" si="37"/>
        <v>19031</v>
      </c>
      <c r="R152" s="26">
        <f t="shared" si="38"/>
        <v>19439</v>
      </c>
      <c r="S152" s="26">
        <f t="shared" si="39"/>
        <v>19601</v>
      </c>
      <c r="T152" s="1"/>
      <c r="U152" s="67">
        <f>IF(B152=C152,0,IF(S152&lt;&gt;"-",(S152)/Přehled!$A$1,0))</f>
        <v>46.669047619047618</v>
      </c>
    </row>
    <row r="153" spans="1:21" x14ac:dyDescent="0.25">
      <c r="A153" s="233">
        <v>151</v>
      </c>
      <c r="B153" s="235">
        <v>28612</v>
      </c>
      <c r="C153" s="236"/>
      <c r="D153" s="235">
        <v>2570</v>
      </c>
      <c r="E153" s="230">
        <f t="shared" si="31"/>
        <v>1285</v>
      </c>
      <c r="F153" s="230">
        <f t="shared" si="32"/>
        <v>430</v>
      </c>
      <c r="G153" s="230">
        <f t="shared" si="33"/>
        <v>110</v>
      </c>
      <c r="H153" s="236">
        <f t="shared" si="34"/>
        <v>20</v>
      </c>
      <c r="I153" s="235">
        <f t="shared" si="40"/>
        <v>4883</v>
      </c>
      <c r="J153" s="230">
        <f t="shared" si="40"/>
        <v>2442</v>
      </c>
      <c r="K153" s="230">
        <f t="shared" si="40"/>
        <v>817</v>
      </c>
      <c r="L153" s="230">
        <f t="shared" si="40"/>
        <v>209</v>
      </c>
      <c r="M153" s="236">
        <f t="shared" si="40"/>
        <v>38</v>
      </c>
      <c r="N153" s="26"/>
      <c r="O153" s="26">
        <f t="shared" si="35"/>
        <v>18846</v>
      </c>
      <c r="P153" s="26">
        <f t="shared" si="36"/>
        <v>0</v>
      </c>
      <c r="Q153" s="26">
        <f t="shared" si="37"/>
        <v>19653</v>
      </c>
      <c r="R153" s="26">
        <f t="shared" si="38"/>
        <v>20052</v>
      </c>
      <c r="S153" s="26">
        <f t="shared" si="39"/>
        <v>20223</v>
      </c>
      <c r="T153" s="1"/>
      <c r="U153" s="67">
        <f>IF(B153=C153,0,IF(S153&lt;&gt;"-",(S153)/Přehled!$A$1,0))</f>
        <v>48.15</v>
      </c>
    </row>
    <row r="154" spans="1:21" s="49" customFormat="1" x14ac:dyDescent="0.25">
      <c r="A154" s="55">
        <v>152</v>
      </c>
      <c r="B154" s="34">
        <v>29328</v>
      </c>
      <c r="C154" s="7"/>
      <c r="D154" s="56">
        <v>2590</v>
      </c>
      <c r="E154" s="41">
        <f t="shared" si="31"/>
        <v>1295</v>
      </c>
      <c r="F154" s="41">
        <f t="shared" si="32"/>
        <v>430</v>
      </c>
      <c r="G154" s="41">
        <f t="shared" si="33"/>
        <v>110</v>
      </c>
      <c r="H154" s="7">
        <f t="shared" si="34"/>
        <v>20</v>
      </c>
      <c r="I154" s="34">
        <f t="shared" si="40"/>
        <v>4921</v>
      </c>
      <c r="J154" s="41">
        <f t="shared" si="40"/>
        <v>2461</v>
      </c>
      <c r="K154" s="41">
        <f t="shared" si="40"/>
        <v>817</v>
      </c>
      <c r="L154" s="41">
        <f t="shared" si="40"/>
        <v>209</v>
      </c>
      <c r="M154" s="7">
        <f t="shared" si="40"/>
        <v>38</v>
      </c>
      <c r="N154" s="35"/>
      <c r="O154" s="35">
        <f t="shared" si="35"/>
        <v>19486</v>
      </c>
      <c r="P154" s="35">
        <f t="shared" si="36"/>
        <v>0</v>
      </c>
      <c r="Q154" s="35">
        <f t="shared" si="37"/>
        <v>20312</v>
      </c>
      <c r="R154" s="35">
        <f t="shared" si="38"/>
        <v>20711</v>
      </c>
      <c r="S154" s="35">
        <f t="shared" si="39"/>
        <v>20882</v>
      </c>
      <c r="T154" s="353"/>
      <c r="U154" s="67">
        <f>IF(B154=C154,0,IF(S154&lt;&gt;"-",(S154)/Přehled!$A$1,0))</f>
        <v>49.719047619047622</v>
      </c>
    </row>
    <row r="155" spans="1:21" s="49" customFormat="1" x14ac:dyDescent="0.25">
      <c r="A155" s="55">
        <v>153</v>
      </c>
      <c r="B155" s="34">
        <v>30061</v>
      </c>
      <c r="C155" s="7"/>
      <c r="D155" s="56">
        <v>2610</v>
      </c>
      <c r="E155" s="41">
        <f t="shared" si="31"/>
        <v>1305</v>
      </c>
      <c r="F155" s="41">
        <f t="shared" si="32"/>
        <v>435</v>
      </c>
      <c r="G155" s="41">
        <f t="shared" si="33"/>
        <v>110</v>
      </c>
      <c r="H155" s="7">
        <f t="shared" si="34"/>
        <v>20</v>
      </c>
      <c r="I155" s="34">
        <f t="shared" si="40"/>
        <v>4959</v>
      </c>
      <c r="J155" s="41">
        <f t="shared" si="40"/>
        <v>2480</v>
      </c>
      <c r="K155" s="41">
        <f t="shared" si="40"/>
        <v>827</v>
      </c>
      <c r="L155" s="41">
        <f t="shared" si="40"/>
        <v>209</v>
      </c>
      <c r="M155" s="7">
        <f t="shared" si="40"/>
        <v>38</v>
      </c>
      <c r="N155" s="35"/>
      <c r="O155" s="35">
        <f t="shared" si="35"/>
        <v>20143</v>
      </c>
      <c r="P155" s="35">
        <f t="shared" si="36"/>
        <v>0</v>
      </c>
      <c r="Q155" s="35">
        <f t="shared" si="37"/>
        <v>20968</v>
      </c>
      <c r="R155" s="35">
        <f t="shared" si="38"/>
        <v>21377</v>
      </c>
      <c r="S155" s="35">
        <f t="shared" si="39"/>
        <v>21548</v>
      </c>
      <c r="T155" s="353"/>
      <c r="U155" s="67">
        <f>IF(B155=C155,0,IF(S155&lt;&gt;"-",(S155)/Přehled!$A$1,0))</f>
        <v>51.304761904761904</v>
      </c>
    </row>
    <row r="156" spans="1:21" s="49" customFormat="1" x14ac:dyDescent="0.25">
      <c r="A156" s="55">
        <v>154</v>
      </c>
      <c r="B156" s="34">
        <v>30812</v>
      </c>
      <c r="C156" s="7"/>
      <c r="D156" s="56">
        <v>2630</v>
      </c>
      <c r="E156" s="41">
        <f t="shared" si="31"/>
        <v>1315</v>
      </c>
      <c r="F156" s="41">
        <f t="shared" si="32"/>
        <v>440</v>
      </c>
      <c r="G156" s="41">
        <f t="shared" si="33"/>
        <v>110</v>
      </c>
      <c r="H156" s="7">
        <f t="shared" si="34"/>
        <v>20</v>
      </c>
      <c r="I156" s="34">
        <f t="shared" si="40"/>
        <v>4997</v>
      </c>
      <c r="J156" s="41">
        <f t="shared" si="40"/>
        <v>2499</v>
      </c>
      <c r="K156" s="41">
        <f t="shared" si="40"/>
        <v>836</v>
      </c>
      <c r="L156" s="41">
        <f t="shared" si="40"/>
        <v>209</v>
      </c>
      <c r="M156" s="7">
        <f t="shared" si="40"/>
        <v>38</v>
      </c>
      <c r="N156" s="35"/>
      <c r="O156" s="35">
        <f t="shared" si="35"/>
        <v>20818</v>
      </c>
      <c r="P156" s="35">
        <f t="shared" si="36"/>
        <v>0</v>
      </c>
      <c r="Q156" s="35">
        <f t="shared" si="37"/>
        <v>21644</v>
      </c>
      <c r="R156" s="35">
        <f t="shared" si="38"/>
        <v>22062</v>
      </c>
      <c r="S156" s="35">
        <f t="shared" si="39"/>
        <v>22233</v>
      </c>
      <c r="T156" s="353"/>
      <c r="U156" s="67">
        <f>IF(B156=C156,0,IF(S156&lt;&gt;"-",(S156)/Přehled!$A$1,0))</f>
        <v>52.935714285714283</v>
      </c>
    </row>
    <row r="157" spans="1:21" s="49" customFormat="1" x14ac:dyDescent="0.25">
      <c r="A157" s="55">
        <v>155</v>
      </c>
      <c r="B157" s="34">
        <v>31583</v>
      </c>
      <c r="C157" s="7"/>
      <c r="D157" s="56">
        <v>2650</v>
      </c>
      <c r="E157" s="41">
        <f t="shared" si="31"/>
        <v>1325</v>
      </c>
      <c r="F157" s="41">
        <f t="shared" si="32"/>
        <v>440</v>
      </c>
      <c r="G157" s="41">
        <f t="shared" si="33"/>
        <v>110</v>
      </c>
      <c r="H157" s="7">
        <f t="shared" si="34"/>
        <v>20</v>
      </c>
      <c r="I157" s="34">
        <f t="shared" si="40"/>
        <v>5035</v>
      </c>
      <c r="J157" s="41">
        <f t="shared" si="40"/>
        <v>2518</v>
      </c>
      <c r="K157" s="41">
        <f t="shared" si="40"/>
        <v>836</v>
      </c>
      <c r="L157" s="41">
        <f t="shared" si="40"/>
        <v>209</v>
      </c>
      <c r="M157" s="7">
        <f t="shared" si="40"/>
        <v>38</v>
      </c>
      <c r="N157" s="35"/>
      <c r="O157" s="35">
        <f t="shared" si="35"/>
        <v>21513</v>
      </c>
      <c r="P157" s="35">
        <f t="shared" si="36"/>
        <v>0</v>
      </c>
      <c r="Q157" s="35">
        <f t="shared" si="37"/>
        <v>22358</v>
      </c>
      <c r="R157" s="35">
        <f t="shared" si="38"/>
        <v>22776</v>
      </c>
      <c r="S157" s="35">
        <f t="shared" si="39"/>
        <v>22947</v>
      </c>
      <c r="T157" s="353"/>
      <c r="U157" s="67">
        <f>IF(B157=C157,0,IF(S157&lt;&gt;"-",(S157)/Přehled!$A$1,0))</f>
        <v>54.635714285714286</v>
      </c>
    </row>
    <row r="158" spans="1:21" s="49" customFormat="1" x14ac:dyDescent="0.25">
      <c r="A158" s="55">
        <v>156</v>
      </c>
      <c r="B158" s="34">
        <v>32372</v>
      </c>
      <c r="C158" s="7"/>
      <c r="D158" s="56">
        <v>2670</v>
      </c>
      <c r="E158" s="41">
        <f t="shared" si="31"/>
        <v>1335</v>
      </c>
      <c r="F158" s="41">
        <f t="shared" si="32"/>
        <v>445</v>
      </c>
      <c r="G158" s="41">
        <f t="shared" si="33"/>
        <v>110</v>
      </c>
      <c r="H158" s="7">
        <f t="shared" si="34"/>
        <v>20</v>
      </c>
      <c r="I158" s="34">
        <f t="shared" ref="I158:M190" si="41">ROUNDUP(D158*1.9,0)</f>
        <v>5073</v>
      </c>
      <c r="J158" s="41">
        <f t="shared" si="41"/>
        <v>2537</v>
      </c>
      <c r="K158" s="41">
        <f t="shared" si="41"/>
        <v>846</v>
      </c>
      <c r="L158" s="41">
        <f t="shared" si="41"/>
        <v>209</v>
      </c>
      <c r="M158" s="7">
        <f t="shared" si="41"/>
        <v>38</v>
      </c>
      <c r="N158" s="35"/>
      <c r="O158" s="35">
        <f t="shared" si="35"/>
        <v>22226</v>
      </c>
      <c r="P158" s="35">
        <f t="shared" si="36"/>
        <v>0</v>
      </c>
      <c r="Q158" s="35">
        <f t="shared" si="37"/>
        <v>23070</v>
      </c>
      <c r="R158" s="35">
        <f t="shared" si="38"/>
        <v>23498</v>
      </c>
      <c r="S158" s="35">
        <f t="shared" si="39"/>
        <v>23669</v>
      </c>
      <c r="T158" s="353"/>
      <c r="U158" s="67">
        <f>IF(B158=C158,0,IF(S158&lt;&gt;"-",(S158)/Přehled!$A$1,0))</f>
        <v>56.354761904761908</v>
      </c>
    </row>
    <row r="159" spans="1:21" s="49" customFormat="1" x14ac:dyDescent="0.25">
      <c r="A159" s="55">
        <v>157</v>
      </c>
      <c r="B159" s="34">
        <v>33182</v>
      </c>
      <c r="C159" s="7"/>
      <c r="D159" s="56">
        <v>2690</v>
      </c>
      <c r="E159" s="41">
        <f t="shared" si="31"/>
        <v>1345</v>
      </c>
      <c r="F159" s="41">
        <f t="shared" si="32"/>
        <v>450</v>
      </c>
      <c r="G159" s="41">
        <f t="shared" si="33"/>
        <v>115</v>
      </c>
      <c r="H159" s="7">
        <f t="shared" si="34"/>
        <v>25</v>
      </c>
      <c r="I159" s="34">
        <f t="shared" si="41"/>
        <v>5111</v>
      </c>
      <c r="J159" s="41">
        <f t="shared" si="41"/>
        <v>2556</v>
      </c>
      <c r="K159" s="41">
        <f t="shared" si="41"/>
        <v>855</v>
      </c>
      <c r="L159" s="41">
        <f t="shared" si="41"/>
        <v>219</v>
      </c>
      <c r="M159" s="7">
        <f t="shared" si="41"/>
        <v>48</v>
      </c>
      <c r="N159" s="35"/>
      <c r="O159" s="35">
        <f t="shared" si="35"/>
        <v>22960</v>
      </c>
      <c r="P159" s="35">
        <f t="shared" si="36"/>
        <v>0</v>
      </c>
      <c r="Q159" s="35">
        <f t="shared" si="37"/>
        <v>23805</v>
      </c>
      <c r="R159" s="35">
        <f t="shared" si="38"/>
        <v>24222</v>
      </c>
      <c r="S159" s="35">
        <f t="shared" si="39"/>
        <v>24393</v>
      </c>
      <c r="T159" s="353"/>
      <c r="U159" s="67">
        <f>IF(B159=C159,0,IF(S159&lt;&gt;"-",(S159)/Přehled!$A$1,0))</f>
        <v>58.078571428571429</v>
      </c>
    </row>
    <row r="160" spans="1:21" s="49" customFormat="1" x14ac:dyDescent="0.25">
      <c r="A160" s="55">
        <v>158</v>
      </c>
      <c r="B160" s="34">
        <v>34011</v>
      </c>
      <c r="C160" s="7"/>
      <c r="D160" s="56">
        <v>2710</v>
      </c>
      <c r="E160" s="41">
        <f t="shared" si="31"/>
        <v>1355</v>
      </c>
      <c r="F160" s="41">
        <f t="shared" si="32"/>
        <v>450</v>
      </c>
      <c r="G160" s="41">
        <f t="shared" si="33"/>
        <v>115</v>
      </c>
      <c r="H160" s="7">
        <f t="shared" si="34"/>
        <v>25</v>
      </c>
      <c r="I160" s="34">
        <f t="shared" si="41"/>
        <v>5149</v>
      </c>
      <c r="J160" s="41">
        <f t="shared" si="41"/>
        <v>2575</v>
      </c>
      <c r="K160" s="41">
        <f t="shared" si="41"/>
        <v>855</v>
      </c>
      <c r="L160" s="41">
        <f t="shared" si="41"/>
        <v>219</v>
      </c>
      <c r="M160" s="7">
        <f t="shared" si="41"/>
        <v>48</v>
      </c>
      <c r="N160" s="35"/>
      <c r="O160" s="35">
        <f t="shared" si="35"/>
        <v>23713</v>
      </c>
      <c r="P160" s="35">
        <f t="shared" si="36"/>
        <v>0</v>
      </c>
      <c r="Q160" s="35">
        <f t="shared" si="37"/>
        <v>24577</v>
      </c>
      <c r="R160" s="35">
        <f t="shared" si="38"/>
        <v>24994</v>
      </c>
      <c r="S160" s="35">
        <f t="shared" si="39"/>
        <v>25165</v>
      </c>
      <c r="T160" s="353"/>
      <c r="U160" s="67">
        <f>IF(B160=C160,0,IF(S160&lt;&gt;"-",(S160)/Přehled!$A$1,0))</f>
        <v>59.916666666666664</v>
      </c>
    </row>
    <row r="161" spans="1:21" s="49" customFormat="1" x14ac:dyDescent="0.25">
      <c r="A161" s="55">
        <v>159</v>
      </c>
      <c r="B161" s="34">
        <v>34861</v>
      </c>
      <c r="C161" s="7"/>
      <c r="D161" s="56">
        <v>2735</v>
      </c>
      <c r="E161" s="41">
        <f t="shared" si="31"/>
        <v>1370</v>
      </c>
      <c r="F161" s="41">
        <f t="shared" si="32"/>
        <v>455</v>
      </c>
      <c r="G161" s="41">
        <f t="shared" si="33"/>
        <v>115</v>
      </c>
      <c r="H161" s="7">
        <f t="shared" si="34"/>
        <v>25</v>
      </c>
      <c r="I161" s="34">
        <f t="shared" si="41"/>
        <v>5197</v>
      </c>
      <c r="J161" s="41">
        <f t="shared" si="41"/>
        <v>2603</v>
      </c>
      <c r="K161" s="41">
        <f t="shared" si="41"/>
        <v>865</v>
      </c>
      <c r="L161" s="41">
        <f t="shared" si="41"/>
        <v>219</v>
      </c>
      <c r="M161" s="7">
        <f t="shared" si="41"/>
        <v>48</v>
      </c>
      <c r="N161" s="35"/>
      <c r="O161" s="35">
        <f t="shared" si="35"/>
        <v>24467</v>
      </c>
      <c r="P161" s="35">
        <f t="shared" si="36"/>
        <v>0</v>
      </c>
      <c r="Q161" s="35">
        <f t="shared" si="37"/>
        <v>25331</v>
      </c>
      <c r="R161" s="35">
        <f t="shared" si="38"/>
        <v>25758</v>
      </c>
      <c r="S161" s="35">
        <f t="shared" si="39"/>
        <v>25929</v>
      </c>
      <c r="T161" s="353"/>
      <c r="U161" s="67">
        <f>IF(B161=C161,0,IF(S161&lt;&gt;"-",(S161)/Přehled!$A$1,0))</f>
        <v>61.735714285714288</v>
      </c>
    </row>
    <row r="162" spans="1:21" s="49" customFormat="1" x14ac:dyDescent="0.25">
      <c r="A162" s="55">
        <v>160</v>
      </c>
      <c r="B162" s="34">
        <v>35733</v>
      </c>
      <c r="C162" s="7"/>
      <c r="D162" s="56">
        <v>2755</v>
      </c>
      <c r="E162" s="41">
        <f t="shared" si="31"/>
        <v>1380</v>
      </c>
      <c r="F162" s="41">
        <f t="shared" si="32"/>
        <v>460</v>
      </c>
      <c r="G162" s="41">
        <f t="shared" si="33"/>
        <v>115</v>
      </c>
      <c r="H162" s="7">
        <f t="shared" si="34"/>
        <v>25</v>
      </c>
      <c r="I162" s="34">
        <f t="shared" si="41"/>
        <v>5235</v>
      </c>
      <c r="J162" s="41">
        <f t="shared" si="41"/>
        <v>2622</v>
      </c>
      <c r="K162" s="41">
        <f t="shared" si="41"/>
        <v>874</v>
      </c>
      <c r="L162" s="41">
        <f t="shared" si="41"/>
        <v>219</v>
      </c>
      <c r="M162" s="7">
        <f t="shared" si="41"/>
        <v>48</v>
      </c>
      <c r="N162" s="35"/>
      <c r="O162" s="35">
        <f t="shared" si="35"/>
        <v>25263</v>
      </c>
      <c r="P162" s="35">
        <f t="shared" si="36"/>
        <v>0</v>
      </c>
      <c r="Q162" s="35">
        <f t="shared" si="37"/>
        <v>26128</v>
      </c>
      <c r="R162" s="35">
        <f t="shared" si="38"/>
        <v>26564</v>
      </c>
      <c r="S162" s="35">
        <f t="shared" si="39"/>
        <v>26735</v>
      </c>
      <c r="T162" s="353"/>
      <c r="U162" s="67">
        <f>IF(B162=C162,0,IF(S162&lt;&gt;"-",(S162)/Přehled!$A$1,0))</f>
        <v>63.654761904761905</v>
      </c>
    </row>
    <row r="163" spans="1:21" s="49" customFormat="1" x14ac:dyDescent="0.25">
      <c r="A163" s="55">
        <v>161</v>
      </c>
      <c r="B163" s="34">
        <v>36626</v>
      </c>
      <c r="C163" s="7"/>
      <c r="D163" s="56">
        <v>2775</v>
      </c>
      <c r="E163" s="41">
        <f t="shared" si="31"/>
        <v>1390</v>
      </c>
      <c r="F163" s="41">
        <f t="shared" si="32"/>
        <v>465</v>
      </c>
      <c r="G163" s="41">
        <f t="shared" si="33"/>
        <v>115</v>
      </c>
      <c r="H163" s="7">
        <f t="shared" si="34"/>
        <v>25</v>
      </c>
      <c r="I163" s="34">
        <f t="shared" si="41"/>
        <v>5273</v>
      </c>
      <c r="J163" s="41">
        <f t="shared" si="41"/>
        <v>2641</v>
      </c>
      <c r="K163" s="41">
        <f t="shared" si="41"/>
        <v>884</v>
      </c>
      <c r="L163" s="41">
        <f t="shared" si="41"/>
        <v>219</v>
      </c>
      <c r="M163" s="7">
        <f t="shared" si="41"/>
        <v>48</v>
      </c>
      <c r="N163" s="35"/>
      <c r="O163" s="35">
        <f t="shared" si="35"/>
        <v>26080</v>
      </c>
      <c r="P163" s="35">
        <f t="shared" si="36"/>
        <v>0</v>
      </c>
      <c r="Q163" s="35">
        <f t="shared" si="37"/>
        <v>26944</v>
      </c>
      <c r="R163" s="35">
        <f t="shared" si="38"/>
        <v>27390</v>
      </c>
      <c r="S163" s="35">
        <f t="shared" si="39"/>
        <v>27561</v>
      </c>
      <c r="T163" s="353"/>
      <c r="U163" s="67">
        <f>IF(B163=C163,0,IF(S163&lt;&gt;"-",(S163)/Přehled!$A$1,0))</f>
        <v>65.621428571428567</v>
      </c>
    </row>
    <row r="164" spans="1:21" s="49" customFormat="1" x14ac:dyDescent="0.25">
      <c r="A164" s="55">
        <v>162</v>
      </c>
      <c r="B164" s="34">
        <v>37542</v>
      </c>
      <c r="C164" s="7"/>
      <c r="D164" s="56">
        <v>2795</v>
      </c>
      <c r="E164" s="41">
        <f t="shared" si="31"/>
        <v>1400</v>
      </c>
      <c r="F164" s="41">
        <f t="shared" si="32"/>
        <v>465</v>
      </c>
      <c r="G164" s="41">
        <f t="shared" si="33"/>
        <v>115</v>
      </c>
      <c r="H164" s="7">
        <f t="shared" si="34"/>
        <v>25</v>
      </c>
      <c r="I164" s="34">
        <f t="shared" si="41"/>
        <v>5311</v>
      </c>
      <c r="J164" s="41">
        <f t="shared" si="41"/>
        <v>2660</v>
      </c>
      <c r="K164" s="41">
        <f t="shared" si="41"/>
        <v>884</v>
      </c>
      <c r="L164" s="41">
        <f t="shared" si="41"/>
        <v>219</v>
      </c>
      <c r="M164" s="7">
        <f t="shared" si="41"/>
        <v>48</v>
      </c>
      <c r="N164" s="35"/>
      <c r="O164" s="35">
        <f t="shared" si="35"/>
        <v>26920</v>
      </c>
      <c r="P164" s="35">
        <f t="shared" si="36"/>
        <v>0</v>
      </c>
      <c r="Q164" s="35">
        <f t="shared" si="37"/>
        <v>27803</v>
      </c>
      <c r="R164" s="35">
        <f t="shared" si="38"/>
        <v>28249</v>
      </c>
      <c r="S164" s="35">
        <f t="shared" si="39"/>
        <v>28420</v>
      </c>
      <c r="T164" s="353"/>
      <c r="U164" s="67">
        <f>IF(B164=C164,0,IF(S164&lt;&gt;"-",(S164)/Přehled!$A$1,0))</f>
        <v>67.666666666666671</v>
      </c>
    </row>
    <row r="165" spans="1:21" s="49" customFormat="1" x14ac:dyDescent="0.25">
      <c r="A165" s="55">
        <v>163</v>
      </c>
      <c r="B165" s="34">
        <v>38480</v>
      </c>
      <c r="C165" s="7"/>
      <c r="D165" s="56">
        <v>2815</v>
      </c>
      <c r="E165" s="41">
        <f t="shared" si="31"/>
        <v>1410</v>
      </c>
      <c r="F165" s="41">
        <f t="shared" si="32"/>
        <v>470</v>
      </c>
      <c r="G165" s="41">
        <f t="shared" si="33"/>
        <v>120</v>
      </c>
      <c r="H165" s="7">
        <f t="shared" si="34"/>
        <v>25</v>
      </c>
      <c r="I165" s="34">
        <f t="shared" si="41"/>
        <v>5349</v>
      </c>
      <c r="J165" s="41">
        <f t="shared" si="41"/>
        <v>2679</v>
      </c>
      <c r="K165" s="41">
        <f t="shared" si="41"/>
        <v>893</v>
      </c>
      <c r="L165" s="41">
        <f t="shared" si="41"/>
        <v>228</v>
      </c>
      <c r="M165" s="7">
        <f t="shared" si="41"/>
        <v>48</v>
      </c>
      <c r="N165" s="35"/>
      <c r="O165" s="35">
        <f t="shared" si="35"/>
        <v>27782</v>
      </c>
      <c r="P165" s="35">
        <f t="shared" si="36"/>
        <v>0</v>
      </c>
      <c r="Q165" s="35">
        <f t="shared" si="37"/>
        <v>28666</v>
      </c>
      <c r="R165" s="35">
        <f t="shared" si="38"/>
        <v>29103</v>
      </c>
      <c r="S165" s="35">
        <f t="shared" si="39"/>
        <v>29283</v>
      </c>
      <c r="T165" s="353"/>
      <c r="U165" s="67">
        <f>IF(B165=C165,0,IF(S165&lt;&gt;"-",(S165)/Přehled!$A$1,0))</f>
        <v>69.721428571428575</v>
      </c>
    </row>
    <row r="166" spans="1:21" s="49" customFormat="1" x14ac:dyDescent="0.25">
      <c r="A166" s="55">
        <v>164</v>
      </c>
      <c r="B166" s="34">
        <v>39442</v>
      </c>
      <c r="C166" s="7"/>
      <c r="D166" s="56">
        <v>2835</v>
      </c>
      <c r="E166" s="41">
        <f t="shared" si="31"/>
        <v>1420</v>
      </c>
      <c r="F166" s="41">
        <f t="shared" si="32"/>
        <v>475</v>
      </c>
      <c r="G166" s="41">
        <f t="shared" si="33"/>
        <v>120</v>
      </c>
      <c r="H166" s="7">
        <f t="shared" si="34"/>
        <v>25</v>
      </c>
      <c r="I166" s="34">
        <f t="shared" si="41"/>
        <v>5387</v>
      </c>
      <c r="J166" s="41">
        <f t="shared" si="41"/>
        <v>2698</v>
      </c>
      <c r="K166" s="41">
        <f t="shared" si="41"/>
        <v>903</v>
      </c>
      <c r="L166" s="41">
        <f t="shared" si="41"/>
        <v>228</v>
      </c>
      <c r="M166" s="7">
        <f t="shared" si="41"/>
        <v>48</v>
      </c>
      <c r="N166" s="35"/>
      <c r="O166" s="35">
        <f t="shared" si="35"/>
        <v>28668</v>
      </c>
      <c r="P166" s="35">
        <f t="shared" si="36"/>
        <v>0</v>
      </c>
      <c r="Q166" s="35">
        <f t="shared" si="37"/>
        <v>29551</v>
      </c>
      <c r="R166" s="35">
        <f t="shared" si="38"/>
        <v>29998</v>
      </c>
      <c r="S166" s="35">
        <f t="shared" si="39"/>
        <v>30178</v>
      </c>
      <c r="T166" s="353"/>
      <c r="U166" s="67">
        <f>IF(B166=C166,0,IF(S166&lt;&gt;"-",(S166)/Přehled!$A$1,0))</f>
        <v>71.852380952380955</v>
      </c>
    </row>
    <row r="167" spans="1:21" s="49" customFormat="1" x14ac:dyDescent="0.25">
      <c r="A167" s="55">
        <v>165</v>
      </c>
      <c r="B167" s="34">
        <v>40428</v>
      </c>
      <c r="C167" s="7"/>
      <c r="D167" s="56">
        <v>2855</v>
      </c>
      <c r="E167" s="41">
        <f t="shared" si="31"/>
        <v>1430</v>
      </c>
      <c r="F167" s="41">
        <f t="shared" si="32"/>
        <v>475</v>
      </c>
      <c r="G167" s="41">
        <f t="shared" si="33"/>
        <v>120</v>
      </c>
      <c r="H167" s="7">
        <f t="shared" si="34"/>
        <v>25</v>
      </c>
      <c r="I167" s="34">
        <f t="shared" si="41"/>
        <v>5425</v>
      </c>
      <c r="J167" s="41">
        <f t="shared" si="41"/>
        <v>2717</v>
      </c>
      <c r="K167" s="41">
        <f t="shared" si="41"/>
        <v>903</v>
      </c>
      <c r="L167" s="41">
        <f t="shared" si="41"/>
        <v>228</v>
      </c>
      <c r="M167" s="7">
        <f t="shared" si="41"/>
        <v>48</v>
      </c>
      <c r="N167" s="35"/>
      <c r="O167" s="35">
        <f t="shared" si="35"/>
        <v>29578</v>
      </c>
      <c r="P167" s="35">
        <f t="shared" si="36"/>
        <v>0</v>
      </c>
      <c r="Q167" s="35">
        <f t="shared" si="37"/>
        <v>30480</v>
      </c>
      <c r="R167" s="35">
        <f t="shared" si="38"/>
        <v>30927</v>
      </c>
      <c r="S167" s="35">
        <f t="shared" si="39"/>
        <v>31107</v>
      </c>
      <c r="T167" s="353"/>
      <c r="U167" s="67">
        <f>IF(B167=C167,0,IF(S167&lt;&gt;"-",(S167)/Přehled!$A$1,0))</f>
        <v>74.064285714285717</v>
      </c>
    </row>
    <row r="168" spans="1:21" s="49" customFormat="1" x14ac:dyDescent="0.25">
      <c r="A168" s="55">
        <v>166</v>
      </c>
      <c r="B168" s="34">
        <v>41439</v>
      </c>
      <c r="C168" s="7"/>
      <c r="D168" s="56">
        <v>2880</v>
      </c>
      <c r="E168" s="41">
        <f t="shared" si="31"/>
        <v>1440</v>
      </c>
      <c r="F168" s="41">
        <f t="shared" si="32"/>
        <v>480</v>
      </c>
      <c r="G168" s="41">
        <f t="shared" si="33"/>
        <v>120</v>
      </c>
      <c r="H168" s="7">
        <f t="shared" si="34"/>
        <v>25</v>
      </c>
      <c r="I168" s="34">
        <f t="shared" si="41"/>
        <v>5472</v>
      </c>
      <c r="J168" s="41">
        <f t="shared" si="41"/>
        <v>2736</v>
      </c>
      <c r="K168" s="41">
        <f t="shared" si="41"/>
        <v>912</v>
      </c>
      <c r="L168" s="41">
        <f t="shared" si="41"/>
        <v>228</v>
      </c>
      <c r="M168" s="7">
        <f t="shared" si="41"/>
        <v>48</v>
      </c>
      <c r="N168" s="35"/>
      <c r="O168" s="35">
        <f t="shared" si="35"/>
        <v>30495</v>
      </c>
      <c r="P168" s="35">
        <f t="shared" si="36"/>
        <v>0</v>
      </c>
      <c r="Q168" s="35">
        <f t="shared" si="37"/>
        <v>31407</v>
      </c>
      <c r="R168" s="35">
        <f t="shared" si="38"/>
        <v>31863</v>
      </c>
      <c r="S168" s="35">
        <f t="shared" si="39"/>
        <v>32043</v>
      </c>
      <c r="T168" s="353"/>
      <c r="U168" s="67">
        <f>IF(B168=C168,0,IF(S168&lt;&gt;"-",(S168)/Přehled!$A$1,0))</f>
        <v>76.292857142857144</v>
      </c>
    </row>
    <row r="169" spans="1:21" s="49" customFormat="1" x14ac:dyDescent="0.25">
      <c r="A169" s="55">
        <v>167</v>
      </c>
      <c r="B169" s="34">
        <v>42475</v>
      </c>
      <c r="C169" s="7"/>
      <c r="D169" s="56">
        <v>2900</v>
      </c>
      <c r="E169" s="41">
        <f t="shared" si="31"/>
        <v>1450</v>
      </c>
      <c r="F169" s="41">
        <f t="shared" si="32"/>
        <v>485</v>
      </c>
      <c r="G169" s="41">
        <f t="shared" si="33"/>
        <v>120</v>
      </c>
      <c r="H169" s="7">
        <f t="shared" si="34"/>
        <v>25</v>
      </c>
      <c r="I169" s="34">
        <f t="shared" si="41"/>
        <v>5510</v>
      </c>
      <c r="J169" s="41">
        <f t="shared" si="41"/>
        <v>2755</v>
      </c>
      <c r="K169" s="41">
        <f t="shared" si="41"/>
        <v>922</v>
      </c>
      <c r="L169" s="41">
        <f t="shared" si="41"/>
        <v>228</v>
      </c>
      <c r="M169" s="7">
        <f t="shared" si="41"/>
        <v>48</v>
      </c>
      <c r="N169" s="35"/>
      <c r="O169" s="35">
        <f t="shared" si="35"/>
        <v>31455</v>
      </c>
      <c r="P169" s="35">
        <f t="shared" si="36"/>
        <v>0</v>
      </c>
      <c r="Q169" s="35">
        <f t="shared" si="37"/>
        <v>32366</v>
      </c>
      <c r="R169" s="35">
        <f t="shared" si="38"/>
        <v>32832</v>
      </c>
      <c r="S169" s="35">
        <f t="shared" si="39"/>
        <v>33012</v>
      </c>
      <c r="T169" s="353"/>
      <c r="U169" s="67">
        <f>IF(B169=C169,0,IF(S169&lt;&gt;"-",(S169)/Přehled!$A$1,0))</f>
        <v>78.599999999999994</v>
      </c>
    </row>
    <row r="170" spans="1:21" s="49" customFormat="1" x14ac:dyDescent="0.25">
      <c r="A170" s="55">
        <v>168</v>
      </c>
      <c r="B170" s="34">
        <v>43537</v>
      </c>
      <c r="C170" s="7"/>
      <c r="D170" s="56">
        <v>2920</v>
      </c>
      <c r="E170" s="41">
        <f t="shared" si="31"/>
        <v>1460</v>
      </c>
      <c r="F170" s="41">
        <f t="shared" si="32"/>
        <v>485</v>
      </c>
      <c r="G170" s="41">
        <f t="shared" si="33"/>
        <v>120</v>
      </c>
      <c r="H170" s="7">
        <f t="shared" si="34"/>
        <v>25</v>
      </c>
      <c r="I170" s="34">
        <f t="shared" si="41"/>
        <v>5548</v>
      </c>
      <c r="J170" s="41">
        <f t="shared" si="41"/>
        <v>2774</v>
      </c>
      <c r="K170" s="41">
        <f t="shared" si="41"/>
        <v>922</v>
      </c>
      <c r="L170" s="41">
        <f t="shared" si="41"/>
        <v>228</v>
      </c>
      <c r="M170" s="7">
        <f t="shared" si="41"/>
        <v>48</v>
      </c>
      <c r="N170" s="35"/>
      <c r="O170" s="35">
        <f t="shared" si="35"/>
        <v>32441</v>
      </c>
      <c r="P170" s="35">
        <f t="shared" si="36"/>
        <v>0</v>
      </c>
      <c r="Q170" s="35">
        <f t="shared" si="37"/>
        <v>33371</v>
      </c>
      <c r="R170" s="35">
        <f t="shared" si="38"/>
        <v>33837</v>
      </c>
      <c r="S170" s="35">
        <f t="shared" si="39"/>
        <v>34017</v>
      </c>
      <c r="T170" s="353"/>
      <c r="U170" s="67">
        <f>IF(B170=C170,0,IF(S170&lt;&gt;"-",(S170)/Přehled!$A$1,0))</f>
        <v>80.992857142857147</v>
      </c>
    </row>
    <row r="171" spans="1:21" s="49" customFormat="1" x14ac:dyDescent="0.25">
      <c r="A171" s="55">
        <v>169</v>
      </c>
      <c r="B171" s="34">
        <v>44625</v>
      </c>
      <c r="C171" s="7"/>
      <c r="D171" s="56">
        <v>2940</v>
      </c>
      <c r="E171" s="41">
        <f t="shared" si="31"/>
        <v>1470</v>
      </c>
      <c r="F171" s="41">
        <f t="shared" si="32"/>
        <v>490</v>
      </c>
      <c r="G171" s="41">
        <f t="shared" si="33"/>
        <v>125</v>
      </c>
      <c r="H171" s="7">
        <f t="shared" si="34"/>
        <v>25</v>
      </c>
      <c r="I171" s="34">
        <f t="shared" si="41"/>
        <v>5586</v>
      </c>
      <c r="J171" s="41">
        <f t="shared" si="41"/>
        <v>2793</v>
      </c>
      <c r="K171" s="41">
        <f t="shared" si="41"/>
        <v>931</v>
      </c>
      <c r="L171" s="41">
        <f t="shared" si="41"/>
        <v>238</v>
      </c>
      <c r="M171" s="7">
        <f t="shared" si="41"/>
        <v>48</v>
      </c>
      <c r="N171" s="35"/>
      <c r="O171" s="35">
        <f t="shared" si="35"/>
        <v>33453</v>
      </c>
      <c r="P171" s="35">
        <f t="shared" si="36"/>
        <v>0</v>
      </c>
      <c r="Q171" s="35">
        <f t="shared" si="37"/>
        <v>34384</v>
      </c>
      <c r="R171" s="35">
        <f t="shared" si="38"/>
        <v>34839</v>
      </c>
      <c r="S171" s="35">
        <f t="shared" si="39"/>
        <v>35029</v>
      </c>
      <c r="T171" s="353"/>
      <c r="U171" s="67">
        <f>IF(B171=C171,0,IF(S171&lt;&gt;"-",(S171)/Přehled!$A$1,0))</f>
        <v>83.402380952380952</v>
      </c>
    </row>
    <row r="172" spans="1:21" s="49" customFormat="1" x14ac:dyDescent="0.25">
      <c r="A172" s="55">
        <v>170</v>
      </c>
      <c r="B172" s="34">
        <v>45741</v>
      </c>
      <c r="C172" s="7"/>
      <c r="D172" s="56">
        <v>2960</v>
      </c>
      <c r="E172" s="41">
        <f t="shared" si="31"/>
        <v>1480</v>
      </c>
      <c r="F172" s="41">
        <f t="shared" si="32"/>
        <v>495</v>
      </c>
      <c r="G172" s="41">
        <f t="shared" si="33"/>
        <v>125</v>
      </c>
      <c r="H172" s="7">
        <f t="shared" si="34"/>
        <v>25</v>
      </c>
      <c r="I172" s="34">
        <f t="shared" si="41"/>
        <v>5624</v>
      </c>
      <c r="J172" s="41">
        <f t="shared" si="41"/>
        <v>2812</v>
      </c>
      <c r="K172" s="41">
        <f t="shared" si="41"/>
        <v>941</v>
      </c>
      <c r="L172" s="41">
        <f t="shared" si="41"/>
        <v>238</v>
      </c>
      <c r="M172" s="7">
        <f t="shared" si="41"/>
        <v>48</v>
      </c>
      <c r="N172" s="35"/>
      <c r="O172" s="35">
        <f t="shared" si="35"/>
        <v>34493</v>
      </c>
      <c r="P172" s="35">
        <f t="shared" si="36"/>
        <v>0</v>
      </c>
      <c r="Q172" s="35">
        <f t="shared" si="37"/>
        <v>35423</v>
      </c>
      <c r="R172" s="35">
        <f t="shared" si="38"/>
        <v>35888</v>
      </c>
      <c r="S172" s="35">
        <f t="shared" si="39"/>
        <v>36078</v>
      </c>
      <c r="T172" s="353"/>
      <c r="U172" s="67">
        <f>IF(B172=C172,0,IF(S172&lt;&gt;"-",(S172)/Přehled!$A$1,0))</f>
        <v>85.9</v>
      </c>
    </row>
    <row r="173" spans="1:21" s="49" customFormat="1" x14ac:dyDescent="0.25">
      <c r="A173" s="55">
        <v>171</v>
      </c>
      <c r="B173" s="34">
        <v>46885</v>
      </c>
      <c r="C173" s="7"/>
      <c r="D173" s="56">
        <v>2985</v>
      </c>
      <c r="E173" s="41">
        <f t="shared" si="31"/>
        <v>1495</v>
      </c>
      <c r="F173" s="41">
        <f t="shared" si="32"/>
        <v>500</v>
      </c>
      <c r="G173" s="41">
        <f t="shared" si="33"/>
        <v>125</v>
      </c>
      <c r="H173" s="7">
        <f t="shared" si="34"/>
        <v>25</v>
      </c>
      <c r="I173" s="34">
        <f t="shared" si="41"/>
        <v>5672</v>
      </c>
      <c r="J173" s="41">
        <f t="shared" si="41"/>
        <v>2841</v>
      </c>
      <c r="K173" s="41">
        <f t="shared" si="41"/>
        <v>950</v>
      </c>
      <c r="L173" s="41">
        <f t="shared" si="41"/>
        <v>238</v>
      </c>
      <c r="M173" s="7">
        <f t="shared" si="41"/>
        <v>48</v>
      </c>
      <c r="N173" s="35"/>
      <c r="O173" s="35">
        <f t="shared" si="35"/>
        <v>35541</v>
      </c>
      <c r="P173" s="35">
        <f t="shared" si="36"/>
        <v>0</v>
      </c>
      <c r="Q173" s="35">
        <f t="shared" si="37"/>
        <v>36472</v>
      </c>
      <c r="R173" s="35">
        <f t="shared" si="38"/>
        <v>36946</v>
      </c>
      <c r="S173" s="35">
        <f t="shared" si="39"/>
        <v>37136</v>
      </c>
      <c r="T173" s="353"/>
      <c r="U173" s="67">
        <f>IF(B173=C173,0,IF(S173&lt;&gt;"-",(S173)/Přehled!$A$1,0))</f>
        <v>88.419047619047618</v>
      </c>
    </row>
    <row r="174" spans="1:21" s="49" customFormat="1" x14ac:dyDescent="0.25">
      <c r="A174" s="55">
        <v>172</v>
      </c>
      <c r="B174" s="34">
        <v>48057</v>
      </c>
      <c r="C174" s="7"/>
      <c r="D174" s="56">
        <v>3005</v>
      </c>
      <c r="E174" s="41">
        <f t="shared" si="31"/>
        <v>1505</v>
      </c>
      <c r="F174" s="41">
        <f t="shared" si="32"/>
        <v>500</v>
      </c>
      <c r="G174" s="41">
        <f t="shared" si="33"/>
        <v>125</v>
      </c>
      <c r="H174" s="7">
        <f t="shared" si="34"/>
        <v>25</v>
      </c>
      <c r="I174" s="34">
        <f t="shared" si="41"/>
        <v>5710</v>
      </c>
      <c r="J174" s="41">
        <f t="shared" si="41"/>
        <v>2860</v>
      </c>
      <c r="K174" s="41">
        <f t="shared" si="41"/>
        <v>950</v>
      </c>
      <c r="L174" s="41">
        <f t="shared" si="41"/>
        <v>238</v>
      </c>
      <c r="M174" s="7">
        <f t="shared" si="41"/>
        <v>48</v>
      </c>
      <c r="N174" s="35"/>
      <c r="O174" s="35">
        <f t="shared" si="35"/>
        <v>36637</v>
      </c>
      <c r="P174" s="35">
        <f t="shared" si="36"/>
        <v>0</v>
      </c>
      <c r="Q174" s="35">
        <f t="shared" si="37"/>
        <v>37587</v>
      </c>
      <c r="R174" s="35">
        <f t="shared" si="38"/>
        <v>38061</v>
      </c>
      <c r="S174" s="35">
        <f t="shared" si="39"/>
        <v>38251</v>
      </c>
      <c r="T174" s="353"/>
      <c r="U174" s="67">
        <f>IF(B174=C174,0,IF(S174&lt;&gt;"-",(S174)/Přehled!$A$1,0))</f>
        <v>91.07380952380953</v>
      </c>
    </row>
    <row r="175" spans="1:21" s="49" customFormat="1" x14ac:dyDescent="0.25">
      <c r="A175" s="55">
        <v>173</v>
      </c>
      <c r="B175" s="34">
        <v>49258</v>
      </c>
      <c r="C175" s="7"/>
      <c r="D175" s="56">
        <v>3025</v>
      </c>
      <c r="E175" s="41">
        <f t="shared" si="31"/>
        <v>1515</v>
      </c>
      <c r="F175" s="41">
        <f t="shared" si="32"/>
        <v>505</v>
      </c>
      <c r="G175" s="41">
        <f t="shared" si="33"/>
        <v>125</v>
      </c>
      <c r="H175" s="7">
        <f t="shared" si="34"/>
        <v>25</v>
      </c>
      <c r="I175" s="34">
        <f t="shared" si="41"/>
        <v>5748</v>
      </c>
      <c r="J175" s="41">
        <f t="shared" si="41"/>
        <v>2879</v>
      </c>
      <c r="K175" s="41">
        <f t="shared" si="41"/>
        <v>960</v>
      </c>
      <c r="L175" s="41">
        <f t="shared" si="41"/>
        <v>238</v>
      </c>
      <c r="M175" s="7">
        <f t="shared" si="41"/>
        <v>48</v>
      </c>
      <c r="N175" s="35"/>
      <c r="O175" s="35">
        <f t="shared" si="35"/>
        <v>37762</v>
      </c>
      <c r="P175" s="35">
        <f t="shared" si="36"/>
        <v>0</v>
      </c>
      <c r="Q175" s="35">
        <f t="shared" si="37"/>
        <v>38711</v>
      </c>
      <c r="R175" s="35">
        <f t="shared" si="38"/>
        <v>39195</v>
      </c>
      <c r="S175" s="35">
        <f t="shared" si="39"/>
        <v>39385</v>
      </c>
      <c r="T175" s="353"/>
      <c r="U175" s="67">
        <f>IF(B175=C175,0,IF(S175&lt;&gt;"-",(S175)/Přehled!$A$1,0))</f>
        <v>93.773809523809518</v>
      </c>
    </row>
    <row r="176" spans="1:21" s="49" customFormat="1" x14ac:dyDescent="0.25">
      <c r="A176" s="55">
        <v>174</v>
      </c>
      <c r="B176" s="34">
        <v>50489</v>
      </c>
      <c r="C176" s="7"/>
      <c r="D176" s="56">
        <v>3045</v>
      </c>
      <c r="E176" s="41">
        <f t="shared" si="31"/>
        <v>1525</v>
      </c>
      <c r="F176" s="41">
        <f t="shared" si="32"/>
        <v>510</v>
      </c>
      <c r="G176" s="41">
        <f t="shared" si="33"/>
        <v>130</v>
      </c>
      <c r="H176" s="7">
        <f t="shared" si="34"/>
        <v>25</v>
      </c>
      <c r="I176" s="34">
        <f t="shared" si="41"/>
        <v>5786</v>
      </c>
      <c r="J176" s="41">
        <f t="shared" si="41"/>
        <v>2898</v>
      </c>
      <c r="K176" s="41">
        <f t="shared" si="41"/>
        <v>969</v>
      </c>
      <c r="L176" s="41">
        <f t="shared" si="41"/>
        <v>247</v>
      </c>
      <c r="M176" s="7">
        <f t="shared" si="41"/>
        <v>48</v>
      </c>
      <c r="N176" s="35"/>
      <c r="O176" s="35">
        <f t="shared" si="35"/>
        <v>38917</v>
      </c>
      <c r="P176" s="35">
        <f t="shared" si="36"/>
        <v>0</v>
      </c>
      <c r="Q176" s="35">
        <f t="shared" si="37"/>
        <v>39867</v>
      </c>
      <c r="R176" s="35">
        <f t="shared" si="38"/>
        <v>40342</v>
      </c>
      <c r="S176" s="35">
        <f t="shared" si="39"/>
        <v>40541</v>
      </c>
      <c r="T176" s="353"/>
      <c r="U176" s="67">
        <f>IF(B176=C176,0,IF(S176&lt;&gt;"-",(S176)/Přehled!$A$1,0))</f>
        <v>96.526190476190479</v>
      </c>
    </row>
    <row r="177" spans="1:21" s="49" customFormat="1" x14ac:dyDescent="0.25">
      <c r="A177" s="55">
        <v>175</v>
      </c>
      <c r="B177" s="34">
        <v>51752</v>
      </c>
      <c r="C177" s="7"/>
      <c r="D177" s="56">
        <v>3065</v>
      </c>
      <c r="E177" s="41">
        <f t="shared" si="31"/>
        <v>1535</v>
      </c>
      <c r="F177" s="41">
        <f t="shared" si="32"/>
        <v>510</v>
      </c>
      <c r="G177" s="41">
        <f t="shared" si="33"/>
        <v>130</v>
      </c>
      <c r="H177" s="7">
        <f t="shared" si="34"/>
        <v>25</v>
      </c>
      <c r="I177" s="34">
        <f t="shared" si="41"/>
        <v>5824</v>
      </c>
      <c r="J177" s="41">
        <f t="shared" si="41"/>
        <v>2917</v>
      </c>
      <c r="K177" s="41">
        <f t="shared" si="41"/>
        <v>969</v>
      </c>
      <c r="L177" s="41">
        <f t="shared" si="41"/>
        <v>247</v>
      </c>
      <c r="M177" s="7">
        <f t="shared" si="41"/>
        <v>48</v>
      </c>
      <c r="N177" s="35"/>
      <c r="O177" s="35">
        <f t="shared" si="35"/>
        <v>40104</v>
      </c>
      <c r="P177" s="35">
        <f t="shared" si="36"/>
        <v>0</v>
      </c>
      <c r="Q177" s="35">
        <f t="shared" si="37"/>
        <v>41073</v>
      </c>
      <c r="R177" s="35">
        <f t="shared" si="38"/>
        <v>41548</v>
      </c>
      <c r="S177" s="35">
        <f t="shared" si="39"/>
        <v>41747</v>
      </c>
      <c r="T177" s="353"/>
      <c r="U177" s="67">
        <f>IF(B177=C177,0,IF(S177&lt;&gt;"-",(S177)/Přehled!$A$1,0))</f>
        <v>99.397619047619045</v>
      </c>
    </row>
    <row r="178" spans="1:21" s="49" customFormat="1" x14ac:dyDescent="0.25">
      <c r="A178" s="55">
        <v>176</v>
      </c>
      <c r="B178" s="34">
        <v>53045</v>
      </c>
      <c r="C178" s="7"/>
      <c r="D178" s="56">
        <v>3085</v>
      </c>
      <c r="E178" s="41">
        <f t="shared" si="31"/>
        <v>1545</v>
      </c>
      <c r="F178" s="41">
        <f t="shared" si="32"/>
        <v>515</v>
      </c>
      <c r="G178" s="41">
        <f t="shared" si="33"/>
        <v>130</v>
      </c>
      <c r="H178" s="7">
        <f t="shared" si="34"/>
        <v>25</v>
      </c>
      <c r="I178" s="34">
        <f t="shared" si="41"/>
        <v>5862</v>
      </c>
      <c r="J178" s="41">
        <f t="shared" si="41"/>
        <v>2936</v>
      </c>
      <c r="K178" s="41">
        <f t="shared" si="41"/>
        <v>979</v>
      </c>
      <c r="L178" s="41">
        <f t="shared" si="41"/>
        <v>247</v>
      </c>
      <c r="M178" s="7">
        <f t="shared" si="41"/>
        <v>48</v>
      </c>
      <c r="N178" s="35"/>
      <c r="O178" s="35">
        <f t="shared" si="35"/>
        <v>41321</v>
      </c>
      <c r="P178" s="35">
        <f t="shared" si="36"/>
        <v>0</v>
      </c>
      <c r="Q178" s="35">
        <f t="shared" si="37"/>
        <v>42289</v>
      </c>
      <c r="R178" s="35">
        <f t="shared" si="38"/>
        <v>42774</v>
      </c>
      <c r="S178" s="35">
        <f t="shared" si="39"/>
        <v>42973</v>
      </c>
      <c r="T178" s="353"/>
      <c r="U178" s="67">
        <f>IF(B178=C178,0,IF(S178&lt;&gt;"-",(S178)/Přehled!$A$1,0))</f>
        <v>102.31666666666666</v>
      </c>
    </row>
    <row r="179" spans="1:21" s="49" customFormat="1" x14ac:dyDescent="0.25">
      <c r="A179" s="55">
        <v>177</v>
      </c>
      <c r="B179" s="34">
        <v>54372</v>
      </c>
      <c r="C179" s="7"/>
      <c r="D179" s="56">
        <v>3110</v>
      </c>
      <c r="E179" s="41">
        <f t="shared" si="31"/>
        <v>1555</v>
      </c>
      <c r="F179" s="41">
        <f t="shared" si="32"/>
        <v>520</v>
      </c>
      <c r="G179" s="41">
        <f t="shared" si="33"/>
        <v>130</v>
      </c>
      <c r="H179" s="7">
        <f t="shared" si="34"/>
        <v>25</v>
      </c>
      <c r="I179" s="34">
        <f t="shared" si="41"/>
        <v>5909</v>
      </c>
      <c r="J179" s="41">
        <f t="shared" si="41"/>
        <v>2955</v>
      </c>
      <c r="K179" s="41">
        <f t="shared" si="41"/>
        <v>988</v>
      </c>
      <c r="L179" s="41">
        <f t="shared" si="41"/>
        <v>247</v>
      </c>
      <c r="M179" s="7">
        <f t="shared" si="41"/>
        <v>48</v>
      </c>
      <c r="N179" s="35"/>
      <c r="O179" s="35">
        <f t="shared" si="35"/>
        <v>42554</v>
      </c>
      <c r="P179" s="35">
        <f t="shared" si="36"/>
        <v>0</v>
      </c>
      <c r="Q179" s="35">
        <f t="shared" si="37"/>
        <v>43532</v>
      </c>
      <c r="R179" s="35">
        <f t="shared" si="38"/>
        <v>44026</v>
      </c>
      <c r="S179" s="35">
        <f t="shared" si="39"/>
        <v>44225</v>
      </c>
      <c r="T179" s="353"/>
      <c r="U179" s="67">
        <f>IF(B179=C179,0,IF(S179&lt;&gt;"-",(S179)/Přehled!$A$1,0))</f>
        <v>105.29761904761905</v>
      </c>
    </row>
    <row r="180" spans="1:21" s="49" customFormat="1" x14ac:dyDescent="0.25">
      <c r="A180" s="55">
        <v>178</v>
      </c>
      <c r="B180" s="34">
        <v>55731</v>
      </c>
      <c r="C180" s="7"/>
      <c r="D180" s="56">
        <v>3130</v>
      </c>
      <c r="E180" s="41">
        <f t="shared" si="31"/>
        <v>1565</v>
      </c>
      <c r="F180" s="41">
        <f t="shared" si="32"/>
        <v>520</v>
      </c>
      <c r="G180" s="41">
        <f t="shared" si="33"/>
        <v>130</v>
      </c>
      <c r="H180" s="7">
        <f t="shared" si="34"/>
        <v>25</v>
      </c>
      <c r="I180" s="34">
        <f t="shared" si="41"/>
        <v>5947</v>
      </c>
      <c r="J180" s="41">
        <f t="shared" si="41"/>
        <v>2974</v>
      </c>
      <c r="K180" s="41">
        <f t="shared" si="41"/>
        <v>988</v>
      </c>
      <c r="L180" s="41">
        <f t="shared" si="41"/>
        <v>247</v>
      </c>
      <c r="M180" s="7">
        <f t="shared" si="41"/>
        <v>48</v>
      </c>
      <c r="N180" s="35"/>
      <c r="O180" s="35">
        <f t="shared" si="35"/>
        <v>43837</v>
      </c>
      <c r="P180" s="35">
        <f t="shared" si="36"/>
        <v>0</v>
      </c>
      <c r="Q180" s="35">
        <f t="shared" si="37"/>
        <v>44834</v>
      </c>
      <c r="R180" s="35">
        <f t="shared" si="38"/>
        <v>45328</v>
      </c>
      <c r="S180" s="35">
        <f t="shared" si="39"/>
        <v>45527</v>
      </c>
      <c r="T180" s="353"/>
      <c r="U180" s="67">
        <f>IF(B180=C180,0,IF(S180&lt;&gt;"-",(S180)/Přehled!$A$1,0))</f>
        <v>108.39761904761905</v>
      </c>
    </row>
    <row r="181" spans="1:21" s="49" customFormat="1" x14ac:dyDescent="0.25">
      <c r="A181" s="55">
        <v>179</v>
      </c>
      <c r="B181" s="34">
        <v>57124</v>
      </c>
      <c r="C181" s="7"/>
      <c r="D181" s="56">
        <v>3150</v>
      </c>
      <c r="E181" s="41">
        <f t="shared" si="31"/>
        <v>1575</v>
      </c>
      <c r="F181" s="41">
        <f t="shared" si="32"/>
        <v>525</v>
      </c>
      <c r="G181" s="41">
        <f t="shared" si="33"/>
        <v>130</v>
      </c>
      <c r="H181" s="7">
        <f t="shared" si="34"/>
        <v>25</v>
      </c>
      <c r="I181" s="34">
        <f t="shared" si="41"/>
        <v>5985</v>
      </c>
      <c r="J181" s="41">
        <f t="shared" si="41"/>
        <v>2993</v>
      </c>
      <c r="K181" s="41">
        <f t="shared" si="41"/>
        <v>998</v>
      </c>
      <c r="L181" s="41">
        <f t="shared" si="41"/>
        <v>247</v>
      </c>
      <c r="M181" s="7">
        <f t="shared" si="41"/>
        <v>48</v>
      </c>
      <c r="N181" s="35"/>
      <c r="O181" s="35">
        <f t="shared" si="35"/>
        <v>45154</v>
      </c>
      <c r="P181" s="35">
        <f t="shared" si="36"/>
        <v>0</v>
      </c>
      <c r="Q181" s="35">
        <f t="shared" si="37"/>
        <v>46150</v>
      </c>
      <c r="R181" s="35">
        <f t="shared" si="38"/>
        <v>46654</v>
      </c>
      <c r="S181" s="35">
        <f t="shared" si="39"/>
        <v>46853</v>
      </c>
      <c r="T181" s="353"/>
      <c r="U181" s="67">
        <f>IF(B181=C181,0,IF(S181&lt;&gt;"-",(S181)/Přehled!$A$1,0))</f>
        <v>111.5547619047619</v>
      </c>
    </row>
    <row r="182" spans="1:21" s="49" customFormat="1" x14ac:dyDescent="0.25">
      <c r="A182" s="55">
        <v>180</v>
      </c>
      <c r="B182" s="34">
        <v>58552</v>
      </c>
      <c r="C182" s="7"/>
      <c r="D182" s="56">
        <v>3170</v>
      </c>
      <c r="E182" s="41">
        <f t="shared" si="31"/>
        <v>1585</v>
      </c>
      <c r="F182" s="41">
        <f t="shared" si="32"/>
        <v>530</v>
      </c>
      <c r="G182" s="41">
        <f t="shared" si="33"/>
        <v>135</v>
      </c>
      <c r="H182" s="7">
        <f t="shared" si="34"/>
        <v>25</v>
      </c>
      <c r="I182" s="34">
        <f t="shared" si="41"/>
        <v>6023</v>
      </c>
      <c r="J182" s="41">
        <f t="shared" si="41"/>
        <v>3012</v>
      </c>
      <c r="K182" s="41">
        <f t="shared" si="41"/>
        <v>1007</v>
      </c>
      <c r="L182" s="41">
        <f t="shared" si="41"/>
        <v>257</v>
      </c>
      <c r="M182" s="7">
        <f t="shared" si="41"/>
        <v>48</v>
      </c>
      <c r="N182" s="35"/>
      <c r="O182" s="35">
        <f t="shared" si="35"/>
        <v>46506</v>
      </c>
      <c r="P182" s="35">
        <f t="shared" si="36"/>
        <v>0</v>
      </c>
      <c r="Q182" s="35">
        <f t="shared" si="37"/>
        <v>47503</v>
      </c>
      <c r="R182" s="35">
        <f t="shared" si="38"/>
        <v>47996</v>
      </c>
      <c r="S182" s="35">
        <f t="shared" si="39"/>
        <v>48205</v>
      </c>
      <c r="T182" s="353"/>
      <c r="U182" s="67">
        <f>IF(B182=C182,0,IF(S182&lt;&gt;"-",(S182)/Přehled!$A$1,0))</f>
        <v>114.77380952380952</v>
      </c>
    </row>
    <row r="183" spans="1:21" s="49" customFormat="1" x14ac:dyDescent="0.25">
      <c r="A183" s="55">
        <v>181</v>
      </c>
      <c r="B183" s="34">
        <v>60016</v>
      </c>
      <c r="C183" s="7"/>
      <c r="D183" s="56">
        <v>3195</v>
      </c>
      <c r="E183" s="41">
        <f t="shared" si="31"/>
        <v>1600</v>
      </c>
      <c r="F183" s="41">
        <f t="shared" si="32"/>
        <v>535</v>
      </c>
      <c r="G183" s="41">
        <f t="shared" si="33"/>
        <v>135</v>
      </c>
      <c r="H183" s="7">
        <f t="shared" si="34"/>
        <v>25</v>
      </c>
      <c r="I183" s="34">
        <f t="shared" si="41"/>
        <v>6071</v>
      </c>
      <c r="J183" s="41">
        <f t="shared" si="41"/>
        <v>3040</v>
      </c>
      <c r="K183" s="41">
        <f t="shared" si="41"/>
        <v>1017</v>
      </c>
      <c r="L183" s="41">
        <f t="shared" si="41"/>
        <v>257</v>
      </c>
      <c r="M183" s="7">
        <f t="shared" si="41"/>
        <v>48</v>
      </c>
      <c r="N183" s="35"/>
      <c r="O183" s="35">
        <f t="shared" si="35"/>
        <v>47874</v>
      </c>
      <c r="P183" s="35">
        <f t="shared" si="36"/>
        <v>0</v>
      </c>
      <c r="Q183" s="35">
        <f t="shared" si="37"/>
        <v>48871</v>
      </c>
      <c r="R183" s="35">
        <f t="shared" si="38"/>
        <v>49374</v>
      </c>
      <c r="S183" s="35">
        <f t="shared" si="39"/>
        <v>49583</v>
      </c>
      <c r="T183" s="353"/>
      <c r="U183" s="67">
        <f>IF(B183=C183,0,IF(S183&lt;&gt;"-",(S183)/Přehled!$A$1,0))</f>
        <v>118.0547619047619</v>
      </c>
    </row>
    <row r="184" spans="1:21" s="49" customFormat="1" x14ac:dyDescent="0.25">
      <c r="A184" s="55">
        <v>182</v>
      </c>
      <c r="B184" s="34">
        <v>61516</v>
      </c>
      <c r="C184" s="7"/>
      <c r="D184" s="56">
        <v>3215</v>
      </c>
      <c r="E184" s="41">
        <f t="shared" si="31"/>
        <v>1610</v>
      </c>
      <c r="F184" s="41">
        <f t="shared" si="32"/>
        <v>535</v>
      </c>
      <c r="G184" s="41">
        <f t="shared" si="33"/>
        <v>135</v>
      </c>
      <c r="H184" s="7">
        <f t="shared" si="34"/>
        <v>25</v>
      </c>
      <c r="I184" s="34">
        <f t="shared" si="41"/>
        <v>6109</v>
      </c>
      <c r="J184" s="41">
        <f t="shared" si="41"/>
        <v>3059</v>
      </c>
      <c r="K184" s="41">
        <f t="shared" si="41"/>
        <v>1017</v>
      </c>
      <c r="L184" s="41">
        <f t="shared" si="41"/>
        <v>257</v>
      </c>
      <c r="M184" s="7">
        <f t="shared" si="41"/>
        <v>48</v>
      </c>
      <c r="N184" s="35"/>
      <c r="O184" s="35">
        <f t="shared" si="35"/>
        <v>49298</v>
      </c>
      <c r="P184" s="35">
        <f t="shared" si="36"/>
        <v>0</v>
      </c>
      <c r="Q184" s="35">
        <f t="shared" si="37"/>
        <v>50314</v>
      </c>
      <c r="R184" s="35">
        <f t="shared" si="38"/>
        <v>50817</v>
      </c>
      <c r="S184" s="35">
        <f t="shared" si="39"/>
        <v>51026</v>
      </c>
      <c r="T184" s="353"/>
      <c r="U184" s="67">
        <f>IF(B184=C184,0,IF(S184&lt;&gt;"-",(S184)/Přehled!$A$1,0))</f>
        <v>121.49047619047619</v>
      </c>
    </row>
    <row r="185" spans="1:21" s="49" customFormat="1" x14ac:dyDescent="0.25">
      <c r="A185" s="55">
        <v>183</v>
      </c>
      <c r="B185" s="34">
        <v>63054</v>
      </c>
      <c r="C185" s="7"/>
      <c r="D185" s="56">
        <v>3235</v>
      </c>
      <c r="E185" s="41">
        <f t="shared" si="31"/>
        <v>1620</v>
      </c>
      <c r="F185" s="41">
        <f t="shared" si="32"/>
        <v>540</v>
      </c>
      <c r="G185" s="41">
        <f t="shared" si="33"/>
        <v>135</v>
      </c>
      <c r="H185" s="7">
        <f t="shared" si="34"/>
        <v>25</v>
      </c>
      <c r="I185" s="34">
        <f t="shared" si="41"/>
        <v>6147</v>
      </c>
      <c r="J185" s="41">
        <f t="shared" si="41"/>
        <v>3078</v>
      </c>
      <c r="K185" s="41">
        <f t="shared" si="41"/>
        <v>1026</v>
      </c>
      <c r="L185" s="41">
        <f t="shared" si="41"/>
        <v>257</v>
      </c>
      <c r="M185" s="7">
        <f t="shared" si="41"/>
        <v>48</v>
      </c>
      <c r="N185" s="35"/>
      <c r="O185" s="35">
        <f t="shared" si="35"/>
        <v>50760</v>
      </c>
      <c r="P185" s="35">
        <f t="shared" si="36"/>
        <v>0</v>
      </c>
      <c r="Q185" s="35">
        <f t="shared" si="37"/>
        <v>51777</v>
      </c>
      <c r="R185" s="35">
        <f t="shared" si="38"/>
        <v>52289</v>
      </c>
      <c r="S185" s="35">
        <f t="shared" si="39"/>
        <v>52498</v>
      </c>
      <c r="T185" s="353"/>
      <c r="U185" s="67">
        <f>IF(B185=C185,0,IF(S185&lt;&gt;"-",(S185)/Přehled!$A$1,0))</f>
        <v>124.99523809523809</v>
      </c>
    </row>
    <row r="186" spans="1:21" s="49" customFormat="1" x14ac:dyDescent="0.25">
      <c r="A186" s="55">
        <v>184</v>
      </c>
      <c r="B186" s="34">
        <v>64631</v>
      </c>
      <c r="C186" s="7"/>
      <c r="D186" s="56">
        <v>3255</v>
      </c>
      <c r="E186" s="41">
        <f t="shared" si="31"/>
        <v>1630</v>
      </c>
      <c r="F186" s="41">
        <f t="shared" si="32"/>
        <v>545</v>
      </c>
      <c r="G186" s="41">
        <f t="shared" si="33"/>
        <v>135</v>
      </c>
      <c r="H186" s="7">
        <f t="shared" si="34"/>
        <v>25</v>
      </c>
      <c r="I186" s="34">
        <f t="shared" si="41"/>
        <v>6185</v>
      </c>
      <c r="J186" s="41">
        <f t="shared" si="41"/>
        <v>3097</v>
      </c>
      <c r="K186" s="41">
        <f t="shared" si="41"/>
        <v>1036</v>
      </c>
      <c r="L186" s="41">
        <f t="shared" si="41"/>
        <v>257</v>
      </c>
      <c r="M186" s="7">
        <f t="shared" si="41"/>
        <v>48</v>
      </c>
      <c r="N186" s="35"/>
      <c r="O186" s="35">
        <f t="shared" si="35"/>
        <v>52261</v>
      </c>
      <c r="P186" s="35">
        <f t="shared" si="36"/>
        <v>0</v>
      </c>
      <c r="Q186" s="35">
        <f t="shared" si="37"/>
        <v>53277</v>
      </c>
      <c r="R186" s="35">
        <f t="shared" si="38"/>
        <v>53799</v>
      </c>
      <c r="S186" s="35">
        <f t="shared" si="39"/>
        <v>54008</v>
      </c>
      <c r="T186" s="353"/>
      <c r="U186" s="67">
        <f>IF(B186=C186,0,IF(S186&lt;&gt;"-",(S186)/Přehled!$A$1,0))</f>
        <v>128.59047619047618</v>
      </c>
    </row>
    <row r="187" spans="1:21" s="49" customFormat="1" x14ac:dyDescent="0.25">
      <c r="A187" s="55">
        <v>185</v>
      </c>
      <c r="B187" s="34">
        <v>66246</v>
      </c>
      <c r="C187" s="7"/>
      <c r="D187" s="56">
        <v>3280</v>
      </c>
      <c r="E187" s="41">
        <f t="shared" si="31"/>
        <v>1640</v>
      </c>
      <c r="F187" s="41">
        <f t="shared" si="32"/>
        <v>545</v>
      </c>
      <c r="G187" s="41">
        <f t="shared" si="33"/>
        <v>135</v>
      </c>
      <c r="H187" s="7">
        <f t="shared" si="34"/>
        <v>25</v>
      </c>
      <c r="I187" s="34">
        <f t="shared" si="41"/>
        <v>6232</v>
      </c>
      <c r="J187" s="41">
        <f t="shared" si="41"/>
        <v>3116</v>
      </c>
      <c r="K187" s="41">
        <f t="shared" si="41"/>
        <v>1036</v>
      </c>
      <c r="L187" s="41">
        <f t="shared" si="41"/>
        <v>257</v>
      </c>
      <c r="M187" s="7">
        <f t="shared" si="41"/>
        <v>48</v>
      </c>
      <c r="N187" s="35"/>
      <c r="O187" s="35">
        <f t="shared" si="35"/>
        <v>53782</v>
      </c>
      <c r="P187" s="35">
        <f t="shared" si="36"/>
        <v>0</v>
      </c>
      <c r="Q187" s="35">
        <f t="shared" si="37"/>
        <v>54826</v>
      </c>
      <c r="R187" s="35">
        <f t="shared" si="38"/>
        <v>55348</v>
      </c>
      <c r="S187" s="35">
        <f t="shared" si="39"/>
        <v>55557</v>
      </c>
      <c r="T187" s="353"/>
      <c r="U187" s="67">
        <f>IF(B187=C187,0,IF(S187&lt;&gt;"-",(S187)/Přehled!$A$1,0))</f>
        <v>132.27857142857144</v>
      </c>
    </row>
    <row r="188" spans="1:21" s="49" customFormat="1" x14ac:dyDescent="0.25">
      <c r="A188" s="55">
        <v>186</v>
      </c>
      <c r="B188" s="34">
        <v>67903</v>
      </c>
      <c r="C188" s="7"/>
      <c r="D188" s="56">
        <v>3300</v>
      </c>
      <c r="E188" s="41">
        <f t="shared" si="31"/>
        <v>1650</v>
      </c>
      <c r="F188" s="41">
        <f t="shared" si="32"/>
        <v>550</v>
      </c>
      <c r="G188" s="41">
        <f t="shared" si="33"/>
        <v>140</v>
      </c>
      <c r="H188" s="7">
        <f t="shared" si="34"/>
        <v>30</v>
      </c>
      <c r="I188" s="34">
        <f t="shared" si="41"/>
        <v>6270</v>
      </c>
      <c r="J188" s="41">
        <f t="shared" si="41"/>
        <v>3135</v>
      </c>
      <c r="K188" s="41">
        <f t="shared" si="41"/>
        <v>1045</v>
      </c>
      <c r="L188" s="41">
        <f t="shared" si="41"/>
        <v>266</v>
      </c>
      <c r="M188" s="7">
        <f t="shared" si="41"/>
        <v>57</v>
      </c>
      <c r="N188" s="35"/>
      <c r="O188" s="35">
        <f t="shared" si="35"/>
        <v>55363</v>
      </c>
      <c r="P188" s="35">
        <f t="shared" si="36"/>
        <v>0</v>
      </c>
      <c r="Q188" s="35">
        <f t="shared" si="37"/>
        <v>56408</v>
      </c>
      <c r="R188" s="35">
        <f t="shared" si="38"/>
        <v>56921</v>
      </c>
      <c r="S188" s="35">
        <f t="shared" si="39"/>
        <v>57130</v>
      </c>
      <c r="T188" s="353"/>
      <c r="U188" s="67">
        <f>IF(B188=C188,0,IF(S188&lt;&gt;"-",(S188)/Přehled!$A$1,0))</f>
        <v>136.02380952380952</v>
      </c>
    </row>
    <row r="189" spans="1:21" s="49" customFormat="1" x14ac:dyDescent="0.25">
      <c r="A189" s="55">
        <v>187</v>
      </c>
      <c r="B189" s="34">
        <v>69600</v>
      </c>
      <c r="C189" s="7"/>
      <c r="D189" s="56">
        <v>3320</v>
      </c>
      <c r="E189" s="41">
        <f t="shared" si="31"/>
        <v>1660</v>
      </c>
      <c r="F189" s="41">
        <f t="shared" si="32"/>
        <v>555</v>
      </c>
      <c r="G189" s="41">
        <f t="shared" si="33"/>
        <v>140</v>
      </c>
      <c r="H189" s="7">
        <f t="shared" si="34"/>
        <v>30</v>
      </c>
      <c r="I189" s="34">
        <f t="shared" si="41"/>
        <v>6308</v>
      </c>
      <c r="J189" s="41">
        <f t="shared" si="41"/>
        <v>3154</v>
      </c>
      <c r="K189" s="41">
        <f t="shared" si="41"/>
        <v>1055</v>
      </c>
      <c r="L189" s="41">
        <f t="shared" si="41"/>
        <v>266</v>
      </c>
      <c r="M189" s="7">
        <f t="shared" si="41"/>
        <v>57</v>
      </c>
      <c r="N189" s="35"/>
      <c r="O189" s="35">
        <f t="shared" si="35"/>
        <v>56984</v>
      </c>
      <c r="P189" s="35">
        <f t="shared" si="36"/>
        <v>0</v>
      </c>
      <c r="Q189" s="35">
        <f t="shared" si="37"/>
        <v>58028</v>
      </c>
      <c r="R189" s="35">
        <f t="shared" si="38"/>
        <v>58551</v>
      </c>
      <c r="S189" s="35">
        <f t="shared" si="39"/>
        <v>58760</v>
      </c>
      <c r="T189" s="353"/>
      <c r="U189" s="67">
        <f>IF(B189=C189,0,IF(S189&lt;&gt;"-",(S189)/Přehled!$A$1,0))</f>
        <v>139.9047619047619</v>
      </c>
    </row>
    <row r="190" spans="1:21" s="49" customFormat="1" ht="15.75" thickBot="1" x14ac:dyDescent="0.3">
      <c r="A190" s="327">
        <v>188</v>
      </c>
      <c r="B190" s="311">
        <v>71340</v>
      </c>
      <c r="C190" s="312"/>
      <c r="D190" s="328">
        <v>3345</v>
      </c>
      <c r="E190" s="313">
        <f t="shared" si="31"/>
        <v>1675</v>
      </c>
      <c r="F190" s="313">
        <f t="shared" si="32"/>
        <v>560</v>
      </c>
      <c r="G190" s="313">
        <f t="shared" si="33"/>
        <v>140</v>
      </c>
      <c r="H190" s="312">
        <f t="shared" si="34"/>
        <v>30</v>
      </c>
      <c r="I190" s="311">
        <f t="shared" si="41"/>
        <v>6356</v>
      </c>
      <c r="J190" s="313">
        <f t="shared" si="41"/>
        <v>3183</v>
      </c>
      <c r="K190" s="313">
        <f t="shared" si="41"/>
        <v>1064</v>
      </c>
      <c r="L190" s="313">
        <f t="shared" si="41"/>
        <v>266</v>
      </c>
      <c r="M190" s="312">
        <f t="shared" si="41"/>
        <v>57</v>
      </c>
      <c r="N190" s="35"/>
      <c r="O190" s="35">
        <f t="shared" si="35"/>
        <v>58628</v>
      </c>
      <c r="P190" s="35">
        <f t="shared" si="36"/>
        <v>0</v>
      </c>
      <c r="Q190" s="35">
        <f t="shared" si="37"/>
        <v>59673</v>
      </c>
      <c r="R190" s="35">
        <f t="shared" si="38"/>
        <v>60205</v>
      </c>
      <c r="S190" s="35">
        <f t="shared" si="39"/>
        <v>60414</v>
      </c>
      <c r="T190" s="353"/>
      <c r="U190" s="67">
        <f>IF(B190=C190,0,IF(S190&lt;&gt;"-",(S190)/Přehled!$A$1,0))</f>
        <v>143.84285714285716</v>
      </c>
    </row>
  </sheetData>
  <mergeCells count="11">
    <mergeCell ref="U1:U2"/>
    <mergeCell ref="O1:O2"/>
    <mergeCell ref="P1:P2"/>
    <mergeCell ref="Q1:Q2"/>
    <mergeCell ref="R1:R2"/>
    <mergeCell ref="S1:S2"/>
    <mergeCell ref="A1:A2"/>
    <mergeCell ref="B1:B2"/>
    <mergeCell ref="C1:C2"/>
    <mergeCell ref="D1:H1"/>
    <mergeCell ref="I1:M1"/>
  </mergeCells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2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customWidth="1"/>
    <col min="21" max="21" width="17.7109375" customWidth="1"/>
    <col min="24" max="24" width="10.85546875" bestFit="1" customWidth="1"/>
  </cols>
  <sheetData>
    <row r="1" spans="1:21" x14ac:dyDescent="0.25">
      <c r="A1" s="288" t="s">
        <v>0</v>
      </c>
      <c r="B1" s="290" t="s">
        <v>32</v>
      </c>
      <c r="C1" s="291" t="s">
        <v>31</v>
      </c>
      <c r="D1" s="293" t="s">
        <v>1</v>
      </c>
      <c r="E1" s="294"/>
      <c r="F1" s="294"/>
      <c r="G1" s="294"/>
      <c r="H1" s="295"/>
      <c r="I1" s="296" t="s">
        <v>2</v>
      </c>
      <c r="J1" s="297"/>
      <c r="K1" s="297"/>
      <c r="L1" s="297"/>
      <c r="M1" s="298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89"/>
      <c r="B2" s="289"/>
      <c r="C2" s="292"/>
      <c r="D2" s="265" t="s">
        <v>9</v>
      </c>
      <c r="E2" s="266" t="s">
        <v>10</v>
      </c>
      <c r="F2" s="266" t="s">
        <v>11</v>
      </c>
      <c r="G2" s="266" t="s">
        <v>12</v>
      </c>
      <c r="H2" s="267" t="s">
        <v>13</v>
      </c>
      <c r="I2" s="268" t="s">
        <v>9</v>
      </c>
      <c r="J2" s="269" t="s">
        <v>10</v>
      </c>
      <c r="K2" s="269" t="s">
        <v>11</v>
      </c>
      <c r="L2" s="269" t="s">
        <v>12</v>
      </c>
      <c r="M2" s="270" t="s">
        <v>13</v>
      </c>
      <c r="O2" s="275"/>
      <c r="P2" s="275"/>
      <c r="Q2" s="275"/>
      <c r="R2" s="275"/>
      <c r="S2" s="275"/>
      <c r="U2" s="275"/>
    </row>
    <row r="3" spans="1:21" x14ac:dyDescent="0.25">
      <c r="A3" s="121">
        <v>1</v>
      </c>
      <c r="B3" s="122">
        <v>60</v>
      </c>
      <c r="C3" s="123"/>
      <c r="D3" s="76">
        <v>10</v>
      </c>
      <c r="E3" s="79">
        <f t="shared" ref="E3" si="0">ROUND((D3/2)/5,0)*5</f>
        <v>5</v>
      </c>
      <c r="F3" s="79">
        <f t="shared" ref="F3" si="1">ROUND((E3/3)/5,0)*5</f>
        <v>0</v>
      </c>
      <c r="G3" s="79">
        <f t="shared" ref="G3" si="2">ROUND((F3/4)/5,0)*5</f>
        <v>0</v>
      </c>
      <c r="H3" s="77">
        <f t="shared" ref="H3" si="3">ROUND((G3/5)/5,0)*5</f>
        <v>0</v>
      </c>
      <c r="I3" s="76">
        <f t="shared" ref="I3:M3" si="4">ROUNDUP(D3*1.9,0)</f>
        <v>19</v>
      </c>
      <c r="J3" s="79">
        <f t="shared" si="4"/>
        <v>10</v>
      </c>
      <c r="K3" s="79">
        <f t="shared" si="4"/>
        <v>0</v>
      </c>
      <c r="L3" s="79">
        <f t="shared" si="4"/>
        <v>0</v>
      </c>
      <c r="M3" s="77">
        <f t="shared" si="4"/>
        <v>0</v>
      </c>
      <c r="N3" s="22"/>
      <c r="O3" s="66">
        <f t="shared" ref="O3" si="5">IF((B3-I3)-I3&lt;=0,0,(B3-I3)-I3)</f>
        <v>22</v>
      </c>
      <c r="P3" s="66">
        <f t="shared" ref="P3" si="6">IF((B3-I3-J3)-J3&lt;=O3,0,IF((B3-I3-J3)-J3&lt;=0,0,(B3-I3-J3)-J3))</f>
        <v>0</v>
      </c>
      <c r="Q3" s="66">
        <f t="shared" ref="Q3" si="7">IF((B3-I3-J3-K3)-K3&lt;=0,0,(B3-I3-J3-K3)-K3)</f>
        <v>31</v>
      </c>
      <c r="R3" s="66">
        <f t="shared" ref="R3" si="8">IF((B3-I3-J3-K3-L3)-L3&lt;=0,0,(B3-I3-J3-K3-L3)-L3)</f>
        <v>31</v>
      </c>
      <c r="S3" s="66">
        <f t="shared" ref="S3" si="9">IF(H3=0,IF((B3-I3-J3-K3-L3-M3)-M3&lt;=0,0,(B3-I3-J3-K3-L3-M3)-M3),IF((B3-I3-J3-K3-L3-M3)-M3&lt;=0,"-",(B3-I3-J3-K3-L3-M3)-M3+M3))</f>
        <v>31</v>
      </c>
      <c r="T3" s="22"/>
      <c r="U3" s="67">
        <f>IF(B3=C3,0,IF(S3&lt;&gt;"-",(S3)/Přehled!$A$1,0))</f>
        <v>7.3809523809523811E-2</v>
      </c>
    </row>
    <row r="4" spans="1:21" x14ac:dyDescent="0.25">
      <c r="A4" s="68">
        <v>2</v>
      </c>
      <c r="B4" s="69">
        <v>100</v>
      </c>
      <c r="C4" s="70"/>
      <c r="D4" s="11">
        <v>15</v>
      </c>
      <c r="E4" s="6">
        <f t="shared" ref="E4:E67" si="10">ROUND((D4/2)/5,0)*5</f>
        <v>10</v>
      </c>
      <c r="F4" s="6">
        <f t="shared" ref="F4:F67" si="11">ROUND((E4/3)/5,0)*5</f>
        <v>5</v>
      </c>
      <c r="G4" s="6">
        <f t="shared" ref="G4:G67" si="12">ROUND((F4/4)/5,0)*5</f>
        <v>0</v>
      </c>
      <c r="H4" s="31">
        <f t="shared" ref="H4:H67" si="13">ROUND((G4/5)/5,0)*5</f>
        <v>0</v>
      </c>
      <c r="I4" s="11">
        <f t="shared" ref="I4:M54" si="14">ROUNDUP(D4*1.9,0)</f>
        <v>29</v>
      </c>
      <c r="J4" s="6">
        <f t="shared" si="14"/>
        <v>19</v>
      </c>
      <c r="K4" s="6">
        <f t="shared" si="14"/>
        <v>10</v>
      </c>
      <c r="L4" s="6">
        <f t="shared" si="14"/>
        <v>0</v>
      </c>
      <c r="M4" s="31">
        <f t="shared" si="14"/>
        <v>0</v>
      </c>
      <c r="N4" s="22"/>
      <c r="O4" s="66">
        <f t="shared" ref="O4:O67" si="15">IF((B4-I4)-I4&lt;=0,0,(B4-I4)-I4)</f>
        <v>42</v>
      </c>
      <c r="P4" s="66">
        <f t="shared" ref="P4:P67" si="16">IF((B4-I4-J4)-J4&lt;=O4,0,IF((B4-I4-J4)-J4&lt;=0,0,(B4-I4-J4)-J4))</f>
        <v>0</v>
      </c>
      <c r="Q4" s="66">
        <f t="shared" ref="Q4:Q67" si="17">IF((B4-I4-J4-K4)-K4&lt;=0,0,(B4-I4-J4-K4)-K4)</f>
        <v>32</v>
      </c>
      <c r="R4" s="66">
        <f t="shared" ref="R4:R67" si="18">IF((B4-I4-J4-K4-L4)-L4&lt;=0,0,(B4-I4-J4-K4-L4)-L4)</f>
        <v>42</v>
      </c>
      <c r="S4" s="66">
        <f t="shared" ref="S4:S67" si="19">IF(H4=0,IF((B4-I4-J4-K4-L4-M4)-M4&lt;=0,0,(B4-I4-J4-K4-L4-M4)-M4),IF((B4-I4-J4-K4-L4-M4)-M4&lt;=0,"-",(B4-I4-J4-K4-L4-M4)-M4+M4))</f>
        <v>42</v>
      </c>
      <c r="T4" s="22"/>
      <c r="U4" s="67">
        <f>IF(B4=C4,0,IF(S4&lt;&gt;"-",(S4)/Přehled!$A$1,0))</f>
        <v>0.1</v>
      </c>
    </row>
    <row r="5" spans="1:21" x14ac:dyDescent="0.25">
      <c r="A5" s="68">
        <v>3</v>
      </c>
      <c r="B5" s="69">
        <v>180</v>
      </c>
      <c r="C5" s="70"/>
      <c r="D5" s="11">
        <v>20</v>
      </c>
      <c r="E5" s="6">
        <f t="shared" si="10"/>
        <v>10</v>
      </c>
      <c r="F5" s="6">
        <f t="shared" si="11"/>
        <v>5</v>
      </c>
      <c r="G5" s="6">
        <f t="shared" si="12"/>
        <v>0</v>
      </c>
      <c r="H5" s="31">
        <f t="shared" si="13"/>
        <v>0</v>
      </c>
      <c r="I5" s="11">
        <f t="shared" si="14"/>
        <v>38</v>
      </c>
      <c r="J5" s="6">
        <f t="shared" si="14"/>
        <v>19</v>
      </c>
      <c r="K5" s="6">
        <f t="shared" si="14"/>
        <v>10</v>
      </c>
      <c r="L5" s="6">
        <f t="shared" si="14"/>
        <v>0</v>
      </c>
      <c r="M5" s="31">
        <f t="shared" si="14"/>
        <v>0</v>
      </c>
      <c r="N5" s="22"/>
      <c r="O5" s="66">
        <f t="shared" si="15"/>
        <v>104</v>
      </c>
      <c r="P5" s="66">
        <f t="shared" si="16"/>
        <v>0</v>
      </c>
      <c r="Q5" s="66">
        <f t="shared" si="17"/>
        <v>103</v>
      </c>
      <c r="R5" s="66">
        <f t="shared" si="18"/>
        <v>113</v>
      </c>
      <c r="S5" s="66">
        <f t="shared" si="19"/>
        <v>113</v>
      </c>
      <c r="T5" s="22"/>
      <c r="U5" s="67">
        <f>IF(B5=C5,0,IF(S5&lt;&gt;"-",(S5)/Přehled!$A$1,0))</f>
        <v>0.26904761904761904</v>
      </c>
    </row>
    <row r="6" spans="1:21" x14ac:dyDescent="0.25">
      <c r="A6" s="68">
        <v>4</v>
      </c>
      <c r="B6" s="69">
        <v>270</v>
      </c>
      <c r="C6" s="70"/>
      <c r="D6" s="11">
        <v>30</v>
      </c>
      <c r="E6" s="6">
        <f t="shared" si="10"/>
        <v>15</v>
      </c>
      <c r="F6" s="6">
        <f t="shared" si="11"/>
        <v>5</v>
      </c>
      <c r="G6" s="6">
        <f t="shared" si="12"/>
        <v>0</v>
      </c>
      <c r="H6" s="31">
        <f t="shared" si="13"/>
        <v>0</v>
      </c>
      <c r="I6" s="11">
        <f t="shared" si="14"/>
        <v>57</v>
      </c>
      <c r="J6" s="6">
        <f t="shared" si="14"/>
        <v>29</v>
      </c>
      <c r="K6" s="6">
        <f t="shared" si="14"/>
        <v>10</v>
      </c>
      <c r="L6" s="6">
        <f t="shared" si="14"/>
        <v>0</v>
      </c>
      <c r="M6" s="31">
        <f t="shared" si="14"/>
        <v>0</v>
      </c>
      <c r="N6" s="22"/>
      <c r="O6" s="66">
        <f t="shared" si="15"/>
        <v>156</v>
      </c>
      <c r="P6" s="66">
        <f t="shared" si="16"/>
        <v>0</v>
      </c>
      <c r="Q6" s="66">
        <f t="shared" si="17"/>
        <v>164</v>
      </c>
      <c r="R6" s="66">
        <f t="shared" si="18"/>
        <v>174</v>
      </c>
      <c r="S6" s="66">
        <f t="shared" si="19"/>
        <v>174</v>
      </c>
      <c r="T6" s="22"/>
      <c r="U6" s="67">
        <f>IF(B6=C6,0,IF(S6&lt;&gt;"-",(S6)/Přehled!$A$1,0))</f>
        <v>0.41428571428571431</v>
      </c>
    </row>
    <row r="7" spans="1:21" x14ac:dyDescent="0.25">
      <c r="A7" s="68">
        <v>5</v>
      </c>
      <c r="B7" s="69">
        <v>360</v>
      </c>
      <c r="C7" s="70"/>
      <c r="D7" s="11">
        <v>40</v>
      </c>
      <c r="E7" s="6">
        <f t="shared" si="10"/>
        <v>20</v>
      </c>
      <c r="F7" s="6">
        <f t="shared" si="11"/>
        <v>5</v>
      </c>
      <c r="G7" s="6">
        <f t="shared" si="12"/>
        <v>0</v>
      </c>
      <c r="H7" s="31">
        <f t="shared" si="13"/>
        <v>0</v>
      </c>
      <c r="I7" s="11">
        <f t="shared" si="14"/>
        <v>76</v>
      </c>
      <c r="J7" s="6">
        <f t="shared" si="14"/>
        <v>38</v>
      </c>
      <c r="K7" s="6">
        <f t="shared" si="14"/>
        <v>10</v>
      </c>
      <c r="L7" s="6">
        <f t="shared" si="14"/>
        <v>0</v>
      </c>
      <c r="M7" s="31">
        <f t="shared" si="14"/>
        <v>0</v>
      </c>
      <c r="N7" s="22"/>
      <c r="O7" s="66">
        <f t="shared" si="15"/>
        <v>208</v>
      </c>
      <c r="P7" s="66">
        <f t="shared" si="16"/>
        <v>0</v>
      </c>
      <c r="Q7" s="66">
        <f t="shared" si="17"/>
        <v>226</v>
      </c>
      <c r="R7" s="66">
        <f t="shared" si="18"/>
        <v>236</v>
      </c>
      <c r="S7" s="66">
        <f t="shared" si="19"/>
        <v>236</v>
      </c>
      <c r="T7" s="22"/>
      <c r="U7" s="67">
        <f>IF(B7=C7,0,IF(S7&lt;&gt;"-",(S7)/Přehled!$A$1,0))</f>
        <v>0.56190476190476191</v>
      </c>
    </row>
    <row r="8" spans="1:21" x14ac:dyDescent="0.25">
      <c r="A8" s="68">
        <v>6</v>
      </c>
      <c r="B8" s="69">
        <v>460</v>
      </c>
      <c r="C8" s="70"/>
      <c r="D8" s="11">
        <v>55</v>
      </c>
      <c r="E8" s="6">
        <f t="shared" si="10"/>
        <v>30</v>
      </c>
      <c r="F8" s="6">
        <f t="shared" si="11"/>
        <v>10</v>
      </c>
      <c r="G8" s="6">
        <f t="shared" si="12"/>
        <v>5</v>
      </c>
      <c r="H8" s="31">
        <f t="shared" si="13"/>
        <v>0</v>
      </c>
      <c r="I8" s="11">
        <f t="shared" si="14"/>
        <v>105</v>
      </c>
      <c r="J8" s="6">
        <f t="shared" si="14"/>
        <v>57</v>
      </c>
      <c r="K8" s="6">
        <f t="shared" si="14"/>
        <v>19</v>
      </c>
      <c r="L8" s="6">
        <f t="shared" si="14"/>
        <v>10</v>
      </c>
      <c r="M8" s="31">
        <f t="shared" si="14"/>
        <v>0</v>
      </c>
      <c r="N8" s="22"/>
      <c r="O8" s="66">
        <f t="shared" si="15"/>
        <v>250</v>
      </c>
      <c r="P8" s="66">
        <f t="shared" si="16"/>
        <v>0</v>
      </c>
      <c r="Q8" s="66">
        <f t="shared" si="17"/>
        <v>260</v>
      </c>
      <c r="R8" s="66">
        <f t="shared" si="18"/>
        <v>259</v>
      </c>
      <c r="S8" s="66">
        <f t="shared" si="19"/>
        <v>269</v>
      </c>
      <c r="T8" s="22"/>
      <c r="U8" s="67">
        <f>IF(B8=C8,0,IF(S8&lt;&gt;"-",(S8)/Přehled!$A$1,0))</f>
        <v>0.64047619047619042</v>
      </c>
    </row>
    <row r="9" spans="1:21" x14ac:dyDescent="0.25">
      <c r="A9" s="68">
        <v>7</v>
      </c>
      <c r="B9" s="69">
        <v>560</v>
      </c>
      <c r="C9" s="70"/>
      <c r="D9" s="11">
        <v>65</v>
      </c>
      <c r="E9" s="6">
        <f t="shared" si="10"/>
        <v>35</v>
      </c>
      <c r="F9" s="6">
        <f t="shared" si="11"/>
        <v>10</v>
      </c>
      <c r="G9" s="6">
        <f t="shared" si="12"/>
        <v>5</v>
      </c>
      <c r="H9" s="31">
        <f t="shared" si="13"/>
        <v>0</v>
      </c>
      <c r="I9" s="11">
        <f t="shared" si="14"/>
        <v>124</v>
      </c>
      <c r="J9" s="6">
        <f t="shared" si="14"/>
        <v>67</v>
      </c>
      <c r="K9" s="6">
        <f t="shared" si="14"/>
        <v>19</v>
      </c>
      <c r="L9" s="6">
        <f t="shared" si="14"/>
        <v>10</v>
      </c>
      <c r="M9" s="31">
        <f t="shared" si="14"/>
        <v>0</v>
      </c>
      <c r="N9" s="22"/>
      <c r="O9" s="66">
        <f t="shared" si="15"/>
        <v>312</v>
      </c>
      <c r="P9" s="66">
        <f t="shared" si="16"/>
        <v>0</v>
      </c>
      <c r="Q9" s="66">
        <f t="shared" si="17"/>
        <v>331</v>
      </c>
      <c r="R9" s="66">
        <f t="shared" si="18"/>
        <v>330</v>
      </c>
      <c r="S9" s="66">
        <f t="shared" si="19"/>
        <v>340</v>
      </c>
      <c r="T9" s="22"/>
      <c r="U9" s="67">
        <f>IF(B9=C9,0,IF(S9&lt;&gt;"-",(S9)/Přehled!$A$1,0))</f>
        <v>0.80952380952380953</v>
      </c>
    </row>
    <row r="10" spans="1:21" x14ac:dyDescent="0.25">
      <c r="A10" s="68">
        <v>8</v>
      </c>
      <c r="B10" s="69">
        <v>670</v>
      </c>
      <c r="C10" s="70"/>
      <c r="D10" s="11">
        <v>75</v>
      </c>
      <c r="E10" s="6">
        <f t="shared" si="10"/>
        <v>40</v>
      </c>
      <c r="F10" s="6">
        <f t="shared" si="11"/>
        <v>15</v>
      </c>
      <c r="G10" s="6">
        <f t="shared" si="12"/>
        <v>5</v>
      </c>
      <c r="H10" s="31">
        <f t="shared" si="13"/>
        <v>0</v>
      </c>
      <c r="I10" s="11">
        <f t="shared" si="14"/>
        <v>143</v>
      </c>
      <c r="J10" s="6">
        <f t="shared" si="14"/>
        <v>76</v>
      </c>
      <c r="K10" s="6">
        <f t="shared" si="14"/>
        <v>29</v>
      </c>
      <c r="L10" s="6">
        <f t="shared" si="14"/>
        <v>10</v>
      </c>
      <c r="M10" s="31">
        <f t="shared" si="14"/>
        <v>0</v>
      </c>
      <c r="N10" s="22"/>
      <c r="O10" s="66">
        <f t="shared" si="15"/>
        <v>384</v>
      </c>
      <c r="P10" s="66">
        <f t="shared" si="16"/>
        <v>0</v>
      </c>
      <c r="Q10" s="66">
        <f t="shared" si="17"/>
        <v>393</v>
      </c>
      <c r="R10" s="66">
        <f t="shared" si="18"/>
        <v>402</v>
      </c>
      <c r="S10" s="66">
        <f t="shared" si="19"/>
        <v>412</v>
      </c>
      <c r="T10" s="22"/>
      <c r="U10" s="67">
        <f>IF(B10=C10,0,IF(S10&lt;&gt;"-",(S10)/Přehled!$A$1,0))</f>
        <v>0.98095238095238091</v>
      </c>
    </row>
    <row r="11" spans="1:21" x14ac:dyDescent="0.25">
      <c r="A11" s="68">
        <v>9</v>
      </c>
      <c r="B11" s="69">
        <v>770</v>
      </c>
      <c r="C11" s="70"/>
      <c r="D11" s="11">
        <v>85</v>
      </c>
      <c r="E11" s="6">
        <f t="shared" si="10"/>
        <v>45</v>
      </c>
      <c r="F11" s="6">
        <f t="shared" si="11"/>
        <v>15</v>
      </c>
      <c r="G11" s="6">
        <f t="shared" si="12"/>
        <v>5</v>
      </c>
      <c r="H11" s="31">
        <f t="shared" si="13"/>
        <v>0</v>
      </c>
      <c r="I11" s="11">
        <f t="shared" si="14"/>
        <v>162</v>
      </c>
      <c r="J11" s="6">
        <f t="shared" si="14"/>
        <v>86</v>
      </c>
      <c r="K11" s="6">
        <f t="shared" si="14"/>
        <v>29</v>
      </c>
      <c r="L11" s="6">
        <f t="shared" si="14"/>
        <v>10</v>
      </c>
      <c r="M11" s="31">
        <f t="shared" si="14"/>
        <v>0</v>
      </c>
      <c r="N11" s="22"/>
      <c r="O11" s="66">
        <f t="shared" si="15"/>
        <v>446</v>
      </c>
      <c r="P11" s="66">
        <f t="shared" si="16"/>
        <v>0</v>
      </c>
      <c r="Q11" s="66">
        <f t="shared" si="17"/>
        <v>464</v>
      </c>
      <c r="R11" s="66">
        <f t="shared" si="18"/>
        <v>473</v>
      </c>
      <c r="S11" s="66">
        <f t="shared" si="19"/>
        <v>483</v>
      </c>
      <c r="T11" s="22"/>
      <c r="U11" s="67">
        <f>IF(B11=C11,0,IF(S11&lt;&gt;"-",(S11)/Přehled!$A$1,0))</f>
        <v>1.1499999999999999</v>
      </c>
    </row>
    <row r="12" spans="1:21" x14ac:dyDescent="0.25">
      <c r="A12" s="68">
        <v>10</v>
      </c>
      <c r="B12" s="69">
        <v>880</v>
      </c>
      <c r="C12" s="70"/>
      <c r="D12" s="11">
        <v>100</v>
      </c>
      <c r="E12" s="6">
        <f t="shared" si="10"/>
        <v>50</v>
      </c>
      <c r="F12" s="6">
        <f t="shared" si="11"/>
        <v>15</v>
      </c>
      <c r="G12" s="6">
        <f t="shared" si="12"/>
        <v>5</v>
      </c>
      <c r="H12" s="31">
        <f t="shared" si="13"/>
        <v>0</v>
      </c>
      <c r="I12" s="11">
        <f t="shared" si="14"/>
        <v>190</v>
      </c>
      <c r="J12" s="6">
        <f t="shared" si="14"/>
        <v>95</v>
      </c>
      <c r="K12" s="6">
        <f t="shared" si="14"/>
        <v>29</v>
      </c>
      <c r="L12" s="6">
        <f t="shared" si="14"/>
        <v>10</v>
      </c>
      <c r="M12" s="31">
        <f t="shared" si="14"/>
        <v>0</v>
      </c>
      <c r="N12" s="22"/>
      <c r="O12" s="66">
        <f t="shared" si="15"/>
        <v>500</v>
      </c>
      <c r="P12" s="66">
        <f t="shared" si="16"/>
        <v>0</v>
      </c>
      <c r="Q12" s="66">
        <f t="shared" si="17"/>
        <v>537</v>
      </c>
      <c r="R12" s="66">
        <f t="shared" si="18"/>
        <v>546</v>
      </c>
      <c r="S12" s="66">
        <f t="shared" si="19"/>
        <v>556</v>
      </c>
      <c r="T12" s="22"/>
      <c r="U12" s="67">
        <f>IF(B12=C12,0,IF(S12&lt;&gt;"-",(S12)/Přehled!$A$1,0))</f>
        <v>1.3238095238095238</v>
      </c>
    </row>
    <row r="13" spans="1:21" x14ac:dyDescent="0.25">
      <c r="A13" s="68">
        <v>11</v>
      </c>
      <c r="B13" s="69">
        <v>902</v>
      </c>
      <c r="C13" s="70"/>
      <c r="D13" s="11">
        <v>115</v>
      </c>
      <c r="E13" s="6">
        <f t="shared" si="10"/>
        <v>60</v>
      </c>
      <c r="F13" s="6">
        <f t="shared" si="11"/>
        <v>20</v>
      </c>
      <c r="G13" s="6">
        <f t="shared" si="12"/>
        <v>5</v>
      </c>
      <c r="H13" s="31">
        <f t="shared" si="13"/>
        <v>0</v>
      </c>
      <c r="I13" s="11">
        <f t="shared" si="14"/>
        <v>219</v>
      </c>
      <c r="J13" s="6">
        <f t="shared" si="14"/>
        <v>114</v>
      </c>
      <c r="K13" s="6">
        <f t="shared" si="14"/>
        <v>38</v>
      </c>
      <c r="L13" s="6">
        <f t="shared" si="14"/>
        <v>10</v>
      </c>
      <c r="M13" s="31">
        <f t="shared" si="14"/>
        <v>0</v>
      </c>
      <c r="N13" s="22"/>
      <c r="O13" s="66">
        <f t="shared" si="15"/>
        <v>464</v>
      </c>
      <c r="P13" s="66">
        <f t="shared" si="16"/>
        <v>0</v>
      </c>
      <c r="Q13" s="66">
        <f t="shared" si="17"/>
        <v>493</v>
      </c>
      <c r="R13" s="66">
        <f t="shared" si="18"/>
        <v>511</v>
      </c>
      <c r="S13" s="66">
        <f t="shared" si="19"/>
        <v>521</v>
      </c>
      <c r="T13" s="22"/>
      <c r="U13" s="67">
        <f>IF(B13=C13,0,IF(S13&lt;&gt;"-",(S13)/Přehled!$A$1,0))</f>
        <v>1.2404761904761905</v>
      </c>
    </row>
    <row r="14" spans="1:21" x14ac:dyDescent="0.25">
      <c r="A14" s="68">
        <v>12</v>
      </c>
      <c r="B14" s="69">
        <v>925</v>
      </c>
      <c r="C14" s="70"/>
      <c r="D14" s="11">
        <v>125</v>
      </c>
      <c r="E14" s="6">
        <f t="shared" si="10"/>
        <v>65</v>
      </c>
      <c r="F14" s="6">
        <f t="shared" si="11"/>
        <v>20</v>
      </c>
      <c r="G14" s="6">
        <f t="shared" si="12"/>
        <v>5</v>
      </c>
      <c r="H14" s="31">
        <f t="shared" si="13"/>
        <v>0</v>
      </c>
      <c r="I14" s="11">
        <f t="shared" si="14"/>
        <v>238</v>
      </c>
      <c r="J14" s="6">
        <f t="shared" si="14"/>
        <v>124</v>
      </c>
      <c r="K14" s="6">
        <f t="shared" si="14"/>
        <v>38</v>
      </c>
      <c r="L14" s="6">
        <f t="shared" si="14"/>
        <v>10</v>
      </c>
      <c r="M14" s="31">
        <f t="shared" si="14"/>
        <v>0</v>
      </c>
      <c r="N14" s="22"/>
      <c r="O14" s="66">
        <f t="shared" si="15"/>
        <v>449</v>
      </c>
      <c r="P14" s="66">
        <f t="shared" si="16"/>
        <v>0</v>
      </c>
      <c r="Q14" s="66">
        <f t="shared" si="17"/>
        <v>487</v>
      </c>
      <c r="R14" s="66">
        <f t="shared" si="18"/>
        <v>505</v>
      </c>
      <c r="S14" s="66">
        <f t="shared" si="19"/>
        <v>515</v>
      </c>
      <c r="T14" s="22"/>
      <c r="U14" s="67">
        <f>IF(B14=C14,0,IF(S14&lt;&gt;"-",(S14)/Přehled!$A$1,0))</f>
        <v>1.2261904761904763</v>
      </c>
    </row>
    <row r="15" spans="1:21" x14ac:dyDescent="0.25">
      <c r="A15" s="71">
        <v>13</v>
      </c>
      <c r="B15" s="11">
        <v>948</v>
      </c>
      <c r="C15" s="31"/>
      <c r="D15" s="11">
        <v>140</v>
      </c>
      <c r="E15" s="6">
        <f t="shared" si="10"/>
        <v>70</v>
      </c>
      <c r="F15" s="6">
        <f t="shared" si="11"/>
        <v>25</v>
      </c>
      <c r="G15" s="6">
        <f t="shared" si="12"/>
        <v>5</v>
      </c>
      <c r="H15" s="31">
        <f t="shared" si="13"/>
        <v>0</v>
      </c>
      <c r="I15" s="11">
        <f t="shared" si="14"/>
        <v>266</v>
      </c>
      <c r="J15" s="6">
        <f t="shared" si="14"/>
        <v>133</v>
      </c>
      <c r="K15" s="6">
        <f t="shared" si="14"/>
        <v>48</v>
      </c>
      <c r="L15" s="6">
        <f t="shared" si="14"/>
        <v>10</v>
      </c>
      <c r="M15" s="31">
        <f t="shared" si="14"/>
        <v>0</v>
      </c>
      <c r="N15" s="36"/>
      <c r="O15" s="72">
        <f t="shared" si="15"/>
        <v>416</v>
      </c>
      <c r="P15" s="72">
        <f t="shared" si="16"/>
        <v>0</v>
      </c>
      <c r="Q15" s="72">
        <f t="shared" si="17"/>
        <v>453</v>
      </c>
      <c r="R15" s="72">
        <f t="shared" si="18"/>
        <v>481</v>
      </c>
      <c r="S15" s="72">
        <f t="shared" si="19"/>
        <v>491</v>
      </c>
      <c r="T15" s="73"/>
      <c r="U15" s="67">
        <f>IF(B15=C15,0,IF(S15&lt;&gt;"-",(S15)/Přehled!$A$1,0))</f>
        <v>1.1690476190476191</v>
      </c>
    </row>
    <row r="16" spans="1:21" x14ac:dyDescent="0.25">
      <c r="A16" s="75">
        <v>14</v>
      </c>
      <c r="B16" s="76">
        <v>972</v>
      </c>
      <c r="C16" s="77"/>
      <c r="D16" s="78">
        <v>150</v>
      </c>
      <c r="E16" s="79">
        <f t="shared" si="10"/>
        <v>75</v>
      </c>
      <c r="F16" s="79">
        <f t="shared" si="11"/>
        <v>25</v>
      </c>
      <c r="G16" s="79">
        <f t="shared" si="12"/>
        <v>5</v>
      </c>
      <c r="H16" s="77">
        <f t="shared" si="13"/>
        <v>0</v>
      </c>
      <c r="I16" s="76">
        <f t="shared" si="14"/>
        <v>285</v>
      </c>
      <c r="J16" s="79">
        <f t="shared" si="14"/>
        <v>143</v>
      </c>
      <c r="K16" s="79">
        <f t="shared" si="14"/>
        <v>48</v>
      </c>
      <c r="L16" s="79">
        <f t="shared" si="14"/>
        <v>10</v>
      </c>
      <c r="M16" s="77">
        <f t="shared" si="14"/>
        <v>0</v>
      </c>
      <c r="N16" s="36"/>
      <c r="O16" s="80">
        <f t="shared" si="15"/>
        <v>402</v>
      </c>
      <c r="P16" s="80">
        <f t="shared" si="16"/>
        <v>0</v>
      </c>
      <c r="Q16" s="80">
        <f t="shared" si="17"/>
        <v>448</v>
      </c>
      <c r="R16" s="80">
        <f t="shared" si="18"/>
        <v>476</v>
      </c>
      <c r="S16" s="80">
        <f t="shared" si="19"/>
        <v>486</v>
      </c>
      <c r="T16" s="22"/>
      <c r="U16" s="67">
        <f>IF(B16=C16,0,IF(S16&lt;&gt;"-",(S16)/Přehled!$A$1,0))</f>
        <v>1.1571428571428573</v>
      </c>
    </row>
    <row r="17" spans="1:21" x14ac:dyDescent="0.25">
      <c r="A17" s="81">
        <v>15</v>
      </c>
      <c r="B17" s="11">
        <v>996</v>
      </c>
      <c r="C17" s="31"/>
      <c r="D17" s="82">
        <v>165</v>
      </c>
      <c r="E17" s="6">
        <f t="shared" si="10"/>
        <v>85</v>
      </c>
      <c r="F17" s="6">
        <f t="shared" si="11"/>
        <v>30</v>
      </c>
      <c r="G17" s="6">
        <f t="shared" si="12"/>
        <v>10</v>
      </c>
      <c r="H17" s="31">
        <f t="shared" si="13"/>
        <v>0</v>
      </c>
      <c r="I17" s="11">
        <f t="shared" si="14"/>
        <v>314</v>
      </c>
      <c r="J17" s="6">
        <f t="shared" si="14"/>
        <v>162</v>
      </c>
      <c r="K17" s="6">
        <f t="shared" si="14"/>
        <v>57</v>
      </c>
      <c r="L17" s="6">
        <f t="shared" si="14"/>
        <v>19</v>
      </c>
      <c r="M17" s="31">
        <f t="shared" si="14"/>
        <v>0</v>
      </c>
      <c r="N17" s="36"/>
      <c r="O17" s="80">
        <f t="shared" si="15"/>
        <v>368</v>
      </c>
      <c r="P17" s="80">
        <f t="shared" si="16"/>
        <v>0</v>
      </c>
      <c r="Q17" s="80">
        <f t="shared" si="17"/>
        <v>406</v>
      </c>
      <c r="R17" s="80">
        <f t="shared" si="18"/>
        <v>425</v>
      </c>
      <c r="S17" s="80">
        <f t="shared" si="19"/>
        <v>444</v>
      </c>
      <c r="T17" s="22"/>
      <c r="U17" s="67">
        <f>IF(B17=C17,0,IF(S17&lt;&gt;"-",(S17)/Přehled!$A$1,0))</f>
        <v>1.0571428571428572</v>
      </c>
    </row>
    <row r="18" spans="1:21" x14ac:dyDescent="0.25">
      <c r="A18" s="81">
        <v>16</v>
      </c>
      <c r="B18" s="11">
        <v>1021</v>
      </c>
      <c r="C18" s="31"/>
      <c r="D18" s="82">
        <v>180</v>
      </c>
      <c r="E18" s="6">
        <f t="shared" si="10"/>
        <v>90</v>
      </c>
      <c r="F18" s="6">
        <f t="shared" si="11"/>
        <v>30</v>
      </c>
      <c r="G18" s="6">
        <f t="shared" si="12"/>
        <v>10</v>
      </c>
      <c r="H18" s="31">
        <f t="shared" si="13"/>
        <v>0</v>
      </c>
      <c r="I18" s="11">
        <f t="shared" si="14"/>
        <v>342</v>
      </c>
      <c r="J18" s="6">
        <f t="shared" si="14"/>
        <v>171</v>
      </c>
      <c r="K18" s="6">
        <f t="shared" si="14"/>
        <v>57</v>
      </c>
      <c r="L18" s="6">
        <f t="shared" si="14"/>
        <v>19</v>
      </c>
      <c r="M18" s="31">
        <f t="shared" si="14"/>
        <v>0</v>
      </c>
      <c r="N18" s="36"/>
      <c r="O18" s="80">
        <f t="shared" si="15"/>
        <v>337</v>
      </c>
      <c r="P18" s="80">
        <f t="shared" si="16"/>
        <v>0</v>
      </c>
      <c r="Q18" s="80">
        <f t="shared" si="17"/>
        <v>394</v>
      </c>
      <c r="R18" s="80">
        <f t="shared" si="18"/>
        <v>413</v>
      </c>
      <c r="S18" s="80">
        <f t="shared" si="19"/>
        <v>432</v>
      </c>
      <c r="T18" s="22"/>
      <c r="U18" s="67">
        <f>IF(B18=C18,0,IF(S18&lt;&gt;"-",(S18)/Přehled!$A$1,0))</f>
        <v>1.0285714285714285</v>
      </c>
    </row>
    <row r="19" spans="1:21" x14ac:dyDescent="0.25">
      <c r="A19" s="81">
        <v>17</v>
      </c>
      <c r="B19" s="11">
        <v>1047</v>
      </c>
      <c r="C19" s="31"/>
      <c r="D19" s="82">
        <v>190</v>
      </c>
      <c r="E19" s="6">
        <f t="shared" si="10"/>
        <v>95</v>
      </c>
      <c r="F19" s="6">
        <f t="shared" si="11"/>
        <v>30</v>
      </c>
      <c r="G19" s="6">
        <f t="shared" si="12"/>
        <v>10</v>
      </c>
      <c r="H19" s="31">
        <f t="shared" si="13"/>
        <v>0</v>
      </c>
      <c r="I19" s="11">
        <f t="shared" si="14"/>
        <v>361</v>
      </c>
      <c r="J19" s="6">
        <f t="shared" si="14"/>
        <v>181</v>
      </c>
      <c r="K19" s="6">
        <f t="shared" si="14"/>
        <v>57</v>
      </c>
      <c r="L19" s="6">
        <f t="shared" si="14"/>
        <v>19</v>
      </c>
      <c r="M19" s="31">
        <f t="shared" si="14"/>
        <v>0</v>
      </c>
      <c r="N19" s="36"/>
      <c r="O19" s="80">
        <f t="shared" si="15"/>
        <v>325</v>
      </c>
      <c r="P19" s="80">
        <f t="shared" si="16"/>
        <v>0</v>
      </c>
      <c r="Q19" s="80">
        <f t="shared" si="17"/>
        <v>391</v>
      </c>
      <c r="R19" s="80">
        <f t="shared" si="18"/>
        <v>410</v>
      </c>
      <c r="S19" s="80">
        <f t="shared" si="19"/>
        <v>429</v>
      </c>
      <c r="T19" s="22"/>
      <c r="U19" s="67">
        <f>IF(B19=C19,0,IF(S19&lt;&gt;"-",(S19)/Přehled!$A$1,0))</f>
        <v>1.0214285714285714</v>
      </c>
    </row>
    <row r="20" spans="1:21" x14ac:dyDescent="0.25">
      <c r="A20" s="81">
        <v>18</v>
      </c>
      <c r="B20" s="11">
        <v>1073</v>
      </c>
      <c r="C20" s="31"/>
      <c r="D20" s="82">
        <v>205</v>
      </c>
      <c r="E20" s="6">
        <f t="shared" si="10"/>
        <v>105</v>
      </c>
      <c r="F20" s="6">
        <f t="shared" si="11"/>
        <v>35</v>
      </c>
      <c r="G20" s="6">
        <f t="shared" si="12"/>
        <v>10</v>
      </c>
      <c r="H20" s="31">
        <f t="shared" si="13"/>
        <v>0</v>
      </c>
      <c r="I20" s="11">
        <f t="shared" si="14"/>
        <v>390</v>
      </c>
      <c r="J20" s="6">
        <f t="shared" si="14"/>
        <v>200</v>
      </c>
      <c r="K20" s="6">
        <f t="shared" si="14"/>
        <v>67</v>
      </c>
      <c r="L20" s="6">
        <f t="shared" si="14"/>
        <v>19</v>
      </c>
      <c r="M20" s="31">
        <f t="shared" si="14"/>
        <v>0</v>
      </c>
      <c r="N20" s="36"/>
      <c r="O20" s="80">
        <f t="shared" si="15"/>
        <v>293</v>
      </c>
      <c r="P20" s="80">
        <f t="shared" si="16"/>
        <v>0</v>
      </c>
      <c r="Q20" s="80">
        <f t="shared" si="17"/>
        <v>349</v>
      </c>
      <c r="R20" s="80">
        <f t="shared" si="18"/>
        <v>378</v>
      </c>
      <c r="S20" s="80">
        <f t="shared" si="19"/>
        <v>397</v>
      </c>
      <c r="T20" s="22"/>
      <c r="U20" s="67">
        <f>IF(B20=C20,0,IF(S20&lt;&gt;"-",(S20)/Přehled!$A$1,0))</f>
        <v>0.94523809523809521</v>
      </c>
    </row>
    <row r="21" spans="1:21" x14ac:dyDescent="0.25">
      <c r="A21" s="81">
        <v>19</v>
      </c>
      <c r="B21" s="11">
        <v>1099</v>
      </c>
      <c r="C21" s="31"/>
      <c r="D21" s="82">
        <v>220</v>
      </c>
      <c r="E21" s="6">
        <f t="shared" si="10"/>
        <v>110</v>
      </c>
      <c r="F21" s="6">
        <f t="shared" si="11"/>
        <v>35</v>
      </c>
      <c r="G21" s="6">
        <f t="shared" si="12"/>
        <v>10</v>
      </c>
      <c r="H21" s="31">
        <f t="shared" si="13"/>
        <v>0</v>
      </c>
      <c r="I21" s="11">
        <f t="shared" si="14"/>
        <v>418</v>
      </c>
      <c r="J21" s="6">
        <f t="shared" si="14"/>
        <v>209</v>
      </c>
      <c r="K21" s="6">
        <f t="shared" si="14"/>
        <v>67</v>
      </c>
      <c r="L21" s="6">
        <f t="shared" si="14"/>
        <v>19</v>
      </c>
      <c r="M21" s="31">
        <f t="shared" si="14"/>
        <v>0</v>
      </c>
      <c r="N21" s="36"/>
      <c r="O21" s="80">
        <f t="shared" si="15"/>
        <v>263</v>
      </c>
      <c r="P21" s="80">
        <f t="shared" si="16"/>
        <v>0</v>
      </c>
      <c r="Q21" s="80">
        <f t="shared" si="17"/>
        <v>338</v>
      </c>
      <c r="R21" s="80">
        <f t="shared" si="18"/>
        <v>367</v>
      </c>
      <c r="S21" s="80">
        <f t="shared" si="19"/>
        <v>386</v>
      </c>
      <c r="T21" s="22"/>
      <c r="U21" s="67">
        <f>IF(B21=C21,0,IF(S21&lt;&gt;"-",(S21)/Přehled!$A$1,0))</f>
        <v>0.919047619047619</v>
      </c>
    </row>
    <row r="22" spans="1:21" x14ac:dyDescent="0.25">
      <c r="A22" s="81">
        <v>20</v>
      </c>
      <c r="B22" s="11">
        <v>1127</v>
      </c>
      <c r="C22" s="31"/>
      <c r="D22" s="82">
        <v>235</v>
      </c>
      <c r="E22" s="6">
        <f t="shared" si="10"/>
        <v>120</v>
      </c>
      <c r="F22" s="6">
        <f t="shared" si="11"/>
        <v>40</v>
      </c>
      <c r="G22" s="6">
        <f t="shared" si="12"/>
        <v>10</v>
      </c>
      <c r="H22" s="31">
        <f t="shared" si="13"/>
        <v>0</v>
      </c>
      <c r="I22" s="11">
        <f t="shared" si="14"/>
        <v>447</v>
      </c>
      <c r="J22" s="6">
        <f t="shared" si="14"/>
        <v>228</v>
      </c>
      <c r="K22" s="6">
        <f t="shared" si="14"/>
        <v>76</v>
      </c>
      <c r="L22" s="6">
        <f t="shared" si="14"/>
        <v>19</v>
      </c>
      <c r="M22" s="31">
        <f t="shared" si="14"/>
        <v>0</v>
      </c>
      <c r="N22" s="36"/>
      <c r="O22" s="72">
        <f t="shared" si="15"/>
        <v>233</v>
      </c>
      <c r="P22" s="72">
        <f t="shared" si="16"/>
        <v>0</v>
      </c>
      <c r="Q22" s="72">
        <f t="shared" si="17"/>
        <v>300</v>
      </c>
      <c r="R22" s="72">
        <f t="shared" si="18"/>
        <v>338</v>
      </c>
      <c r="S22" s="72">
        <f t="shared" si="19"/>
        <v>357</v>
      </c>
      <c r="T22" s="73"/>
      <c r="U22" s="67">
        <f>IF(B22=C22,0,IF(S22&lt;&gt;"-",(S22)/Přehled!$A$1,0))</f>
        <v>0.85</v>
      </c>
    </row>
    <row r="23" spans="1:21" x14ac:dyDescent="0.25">
      <c r="A23" s="50">
        <v>21</v>
      </c>
      <c r="B23" s="51">
        <v>1155</v>
      </c>
      <c r="C23" s="52"/>
      <c r="D23" s="53">
        <v>250</v>
      </c>
      <c r="E23" s="54">
        <f t="shared" si="10"/>
        <v>125</v>
      </c>
      <c r="F23" s="54">
        <f t="shared" si="11"/>
        <v>40</v>
      </c>
      <c r="G23" s="54">
        <f t="shared" si="12"/>
        <v>10</v>
      </c>
      <c r="H23" s="52">
        <f t="shared" si="13"/>
        <v>0</v>
      </c>
      <c r="I23" s="51">
        <f t="shared" si="14"/>
        <v>475</v>
      </c>
      <c r="J23" s="54">
        <f t="shared" si="14"/>
        <v>238</v>
      </c>
      <c r="K23" s="54">
        <f t="shared" si="14"/>
        <v>76</v>
      </c>
      <c r="L23" s="54">
        <f t="shared" si="14"/>
        <v>19</v>
      </c>
      <c r="M23" s="52">
        <f t="shared" si="14"/>
        <v>0</v>
      </c>
      <c r="N23" s="36"/>
      <c r="O23" s="83">
        <f t="shared" si="15"/>
        <v>205</v>
      </c>
      <c r="P23" s="83">
        <f t="shared" si="16"/>
        <v>0</v>
      </c>
      <c r="Q23" s="83">
        <f t="shared" si="17"/>
        <v>290</v>
      </c>
      <c r="R23" s="83">
        <f t="shared" si="18"/>
        <v>328</v>
      </c>
      <c r="S23" s="83">
        <f t="shared" si="19"/>
        <v>347</v>
      </c>
      <c r="T23" s="73"/>
      <c r="U23" s="67">
        <f>IF(B23=C23,0,IF(S23&lt;&gt;"-",(S23)/Přehled!$A$1,0))</f>
        <v>0.82619047619047614</v>
      </c>
    </row>
    <row r="24" spans="1:21" x14ac:dyDescent="0.25">
      <c r="A24" s="55">
        <v>22</v>
      </c>
      <c r="B24" s="34">
        <v>1184</v>
      </c>
      <c r="C24" s="7"/>
      <c r="D24" s="56">
        <v>265</v>
      </c>
      <c r="E24" s="41">
        <f t="shared" si="10"/>
        <v>135</v>
      </c>
      <c r="F24" s="41">
        <f t="shared" si="11"/>
        <v>45</v>
      </c>
      <c r="G24" s="41">
        <f t="shared" si="12"/>
        <v>10</v>
      </c>
      <c r="H24" s="7">
        <f t="shared" si="13"/>
        <v>0</v>
      </c>
      <c r="I24" s="34">
        <f t="shared" si="14"/>
        <v>504</v>
      </c>
      <c r="J24" s="41">
        <f t="shared" si="14"/>
        <v>257</v>
      </c>
      <c r="K24" s="41">
        <f t="shared" si="14"/>
        <v>86</v>
      </c>
      <c r="L24" s="41">
        <f t="shared" si="14"/>
        <v>19</v>
      </c>
      <c r="M24" s="7">
        <f t="shared" si="14"/>
        <v>0</v>
      </c>
      <c r="N24" s="36"/>
      <c r="O24" s="83">
        <f t="shared" si="15"/>
        <v>176</v>
      </c>
      <c r="P24" s="83">
        <f t="shared" si="16"/>
        <v>0</v>
      </c>
      <c r="Q24" s="83">
        <f t="shared" si="17"/>
        <v>251</v>
      </c>
      <c r="R24" s="83">
        <f t="shared" si="18"/>
        <v>299</v>
      </c>
      <c r="S24" s="83">
        <f t="shared" si="19"/>
        <v>318</v>
      </c>
      <c r="T24" s="73"/>
      <c r="U24" s="67">
        <f>IF(B24=C24,0,IF(S24&lt;&gt;"-",(S24)/Přehled!$A$1,0))</f>
        <v>0.75714285714285712</v>
      </c>
    </row>
    <row r="25" spans="1:21" x14ac:dyDescent="0.25">
      <c r="A25" s="55">
        <v>23</v>
      </c>
      <c r="B25" s="34">
        <v>1214</v>
      </c>
      <c r="C25" s="7"/>
      <c r="D25" s="56">
        <v>280</v>
      </c>
      <c r="E25" s="41">
        <f t="shared" si="10"/>
        <v>140</v>
      </c>
      <c r="F25" s="41">
        <f t="shared" si="11"/>
        <v>45</v>
      </c>
      <c r="G25" s="41">
        <f t="shared" si="12"/>
        <v>10</v>
      </c>
      <c r="H25" s="7">
        <f t="shared" si="13"/>
        <v>0</v>
      </c>
      <c r="I25" s="34">
        <f t="shared" si="14"/>
        <v>532</v>
      </c>
      <c r="J25" s="41">
        <f t="shared" si="14"/>
        <v>266</v>
      </c>
      <c r="K25" s="41">
        <f t="shared" si="14"/>
        <v>86</v>
      </c>
      <c r="L25" s="41">
        <f t="shared" si="14"/>
        <v>19</v>
      </c>
      <c r="M25" s="7">
        <f t="shared" si="14"/>
        <v>0</v>
      </c>
      <c r="N25" s="36"/>
      <c r="O25" s="83">
        <f t="shared" si="15"/>
        <v>150</v>
      </c>
      <c r="P25" s="83">
        <f t="shared" si="16"/>
        <v>0</v>
      </c>
      <c r="Q25" s="83">
        <f t="shared" si="17"/>
        <v>244</v>
      </c>
      <c r="R25" s="83">
        <f t="shared" si="18"/>
        <v>292</v>
      </c>
      <c r="S25" s="83">
        <f t="shared" si="19"/>
        <v>311</v>
      </c>
      <c r="T25" s="73"/>
      <c r="U25" s="67">
        <f>IF(B25=C25,0,IF(S25&lt;&gt;"-",(S25)/Přehled!$A$1,0))</f>
        <v>0.74047619047619051</v>
      </c>
    </row>
    <row r="26" spans="1:21" x14ac:dyDescent="0.25">
      <c r="A26" s="55">
        <v>24</v>
      </c>
      <c r="B26" s="34">
        <v>1244</v>
      </c>
      <c r="C26" s="7"/>
      <c r="D26" s="56">
        <v>290</v>
      </c>
      <c r="E26" s="41">
        <f t="shared" si="10"/>
        <v>145</v>
      </c>
      <c r="F26" s="41">
        <f t="shared" si="11"/>
        <v>50</v>
      </c>
      <c r="G26" s="41">
        <f t="shared" si="12"/>
        <v>15</v>
      </c>
      <c r="H26" s="7">
        <f t="shared" si="13"/>
        <v>5</v>
      </c>
      <c r="I26" s="34">
        <f t="shared" si="14"/>
        <v>551</v>
      </c>
      <c r="J26" s="41">
        <f t="shared" si="14"/>
        <v>276</v>
      </c>
      <c r="K26" s="41">
        <f t="shared" si="14"/>
        <v>95</v>
      </c>
      <c r="L26" s="41">
        <f t="shared" si="14"/>
        <v>29</v>
      </c>
      <c r="M26" s="7">
        <f t="shared" si="14"/>
        <v>10</v>
      </c>
      <c r="N26" s="36"/>
      <c r="O26" s="83">
        <f t="shared" si="15"/>
        <v>142</v>
      </c>
      <c r="P26" s="83">
        <f t="shared" si="16"/>
        <v>0</v>
      </c>
      <c r="Q26" s="83">
        <f t="shared" si="17"/>
        <v>227</v>
      </c>
      <c r="R26" s="83">
        <f t="shared" si="18"/>
        <v>264</v>
      </c>
      <c r="S26" s="83">
        <f t="shared" si="19"/>
        <v>283</v>
      </c>
      <c r="T26" s="73"/>
      <c r="U26" s="67">
        <f>IF(B26=C26,0,IF(S26&lt;&gt;"-",(S26)/Přehled!$A$1,0))</f>
        <v>0.67380952380952386</v>
      </c>
    </row>
    <row r="27" spans="1:21" x14ac:dyDescent="0.25">
      <c r="A27" s="55">
        <v>25</v>
      </c>
      <c r="B27" s="34">
        <v>1275</v>
      </c>
      <c r="C27" s="7"/>
      <c r="D27" s="56">
        <v>305</v>
      </c>
      <c r="E27" s="41">
        <f t="shared" si="10"/>
        <v>155</v>
      </c>
      <c r="F27" s="41">
        <f t="shared" si="11"/>
        <v>50</v>
      </c>
      <c r="G27" s="41">
        <f t="shared" si="12"/>
        <v>15</v>
      </c>
      <c r="H27" s="7">
        <f t="shared" si="13"/>
        <v>5</v>
      </c>
      <c r="I27" s="34">
        <f t="shared" si="14"/>
        <v>580</v>
      </c>
      <c r="J27" s="41">
        <f t="shared" si="14"/>
        <v>295</v>
      </c>
      <c r="K27" s="41">
        <f t="shared" si="14"/>
        <v>95</v>
      </c>
      <c r="L27" s="41">
        <f t="shared" si="14"/>
        <v>29</v>
      </c>
      <c r="M27" s="7">
        <f t="shared" si="14"/>
        <v>10</v>
      </c>
      <c r="N27" s="36"/>
      <c r="O27" s="83">
        <f t="shared" si="15"/>
        <v>115</v>
      </c>
      <c r="P27" s="83">
        <f t="shared" si="16"/>
        <v>0</v>
      </c>
      <c r="Q27" s="83">
        <f t="shared" si="17"/>
        <v>210</v>
      </c>
      <c r="R27" s="83">
        <f t="shared" si="18"/>
        <v>247</v>
      </c>
      <c r="S27" s="83">
        <f t="shared" si="19"/>
        <v>266</v>
      </c>
      <c r="T27" s="73"/>
      <c r="U27" s="67">
        <f>IF(B27=C27,0,IF(S27&lt;&gt;"-",(S27)/Přehled!$A$1,0))</f>
        <v>0.6333333333333333</v>
      </c>
    </row>
    <row r="28" spans="1:21" x14ac:dyDescent="0.25">
      <c r="A28" s="55">
        <v>26</v>
      </c>
      <c r="B28" s="34">
        <v>1307</v>
      </c>
      <c r="C28" s="7"/>
      <c r="D28" s="56">
        <v>320</v>
      </c>
      <c r="E28" s="41">
        <f t="shared" si="10"/>
        <v>160</v>
      </c>
      <c r="F28" s="41">
        <f t="shared" si="11"/>
        <v>55</v>
      </c>
      <c r="G28" s="41">
        <f t="shared" si="12"/>
        <v>15</v>
      </c>
      <c r="H28" s="7">
        <f t="shared" si="13"/>
        <v>5</v>
      </c>
      <c r="I28" s="34">
        <f t="shared" si="14"/>
        <v>608</v>
      </c>
      <c r="J28" s="41">
        <f t="shared" si="14"/>
        <v>304</v>
      </c>
      <c r="K28" s="41">
        <f t="shared" si="14"/>
        <v>105</v>
      </c>
      <c r="L28" s="41">
        <f t="shared" si="14"/>
        <v>29</v>
      </c>
      <c r="M28" s="7">
        <f t="shared" si="14"/>
        <v>10</v>
      </c>
      <c r="N28" s="36"/>
      <c r="O28" s="83">
        <f t="shared" si="15"/>
        <v>91</v>
      </c>
      <c r="P28" s="83">
        <f t="shared" si="16"/>
        <v>0</v>
      </c>
      <c r="Q28" s="83">
        <f t="shared" si="17"/>
        <v>185</v>
      </c>
      <c r="R28" s="83">
        <f t="shared" si="18"/>
        <v>232</v>
      </c>
      <c r="S28" s="83">
        <f t="shared" si="19"/>
        <v>251</v>
      </c>
      <c r="T28" s="73"/>
      <c r="U28" s="67">
        <f>IF(B28=C28,0,IF(S28&lt;&gt;"-",(S28)/Přehled!$A$1,0))</f>
        <v>0.59761904761904761</v>
      </c>
    </row>
    <row r="29" spans="1:21" x14ac:dyDescent="0.25">
      <c r="A29" s="55">
        <v>27</v>
      </c>
      <c r="B29" s="34">
        <v>1340</v>
      </c>
      <c r="C29" s="7"/>
      <c r="D29" s="56">
        <v>335</v>
      </c>
      <c r="E29" s="41">
        <f t="shared" si="10"/>
        <v>170</v>
      </c>
      <c r="F29" s="41">
        <f t="shared" si="11"/>
        <v>55</v>
      </c>
      <c r="G29" s="41">
        <f t="shared" si="12"/>
        <v>15</v>
      </c>
      <c r="H29" s="7">
        <f t="shared" si="13"/>
        <v>5</v>
      </c>
      <c r="I29" s="34">
        <f t="shared" si="14"/>
        <v>637</v>
      </c>
      <c r="J29" s="41">
        <f t="shared" si="14"/>
        <v>323</v>
      </c>
      <c r="K29" s="41">
        <f t="shared" si="14"/>
        <v>105</v>
      </c>
      <c r="L29" s="41">
        <f t="shared" si="14"/>
        <v>29</v>
      </c>
      <c r="M29" s="7">
        <f t="shared" si="14"/>
        <v>10</v>
      </c>
      <c r="N29" s="36"/>
      <c r="O29" s="83">
        <f t="shared" si="15"/>
        <v>66</v>
      </c>
      <c r="P29" s="83">
        <f t="shared" si="16"/>
        <v>0</v>
      </c>
      <c r="Q29" s="83">
        <f t="shared" si="17"/>
        <v>170</v>
      </c>
      <c r="R29" s="83">
        <f t="shared" si="18"/>
        <v>217</v>
      </c>
      <c r="S29" s="83">
        <f t="shared" si="19"/>
        <v>236</v>
      </c>
      <c r="T29" s="73"/>
      <c r="U29" s="67">
        <f>IF(B29=C29,0,IF(S29&lt;&gt;"-",(S29)/Přehled!$A$1,0))</f>
        <v>0.56190476190476191</v>
      </c>
    </row>
    <row r="30" spans="1:21" x14ac:dyDescent="0.25">
      <c r="A30" s="55">
        <v>28</v>
      </c>
      <c r="B30" s="34">
        <v>1373</v>
      </c>
      <c r="C30" s="7"/>
      <c r="D30" s="56">
        <v>355</v>
      </c>
      <c r="E30" s="41">
        <f t="shared" si="10"/>
        <v>180</v>
      </c>
      <c r="F30" s="41">
        <f t="shared" si="11"/>
        <v>60</v>
      </c>
      <c r="G30" s="41">
        <f t="shared" si="12"/>
        <v>15</v>
      </c>
      <c r="H30" s="7">
        <f t="shared" si="13"/>
        <v>5</v>
      </c>
      <c r="I30" s="34">
        <f t="shared" si="14"/>
        <v>675</v>
      </c>
      <c r="J30" s="41">
        <f t="shared" si="14"/>
        <v>342</v>
      </c>
      <c r="K30" s="41">
        <f t="shared" si="14"/>
        <v>114</v>
      </c>
      <c r="L30" s="41">
        <f t="shared" si="14"/>
        <v>29</v>
      </c>
      <c r="M30" s="7">
        <f t="shared" si="14"/>
        <v>10</v>
      </c>
      <c r="N30" s="36"/>
      <c r="O30" s="83">
        <f t="shared" si="15"/>
        <v>23</v>
      </c>
      <c r="P30" s="83">
        <f t="shared" si="16"/>
        <v>0</v>
      </c>
      <c r="Q30" s="83">
        <f t="shared" si="17"/>
        <v>128</v>
      </c>
      <c r="R30" s="83">
        <f t="shared" si="18"/>
        <v>184</v>
      </c>
      <c r="S30" s="83">
        <f t="shared" si="19"/>
        <v>203</v>
      </c>
      <c r="T30" s="73"/>
      <c r="U30" s="67">
        <f>IF(B30=C30,0,IF(S30&lt;&gt;"-",(S30)/Přehled!$A$1,0))</f>
        <v>0.48333333333333334</v>
      </c>
    </row>
    <row r="31" spans="1:21" x14ac:dyDescent="0.25">
      <c r="A31" s="55">
        <v>29</v>
      </c>
      <c r="B31" s="34">
        <v>1407</v>
      </c>
      <c r="C31" s="7"/>
      <c r="D31" s="56">
        <v>365</v>
      </c>
      <c r="E31" s="41">
        <f t="shared" si="10"/>
        <v>185</v>
      </c>
      <c r="F31" s="41">
        <f t="shared" si="11"/>
        <v>60</v>
      </c>
      <c r="G31" s="41">
        <f t="shared" si="12"/>
        <v>15</v>
      </c>
      <c r="H31" s="7">
        <f t="shared" si="13"/>
        <v>5</v>
      </c>
      <c r="I31" s="34">
        <f t="shared" si="14"/>
        <v>694</v>
      </c>
      <c r="J31" s="41">
        <f t="shared" si="14"/>
        <v>352</v>
      </c>
      <c r="K31" s="41">
        <f t="shared" si="14"/>
        <v>114</v>
      </c>
      <c r="L31" s="41">
        <f t="shared" si="14"/>
        <v>29</v>
      </c>
      <c r="M31" s="7">
        <f t="shared" si="14"/>
        <v>10</v>
      </c>
      <c r="N31" s="36"/>
      <c r="O31" s="83">
        <f t="shared" si="15"/>
        <v>19</v>
      </c>
      <c r="P31" s="83">
        <f t="shared" si="16"/>
        <v>0</v>
      </c>
      <c r="Q31" s="83">
        <f t="shared" si="17"/>
        <v>133</v>
      </c>
      <c r="R31" s="83">
        <f t="shared" si="18"/>
        <v>189</v>
      </c>
      <c r="S31" s="83">
        <f t="shared" si="19"/>
        <v>208</v>
      </c>
      <c r="T31" s="73"/>
      <c r="U31" s="67">
        <f>IF(B31=C31,0,IF(S31&lt;&gt;"-",(S31)/Přehled!$A$1,0))</f>
        <v>0.49523809523809526</v>
      </c>
    </row>
    <row r="32" spans="1:21" x14ac:dyDescent="0.25">
      <c r="A32" s="55">
        <v>30</v>
      </c>
      <c r="B32" s="34">
        <v>1442</v>
      </c>
      <c r="C32" s="7"/>
      <c r="D32" s="56">
        <v>385</v>
      </c>
      <c r="E32" s="41">
        <f t="shared" si="10"/>
        <v>195</v>
      </c>
      <c r="F32" s="41">
        <f t="shared" si="11"/>
        <v>65</v>
      </c>
      <c r="G32" s="41">
        <f t="shared" si="12"/>
        <v>15</v>
      </c>
      <c r="H32" s="7">
        <f t="shared" si="13"/>
        <v>5</v>
      </c>
      <c r="I32" s="34">
        <f t="shared" si="14"/>
        <v>732</v>
      </c>
      <c r="J32" s="41">
        <f t="shared" si="14"/>
        <v>371</v>
      </c>
      <c r="K32" s="41">
        <f t="shared" si="14"/>
        <v>124</v>
      </c>
      <c r="L32" s="41">
        <f t="shared" si="14"/>
        <v>29</v>
      </c>
      <c r="M32" s="7">
        <f t="shared" si="14"/>
        <v>10</v>
      </c>
      <c r="N32" s="36"/>
      <c r="O32" s="83">
        <f t="shared" si="15"/>
        <v>0</v>
      </c>
      <c r="P32" s="83">
        <f t="shared" si="16"/>
        <v>0</v>
      </c>
      <c r="Q32" s="83">
        <f t="shared" si="17"/>
        <v>91</v>
      </c>
      <c r="R32" s="83">
        <f t="shared" si="18"/>
        <v>157</v>
      </c>
      <c r="S32" s="83">
        <f t="shared" si="19"/>
        <v>176</v>
      </c>
      <c r="T32" s="73"/>
      <c r="U32" s="67">
        <f>IF(B32=C32,0,IF(S32&lt;&gt;"-",(S32)/Přehled!$A$1,0))</f>
        <v>0.41904761904761906</v>
      </c>
    </row>
    <row r="33" spans="1:21" x14ac:dyDescent="0.25">
      <c r="A33" s="50">
        <v>31</v>
      </c>
      <c r="B33" s="51">
        <v>1479</v>
      </c>
      <c r="C33" s="52"/>
      <c r="D33" s="53">
        <v>400</v>
      </c>
      <c r="E33" s="54">
        <f t="shared" si="10"/>
        <v>200</v>
      </c>
      <c r="F33" s="54">
        <f t="shared" si="11"/>
        <v>65</v>
      </c>
      <c r="G33" s="54">
        <f t="shared" si="12"/>
        <v>15</v>
      </c>
      <c r="H33" s="52">
        <f t="shared" si="13"/>
        <v>5</v>
      </c>
      <c r="I33" s="51">
        <f t="shared" si="14"/>
        <v>760</v>
      </c>
      <c r="J33" s="54">
        <f t="shared" si="14"/>
        <v>380</v>
      </c>
      <c r="K33" s="54">
        <f t="shared" si="14"/>
        <v>124</v>
      </c>
      <c r="L33" s="54">
        <f t="shared" si="14"/>
        <v>29</v>
      </c>
      <c r="M33" s="52">
        <f t="shared" si="14"/>
        <v>10</v>
      </c>
      <c r="N33" s="36"/>
      <c r="O33" s="83">
        <f t="shared" si="15"/>
        <v>0</v>
      </c>
      <c r="P33" s="83">
        <f t="shared" si="16"/>
        <v>0</v>
      </c>
      <c r="Q33" s="83">
        <f t="shared" si="17"/>
        <v>91</v>
      </c>
      <c r="R33" s="83">
        <f t="shared" si="18"/>
        <v>157</v>
      </c>
      <c r="S33" s="83">
        <f t="shared" si="19"/>
        <v>176</v>
      </c>
      <c r="T33" s="73"/>
      <c r="U33" s="67">
        <f>IF(B33=C33,0,IF(S33&lt;&gt;"-",(S33)/Přehled!$A$1,0))</f>
        <v>0.41904761904761906</v>
      </c>
    </row>
    <row r="34" spans="1:21" x14ac:dyDescent="0.25">
      <c r="A34" s="55">
        <v>32</v>
      </c>
      <c r="B34" s="34">
        <v>1515</v>
      </c>
      <c r="C34" s="7"/>
      <c r="D34" s="56">
        <v>415</v>
      </c>
      <c r="E34" s="41">
        <f t="shared" si="10"/>
        <v>210</v>
      </c>
      <c r="F34" s="41">
        <f t="shared" si="11"/>
        <v>70</v>
      </c>
      <c r="G34" s="41">
        <f t="shared" si="12"/>
        <v>20</v>
      </c>
      <c r="H34" s="7">
        <f t="shared" si="13"/>
        <v>5</v>
      </c>
      <c r="I34" s="34">
        <f t="shared" si="14"/>
        <v>789</v>
      </c>
      <c r="J34" s="41">
        <f t="shared" si="14"/>
        <v>399</v>
      </c>
      <c r="K34" s="41">
        <f t="shared" si="14"/>
        <v>133</v>
      </c>
      <c r="L34" s="41">
        <f t="shared" si="14"/>
        <v>38</v>
      </c>
      <c r="M34" s="7">
        <f t="shared" si="14"/>
        <v>10</v>
      </c>
      <c r="N34" s="36"/>
      <c r="O34" s="83">
        <f t="shared" si="15"/>
        <v>0</v>
      </c>
      <c r="P34" s="83">
        <f t="shared" si="16"/>
        <v>0</v>
      </c>
      <c r="Q34" s="83">
        <f t="shared" si="17"/>
        <v>61</v>
      </c>
      <c r="R34" s="83">
        <f t="shared" si="18"/>
        <v>118</v>
      </c>
      <c r="S34" s="83">
        <f t="shared" si="19"/>
        <v>146</v>
      </c>
      <c r="T34" s="73"/>
      <c r="U34" s="67">
        <f>IF(B34=C34,0,IF(S34&lt;&gt;"-",(S34)/Přehled!$A$1,0))</f>
        <v>0.34761904761904761</v>
      </c>
    </row>
    <row r="35" spans="1:21" x14ac:dyDescent="0.25">
      <c r="A35" s="55">
        <v>33</v>
      </c>
      <c r="B35" s="34">
        <v>1553</v>
      </c>
      <c r="C35" s="7"/>
      <c r="D35" s="56">
        <v>430</v>
      </c>
      <c r="E35" s="41">
        <f t="shared" si="10"/>
        <v>215</v>
      </c>
      <c r="F35" s="41">
        <f t="shared" si="11"/>
        <v>70</v>
      </c>
      <c r="G35" s="41">
        <f t="shared" si="12"/>
        <v>20</v>
      </c>
      <c r="H35" s="7">
        <f t="shared" si="13"/>
        <v>5</v>
      </c>
      <c r="I35" s="34">
        <f t="shared" si="14"/>
        <v>817</v>
      </c>
      <c r="J35" s="41">
        <f t="shared" si="14"/>
        <v>409</v>
      </c>
      <c r="K35" s="41">
        <f t="shared" si="14"/>
        <v>133</v>
      </c>
      <c r="L35" s="41">
        <f t="shared" si="14"/>
        <v>38</v>
      </c>
      <c r="M35" s="7">
        <f t="shared" si="14"/>
        <v>10</v>
      </c>
      <c r="N35" s="36"/>
      <c r="O35" s="35">
        <f t="shared" si="15"/>
        <v>0</v>
      </c>
      <c r="P35" s="35">
        <f t="shared" si="16"/>
        <v>0</v>
      </c>
      <c r="Q35" s="35">
        <f t="shared" si="17"/>
        <v>61</v>
      </c>
      <c r="R35" s="35">
        <f t="shared" si="18"/>
        <v>118</v>
      </c>
      <c r="S35" s="35">
        <f t="shared" si="19"/>
        <v>146</v>
      </c>
      <c r="T35" s="22"/>
      <c r="U35" s="67">
        <f>IF(B35=C35,0,IF(S35&lt;&gt;"-",(S35)/Přehled!$A$1,0))</f>
        <v>0.34761904761904761</v>
      </c>
    </row>
    <row r="36" spans="1:21" x14ac:dyDescent="0.25">
      <c r="A36" s="55">
        <v>34</v>
      </c>
      <c r="B36" s="34">
        <v>1592</v>
      </c>
      <c r="C36" s="7"/>
      <c r="D36" s="56">
        <v>445</v>
      </c>
      <c r="E36" s="41">
        <f t="shared" si="10"/>
        <v>225</v>
      </c>
      <c r="F36" s="41">
        <f t="shared" si="11"/>
        <v>75</v>
      </c>
      <c r="G36" s="41">
        <f t="shared" si="12"/>
        <v>20</v>
      </c>
      <c r="H36" s="7">
        <f t="shared" si="13"/>
        <v>5</v>
      </c>
      <c r="I36" s="34">
        <f t="shared" si="14"/>
        <v>846</v>
      </c>
      <c r="J36" s="41">
        <f t="shared" si="14"/>
        <v>428</v>
      </c>
      <c r="K36" s="41">
        <f t="shared" si="14"/>
        <v>143</v>
      </c>
      <c r="L36" s="41">
        <f t="shared" si="14"/>
        <v>38</v>
      </c>
      <c r="M36" s="7">
        <f t="shared" si="14"/>
        <v>10</v>
      </c>
      <c r="N36" s="36"/>
      <c r="O36" s="35">
        <f t="shared" si="15"/>
        <v>0</v>
      </c>
      <c r="P36" s="35">
        <f t="shared" si="16"/>
        <v>0</v>
      </c>
      <c r="Q36" s="35">
        <f t="shared" si="17"/>
        <v>32</v>
      </c>
      <c r="R36" s="35">
        <f t="shared" si="18"/>
        <v>99</v>
      </c>
      <c r="S36" s="35">
        <f t="shared" si="19"/>
        <v>127</v>
      </c>
      <c r="T36" s="22"/>
      <c r="U36" s="67">
        <f>IF(B36=C36,0,IF(S36&lt;&gt;"-",(S36)/Přehled!$A$1,0))</f>
        <v>0.30238095238095236</v>
      </c>
    </row>
    <row r="37" spans="1:21" x14ac:dyDescent="0.25">
      <c r="A37" s="55">
        <v>35</v>
      </c>
      <c r="B37" s="34">
        <v>1632</v>
      </c>
      <c r="C37" s="7"/>
      <c r="D37" s="56">
        <v>460</v>
      </c>
      <c r="E37" s="41">
        <f t="shared" si="10"/>
        <v>230</v>
      </c>
      <c r="F37" s="41">
        <f t="shared" si="11"/>
        <v>75</v>
      </c>
      <c r="G37" s="41">
        <f t="shared" si="12"/>
        <v>20</v>
      </c>
      <c r="H37" s="7">
        <f t="shared" si="13"/>
        <v>5</v>
      </c>
      <c r="I37" s="34">
        <f t="shared" si="14"/>
        <v>874</v>
      </c>
      <c r="J37" s="41">
        <f t="shared" si="14"/>
        <v>437</v>
      </c>
      <c r="K37" s="41">
        <f t="shared" si="14"/>
        <v>143</v>
      </c>
      <c r="L37" s="41">
        <f t="shared" si="14"/>
        <v>38</v>
      </c>
      <c r="M37" s="7">
        <f t="shared" si="14"/>
        <v>10</v>
      </c>
      <c r="N37" s="36"/>
      <c r="O37" s="35">
        <f t="shared" si="15"/>
        <v>0</v>
      </c>
      <c r="P37" s="35">
        <f t="shared" si="16"/>
        <v>0</v>
      </c>
      <c r="Q37" s="35">
        <f t="shared" si="17"/>
        <v>35</v>
      </c>
      <c r="R37" s="35">
        <f t="shared" si="18"/>
        <v>102</v>
      </c>
      <c r="S37" s="35">
        <f t="shared" si="19"/>
        <v>130</v>
      </c>
      <c r="T37" s="22"/>
      <c r="U37" s="67">
        <f>IF(B37=C37,0,IF(S37&lt;&gt;"-",(S37)/Přehled!$A$1,0))</f>
        <v>0.30952380952380953</v>
      </c>
    </row>
    <row r="38" spans="1:21" x14ac:dyDescent="0.25">
      <c r="A38" s="55">
        <v>36</v>
      </c>
      <c r="B38" s="34">
        <v>1673</v>
      </c>
      <c r="C38" s="7"/>
      <c r="D38" s="56">
        <v>480</v>
      </c>
      <c r="E38" s="41">
        <f t="shared" si="10"/>
        <v>240</v>
      </c>
      <c r="F38" s="41">
        <f t="shared" si="11"/>
        <v>80</v>
      </c>
      <c r="G38" s="41">
        <f t="shared" si="12"/>
        <v>20</v>
      </c>
      <c r="H38" s="7">
        <f t="shared" si="13"/>
        <v>5</v>
      </c>
      <c r="I38" s="34">
        <f t="shared" si="14"/>
        <v>912</v>
      </c>
      <c r="J38" s="41">
        <f t="shared" si="14"/>
        <v>456</v>
      </c>
      <c r="K38" s="41">
        <f t="shared" si="14"/>
        <v>152</v>
      </c>
      <c r="L38" s="41">
        <f t="shared" si="14"/>
        <v>38</v>
      </c>
      <c r="M38" s="7">
        <f t="shared" si="14"/>
        <v>10</v>
      </c>
      <c r="N38" s="36"/>
      <c r="O38" s="35">
        <f t="shared" si="15"/>
        <v>0</v>
      </c>
      <c r="P38" s="35">
        <f t="shared" si="16"/>
        <v>0</v>
      </c>
      <c r="Q38" s="35">
        <f t="shared" si="17"/>
        <v>1</v>
      </c>
      <c r="R38" s="35">
        <f t="shared" si="18"/>
        <v>77</v>
      </c>
      <c r="S38" s="35">
        <f t="shared" si="19"/>
        <v>105</v>
      </c>
      <c r="T38" s="22"/>
      <c r="U38" s="67">
        <f>IF(B38=C38,0,IF(S38&lt;&gt;"-",(S38)/Přehled!$A$1,0))</f>
        <v>0.25</v>
      </c>
    </row>
    <row r="39" spans="1:21" x14ac:dyDescent="0.25">
      <c r="A39" s="55">
        <v>37</v>
      </c>
      <c r="B39" s="34">
        <v>1715</v>
      </c>
      <c r="C39" s="7"/>
      <c r="D39" s="56">
        <v>495</v>
      </c>
      <c r="E39" s="41">
        <f t="shared" si="10"/>
        <v>250</v>
      </c>
      <c r="F39" s="41">
        <f t="shared" si="11"/>
        <v>85</v>
      </c>
      <c r="G39" s="41">
        <f t="shared" si="12"/>
        <v>20</v>
      </c>
      <c r="H39" s="7">
        <f t="shared" si="13"/>
        <v>5</v>
      </c>
      <c r="I39" s="34">
        <f t="shared" si="14"/>
        <v>941</v>
      </c>
      <c r="J39" s="41">
        <f t="shared" si="14"/>
        <v>475</v>
      </c>
      <c r="K39" s="41">
        <f t="shared" si="14"/>
        <v>162</v>
      </c>
      <c r="L39" s="41">
        <f t="shared" si="14"/>
        <v>38</v>
      </c>
      <c r="M39" s="7">
        <f t="shared" si="14"/>
        <v>10</v>
      </c>
      <c r="N39" s="36"/>
      <c r="O39" s="35">
        <f t="shared" si="15"/>
        <v>0</v>
      </c>
      <c r="P39" s="35">
        <f t="shared" si="16"/>
        <v>0</v>
      </c>
      <c r="Q39" s="35">
        <f t="shared" si="17"/>
        <v>0</v>
      </c>
      <c r="R39" s="35">
        <f t="shared" si="18"/>
        <v>61</v>
      </c>
      <c r="S39" s="35">
        <f t="shared" si="19"/>
        <v>89</v>
      </c>
      <c r="T39" s="22"/>
      <c r="U39" s="67">
        <f>IF(B39=C39,0,IF(S39&lt;&gt;"-",(S39)/Přehled!$A$1,0))</f>
        <v>0.2119047619047619</v>
      </c>
    </row>
    <row r="40" spans="1:21" x14ac:dyDescent="0.25">
      <c r="A40" s="55">
        <v>38</v>
      </c>
      <c r="B40" s="34">
        <v>1757</v>
      </c>
      <c r="C40" s="7"/>
      <c r="D40" s="56">
        <v>510</v>
      </c>
      <c r="E40" s="41">
        <f t="shared" si="10"/>
        <v>255</v>
      </c>
      <c r="F40" s="41">
        <f t="shared" si="11"/>
        <v>85</v>
      </c>
      <c r="G40" s="41">
        <f t="shared" si="12"/>
        <v>20</v>
      </c>
      <c r="H40" s="7">
        <f t="shared" si="13"/>
        <v>5</v>
      </c>
      <c r="I40" s="34">
        <f t="shared" si="14"/>
        <v>969</v>
      </c>
      <c r="J40" s="41">
        <f t="shared" si="14"/>
        <v>485</v>
      </c>
      <c r="K40" s="41">
        <f t="shared" si="14"/>
        <v>162</v>
      </c>
      <c r="L40" s="41">
        <f t="shared" si="14"/>
        <v>38</v>
      </c>
      <c r="M40" s="7">
        <f t="shared" si="14"/>
        <v>10</v>
      </c>
      <c r="N40" s="36"/>
      <c r="O40" s="35">
        <f t="shared" si="15"/>
        <v>0</v>
      </c>
      <c r="P40" s="35">
        <f t="shared" si="16"/>
        <v>0</v>
      </c>
      <c r="Q40" s="35">
        <f t="shared" si="17"/>
        <v>0</v>
      </c>
      <c r="R40" s="35">
        <f t="shared" si="18"/>
        <v>65</v>
      </c>
      <c r="S40" s="35">
        <f t="shared" si="19"/>
        <v>93</v>
      </c>
      <c r="T40" s="22"/>
      <c r="U40" s="67">
        <f>IF(B40=C40,0,IF(S40&lt;&gt;"-",(S40)/Přehled!$A$1,0))</f>
        <v>0.22142857142857142</v>
      </c>
    </row>
    <row r="41" spans="1:21" x14ac:dyDescent="0.25">
      <c r="A41" s="55">
        <v>39</v>
      </c>
      <c r="B41" s="34">
        <v>1801</v>
      </c>
      <c r="C41" s="7"/>
      <c r="D41" s="56">
        <v>525</v>
      </c>
      <c r="E41" s="41">
        <f t="shared" si="10"/>
        <v>265</v>
      </c>
      <c r="F41" s="41">
        <f t="shared" si="11"/>
        <v>90</v>
      </c>
      <c r="G41" s="41">
        <f t="shared" si="12"/>
        <v>25</v>
      </c>
      <c r="H41" s="7">
        <f t="shared" si="13"/>
        <v>5</v>
      </c>
      <c r="I41" s="34">
        <f t="shared" si="14"/>
        <v>998</v>
      </c>
      <c r="J41" s="41">
        <f t="shared" si="14"/>
        <v>504</v>
      </c>
      <c r="K41" s="41">
        <f t="shared" si="14"/>
        <v>171</v>
      </c>
      <c r="L41" s="41">
        <f t="shared" si="14"/>
        <v>48</v>
      </c>
      <c r="M41" s="7">
        <f t="shared" si="14"/>
        <v>10</v>
      </c>
      <c r="N41" s="36"/>
      <c r="O41" s="35">
        <f t="shared" si="15"/>
        <v>0</v>
      </c>
      <c r="P41" s="35">
        <f t="shared" si="16"/>
        <v>0</v>
      </c>
      <c r="Q41" s="35">
        <f t="shared" si="17"/>
        <v>0</v>
      </c>
      <c r="R41" s="35">
        <f t="shared" si="18"/>
        <v>32</v>
      </c>
      <c r="S41" s="35">
        <f t="shared" si="19"/>
        <v>70</v>
      </c>
      <c r="T41" s="22"/>
      <c r="U41" s="67">
        <f>IF(B41=C41,0,IF(S41&lt;&gt;"-",(S41)/Přehled!$A$1,0))</f>
        <v>0.16666666666666666</v>
      </c>
    </row>
    <row r="42" spans="1:21" x14ac:dyDescent="0.25">
      <c r="A42" s="55">
        <v>40</v>
      </c>
      <c r="B42" s="34">
        <v>1846</v>
      </c>
      <c r="C42" s="7"/>
      <c r="D42" s="56">
        <v>545</v>
      </c>
      <c r="E42" s="41">
        <f t="shared" si="10"/>
        <v>275</v>
      </c>
      <c r="F42" s="41">
        <f t="shared" si="11"/>
        <v>90</v>
      </c>
      <c r="G42" s="41">
        <f t="shared" si="12"/>
        <v>25</v>
      </c>
      <c r="H42" s="7">
        <f t="shared" si="13"/>
        <v>5</v>
      </c>
      <c r="I42" s="34">
        <f t="shared" si="14"/>
        <v>1036</v>
      </c>
      <c r="J42" s="41">
        <f t="shared" si="14"/>
        <v>523</v>
      </c>
      <c r="K42" s="41">
        <f t="shared" si="14"/>
        <v>171</v>
      </c>
      <c r="L42" s="41">
        <f t="shared" si="14"/>
        <v>48</v>
      </c>
      <c r="M42" s="7">
        <f t="shared" si="14"/>
        <v>10</v>
      </c>
      <c r="N42" s="36"/>
      <c r="O42" s="35">
        <f t="shared" si="15"/>
        <v>0</v>
      </c>
      <c r="P42" s="35">
        <f t="shared" si="16"/>
        <v>0</v>
      </c>
      <c r="Q42" s="35">
        <f t="shared" si="17"/>
        <v>0</v>
      </c>
      <c r="R42" s="35">
        <f t="shared" si="18"/>
        <v>20</v>
      </c>
      <c r="S42" s="35">
        <f t="shared" si="19"/>
        <v>58</v>
      </c>
      <c r="T42" s="22"/>
      <c r="U42" s="67">
        <f>IF(B42=C42,0,IF(S42&lt;&gt;"-",(S42)/Přehled!$A$1,0))</f>
        <v>0.1380952380952381</v>
      </c>
    </row>
    <row r="43" spans="1:21" x14ac:dyDescent="0.25">
      <c r="A43" s="55">
        <v>41</v>
      </c>
      <c r="B43" s="34">
        <v>1893</v>
      </c>
      <c r="C43" s="7"/>
      <c r="D43" s="56">
        <v>560</v>
      </c>
      <c r="E43" s="41">
        <f t="shared" si="10"/>
        <v>280</v>
      </c>
      <c r="F43" s="41">
        <f t="shared" si="11"/>
        <v>95</v>
      </c>
      <c r="G43" s="41">
        <f t="shared" si="12"/>
        <v>25</v>
      </c>
      <c r="H43" s="7">
        <f t="shared" si="13"/>
        <v>5</v>
      </c>
      <c r="I43" s="34">
        <f t="shared" si="14"/>
        <v>1064</v>
      </c>
      <c r="J43" s="41">
        <f t="shared" si="14"/>
        <v>532</v>
      </c>
      <c r="K43" s="41">
        <f t="shared" si="14"/>
        <v>181</v>
      </c>
      <c r="L43" s="41">
        <f t="shared" si="14"/>
        <v>48</v>
      </c>
      <c r="M43" s="7">
        <f t="shared" si="14"/>
        <v>10</v>
      </c>
      <c r="N43" s="36"/>
      <c r="O43" s="35">
        <f t="shared" si="15"/>
        <v>0</v>
      </c>
      <c r="P43" s="35">
        <f t="shared" si="16"/>
        <v>0</v>
      </c>
      <c r="Q43" s="35">
        <f t="shared" si="17"/>
        <v>0</v>
      </c>
      <c r="R43" s="35">
        <f t="shared" si="18"/>
        <v>20</v>
      </c>
      <c r="S43" s="35">
        <f t="shared" si="19"/>
        <v>58</v>
      </c>
      <c r="T43" s="22"/>
      <c r="U43" s="67">
        <f>IF(B43=C43,0,IF(S43&lt;&gt;"-",(S43)/Přehled!$A$1,0))</f>
        <v>0.1380952380952381</v>
      </c>
    </row>
    <row r="44" spans="1:21" x14ac:dyDescent="0.25">
      <c r="A44" s="55">
        <v>42</v>
      </c>
      <c r="B44" s="34">
        <v>1940</v>
      </c>
      <c r="C44" s="7"/>
      <c r="D44" s="56">
        <v>575</v>
      </c>
      <c r="E44" s="41">
        <f t="shared" si="10"/>
        <v>290</v>
      </c>
      <c r="F44" s="41">
        <f t="shared" si="11"/>
        <v>95</v>
      </c>
      <c r="G44" s="41">
        <f t="shared" si="12"/>
        <v>25</v>
      </c>
      <c r="H44" s="7">
        <f t="shared" si="13"/>
        <v>5</v>
      </c>
      <c r="I44" s="34">
        <f t="shared" si="14"/>
        <v>1093</v>
      </c>
      <c r="J44" s="41">
        <f t="shared" si="14"/>
        <v>551</v>
      </c>
      <c r="K44" s="41">
        <f t="shared" si="14"/>
        <v>181</v>
      </c>
      <c r="L44" s="41">
        <f t="shared" si="14"/>
        <v>48</v>
      </c>
      <c r="M44" s="7">
        <f t="shared" si="14"/>
        <v>10</v>
      </c>
      <c r="N44" s="36"/>
      <c r="O44" s="35">
        <f t="shared" si="15"/>
        <v>0</v>
      </c>
      <c r="P44" s="35">
        <f t="shared" si="16"/>
        <v>0</v>
      </c>
      <c r="Q44" s="35">
        <f t="shared" si="17"/>
        <v>0</v>
      </c>
      <c r="R44" s="35">
        <f t="shared" si="18"/>
        <v>19</v>
      </c>
      <c r="S44" s="35">
        <f t="shared" si="19"/>
        <v>57</v>
      </c>
      <c r="T44" s="22"/>
      <c r="U44" s="67">
        <f>IF(B44=C44,0,IF(S44&lt;&gt;"-",(S44)/Přehled!$A$1,0))</f>
        <v>0.1357142857142857</v>
      </c>
    </row>
    <row r="45" spans="1:21" x14ac:dyDescent="0.25">
      <c r="A45" s="55">
        <v>43</v>
      </c>
      <c r="B45" s="34">
        <v>1988</v>
      </c>
      <c r="C45" s="7"/>
      <c r="D45" s="56">
        <v>590</v>
      </c>
      <c r="E45" s="41">
        <f t="shared" si="10"/>
        <v>295</v>
      </c>
      <c r="F45" s="41">
        <f t="shared" si="11"/>
        <v>100</v>
      </c>
      <c r="G45" s="41">
        <f t="shared" si="12"/>
        <v>25</v>
      </c>
      <c r="H45" s="7">
        <f t="shared" si="13"/>
        <v>5</v>
      </c>
      <c r="I45" s="34">
        <f t="shared" si="14"/>
        <v>1121</v>
      </c>
      <c r="J45" s="41">
        <f t="shared" si="14"/>
        <v>561</v>
      </c>
      <c r="K45" s="41">
        <f t="shared" si="14"/>
        <v>190</v>
      </c>
      <c r="L45" s="41">
        <f t="shared" si="14"/>
        <v>48</v>
      </c>
      <c r="M45" s="7">
        <f t="shared" si="14"/>
        <v>10</v>
      </c>
      <c r="N45" s="36"/>
      <c r="O45" s="35">
        <f t="shared" si="15"/>
        <v>0</v>
      </c>
      <c r="P45" s="35">
        <f t="shared" si="16"/>
        <v>0</v>
      </c>
      <c r="Q45" s="35">
        <f t="shared" si="17"/>
        <v>0</v>
      </c>
      <c r="R45" s="35">
        <f t="shared" si="18"/>
        <v>20</v>
      </c>
      <c r="S45" s="35">
        <f t="shared" si="19"/>
        <v>58</v>
      </c>
      <c r="T45" s="22"/>
      <c r="U45" s="67">
        <f>IF(B45=C45,0,IF(S45&lt;&gt;"-",(S45)/Přehled!$A$1,0))</f>
        <v>0.1380952380952381</v>
      </c>
    </row>
    <row r="46" spans="1:21" x14ac:dyDescent="0.25">
      <c r="A46" s="55">
        <v>44</v>
      </c>
      <c r="B46" s="34">
        <v>2038</v>
      </c>
      <c r="C46" s="7"/>
      <c r="D46" s="56">
        <v>610</v>
      </c>
      <c r="E46" s="41">
        <f t="shared" si="10"/>
        <v>305</v>
      </c>
      <c r="F46" s="41">
        <f t="shared" si="11"/>
        <v>100</v>
      </c>
      <c r="G46" s="41">
        <f t="shared" si="12"/>
        <v>25</v>
      </c>
      <c r="H46" s="7">
        <f t="shared" si="13"/>
        <v>5</v>
      </c>
      <c r="I46" s="34">
        <f t="shared" si="14"/>
        <v>1159</v>
      </c>
      <c r="J46" s="41">
        <f t="shared" si="14"/>
        <v>580</v>
      </c>
      <c r="K46" s="41">
        <f t="shared" si="14"/>
        <v>190</v>
      </c>
      <c r="L46" s="41">
        <f t="shared" si="14"/>
        <v>48</v>
      </c>
      <c r="M46" s="7">
        <f t="shared" si="14"/>
        <v>10</v>
      </c>
      <c r="N46" s="36"/>
      <c r="O46" s="35">
        <f t="shared" si="15"/>
        <v>0</v>
      </c>
      <c r="P46" s="35">
        <f t="shared" si="16"/>
        <v>0</v>
      </c>
      <c r="Q46" s="35">
        <f t="shared" si="17"/>
        <v>0</v>
      </c>
      <c r="R46" s="35">
        <f t="shared" si="18"/>
        <v>13</v>
      </c>
      <c r="S46" s="35">
        <f t="shared" si="19"/>
        <v>51</v>
      </c>
      <c r="T46" s="22"/>
      <c r="U46" s="67">
        <f>IF(B46=C46,0,IF(S46&lt;&gt;"-",(S46)/Přehled!$A$1,0))</f>
        <v>0.12142857142857143</v>
      </c>
    </row>
    <row r="47" spans="1:21" x14ac:dyDescent="0.25">
      <c r="A47" s="55">
        <v>45</v>
      </c>
      <c r="B47" s="34">
        <v>2089</v>
      </c>
      <c r="C47" s="7"/>
      <c r="D47" s="56">
        <v>625</v>
      </c>
      <c r="E47" s="41">
        <f t="shared" si="10"/>
        <v>315</v>
      </c>
      <c r="F47" s="41">
        <f t="shared" si="11"/>
        <v>105</v>
      </c>
      <c r="G47" s="41">
        <f t="shared" si="12"/>
        <v>25</v>
      </c>
      <c r="H47" s="7">
        <f t="shared" si="13"/>
        <v>5</v>
      </c>
      <c r="I47" s="34">
        <f t="shared" si="14"/>
        <v>1188</v>
      </c>
      <c r="J47" s="41">
        <f t="shared" si="14"/>
        <v>599</v>
      </c>
      <c r="K47" s="41">
        <f t="shared" si="14"/>
        <v>200</v>
      </c>
      <c r="L47" s="41">
        <f t="shared" si="14"/>
        <v>48</v>
      </c>
      <c r="M47" s="7">
        <f t="shared" si="14"/>
        <v>10</v>
      </c>
      <c r="N47" s="36"/>
      <c r="O47" s="35">
        <f t="shared" si="15"/>
        <v>0</v>
      </c>
      <c r="P47" s="35">
        <f t="shared" si="16"/>
        <v>0</v>
      </c>
      <c r="Q47" s="35">
        <f t="shared" si="17"/>
        <v>0</v>
      </c>
      <c r="R47" s="35">
        <f t="shared" si="18"/>
        <v>6</v>
      </c>
      <c r="S47" s="35">
        <f t="shared" si="19"/>
        <v>44</v>
      </c>
      <c r="T47" s="22"/>
      <c r="U47" s="67">
        <f>IF(B47=C47,0,IF(S47&lt;&gt;"-",(S47)/Přehled!$A$1,0))</f>
        <v>0.10476190476190476</v>
      </c>
    </row>
    <row r="48" spans="1:21" x14ac:dyDescent="0.25">
      <c r="A48" s="55">
        <v>46</v>
      </c>
      <c r="B48" s="34">
        <v>2141</v>
      </c>
      <c r="C48" s="7"/>
      <c r="D48" s="56">
        <v>645</v>
      </c>
      <c r="E48" s="41">
        <f t="shared" si="10"/>
        <v>325</v>
      </c>
      <c r="F48" s="41">
        <f t="shared" si="11"/>
        <v>110</v>
      </c>
      <c r="G48" s="41">
        <f t="shared" si="12"/>
        <v>30</v>
      </c>
      <c r="H48" s="7">
        <f t="shared" si="13"/>
        <v>5</v>
      </c>
      <c r="I48" s="34">
        <f t="shared" si="14"/>
        <v>1226</v>
      </c>
      <c r="J48" s="41">
        <f t="shared" si="14"/>
        <v>618</v>
      </c>
      <c r="K48" s="41">
        <f t="shared" si="14"/>
        <v>209</v>
      </c>
      <c r="L48" s="41">
        <f t="shared" si="14"/>
        <v>57</v>
      </c>
      <c r="M48" s="7">
        <f t="shared" si="14"/>
        <v>10</v>
      </c>
      <c r="N48" s="36"/>
      <c r="O48" s="35">
        <f t="shared" si="15"/>
        <v>0</v>
      </c>
      <c r="P48" s="35">
        <f t="shared" si="16"/>
        <v>0</v>
      </c>
      <c r="Q48" s="35">
        <f t="shared" si="17"/>
        <v>0</v>
      </c>
      <c r="R48" s="35">
        <f t="shared" si="18"/>
        <v>0</v>
      </c>
      <c r="S48" s="35">
        <f t="shared" si="19"/>
        <v>21</v>
      </c>
      <c r="T48" s="22"/>
      <c r="U48" s="67">
        <f>IF(B48=C48,0,IF(S48&lt;&gt;"-",(S48)/Přehled!$A$1,0))</f>
        <v>0.05</v>
      </c>
    </row>
    <row r="49" spans="1:21" x14ac:dyDescent="0.25">
      <c r="A49" s="55">
        <v>47</v>
      </c>
      <c r="B49" s="34">
        <v>2195</v>
      </c>
      <c r="C49" s="7"/>
      <c r="D49" s="56">
        <v>660</v>
      </c>
      <c r="E49" s="41">
        <f t="shared" si="10"/>
        <v>330</v>
      </c>
      <c r="F49" s="41">
        <f t="shared" si="11"/>
        <v>110</v>
      </c>
      <c r="G49" s="41">
        <f t="shared" si="12"/>
        <v>30</v>
      </c>
      <c r="H49" s="7">
        <f t="shared" si="13"/>
        <v>5</v>
      </c>
      <c r="I49" s="34">
        <f t="shared" si="14"/>
        <v>1254</v>
      </c>
      <c r="J49" s="41">
        <f t="shared" si="14"/>
        <v>627</v>
      </c>
      <c r="K49" s="41">
        <f t="shared" si="14"/>
        <v>209</v>
      </c>
      <c r="L49" s="41">
        <f t="shared" si="14"/>
        <v>57</v>
      </c>
      <c r="M49" s="7">
        <f t="shared" si="14"/>
        <v>10</v>
      </c>
      <c r="N49" s="36"/>
      <c r="O49" s="35">
        <f t="shared" si="15"/>
        <v>0</v>
      </c>
      <c r="P49" s="35">
        <f t="shared" si="16"/>
        <v>0</v>
      </c>
      <c r="Q49" s="35">
        <f t="shared" si="17"/>
        <v>0</v>
      </c>
      <c r="R49" s="35">
        <f t="shared" si="18"/>
        <v>0</v>
      </c>
      <c r="S49" s="35">
        <f t="shared" si="19"/>
        <v>38</v>
      </c>
      <c r="T49" s="22"/>
      <c r="U49" s="67">
        <f>IF(B49=C49,0,IF(S49&lt;&gt;"-",(S49)/Přehled!$A$1,0))</f>
        <v>9.0476190476190474E-2</v>
      </c>
    </row>
    <row r="50" spans="1:21" x14ac:dyDescent="0.25">
      <c r="A50" s="55">
        <v>48</v>
      </c>
      <c r="B50" s="34">
        <v>2250</v>
      </c>
      <c r="C50" s="7"/>
      <c r="D50" s="56">
        <v>675</v>
      </c>
      <c r="E50" s="41">
        <f t="shared" si="10"/>
        <v>340</v>
      </c>
      <c r="F50" s="41">
        <f t="shared" si="11"/>
        <v>115</v>
      </c>
      <c r="G50" s="41">
        <f t="shared" si="12"/>
        <v>30</v>
      </c>
      <c r="H50" s="7">
        <f t="shared" si="13"/>
        <v>5</v>
      </c>
      <c r="I50" s="34">
        <f t="shared" si="14"/>
        <v>1283</v>
      </c>
      <c r="J50" s="41">
        <f t="shared" si="14"/>
        <v>646</v>
      </c>
      <c r="K50" s="41">
        <f t="shared" si="14"/>
        <v>219</v>
      </c>
      <c r="L50" s="41">
        <f t="shared" si="14"/>
        <v>57</v>
      </c>
      <c r="M50" s="7">
        <f t="shared" si="14"/>
        <v>10</v>
      </c>
      <c r="N50" s="36"/>
      <c r="O50" s="35">
        <f t="shared" si="15"/>
        <v>0</v>
      </c>
      <c r="P50" s="35">
        <f t="shared" si="16"/>
        <v>0</v>
      </c>
      <c r="Q50" s="35">
        <f t="shared" si="17"/>
        <v>0</v>
      </c>
      <c r="R50" s="35">
        <f t="shared" si="18"/>
        <v>0</v>
      </c>
      <c r="S50" s="35">
        <f t="shared" si="19"/>
        <v>35</v>
      </c>
      <c r="T50" s="22"/>
      <c r="U50" s="67">
        <f>IF(B50=C50,0,IF(S50&lt;&gt;"-",(S50)/Přehled!$A$1,0))</f>
        <v>8.3333333333333329E-2</v>
      </c>
    </row>
    <row r="51" spans="1:21" x14ac:dyDescent="0.25">
      <c r="A51" s="55">
        <v>49</v>
      </c>
      <c r="B51" s="34">
        <v>2306</v>
      </c>
      <c r="C51" s="7"/>
      <c r="D51" s="56">
        <v>695</v>
      </c>
      <c r="E51" s="41">
        <f t="shared" si="10"/>
        <v>350</v>
      </c>
      <c r="F51" s="41">
        <f t="shared" si="11"/>
        <v>115</v>
      </c>
      <c r="G51" s="41">
        <f t="shared" si="12"/>
        <v>30</v>
      </c>
      <c r="H51" s="7">
        <f t="shared" si="13"/>
        <v>5</v>
      </c>
      <c r="I51" s="34">
        <f t="shared" si="14"/>
        <v>1321</v>
      </c>
      <c r="J51" s="41">
        <f t="shared" si="14"/>
        <v>665</v>
      </c>
      <c r="K51" s="41">
        <f t="shared" si="14"/>
        <v>219</v>
      </c>
      <c r="L51" s="41">
        <f t="shared" si="14"/>
        <v>57</v>
      </c>
      <c r="M51" s="7">
        <f t="shared" si="14"/>
        <v>10</v>
      </c>
      <c r="N51" s="36"/>
      <c r="O51" s="35">
        <f t="shared" si="15"/>
        <v>0</v>
      </c>
      <c r="P51" s="35">
        <f t="shared" si="16"/>
        <v>0</v>
      </c>
      <c r="Q51" s="35">
        <f t="shared" si="17"/>
        <v>0</v>
      </c>
      <c r="R51" s="35">
        <f t="shared" si="18"/>
        <v>0</v>
      </c>
      <c r="S51" s="35">
        <f t="shared" si="19"/>
        <v>34</v>
      </c>
      <c r="T51" s="22"/>
      <c r="U51" s="67">
        <f>IF(B51=C51,0,IF(S51&lt;&gt;"-",(S51)/Přehled!$A$1,0))</f>
        <v>8.0952380952380956E-2</v>
      </c>
    </row>
    <row r="52" spans="1:21" x14ac:dyDescent="0.25">
      <c r="A52" s="55">
        <v>50</v>
      </c>
      <c r="B52" s="34">
        <v>2363</v>
      </c>
      <c r="C52" s="7"/>
      <c r="D52" s="56">
        <v>710</v>
      </c>
      <c r="E52" s="41">
        <f t="shared" si="10"/>
        <v>355</v>
      </c>
      <c r="F52" s="41">
        <f t="shared" si="11"/>
        <v>120</v>
      </c>
      <c r="G52" s="41">
        <f t="shared" si="12"/>
        <v>30</v>
      </c>
      <c r="H52" s="7">
        <f t="shared" si="13"/>
        <v>5</v>
      </c>
      <c r="I52" s="34">
        <f t="shared" si="14"/>
        <v>1349</v>
      </c>
      <c r="J52" s="41">
        <f t="shared" si="14"/>
        <v>675</v>
      </c>
      <c r="K52" s="41">
        <f t="shared" si="14"/>
        <v>228</v>
      </c>
      <c r="L52" s="41">
        <f t="shared" si="14"/>
        <v>57</v>
      </c>
      <c r="M52" s="7">
        <f t="shared" si="14"/>
        <v>10</v>
      </c>
      <c r="N52" s="36"/>
      <c r="O52" s="35">
        <f t="shared" si="15"/>
        <v>0</v>
      </c>
      <c r="P52" s="35">
        <f t="shared" si="16"/>
        <v>0</v>
      </c>
      <c r="Q52" s="35">
        <f t="shared" si="17"/>
        <v>0</v>
      </c>
      <c r="R52" s="35">
        <f t="shared" si="18"/>
        <v>0</v>
      </c>
      <c r="S52" s="35">
        <f t="shared" si="19"/>
        <v>44</v>
      </c>
      <c r="T52" s="22"/>
      <c r="U52" s="67">
        <f>IF(B52=C52,0,IF(S52&lt;&gt;"-",(S52)/Přehled!$A$1,0))</f>
        <v>0.10476190476190476</v>
      </c>
    </row>
    <row r="53" spans="1:21" x14ac:dyDescent="0.25">
      <c r="A53" s="55">
        <v>51</v>
      </c>
      <c r="B53" s="34">
        <v>2422</v>
      </c>
      <c r="C53" s="7"/>
      <c r="D53" s="56">
        <v>730</v>
      </c>
      <c r="E53" s="41">
        <f t="shared" si="10"/>
        <v>365</v>
      </c>
      <c r="F53" s="41">
        <f t="shared" si="11"/>
        <v>120</v>
      </c>
      <c r="G53" s="41">
        <f t="shared" si="12"/>
        <v>30</v>
      </c>
      <c r="H53" s="7">
        <f t="shared" si="13"/>
        <v>5</v>
      </c>
      <c r="I53" s="34">
        <f t="shared" si="14"/>
        <v>1387</v>
      </c>
      <c r="J53" s="41">
        <f t="shared" si="14"/>
        <v>694</v>
      </c>
      <c r="K53" s="41">
        <f t="shared" si="14"/>
        <v>228</v>
      </c>
      <c r="L53" s="41">
        <f t="shared" si="14"/>
        <v>57</v>
      </c>
      <c r="M53" s="7">
        <f t="shared" si="14"/>
        <v>10</v>
      </c>
      <c r="N53" s="36"/>
      <c r="O53" s="35">
        <f t="shared" si="15"/>
        <v>0</v>
      </c>
      <c r="P53" s="35">
        <f t="shared" si="16"/>
        <v>0</v>
      </c>
      <c r="Q53" s="35">
        <f t="shared" si="17"/>
        <v>0</v>
      </c>
      <c r="R53" s="35">
        <f t="shared" si="18"/>
        <v>0</v>
      </c>
      <c r="S53" s="35">
        <f t="shared" si="19"/>
        <v>46</v>
      </c>
      <c r="T53" s="22"/>
      <c r="U53" s="67">
        <f>IF(B53=C53,0,IF(S53&lt;&gt;"-",(S53)/Přehled!$A$1,0))</f>
        <v>0.10952380952380952</v>
      </c>
    </row>
    <row r="54" spans="1:21" x14ac:dyDescent="0.25">
      <c r="A54" s="55">
        <v>52</v>
      </c>
      <c r="B54" s="34">
        <v>2483</v>
      </c>
      <c r="C54" s="7"/>
      <c r="D54" s="56">
        <v>745</v>
      </c>
      <c r="E54" s="41">
        <f t="shared" si="10"/>
        <v>375</v>
      </c>
      <c r="F54" s="41">
        <f t="shared" si="11"/>
        <v>125</v>
      </c>
      <c r="G54" s="41">
        <f t="shared" si="12"/>
        <v>30</v>
      </c>
      <c r="H54" s="7">
        <f t="shared" si="13"/>
        <v>5</v>
      </c>
      <c r="I54" s="34">
        <f t="shared" si="14"/>
        <v>1416</v>
      </c>
      <c r="J54" s="41">
        <f t="shared" si="14"/>
        <v>713</v>
      </c>
      <c r="K54" s="41">
        <f t="shared" si="14"/>
        <v>238</v>
      </c>
      <c r="L54" s="41">
        <f t="shared" si="14"/>
        <v>57</v>
      </c>
      <c r="M54" s="7">
        <f t="shared" si="14"/>
        <v>10</v>
      </c>
      <c r="N54" s="36"/>
      <c r="O54" s="35">
        <f t="shared" si="15"/>
        <v>0</v>
      </c>
      <c r="P54" s="35">
        <f t="shared" si="16"/>
        <v>0</v>
      </c>
      <c r="Q54" s="35">
        <f t="shared" si="17"/>
        <v>0</v>
      </c>
      <c r="R54" s="35">
        <f t="shared" si="18"/>
        <v>2</v>
      </c>
      <c r="S54" s="35">
        <f t="shared" si="19"/>
        <v>49</v>
      </c>
      <c r="T54" s="22"/>
      <c r="U54" s="67">
        <f>IF(B54=C54,0,IF(S54&lt;&gt;"-",(S54)/Přehled!$A$1,0))</f>
        <v>0.11666666666666667</v>
      </c>
    </row>
    <row r="55" spans="1:21" x14ac:dyDescent="0.25">
      <c r="A55" s="55">
        <v>53</v>
      </c>
      <c r="B55" s="34">
        <v>2545</v>
      </c>
      <c r="C55" s="7"/>
      <c r="D55" s="56">
        <v>765</v>
      </c>
      <c r="E55" s="41">
        <f t="shared" si="10"/>
        <v>385</v>
      </c>
      <c r="F55" s="41">
        <f t="shared" si="11"/>
        <v>130</v>
      </c>
      <c r="G55" s="41">
        <f t="shared" si="12"/>
        <v>35</v>
      </c>
      <c r="H55" s="7">
        <f t="shared" si="13"/>
        <v>5</v>
      </c>
      <c r="I55" s="34">
        <f t="shared" ref="I55:M105" si="20">ROUNDUP(D55*1.9,0)</f>
        <v>1454</v>
      </c>
      <c r="J55" s="41">
        <f t="shared" si="20"/>
        <v>732</v>
      </c>
      <c r="K55" s="41">
        <f t="shared" si="20"/>
        <v>247</v>
      </c>
      <c r="L55" s="41">
        <f t="shared" si="20"/>
        <v>67</v>
      </c>
      <c r="M55" s="7">
        <f t="shared" si="20"/>
        <v>10</v>
      </c>
      <c r="N55" s="36"/>
      <c r="O55" s="35">
        <f t="shared" si="15"/>
        <v>0</v>
      </c>
      <c r="P55" s="35">
        <f t="shared" si="16"/>
        <v>0</v>
      </c>
      <c r="Q55" s="35">
        <f t="shared" si="17"/>
        <v>0</v>
      </c>
      <c r="R55" s="35">
        <f t="shared" si="18"/>
        <v>0</v>
      </c>
      <c r="S55" s="35">
        <f t="shared" si="19"/>
        <v>35</v>
      </c>
      <c r="T55" s="22"/>
      <c r="U55" s="67">
        <f>IF(B55=C55,0,IF(S55&lt;&gt;"-",(S55)/Přehled!$A$1,0))</f>
        <v>8.3333333333333329E-2</v>
      </c>
    </row>
    <row r="56" spans="1:21" x14ac:dyDescent="0.25">
      <c r="A56" s="55">
        <v>54</v>
      </c>
      <c r="B56" s="34">
        <v>2609</v>
      </c>
      <c r="C56" s="7"/>
      <c r="D56" s="56">
        <v>780</v>
      </c>
      <c r="E56" s="41">
        <f t="shared" si="10"/>
        <v>390</v>
      </c>
      <c r="F56" s="41">
        <f t="shared" si="11"/>
        <v>130</v>
      </c>
      <c r="G56" s="41">
        <f t="shared" si="12"/>
        <v>35</v>
      </c>
      <c r="H56" s="7">
        <f t="shared" si="13"/>
        <v>5</v>
      </c>
      <c r="I56" s="34">
        <f t="shared" si="20"/>
        <v>1482</v>
      </c>
      <c r="J56" s="41">
        <f t="shared" si="20"/>
        <v>741</v>
      </c>
      <c r="K56" s="41">
        <f t="shared" si="20"/>
        <v>247</v>
      </c>
      <c r="L56" s="41">
        <f t="shared" si="20"/>
        <v>67</v>
      </c>
      <c r="M56" s="7">
        <f t="shared" si="20"/>
        <v>10</v>
      </c>
      <c r="N56" s="36"/>
      <c r="O56" s="35">
        <f t="shared" si="15"/>
        <v>0</v>
      </c>
      <c r="P56" s="35">
        <f t="shared" si="16"/>
        <v>0</v>
      </c>
      <c r="Q56" s="35">
        <f t="shared" si="17"/>
        <v>0</v>
      </c>
      <c r="R56" s="35">
        <f t="shared" si="18"/>
        <v>5</v>
      </c>
      <c r="S56" s="35">
        <f t="shared" si="19"/>
        <v>62</v>
      </c>
      <c r="T56" s="22"/>
      <c r="U56" s="67">
        <f>IF(B56=C56,0,IF(S56&lt;&gt;"-",(S56)/Přehled!$A$1,0))</f>
        <v>0.14761904761904762</v>
      </c>
    </row>
    <row r="57" spans="1:21" x14ac:dyDescent="0.25">
      <c r="A57" s="55">
        <v>55</v>
      </c>
      <c r="B57" s="34">
        <v>2674</v>
      </c>
      <c r="C57" s="7"/>
      <c r="D57" s="56">
        <v>800</v>
      </c>
      <c r="E57" s="41">
        <f t="shared" si="10"/>
        <v>400</v>
      </c>
      <c r="F57" s="41">
        <f t="shared" si="11"/>
        <v>135</v>
      </c>
      <c r="G57" s="41">
        <f t="shared" si="12"/>
        <v>35</v>
      </c>
      <c r="H57" s="7">
        <f t="shared" si="13"/>
        <v>5</v>
      </c>
      <c r="I57" s="34">
        <f t="shared" si="20"/>
        <v>1520</v>
      </c>
      <c r="J57" s="41">
        <f t="shared" si="20"/>
        <v>760</v>
      </c>
      <c r="K57" s="41">
        <f t="shared" si="20"/>
        <v>257</v>
      </c>
      <c r="L57" s="41">
        <f t="shared" si="20"/>
        <v>67</v>
      </c>
      <c r="M57" s="7">
        <f t="shared" si="20"/>
        <v>10</v>
      </c>
      <c r="N57" s="36"/>
      <c r="O57" s="35">
        <f t="shared" si="15"/>
        <v>0</v>
      </c>
      <c r="P57" s="35">
        <f t="shared" si="16"/>
        <v>0</v>
      </c>
      <c r="Q57" s="35">
        <f t="shared" si="17"/>
        <v>0</v>
      </c>
      <c r="R57" s="35">
        <f t="shared" si="18"/>
        <v>3</v>
      </c>
      <c r="S57" s="35">
        <f t="shared" si="19"/>
        <v>60</v>
      </c>
      <c r="T57" s="22"/>
      <c r="U57" s="67">
        <f>IF(B57=C57,0,IF(S57&lt;&gt;"-",(S57)/Přehled!$A$1,0))</f>
        <v>0.14285714285714285</v>
      </c>
    </row>
    <row r="58" spans="1:21" x14ac:dyDescent="0.25">
      <c r="A58" s="55">
        <v>56</v>
      </c>
      <c r="B58" s="34">
        <v>2741</v>
      </c>
      <c r="C58" s="7"/>
      <c r="D58" s="56">
        <v>815</v>
      </c>
      <c r="E58" s="41">
        <f t="shared" si="10"/>
        <v>410</v>
      </c>
      <c r="F58" s="41">
        <f t="shared" si="11"/>
        <v>135</v>
      </c>
      <c r="G58" s="41">
        <f t="shared" si="12"/>
        <v>35</v>
      </c>
      <c r="H58" s="7">
        <f t="shared" si="13"/>
        <v>5</v>
      </c>
      <c r="I58" s="34">
        <f t="shared" si="20"/>
        <v>1549</v>
      </c>
      <c r="J58" s="41">
        <f t="shared" si="20"/>
        <v>779</v>
      </c>
      <c r="K58" s="41">
        <f t="shared" si="20"/>
        <v>257</v>
      </c>
      <c r="L58" s="41">
        <f t="shared" si="20"/>
        <v>67</v>
      </c>
      <c r="M58" s="7">
        <f t="shared" si="20"/>
        <v>10</v>
      </c>
      <c r="N58" s="36"/>
      <c r="O58" s="35">
        <f t="shared" si="15"/>
        <v>0</v>
      </c>
      <c r="P58" s="35">
        <f t="shared" si="16"/>
        <v>0</v>
      </c>
      <c r="Q58" s="35">
        <f t="shared" si="17"/>
        <v>0</v>
      </c>
      <c r="R58" s="35">
        <f t="shared" si="18"/>
        <v>22</v>
      </c>
      <c r="S58" s="35">
        <f t="shared" si="19"/>
        <v>79</v>
      </c>
      <c r="T58" s="22"/>
      <c r="U58" s="67">
        <f>IF(B58=C58,0,IF(S58&lt;&gt;"-",(S58)/Přehled!$A$1,0))</f>
        <v>0.18809523809523809</v>
      </c>
    </row>
    <row r="59" spans="1:21" x14ac:dyDescent="0.25">
      <c r="A59" s="55">
        <v>57</v>
      </c>
      <c r="B59" s="34">
        <v>2809</v>
      </c>
      <c r="C59" s="7"/>
      <c r="D59" s="56">
        <v>835</v>
      </c>
      <c r="E59" s="41">
        <f t="shared" si="10"/>
        <v>420</v>
      </c>
      <c r="F59" s="41">
        <f t="shared" si="11"/>
        <v>140</v>
      </c>
      <c r="G59" s="41">
        <f t="shared" si="12"/>
        <v>35</v>
      </c>
      <c r="H59" s="7">
        <f t="shared" si="13"/>
        <v>5</v>
      </c>
      <c r="I59" s="34">
        <f t="shared" si="20"/>
        <v>1587</v>
      </c>
      <c r="J59" s="41">
        <f t="shared" si="20"/>
        <v>798</v>
      </c>
      <c r="K59" s="41">
        <f t="shared" si="20"/>
        <v>266</v>
      </c>
      <c r="L59" s="41">
        <f t="shared" si="20"/>
        <v>67</v>
      </c>
      <c r="M59" s="7">
        <f t="shared" si="20"/>
        <v>10</v>
      </c>
      <c r="N59" s="36"/>
      <c r="O59" s="35">
        <f t="shared" si="15"/>
        <v>0</v>
      </c>
      <c r="P59" s="35">
        <f t="shared" si="16"/>
        <v>0</v>
      </c>
      <c r="Q59" s="35">
        <f t="shared" si="17"/>
        <v>0</v>
      </c>
      <c r="R59" s="35">
        <f t="shared" si="18"/>
        <v>24</v>
      </c>
      <c r="S59" s="35">
        <f t="shared" si="19"/>
        <v>81</v>
      </c>
      <c r="T59" s="22"/>
      <c r="U59" s="67">
        <f>IF(B59=C59,0,IF(S59&lt;&gt;"-",(S59)/Přehled!$A$1,0))</f>
        <v>0.19285714285714287</v>
      </c>
    </row>
    <row r="60" spans="1:21" x14ac:dyDescent="0.25">
      <c r="A60" s="55">
        <v>58</v>
      </c>
      <c r="B60" s="34">
        <v>2879</v>
      </c>
      <c r="C60" s="7"/>
      <c r="D60" s="56">
        <v>850</v>
      </c>
      <c r="E60" s="41">
        <f t="shared" si="10"/>
        <v>425</v>
      </c>
      <c r="F60" s="41">
        <f t="shared" si="11"/>
        <v>140</v>
      </c>
      <c r="G60" s="41">
        <f t="shared" si="12"/>
        <v>35</v>
      </c>
      <c r="H60" s="7">
        <f t="shared" si="13"/>
        <v>5</v>
      </c>
      <c r="I60" s="34">
        <f t="shared" si="20"/>
        <v>1615</v>
      </c>
      <c r="J60" s="41">
        <f t="shared" si="20"/>
        <v>808</v>
      </c>
      <c r="K60" s="41">
        <f t="shared" si="20"/>
        <v>266</v>
      </c>
      <c r="L60" s="41">
        <f t="shared" si="20"/>
        <v>67</v>
      </c>
      <c r="M60" s="7">
        <f t="shared" si="20"/>
        <v>10</v>
      </c>
      <c r="N60" s="36"/>
      <c r="O60" s="35">
        <f t="shared" si="15"/>
        <v>0</v>
      </c>
      <c r="P60" s="35">
        <f t="shared" si="16"/>
        <v>0</v>
      </c>
      <c r="Q60" s="35">
        <f t="shared" si="17"/>
        <v>0</v>
      </c>
      <c r="R60" s="35">
        <f t="shared" si="18"/>
        <v>56</v>
      </c>
      <c r="S60" s="35">
        <f t="shared" si="19"/>
        <v>113</v>
      </c>
      <c r="T60" s="22"/>
      <c r="U60" s="67">
        <f>IF(B60=C60,0,IF(S60&lt;&gt;"-",(S60)/Přehled!$A$1,0))</f>
        <v>0.26904761904761904</v>
      </c>
    </row>
    <row r="61" spans="1:21" x14ac:dyDescent="0.25">
      <c r="A61" s="55">
        <v>59</v>
      </c>
      <c r="B61" s="34">
        <v>2951</v>
      </c>
      <c r="C61" s="7"/>
      <c r="D61" s="56">
        <v>870</v>
      </c>
      <c r="E61" s="41">
        <f t="shared" si="10"/>
        <v>435</v>
      </c>
      <c r="F61" s="41">
        <f t="shared" si="11"/>
        <v>145</v>
      </c>
      <c r="G61" s="41">
        <f t="shared" si="12"/>
        <v>35</v>
      </c>
      <c r="H61" s="7">
        <f t="shared" si="13"/>
        <v>5</v>
      </c>
      <c r="I61" s="34">
        <f t="shared" si="20"/>
        <v>1653</v>
      </c>
      <c r="J61" s="41">
        <f t="shared" si="20"/>
        <v>827</v>
      </c>
      <c r="K61" s="41">
        <f t="shared" si="20"/>
        <v>276</v>
      </c>
      <c r="L61" s="41">
        <f t="shared" si="20"/>
        <v>67</v>
      </c>
      <c r="M61" s="7">
        <f t="shared" si="20"/>
        <v>10</v>
      </c>
      <c r="N61" s="36"/>
      <c r="O61" s="35">
        <f t="shared" si="15"/>
        <v>0</v>
      </c>
      <c r="P61" s="35">
        <f t="shared" si="16"/>
        <v>0</v>
      </c>
      <c r="Q61" s="35">
        <f t="shared" si="17"/>
        <v>0</v>
      </c>
      <c r="R61" s="35">
        <f t="shared" si="18"/>
        <v>61</v>
      </c>
      <c r="S61" s="35">
        <f t="shared" si="19"/>
        <v>118</v>
      </c>
      <c r="T61" s="22"/>
      <c r="U61" s="67">
        <f>IF(B61=C61,0,IF(S61&lt;&gt;"-",(S61)/Přehled!$A$1,0))</f>
        <v>0.28095238095238095</v>
      </c>
    </row>
    <row r="62" spans="1:21" x14ac:dyDescent="0.25">
      <c r="A62" s="55">
        <v>60</v>
      </c>
      <c r="B62" s="34">
        <v>3025</v>
      </c>
      <c r="C62" s="7"/>
      <c r="D62" s="56">
        <v>885</v>
      </c>
      <c r="E62" s="41">
        <f t="shared" si="10"/>
        <v>445</v>
      </c>
      <c r="F62" s="41">
        <f t="shared" si="11"/>
        <v>150</v>
      </c>
      <c r="G62" s="41">
        <f t="shared" si="12"/>
        <v>40</v>
      </c>
      <c r="H62" s="7">
        <f t="shared" si="13"/>
        <v>10</v>
      </c>
      <c r="I62" s="34">
        <f t="shared" si="20"/>
        <v>1682</v>
      </c>
      <c r="J62" s="41">
        <f t="shared" si="20"/>
        <v>846</v>
      </c>
      <c r="K62" s="41">
        <f t="shared" si="20"/>
        <v>285</v>
      </c>
      <c r="L62" s="41">
        <f t="shared" si="20"/>
        <v>76</v>
      </c>
      <c r="M62" s="7">
        <f t="shared" si="20"/>
        <v>19</v>
      </c>
      <c r="N62" s="36"/>
      <c r="O62" s="35">
        <f t="shared" si="15"/>
        <v>0</v>
      </c>
      <c r="P62" s="35">
        <f t="shared" si="16"/>
        <v>0</v>
      </c>
      <c r="Q62" s="35">
        <f t="shared" si="17"/>
        <v>0</v>
      </c>
      <c r="R62" s="35">
        <f t="shared" si="18"/>
        <v>60</v>
      </c>
      <c r="S62" s="35">
        <f t="shared" si="19"/>
        <v>117</v>
      </c>
      <c r="T62" s="22"/>
      <c r="U62" s="67">
        <f>IF(B62=C62,0,IF(S62&lt;&gt;"-",(S62)/Přehled!$A$1,0))</f>
        <v>0.27857142857142858</v>
      </c>
    </row>
    <row r="63" spans="1:21" x14ac:dyDescent="0.25">
      <c r="A63" s="55">
        <v>61</v>
      </c>
      <c r="B63" s="34">
        <v>3101</v>
      </c>
      <c r="C63" s="7"/>
      <c r="D63" s="56">
        <v>905</v>
      </c>
      <c r="E63" s="41">
        <f t="shared" si="10"/>
        <v>455</v>
      </c>
      <c r="F63" s="41">
        <f t="shared" si="11"/>
        <v>150</v>
      </c>
      <c r="G63" s="41">
        <f t="shared" si="12"/>
        <v>40</v>
      </c>
      <c r="H63" s="7">
        <f t="shared" si="13"/>
        <v>10</v>
      </c>
      <c r="I63" s="34">
        <f t="shared" si="20"/>
        <v>1720</v>
      </c>
      <c r="J63" s="41">
        <f t="shared" si="20"/>
        <v>865</v>
      </c>
      <c r="K63" s="41">
        <f t="shared" si="20"/>
        <v>285</v>
      </c>
      <c r="L63" s="41">
        <f t="shared" si="20"/>
        <v>76</v>
      </c>
      <c r="M63" s="7">
        <f t="shared" si="20"/>
        <v>19</v>
      </c>
      <c r="N63" s="36"/>
      <c r="O63" s="35">
        <f t="shared" si="15"/>
        <v>0</v>
      </c>
      <c r="P63" s="35">
        <f t="shared" si="16"/>
        <v>0</v>
      </c>
      <c r="Q63" s="35">
        <f t="shared" si="17"/>
        <v>0</v>
      </c>
      <c r="R63" s="35">
        <f t="shared" si="18"/>
        <v>79</v>
      </c>
      <c r="S63" s="35">
        <f t="shared" si="19"/>
        <v>136</v>
      </c>
      <c r="T63" s="22"/>
      <c r="U63" s="67">
        <f>IF(B63=C63,0,IF(S63&lt;&gt;"-",(S63)/Přehled!$A$1,0))</f>
        <v>0.32380952380952382</v>
      </c>
    </row>
    <row r="64" spans="1:21" x14ac:dyDescent="0.25">
      <c r="A64" s="55">
        <v>62</v>
      </c>
      <c r="B64" s="34">
        <v>3178</v>
      </c>
      <c r="C64" s="7"/>
      <c r="D64" s="56">
        <v>920</v>
      </c>
      <c r="E64" s="41">
        <f t="shared" si="10"/>
        <v>460</v>
      </c>
      <c r="F64" s="41">
        <f t="shared" si="11"/>
        <v>155</v>
      </c>
      <c r="G64" s="41">
        <f t="shared" si="12"/>
        <v>40</v>
      </c>
      <c r="H64" s="7">
        <f t="shared" si="13"/>
        <v>10</v>
      </c>
      <c r="I64" s="34">
        <f t="shared" si="20"/>
        <v>1748</v>
      </c>
      <c r="J64" s="41">
        <f t="shared" si="20"/>
        <v>874</v>
      </c>
      <c r="K64" s="41">
        <f t="shared" si="20"/>
        <v>295</v>
      </c>
      <c r="L64" s="41">
        <f t="shared" si="20"/>
        <v>76</v>
      </c>
      <c r="M64" s="7">
        <f t="shared" si="20"/>
        <v>19</v>
      </c>
      <c r="N64" s="36"/>
      <c r="O64" s="35">
        <f t="shared" si="15"/>
        <v>0</v>
      </c>
      <c r="P64" s="35">
        <f t="shared" si="16"/>
        <v>0</v>
      </c>
      <c r="Q64" s="35">
        <f t="shared" si="17"/>
        <v>0</v>
      </c>
      <c r="R64" s="35">
        <f t="shared" si="18"/>
        <v>109</v>
      </c>
      <c r="S64" s="35">
        <f t="shared" si="19"/>
        <v>166</v>
      </c>
      <c r="T64" s="22"/>
      <c r="U64" s="67">
        <f>IF(B64=C64,0,IF(S64&lt;&gt;"-",(S64)/Přehled!$A$1,0))</f>
        <v>0.39523809523809522</v>
      </c>
    </row>
    <row r="65" spans="1:21" x14ac:dyDescent="0.25">
      <c r="A65" s="55">
        <v>63</v>
      </c>
      <c r="B65" s="34">
        <v>3258</v>
      </c>
      <c r="C65" s="7"/>
      <c r="D65" s="56">
        <v>940</v>
      </c>
      <c r="E65" s="41">
        <f t="shared" si="10"/>
        <v>470</v>
      </c>
      <c r="F65" s="41">
        <f t="shared" si="11"/>
        <v>155</v>
      </c>
      <c r="G65" s="41">
        <f t="shared" si="12"/>
        <v>40</v>
      </c>
      <c r="H65" s="7">
        <f t="shared" si="13"/>
        <v>10</v>
      </c>
      <c r="I65" s="34">
        <f t="shared" si="20"/>
        <v>1786</v>
      </c>
      <c r="J65" s="41">
        <f t="shared" si="20"/>
        <v>893</v>
      </c>
      <c r="K65" s="41">
        <f t="shared" si="20"/>
        <v>295</v>
      </c>
      <c r="L65" s="41">
        <f t="shared" si="20"/>
        <v>76</v>
      </c>
      <c r="M65" s="7">
        <f t="shared" si="20"/>
        <v>19</v>
      </c>
      <c r="N65" s="36"/>
      <c r="O65" s="35">
        <f t="shared" si="15"/>
        <v>0</v>
      </c>
      <c r="P65" s="35">
        <f t="shared" si="16"/>
        <v>0</v>
      </c>
      <c r="Q65" s="35">
        <f t="shared" si="17"/>
        <v>0</v>
      </c>
      <c r="R65" s="35">
        <f t="shared" si="18"/>
        <v>132</v>
      </c>
      <c r="S65" s="35">
        <f t="shared" si="19"/>
        <v>189</v>
      </c>
      <c r="T65" s="22"/>
      <c r="U65" s="67">
        <f>IF(B65=C65,0,IF(S65&lt;&gt;"-",(S65)/Přehled!$A$1,0))</f>
        <v>0.45</v>
      </c>
    </row>
    <row r="66" spans="1:21" x14ac:dyDescent="0.25">
      <c r="A66" s="55">
        <v>64</v>
      </c>
      <c r="B66" s="34">
        <v>3339</v>
      </c>
      <c r="C66" s="7"/>
      <c r="D66" s="56">
        <v>960</v>
      </c>
      <c r="E66" s="41">
        <f t="shared" si="10"/>
        <v>480</v>
      </c>
      <c r="F66" s="41">
        <f t="shared" si="11"/>
        <v>160</v>
      </c>
      <c r="G66" s="41">
        <f t="shared" si="12"/>
        <v>40</v>
      </c>
      <c r="H66" s="7">
        <f t="shared" si="13"/>
        <v>10</v>
      </c>
      <c r="I66" s="34">
        <f t="shared" si="20"/>
        <v>1824</v>
      </c>
      <c r="J66" s="41">
        <f t="shared" si="20"/>
        <v>912</v>
      </c>
      <c r="K66" s="41">
        <f t="shared" si="20"/>
        <v>304</v>
      </c>
      <c r="L66" s="41">
        <f t="shared" si="20"/>
        <v>76</v>
      </c>
      <c r="M66" s="7">
        <f t="shared" si="20"/>
        <v>19</v>
      </c>
      <c r="N66" s="36"/>
      <c r="O66" s="35">
        <f t="shared" si="15"/>
        <v>0</v>
      </c>
      <c r="P66" s="35">
        <f t="shared" si="16"/>
        <v>0</v>
      </c>
      <c r="Q66" s="35">
        <f t="shared" si="17"/>
        <v>0</v>
      </c>
      <c r="R66" s="35">
        <f t="shared" si="18"/>
        <v>147</v>
      </c>
      <c r="S66" s="35">
        <f t="shared" si="19"/>
        <v>204</v>
      </c>
      <c r="T66" s="22"/>
      <c r="U66" s="67">
        <f>IF(B66=C66,0,IF(S66&lt;&gt;"-",(S66)/Přehled!$A$1,0))</f>
        <v>0.48571428571428571</v>
      </c>
    </row>
    <row r="67" spans="1:21" x14ac:dyDescent="0.25">
      <c r="A67" s="55">
        <v>65</v>
      </c>
      <c r="B67" s="34">
        <v>3423</v>
      </c>
      <c r="C67" s="7"/>
      <c r="D67" s="56">
        <v>975</v>
      </c>
      <c r="E67" s="41">
        <f t="shared" si="10"/>
        <v>490</v>
      </c>
      <c r="F67" s="41">
        <f t="shared" si="11"/>
        <v>165</v>
      </c>
      <c r="G67" s="41">
        <f t="shared" si="12"/>
        <v>40</v>
      </c>
      <c r="H67" s="7">
        <f t="shared" si="13"/>
        <v>10</v>
      </c>
      <c r="I67" s="34">
        <f t="shared" si="20"/>
        <v>1853</v>
      </c>
      <c r="J67" s="41">
        <f t="shared" si="20"/>
        <v>931</v>
      </c>
      <c r="K67" s="41">
        <f t="shared" si="20"/>
        <v>314</v>
      </c>
      <c r="L67" s="41">
        <f t="shared" si="20"/>
        <v>76</v>
      </c>
      <c r="M67" s="7">
        <f t="shared" si="20"/>
        <v>19</v>
      </c>
      <c r="N67" s="36"/>
      <c r="O67" s="35">
        <f t="shared" si="15"/>
        <v>0</v>
      </c>
      <c r="P67" s="35">
        <f t="shared" si="16"/>
        <v>0</v>
      </c>
      <c r="Q67" s="35">
        <f t="shared" si="17"/>
        <v>11</v>
      </c>
      <c r="R67" s="35">
        <f t="shared" si="18"/>
        <v>173</v>
      </c>
      <c r="S67" s="35">
        <f t="shared" si="19"/>
        <v>230</v>
      </c>
      <c r="T67" s="22"/>
      <c r="U67" s="67">
        <f>IF(B67=C67,0,IF(S67&lt;&gt;"-",(S67)/Přehled!$A$1,0))</f>
        <v>0.54761904761904767</v>
      </c>
    </row>
    <row r="68" spans="1:21" x14ac:dyDescent="0.25">
      <c r="A68" s="55">
        <v>66</v>
      </c>
      <c r="B68" s="34">
        <v>3508</v>
      </c>
      <c r="C68" s="7"/>
      <c r="D68" s="56">
        <v>995</v>
      </c>
      <c r="E68" s="41">
        <f t="shared" ref="E68:E131" si="21">ROUND((D68/2)/5,0)*5</f>
        <v>500</v>
      </c>
      <c r="F68" s="41">
        <f t="shared" ref="F68:F131" si="22">ROUND((E68/3)/5,0)*5</f>
        <v>165</v>
      </c>
      <c r="G68" s="41">
        <f t="shared" ref="G68:G131" si="23">ROUND((F68/4)/5,0)*5</f>
        <v>40</v>
      </c>
      <c r="H68" s="7">
        <f t="shared" ref="H68:H131" si="24">ROUND((G68/5)/5,0)*5</f>
        <v>10</v>
      </c>
      <c r="I68" s="34">
        <f t="shared" si="20"/>
        <v>1891</v>
      </c>
      <c r="J68" s="41">
        <f t="shared" si="20"/>
        <v>950</v>
      </c>
      <c r="K68" s="41">
        <f t="shared" si="20"/>
        <v>314</v>
      </c>
      <c r="L68" s="41">
        <f t="shared" si="20"/>
        <v>76</v>
      </c>
      <c r="M68" s="7">
        <f t="shared" si="20"/>
        <v>19</v>
      </c>
      <c r="N68" s="36"/>
      <c r="O68" s="35">
        <f t="shared" ref="O68:O131" si="25">IF((B68-I68)-I68&lt;=0,0,(B68-I68)-I68)</f>
        <v>0</v>
      </c>
      <c r="P68" s="35">
        <f t="shared" ref="P68:P131" si="26">IF((B68-I68-J68)-J68&lt;=O68,0,IF((B68-I68-J68)-J68&lt;=0,0,(B68-I68-J68)-J68))</f>
        <v>0</v>
      </c>
      <c r="Q68" s="35">
        <f t="shared" ref="Q68:Q131" si="27">IF((B68-I68-J68-K68)-K68&lt;=0,0,(B68-I68-J68-K68)-K68)</f>
        <v>39</v>
      </c>
      <c r="R68" s="35">
        <f t="shared" ref="R68:R131" si="28">IF((B68-I68-J68-K68-L68)-L68&lt;=0,0,(B68-I68-J68-K68-L68)-L68)</f>
        <v>201</v>
      </c>
      <c r="S68" s="35">
        <f t="shared" ref="S68:S131" si="29">IF(H68=0,IF((B68-I68-J68-K68-L68-M68)-M68&lt;=0,0,(B68-I68-J68-K68-L68-M68)-M68),IF((B68-I68-J68-K68-L68-M68)-M68&lt;=0,"-",(B68-I68-J68-K68-L68-M68)-M68+M68))</f>
        <v>258</v>
      </c>
      <c r="T68" s="22"/>
      <c r="U68" s="67">
        <f>IF(B68=C68,0,IF(S68&lt;&gt;"-",(S68)/Přehled!$A$1,0))</f>
        <v>0.61428571428571432</v>
      </c>
    </row>
    <row r="69" spans="1:21" x14ac:dyDescent="0.25">
      <c r="A69" s="55">
        <v>67</v>
      </c>
      <c r="B69" s="34">
        <v>3596</v>
      </c>
      <c r="C69" s="7"/>
      <c r="D69" s="56">
        <v>1015</v>
      </c>
      <c r="E69" s="41">
        <f t="shared" si="21"/>
        <v>510</v>
      </c>
      <c r="F69" s="41">
        <f t="shared" si="22"/>
        <v>170</v>
      </c>
      <c r="G69" s="41">
        <f t="shared" si="23"/>
        <v>45</v>
      </c>
      <c r="H69" s="7">
        <f t="shared" si="24"/>
        <v>10</v>
      </c>
      <c r="I69" s="34">
        <f t="shared" si="20"/>
        <v>1929</v>
      </c>
      <c r="J69" s="41">
        <f t="shared" si="20"/>
        <v>969</v>
      </c>
      <c r="K69" s="41">
        <f t="shared" si="20"/>
        <v>323</v>
      </c>
      <c r="L69" s="41">
        <f t="shared" si="20"/>
        <v>86</v>
      </c>
      <c r="M69" s="7">
        <f t="shared" si="20"/>
        <v>19</v>
      </c>
      <c r="N69" s="36"/>
      <c r="O69" s="35">
        <f t="shared" si="25"/>
        <v>0</v>
      </c>
      <c r="P69" s="35">
        <f t="shared" si="26"/>
        <v>0</v>
      </c>
      <c r="Q69" s="35">
        <f t="shared" si="27"/>
        <v>52</v>
      </c>
      <c r="R69" s="35">
        <f t="shared" si="28"/>
        <v>203</v>
      </c>
      <c r="S69" s="35">
        <f t="shared" si="29"/>
        <v>270</v>
      </c>
      <c r="T69" s="22"/>
      <c r="U69" s="67">
        <f>IF(B69=C69,0,IF(S69&lt;&gt;"-",(S69)/Přehled!$A$1,0))</f>
        <v>0.6428571428571429</v>
      </c>
    </row>
    <row r="70" spans="1:21" x14ac:dyDescent="0.25">
      <c r="A70" s="55">
        <v>68</v>
      </c>
      <c r="B70" s="34">
        <v>3686</v>
      </c>
      <c r="C70" s="7"/>
      <c r="D70" s="56">
        <v>1030</v>
      </c>
      <c r="E70" s="41">
        <f t="shared" si="21"/>
        <v>515</v>
      </c>
      <c r="F70" s="41">
        <f t="shared" si="22"/>
        <v>170</v>
      </c>
      <c r="G70" s="41">
        <f t="shared" si="23"/>
        <v>45</v>
      </c>
      <c r="H70" s="7">
        <f t="shared" si="24"/>
        <v>10</v>
      </c>
      <c r="I70" s="34">
        <f t="shared" si="20"/>
        <v>1957</v>
      </c>
      <c r="J70" s="41">
        <f t="shared" si="20"/>
        <v>979</v>
      </c>
      <c r="K70" s="41">
        <f t="shared" si="20"/>
        <v>323</v>
      </c>
      <c r="L70" s="41">
        <f t="shared" si="20"/>
        <v>86</v>
      </c>
      <c r="M70" s="7">
        <f t="shared" si="20"/>
        <v>19</v>
      </c>
      <c r="N70" s="36"/>
      <c r="O70" s="35">
        <f t="shared" si="25"/>
        <v>0</v>
      </c>
      <c r="P70" s="35">
        <f t="shared" si="26"/>
        <v>0</v>
      </c>
      <c r="Q70" s="35">
        <f t="shared" si="27"/>
        <v>104</v>
      </c>
      <c r="R70" s="35">
        <f t="shared" si="28"/>
        <v>255</v>
      </c>
      <c r="S70" s="35">
        <f t="shared" si="29"/>
        <v>322</v>
      </c>
      <c r="T70" s="22"/>
      <c r="U70" s="67">
        <f>IF(B70=C70,0,IF(S70&lt;&gt;"-",(S70)/Přehled!$A$1,0))</f>
        <v>0.76666666666666672</v>
      </c>
    </row>
    <row r="71" spans="1:21" x14ac:dyDescent="0.25">
      <c r="A71" s="55">
        <v>69</v>
      </c>
      <c r="B71" s="34">
        <v>3778</v>
      </c>
      <c r="C71" s="7"/>
      <c r="D71" s="56">
        <v>1050</v>
      </c>
      <c r="E71" s="41">
        <f t="shared" si="21"/>
        <v>525</v>
      </c>
      <c r="F71" s="41">
        <f t="shared" si="22"/>
        <v>175</v>
      </c>
      <c r="G71" s="41">
        <f t="shared" si="23"/>
        <v>45</v>
      </c>
      <c r="H71" s="7">
        <f t="shared" si="24"/>
        <v>10</v>
      </c>
      <c r="I71" s="34">
        <f t="shared" si="20"/>
        <v>1995</v>
      </c>
      <c r="J71" s="41">
        <f t="shared" si="20"/>
        <v>998</v>
      </c>
      <c r="K71" s="41">
        <f t="shared" si="20"/>
        <v>333</v>
      </c>
      <c r="L71" s="41">
        <f t="shared" si="20"/>
        <v>86</v>
      </c>
      <c r="M71" s="7">
        <f t="shared" si="20"/>
        <v>19</v>
      </c>
      <c r="N71" s="36"/>
      <c r="O71" s="35">
        <f t="shared" si="25"/>
        <v>0</v>
      </c>
      <c r="P71" s="35">
        <f t="shared" si="26"/>
        <v>0</v>
      </c>
      <c r="Q71" s="35">
        <f t="shared" si="27"/>
        <v>119</v>
      </c>
      <c r="R71" s="35">
        <f t="shared" si="28"/>
        <v>280</v>
      </c>
      <c r="S71" s="35">
        <f t="shared" si="29"/>
        <v>347</v>
      </c>
      <c r="T71" s="22"/>
      <c r="U71" s="67">
        <f>IF(B71=C71,0,IF(S71&lt;&gt;"-",(S71)/Přehled!$A$1,0))</f>
        <v>0.82619047619047614</v>
      </c>
    </row>
    <row r="72" spans="1:21" x14ac:dyDescent="0.25">
      <c r="A72" s="55">
        <v>70</v>
      </c>
      <c r="B72" s="34">
        <v>3872</v>
      </c>
      <c r="C72" s="7"/>
      <c r="D72" s="56">
        <v>1070</v>
      </c>
      <c r="E72" s="41">
        <f t="shared" si="21"/>
        <v>535</v>
      </c>
      <c r="F72" s="41">
        <f t="shared" si="22"/>
        <v>180</v>
      </c>
      <c r="G72" s="41">
        <f t="shared" si="23"/>
        <v>45</v>
      </c>
      <c r="H72" s="7">
        <f t="shared" si="24"/>
        <v>10</v>
      </c>
      <c r="I72" s="34">
        <f t="shared" si="20"/>
        <v>2033</v>
      </c>
      <c r="J72" s="41">
        <f t="shared" si="20"/>
        <v>1017</v>
      </c>
      <c r="K72" s="41">
        <f t="shared" si="20"/>
        <v>342</v>
      </c>
      <c r="L72" s="41">
        <f t="shared" si="20"/>
        <v>86</v>
      </c>
      <c r="M72" s="7">
        <f t="shared" si="20"/>
        <v>19</v>
      </c>
      <c r="N72" s="36"/>
      <c r="O72" s="35">
        <f t="shared" si="25"/>
        <v>0</v>
      </c>
      <c r="P72" s="35">
        <f t="shared" si="26"/>
        <v>0</v>
      </c>
      <c r="Q72" s="35">
        <f t="shared" si="27"/>
        <v>138</v>
      </c>
      <c r="R72" s="35">
        <f t="shared" si="28"/>
        <v>308</v>
      </c>
      <c r="S72" s="35">
        <f t="shared" si="29"/>
        <v>375</v>
      </c>
      <c r="T72" s="22"/>
      <c r="U72" s="67">
        <f>IF(B72=C72,0,IF(S72&lt;&gt;"-",(S72)/Přehled!$A$1,0))</f>
        <v>0.8928571428571429</v>
      </c>
    </row>
    <row r="73" spans="1:21" x14ac:dyDescent="0.25">
      <c r="A73" s="55">
        <v>71</v>
      </c>
      <c r="B73" s="34">
        <v>3969</v>
      </c>
      <c r="C73" s="7"/>
      <c r="D73" s="56">
        <v>1085</v>
      </c>
      <c r="E73" s="41">
        <f t="shared" si="21"/>
        <v>545</v>
      </c>
      <c r="F73" s="41">
        <f t="shared" si="22"/>
        <v>180</v>
      </c>
      <c r="G73" s="41">
        <f t="shared" si="23"/>
        <v>45</v>
      </c>
      <c r="H73" s="7">
        <f t="shared" si="24"/>
        <v>10</v>
      </c>
      <c r="I73" s="34">
        <f t="shared" si="20"/>
        <v>2062</v>
      </c>
      <c r="J73" s="41">
        <f t="shared" si="20"/>
        <v>1036</v>
      </c>
      <c r="K73" s="41">
        <f t="shared" si="20"/>
        <v>342</v>
      </c>
      <c r="L73" s="41">
        <f t="shared" si="20"/>
        <v>86</v>
      </c>
      <c r="M73" s="7">
        <f t="shared" si="20"/>
        <v>19</v>
      </c>
      <c r="N73" s="36"/>
      <c r="O73" s="35">
        <f t="shared" si="25"/>
        <v>0</v>
      </c>
      <c r="P73" s="35">
        <f t="shared" si="26"/>
        <v>0</v>
      </c>
      <c r="Q73" s="35">
        <f t="shared" si="27"/>
        <v>187</v>
      </c>
      <c r="R73" s="35">
        <f t="shared" si="28"/>
        <v>357</v>
      </c>
      <c r="S73" s="35">
        <f t="shared" si="29"/>
        <v>424</v>
      </c>
      <c r="T73" s="22"/>
      <c r="U73" s="67">
        <f>IF(B73=C73,0,IF(S73&lt;&gt;"-",(S73)/Přehled!$A$1,0))</f>
        <v>1.0095238095238095</v>
      </c>
    </row>
    <row r="74" spans="1:21" x14ac:dyDescent="0.25">
      <c r="A74" s="55">
        <v>72</v>
      </c>
      <c r="B74" s="34">
        <v>4068</v>
      </c>
      <c r="C74" s="7"/>
      <c r="D74" s="56">
        <v>1105</v>
      </c>
      <c r="E74" s="41">
        <f t="shared" si="21"/>
        <v>555</v>
      </c>
      <c r="F74" s="41">
        <f t="shared" si="22"/>
        <v>185</v>
      </c>
      <c r="G74" s="41">
        <f t="shared" si="23"/>
        <v>45</v>
      </c>
      <c r="H74" s="7">
        <f t="shared" si="24"/>
        <v>10</v>
      </c>
      <c r="I74" s="34">
        <f t="shared" si="20"/>
        <v>2100</v>
      </c>
      <c r="J74" s="41">
        <f t="shared" si="20"/>
        <v>1055</v>
      </c>
      <c r="K74" s="41">
        <f t="shared" si="20"/>
        <v>352</v>
      </c>
      <c r="L74" s="41">
        <f t="shared" si="20"/>
        <v>86</v>
      </c>
      <c r="M74" s="7">
        <f t="shared" si="20"/>
        <v>19</v>
      </c>
      <c r="N74" s="36"/>
      <c r="O74" s="35">
        <f t="shared" si="25"/>
        <v>0</v>
      </c>
      <c r="P74" s="35">
        <f t="shared" si="26"/>
        <v>0</v>
      </c>
      <c r="Q74" s="35">
        <f t="shared" si="27"/>
        <v>209</v>
      </c>
      <c r="R74" s="35">
        <f t="shared" si="28"/>
        <v>389</v>
      </c>
      <c r="S74" s="35">
        <f t="shared" si="29"/>
        <v>456</v>
      </c>
      <c r="T74" s="22"/>
      <c r="U74" s="67">
        <f>IF(B74=C74,0,IF(S74&lt;&gt;"-",(S74)/Přehled!$A$1,0))</f>
        <v>1.0857142857142856</v>
      </c>
    </row>
    <row r="75" spans="1:21" x14ac:dyDescent="0.25">
      <c r="A75" s="55">
        <v>73</v>
      </c>
      <c r="B75" s="34">
        <v>4170</v>
      </c>
      <c r="C75" s="7"/>
      <c r="D75" s="56">
        <v>1125</v>
      </c>
      <c r="E75" s="41">
        <f t="shared" si="21"/>
        <v>565</v>
      </c>
      <c r="F75" s="41">
        <f t="shared" si="22"/>
        <v>190</v>
      </c>
      <c r="G75" s="41">
        <f t="shared" si="23"/>
        <v>50</v>
      </c>
      <c r="H75" s="7">
        <f t="shared" si="24"/>
        <v>10</v>
      </c>
      <c r="I75" s="34">
        <f t="shared" si="20"/>
        <v>2138</v>
      </c>
      <c r="J75" s="41">
        <f t="shared" si="20"/>
        <v>1074</v>
      </c>
      <c r="K75" s="41">
        <f t="shared" si="20"/>
        <v>361</v>
      </c>
      <c r="L75" s="41">
        <f t="shared" si="20"/>
        <v>95</v>
      </c>
      <c r="M75" s="7">
        <f t="shared" si="20"/>
        <v>19</v>
      </c>
      <c r="N75" s="36"/>
      <c r="O75" s="35">
        <f t="shared" si="25"/>
        <v>0</v>
      </c>
      <c r="P75" s="35">
        <f t="shared" si="26"/>
        <v>0</v>
      </c>
      <c r="Q75" s="35">
        <f t="shared" si="27"/>
        <v>236</v>
      </c>
      <c r="R75" s="35">
        <f t="shared" si="28"/>
        <v>407</v>
      </c>
      <c r="S75" s="35">
        <f t="shared" si="29"/>
        <v>483</v>
      </c>
      <c r="T75" s="22"/>
      <c r="U75" s="67">
        <f>IF(B75=C75,0,IF(S75&lt;&gt;"-",(S75)/Přehled!$A$1,0))</f>
        <v>1.1499999999999999</v>
      </c>
    </row>
    <row r="76" spans="1:21" x14ac:dyDescent="0.25">
      <c r="A76" s="55">
        <v>74</v>
      </c>
      <c r="B76" s="34">
        <v>4274</v>
      </c>
      <c r="C76" s="7"/>
      <c r="D76" s="56">
        <v>1140</v>
      </c>
      <c r="E76" s="41">
        <f t="shared" si="21"/>
        <v>570</v>
      </c>
      <c r="F76" s="41">
        <f t="shared" si="22"/>
        <v>190</v>
      </c>
      <c r="G76" s="41">
        <f t="shared" si="23"/>
        <v>50</v>
      </c>
      <c r="H76" s="7">
        <f t="shared" si="24"/>
        <v>10</v>
      </c>
      <c r="I76" s="34">
        <f t="shared" si="20"/>
        <v>2166</v>
      </c>
      <c r="J76" s="41">
        <f t="shared" si="20"/>
        <v>1083</v>
      </c>
      <c r="K76" s="41">
        <f t="shared" si="20"/>
        <v>361</v>
      </c>
      <c r="L76" s="41">
        <f t="shared" si="20"/>
        <v>95</v>
      </c>
      <c r="M76" s="7">
        <f t="shared" si="20"/>
        <v>19</v>
      </c>
      <c r="N76" s="36"/>
      <c r="O76" s="35">
        <f t="shared" si="25"/>
        <v>0</v>
      </c>
      <c r="P76" s="35">
        <f t="shared" si="26"/>
        <v>0</v>
      </c>
      <c r="Q76" s="35">
        <f t="shared" si="27"/>
        <v>303</v>
      </c>
      <c r="R76" s="35">
        <f t="shared" si="28"/>
        <v>474</v>
      </c>
      <c r="S76" s="35">
        <f t="shared" si="29"/>
        <v>550</v>
      </c>
      <c r="T76" s="22"/>
      <c r="U76" s="67">
        <f>IF(B76=C76,0,IF(S76&lt;&gt;"-",(S76)/Přehled!$A$1,0))</f>
        <v>1.3095238095238095</v>
      </c>
    </row>
    <row r="77" spans="1:21" x14ac:dyDescent="0.25">
      <c r="A77" s="55">
        <v>75</v>
      </c>
      <c r="B77" s="34">
        <v>4381</v>
      </c>
      <c r="C77" s="7"/>
      <c r="D77" s="56">
        <v>1160</v>
      </c>
      <c r="E77" s="41">
        <f t="shared" si="21"/>
        <v>580</v>
      </c>
      <c r="F77" s="41">
        <f t="shared" si="22"/>
        <v>195</v>
      </c>
      <c r="G77" s="41">
        <f t="shared" si="23"/>
        <v>50</v>
      </c>
      <c r="H77" s="7">
        <f t="shared" si="24"/>
        <v>10</v>
      </c>
      <c r="I77" s="34">
        <f t="shared" si="20"/>
        <v>2204</v>
      </c>
      <c r="J77" s="41">
        <f t="shared" si="20"/>
        <v>1102</v>
      </c>
      <c r="K77" s="41">
        <f t="shared" si="20"/>
        <v>371</v>
      </c>
      <c r="L77" s="41">
        <f t="shared" si="20"/>
        <v>95</v>
      </c>
      <c r="M77" s="7">
        <f t="shared" si="20"/>
        <v>19</v>
      </c>
      <c r="N77" s="36"/>
      <c r="O77" s="35">
        <f t="shared" si="25"/>
        <v>0</v>
      </c>
      <c r="P77" s="35">
        <f t="shared" si="26"/>
        <v>0</v>
      </c>
      <c r="Q77" s="35">
        <f t="shared" si="27"/>
        <v>333</v>
      </c>
      <c r="R77" s="35">
        <f t="shared" si="28"/>
        <v>514</v>
      </c>
      <c r="S77" s="35">
        <f t="shared" si="29"/>
        <v>590</v>
      </c>
      <c r="T77" s="22"/>
      <c r="U77" s="67">
        <f>IF(B77=C77,0,IF(S77&lt;&gt;"-",(S77)/Přehled!$A$1,0))</f>
        <v>1.4047619047619047</v>
      </c>
    </row>
    <row r="78" spans="1:21" x14ac:dyDescent="0.25">
      <c r="A78" s="55">
        <v>76</v>
      </c>
      <c r="B78" s="34">
        <v>4491</v>
      </c>
      <c r="C78" s="7"/>
      <c r="D78" s="56">
        <v>1180</v>
      </c>
      <c r="E78" s="41">
        <f t="shared" si="21"/>
        <v>590</v>
      </c>
      <c r="F78" s="41">
        <f t="shared" si="22"/>
        <v>195</v>
      </c>
      <c r="G78" s="41">
        <f t="shared" si="23"/>
        <v>50</v>
      </c>
      <c r="H78" s="7">
        <f t="shared" si="24"/>
        <v>10</v>
      </c>
      <c r="I78" s="34">
        <f t="shared" si="20"/>
        <v>2242</v>
      </c>
      <c r="J78" s="41">
        <f t="shared" si="20"/>
        <v>1121</v>
      </c>
      <c r="K78" s="41">
        <f t="shared" si="20"/>
        <v>371</v>
      </c>
      <c r="L78" s="41">
        <f t="shared" si="20"/>
        <v>95</v>
      </c>
      <c r="M78" s="7">
        <f t="shared" si="20"/>
        <v>19</v>
      </c>
      <c r="N78" s="36"/>
      <c r="O78" s="35">
        <f t="shared" si="25"/>
        <v>7</v>
      </c>
      <c r="P78" s="35">
        <f t="shared" si="26"/>
        <v>0</v>
      </c>
      <c r="Q78" s="35">
        <f t="shared" si="27"/>
        <v>386</v>
      </c>
      <c r="R78" s="35">
        <f t="shared" si="28"/>
        <v>567</v>
      </c>
      <c r="S78" s="35">
        <f t="shared" si="29"/>
        <v>643</v>
      </c>
      <c r="T78" s="22"/>
      <c r="U78" s="67">
        <f>IF(B78=C78,0,IF(S78&lt;&gt;"-",(S78)/Přehled!$A$1,0))</f>
        <v>1.5309523809523808</v>
      </c>
    </row>
    <row r="79" spans="1:21" x14ac:dyDescent="0.25">
      <c r="A79" s="55">
        <v>77</v>
      </c>
      <c r="B79" s="34">
        <v>4603</v>
      </c>
      <c r="C79" s="7"/>
      <c r="D79" s="56">
        <v>1200</v>
      </c>
      <c r="E79" s="41">
        <f t="shared" si="21"/>
        <v>600</v>
      </c>
      <c r="F79" s="41">
        <f t="shared" si="22"/>
        <v>200</v>
      </c>
      <c r="G79" s="41">
        <f t="shared" si="23"/>
        <v>50</v>
      </c>
      <c r="H79" s="7">
        <f t="shared" si="24"/>
        <v>10</v>
      </c>
      <c r="I79" s="34">
        <f t="shared" si="20"/>
        <v>2280</v>
      </c>
      <c r="J79" s="41">
        <f t="shared" si="20"/>
        <v>1140</v>
      </c>
      <c r="K79" s="41">
        <f t="shared" si="20"/>
        <v>380</v>
      </c>
      <c r="L79" s="41">
        <f t="shared" si="20"/>
        <v>95</v>
      </c>
      <c r="M79" s="7">
        <f t="shared" si="20"/>
        <v>19</v>
      </c>
      <c r="N79" s="36"/>
      <c r="O79" s="35">
        <f t="shared" si="25"/>
        <v>43</v>
      </c>
      <c r="P79" s="35">
        <f t="shared" si="26"/>
        <v>0</v>
      </c>
      <c r="Q79" s="35">
        <f t="shared" si="27"/>
        <v>423</v>
      </c>
      <c r="R79" s="35">
        <f t="shared" si="28"/>
        <v>613</v>
      </c>
      <c r="S79" s="35">
        <f t="shared" si="29"/>
        <v>689</v>
      </c>
      <c r="T79" s="22"/>
      <c r="U79" s="67">
        <f>IF(B79=C79,0,IF(S79&lt;&gt;"-",(S79)/Přehled!$A$1,0))</f>
        <v>1.6404761904761904</v>
      </c>
    </row>
    <row r="80" spans="1:21" x14ac:dyDescent="0.25">
      <c r="A80" s="55">
        <v>78</v>
      </c>
      <c r="B80" s="34">
        <v>4718</v>
      </c>
      <c r="C80" s="7"/>
      <c r="D80" s="56">
        <v>1215</v>
      </c>
      <c r="E80" s="41">
        <f t="shared" si="21"/>
        <v>610</v>
      </c>
      <c r="F80" s="41">
        <f t="shared" si="22"/>
        <v>205</v>
      </c>
      <c r="G80" s="41">
        <f t="shared" si="23"/>
        <v>50</v>
      </c>
      <c r="H80" s="7">
        <f t="shared" si="24"/>
        <v>10</v>
      </c>
      <c r="I80" s="34">
        <f t="shared" si="20"/>
        <v>2309</v>
      </c>
      <c r="J80" s="41">
        <f t="shared" si="20"/>
        <v>1159</v>
      </c>
      <c r="K80" s="41">
        <f t="shared" si="20"/>
        <v>390</v>
      </c>
      <c r="L80" s="41">
        <f t="shared" si="20"/>
        <v>95</v>
      </c>
      <c r="M80" s="7">
        <f t="shared" si="20"/>
        <v>19</v>
      </c>
      <c r="N80" s="36"/>
      <c r="O80" s="35">
        <f t="shared" si="25"/>
        <v>100</v>
      </c>
      <c r="P80" s="35">
        <f t="shared" si="26"/>
        <v>0</v>
      </c>
      <c r="Q80" s="35">
        <f t="shared" si="27"/>
        <v>470</v>
      </c>
      <c r="R80" s="35">
        <f t="shared" si="28"/>
        <v>670</v>
      </c>
      <c r="S80" s="35">
        <f t="shared" si="29"/>
        <v>746</v>
      </c>
      <c r="T80" s="22"/>
      <c r="U80" s="67">
        <f>IF(B80=C80,0,IF(S80&lt;&gt;"-",(S80)/Přehled!$A$1,0))</f>
        <v>1.7761904761904761</v>
      </c>
    </row>
    <row r="81" spans="1:21" x14ac:dyDescent="0.25">
      <c r="A81" s="55">
        <v>79</v>
      </c>
      <c r="B81" s="34">
        <v>4836</v>
      </c>
      <c r="C81" s="7"/>
      <c r="D81" s="56">
        <v>1235</v>
      </c>
      <c r="E81" s="41">
        <f t="shared" si="21"/>
        <v>620</v>
      </c>
      <c r="F81" s="41">
        <f t="shared" si="22"/>
        <v>205</v>
      </c>
      <c r="G81" s="41">
        <f t="shared" si="23"/>
        <v>50</v>
      </c>
      <c r="H81" s="7">
        <f t="shared" si="24"/>
        <v>10</v>
      </c>
      <c r="I81" s="34">
        <f t="shared" si="20"/>
        <v>2347</v>
      </c>
      <c r="J81" s="41">
        <f t="shared" si="20"/>
        <v>1178</v>
      </c>
      <c r="K81" s="41">
        <f t="shared" si="20"/>
        <v>390</v>
      </c>
      <c r="L81" s="41">
        <f t="shared" si="20"/>
        <v>95</v>
      </c>
      <c r="M81" s="7">
        <f t="shared" si="20"/>
        <v>19</v>
      </c>
      <c r="N81" s="36"/>
      <c r="O81" s="35">
        <f t="shared" si="25"/>
        <v>142</v>
      </c>
      <c r="P81" s="35">
        <f t="shared" si="26"/>
        <v>0</v>
      </c>
      <c r="Q81" s="35">
        <f t="shared" si="27"/>
        <v>531</v>
      </c>
      <c r="R81" s="35">
        <f t="shared" si="28"/>
        <v>731</v>
      </c>
      <c r="S81" s="35">
        <f t="shared" si="29"/>
        <v>807</v>
      </c>
      <c r="T81" s="22"/>
      <c r="U81" s="67">
        <f>IF(B81=C81,0,IF(S81&lt;&gt;"-",(S81)/Přehled!$A$1,0))</f>
        <v>1.9214285714285715</v>
      </c>
    </row>
    <row r="82" spans="1:21" x14ac:dyDescent="0.25">
      <c r="A82" s="93">
        <v>80</v>
      </c>
      <c r="B82" s="94">
        <v>4957</v>
      </c>
      <c r="C82" s="95"/>
      <c r="D82" s="96">
        <v>1255</v>
      </c>
      <c r="E82" s="97">
        <f t="shared" si="21"/>
        <v>630</v>
      </c>
      <c r="F82" s="97">
        <f t="shared" si="22"/>
        <v>210</v>
      </c>
      <c r="G82" s="97">
        <f t="shared" si="23"/>
        <v>55</v>
      </c>
      <c r="H82" s="95">
        <f t="shared" si="24"/>
        <v>10</v>
      </c>
      <c r="I82" s="94">
        <f t="shared" si="20"/>
        <v>2385</v>
      </c>
      <c r="J82" s="97">
        <f t="shared" si="20"/>
        <v>1197</v>
      </c>
      <c r="K82" s="97">
        <f t="shared" si="20"/>
        <v>399</v>
      </c>
      <c r="L82" s="97">
        <f t="shared" si="20"/>
        <v>105</v>
      </c>
      <c r="M82" s="95">
        <f t="shared" si="20"/>
        <v>19</v>
      </c>
      <c r="N82" s="36"/>
      <c r="O82" s="35">
        <f t="shared" si="25"/>
        <v>187</v>
      </c>
      <c r="P82" s="35">
        <f t="shared" si="26"/>
        <v>0</v>
      </c>
      <c r="Q82" s="35">
        <f t="shared" si="27"/>
        <v>577</v>
      </c>
      <c r="R82" s="35">
        <f t="shared" si="28"/>
        <v>766</v>
      </c>
      <c r="S82" s="35">
        <f t="shared" si="29"/>
        <v>852</v>
      </c>
      <c r="T82" s="22"/>
      <c r="U82" s="67">
        <f>IF(B82=C82,0,IF(S82&lt;&gt;"-",(S82)/Přehled!$A$1,0))</f>
        <v>2.0285714285714285</v>
      </c>
    </row>
    <row r="83" spans="1:21" x14ac:dyDescent="0.25">
      <c r="A83" s="55">
        <v>81</v>
      </c>
      <c r="B83" s="34">
        <v>5081</v>
      </c>
      <c r="C83" s="7"/>
      <c r="D83" s="56">
        <v>1275</v>
      </c>
      <c r="E83" s="41">
        <f t="shared" si="21"/>
        <v>640</v>
      </c>
      <c r="F83" s="41">
        <f t="shared" si="22"/>
        <v>215</v>
      </c>
      <c r="G83" s="41">
        <f t="shared" si="23"/>
        <v>55</v>
      </c>
      <c r="H83" s="7">
        <f t="shared" si="24"/>
        <v>10</v>
      </c>
      <c r="I83" s="34">
        <f t="shared" si="20"/>
        <v>2423</v>
      </c>
      <c r="J83" s="41">
        <f t="shared" si="20"/>
        <v>1216</v>
      </c>
      <c r="K83" s="41">
        <f t="shared" si="20"/>
        <v>409</v>
      </c>
      <c r="L83" s="41">
        <f t="shared" si="20"/>
        <v>105</v>
      </c>
      <c r="M83" s="7">
        <f t="shared" si="20"/>
        <v>19</v>
      </c>
      <c r="N83" s="36"/>
      <c r="O83" s="35">
        <f t="shared" si="25"/>
        <v>235</v>
      </c>
      <c r="P83" s="35">
        <f t="shared" si="26"/>
        <v>0</v>
      </c>
      <c r="Q83" s="35">
        <f t="shared" si="27"/>
        <v>624</v>
      </c>
      <c r="R83" s="35">
        <f t="shared" si="28"/>
        <v>823</v>
      </c>
      <c r="S83" s="35">
        <f t="shared" si="29"/>
        <v>909</v>
      </c>
      <c r="T83" s="22"/>
      <c r="U83" s="67">
        <f>IF(B83=C83,0,IF(S83&lt;&gt;"-",(S83)/Přehled!$A$1,0))</f>
        <v>2.1642857142857141</v>
      </c>
    </row>
    <row r="84" spans="1:21" x14ac:dyDescent="0.25">
      <c r="A84" s="55">
        <v>82</v>
      </c>
      <c r="B84" s="34">
        <v>5208</v>
      </c>
      <c r="C84" s="7"/>
      <c r="D84" s="56">
        <v>1290</v>
      </c>
      <c r="E84" s="41">
        <f t="shared" si="21"/>
        <v>645</v>
      </c>
      <c r="F84" s="41">
        <f t="shared" si="22"/>
        <v>215</v>
      </c>
      <c r="G84" s="41">
        <f t="shared" si="23"/>
        <v>55</v>
      </c>
      <c r="H84" s="7">
        <f t="shared" si="24"/>
        <v>10</v>
      </c>
      <c r="I84" s="34">
        <f t="shared" si="20"/>
        <v>2451</v>
      </c>
      <c r="J84" s="41">
        <f t="shared" si="20"/>
        <v>1226</v>
      </c>
      <c r="K84" s="41">
        <f t="shared" si="20"/>
        <v>409</v>
      </c>
      <c r="L84" s="41">
        <f t="shared" si="20"/>
        <v>105</v>
      </c>
      <c r="M84" s="7">
        <f t="shared" si="20"/>
        <v>19</v>
      </c>
      <c r="N84" s="36"/>
      <c r="O84" s="35">
        <f t="shared" si="25"/>
        <v>306</v>
      </c>
      <c r="P84" s="35">
        <f t="shared" si="26"/>
        <v>0</v>
      </c>
      <c r="Q84" s="35">
        <f t="shared" si="27"/>
        <v>713</v>
      </c>
      <c r="R84" s="35">
        <f t="shared" si="28"/>
        <v>912</v>
      </c>
      <c r="S84" s="35">
        <f t="shared" si="29"/>
        <v>998</v>
      </c>
      <c r="T84" s="22"/>
      <c r="U84" s="67">
        <f>IF(B84=C84,0,IF(S84&lt;&gt;"-",(S84)/Přehled!$A$1,0))</f>
        <v>2.3761904761904762</v>
      </c>
    </row>
    <row r="85" spans="1:21" x14ac:dyDescent="0.25">
      <c r="A85" s="55">
        <v>83</v>
      </c>
      <c r="B85" s="34">
        <v>5338</v>
      </c>
      <c r="C85" s="7"/>
      <c r="D85" s="56">
        <v>1310</v>
      </c>
      <c r="E85" s="41">
        <f t="shared" si="21"/>
        <v>655</v>
      </c>
      <c r="F85" s="41">
        <f t="shared" si="22"/>
        <v>220</v>
      </c>
      <c r="G85" s="41">
        <f t="shared" si="23"/>
        <v>55</v>
      </c>
      <c r="H85" s="7">
        <f t="shared" si="24"/>
        <v>10</v>
      </c>
      <c r="I85" s="34">
        <f t="shared" si="20"/>
        <v>2489</v>
      </c>
      <c r="J85" s="41">
        <f t="shared" si="20"/>
        <v>1245</v>
      </c>
      <c r="K85" s="41">
        <f t="shared" si="20"/>
        <v>418</v>
      </c>
      <c r="L85" s="41">
        <f t="shared" si="20"/>
        <v>105</v>
      </c>
      <c r="M85" s="7">
        <f t="shared" si="20"/>
        <v>19</v>
      </c>
      <c r="N85" s="36"/>
      <c r="O85" s="35">
        <f t="shared" si="25"/>
        <v>360</v>
      </c>
      <c r="P85" s="35">
        <f t="shared" si="26"/>
        <v>0</v>
      </c>
      <c r="Q85" s="35">
        <f t="shared" si="27"/>
        <v>768</v>
      </c>
      <c r="R85" s="35">
        <f t="shared" si="28"/>
        <v>976</v>
      </c>
      <c r="S85" s="35">
        <f t="shared" si="29"/>
        <v>1062</v>
      </c>
      <c r="T85" s="22"/>
      <c r="U85" s="67">
        <f>IF(B85=C85,0,IF(S85&lt;&gt;"-",(S85)/Přehled!$A$1,0))</f>
        <v>2.5285714285714285</v>
      </c>
    </row>
    <row r="86" spans="1:21" x14ac:dyDescent="0.25">
      <c r="A86" s="55">
        <v>84</v>
      </c>
      <c r="B86" s="34">
        <v>5471</v>
      </c>
      <c r="C86" s="7"/>
      <c r="D86" s="56">
        <v>1330</v>
      </c>
      <c r="E86" s="41">
        <f t="shared" si="21"/>
        <v>665</v>
      </c>
      <c r="F86" s="41">
        <f t="shared" si="22"/>
        <v>220</v>
      </c>
      <c r="G86" s="41">
        <f t="shared" si="23"/>
        <v>55</v>
      </c>
      <c r="H86" s="7">
        <f t="shared" si="24"/>
        <v>10</v>
      </c>
      <c r="I86" s="34">
        <f t="shared" si="20"/>
        <v>2527</v>
      </c>
      <c r="J86" s="41">
        <f t="shared" si="20"/>
        <v>1264</v>
      </c>
      <c r="K86" s="41">
        <f t="shared" si="20"/>
        <v>418</v>
      </c>
      <c r="L86" s="41">
        <f t="shared" si="20"/>
        <v>105</v>
      </c>
      <c r="M86" s="7">
        <f t="shared" si="20"/>
        <v>19</v>
      </c>
      <c r="N86" s="36"/>
      <c r="O86" s="35">
        <f t="shared" si="25"/>
        <v>417</v>
      </c>
      <c r="P86" s="35">
        <f t="shared" si="26"/>
        <v>0</v>
      </c>
      <c r="Q86" s="35">
        <f t="shared" si="27"/>
        <v>844</v>
      </c>
      <c r="R86" s="35">
        <f t="shared" si="28"/>
        <v>1052</v>
      </c>
      <c r="S86" s="35">
        <f t="shared" si="29"/>
        <v>1138</v>
      </c>
      <c r="T86" s="22"/>
      <c r="U86" s="67">
        <f>IF(B86=C86,0,IF(S86&lt;&gt;"-",(S86)/Přehled!$A$1,0))</f>
        <v>2.7095238095238097</v>
      </c>
    </row>
    <row r="87" spans="1:21" x14ac:dyDescent="0.25">
      <c r="A87" s="55">
        <v>85</v>
      </c>
      <c r="B87" s="34">
        <v>5608</v>
      </c>
      <c r="C87" s="7"/>
      <c r="D87" s="56">
        <v>1350</v>
      </c>
      <c r="E87" s="41">
        <f t="shared" si="21"/>
        <v>675</v>
      </c>
      <c r="F87" s="41">
        <f t="shared" si="22"/>
        <v>225</v>
      </c>
      <c r="G87" s="41">
        <f t="shared" si="23"/>
        <v>55</v>
      </c>
      <c r="H87" s="7">
        <f t="shared" si="24"/>
        <v>10</v>
      </c>
      <c r="I87" s="34">
        <f t="shared" si="20"/>
        <v>2565</v>
      </c>
      <c r="J87" s="41">
        <f t="shared" si="20"/>
        <v>1283</v>
      </c>
      <c r="K87" s="41">
        <f t="shared" si="20"/>
        <v>428</v>
      </c>
      <c r="L87" s="41">
        <f t="shared" si="20"/>
        <v>105</v>
      </c>
      <c r="M87" s="7">
        <f t="shared" si="20"/>
        <v>19</v>
      </c>
      <c r="N87" s="36"/>
      <c r="O87" s="35">
        <f t="shared" si="25"/>
        <v>478</v>
      </c>
      <c r="P87" s="35">
        <f t="shared" si="26"/>
        <v>0</v>
      </c>
      <c r="Q87" s="35">
        <f t="shared" si="27"/>
        <v>904</v>
      </c>
      <c r="R87" s="35">
        <f t="shared" si="28"/>
        <v>1122</v>
      </c>
      <c r="S87" s="35">
        <f t="shared" si="29"/>
        <v>1208</v>
      </c>
      <c r="T87" s="22"/>
      <c r="U87" s="67">
        <f>IF(B87=C87,0,IF(S87&lt;&gt;"-",(S87)/Přehled!$A$1,0))</f>
        <v>2.8761904761904762</v>
      </c>
    </row>
    <row r="88" spans="1:21" x14ac:dyDescent="0.25">
      <c r="A88" s="55">
        <v>86</v>
      </c>
      <c r="B88" s="34">
        <v>5748</v>
      </c>
      <c r="C88" s="7"/>
      <c r="D88" s="56">
        <v>1370</v>
      </c>
      <c r="E88" s="41">
        <f t="shared" si="21"/>
        <v>685</v>
      </c>
      <c r="F88" s="41">
        <f t="shared" si="22"/>
        <v>230</v>
      </c>
      <c r="G88" s="41">
        <f t="shared" si="23"/>
        <v>60</v>
      </c>
      <c r="H88" s="7">
        <f t="shared" si="24"/>
        <v>10</v>
      </c>
      <c r="I88" s="34">
        <f t="shared" si="20"/>
        <v>2603</v>
      </c>
      <c r="J88" s="41">
        <f t="shared" si="20"/>
        <v>1302</v>
      </c>
      <c r="K88" s="41">
        <f t="shared" si="20"/>
        <v>437</v>
      </c>
      <c r="L88" s="41">
        <f t="shared" si="20"/>
        <v>114</v>
      </c>
      <c r="M88" s="7">
        <f t="shared" si="20"/>
        <v>19</v>
      </c>
      <c r="N88" s="36"/>
      <c r="O88" s="35">
        <f t="shared" si="25"/>
        <v>542</v>
      </c>
      <c r="P88" s="35">
        <f t="shared" si="26"/>
        <v>0</v>
      </c>
      <c r="Q88" s="35">
        <f t="shared" si="27"/>
        <v>969</v>
      </c>
      <c r="R88" s="35">
        <f t="shared" si="28"/>
        <v>1178</v>
      </c>
      <c r="S88" s="35">
        <f t="shared" si="29"/>
        <v>1273</v>
      </c>
      <c r="T88" s="22"/>
      <c r="U88" s="67">
        <f>IF(B88=C88,0,IF(S88&lt;&gt;"-",(S88)/Přehled!$A$1,0))</f>
        <v>3.0309523809523808</v>
      </c>
    </row>
    <row r="89" spans="1:21" x14ac:dyDescent="0.25">
      <c r="A89" s="55">
        <v>87</v>
      </c>
      <c r="B89" s="34">
        <v>5892</v>
      </c>
      <c r="C89" s="7"/>
      <c r="D89" s="56">
        <v>1390</v>
      </c>
      <c r="E89" s="41">
        <f t="shared" si="21"/>
        <v>695</v>
      </c>
      <c r="F89" s="41">
        <f t="shared" si="22"/>
        <v>230</v>
      </c>
      <c r="G89" s="41">
        <f t="shared" si="23"/>
        <v>60</v>
      </c>
      <c r="H89" s="7">
        <f t="shared" si="24"/>
        <v>10</v>
      </c>
      <c r="I89" s="34">
        <f t="shared" si="20"/>
        <v>2641</v>
      </c>
      <c r="J89" s="41">
        <f t="shared" si="20"/>
        <v>1321</v>
      </c>
      <c r="K89" s="41">
        <f t="shared" si="20"/>
        <v>437</v>
      </c>
      <c r="L89" s="41">
        <f t="shared" si="20"/>
        <v>114</v>
      </c>
      <c r="M89" s="7">
        <f t="shared" si="20"/>
        <v>19</v>
      </c>
      <c r="N89" s="36"/>
      <c r="O89" s="35">
        <f t="shared" si="25"/>
        <v>610</v>
      </c>
      <c r="P89" s="35">
        <f t="shared" si="26"/>
        <v>0</v>
      </c>
      <c r="Q89" s="35">
        <f t="shared" si="27"/>
        <v>1056</v>
      </c>
      <c r="R89" s="35">
        <f t="shared" si="28"/>
        <v>1265</v>
      </c>
      <c r="S89" s="35">
        <f t="shared" si="29"/>
        <v>1360</v>
      </c>
      <c r="T89" s="22"/>
      <c r="U89" s="67">
        <f>IF(B89=C89,0,IF(S89&lt;&gt;"-",(S89)/Přehled!$A$1,0))</f>
        <v>3.2380952380952381</v>
      </c>
    </row>
    <row r="90" spans="1:21" x14ac:dyDescent="0.25">
      <c r="A90" s="55">
        <v>88</v>
      </c>
      <c r="B90" s="34">
        <v>6039</v>
      </c>
      <c r="C90" s="7"/>
      <c r="D90" s="56">
        <v>1410</v>
      </c>
      <c r="E90" s="41">
        <f t="shared" si="21"/>
        <v>705</v>
      </c>
      <c r="F90" s="41">
        <f t="shared" si="22"/>
        <v>235</v>
      </c>
      <c r="G90" s="41">
        <f t="shared" si="23"/>
        <v>60</v>
      </c>
      <c r="H90" s="7">
        <f t="shared" si="24"/>
        <v>10</v>
      </c>
      <c r="I90" s="34">
        <f t="shared" si="20"/>
        <v>2679</v>
      </c>
      <c r="J90" s="41">
        <f t="shared" si="20"/>
        <v>1340</v>
      </c>
      <c r="K90" s="41">
        <f t="shared" si="20"/>
        <v>447</v>
      </c>
      <c r="L90" s="41">
        <f t="shared" si="20"/>
        <v>114</v>
      </c>
      <c r="M90" s="7">
        <f t="shared" si="20"/>
        <v>19</v>
      </c>
      <c r="N90" s="36"/>
      <c r="O90" s="35">
        <f t="shared" si="25"/>
        <v>681</v>
      </c>
      <c r="P90" s="35">
        <f t="shared" si="26"/>
        <v>0</v>
      </c>
      <c r="Q90" s="35">
        <f t="shared" si="27"/>
        <v>1126</v>
      </c>
      <c r="R90" s="35">
        <f t="shared" si="28"/>
        <v>1345</v>
      </c>
      <c r="S90" s="35">
        <f t="shared" si="29"/>
        <v>1440</v>
      </c>
      <c r="T90" s="22"/>
      <c r="U90" s="67">
        <f>IF(B90=C90,0,IF(S90&lt;&gt;"-",(S90)/Přehled!$A$1,0))</f>
        <v>3.4285714285714284</v>
      </c>
    </row>
    <row r="91" spans="1:21" x14ac:dyDescent="0.25">
      <c r="A91" s="55">
        <v>89</v>
      </c>
      <c r="B91" s="34">
        <v>6190</v>
      </c>
      <c r="C91" s="7"/>
      <c r="D91" s="56">
        <v>1425</v>
      </c>
      <c r="E91" s="41">
        <f t="shared" si="21"/>
        <v>715</v>
      </c>
      <c r="F91" s="41">
        <f t="shared" si="22"/>
        <v>240</v>
      </c>
      <c r="G91" s="41">
        <f t="shared" si="23"/>
        <v>60</v>
      </c>
      <c r="H91" s="7">
        <f t="shared" si="24"/>
        <v>10</v>
      </c>
      <c r="I91" s="34">
        <f t="shared" si="20"/>
        <v>2708</v>
      </c>
      <c r="J91" s="41">
        <f t="shared" si="20"/>
        <v>1359</v>
      </c>
      <c r="K91" s="41">
        <f t="shared" si="20"/>
        <v>456</v>
      </c>
      <c r="L91" s="41">
        <f t="shared" si="20"/>
        <v>114</v>
      </c>
      <c r="M91" s="7">
        <f t="shared" si="20"/>
        <v>19</v>
      </c>
      <c r="N91" s="36"/>
      <c r="O91" s="35">
        <f t="shared" si="25"/>
        <v>774</v>
      </c>
      <c r="P91" s="35">
        <f t="shared" si="26"/>
        <v>0</v>
      </c>
      <c r="Q91" s="35">
        <f t="shared" si="27"/>
        <v>1211</v>
      </c>
      <c r="R91" s="35">
        <f t="shared" si="28"/>
        <v>1439</v>
      </c>
      <c r="S91" s="35">
        <f t="shared" si="29"/>
        <v>1534</v>
      </c>
      <c r="T91" s="22"/>
      <c r="U91" s="67">
        <f>IF(B91=C91,0,IF(S91&lt;&gt;"-",(S91)/Přehled!$A$1,0))</f>
        <v>3.6523809523809523</v>
      </c>
    </row>
    <row r="92" spans="1:21" x14ac:dyDescent="0.25">
      <c r="A92" s="55">
        <v>90</v>
      </c>
      <c r="B92" s="34">
        <v>6345</v>
      </c>
      <c r="C92" s="7"/>
      <c r="D92" s="56">
        <v>1445</v>
      </c>
      <c r="E92" s="41">
        <f t="shared" si="21"/>
        <v>725</v>
      </c>
      <c r="F92" s="41">
        <f t="shared" si="22"/>
        <v>240</v>
      </c>
      <c r="G92" s="41">
        <f t="shared" si="23"/>
        <v>60</v>
      </c>
      <c r="H92" s="7">
        <f t="shared" si="24"/>
        <v>10</v>
      </c>
      <c r="I92" s="34">
        <f t="shared" si="20"/>
        <v>2746</v>
      </c>
      <c r="J92" s="41">
        <f t="shared" si="20"/>
        <v>1378</v>
      </c>
      <c r="K92" s="41">
        <f t="shared" si="20"/>
        <v>456</v>
      </c>
      <c r="L92" s="41">
        <f t="shared" si="20"/>
        <v>114</v>
      </c>
      <c r="M92" s="7">
        <f t="shared" si="20"/>
        <v>19</v>
      </c>
      <c r="N92" s="36"/>
      <c r="O92" s="35">
        <f t="shared" si="25"/>
        <v>853</v>
      </c>
      <c r="P92" s="35">
        <f t="shared" si="26"/>
        <v>0</v>
      </c>
      <c r="Q92" s="35">
        <f t="shared" si="27"/>
        <v>1309</v>
      </c>
      <c r="R92" s="35">
        <f t="shared" si="28"/>
        <v>1537</v>
      </c>
      <c r="S92" s="35">
        <f t="shared" si="29"/>
        <v>1632</v>
      </c>
      <c r="T92" s="22"/>
      <c r="U92" s="67">
        <f>IF(B92=C92,0,IF(S92&lt;&gt;"-",(S92)/Přehled!$A$1,0))</f>
        <v>3.8857142857142857</v>
      </c>
    </row>
    <row r="93" spans="1:21" x14ac:dyDescent="0.25">
      <c r="A93" s="55">
        <v>91</v>
      </c>
      <c r="B93" s="34">
        <v>6504</v>
      </c>
      <c r="C93" s="7"/>
      <c r="D93" s="56">
        <v>1465</v>
      </c>
      <c r="E93" s="41">
        <f t="shared" si="21"/>
        <v>735</v>
      </c>
      <c r="F93" s="41">
        <f t="shared" si="22"/>
        <v>245</v>
      </c>
      <c r="G93" s="41">
        <f t="shared" si="23"/>
        <v>60</v>
      </c>
      <c r="H93" s="7">
        <f t="shared" si="24"/>
        <v>10</v>
      </c>
      <c r="I93" s="34">
        <f t="shared" si="20"/>
        <v>2784</v>
      </c>
      <c r="J93" s="41">
        <f t="shared" si="20"/>
        <v>1397</v>
      </c>
      <c r="K93" s="41">
        <f t="shared" si="20"/>
        <v>466</v>
      </c>
      <c r="L93" s="41">
        <f t="shared" si="20"/>
        <v>114</v>
      </c>
      <c r="M93" s="7">
        <f t="shared" si="20"/>
        <v>19</v>
      </c>
      <c r="N93" s="36"/>
      <c r="O93" s="35">
        <f t="shared" si="25"/>
        <v>936</v>
      </c>
      <c r="P93" s="35">
        <f t="shared" si="26"/>
        <v>0</v>
      </c>
      <c r="Q93" s="35">
        <f t="shared" si="27"/>
        <v>1391</v>
      </c>
      <c r="R93" s="35">
        <f t="shared" si="28"/>
        <v>1629</v>
      </c>
      <c r="S93" s="35">
        <f t="shared" si="29"/>
        <v>1724</v>
      </c>
      <c r="T93" s="22"/>
      <c r="U93" s="67">
        <f>IF(B93=C93,0,IF(S93&lt;&gt;"-",(S93)/Přehled!$A$1,0))</f>
        <v>4.1047619047619044</v>
      </c>
    </row>
    <row r="94" spans="1:21" x14ac:dyDescent="0.25">
      <c r="A94" s="55">
        <v>92</v>
      </c>
      <c r="B94" s="34">
        <v>6666</v>
      </c>
      <c r="C94" s="7"/>
      <c r="D94" s="56">
        <v>1485</v>
      </c>
      <c r="E94" s="41">
        <f t="shared" si="21"/>
        <v>745</v>
      </c>
      <c r="F94" s="41">
        <f t="shared" si="22"/>
        <v>250</v>
      </c>
      <c r="G94" s="41">
        <f t="shared" si="23"/>
        <v>65</v>
      </c>
      <c r="H94" s="7">
        <f t="shared" si="24"/>
        <v>15</v>
      </c>
      <c r="I94" s="34">
        <f t="shared" si="20"/>
        <v>2822</v>
      </c>
      <c r="J94" s="41">
        <f t="shared" si="20"/>
        <v>1416</v>
      </c>
      <c r="K94" s="41">
        <f t="shared" si="20"/>
        <v>475</v>
      </c>
      <c r="L94" s="41">
        <f t="shared" si="20"/>
        <v>124</v>
      </c>
      <c r="M94" s="7">
        <f t="shared" si="20"/>
        <v>29</v>
      </c>
      <c r="N94" s="36"/>
      <c r="O94" s="35">
        <f t="shared" si="25"/>
        <v>1022</v>
      </c>
      <c r="P94" s="35">
        <f t="shared" si="26"/>
        <v>0</v>
      </c>
      <c r="Q94" s="35">
        <f t="shared" si="27"/>
        <v>1478</v>
      </c>
      <c r="R94" s="35">
        <f t="shared" si="28"/>
        <v>1705</v>
      </c>
      <c r="S94" s="35">
        <f t="shared" si="29"/>
        <v>1800</v>
      </c>
      <c r="T94" s="22"/>
      <c r="U94" s="67">
        <f>IF(B94=C94,0,IF(S94&lt;&gt;"-",(S94)/Přehled!$A$1,0))</f>
        <v>4.2857142857142856</v>
      </c>
    </row>
    <row r="95" spans="1:21" x14ac:dyDescent="0.25">
      <c r="A95" s="55">
        <v>93</v>
      </c>
      <c r="B95" s="34">
        <v>6833</v>
      </c>
      <c r="C95" s="7"/>
      <c r="D95" s="56">
        <v>1505</v>
      </c>
      <c r="E95" s="41">
        <f t="shared" si="21"/>
        <v>755</v>
      </c>
      <c r="F95" s="41">
        <f t="shared" si="22"/>
        <v>250</v>
      </c>
      <c r="G95" s="41">
        <f t="shared" si="23"/>
        <v>65</v>
      </c>
      <c r="H95" s="7">
        <f t="shared" si="24"/>
        <v>15</v>
      </c>
      <c r="I95" s="34">
        <f t="shared" si="20"/>
        <v>2860</v>
      </c>
      <c r="J95" s="41">
        <f t="shared" si="20"/>
        <v>1435</v>
      </c>
      <c r="K95" s="41">
        <f t="shared" si="20"/>
        <v>475</v>
      </c>
      <c r="L95" s="41">
        <f t="shared" si="20"/>
        <v>124</v>
      </c>
      <c r="M95" s="7">
        <f t="shared" si="20"/>
        <v>29</v>
      </c>
      <c r="N95" s="36"/>
      <c r="O95" s="35">
        <f t="shared" si="25"/>
        <v>1113</v>
      </c>
      <c r="P95" s="35">
        <f t="shared" si="26"/>
        <v>0</v>
      </c>
      <c r="Q95" s="35">
        <f t="shared" si="27"/>
        <v>1588</v>
      </c>
      <c r="R95" s="35">
        <f t="shared" si="28"/>
        <v>1815</v>
      </c>
      <c r="S95" s="35">
        <f t="shared" si="29"/>
        <v>1910</v>
      </c>
      <c r="T95" s="22"/>
      <c r="U95" s="67">
        <f>IF(B95=C95,0,IF(S95&lt;&gt;"-",(S95)/Přehled!$A$1,0))</f>
        <v>4.5476190476190474</v>
      </c>
    </row>
    <row r="96" spans="1:21" x14ac:dyDescent="0.25">
      <c r="A96" s="55">
        <v>94</v>
      </c>
      <c r="B96" s="34">
        <v>7004</v>
      </c>
      <c r="C96" s="7"/>
      <c r="D96" s="56">
        <v>1525</v>
      </c>
      <c r="E96" s="41">
        <f t="shared" si="21"/>
        <v>765</v>
      </c>
      <c r="F96" s="41">
        <f t="shared" si="22"/>
        <v>255</v>
      </c>
      <c r="G96" s="41">
        <f t="shared" si="23"/>
        <v>65</v>
      </c>
      <c r="H96" s="7">
        <f t="shared" si="24"/>
        <v>15</v>
      </c>
      <c r="I96" s="34">
        <f t="shared" si="20"/>
        <v>2898</v>
      </c>
      <c r="J96" s="41">
        <f t="shared" si="20"/>
        <v>1454</v>
      </c>
      <c r="K96" s="41">
        <f t="shared" si="20"/>
        <v>485</v>
      </c>
      <c r="L96" s="41">
        <f t="shared" si="20"/>
        <v>124</v>
      </c>
      <c r="M96" s="7">
        <f t="shared" si="20"/>
        <v>29</v>
      </c>
      <c r="N96" s="36"/>
      <c r="O96" s="35">
        <f t="shared" si="25"/>
        <v>1208</v>
      </c>
      <c r="P96" s="35">
        <f t="shared" si="26"/>
        <v>0</v>
      </c>
      <c r="Q96" s="35">
        <f t="shared" si="27"/>
        <v>1682</v>
      </c>
      <c r="R96" s="35">
        <f t="shared" si="28"/>
        <v>1919</v>
      </c>
      <c r="S96" s="35">
        <f t="shared" si="29"/>
        <v>2014</v>
      </c>
      <c r="T96" s="22"/>
      <c r="U96" s="67">
        <f>IF(B96=C96,0,IF(S96&lt;&gt;"-",(S96)/Přehled!$A$1,0))</f>
        <v>4.7952380952380951</v>
      </c>
    </row>
    <row r="97" spans="1:21" x14ac:dyDescent="0.25">
      <c r="A97" s="55">
        <v>95</v>
      </c>
      <c r="B97" s="34">
        <v>7179</v>
      </c>
      <c r="C97" s="7"/>
      <c r="D97" s="56">
        <v>1545</v>
      </c>
      <c r="E97" s="41">
        <f t="shared" si="21"/>
        <v>775</v>
      </c>
      <c r="F97" s="41">
        <f t="shared" si="22"/>
        <v>260</v>
      </c>
      <c r="G97" s="41">
        <f t="shared" si="23"/>
        <v>65</v>
      </c>
      <c r="H97" s="7">
        <f t="shared" si="24"/>
        <v>15</v>
      </c>
      <c r="I97" s="34">
        <f t="shared" si="20"/>
        <v>2936</v>
      </c>
      <c r="J97" s="41">
        <f t="shared" si="20"/>
        <v>1473</v>
      </c>
      <c r="K97" s="41">
        <f t="shared" si="20"/>
        <v>494</v>
      </c>
      <c r="L97" s="41">
        <f t="shared" si="20"/>
        <v>124</v>
      </c>
      <c r="M97" s="7">
        <f t="shared" si="20"/>
        <v>29</v>
      </c>
      <c r="N97" s="36"/>
      <c r="O97" s="35">
        <f t="shared" si="25"/>
        <v>1307</v>
      </c>
      <c r="P97" s="35">
        <f t="shared" si="26"/>
        <v>0</v>
      </c>
      <c r="Q97" s="35">
        <f t="shared" si="27"/>
        <v>1782</v>
      </c>
      <c r="R97" s="35">
        <f t="shared" si="28"/>
        <v>2028</v>
      </c>
      <c r="S97" s="35">
        <f t="shared" si="29"/>
        <v>2123</v>
      </c>
      <c r="T97" s="22"/>
      <c r="U97" s="67">
        <f>IF(B97=C97,0,IF(S97&lt;&gt;"-",(S97)/Přehled!$A$1,0))</f>
        <v>5.0547619047619046</v>
      </c>
    </row>
    <row r="98" spans="1:21" x14ac:dyDescent="0.25">
      <c r="A98" s="55">
        <v>96</v>
      </c>
      <c r="B98" s="34">
        <v>7358</v>
      </c>
      <c r="C98" s="7"/>
      <c r="D98" s="56">
        <v>1565</v>
      </c>
      <c r="E98" s="41">
        <f t="shared" si="21"/>
        <v>785</v>
      </c>
      <c r="F98" s="41">
        <f t="shared" si="22"/>
        <v>260</v>
      </c>
      <c r="G98" s="41">
        <f t="shared" si="23"/>
        <v>65</v>
      </c>
      <c r="H98" s="7">
        <f t="shared" si="24"/>
        <v>15</v>
      </c>
      <c r="I98" s="34">
        <f t="shared" si="20"/>
        <v>2974</v>
      </c>
      <c r="J98" s="41">
        <f t="shared" si="20"/>
        <v>1492</v>
      </c>
      <c r="K98" s="41">
        <f t="shared" si="20"/>
        <v>494</v>
      </c>
      <c r="L98" s="41">
        <f t="shared" si="20"/>
        <v>124</v>
      </c>
      <c r="M98" s="7">
        <f t="shared" si="20"/>
        <v>29</v>
      </c>
      <c r="N98" s="36"/>
      <c r="O98" s="35">
        <f t="shared" si="25"/>
        <v>1410</v>
      </c>
      <c r="P98" s="35">
        <f t="shared" si="26"/>
        <v>0</v>
      </c>
      <c r="Q98" s="35">
        <f t="shared" si="27"/>
        <v>1904</v>
      </c>
      <c r="R98" s="35">
        <f t="shared" si="28"/>
        <v>2150</v>
      </c>
      <c r="S98" s="35">
        <f t="shared" si="29"/>
        <v>2245</v>
      </c>
      <c r="T98" s="22"/>
      <c r="U98" s="67">
        <f>IF(B98=C98,0,IF(S98&lt;&gt;"-",(S98)/Přehled!$A$1,0))</f>
        <v>5.3452380952380949</v>
      </c>
    </row>
    <row r="99" spans="1:21" x14ac:dyDescent="0.25">
      <c r="A99" s="55">
        <v>97</v>
      </c>
      <c r="B99" s="34">
        <v>7542</v>
      </c>
      <c r="C99" s="7"/>
      <c r="D99" s="56">
        <v>1580</v>
      </c>
      <c r="E99" s="41">
        <f t="shared" si="21"/>
        <v>790</v>
      </c>
      <c r="F99" s="41">
        <f t="shared" si="22"/>
        <v>265</v>
      </c>
      <c r="G99" s="41">
        <f t="shared" si="23"/>
        <v>65</v>
      </c>
      <c r="H99" s="7">
        <f t="shared" si="24"/>
        <v>15</v>
      </c>
      <c r="I99" s="34">
        <f t="shared" si="20"/>
        <v>3002</v>
      </c>
      <c r="J99" s="41">
        <f t="shared" si="20"/>
        <v>1501</v>
      </c>
      <c r="K99" s="41">
        <f t="shared" si="20"/>
        <v>504</v>
      </c>
      <c r="L99" s="41">
        <f t="shared" si="20"/>
        <v>124</v>
      </c>
      <c r="M99" s="7">
        <f t="shared" si="20"/>
        <v>29</v>
      </c>
      <c r="N99" s="36"/>
      <c r="O99" s="35">
        <f t="shared" si="25"/>
        <v>1538</v>
      </c>
      <c r="P99" s="35">
        <f t="shared" si="26"/>
        <v>0</v>
      </c>
      <c r="Q99" s="35">
        <f t="shared" si="27"/>
        <v>2031</v>
      </c>
      <c r="R99" s="35">
        <f t="shared" si="28"/>
        <v>2287</v>
      </c>
      <c r="S99" s="35">
        <f t="shared" si="29"/>
        <v>2382</v>
      </c>
      <c r="T99" s="22"/>
      <c r="U99" s="67">
        <f>IF(B99=C99,0,IF(S99&lt;&gt;"-",(S99)/Přehled!$A$1,0))</f>
        <v>5.6714285714285717</v>
      </c>
    </row>
    <row r="100" spans="1:21" x14ac:dyDescent="0.25">
      <c r="A100" s="55">
        <v>98</v>
      </c>
      <c r="B100" s="34">
        <v>7731</v>
      </c>
      <c r="C100" s="7"/>
      <c r="D100" s="56">
        <v>1600</v>
      </c>
      <c r="E100" s="41">
        <f t="shared" si="21"/>
        <v>800</v>
      </c>
      <c r="F100" s="41">
        <f t="shared" si="22"/>
        <v>265</v>
      </c>
      <c r="G100" s="41">
        <f t="shared" si="23"/>
        <v>65</v>
      </c>
      <c r="H100" s="7">
        <f t="shared" si="24"/>
        <v>15</v>
      </c>
      <c r="I100" s="34">
        <f t="shared" si="20"/>
        <v>3040</v>
      </c>
      <c r="J100" s="41">
        <f t="shared" si="20"/>
        <v>1520</v>
      </c>
      <c r="K100" s="41">
        <f t="shared" si="20"/>
        <v>504</v>
      </c>
      <c r="L100" s="41">
        <f t="shared" si="20"/>
        <v>124</v>
      </c>
      <c r="M100" s="7">
        <f t="shared" si="20"/>
        <v>29</v>
      </c>
      <c r="N100" s="36"/>
      <c r="O100" s="35">
        <f t="shared" si="25"/>
        <v>1651</v>
      </c>
      <c r="P100" s="35">
        <f t="shared" si="26"/>
        <v>0</v>
      </c>
      <c r="Q100" s="35">
        <f t="shared" si="27"/>
        <v>2163</v>
      </c>
      <c r="R100" s="35">
        <f t="shared" si="28"/>
        <v>2419</v>
      </c>
      <c r="S100" s="35">
        <f t="shared" si="29"/>
        <v>2514</v>
      </c>
      <c r="T100" s="22"/>
      <c r="U100" s="67">
        <f>IF(B100=C100,0,IF(S100&lt;&gt;"-",(S100)/Přehled!$A$1,0))</f>
        <v>5.9857142857142858</v>
      </c>
    </row>
    <row r="101" spans="1:21" x14ac:dyDescent="0.25">
      <c r="A101" s="55">
        <v>99</v>
      </c>
      <c r="B101" s="34">
        <v>7924</v>
      </c>
      <c r="C101" s="7"/>
      <c r="D101" s="56">
        <v>1625</v>
      </c>
      <c r="E101" s="41">
        <f t="shared" si="21"/>
        <v>815</v>
      </c>
      <c r="F101" s="41">
        <f t="shared" si="22"/>
        <v>270</v>
      </c>
      <c r="G101" s="41">
        <f t="shared" si="23"/>
        <v>70</v>
      </c>
      <c r="H101" s="7">
        <f t="shared" si="24"/>
        <v>15</v>
      </c>
      <c r="I101" s="34">
        <f t="shared" si="20"/>
        <v>3088</v>
      </c>
      <c r="J101" s="41">
        <f t="shared" si="20"/>
        <v>1549</v>
      </c>
      <c r="K101" s="41">
        <f t="shared" si="20"/>
        <v>513</v>
      </c>
      <c r="L101" s="41">
        <f t="shared" si="20"/>
        <v>133</v>
      </c>
      <c r="M101" s="7">
        <f t="shared" si="20"/>
        <v>29</v>
      </c>
      <c r="N101" s="36"/>
      <c r="O101" s="35">
        <f t="shared" si="25"/>
        <v>1748</v>
      </c>
      <c r="P101" s="35">
        <f t="shared" si="26"/>
        <v>0</v>
      </c>
      <c r="Q101" s="35">
        <f t="shared" si="27"/>
        <v>2261</v>
      </c>
      <c r="R101" s="35">
        <f t="shared" si="28"/>
        <v>2508</v>
      </c>
      <c r="S101" s="35">
        <f t="shared" si="29"/>
        <v>2612</v>
      </c>
      <c r="T101" s="22"/>
      <c r="U101" s="67">
        <f>IF(B101=C101,0,IF(S101&lt;&gt;"-",(S101)/Přehled!$A$1,0))</f>
        <v>6.2190476190476192</v>
      </c>
    </row>
    <row r="102" spans="1:21" x14ac:dyDescent="0.25">
      <c r="A102" s="55">
        <v>100</v>
      </c>
      <c r="B102" s="34">
        <v>8122</v>
      </c>
      <c r="C102" s="7"/>
      <c r="D102" s="56">
        <v>1640</v>
      </c>
      <c r="E102" s="41">
        <f t="shared" si="21"/>
        <v>820</v>
      </c>
      <c r="F102" s="41">
        <f t="shared" si="22"/>
        <v>275</v>
      </c>
      <c r="G102" s="41">
        <f t="shared" si="23"/>
        <v>70</v>
      </c>
      <c r="H102" s="7">
        <f t="shared" si="24"/>
        <v>15</v>
      </c>
      <c r="I102" s="34">
        <f t="shared" si="20"/>
        <v>3116</v>
      </c>
      <c r="J102" s="41">
        <f t="shared" si="20"/>
        <v>1558</v>
      </c>
      <c r="K102" s="41">
        <f t="shared" si="20"/>
        <v>523</v>
      </c>
      <c r="L102" s="41">
        <f t="shared" si="20"/>
        <v>133</v>
      </c>
      <c r="M102" s="7">
        <f t="shared" si="20"/>
        <v>29</v>
      </c>
      <c r="N102" s="36"/>
      <c r="O102" s="35">
        <f t="shared" si="25"/>
        <v>1890</v>
      </c>
      <c r="P102" s="35">
        <f t="shared" si="26"/>
        <v>0</v>
      </c>
      <c r="Q102" s="35">
        <f t="shared" si="27"/>
        <v>2402</v>
      </c>
      <c r="R102" s="35">
        <f t="shared" si="28"/>
        <v>2659</v>
      </c>
      <c r="S102" s="35">
        <f t="shared" si="29"/>
        <v>2763</v>
      </c>
      <c r="T102" s="22"/>
      <c r="U102" s="67">
        <f>IF(B102=C102,0,IF(S102&lt;&gt;"-",(S102)/Přehled!$A$1,0))</f>
        <v>6.5785714285714283</v>
      </c>
    </row>
    <row r="103" spans="1:21" x14ac:dyDescent="0.25">
      <c r="A103" s="55">
        <v>101</v>
      </c>
      <c r="B103" s="34">
        <v>8325</v>
      </c>
      <c r="C103" s="7"/>
      <c r="D103" s="56">
        <v>1660</v>
      </c>
      <c r="E103" s="41">
        <f t="shared" si="21"/>
        <v>830</v>
      </c>
      <c r="F103" s="41">
        <f t="shared" si="22"/>
        <v>275</v>
      </c>
      <c r="G103" s="41">
        <f t="shared" si="23"/>
        <v>70</v>
      </c>
      <c r="H103" s="7">
        <f t="shared" si="24"/>
        <v>15</v>
      </c>
      <c r="I103" s="34">
        <f t="shared" si="20"/>
        <v>3154</v>
      </c>
      <c r="J103" s="41">
        <f t="shared" si="20"/>
        <v>1577</v>
      </c>
      <c r="K103" s="41">
        <f t="shared" si="20"/>
        <v>523</v>
      </c>
      <c r="L103" s="41">
        <f t="shared" si="20"/>
        <v>133</v>
      </c>
      <c r="M103" s="7">
        <f t="shared" si="20"/>
        <v>29</v>
      </c>
      <c r="N103" s="36"/>
      <c r="O103" s="35">
        <f t="shared" si="25"/>
        <v>2017</v>
      </c>
      <c r="P103" s="35">
        <f t="shared" si="26"/>
        <v>0</v>
      </c>
      <c r="Q103" s="35">
        <f t="shared" si="27"/>
        <v>2548</v>
      </c>
      <c r="R103" s="35">
        <f t="shared" si="28"/>
        <v>2805</v>
      </c>
      <c r="S103" s="35">
        <f t="shared" si="29"/>
        <v>2909</v>
      </c>
      <c r="T103" s="22"/>
      <c r="U103" s="67">
        <f>IF(B103=C103,0,IF(S103&lt;&gt;"-",(S103)/Přehled!$A$1,0))</f>
        <v>6.9261904761904765</v>
      </c>
    </row>
    <row r="104" spans="1:21" x14ac:dyDescent="0.25">
      <c r="A104" s="55">
        <v>102</v>
      </c>
      <c r="B104" s="34">
        <v>8533</v>
      </c>
      <c r="C104" s="7"/>
      <c r="D104" s="56">
        <v>1680</v>
      </c>
      <c r="E104" s="41">
        <f t="shared" si="21"/>
        <v>840</v>
      </c>
      <c r="F104" s="41">
        <f t="shared" si="22"/>
        <v>280</v>
      </c>
      <c r="G104" s="41">
        <f t="shared" si="23"/>
        <v>70</v>
      </c>
      <c r="H104" s="7">
        <f t="shared" si="24"/>
        <v>15</v>
      </c>
      <c r="I104" s="34">
        <f t="shared" si="20"/>
        <v>3192</v>
      </c>
      <c r="J104" s="41">
        <f t="shared" si="20"/>
        <v>1596</v>
      </c>
      <c r="K104" s="41">
        <f t="shared" si="20"/>
        <v>532</v>
      </c>
      <c r="L104" s="41">
        <f t="shared" si="20"/>
        <v>133</v>
      </c>
      <c r="M104" s="7">
        <f t="shared" si="20"/>
        <v>29</v>
      </c>
      <c r="N104" s="36"/>
      <c r="O104" s="35">
        <f t="shared" si="25"/>
        <v>2149</v>
      </c>
      <c r="P104" s="35">
        <f t="shared" si="26"/>
        <v>0</v>
      </c>
      <c r="Q104" s="35">
        <f t="shared" si="27"/>
        <v>2681</v>
      </c>
      <c r="R104" s="35">
        <f t="shared" si="28"/>
        <v>2947</v>
      </c>
      <c r="S104" s="35">
        <f t="shared" si="29"/>
        <v>3051</v>
      </c>
      <c r="T104" s="22"/>
      <c r="U104" s="67">
        <f>IF(B104=C104,0,IF(S104&lt;&gt;"-",(S104)/Přehled!$A$1,0))</f>
        <v>7.2642857142857142</v>
      </c>
    </row>
    <row r="105" spans="1:21" x14ac:dyDescent="0.25">
      <c r="A105" s="55">
        <v>103</v>
      </c>
      <c r="B105" s="34">
        <v>8746</v>
      </c>
      <c r="C105" s="7"/>
      <c r="D105" s="56">
        <v>1700</v>
      </c>
      <c r="E105" s="41">
        <f t="shared" si="21"/>
        <v>850</v>
      </c>
      <c r="F105" s="41">
        <f t="shared" si="22"/>
        <v>285</v>
      </c>
      <c r="G105" s="41">
        <f t="shared" si="23"/>
        <v>70</v>
      </c>
      <c r="H105" s="7">
        <f t="shared" si="24"/>
        <v>15</v>
      </c>
      <c r="I105" s="34">
        <f t="shared" si="20"/>
        <v>3230</v>
      </c>
      <c r="J105" s="41">
        <f t="shared" si="20"/>
        <v>1615</v>
      </c>
      <c r="K105" s="41">
        <f t="shared" si="20"/>
        <v>542</v>
      </c>
      <c r="L105" s="41">
        <f t="shared" si="20"/>
        <v>133</v>
      </c>
      <c r="M105" s="7">
        <f t="shared" si="20"/>
        <v>29</v>
      </c>
      <c r="N105" s="36"/>
      <c r="O105" s="35">
        <f t="shared" si="25"/>
        <v>2286</v>
      </c>
      <c r="P105" s="35">
        <f t="shared" si="26"/>
        <v>0</v>
      </c>
      <c r="Q105" s="35">
        <f t="shared" si="27"/>
        <v>2817</v>
      </c>
      <c r="R105" s="35">
        <f t="shared" si="28"/>
        <v>3093</v>
      </c>
      <c r="S105" s="35">
        <f t="shared" si="29"/>
        <v>3197</v>
      </c>
      <c r="T105" s="22"/>
      <c r="U105" s="67">
        <f>IF(B105=C105,0,IF(S105&lt;&gt;"-",(S105)/Přehled!$A$1,0))</f>
        <v>7.6119047619047615</v>
      </c>
    </row>
    <row r="106" spans="1:21" x14ac:dyDescent="0.25">
      <c r="A106" s="55">
        <v>104</v>
      </c>
      <c r="B106" s="34">
        <v>8965</v>
      </c>
      <c r="C106" s="7"/>
      <c r="D106" s="56">
        <v>1720</v>
      </c>
      <c r="E106" s="41">
        <f t="shared" si="21"/>
        <v>860</v>
      </c>
      <c r="F106" s="41">
        <f t="shared" si="22"/>
        <v>285</v>
      </c>
      <c r="G106" s="41">
        <f t="shared" si="23"/>
        <v>70</v>
      </c>
      <c r="H106" s="7">
        <f t="shared" si="24"/>
        <v>15</v>
      </c>
      <c r="I106" s="34">
        <f t="shared" ref="I106:M133" si="30">ROUNDUP(D106*1.9,0)</f>
        <v>3268</v>
      </c>
      <c r="J106" s="41">
        <f t="shared" si="30"/>
        <v>1634</v>
      </c>
      <c r="K106" s="41">
        <f t="shared" si="30"/>
        <v>542</v>
      </c>
      <c r="L106" s="41">
        <f t="shared" si="30"/>
        <v>133</v>
      </c>
      <c r="M106" s="7">
        <f t="shared" si="30"/>
        <v>29</v>
      </c>
      <c r="N106" s="36"/>
      <c r="O106" s="35">
        <f t="shared" si="25"/>
        <v>2429</v>
      </c>
      <c r="P106" s="35">
        <f t="shared" si="26"/>
        <v>0</v>
      </c>
      <c r="Q106" s="35">
        <f t="shared" si="27"/>
        <v>2979</v>
      </c>
      <c r="R106" s="35">
        <f t="shared" si="28"/>
        <v>3255</v>
      </c>
      <c r="S106" s="35">
        <f t="shared" si="29"/>
        <v>3359</v>
      </c>
      <c r="T106" s="22"/>
      <c r="U106" s="67">
        <f>IF(B106=C106,0,IF(S106&lt;&gt;"-",(S106)/Přehled!$A$1,0))</f>
        <v>7.9976190476190476</v>
      </c>
    </row>
    <row r="107" spans="1:21" x14ac:dyDescent="0.25">
      <c r="A107" s="55">
        <v>105</v>
      </c>
      <c r="B107" s="34">
        <v>9189</v>
      </c>
      <c r="C107" s="7"/>
      <c r="D107" s="56">
        <v>1740</v>
      </c>
      <c r="E107" s="41">
        <f t="shared" si="21"/>
        <v>870</v>
      </c>
      <c r="F107" s="41">
        <f t="shared" si="22"/>
        <v>290</v>
      </c>
      <c r="G107" s="41">
        <f t="shared" si="23"/>
        <v>75</v>
      </c>
      <c r="H107" s="7">
        <f t="shared" si="24"/>
        <v>15</v>
      </c>
      <c r="I107" s="34">
        <f t="shared" si="30"/>
        <v>3306</v>
      </c>
      <c r="J107" s="41">
        <f t="shared" si="30"/>
        <v>1653</v>
      </c>
      <c r="K107" s="41">
        <f t="shared" si="30"/>
        <v>551</v>
      </c>
      <c r="L107" s="41">
        <f t="shared" si="30"/>
        <v>143</v>
      </c>
      <c r="M107" s="7">
        <f t="shared" si="30"/>
        <v>29</v>
      </c>
      <c r="N107" s="36"/>
      <c r="O107" s="35">
        <f t="shared" si="25"/>
        <v>2577</v>
      </c>
      <c r="P107" s="35">
        <f t="shared" si="26"/>
        <v>0</v>
      </c>
      <c r="Q107" s="35">
        <f t="shared" si="27"/>
        <v>3128</v>
      </c>
      <c r="R107" s="35">
        <f t="shared" si="28"/>
        <v>3393</v>
      </c>
      <c r="S107" s="35">
        <f t="shared" si="29"/>
        <v>3507</v>
      </c>
      <c r="T107" s="22"/>
      <c r="U107" s="67">
        <f>IF(B107=C107,0,IF(S107&lt;&gt;"-",(S107)/Přehled!$A$1,0))</f>
        <v>8.35</v>
      </c>
    </row>
    <row r="108" spans="1:21" x14ac:dyDescent="0.25">
      <c r="A108" s="55">
        <v>106</v>
      </c>
      <c r="B108" s="34">
        <v>9419</v>
      </c>
      <c r="C108" s="7"/>
      <c r="D108" s="56">
        <v>1760</v>
      </c>
      <c r="E108" s="41">
        <f t="shared" si="21"/>
        <v>880</v>
      </c>
      <c r="F108" s="41">
        <f t="shared" si="22"/>
        <v>295</v>
      </c>
      <c r="G108" s="41">
        <f t="shared" si="23"/>
        <v>75</v>
      </c>
      <c r="H108" s="7">
        <f t="shared" si="24"/>
        <v>15</v>
      </c>
      <c r="I108" s="34">
        <f t="shared" si="30"/>
        <v>3344</v>
      </c>
      <c r="J108" s="41">
        <f t="shared" si="30"/>
        <v>1672</v>
      </c>
      <c r="K108" s="41">
        <f t="shared" si="30"/>
        <v>561</v>
      </c>
      <c r="L108" s="41">
        <f t="shared" si="30"/>
        <v>143</v>
      </c>
      <c r="M108" s="7">
        <f t="shared" si="30"/>
        <v>29</v>
      </c>
      <c r="N108" s="36"/>
      <c r="O108" s="35">
        <f t="shared" si="25"/>
        <v>2731</v>
      </c>
      <c r="P108" s="35">
        <f t="shared" si="26"/>
        <v>0</v>
      </c>
      <c r="Q108" s="35">
        <f t="shared" si="27"/>
        <v>3281</v>
      </c>
      <c r="R108" s="35">
        <f t="shared" si="28"/>
        <v>3556</v>
      </c>
      <c r="S108" s="35">
        <f t="shared" si="29"/>
        <v>3670</v>
      </c>
      <c r="T108" s="22"/>
      <c r="U108" s="67">
        <f>IF(B108=C108,0,IF(S108&lt;&gt;"-",(S108)/Přehled!$A$1,0))</f>
        <v>8.7380952380952372</v>
      </c>
    </row>
    <row r="109" spans="1:21" x14ac:dyDescent="0.25">
      <c r="A109" s="55">
        <v>107</v>
      </c>
      <c r="B109" s="34">
        <v>9654</v>
      </c>
      <c r="C109" s="7"/>
      <c r="D109" s="56">
        <v>1780</v>
      </c>
      <c r="E109" s="41">
        <f t="shared" si="21"/>
        <v>890</v>
      </c>
      <c r="F109" s="41">
        <f t="shared" si="22"/>
        <v>295</v>
      </c>
      <c r="G109" s="41">
        <f t="shared" si="23"/>
        <v>75</v>
      </c>
      <c r="H109" s="7">
        <f t="shared" si="24"/>
        <v>15</v>
      </c>
      <c r="I109" s="34">
        <f t="shared" si="30"/>
        <v>3382</v>
      </c>
      <c r="J109" s="41">
        <f t="shared" si="30"/>
        <v>1691</v>
      </c>
      <c r="K109" s="41">
        <f t="shared" si="30"/>
        <v>561</v>
      </c>
      <c r="L109" s="41">
        <f t="shared" si="30"/>
        <v>143</v>
      </c>
      <c r="M109" s="7">
        <f t="shared" si="30"/>
        <v>29</v>
      </c>
      <c r="N109" s="36"/>
      <c r="O109" s="35">
        <f t="shared" si="25"/>
        <v>2890</v>
      </c>
      <c r="P109" s="35">
        <f t="shared" si="26"/>
        <v>0</v>
      </c>
      <c r="Q109" s="35">
        <f t="shared" si="27"/>
        <v>3459</v>
      </c>
      <c r="R109" s="35">
        <f t="shared" si="28"/>
        <v>3734</v>
      </c>
      <c r="S109" s="35">
        <f t="shared" si="29"/>
        <v>3848</v>
      </c>
      <c r="T109" s="22"/>
      <c r="U109" s="67">
        <f>IF(B109=C109,0,IF(S109&lt;&gt;"-",(S109)/Přehled!$A$1,0))</f>
        <v>9.1619047619047613</v>
      </c>
    </row>
    <row r="110" spans="1:21" x14ac:dyDescent="0.25">
      <c r="A110" s="55">
        <v>108</v>
      </c>
      <c r="B110" s="34">
        <v>9896</v>
      </c>
      <c r="C110" s="7"/>
      <c r="D110" s="56">
        <v>1800</v>
      </c>
      <c r="E110" s="41">
        <f t="shared" si="21"/>
        <v>900</v>
      </c>
      <c r="F110" s="41">
        <f t="shared" si="22"/>
        <v>300</v>
      </c>
      <c r="G110" s="41">
        <f t="shared" si="23"/>
        <v>75</v>
      </c>
      <c r="H110" s="7">
        <f t="shared" si="24"/>
        <v>15</v>
      </c>
      <c r="I110" s="34">
        <f t="shared" si="30"/>
        <v>3420</v>
      </c>
      <c r="J110" s="41">
        <f t="shared" si="30"/>
        <v>1710</v>
      </c>
      <c r="K110" s="41">
        <f t="shared" si="30"/>
        <v>570</v>
      </c>
      <c r="L110" s="41">
        <f t="shared" si="30"/>
        <v>143</v>
      </c>
      <c r="M110" s="7">
        <f t="shared" si="30"/>
        <v>29</v>
      </c>
      <c r="N110" s="36"/>
      <c r="O110" s="35">
        <f t="shared" si="25"/>
        <v>3056</v>
      </c>
      <c r="P110" s="35">
        <f t="shared" si="26"/>
        <v>0</v>
      </c>
      <c r="Q110" s="35">
        <f t="shared" si="27"/>
        <v>3626</v>
      </c>
      <c r="R110" s="35">
        <f t="shared" si="28"/>
        <v>3910</v>
      </c>
      <c r="S110" s="35">
        <f t="shared" si="29"/>
        <v>4024</v>
      </c>
      <c r="T110" s="22"/>
      <c r="U110" s="67">
        <f>IF(B110=C110,0,IF(S110&lt;&gt;"-",(S110)/Přehled!$A$1,0))</f>
        <v>9.5809523809523807</v>
      </c>
    </row>
    <row r="111" spans="1:21" x14ac:dyDescent="0.25">
      <c r="A111" s="55">
        <v>109</v>
      </c>
      <c r="B111" s="34">
        <v>10143</v>
      </c>
      <c r="C111" s="7"/>
      <c r="D111" s="56">
        <v>1820</v>
      </c>
      <c r="E111" s="41">
        <f t="shared" si="21"/>
        <v>910</v>
      </c>
      <c r="F111" s="41">
        <f t="shared" si="22"/>
        <v>305</v>
      </c>
      <c r="G111" s="41">
        <f t="shared" si="23"/>
        <v>75</v>
      </c>
      <c r="H111" s="7">
        <f t="shared" si="24"/>
        <v>15</v>
      </c>
      <c r="I111" s="34">
        <f t="shared" si="30"/>
        <v>3458</v>
      </c>
      <c r="J111" s="41">
        <f t="shared" si="30"/>
        <v>1729</v>
      </c>
      <c r="K111" s="41">
        <f t="shared" si="30"/>
        <v>580</v>
      </c>
      <c r="L111" s="41">
        <f t="shared" si="30"/>
        <v>143</v>
      </c>
      <c r="M111" s="7">
        <f t="shared" si="30"/>
        <v>29</v>
      </c>
      <c r="N111" s="36"/>
      <c r="O111" s="35">
        <f t="shared" si="25"/>
        <v>3227</v>
      </c>
      <c r="P111" s="35">
        <f t="shared" si="26"/>
        <v>0</v>
      </c>
      <c r="Q111" s="35">
        <f t="shared" si="27"/>
        <v>3796</v>
      </c>
      <c r="R111" s="35">
        <f t="shared" si="28"/>
        <v>4090</v>
      </c>
      <c r="S111" s="35">
        <f t="shared" si="29"/>
        <v>4204</v>
      </c>
      <c r="T111" s="22"/>
      <c r="U111" s="67">
        <f>IF(B111=C111,0,IF(S111&lt;&gt;"-",(S111)/Přehled!$A$1,0))</f>
        <v>10.009523809523809</v>
      </c>
    </row>
    <row r="112" spans="1:21" x14ac:dyDescent="0.25">
      <c r="A112" s="55">
        <v>110</v>
      </c>
      <c r="B112" s="34">
        <v>10397</v>
      </c>
      <c r="C112" s="7"/>
      <c r="D112" s="56">
        <v>1840</v>
      </c>
      <c r="E112" s="41">
        <f t="shared" si="21"/>
        <v>920</v>
      </c>
      <c r="F112" s="41">
        <f t="shared" si="22"/>
        <v>305</v>
      </c>
      <c r="G112" s="41">
        <f t="shared" si="23"/>
        <v>75</v>
      </c>
      <c r="H112" s="7">
        <f t="shared" si="24"/>
        <v>15</v>
      </c>
      <c r="I112" s="34">
        <f t="shared" si="30"/>
        <v>3496</v>
      </c>
      <c r="J112" s="41">
        <f t="shared" si="30"/>
        <v>1748</v>
      </c>
      <c r="K112" s="41">
        <f t="shared" si="30"/>
        <v>580</v>
      </c>
      <c r="L112" s="41">
        <f t="shared" si="30"/>
        <v>143</v>
      </c>
      <c r="M112" s="7">
        <f t="shared" si="30"/>
        <v>29</v>
      </c>
      <c r="N112" s="36"/>
      <c r="O112" s="35">
        <f t="shared" si="25"/>
        <v>3405</v>
      </c>
      <c r="P112" s="35">
        <f t="shared" si="26"/>
        <v>0</v>
      </c>
      <c r="Q112" s="35">
        <f t="shared" si="27"/>
        <v>3993</v>
      </c>
      <c r="R112" s="35">
        <f t="shared" si="28"/>
        <v>4287</v>
      </c>
      <c r="S112" s="35">
        <f t="shared" si="29"/>
        <v>4401</v>
      </c>
      <c r="T112" s="22"/>
      <c r="U112" s="67">
        <f>IF(B112=C112,0,IF(S112&lt;&gt;"-",(S112)/Přehled!$A$1,0))</f>
        <v>10.478571428571428</v>
      </c>
    </row>
    <row r="113" spans="1:21" x14ac:dyDescent="0.25">
      <c r="A113" s="55">
        <v>111</v>
      </c>
      <c r="B113" s="34">
        <v>10656</v>
      </c>
      <c r="C113" s="7"/>
      <c r="D113" s="56">
        <v>1860</v>
      </c>
      <c r="E113" s="41">
        <f t="shared" si="21"/>
        <v>930</v>
      </c>
      <c r="F113" s="41">
        <f t="shared" si="22"/>
        <v>310</v>
      </c>
      <c r="G113" s="41">
        <f t="shared" si="23"/>
        <v>80</v>
      </c>
      <c r="H113" s="7">
        <f t="shared" si="24"/>
        <v>15</v>
      </c>
      <c r="I113" s="34">
        <f t="shared" si="30"/>
        <v>3534</v>
      </c>
      <c r="J113" s="41">
        <f t="shared" si="30"/>
        <v>1767</v>
      </c>
      <c r="K113" s="41">
        <f t="shared" si="30"/>
        <v>589</v>
      </c>
      <c r="L113" s="41">
        <f t="shared" si="30"/>
        <v>152</v>
      </c>
      <c r="M113" s="7">
        <f t="shared" si="30"/>
        <v>29</v>
      </c>
      <c r="N113" s="36"/>
      <c r="O113" s="35">
        <f t="shared" si="25"/>
        <v>3588</v>
      </c>
      <c r="P113" s="35">
        <f t="shared" si="26"/>
        <v>0</v>
      </c>
      <c r="Q113" s="35">
        <f t="shared" si="27"/>
        <v>4177</v>
      </c>
      <c r="R113" s="35">
        <f t="shared" si="28"/>
        <v>4462</v>
      </c>
      <c r="S113" s="35">
        <f t="shared" si="29"/>
        <v>4585</v>
      </c>
      <c r="T113" s="22"/>
      <c r="U113" s="67">
        <f>IF(B113=C113,0,IF(S113&lt;&gt;"-",(S113)/Přehled!$A$1,0))</f>
        <v>10.916666666666666</v>
      </c>
    </row>
    <row r="114" spans="1:21" x14ac:dyDescent="0.25">
      <c r="A114" s="55">
        <v>112</v>
      </c>
      <c r="B114" s="34">
        <v>10923</v>
      </c>
      <c r="C114" s="7"/>
      <c r="D114" s="56">
        <v>1880</v>
      </c>
      <c r="E114" s="41">
        <f t="shared" si="21"/>
        <v>940</v>
      </c>
      <c r="F114" s="41">
        <f t="shared" si="22"/>
        <v>315</v>
      </c>
      <c r="G114" s="41">
        <f t="shared" si="23"/>
        <v>80</v>
      </c>
      <c r="H114" s="7">
        <f t="shared" si="24"/>
        <v>15</v>
      </c>
      <c r="I114" s="34">
        <f t="shared" si="30"/>
        <v>3572</v>
      </c>
      <c r="J114" s="41">
        <f t="shared" si="30"/>
        <v>1786</v>
      </c>
      <c r="K114" s="41">
        <f t="shared" si="30"/>
        <v>599</v>
      </c>
      <c r="L114" s="41">
        <f t="shared" si="30"/>
        <v>152</v>
      </c>
      <c r="M114" s="7">
        <f t="shared" si="30"/>
        <v>29</v>
      </c>
      <c r="N114" s="36"/>
      <c r="O114" s="35">
        <f t="shared" si="25"/>
        <v>3779</v>
      </c>
      <c r="P114" s="35">
        <f t="shared" si="26"/>
        <v>0</v>
      </c>
      <c r="Q114" s="35">
        <f t="shared" si="27"/>
        <v>4367</v>
      </c>
      <c r="R114" s="35">
        <f t="shared" si="28"/>
        <v>4662</v>
      </c>
      <c r="S114" s="35">
        <f t="shared" si="29"/>
        <v>4785</v>
      </c>
      <c r="T114" s="22"/>
      <c r="U114" s="67">
        <f>IF(B114=C114,0,IF(S114&lt;&gt;"-",(S114)/Přehled!$A$1,0))</f>
        <v>11.392857142857142</v>
      </c>
    </row>
    <row r="115" spans="1:21" x14ac:dyDescent="0.25">
      <c r="A115" s="55">
        <v>113</v>
      </c>
      <c r="B115" s="34">
        <v>11196</v>
      </c>
      <c r="C115" s="7"/>
      <c r="D115" s="56">
        <v>1900</v>
      </c>
      <c r="E115" s="41">
        <f t="shared" si="21"/>
        <v>950</v>
      </c>
      <c r="F115" s="41">
        <f t="shared" si="22"/>
        <v>315</v>
      </c>
      <c r="G115" s="41">
        <f t="shared" si="23"/>
        <v>80</v>
      </c>
      <c r="H115" s="7">
        <f t="shared" si="24"/>
        <v>15</v>
      </c>
      <c r="I115" s="34">
        <f t="shared" si="30"/>
        <v>3610</v>
      </c>
      <c r="J115" s="41">
        <f t="shared" si="30"/>
        <v>1805</v>
      </c>
      <c r="K115" s="41">
        <f t="shared" si="30"/>
        <v>599</v>
      </c>
      <c r="L115" s="41">
        <f t="shared" si="30"/>
        <v>152</v>
      </c>
      <c r="M115" s="7">
        <f t="shared" si="30"/>
        <v>29</v>
      </c>
      <c r="N115" s="36"/>
      <c r="O115" s="35">
        <f t="shared" si="25"/>
        <v>3976</v>
      </c>
      <c r="P115" s="35">
        <f t="shared" si="26"/>
        <v>0</v>
      </c>
      <c r="Q115" s="35">
        <f t="shared" si="27"/>
        <v>4583</v>
      </c>
      <c r="R115" s="35">
        <f t="shared" si="28"/>
        <v>4878</v>
      </c>
      <c r="S115" s="35">
        <f t="shared" si="29"/>
        <v>5001</v>
      </c>
      <c r="T115" s="22"/>
      <c r="U115" s="67">
        <f>IF(B115=C115,0,IF(S115&lt;&gt;"-",(S115)/Přehled!$A$1,0))</f>
        <v>11.907142857142857</v>
      </c>
    </row>
    <row r="116" spans="1:21" x14ac:dyDescent="0.25">
      <c r="A116" s="55">
        <v>114</v>
      </c>
      <c r="B116" s="34">
        <v>11476</v>
      </c>
      <c r="C116" s="7"/>
      <c r="D116" s="56">
        <v>1920</v>
      </c>
      <c r="E116" s="41">
        <f t="shared" si="21"/>
        <v>960</v>
      </c>
      <c r="F116" s="41">
        <f t="shared" si="22"/>
        <v>320</v>
      </c>
      <c r="G116" s="41">
        <f t="shared" si="23"/>
        <v>80</v>
      </c>
      <c r="H116" s="7">
        <f t="shared" si="24"/>
        <v>15</v>
      </c>
      <c r="I116" s="34">
        <f t="shared" si="30"/>
        <v>3648</v>
      </c>
      <c r="J116" s="41">
        <f t="shared" si="30"/>
        <v>1824</v>
      </c>
      <c r="K116" s="41">
        <f t="shared" si="30"/>
        <v>608</v>
      </c>
      <c r="L116" s="41">
        <f t="shared" si="30"/>
        <v>152</v>
      </c>
      <c r="M116" s="7">
        <f t="shared" si="30"/>
        <v>29</v>
      </c>
      <c r="N116" s="36"/>
      <c r="O116" s="35">
        <f t="shared" si="25"/>
        <v>4180</v>
      </c>
      <c r="P116" s="35">
        <f t="shared" si="26"/>
        <v>0</v>
      </c>
      <c r="Q116" s="35">
        <f t="shared" si="27"/>
        <v>4788</v>
      </c>
      <c r="R116" s="35">
        <f t="shared" si="28"/>
        <v>5092</v>
      </c>
      <c r="S116" s="35">
        <f t="shared" si="29"/>
        <v>5215</v>
      </c>
      <c r="T116" s="22"/>
      <c r="U116" s="67">
        <f>IF(B116=C116,0,IF(S116&lt;&gt;"-",(S116)/Přehled!$A$1,0))</f>
        <v>12.416666666666666</v>
      </c>
    </row>
    <row r="117" spans="1:21" x14ac:dyDescent="0.25">
      <c r="A117" s="55">
        <v>115</v>
      </c>
      <c r="B117" s="34">
        <v>11763</v>
      </c>
      <c r="C117" s="7"/>
      <c r="D117" s="56">
        <v>1945</v>
      </c>
      <c r="E117" s="41">
        <f t="shared" si="21"/>
        <v>975</v>
      </c>
      <c r="F117" s="41">
        <f t="shared" si="22"/>
        <v>325</v>
      </c>
      <c r="G117" s="41">
        <f t="shared" si="23"/>
        <v>80</v>
      </c>
      <c r="H117" s="7">
        <f t="shared" si="24"/>
        <v>15</v>
      </c>
      <c r="I117" s="34">
        <f t="shared" si="30"/>
        <v>3696</v>
      </c>
      <c r="J117" s="41">
        <f t="shared" si="30"/>
        <v>1853</v>
      </c>
      <c r="K117" s="41">
        <f t="shared" si="30"/>
        <v>618</v>
      </c>
      <c r="L117" s="41">
        <f t="shared" si="30"/>
        <v>152</v>
      </c>
      <c r="M117" s="7">
        <f t="shared" si="30"/>
        <v>29</v>
      </c>
      <c r="N117" s="36"/>
      <c r="O117" s="35">
        <f t="shared" si="25"/>
        <v>4371</v>
      </c>
      <c r="P117" s="35">
        <f t="shared" si="26"/>
        <v>0</v>
      </c>
      <c r="Q117" s="35">
        <f t="shared" si="27"/>
        <v>4978</v>
      </c>
      <c r="R117" s="35">
        <f t="shared" si="28"/>
        <v>5292</v>
      </c>
      <c r="S117" s="35">
        <f t="shared" si="29"/>
        <v>5415</v>
      </c>
      <c r="T117" s="22"/>
      <c r="U117" s="67">
        <f>IF(B117=C117,0,IF(S117&lt;&gt;"-",(S117)/Přehled!$A$1,0))</f>
        <v>12.892857142857142</v>
      </c>
    </row>
    <row r="118" spans="1:21" x14ac:dyDescent="0.25">
      <c r="A118" s="55">
        <v>116</v>
      </c>
      <c r="B118" s="34">
        <v>12057</v>
      </c>
      <c r="C118" s="7"/>
      <c r="D118" s="56">
        <v>1965</v>
      </c>
      <c r="E118" s="41">
        <f t="shared" si="21"/>
        <v>985</v>
      </c>
      <c r="F118" s="41">
        <f t="shared" si="22"/>
        <v>330</v>
      </c>
      <c r="G118" s="41">
        <f t="shared" si="23"/>
        <v>85</v>
      </c>
      <c r="H118" s="7">
        <f t="shared" si="24"/>
        <v>15</v>
      </c>
      <c r="I118" s="34">
        <f t="shared" si="30"/>
        <v>3734</v>
      </c>
      <c r="J118" s="41">
        <f t="shared" si="30"/>
        <v>1872</v>
      </c>
      <c r="K118" s="41">
        <f t="shared" si="30"/>
        <v>627</v>
      </c>
      <c r="L118" s="41">
        <f t="shared" si="30"/>
        <v>162</v>
      </c>
      <c r="M118" s="7">
        <f t="shared" si="30"/>
        <v>29</v>
      </c>
      <c r="N118" s="36"/>
      <c r="O118" s="35">
        <f t="shared" si="25"/>
        <v>4589</v>
      </c>
      <c r="P118" s="35">
        <f t="shared" si="26"/>
        <v>0</v>
      </c>
      <c r="Q118" s="35">
        <f t="shared" si="27"/>
        <v>5197</v>
      </c>
      <c r="R118" s="35">
        <f t="shared" si="28"/>
        <v>5500</v>
      </c>
      <c r="S118" s="35">
        <f t="shared" si="29"/>
        <v>5633</v>
      </c>
      <c r="T118" s="22"/>
      <c r="U118" s="67">
        <f>IF(B118=C118,0,IF(S118&lt;&gt;"-",(S118)/Přehled!$A$1,0))</f>
        <v>13.411904761904761</v>
      </c>
    </row>
    <row r="119" spans="1:21" x14ac:dyDescent="0.25">
      <c r="A119" s="55">
        <v>117</v>
      </c>
      <c r="B119" s="34">
        <v>12358</v>
      </c>
      <c r="C119" s="7"/>
      <c r="D119" s="56">
        <v>1985</v>
      </c>
      <c r="E119" s="41">
        <f t="shared" si="21"/>
        <v>995</v>
      </c>
      <c r="F119" s="41">
        <f t="shared" si="22"/>
        <v>330</v>
      </c>
      <c r="G119" s="41">
        <f t="shared" si="23"/>
        <v>85</v>
      </c>
      <c r="H119" s="7">
        <f t="shared" si="24"/>
        <v>15</v>
      </c>
      <c r="I119" s="34">
        <f t="shared" si="30"/>
        <v>3772</v>
      </c>
      <c r="J119" s="41">
        <f t="shared" si="30"/>
        <v>1891</v>
      </c>
      <c r="K119" s="41">
        <f t="shared" si="30"/>
        <v>627</v>
      </c>
      <c r="L119" s="41">
        <f t="shared" si="30"/>
        <v>162</v>
      </c>
      <c r="M119" s="7">
        <f t="shared" si="30"/>
        <v>29</v>
      </c>
      <c r="N119" s="36"/>
      <c r="O119" s="35">
        <f t="shared" si="25"/>
        <v>4814</v>
      </c>
      <c r="P119" s="35">
        <f t="shared" si="26"/>
        <v>0</v>
      </c>
      <c r="Q119" s="35">
        <f t="shared" si="27"/>
        <v>5441</v>
      </c>
      <c r="R119" s="35">
        <f t="shared" si="28"/>
        <v>5744</v>
      </c>
      <c r="S119" s="35">
        <f t="shared" si="29"/>
        <v>5877</v>
      </c>
      <c r="T119" s="22"/>
      <c r="U119" s="67">
        <f>IF(B119=C119,0,IF(S119&lt;&gt;"-",(S119)/Přehled!$A$1,0))</f>
        <v>13.992857142857142</v>
      </c>
    </row>
    <row r="120" spans="1:21" x14ac:dyDescent="0.25">
      <c r="A120" s="55">
        <v>118</v>
      </c>
      <c r="B120" s="34">
        <v>12667</v>
      </c>
      <c r="C120" s="7"/>
      <c r="D120" s="56">
        <v>2005</v>
      </c>
      <c r="E120" s="41">
        <f t="shared" si="21"/>
        <v>1005</v>
      </c>
      <c r="F120" s="41">
        <f t="shared" si="22"/>
        <v>335</v>
      </c>
      <c r="G120" s="41">
        <f t="shared" si="23"/>
        <v>85</v>
      </c>
      <c r="H120" s="7">
        <f t="shared" si="24"/>
        <v>15</v>
      </c>
      <c r="I120" s="34">
        <f t="shared" si="30"/>
        <v>3810</v>
      </c>
      <c r="J120" s="41">
        <f t="shared" si="30"/>
        <v>1910</v>
      </c>
      <c r="K120" s="41">
        <f t="shared" si="30"/>
        <v>637</v>
      </c>
      <c r="L120" s="41">
        <f t="shared" si="30"/>
        <v>162</v>
      </c>
      <c r="M120" s="7">
        <f t="shared" si="30"/>
        <v>29</v>
      </c>
      <c r="N120" s="36"/>
      <c r="O120" s="35">
        <f t="shared" si="25"/>
        <v>5047</v>
      </c>
      <c r="P120" s="35">
        <f t="shared" si="26"/>
        <v>0</v>
      </c>
      <c r="Q120" s="35">
        <f t="shared" si="27"/>
        <v>5673</v>
      </c>
      <c r="R120" s="35">
        <f t="shared" si="28"/>
        <v>5986</v>
      </c>
      <c r="S120" s="35">
        <f t="shared" si="29"/>
        <v>6119</v>
      </c>
      <c r="T120" s="22"/>
      <c r="U120" s="67">
        <f>IF(B120=C120,0,IF(S120&lt;&gt;"-",(S120)/Přehled!$A$1,0))</f>
        <v>14.56904761904762</v>
      </c>
    </row>
    <row r="121" spans="1:21" x14ac:dyDescent="0.25">
      <c r="A121" s="55">
        <v>119</v>
      </c>
      <c r="B121" s="34">
        <v>12984</v>
      </c>
      <c r="C121" s="7"/>
      <c r="D121" s="56">
        <v>2025</v>
      </c>
      <c r="E121" s="41">
        <f t="shared" si="21"/>
        <v>1015</v>
      </c>
      <c r="F121" s="41">
        <f t="shared" si="22"/>
        <v>340</v>
      </c>
      <c r="G121" s="41">
        <f t="shared" si="23"/>
        <v>85</v>
      </c>
      <c r="H121" s="7">
        <f t="shared" si="24"/>
        <v>15</v>
      </c>
      <c r="I121" s="34">
        <f t="shared" si="30"/>
        <v>3848</v>
      </c>
      <c r="J121" s="41">
        <f t="shared" si="30"/>
        <v>1929</v>
      </c>
      <c r="K121" s="41">
        <f t="shared" si="30"/>
        <v>646</v>
      </c>
      <c r="L121" s="41">
        <f t="shared" si="30"/>
        <v>162</v>
      </c>
      <c r="M121" s="7">
        <f t="shared" si="30"/>
        <v>29</v>
      </c>
      <c r="N121" s="36"/>
      <c r="O121" s="35">
        <f t="shared" si="25"/>
        <v>5288</v>
      </c>
      <c r="P121" s="35">
        <f t="shared" si="26"/>
        <v>0</v>
      </c>
      <c r="Q121" s="35">
        <f t="shared" si="27"/>
        <v>5915</v>
      </c>
      <c r="R121" s="35">
        <f t="shared" si="28"/>
        <v>6237</v>
      </c>
      <c r="S121" s="35">
        <f t="shared" si="29"/>
        <v>6370</v>
      </c>
      <c r="T121" s="22"/>
      <c r="U121" s="67">
        <f>IF(B121=C121,0,IF(S121&lt;&gt;"-",(S121)/Přehled!$A$1,0))</f>
        <v>15.166666666666666</v>
      </c>
    </row>
    <row r="122" spans="1:21" x14ac:dyDescent="0.25">
      <c r="A122" s="55">
        <v>120</v>
      </c>
      <c r="B122" s="34">
        <v>13308</v>
      </c>
      <c r="C122" s="7"/>
      <c r="D122" s="56">
        <v>2045</v>
      </c>
      <c r="E122" s="41">
        <f t="shared" si="21"/>
        <v>1025</v>
      </c>
      <c r="F122" s="41">
        <f t="shared" si="22"/>
        <v>340</v>
      </c>
      <c r="G122" s="41">
        <f t="shared" si="23"/>
        <v>85</v>
      </c>
      <c r="H122" s="7">
        <f t="shared" si="24"/>
        <v>15</v>
      </c>
      <c r="I122" s="34">
        <f t="shared" si="30"/>
        <v>3886</v>
      </c>
      <c r="J122" s="41">
        <f t="shared" si="30"/>
        <v>1948</v>
      </c>
      <c r="K122" s="41">
        <f t="shared" si="30"/>
        <v>646</v>
      </c>
      <c r="L122" s="41">
        <f t="shared" si="30"/>
        <v>162</v>
      </c>
      <c r="M122" s="7">
        <f t="shared" si="30"/>
        <v>29</v>
      </c>
      <c r="N122" s="36"/>
      <c r="O122" s="35">
        <f t="shared" si="25"/>
        <v>5536</v>
      </c>
      <c r="P122" s="35">
        <f t="shared" si="26"/>
        <v>0</v>
      </c>
      <c r="Q122" s="35">
        <f t="shared" si="27"/>
        <v>6182</v>
      </c>
      <c r="R122" s="35">
        <f t="shared" si="28"/>
        <v>6504</v>
      </c>
      <c r="S122" s="35">
        <f t="shared" si="29"/>
        <v>6637</v>
      </c>
      <c r="T122" s="22"/>
      <c r="U122" s="67">
        <f>IF(B122=C122,0,IF(S122&lt;&gt;"-",(S122)/Přehled!$A$1,0))</f>
        <v>15.802380952380952</v>
      </c>
    </row>
    <row r="123" spans="1:21" x14ac:dyDescent="0.25">
      <c r="A123" s="93">
        <v>121</v>
      </c>
      <c r="B123" s="94">
        <v>13641</v>
      </c>
      <c r="C123" s="95"/>
      <c r="D123" s="96">
        <v>2065</v>
      </c>
      <c r="E123" s="97">
        <f t="shared" si="21"/>
        <v>1035</v>
      </c>
      <c r="F123" s="97">
        <f t="shared" si="22"/>
        <v>345</v>
      </c>
      <c r="G123" s="97">
        <f t="shared" si="23"/>
        <v>85</v>
      </c>
      <c r="H123" s="95">
        <f t="shared" si="24"/>
        <v>15</v>
      </c>
      <c r="I123" s="94">
        <f t="shared" si="30"/>
        <v>3924</v>
      </c>
      <c r="J123" s="97">
        <f t="shared" si="30"/>
        <v>1967</v>
      </c>
      <c r="K123" s="97">
        <f t="shared" si="30"/>
        <v>656</v>
      </c>
      <c r="L123" s="97">
        <f t="shared" si="30"/>
        <v>162</v>
      </c>
      <c r="M123" s="95">
        <f t="shared" si="30"/>
        <v>29</v>
      </c>
      <c r="N123" s="36"/>
      <c r="O123" s="35">
        <f t="shared" si="25"/>
        <v>5793</v>
      </c>
      <c r="P123" s="35">
        <f t="shared" si="26"/>
        <v>0</v>
      </c>
      <c r="Q123" s="35">
        <f t="shared" si="27"/>
        <v>6438</v>
      </c>
      <c r="R123" s="35">
        <f t="shared" si="28"/>
        <v>6770</v>
      </c>
      <c r="S123" s="35">
        <f t="shared" si="29"/>
        <v>6903</v>
      </c>
      <c r="T123" s="22"/>
      <c r="U123" s="67">
        <f>IF(B123=C123,0,IF(S123&lt;&gt;"-",(S123)/Přehled!$A$1,0))</f>
        <v>16.435714285714287</v>
      </c>
    </row>
    <row r="124" spans="1:21" x14ac:dyDescent="0.25">
      <c r="A124" s="233">
        <v>122</v>
      </c>
      <c r="B124" s="235">
        <v>13982</v>
      </c>
      <c r="C124" s="236"/>
      <c r="D124" s="235">
        <v>2085</v>
      </c>
      <c r="E124" s="230">
        <f t="shared" si="21"/>
        <v>1045</v>
      </c>
      <c r="F124" s="230">
        <f t="shared" si="22"/>
        <v>350</v>
      </c>
      <c r="G124" s="230">
        <f t="shared" si="23"/>
        <v>90</v>
      </c>
      <c r="H124" s="236">
        <f t="shared" si="24"/>
        <v>20</v>
      </c>
      <c r="I124" s="235">
        <f t="shared" si="30"/>
        <v>3962</v>
      </c>
      <c r="J124" s="230">
        <f t="shared" si="30"/>
        <v>1986</v>
      </c>
      <c r="K124" s="230">
        <f t="shared" si="30"/>
        <v>665</v>
      </c>
      <c r="L124" s="230">
        <f t="shared" si="30"/>
        <v>171</v>
      </c>
      <c r="M124" s="236">
        <f t="shared" si="30"/>
        <v>38</v>
      </c>
      <c r="N124" s="26"/>
      <c r="O124" s="26">
        <f t="shared" si="25"/>
        <v>6058</v>
      </c>
      <c r="P124" s="26">
        <f t="shared" si="26"/>
        <v>0</v>
      </c>
      <c r="Q124" s="26">
        <f t="shared" si="27"/>
        <v>6704</v>
      </c>
      <c r="R124" s="26">
        <f t="shared" si="28"/>
        <v>7027</v>
      </c>
      <c r="S124" s="26">
        <f t="shared" si="29"/>
        <v>7160</v>
      </c>
      <c r="T124" s="1"/>
      <c r="U124" s="67">
        <f>IF(B124=C124,0,IF(S124&lt;&gt;"-",(S124)/Přehled!$A$1,0))</f>
        <v>17.047619047619047</v>
      </c>
    </row>
    <row r="125" spans="1:21" x14ac:dyDescent="0.25">
      <c r="A125" s="233">
        <v>123</v>
      </c>
      <c r="B125" s="235">
        <v>14332</v>
      </c>
      <c r="C125" s="236"/>
      <c r="D125" s="235">
        <v>2105</v>
      </c>
      <c r="E125" s="230">
        <f t="shared" si="21"/>
        <v>1055</v>
      </c>
      <c r="F125" s="230">
        <f t="shared" si="22"/>
        <v>350</v>
      </c>
      <c r="G125" s="230">
        <f t="shared" si="23"/>
        <v>90</v>
      </c>
      <c r="H125" s="236">
        <f t="shared" si="24"/>
        <v>20</v>
      </c>
      <c r="I125" s="235">
        <f t="shared" si="30"/>
        <v>4000</v>
      </c>
      <c r="J125" s="230">
        <f t="shared" si="30"/>
        <v>2005</v>
      </c>
      <c r="K125" s="230">
        <f t="shared" si="30"/>
        <v>665</v>
      </c>
      <c r="L125" s="230">
        <f t="shared" si="30"/>
        <v>171</v>
      </c>
      <c r="M125" s="236">
        <f t="shared" si="30"/>
        <v>38</v>
      </c>
      <c r="N125" s="26"/>
      <c r="O125" s="26">
        <f t="shared" si="25"/>
        <v>6332</v>
      </c>
      <c r="P125" s="26">
        <f t="shared" si="26"/>
        <v>0</v>
      </c>
      <c r="Q125" s="26">
        <f t="shared" si="27"/>
        <v>6997</v>
      </c>
      <c r="R125" s="26">
        <f t="shared" si="28"/>
        <v>7320</v>
      </c>
      <c r="S125" s="26">
        <f t="shared" si="29"/>
        <v>7453</v>
      </c>
      <c r="T125" s="1"/>
      <c r="U125" s="67">
        <f>IF(B125=C125,0,IF(S125&lt;&gt;"-",(S125)/Přehled!$A$1,0))</f>
        <v>17.745238095238093</v>
      </c>
    </row>
    <row r="126" spans="1:21" x14ac:dyDescent="0.25">
      <c r="A126" s="233">
        <v>124</v>
      </c>
      <c r="B126" s="235">
        <v>14690</v>
      </c>
      <c r="C126" s="236"/>
      <c r="D126" s="235">
        <v>2125</v>
      </c>
      <c r="E126" s="230">
        <f t="shared" si="21"/>
        <v>1065</v>
      </c>
      <c r="F126" s="230">
        <f t="shared" si="22"/>
        <v>355</v>
      </c>
      <c r="G126" s="230">
        <f t="shared" si="23"/>
        <v>90</v>
      </c>
      <c r="H126" s="236">
        <f t="shared" si="24"/>
        <v>20</v>
      </c>
      <c r="I126" s="235">
        <f t="shared" si="30"/>
        <v>4038</v>
      </c>
      <c r="J126" s="230">
        <f t="shared" si="30"/>
        <v>2024</v>
      </c>
      <c r="K126" s="230">
        <f t="shared" si="30"/>
        <v>675</v>
      </c>
      <c r="L126" s="230">
        <f t="shared" si="30"/>
        <v>171</v>
      </c>
      <c r="M126" s="236">
        <f t="shared" si="30"/>
        <v>38</v>
      </c>
      <c r="N126" s="26"/>
      <c r="O126" s="26">
        <f t="shared" si="25"/>
        <v>6614</v>
      </c>
      <c r="P126" s="26">
        <f t="shared" si="26"/>
        <v>0</v>
      </c>
      <c r="Q126" s="26">
        <f t="shared" si="27"/>
        <v>7278</v>
      </c>
      <c r="R126" s="26">
        <f t="shared" si="28"/>
        <v>7611</v>
      </c>
      <c r="S126" s="26">
        <f t="shared" si="29"/>
        <v>7744</v>
      </c>
      <c r="T126" s="1"/>
      <c r="U126" s="67">
        <f>IF(B126=C126,0,IF(S126&lt;&gt;"-",(S126)/Přehled!$A$1,0))</f>
        <v>18.438095238095237</v>
      </c>
    </row>
    <row r="127" spans="1:21" x14ac:dyDescent="0.25">
      <c r="A127" s="233">
        <v>125</v>
      </c>
      <c r="B127" s="235">
        <v>15057</v>
      </c>
      <c r="C127" s="236"/>
      <c r="D127" s="235">
        <v>2150</v>
      </c>
      <c r="E127" s="230">
        <f t="shared" si="21"/>
        <v>1075</v>
      </c>
      <c r="F127" s="230">
        <f t="shared" si="22"/>
        <v>360</v>
      </c>
      <c r="G127" s="230">
        <f t="shared" si="23"/>
        <v>90</v>
      </c>
      <c r="H127" s="236">
        <f t="shared" si="24"/>
        <v>20</v>
      </c>
      <c r="I127" s="235">
        <f t="shared" si="30"/>
        <v>4085</v>
      </c>
      <c r="J127" s="230">
        <f t="shared" si="30"/>
        <v>2043</v>
      </c>
      <c r="K127" s="230">
        <f t="shared" si="30"/>
        <v>684</v>
      </c>
      <c r="L127" s="230">
        <f t="shared" si="30"/>
        <v>171</v>
      </c>
      <c r="M127" s="236">
        <f t="shared" si="30"/>
        <v>38</v>
      </c>
      <c r="N127" s="26"/>
      <c r="O127" s="26">
        <f t="shared" si="25"/>
        <v>6887</v>
      </c>
      <c r="P127" s="26">
        <f t="shared" si="26"/>
        <v>0</v>
      </c>
      <c r="Q127" s="26">
        <f t="shared" si="27"/>
        <v>7561</v>
      </c>
      <c r="R127" s="26">
        <f t="shared" si="28"/>
        <v>7903</v>
      </c>
      <c r="S127" s="26">
        <f t="shared" si="29"/>
        <v>8036</v>
      </c>
      <c r="T127" s="1"/>
      <c r="U127" s="67">
        <f>IF(B127=C127,0,IF(S127&lt;&gt;"-",(S127)/Přehled!$A$1,0))</f>
        <v>19.133333333333333</v>
      </c>
    </row>
    <row r="128" spans="1:21" x14ac:dyDescent="0.25">
      <c r="A128" s="233">
        <v>126</v>
      </c>
      <c r="B128" s="235">
        <v>15434</v>
      </c>
      <c r="C128" s="236"/>
      <c r="D128" s="235">
        <v>2170</v>
      </c>
      <c r="E128" s="230">
        <f t="shared" si="21"/>
        <v>1085</v>
      </c>
      <c r="F128" s="230">
        <f t="shared" si="22"/>
        <v>360</v>
      </c>
      <c r="G128" s="230">
        <f t="shared" si="23"/>
        <v>90</v>
      </c>
      <c r="H128" s="236">
        <f t="shared" si="24"/>
        <v>20</v>
      </c>
      <c r="I128" s="235">
        <f t="shared" si="30"/>
        <v>4123</v>
      </c>
      <c r="J128" s="230">
        <f t="shared" si="30"/>
        <v>2062</v>
      </c>
      <c r="K128" s="230">
        <f t="shared" si="30"/>
        <v>684</v>
      </c>
      <c r="L128" s="230">
        <f t="shared" si="30"/>
        <v>171</v>
      </c>
      <c r="M128" s="236">
        <f t="shared" si="30"/>
        <v>38</v>
      </c>
      <c r="N128" s="26"/>
      <c r="O128" s="26">
        <f t="shared" si="25"/>
        <v>7188</v>
      </c>
      <c r="P128" s="26">
        <f t="shared" si="26"/>
        <v>0</v>
      </c>
      <c r="Q128" s="26">
        <f t="shared" si="27"/>
        <v>7881</v>
      </c>
      <c r="R128" s="26">
        <f t="shared" si="28"/>
        <v>8223</v>
      </c>
      <c r="S128" s="26">
        <f t="shared" si="29"/>
        <v>8356</v>
      </c>
      <c r="T128" s="1"/>
      <c r="U128" s="67">
        <f>IF(B128=C128,0,IF(S128&lt;&gt;"-",(S128)/Přehled!$A$1,0))</f>
        <v>19.895238095238096</v>
      </c>
    </row>
    <row r="129" spans="1:21" x14ac:dyDescent="0.25">
      <c r="A129" s="233">
        <v>127</v>
      </c>
      <c r="B129" s="235">
        <v>15819</v>
      </c>
      <c r="C129" s="236"/>
      <c r="D129" s="235">
        <v>2190</v>
      </c>
      <c r="E129" s="230">
        <f t="shared" si="21"/>
        <v>1095</v>
      </c>
      <c r="F129" s="230">
        <f t="shared" si="22"/>
        <v>365</v>
      </c>
      <c r="G129" s="230">
        <f t="shared" si="23"/>
        <v>90</v>
      </c>
      <c r="H129" s="236">
        <f t="shared" si="24"/>
        <v>20</v>
      </c>
      <c r="I129" s="235">
        <f t="shared" si="30"/>
        <v>4161</v>
      </c>
      <c r="J129" s="230">
        <f t="shared" si="30"/>
        <v>2081</v>
      </c>
      <c r="K129" s="230">
        <f t="shared" si="30"/>
        <v>694</v>
      </c>
      <c r="L129" s="230">
        <f t="shared" si="30"/>
        <v>171</v>
      </c>
      <c r="M129" s="236">
        <f t="shared" si="30"/>
        <v>38</v>
      </c>
      <c r="N129" s="26"/>
      <c r="O129" s="26">
        <f t="shared" si="25"/>
        <v>7497</v>
      </c>
      <c r="P129" s="26">
        <f t="shared" si="26"/>
        <v>0</v>
      </c>
      <c r="Q129" s="26">
        <f t="shared" si="27"/>
        <v>8189</v>
      </c>
      <c r="R129" s="26">
        <f t="shared" si="28"/>
        <v>8541</v>
      </c>
      <c r="S129" s="26">
        <f t="shared" si="29"/>
        <v>8674</v>
      </c>
      <c r="T129" s="1"/>
      <c r="U129" s="67">
        <f>IF(B129=C129,0,IF(S129&lt;&gt;"-",(S129)/Přehled!$A$1,0))</f>
        <v>20.652380952380952</v>
      </c>
    </row>
    <row r="130" spans="1:21" x14ac:dyDescent="0.25">
      <c r="A130" s="233">
        <v>128</v>
      </c>
      <c r="B130" s="235">
        <v>16215</v>
      </c>
      <c r="C130" s="236"/>
      <c r="D130" s="235">
        <v>2210</v>
      </c>
      <c r="E130" s="230">
        <f t="shared" si="21"/>
        <v>1105</v>
      </c>
      <c r="F130" s="230">
        <f t="shared" si="22"/>
        <v>370</v>
      </c>
      <c r="G130" s="230">
        <f t="shared" si="23"/>
        <v>95</v>
      </c>
      <c r="H130" s="236">
        <f t="shared" si="24"/>
        <v>20</v>
      </c>
      <c r="I130" s="235">
        <f t="shared" si="30"/>
        <v>4199</v>
      </c>
      <c r="J130" s="230">
        <f t="shared" si="30"/>
        <v>2100</v>
      </c>
      <c r="K130" s="230">
        <f t="shared" si="30"/>
        <v>703</v>
      </c>
      <c r="L130" s="230">
        <f t="shared" si="30"/>
        <v>181</v>
      </c>
      <c r="M130" s="236">
        <f t="shared" si="30"/>
        <v>38</v>
      </c>
      <c r="N130" s="26"/>
      <c r="O130" s="26">
        <f t="shared" si="25"/>
        <v>7817</v>
      </c>
      <c r="P130" s="26">
        <f t="shared" si="26"/>
        <v>0</v>
      </c>
      <c r="Q130" s="26">
        <f t="shared" si="27"/>
        <v>8510</v>
      </c>
      <c r="R130" s="26">
        <f t="shared" si="28"/>
        <v>8851</v>
      </c>
      <c r="S130" s="26">
        <f t="shared" si="29"/>
        <v>8994</v>
      </c>
      <c r="T130" s="1"/>
      <c r="U130" s="67">
        <f>IF(B130=C130,0,IF(S130&lt;&gt;"-",(S130)/Přehled!$A$1,0))</f>
        <v>21.414285714285715</v>
      </c>
    </row>
    <row r="131" spans="1:21" x14ac:dyDescent="0.25">
      <c r="A131" s="233">
        <v>129</v>
      </c>
      <c r="B131" s="235">
        <v>16620</v>
      </c>
      <c r="C131" s="236"/>
      <c r="D131" s="235">
        <v>2230</v>
      </c>
      <c r="E131" s="230">
        <f t="shared" si="21"/>
        <v>1115</v>
      </c>
      <c r="F131" s="230">
        <f t="shared" si="22"/>
        <v>370</v>
      </c>
      <c r="G131" s="230">
        <f t="shared" si="23"/>
        <v>95</v>
      </c>
      <c r="H131" s="236">
        <f t="shared" si="24"/>
        <v>20</v>
      </c>
      <c r="I131" s="235">
        <f t="shared" si="30"/>
        <v>4237</v>
      </c>
      <c r="J131" s="230">
        <f t="shared" si="30"/>
        <v>2119</v>
      </c>
      <c r="K131" s="230">
        <f t="shared" si="30"/>
        <v>703</v>
      </c>
      <c r="L131" s="230">
        <f t="shared" si="30"/>
        <v>181</v>
      </c>
      <c r="M131" s="236">
        <f t="shared" si="30"/>
        <v>38</v>
      </c>
      <c r="N131" s="26"/>
      <c r="O131" s="26">
        <f t="shared" si="25"/>
        <v>8146</v>
      </c>
      <c r="P131" s="26">
        <f t="shared" si="26"/>
        <v>0</v>
      </c>
      <c r="Q131" s="26">
        <f t="shared" si="27"/>
        <v>8858</v>
      </c>
      <c r="R131" s="26">
        <f t="shared" si="28"/>
        <v>9199</v>
      </c>
      <c r="S131" s="26">
        <f t="shared" si="29"/>
        <v>9342</v>
      </c>
      <c r="T131" s="1"/>
      <c r="U131" s="67">
        <f>IF(B131=C131,0,IF(S131&lt;&gt;"-",(S131)/Přehled!$A$1,0))</f>
        <v>22.242857142857144</v>
      </c>
    </row>
    <row r="132" spans="1:21" x14ac:dyDescent="0.25">
      <c r="A132" s="233">
        <v>130</v>
      </c>
      <c r="B132" s="235">
        <v>17036</v>
      </c>
      <c r="C132" s="236"/>
      <c r="D132" s="235">
        <v>2250</v>
      </c>
      <c r="E132" s="230">
        <f t="shared" ref="E132:E162" si="31">ROUND((D132/2)/5,0)*5</f>
        <v>1125</v>
      </c>
      <c r="F132" s="230">
        <f t="shared" ref="F132:F162" si="32">ROUND((E132/3)/5,0)*5</f>
        <v>375</v>
      </c>
      <c r="G132" s="230">
        <f t="shared" ref="G132:G162" si="33">ROUND((F132/4)/5,0)*5</f>
        <v>95</v>
      </c>
      <c r="H132" s="236">
        <f t="shared" ref="H132:H162" si="34">ROUND((G132/5)/5,0)*5</f>
        <v>20</v>
      </c>
      <c r="I132" s="235">
        <f t="shared" si="30"/>
        <v>4275</v>
      </c>
      <c r="J132" s="230">
        <f t="shared" si="30"/>
        <v>2138</v>
      </c>
      <c r="K132" s="230">
        <f t="shared" si="30"/>
        <v>713</v>
      </c>
      <c r="L132" s="230">
        <f t="shared" si="30"/>
        <v>181</v>
      </c>
      <c r="M132" s="236">
        <f t="shared" si="30"/>
        <v>38</v>
      </c>
      <c r="N132" s="26"/>
      <c r="O132" s="26">
        <f t="shared" ref="O132:O162" si="35">IF((B132-I132)-I132&lt;=0,0,(B132-I132)-I132)</f>
        <v>8486</v>
      </c>
      <c r="P132" s="26">
        <f t="shared" ref="P132:P162" si="36">IF((B132-I132-J132)-J132&lt;=O132,0,IF((B132-I132-J132)-J132&lt;=0,0,(B132-I132-J132)-J132))</f>
        <v>0</v>
      </c>
      <c r="Q132" s="26">
        <f t="shared" ref="Q132:Q162" si="37">IF((B132-I132-J132-K132)-K132&lt;=0,0,(B132-I132-J132-K132)-K132)</f>
        <v>9197</v>
      </c>
      <c r="R132" s="26">
        <f t="shared" ref="R132:R162" si="38">IF((B132-I132-J132-K132-L132)-L132&lt;=0,0,(B132-I132-J132-K132-L132)-L132)</f>
        <v>9548</v>
      </c>
      <c r="S132" s="26">
        <f t="shared" ref="S132:S162" si="39">IF(H132=0,IF((B132-I132-J132-K132-L132-M132)-M132&lt;=0,0,(B132-I132-J132-K132-L132-M132)-M132),IF((B132-I132-J132-K132-L132-M132)-M132&lt;=0,"-",(B132-I132-J132-K132-L132-M132)-M132+M132))</f>
        <v>9691</v>
      </c>
      <c r="T132" s="1"/>
      <c r="U132" s="67">
        <f>IF(B132=C132,0,IF(S132&lt;&gt;"-",(S132)/Přehled!$A$1,0))</f>
        <v>23.073809523809523</v>
      </c>
    </row>
    <row r="133" spans="1:21" x14ac:dyDescent="0.25">
      <c r="A133" s="233">
        <v>131</v>
      </c>
      <c r="B133" s="235">
        <v>17462</v>
      </c>
      <c r="C133" s="236"/>
      <c r="D133" s="235">
        <v>2275</v>
      </c>
      <c r="E133" s="230">
        <f t="shared" si="31"/>
        <v>1140</v>
      </c>
      <c r="F133" s="230">
        <f t="shared" si="32"/>
        <v>380</v>
      </c>
      <c r="G133" s="230">
        <f t="shared" si="33"/>
        <v>95</v>
      </c>
      <c r="H133" s="236">
        <f t="shared" si="34"/>
        <v>20</v>
      </c>
      <c r="I133" s="235">
        <f t="shared" si="30"/>
        <v>4323</v>
      </c>
      <c r="J133" s="230">
        <f t="shared" si="30"/>
        <v>2166</v>
      </c>
      <c r="K133" s="230">
        <f t="shared" si="30"/>
        <v>722</v>
      </c>
      <c r="L133" s="230">
        <f t="shared" si="30"/>
        <v>181</v>
      </c>
      <c r="M133" s="236">
        <f t="shared" si="30"/>
        <v>38</v>
      </c>
      <c r="N133" s="26"/>
      <c r="O133" s="26">
        <f t="shared" si="35"/>
        <v>8816</v>
      </c>
      <c r="P133" s="26">
        <f t="shared" si="36"/>
        <v>0</v>
      </c>
      <c r="Q133" s="26">
        <f t="shared" si="37"/>
        <v>9529</v>
      </c>
      <c r="R133" s="26">
        <f t="shared" si="38"/>
        <v>9889</v>
      </c>
      <c r="S133" s="26">
        <f t="shared" si="39"/>
        <v>10032</v>
      </c>
      <c r="T133" s="1"/>
      <c r="U133" s="67">
        <f>IF(B133=C133,0,IF(S133&lt;&gt;"-",(S133)/Přehled!$A$1,0))</f>
        <v>23.885714285714286</v>
      </c>
    </row>
    <row r="134" spans="1:21" x14ac:dyDescent="0.25">
      <c r="A134" s="233">
        <v>132</v>
      </c>
      <c r="B134" s="235">
        <v>17898</v>
      </c>
      <c r="C134" s="236"/>
      <c r="D134" s="235">
        <v>2295</v>
      </c>
      <c r="E134" s="230">
        <f t="shared" si="31"/>
        <v>1150</v>
      </c>
      <c r="F134" s="230">
        <f t="shared" si="32"/>
        <v>385</v>
      </c>
      <c r="G134" s="230">
        <f t="shared" si="33"/>
        <v>95</v>
      </c>
      <c r="H134" s="236">
        <f t="shared" si="34"/>
        <v>20</v>
      </c>
      <c r="I134" s="235">
        <f t="shared" ref="I134:M149" si="40">ROUNDUP(D134*1.9,0)</f>
        <v>4361</v>
      </c>
      <c r="J134" s="230">
        <f t="shared" si="40"/>
        <v>2185</v>
      </c>
      <c r="K134" s="230">
        <f t="shared" si="40"/>
        <v>732</v>
      </c>
      <c r="L134" s="230">
        <f t="shared" si="40"/>
        <v>181</v>
      </c>
      <c r="M134" s="236">
        <f t="shared" si="40"/>
        <v>38</v>
      </c>
      <c r="N134" s="26"/>
      <c r="O134" s="26">
        <f t="shared" si="35"/>
        <v>9176</v>
      </c>
      <c r="P134" s="26">
        <f t="shared" si="36"/>
        <v>0</v>
      </c>
      <c r="Q134" s="26">
        <f t="shared" si="37"/>
        <v>9888</v>
      </c>
      <c r="R134" s="26">
        <f t="shared" si="38"/>
        <v>10258</v>
      </c>
      <c r="S134" s="26">
        <f t="shared" si="39"/>
        <v>10401</v>
      </c>
      <c r="T134" s="1"/>
      <c r="U134" s="67">
        <f>IF(B134=C134,0,IF(S134&lt;&gt;"-",(S134)/Přehled!$A$1,0))</f>
        <v>24.764285714285716</v>
      </c>
    </row>
    <row r="135" spans="1:21" x14ac:dyDescent="0.25">
      <c r="A135" s="233">
        <v>133</v>
      </c>
      <c r="B135" s="235">
        <v>18346</v>
      </c>
      <c r="C135" s="236"/>
      <c r="D135" s="235">
        <v>2315</v>
      </c>
      <c r="E135" s="230">
        <f t="shared" si="31"/>
        <v>1160</v>
      </c>
      <c r="F135" s="230">
        <f t="shared" si="32"/>
        <v>385</v>
      </c>
      <c r="G135" s="230">
        <f t="shared" si="33"/>
        <v>95</v>
      </c>
      <c r="H135" s="236">
        <f t="shared" si="34"/>
        <v>20</v>
      </c>
      <c r="I135" s="235">
        <f t="shared" si="40"/>
        <v>4399</v>
      </c>
      <c r="J135" s="230">
        <f t="shared" si="40"/>
        <v>2204</v>
      </c>
      <c r="K135" s="230">
        <f t="shared" si="40"/>
        <v>732</v>
      </c>
      <c r="L135" s="230">
        <f t="shared" si="40"/>
        <v>181</v>
      </c>
      <c r="M135" s="236">
        <f t="shared" si="40"/>
        <v>38</v>
      </c>
      <c r="N135" s="26"/>
      <c r="O135" s="26">
        <f t="shared" si="35"/>
        <v>9548</v>
      </c>
      <c r="P135" s="26">
        <f t="shared" si="36"/>
        <v>0</v>
      </c>
      <c r="Q135" s="26">
        <f t="shared" si="37"/>
        <v>10279</v>
      </c>
      <c r="R135" s="26">
        <f t="shared" si="38"/>
        <v>10649</v>
      </c>
      <c r="S135" s="26">
        <f t="shared" si="39"/>
        <v>10792</v>
      </c>
      <c r="T135" s="1"/>
      <c r="U135" s="67">
        <f>IF(B135=C135,0,IF(S135&lt;&gt;"-",(S135)/Přehled!$A$1,0))</f>
        <v>25.695238095238096</v>
      </c>
    </row>
    <row r="136" spans="1:21" x14ac:dyDescent="0.25">
      <c r="A136" s="233">
        <v>134</v>
      </c>
      <c r="B136" s="235">
        <v>18804</v>
      </c>
      <c r="C136" s="236"/>
      <c r="D136" s="235">
        <v>2335</v>
      </c>
      <c r="E136" s="230">
        <f t="shared" si="31"/>
        <v>1170</v>
      </c>
      <c r="F136" s="230">
        <f t="shared" si="32"/>
        <v>390</v>
      </c>
      <c r="G136" s="230">
        <f t="shared" si="33"/>
        <v>100</v>
      </c>
      <c r="H136" s="236">
        <f t="shared" si="34"/>
        <v>20</v>
      </c>
      <c r="I136" s="235">
        <f t="shared" si="40"/>
        <v>4437</v>
      </c>
      <c r="J136" s="230">
        <f t="shared" si="40"/>
        <v>2223</v>
      </c>
      <c r="K136" s="230">
        <f t="shared" si="40"/>
        <v>741</v>
      </c>
      <c r="L136" s="230">
        <f t="shared" si="40"/>
        <v>190</v>
      </c>
      <c r="M136" s="236">
        <f t="shared" si="40"/>
        <v>38</v>
      </c>
      <c r="N136" s="26"/>
      <c r="O136" s="26">
        <f t="shared" si="35"/>
        <v>9930</v>
      </c>
      <c r="P136" s="26">
        <f t="shared" si="36"/>
        <v>0</v>
      </c>
      <c r="Q136" s="26">
        <f t="shared" si="37"/>
        <v>10662</v>
      </c>
      <c r="R136" s="26">
        <f t="shared" si="38"/>
        <v>11023</v>
      </c>
      <c r="S136" s="26">
        <f t="shared" si="39"/>
        <v>11175</v>
      </c>
      <c r="T136" s="1"/>
      <c r="U136" s="67">
        <f>IF(B136=C136,0,IF(S136&lt;&gt;"-",(S136)/Přehled!$A$1,0))</f>
        <v>26.607142857142858</v>
      </c>
    </row>
    <row r="137" spans="1:21" x14ac:dyDescent="0.25">
      <c r="A137" s="233">
        <v>135</v>
      </c>
      <c r="B137" s="235">
        <v>19274</v>
      </c>
      <c r="C137" s="236"/>
      <c r="D137" s="235">
        <v>2355</v>
      </c>
      <c r="E137" s="230">
        <f t="shared" si="31"/>
        <v>1180</v>
      </c>
      <c r="F137" s="230">
        <f t="shared" si="32"/>
        <v>395</v>
      </c>
      <c r="G137" s="230">
        <f t="shared" si="33"/>
        <v>100</v>
      </c>
      <c r="H137" s="236">
        <f t="shared" si="34"/>
        <v>20</v>
      </c>
      <c r="I137" s="235">
        <f t="shared" si="40"/>
        <v>4475</v>
      </c>
      <c r="J137" s="230">
        <f t="shared" si="40"/>
        <v>2242</v>
      </c>
      <c r="K137" s="230">
        <f t="shared" si="40"/>
        <v>751</v>
      </c>
      <c r="L137" s="230">
        <f t="shared" si="40"/>
        <v>190</v>
      </c>
      <c r="M137" s="236">
        <f t="shared" si="40"/>
        <v>38</v>
      </c>
      <c r="N137" s="26"/>
      <c r="O137" s="26">
        <f t="shared" si="35"/>
        <v>10324</v>
      </c>
      <c r="P137" s="26">
        <f t="shared" si="36"/>
        <v>0</v>
      </c>
      <c r="Q137" s="26">
        <f t="shared" si="37"/>
        <v>11055</v>
      </c>
      <c r="R137" s="26">
        <f t="shared" si="38"/>
        <v>11426</v>
      </c>
      <c r="S137" s="26">
        <f t="shared" si="39"/>
        <v>11578</v>
      </c>
      <c r="T137" s="1"/>
      <c r="U137" s="67">
        <f>IF(B137=C137,0,IF(S137&lt;&gt;"-",(S137)/Přehled!$A$1,0))</f>
        <v>27.566666666666666</v>
      </c>
    </row>
    <row r="138" spans="1:21" s="49" customFormat="1" x14ac:dyDescent="0.25">
      <c r="A138" s="55">
        <v>136</v>
      </c>
      <c r="B138" s="34">
        <v>19756</v>
      </c>
      <c r="C138" s="7"/>
      <c r="D138" s="56">
        <v>2380</v>
      </c>
      <c r="E138" s="41">
        <f t="shared" si="31"/>
        <v>1190</v>
      </c>
      <c r="F138" s="41">
        <f t="shared" si="32"/>
        <v>395</v>
      </c>
      <c r="G138" s="41">
        <f t="shared" si="33"/>
        <v>100</v>
      </c>
      <c r="H138" s="7">
        <f t="shared" si="34"/>
        <v>20</v>
      </c>
      <c r="I138" s="34">
        <f t="shared" si="40"/>
        <v>4522</v>
      </c>
      <c r="J138" s="41">
        <f t="shared" si="40"/>
        <v>2261</v>
      </c>
      <c r="K138" s="41">
        <f t="shared" si="40"/>
        <v>751</v>
      </c>
      <c r="L138" s="41">
        <f t="shared" si="40"/>
        <v>190</v>
      </c>
      <c r="M138" s="7">
        <f t="shared" si="40"/>
        <v>38</v>
      </c>
      <c r="N138" s="257"/>
      <c r="O138" s="35">
        <f t="shared" si="35"/>
        <v>10712</v>
      </c>
      <c r="P138" s="35">
        <f t="shared" si="36"/>
        <v>0</v>
      </c>
      <c r="Q138" s="35">
        <f t="shared" si="37"/>
        <v>11471</v>
      </c>
      <c r="R138" s="35">
        <f t="shared" si="38"/>
        <v>11842</v>
      </c>
      <c r="S138" s="35">
        <f t="shared" si="39"/>
        <v>11994</v>
      </c>
      <c r="T138" s="255"/>
      <c r="U138" s="67">
        <f>IF(B138=C138,0,IF(S138&lt;&gt;"-",(S138)/Přehled!$A$1,0))</f>
        <v>28.557142857142857</v>
      </c>
    </row>
    <row r="139" spans="1:21" s="49" customFormat="1" x14ac:dyDescent="0.25">
      <c r="A139" s="98">
        <v>137</v>
      </c>
      <c r="B139" s="34">
        <v>20250</v>
      </c>
      <c r="C139" s="7"/>
      <c r="D139" s="34">
        <v>2400</v>
      </c>
      <c r="E139" s="41">
        <f t="shared" si="31"/>
        <v>1200</v>
      </c>
      <c r="F139" s="41">
        <f t="shared" si="32"/>
        <v>400</v>
      </c>
      <c r="G139" s="41">
        <f t="shared" si="33"/>
        <v>100</v>
      </c>
      <c r="H139" s="7">
        <f t="shared" si="34"/>
        <v>20</v>
      </c>
      <c r="I139" s="34">
        <f t="shared" si="40"/>
        <v>4560</v>
      </c>
      <c r="J139" s="41">
        <f t="shared" si="40"/>
        <v>2280</v>
      </c>
      <c r="K139" s="41">
        <f t="shared" si="40"/>
        <v>760</v>
      </c>
      <c r="L139" s="41">
        <f t="shared" si="40"/>
        <v>190</v>
      </c>
      <c r="M139" s="7">
        <f t="shared" si="40"/>
        <v>38</v>
      </c>
      <c r="N139" s="22"/>
      <c r="O139" s="35">
        <f t="shared" si="35"/>
        <v>11130</v>
      </c>
      <c r="P139" s="35">
        <f t="shared" si="36"/>
        <v>0</v>
      </c>
      <c r="Q139" s="35">
        <f t="shared" si="37"/>
        <v>11890</v>
      </c>
      <c r="R139" s="35">
        <f t="shared" si="38"/>
        <v>12270</v>
      </c>
      <c r="S139" s="35">
        <f t="shared" si="39"/>
        <v>12422</v>
      </c>
      <c r="T139" s="22"/>
      <c r="U139" s="67">
        <f>IF(B139=C139,0,IF(S139&lt;&gt;"-",(S139)/Přehled!$A$1,0))</f>
        <v>29.576190476190476</v>
      </c>
    </row>
    <row r="140" spans="1:21" s="49" customFormat="1" x14ac:dyDescent="0.25">
      <c r="A140" s="55">
        <v>138</v>
      </c>
      <c r="B140" s="34">
        <v>20756</v>
      </c>
      <c r="C140" s="7"/>
      <c r="D140" s="56">
        <v>2420</v>
      </c>
      <c r="E140" s="41">
        <f t="shared" si="31"/>
        <v>1210</v>
      </c>
      <c r="F140" s="41">
        <f t="shared" si="32"/>
        <v>405</v>
      </c>
      <c r="G140" s="41">
        <f t="shared" si="33"/>
        <v>100</v>
      </c>
      <c r="H140" s="7">
        <f t="shared" si="34"/>
        <v>20</v>
      </c>
      <c r="I140" s="34">
        <f t="shared" si="40"/>
        <v>4598</v>
      </c>
      <c r="J140" s="41">
        <f t="shared" si="40"/>
        <v>2299</v>
      </c>
      <c r="K140" s="41">
        <f t="shared" si="40"/>
        <v>770</v>
      </c>
      <c r="L140" s="41">
        <f t="shared" si="40"/>
        <v>190</v>
      </c>
      <c r="M140" s="7">
        <f t="shared" si="40"/>
        <v>38</v>
      </c>
      <c r="N140" s="35"/>
      <c r="O140" s="35">
        <f t="shared" si="35"/>
        <v>11560</v>
      </c>
      <c r="P140" s="35">
        <f t="shared" si="36"/>
        <v>0</v>
      </c>
      <c r="Q140" s="35">
        <f t="shared" si="37"/>
        <v>12319</v>
      </c>
      <c r="R140" s="35">
        <f t="shared" si="38"/>
        <v>12709</v>
      </c>
      <c r="S140" s="35">
        <f t="shared" si="39"/>
        <v>12861</v>
      </c>
      <c r="T140" s="353"/>
      <c r="U140" s="67">
        <f>IF(B140=C140,0,IF(S140&lt;&gt;"-",(S140)/Přehled!$A$1,0))</f>
        <v>30.62142857142857</v>
      </c>
    </row>
    <row r="141" spans="1:21" s="49" customFormat="1" x14ac:dyDescent="0.25">
      <c r="A141" s="55">
        <v>139</v>
      </c>
      <c r="B141" s="34">
        <v>21275</v>
      </c>
      <c r="C141" s="7"/>
      <c r="D141" s="56">
        <v>2440</v>
      </c>
      <c r="E141" s="41">
        <f t="shared" si="31"/>
        <v>1220</v>
      </c>
      <c r="F141" s="41">
        <f t="shared" si="32"/>
        <v>405</v>
      </c>
      <c r="G141" s="41">
        <f t="shared" si="33"/>
        <v>100</v>
      </c>
      <c r="H141" s="7">
        <f t="shared" si="34"/>
        <v>20</v>
      </c>
      <c r="I141" s="34">
        <f t="shared" si="40"/>
        <v>4636</v>
      </c>
      <c r="J141" s="41">
        <f t="shared" si="40"/>
        <v>2318</v>
      </c>
      <c r="K141" s="41">
        <f t="shared" si="40"/>
        <v>770</v>
      </c>
      <c r="L141" s="41">
        <f t="shared" si="40"/>
        <v>190</v>
      </c>
      <c r="M141" s="7">
        <f t="shared" si="40"/>
        <v>38</v>
      </c>
      <c r="N141" s="35"/>
      <c r="O141" s="35">
        <f t="shared" si="35"/>
        <v>12003</v>
      </c>
      <c r="P141" s="35">
        <f t="shared" si="36"/>
        <v>0</v>
      </c>
      <c r="Q141" s="35">
        <f t="shared" si="37"/>
        <v>12781</v>
      </c>
      <c r="R141" s="35">
        <f t="shared" si="38"/>
        <v>13171</v>
      </c>
      <c r="S141" s="35">
        <f t="shared" si="39"/>
        <v>13323</v>
      </c>
      <c r="T141" s="353"/>
      <c r="U141" s="67">
        <f>IF(B141=C141,0,IF(S141&lt;&gt;"-",(S141)/Přehled!$A$1,0))</f>
        <v>31.721428571428572</v>
      </c>
    </row>
    <row r="142" spans="1:21" s="49" customFormat="1" x14ac:dyDescent="0.25">
      <c r="A142" s="55">
        <v>140</v>
      </c>
      <c r="B142" s="34">
        <v>21807</v>
      </c>
      <c r="C142" s="7"/>
      <c r="D142" s="56">
        <v>2460</v>
      </c>
      <c r="E142" s="41">
        <f t="shared" si="31"/>
        <v>1230</v>
      </c>
      <c r="F142" s="41">
        <f t="shared" si="32"/>
        <v>410</v>
      </c>
      <c r="G142" s="41">
        <f t="shared" si="33"/>
        <v>105</v>
      </c>
      <c r="H142" s="7">
        <f t="shared" si="34"/>
        <v>20</v>
      </c>
      <c r="I142" s="34">
        <f t="shared" si="40"/>
        <v>4674</v>
      </c>
      <c r="J142" s="41">
        <f t="shared" si="40"/>
        <v>2337</v>
      </c>
      <c r="K142" s="41">
        <f t="shared" si="40"/>
        <v>779</v>
      </c>
      <c r="L142" s="41">
        <f t="shared" si="40"/>
        <v>200</v>
      </c>
      <c r="M142" s="7">
        <f t="shared" si="40"/>
        <v>38</v>
      </c>
      <c r="N142" s="35"/>
      <c r="O142" s="35">
        <f t="shared" si="35"/>
        <v>12459</v>
      </c>
      <c r="P142" s="35">
        <f t="shared" si="36"/>
        <v>0</v>
      </c>
      <c r="Q142" s="35">
        <f t="shared" si="37"/>
        <v>13238</v>
      </c>
      <c r="R142" s="35">
        <f t="shared" si="38"/>
        <v>13617</v>
      </c>
      <c r="S142" s="35">
        <f t="shared" si="39"/>
        <v>13779</v>
      </c>
      <c r="T142" s="353"/>
      <c r="U142" s="67">
        <f>IF(B142=C142,0,IF(S142&lt;&gt;"-",(S142)/Přehled!$A$1,0))</f>
        <v>32.807142857142857</v>
      </c>
    </row>
    <row r="143" spans="1:21" s="49" customFormat="1" x14ac:dyDescent="0.25">
      <c r="A143" s="55">
        <v>141</v>
      </c>
      <c r="B143" s="34">
        <v>22352</v>
      </c>
      <c r="C143" s="7"/>
      <c r="D143" s="56">
        <v>2485</v>
      </c>
      <c r="E143" s="41">
        <f t="shared" si="31"/>
        <v>1245</v>
      </c>
      <c r="F143" s="41">
        <f t="shared" si="32"/>
        <v>415</v>
      </c>
      <c r="G143" s="41">
        <f t="shared" si="33"/>
        <v>105</v>
      </c>
      <c r="H143" s="7">
        <f t="shared" si="34"/>
        <v>20</v>
      </c>
      <c r="I143" s="34">
        <f t="shared" si="40"/>
        <v>4722</v>
      </c>
      <c r="J143" s="41">
        <f t="shared" si="40"/>
        <v>2366</v>
      </c>
      <c r="K143" s="41">
        <f t="shared" si="40"/>
        <v>789</v>
      </c>
      <c r="L143" s="41">
        <f t="shared" si="40"/>
        <v>200</v>
      </c>
      <c r="M143" s="7">
        <f t="shared" si="40"/>
        <v>38</v>
      </c>
      <c r="N143" s="35"/>
      <c r="O143" s="35">
        <f t="shared" si="35"/>
        <v>12908</v>
      </c>
      <c r="P143" s="35">
        <f t="shared" si="36"/>
        <v>0</v>
      </c>
      <c r="Q143" s="35">
        <f t="shared" si="37"/>
        <v>13686</v>
      </c>
      <c r="R143" s="35">
        <f t="shared" si="38"/>
        <v>14075</v>
      </c>
      <c r="S143" s="35">
        <f t="shared" si="39"/>
        <v>14237</v>
      </c>
      <c r="T143" s="353"/>
      <c r="U143" s="67">
        <f>IF(B143=C143,0,IF(S143&lt;&gt;"-",(S143)/Přehled!$A$1,0))</f>
        <v>33.897619047619045</v>
      </c>
    </row>
    <row r="144" spans="1:21" s="49" customFormat="1" x14ac:dyDescent="0.25">
      <c r="A144" s="55">
        <v>142</v>
      </c>
      <c r="B144" s="34">
        <v>22911</v>
      </c>
      <c r="C144" s="7"/>
      <c r="D144" s="56">
        <v>2505</v>
      </c>
      <c r="E144" s="41">
        <f t="shared" si="31"/>
        <v>1255</v>
      </c>
      <c r="F144" s="41">
        <f t="shared" si="32"/>
        <v>420</v>
      </c>
      <c r="G144" s="41">
        <f t="shared" si="33"/>
        <v>105</v>
      </c>
      <c r="H144" s="7">
        <f t="shared" si="34"/>
        <v>20</v>
      </c>
      <c r="I144" s="34">
        <f t="shared" si="40"/>
        <v>4760</v>
      </c>
      <c r="J144" s="41">
        <f t="shared" si="40"/>
        <v>2385</v>
      </c>
      <c r="K144" s="41">
        <f t="shared" si="40"/>
        <v>798</v>
      </c>
      <c r="L144" s="41">
        <f t="shared" si="40"/>
        <v>200</v>
      </c>
      <c r="M144" s="7">
        <f t="shared" si="40"/>
        <v>38</v>
      </c>
      <c r="N144" s="35"/>
      <c r="O144" s="35">
        <f t="shared" si="35"/>
        <v>13391</v>
      </c>
      <c r="P144" s="35">
        <f t="shared" si="36"/>
        <v>0</v>
      </c>
      <c r="Q144" s="35">
        <f t="shared" si="37"/>
        <v>14170</v>
      </c>
      <c r="R144" s="35">
        <f t="shared" si="38"/>
        <v>14568</v>
      </c>
      <c r="S144" s="35">
        <f t="shared" si="39"/>
        <v>14730</v>
      </c>
      <c r="T144" s="353"/>
      <c r="U144" s="67">
        <f>IF(B144=C144,0,IF(S144&lt;&gt;"-",(S144)/Přehled!$A$1,0))</f>
        <v>35.071428571428569</v>
      </c>
    </row>
    <row r="145" spans="1:21" s="49" customFormat="1" x14ac:dyDescent="0.25">
      <c r="A145" s="55">
        <v>143</v>
      </c>
      <c r="B145" s="34">
        <v>23484</v>
      </c>
      <c r="C145" s="7"/>
      <c r="D145" s="56">
        <v>2525</v>
      </c>
      <c r="E145" s="41">
        <f t="shared" si="31"/>
        <v>1265</v>
      </c>
      <c r="F145" s="41">
        <f t="shared" si="32"/>
        <v>420</v>
      </c>
      <c r="G145" s="41">
        <f t="shared" si="33"/>
        <v>105</v>
      </c>
      <c r="H145" s="7">
        <f t="shared" si="34"/>
        <v>20</v>
      </c>
      <c r="I145" s="34">
        <f t="shared" si="40"/>
        <v>4798</v>
      </c>
      <c r="J145" s="41">
        <f t="shared" si="40"/>
        <v>2404</v>
      </c>
      <c r="K145" s="41">
        <f t="shared" si="40"/>
        <v>798</v>
      </c>
      <c r="L145" s="41">
        <f t="shared" si="40"/>
        <v>200</v>
      </c>
      <c r="M145" s="7">
        <f t="shared" si="40"/>
        <v>38</v>
      </c>
      <c r="N145" s="35"/>
      <c r="O145" s="35">
        <f t="shared" si="35"/>
        <v>13888</v>
      </c>
      <c r="P145" s="35">
        <f t="shared" si="36"/>
        <v>0</v>
      </c>
      <c r="Q145" s="35">
        <f t="shared" si="37"/>
        <v>14686</v>
      </c>
      <c r="R145" s="35">
        <f t="shared" si="38"/>
        <v>15084</v>
      </c>
      <c r="S145" s="35">
        <f t="shared" si="39"/>
        <v>15246</v>
      </c>
      <c r="T145" s="353"/>
      <c r="U145" s="67">
        <f>IF(B145=C145,0,IF(S145&lt;&gt;"-",(S145)/Přehled!$A$1,0))</f>
        <v>36.299999999999997</v>
      </c>
    </row>
    <row r="146" spans="1:21" s="49" customFormat="1" x14ac:dyDescent="0.25">
      <c r="A146" s="55">
        <v>144</v>
      </c>
      <c r="B146" s="34">
        <v>24071</v>
      </c>
      <c r="C146" s="7"/>
      <c r="D146" s="56">
        <v>2545</v>
      </c>
      <c r="E146" s="41">
        <f t="shared" si="31"/>
        <v>1275</v>
      </c>
      <c r="F146" s="41">
        <f t="shared" si="32"/>
        <v>425</v>
      </c>
      <c r="G146" s="41">
        <f t="shared" si="33"/>
        <v>105</v>
      </c>
      <c r="H146" s="7">
        <f t="shared" si="34"/>
        <v>20</v>
      </c>
      <c r="I146" s="34">
        <f t="shared" si="40"/>
        <v>4836</v>
      </c>
      <c r="J146" s="41">
        <f t="shared" si="40"/>
        <v>2423</v>
      </c>
      <c r="K146" s="41">
        <f t="shared" si="40"/>
        <v>808</v>
      </c>
      <c r="L146" s="41">
        <f t="shared" si="40"/>
        <v>200</v>
      </c>
      <c r="M146" s="7">
        <f t="shared" si="40"/>
        <v>38</v>
      </c>
      <c r="N146" s="35"/>
      <c r="O146" s="35">
        <f t="shared" si="35"/>
        <v>14399</v>
      </c>
      <c r="P146" s="35">
        <f t="shared" si="36"/>
        <v>0</v>
      </c>
      <c r="Q146" s="35">
        <f t="shared" si="37"/>
        <v>15196</v>
      </c>
      <c r="R146" s="35">
        <f t="shared" si="38"/>
        <v>15604</v>
      </c>
      <c r="S146" s="35">
        <f t="shared" si="39"/>
        <v>15766</v>
      </c>
      <c r="T146" s="353"/>
      <c r="U146" s="67">
        <f>IF(B146=C146,0,IF(S146&lt;&gt;"-",(S146)/Přehled!$A$1,0))</f>
        <v>37.538095238095238</v>
      </c>
    </row>
    <row r="147" spans="1:21" s="49" customFormat="1" x14ac:dyDescent="0.25">
      <c r="A147" s="55">
        <v>145</v>
      </c>
      <c r="B147" s="34">
        <v>24673</v>
      </c>
      <c r="C147" s="7"/>
      <c r="D147" s="56">
        <v>2570</v>
      </c>
      <c r="E147" s="41">
        <f t="shared" si="31"/>
        <v>1285</v>
      </c>
      <c r="F147" s="41">
        <f t="shared" si="32"/>
        <v>430</v>
      </c>
      <c r="G147" s="41">
        <f t="shared" si="33"/>
        <v>110</v>
      </c>
      <c r="H147" s="7">
        <f t="shared" si="34"/>
        <v>20</v>
      </c>
      <c r="I147" s="34">
        <f t="shared" si="40"/>
        <v>4883</v>
      </c>
      <c r="J147" s="41">
        <f t="shared" si="40"/>
        <v>2442</v>
      </c>
      <c r="K147" s="41">
        <f t="shared" si="40"/>
        <v>817</v>
      </c>
      <c r="L147" s="41">
        <f t="shared" si="40"/>
        <v>209</v>
      </c>
      <c r="M147" s="7">
        <f t="shared" si="40"/>
        <v>38</v>
      </c>
      <c r="N147" s="35"/>
      <c r="O147" s="35">
        <f t="shared" si="35"/>
        <v>14907</v>
      </c>
      <c r="P147" s="35">
        <f t="shared" si="36"/>
        <v>0</v>
      </c>
      <c r="Q147" s="35">
        <f t="shared" si="37"/>
        <v>15714</v>
      </c>
      <c r="R147" s="35">
        <f t="shared" si="38"/>
        <v>16113</v>
      </c>
      <c r="S147" s="35">
        <f t="shared" si="39"/>
        <v>16284</v>
      </c>
      <c r="T147" s="353"/>
      <c r="U147" s="67">
        <f>IF(B147=C147,0,IF(S147&lt;&gt;"-",(S147)/Přehled!$A$1,0))</f>
        <v>38.771428571428572</v>
      </c>
    </row>
    <row r="148" spans="1:21" s="49" customFormat="1" x14ac:dyDescent="0.25">
      <c r="A148" s="55">
        <v>146</v>
      </c>
      <c r="B148" s="34">
        <v>25289</v>
      </c>
      <c r="C148" s="7"/>
      <c r="D148" s="56">
        <v>2590</v>
      </c>
      <c r="E148" s="41">
        <f t="shared" si="31"/>
        <v>1295</v>
      </c>
      <c r="F148" s="41">
        <f t="shared" si="32"/>
        <v>430</v>
      </c>
      <c r="G148" s="41">
        <f t="shared" si="33"/>
        <v>110</v>
      </c>
      <c r="H148" s="7">
        <f t="shared" si="34"/>
        <v>20</v>
      </c>
      <c r="I148" s="34">
        <f t="shared" si="40"/>
        <v>4921</v>
      </c>
      <c r="J148" s="41">
        <f t="shared" si="40"/>
        <v>2461</v>
      </c>
      <c r="K148" s="41">
        <f t="shared" si="40"/>
        <v>817</v>
      </c>
      <c r="L148" s="41">
        <f t="shared" si="40"/>
        <v>209</v>
      </c>
      <c r="M148" s="7">
        <f t="shared" si="40"/>
        <v>38</v>
      </c>
      <c r="N148" s="35"/>
      <c r="O148" s="35">
        <f t="shared" si="35"/>
        <v>15447</v>
      </c>
      <c r="P148" s="35">
        <f t="shared" si="36"/>
        <v>0</v>
      </c>
      <c r="Q148" s="35">
        <f t="shared" si="37"/>
        <v>16273</v>
      </c>
      <c r="R148" s="35">
        <f t="shared" si="38"/>
        <v>16672</v>
      </c>
      <c r="S148" s="35">
        <f t="shared" si="39"/>
        <v>16843</v>
      </c>
      <c r="T148" s="353"/>
      <c r="U148" s="67">
        <f>IF(B148=C148,0,IF(S148&lt;&gt;"-",(S148)/Přehled!$A$1,0))</f>
        <v>40.102380952380955</v>
      </c>
    </row>
    <row r="149" spans="1:21" s="49" customFormat="1" x14ac:dyDescent="0.25">
      <c r="A149" s="55">
        <v>147</v>
      </c>
      <c r="B149" s="34">
        <v>25922</v>
      </c>
      <c r="C149" s="7"/>
      <c r="D149" s="56">
        <v>2610</v>
      </c>
      <c r="E149" s="41">
        <f t="shared" si="31"/>
        <v>1305</v>
      </c>
      <c r="F149" s="41">
        <f t="shared" si="32"/>
        <v>435</v>
      </c>
      <c r="G149" s="41">
        <f t="shared" si="33"/>
        <v>110</v>
      </c>
      <c r="H149" s="7">
        <f t="shared" si="34"/>
        <v>20</v>
      </c>
      <c r="I149" s="34">
        <f t="shared" si="40"/>
        <v>4959</v>
      </c>
      <c r="J149" s="41">
        <f t="shared" si="40"/>
        <v>2480</v>
      </c>
      <c r="K149" s="41">
        <f t="shared" si="40"/>
        <v>827</v>
      </c>
      <c r="L149" s="41">
        <f t="shared" si="40"/>
        <v>209</v>
      </c>
      <c r="M149" s="7">
        <f t="shared" si="40"/>
        <v>38</v>
      </c>
      <c r="N149" s="35"/>
      <c r="O149" s="35">
        <f t="shared" si="35"/>
        <v>16004</v>
      </c>
      <c r="P149" s="35">
        <f t="shared" si="36"/>
        <v>0</v>
      </c>
      <c r="Q149" s="35">
        <f t="shared" si="37"/>
        <v>16829</v>
      </c>
      <c r="R149" s="35">
        <f t="shared" si="38"/>
        <v>17238</v>
      </c>
      <c r="S149" s="35">
        <f t="shared" si="39"/>
        <v>17409</v>
      </c>
      <c r="T149" s="353"/>
      <c r="U149" s="67">
        <f>IF(B149=C149,0,IF(S149&lt;&gt;"-",(S149)/Přehled!$A$1,0))</f>
        <v>41.45</v>
      </c>
    </row>
    <row r="150" spans="1:21" s="49" customFormat="1" x14ac:dyDescent="0.25">
      <c r="A150" s="55">
        <v>148</v>
      </c>
      <c r="B150" s="34">
        <v>26570</v>
      </c>
      <c r="C150" s="7"/>
      <c r="D150" s="56">
        <v>2630</v>
      </c>
      <c r="E150" s="41">
        <f t="shared" si="31"/>
        <v>1315</v>
      </c>
      <c r="F150" s="41">
        <f t="shared" si="32"/>
        <v>440</v>
      </c>
      <c r="G150" s="41">
        <f t="shared" si="33"/>
        <v>110</v>
      </c>
      <c r="H150" s="7">
        <f t="shared" si="34"/>
        <v>20</v>
      </c>
      <c r="I150" s="34">
        <f t="shared" ref="I150:M162" si="41">ROUNDUP(D150*1.9,0)</f>
        <v>4997</v>
      </c>
      <c r="J150" s="41">
        <f t="shared" si="41"/>
        <v>2499</v>
      </c>
      <c r="K150" s="41">
        <f t="shared" si="41"/>
        <v>836</v>
      </c>
      <c r="L150" s="41">
        <f t="shared" si="41"/>
        <v>209</v>
      </c>
      <c r="M150" s="7">
        <f t="shared" si="41"/>
        <v>38</v>
      </c>
      <c r="N150" s="35"/>
      <c r="O150" s="35">
        <f t="shared" si="35"/>
        <v>16576</v>
      </c>
      <c r="P150" s="35">
        <f t="shared" si="36"/>
        <v>0</v>
      </c>
      <c r="Q150" s="35">
        <f t="shared" si="37"/>
        <v>17402</v>
      </c>
      <c r="R150" s="35">
        <f t="shared" si="38"/>
        <v>17820</v>
      </c>
      <c r="S150" s="35">
        <f t="shared" si="39"/>
        <v>17991</v>
      </c>
      <c r="T150" s="353"/>
      <c r="U150" s="67">
        <f>IF(B150=C150,0,IF(S150&lt;&gt;"-",(S150)/Přehled!$A$1,0))</f>
        <v>42.835714285714289</v>
      </c>
    </row>
    <row r="151" spans="1:21" s="49" customFormat="1" x14ac:dyDescent="0.25">
      <c r="A151" s="55">
        <v>149</v>
      </c>
      <c r="B151" s="34">
        <v>27234</v>
      </c>
      <c r="C151" s="7"/>
      <c r="D151" s="56">
        <v>2655</v>
      </c>
      <c r="E151" s="41">
        <f t="shared" si="31"/>
        <v>1330</v>
      </c>
      <c r="F151" s="41">
        <f t="shared" si="32"/>
        <v>445</v>
      </c>
      <c r="G151" s="41">
        <f t="shared" si="33"/>
        <v>110</v>
      </c>
      <c r="H151" s="7">
        <f t="shared" si="34"/>
        <v>20</v>
      </c>
      <c r="I151" s="34">
        <f t="shared" si="41"/>
        <v>5045</v>
      </c>
      <c r="J151" s="41">
        <f t="shared" si="41"/>
        <v>2527</v>
      </c>
      <c r="K151" s="41">
        <f t="shared" si="41"/>
        <v>846</v>
      </c>
      <c r="L151" s="41">
        <f t="shared" si="41"/>
        <v>209</v>
      </c>
      <c r="M151" s="7">
        <f t="shared" si="41"/>
        <v>38</v>
      </c>
      <c r="N151" s="35"/>
      <c r="O151" s="35">
        <f t="shared" si="35"/>
        <v>17144</v>
      </c>
      <c r="P151" s="35">
        <f t="shared" si="36"/>
        <v>0</v>
      </c>
      <c r="Q151" s="35">
        <f t="shared" si="37"/>
        <v>17970</v>
      </c>
      <c r="R151" s="35">
        <f t="shared" si="38"/>
        <v>18398</v>
      </c>
      <c r="S151" s="35">
        <f t="shared" si="39"/>
        <v>18569</v>
      </c>
      <c r="T151" s="353"/>
      <c r="U151" s="67">
        <f>IF(B151=C151,0,IF(S151&lt;&gt;"-",(S151)/Přehled!$A$1,0))</f>
        <v>44.211904761904762</v>
      </c>
    </row>
    <row r="152" spans="1:21" s="49" customFormat="1" x14ac:dyDescent="0.25">
      <c r="A152" s="55">
        <v>150</v>
      </c>
      <c r="B152" s="34">
        <v>27915</v>
      </c>
      <c r="C152" s="7"/>
      <c r="D152" s="56">
        <v>2675</v>
      </c>
      <c r="E152" s="41">
        <f t="shared" si="31"/>
        <v>1340</v>
      </c>
      <c r="F152" s="41">
        <f t="shared" si="32"/>
        <v>445</v>
      </c>
      <c r="G152" s="41">
        <f t="shared" si="33"/>
        <v>110</v>
      </c>
      <c r="H152" s="7">
        <f t="shared" si="34"/>
        <v>20</v>
      </c>
      <c r="I152" s="34">
        <f t="shared" si="41"/>
        <v>5083</v>
      </c>
      <c r="J152" s="41">
        <f t="shared" si="41"/>
        <v>2546</v>
      </c>
      <c r="K152" s="41">
        <f t="shared" si="41"/>
        <v>846</v>
      </c>
      <c r="L152" s="41">
        <f t="shared" si="41"/>
        <v>209</v>
      </c>
      <c r="M152" s="7">
        <f t="shared" si="41"/>
        <v>38</v>
      </c>
      <c r="N152" s="35"/>
      <c r="O152" s="35">
        <f t="shared" si="35"/>
        <v>17749</v>
      </c>
      <c r="P152" s="35">
        <f t="shared" si="36"/>
        <v>0</v>
      </c>
      <c r="Q152" s="35">
        <f t="shared" si="37"/>
        <v>18594</v>
      </c>
      <c r="R152" s="35">
        <f t="shared" si="38"/>
        <v>19022</v>
      </c>
      <c r="S152" s="35">
        <f t="shared" si="39"/>
        <v>19193</v>
      </c>
      <c r="T152" s="353"/>
      <c r="U152" s="67">
        <f>IF(B152=C152,0,IF(S152&lt;&gt;"-",(S152)/Přehled!$A$1,0))</f>
        <v>45.69761904761905</v>
      </c>
    </row>
    <row r="153" spans="1:21" s="49" customFormat="1" x14ac:dyDescent="0.25">
      <c r="A153" s="50">
        <v>151</v>
      </c>
      <c r="B153" s="51">
        <v>28612</v>
      </c>
      <c r="C153" s="52"/>
      <c r="D153" s="53">
        <v>2695</v>
      </c>
      <c r="E153" s="54">
        <f t="shared" si="31"/>
        <v>1350</v>
      </c>
      <c r="F153" s="54">
        <f t="shared" si="32"/>
        <v>450</v>
      </c>
      <c r="G153" s="54">
        <f t="shared" si="33"/>
        <v>115</v>
      </c>
      <c r="H153" s="52">
        <f t="shared" si="34"/>
        <v>25</v>
      </c>
      <c r="I153" s="51">
        <f t="shared" si="41"/>
        <v>5121</v>
      </c>
      <c r="J153" s="54">
        <f t="shared" si="41"/>
        <v>2565</v>
      </c>
      <c r="K153" s="54">
        <f t="shared" si="41"/>
        <v>855</v>
      </c>
      <c r="L153" s="54">
        <f t="shared" si="41"/>
        <v>219</v>
      </c>
      <c r="M153" s="52">
        <f t="shared" si="41"/>
        <v>48</v>
      </c>
      <c r="N153" s="35"/>
      <c r="O153" s="35">
        <f t="shared" si="35"/>
        <v>18370</v>
      </c>
      <c r="P153" s="35">
        <f t="shared" si="36"/>
        <v>0</v>
      </c>
      <c r="Q153" s="35">
        <f t="shared" si="37"/>
        <v>19216</v>
      </c>
      <c r="R153" s="35">
        <f t="shared" si="38"/>
        <v>19633</v>
      </c>
      <c r="S153" s="35">
        <f t="shared" si="39"/>
        <v>19804</v>
      </c>
      <c r="T153" s="353"/>
      <c r="U153" s="67">
        <f>IF(B153=C153,0,IF(S153&lt;&gt;"-",(S153)/Přehled!$A$1,0))</f>
        <v>47.152380952380952</v>
      </c>
    </row>
    <row r="154" spans="1:21" s="49" customFormat="1" x14ac:dyDescent="0.25">
      <c r="A154" s="55">
        <v>152</v>
      </c>
      <c r="B154" s="34">
        <v>29328</v>
      </c>
      <c r="C154" s="7"/>
      <c r="D154" s="56">
        <v>2720</v>
      </c>
      <c r="E154" s="41">
        <f t="shared" si="31"/>
        <v>1360</v>
      </c>
      <c r="F154" s="41">
        <f t="shared" si="32"/>
        <v>455</v>
      </c>
      <c r="G154" s="41">
        <f t="shared" si="33"/>
        <v>115</v>
      </c>
      <c r="H154" s="7">
        <f t="shared" si="34"/>
        <v>25</v>
      </c>
      <c r="I154" s="34">
        <f t="shared" si="41"/>
        <v>5168</v>
      </c>
      <c r="J154" s="41">
        <f t="shared" si="41"/>
        <v>2584</v>
      </c>
      <c r="K154" s="41">
        <f t="shared" si="41"/>
        <v>865</v>
      </c>
      <c r="L154" s="41">
        <f t="shared" si="41"/>
        <v>219</v>
      </c>
      <c r="M154" s="7">
        <f t="shared" si="41"/>
        <v>48</v>
      </c>
      <c r="N154" s="35"/>
      <c r="O154" s="35">
        <f t="shared" si="35"/>
        <v>18992</v>
      </c>
      <c r="P154" s="35">
        <f t="shared" si="36"/>
        <v>0</v>
      </c>
      <c r="Q154" s="35">
        <f t="shared" si="37"/>
        <v>19846</v>
      </c>
      <c r="R154" s="35">
        <f t="shared" si="38"/>
        <v>20273</v>
      </c>
      <c r="S154" s="35">
        <f t="shared" si="39"/>
        <v>20444</v>
      </c>
      <c r="T154" s="353"/>
      <c r="U154" s="67">
        <f>IF(B154=C154,0,IF(S154&lt;&gt;"-",(S154)/Přehled!$A$1,0))</f>
        <v>48.676190476190477</v>
      </c>
    </row>
    <row r="155" spans="1:21" s="49" customFormat="1" x14ac:dyDescent="0.25">
      <c r="A155" s="55">
        <v>153</v>
      </c>
      <c r="B155" s="34">
        <v>30061</v>
      </c>
      <c r="C155" s="7"/>
      <c r="D155" s="56">
        <v>2740</v>
      </c>
      <c r="E155" s="41">
        <f t="shared" si="31"/>
        <v>1370</v>
      </c>
      <c r="F155" s="41">
        <f t="shared" si="32"/>
        <v>455</v>
      </c>
      <c r="G155" s="41">
        <f t="shared" si="33"/>
        <v>115</v>
      </c>
      <c r="H155" s="7">
        <f t="shared" si="34"/>
        <v>25</v>
      </c>
      <c r="I155" s="34">
        <f t="shared" si="41"/>
        <v>5206</v>
      </c>
      <c r="J155" s="41">
        <f t="shared" si="41"/>
        <v>2603</v>
      </c>
      <c r="K155" s="41">
        <f t="shared" si="41"/>
        <v>865</v>
      </c>
      <c r="L155" s="41">
        <f t="shared" si="41"/>
        <v>219</v>
      </c>
      <c r="M155" s="7">
        <f t="shared" si="41"/>
        <v>48</v>
      </c>
      <c r="N155" s="35"/>
      <c r="O155" s="35">
        <f t="shared" si="35"/>
        <v>19649</v>
      </c>
      <c r="P155" s="35">
        <f t="shared" si="36"/>
        <v>0</v>
      </c>
      <c r="Q155" s="35">
        <f t="shared" si="37"/>
        <v>20522</v>
      </c>
      <c r="R155" s="35">
        <f t="shared" si="38"/>
        <v>20949</v>
      </c>
      <c r="S155" s="35">
        <f t="shared" si="39"/>
        <v>21120</v>
      </c>
      <c r="T155" s="353"/>
      <c r="U155" s="67">
        <f>IF(B155=C155,0,IF(S155&lt;&gt;"-",(S155)/Přehled!$A$1,0))</f>
        <v>50.285714285714285</v>
      </c>
    </row>
    <row r="156" spans="1:21" s="49" customFormat="1" x14ac:dyDescent="0.25">
      <c r="A156" s="55">
        <v>154</v>
      </c>
      <c r="B156" s="34">
        <v>30812</v>
      </c>
      <c r="C156" s="7"/>
      <c r="D156" s="56">
        <v>2760</v>
      </c>
      <c r="E156" s="41">
        <f t="shared" si="31"/>
        <v>1380</v>
      </c>
      <c r="F156" s="41">
        <f t="shared" si="32"/>
        <v>460</v>
      </c>
      <c r="G156" s="41">
        <f t="shared" si="33"/>
        <v>115</v>
      </c>
      <c r="H156" s="7">
        <f t="shared" si="34"/>
        <v>25</v>
      </c>
      <c r="I156" s="34">
        <f t="shared" si="41"/>
        <v>5244</v>
      </c>
      <c r="J156" s="41">
        <f t="shared" si="41"/>
        <v>2622</v>
      </c>
      <c r="K156" s="41">
        <f t="shared" si="41"/>
        <v>874</v>
      </c>
      <c r="L156" s="41">
        <f t="shared" si="41"/>
        <v>219</v>
      </c>
      <c r="M156" s="7">
        <f t="shared" si="41"/>
        <v>48</v>
      </c>
      <c r="N156" s="35"/>
      <c r="O156" s="35">
        <f t="shared" si="35"/>
        <v>20324</v>
      </c>
      <c r="P156" s="35">
        <f t="shared" si="36"/>
        <v>0</v>
      </c>
      <c r="Q156" s="35">
        <f t="shared" si="37"/>
        <v>21198</v>
      </c>
      <c r="R156" s="35">
        <f t="shared" si="38"/>
        <v>21634</v>
      </c>
      <c r="S156" s="35">
        <f t="shared" si="39"/>
        <v>21805</v>
      </c>
      <c r="T156" s="353"/>
      <c r="U156" s="67">
        <f>IF(B156=C156,0,IF(S156&lt;&gt;"-",(S156)/Přehled!$A$1,0))</f>
        <v>51.916666666666664</v>
      </c>
    </row>
    <row r="157" spans="1:21" s="49" customFormat="1" x14ac:dyDescent="0.25">
      <c r="A157" s="55">
        <v>155</v>
      </c>
      <c r="B157" s="34">
        <v>31583</v>
      </c>
      <c r="C157" s="7"/>
      <c r="D157" s="56">
        <v>2780</v>
      </c>
      <c r="E157" s="41">
        <f t="shared" si="31"/>
        <v>1390</v>
      </c>
      <c r="F157" s="41">
        <f t="shared" si="32"/>
        <v>465</v>
      </c>
      <c r="G157" s="41">
        <f t="shared" si="33"/>
        <v>115</v>
      </c>
      <c r="H157" s="7">
        <f t="shared" si="34"/>
        <v>25</v>
      </c>
      <c r="I157" s="34">
        <f t="shared" si="41"/>
        <v>5282</v>
      </c>
      <c r="J157" s="41">
        <f t="shared" si="41"/>
        <v>2641</v>
      </c>
      <c r="K157" s="41">
        <f t="shared" si="41"/>
        <v>884</v>
      </c>
      <c r="L157" s="41">
        <f t="shared" si="41"/>
        <v>219</v>
      </c>
      <c r="M157" s="7">
        <f t="shared" si="41"/>
        <v>48</v>
      </c>
      <c r="N157" s="35"/>
      <c r="O157" s="35">
        <f t="shared" si="35"/>
        <v>21019</v>
      </c>
      <c r="P157" s="35">
        <f t="shared" si="36"/>
        <v>0</v>
      </c>
      <c r="Q157" s="35">
        <f t="shared" si="37"/>
        <v>21892</v>
      </c>
      <c r="R157" s="35">
        <f t="shared" si="38"/>
        <v>22338</v>
      </c>
      <c r="S157" s="35">
        <f t="shared" si="39"/>
        <v>22509</v>
      </c>
      <c r="T157" s="353"/>
      <c r="U157" s="67">
        <f>IF(B157=C157,0,IF(S157&lt;&gt;"-",(S157)/Přehled!$A$1,0))</f>
        <v>53.592857142857142</v>
      </c>
    </row>
    <row r="158" spans="1:21" s="49" customFormat="1" x14ac:dyDescent="0.25">
      <c r="A158" s="55">
        <v>156</v>
      </c>
      <c r="B158" s="34">
        <v>32372</v>
      </c>
      <c r="C158" s="7"/>
      <c r="D158" s="56">
        <v>2805</v>
      </c>
      <c r="E158" s="41">
        <f t="shared" si="31"/>
        <v>1405</v>
      </c>
      <c r="F158" s="41">
        <f t="shared" si="32"/>
        <v>470</v>
      </c>
      <c r="G158" s="41">
        <f t="shared" si="33"/>
        <v>120</v>
      </c>
      <c r="H158" s="7">
        <f t="shared" si="34"/>
        <v>25</v>
      </c>
      <c r="I158" s="34">
        <f t="shared" si="41"/>
        <v>5330</v>
      </c>
      <c r="J158" s="41">
        <f t="shared" si="41"/>
        <v>2670</v>
      </c>
      <c r="K158" s="41">
        <f t="shared" si="41"/>
        <v>893</v>
      </c>
      <c r="L158" s="41">
        <f t="shared" si="41"/>
        <v>228</v>
      </c>
      <c r="M158" s="7">
        <f t="shared" si="41"/>
        <v>48</v>
      </c>
      <c r="N158" s="35"/>
      <c r="O158" s="35">
        <f t="shared" si="35"/>
        <v>21712</v>
      </c>
      <c r="P158" s="35">
        <f t="shared" si="36"/>
        <v>0</v>
      </c>
      <c r="Q158" s="35">
        <f t="shared" si="37"/>
        <v>22586</v>
      </c>
      <c r="R158" s="35">
        <f t="shared" si="38"/>
        <v>23023</v>
      </c>
      <c r="S158" s="35">
        <f t="shared" si="39"/>
        <v>23203</v>
      </c>
      <c r="T158" s="353"/>
      <c r="U158" s="67">
        <f>IF(B158=C158,0,IF(S158&lt;&gt;"-",(S158)/Přehled!$A$1,0))</f>
        <v>55.245238095238093</v>
      </c>
    </row>
    <row r="159" spans="1:21" s="49" customFormat="1" x14ac:dyDescent="0.25">
      <c r="A159" s="98">
        <v>157</v>
      </c>
      <c r="B159" s="34">
        <v>33182</v>
      </c>
      <c r="C159" s="7"/>
      <c r="D159" s="34">
        <v>2825</v>
      </c>
      <c r="E159" s="41">
        <f t="shared" si="31"/>
        <v>1415</v>
      </c>
      <c r="F159" s="41">
        <f t="shared" si="32"/>
        <v>470</v>
      </c>
      <c r="G159" s="41">
        <f t="shared" si="33"/>
        <v>120</v>
      </c>
      <c r="H159" s="7">
        <f t="shared" si="34"/>
        <v>25</v>
      </c>
      <c r="I159" s="34">
        <f t="shared" si="41"/>
        <v>5368</v>
      </c>
      <c r="J159" s="41">
        <f t="shared" si="41"/>
        <v>2689</v>
      </c>
      <c r="K159" s="41">
        <f t="shared" si="41"/>
        <v>893</v>
      </c>
      <c r="L159" s="41">
        <f t="shared" si="41"/>
        <v>228</v>
      </c>
      <c r="M159" s="7">
        <f t="shared" si="41"/>
        <v>48</v>
      </c>
      <c r="N159" s="257"/>
      <c r="O159" s="35">
        <f t="shared" si="35"/>
        <v>22446</v>
      </c>
      <c r="P159" s="35">
        <f t="shared" si="36"/>
        <v>0</v>
      </c>
      <c r="Q159" s="35">
        <f t="shared" si="37"/>
        <v>23339</v>
      </c>
      <c r="R159" s="35">
        <f t="shared" si="38"/>
        <v>23776</v>
      </c>
      <c r="S159" s="35">
        <f t="shared" si="39"/>
        <v>23956</v>
      </c>
      <c r="T159" s="255"/>
      <c r="U159" s="67">
        <f>IF(B159=C159,0,IF(S159&lt;&gt;"-",(S159)/Přehled!$A$1,0))</f>
        <v>57.038095238095238</v>
      </c>
    </row>
    <row r="160" spans="1:21" s="49" customFormat="1" x14ac:dyDescent="0.25">
      <c r="A160" s="55">
        <v>158</v>
      </c>
      <c r="B160" s="34">
        <v>34011</v>
      </c>
      <c r="C160" s="7"/>
      <c r="D160" s="56">
        <v>2845</v>
      </c>
      <c r="E160" s="41">
        <f t="shared" si="31"/>
        <v>1425</v>
      </c>
      <c r="F160" s="41">
        <f t="shared" si="32"/>
        <v>475</v>
      </c>
      <c r="G160" s="41">
        <f t="shared" si="33"/>
        <v>120</v>
      </c>
      <c r="H160" s="7">
        <f t="shared" si="34"/>
        <v>25</v>
      </c>
      <c r="I160" s="34">
        <f t="shared" si="41"/>
        <v>5406</v>
      </c>
      <c r="J160" s="41">
        <f t="shared" si="41"/>
        <v>2708</v>
      </c>
      <c r="K160" s="41">
        <f t="shared" si="41"/>
        <v>903</v>
      </c>
      <c r="L160" s="41">
        <f t="shared" si="41"/>
        <v>228</v>
      </c>
      <c r="M160" s="7">
        <f t="shared" si="41"/>
        <v>48</v>
      </c>
      <c r="N160" s="257"/>
      <c r="O160" s="35">
        <f t="shared" si="35"/>
        <v>23199</v>
      </c>
      <c r="P160" s="35">
        <f t="shared" si="36"/>
        <v>0</v>
      </c>
      <c r="Q160" s="35">
        <f t="shared" si="37"/>
        <v>24091</v>
      </c>
      <c r="R160" s="35">
        <f t="shared" si="38"/>
        <v>24538</v>
      </c>
      <c r="S160" s="35">
        <f t="shared" si="39"/>
        <v>24718</v>
      </c>
      <c r="T160" s="255"/>
      <c r="U160" s="67">
        <f>IF(B160=C160,0,IF(S160&lt;&gt;"-",(S160)/Přehled!$A$1,0))</f>
        <v>58.852380952380955</v>
      </c>
    </row>
    <row r="161" spans="1:21" s="49" customFormat="1" x14ac:dyDescent="0.25">
      <c r="A161" s="98">
        <v>159</v>
      </c>
      <c r="B161" s="34">
        <v>34861</v>
      </c>
      <c r="C161" s="7"/>
      <c r="D161" s="34">
        <v>2870</v>
      </c>
      <c r="E161" s="41">
        <f t="shared" si="31"/>
        <v>1435</v>
      </c>
      <c r="F161" s="41">
        <f t="shared" si="32"/>
        <v>480</v>
      </c>
      <c r="G161" s="41">
        <f t="shared" si="33"/>
        <v>120</v>
      </c>
      <c r="H161" s="7">
        <f t="shared" si="34"/>
        <v>25</v>
      </c>
      <c r="I161" s="34">
        <f t="shared" si="41"/>
        <v>5453</v>
      </c>
      <c r="J161" s="41">
        <f t="shared" si="41"/>
        <v>2727</v>
      </c>
      <c r="K161" s="41">
        <f t="shared" si="41"/>
        <v>912</v>
      </c>
      <c r="L161" s="41">
        <f t="shared" si="41"/>
        <v>228</v>
      </c>
      <c r="M161" s="7">
        <f t="shared" si="41"/>
        <v>48</v>
      </c>
      <c r="N161" s="22"/>
      <c r="O161" s="35">
        <f t="shared" si="35"/>
        <v>23955</v>
      </c>
      <c r="P161" s="35">
        <f t="shared" si="36"/>
        <v>0</v>
      </c>
      <c r="Q161" s="35">
        <f t="shared" si="37"/>
        <v>24857</v>
      </c>
      <c r="R161" s="35">
        <f t="shared" si="38"/>
        <v>25313</v>
      </c>
      <c r="S161" s="35">
        <f t="shared" si="39"/>
        <v>25493</v>
      </c>
      <c r="T161" s="22"/>
      <c r="U161" s="67">
        <f>IF(B161=C161,0,IF(S161&lt;&gt;"-",(S161)/Přehled!$A$1,0))</f>
        <v>60.69761904761905</v>
      </c>
    </row>
    <row r="162" spans="1:21" s="49" customFormat="1" ht="15.75" thickBot="1" x14ac:dyDescent="0.3">
      <c r="A162" s="310">
        <v>160</v>
      </c>
      <c r="B162" s="311">
        <v>35733</v>
      </c>
      <c r="C162" s="312"/>
      <c r="D162" s="311">
        <v>2890</v>
      </c>
      <c r="E162" s="313">
        <f t="shared" si="31"/>
        <v>1445</v>
      </c>
      <c r="F162" s="313">
        <f t="shared" si="32"/>
        <v>480</v>
      </c>
      <c r="G162" s="313">
        <f t="shared" si="33"/>
        <v>120</v>
      </c>
      <c r="H162" s="312">
        <f t="shared" si="34"/>
        <v>25</v>
      </c>
      <c r="I162" s="311">
        <f t="shared" si="41"/>
        <v>5491</v>
      </c>
      <c r="J162" s="313">
        <f t="shared" si="41"/>
        <v>2746</v>
      </c>
      <c r="K162" s="313">
        <f t="shared" si="41"/>
        <v>912</v>
      </c>
      <c r="L162" s="313">
        <f t="shared" si="41"/>
        <v>228</v>
      </c>
      <c r="M162" s="312">
        <f t="shared" si="41"/>
        <v>48</v>
      </c>
      <c r="N162" s="22"/>
      <c r="O162" s="35">
        <f t="shared" si="35"/>
        <v>24751</v>
      </c>
      <c r="P162" s="35">
        <f t="shared" si="36"/>
        <v>0</v>
      </c>
      <c r="Q162" s="35">
        <f t="shared" si="37"/>
        <v>25672</v>
      </c>
      <c r="R162" s="35">
        <f t="shared" si="38"/>
        <v>26128</v>
      </c>
      <c r="S162" s="35">
        <f t="shared" si="39"/>
        <v>26308</v>
      </c>
      <c r="T162" s="22"/>
      <c r="U162" s="67">
        <f>IF(B162=C162,0,IF(S162&lt;&gt;"-",(S162)/Přehled!$A$1,0))</f>
        <v>62.638095238095239</v>
      </c>
    </row>
  </sheetData>
  <mergeCells count="11">
    <mergeCell ref="U1:U2"/>
    <mergeCell ref="O1:O2"/>
    <mergeCell ref="P1:P2"/>
    <mergeCell ref="Q1:Q2"/>
    <mergeCell ref="R1:R2"/>
    <mergeCell ref="S1:S2"/>
    <mergeCell ref="A1:A2"/>
    <mergeCell ref="B1:B2"/>
    <mergeCell ref="C1:C2"/>
    <mergeCell ref="D1:H1"/>
    <mergeCell ref="I1:M1"/>
  </mergeCells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X162"/>
  <sheetViews>
    <sheetView zoomScaleNormal="100" workbookViewId="0">
      <selection sqref="A1:A2"/>
    </sheetView>
  </sheetViews>
  <sheetFormatPr defaultRowHeight="15" x14ac:dyDescent="0.25"/>
  <cols>
    <col min="14" max="14" width="3.7109375" style="49" customWidth="1"/>
    <col min="15" max="19" width="17.7109375" customWidth="1"/>
    <col min="20" max="20" width="3.7109375" style="106" customWidth="1"/>
    <col min="21" max="21" width="17.7109375" customWidth="1"/>
    <col min="24" max="24" width="10.85546875" bestFit="1" customWidth="1"/>
  </cols>
  <sheetData>
    <row r="1" spans="1:24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4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4" s="42" customFormat="1" x14ac:dyDescent="0.25">
      <c r="A3" s="62">
        <v>1</v>
      </c>
      <c r="B3" s="63">
        <v>60</v>
      </c>
      <c r="C3" s="64"/>
      <c r="D3" s="12">
        <v>10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" si="4">ROUNDUP(D3*1.9,0)</f>
        <v>19</v>
      </c>
      <c r="J3" s="65">
        <f t="shared" ref="J3" si="5">ROUNDUP(E3*1.9,0)</f>
        <v>10</v>
      </c>
      <c r="K3" s="65">
        <f t="shared" ref="K3" si="6">ROUNDUP(F3*1.9,0)</f>
        <v>0</v>
      </c>
      <c r="L3" s="65">
        <f t="shared" ref="L3" si="7">ROUNDUP(G3*1.9,0)</f>
        <v>0</v>
      </c>
      <c r="M3" s="39">
        <f t="shared" ref="M3" si="8">ROUNDUP(H3*1.9,0)</f>
        <v>0</v>
      </c>
      <c r="N3" s="22"/>
      <c r="O3" s="66">
        <f t="shared" ref="O3" si="9">IF((B3-I3)-I3&lt;=0,0,(B3-I3)-I3)</f>
        <v>22</v>
      </c>
      <c r="P3" s="66">
        <f t="shared" ref="P3" si="10">IF((B3-I3-J3)-J3&lt;=O3,0,IF((B3-I3-J3)-J3&lt;=0,0,(B3-I3-J3)-J3))</f>
        <v>0</v>
      </c>
      <c r="Q3" s="66">
        <f t="shared" ref="Q3" si="11">IF((B3-I3-J3-K3)-K3&lt;=0,0,(B3-I3-J3-K3)-K3)</f>
        <v>31</v>
      </c>
      <c r="R3" s="66">
        <f t="shared" ref="R3" si="12">IF((B3-I3-J3-K3-L3)-L3&lt;=0,0,(B3-I3-J3-K3-L3)-L3)</f>
        <v>31</v>
      </c>
      <c r="S3" s="66">
        <f t="shared" ref="S3" si="13">IF(H3=0,IF((B3-I3-J3-K3-L3-M3)-M3&lt;=0,0,(B3-I3-J3-K3-L3-M3)-M3),IF((B3-I3-J3-K3-L3-M3)-M3&lt;=0,"-",(B3-I3-J3-K3-L3-M3)-M3+M3))</f>
        <v>31</v>
      </c>
      <c r="T3" s="73"/>
      <c r="U3" s="67">
        <f>IF(B3=C3,0,IF(S3&lt;&gt;"-",(S3)/Přehled!$A$1,0))</f>
        <v>7.3809523809523811E-2</v>
      </c>
      <c r="W3"/>
      <c r="X3"/>
    </row>
    <row r="4" spans="1:24" s="42" customFormat="1" x14ac:dyDescent="0.25">
      <c r="A4" s="68">
        <v>2</v>
      </c>
      <c r="B4" s="69">
        <v>100</v>
      </c>
      <c r="C4" s="70"/>
      <c r="D4" s="11">
        <v>15</v>
      </c>
      <c r="E4" s="6">
        <f t="shared" ref="E4:E67" si="14">ROUND((D4/2)/5,0)*5</f>
        <v>10</v>
      </c>
      <c r="F4" s="6">
        <f t="shared" ref="F4:F67" si="15">ROUND((E4/3)/5,0)*5</f>
        <v>5</v>
      </c>
      <c r="G4" s="6">
        <f t="shared" ref="G4:G67" si="16">ROUND((F4/4)/5,0)*5</f>
        <v>0</v>
      </c>
      <c r="H4" s="31">
        <f t="shared" ref="H4:H67" si="17">ROUND((G4/5)/5,0)*5</f>
        <v>0</v>
      </c>
      <c r="I4" s="11">
        <f t="shared" ref="I4:I67" si="18">ROUNDUP(D4*1.9,0)</f>
        <v>29</v>
      </c>
      <c r="J4" s="6">
        <f t="shared" ref="J4:J67" si="19">ROUNDUP(E4*1.9,0)</f>
        <v>19</v>
      </c>
      <c r="K4" s="6">
        <f t="shared" ref="K4:K67" si="20">ROUNDUP(F4*1.9,0)</f>
        <v>10</v>
      </c>
      <c r="L4" s="6">
        <f t="shared" ref="L4:L67" si="21">ROUNDUP(G4*1.9,0)</f>
        <v>0</v>
      </c>
      <c r="M4" s="31">
        <f t="shared" ref="M4:M67" si="22">ROUNDUP(H4*1.9,0)</f>
        <v>0</v>
      </c>
      <c r="N4" s="22"/>
      <c r="O4" s="66">
        <f t="shared" ref="O4:O67" si="23">IF((B4-I4)-I4&lt;=0,0,(B4-I4)-I4)</f>
        <v>42</v>
      </c>
      <c r="P4" s="66">
        <f t="shared" ref="P4:P67" si="24">IF((B4-I4-J4)-J4&lt;=O4,0,IF((B4-I4-J4)-J4&lt;=0,0,(B4-I4-J4)-J4))</f>
        <v>0</v>
      </c>
      <c r="Q4" s="66">
        <f t="shared" ref="Q4:Q67" si="25">IF((B4-I4-J4-K4)-K4&lt;=0,0,(B4-I4-J4-K4)-K4)</f>
        <v>32</v>
      </c>
      <c r="R4" s="66">
        <f t="shared" ref="R4:R67" si="26">IF((B4-I4-J4-K4-L4)-L4&lt;=0,0,(B4-I4-J4-K4-L4)-L4)</f>
        <v>42</v>
      </c>
      <c r="S4" s="66">
        <f t="shared" ref="S4:S67" si="27">IF(H4=0,IF((B4-I4-J4-K4-L4-M4)-M4&lt;=0,0,(B4-I4-J4-K4-L4-M4)-M4),IF((B4-I4-J4-K4-L4-M4)-M4&lt;=0,"-",(B4-I4-J4-K4-L4-M4)-M4+M4))</f>
        <v>42</v>
      </c>
      <c r="T4" s="73"/>
      <c r="U4" s="67">
        <f>IF(B4=C4,0,IF(S4&lt;&gt;"-",(S4)/Přehled!$A$1,0))</f>
        <v>0.1</v>
      </c>
      <c r="W4"/>
      <c r="X4"/>
    </row>
    <row r="5" spans="1:24" s="42" customFormat="1" x14ac:dyDescent="0.25">
      <c r="A5" s="68">
        <v>3</v>
      </c>
      <c r="B5" s="69">
        <v>180</v>
      </c>
      <c r="C5" s="70"/>
      <c r="D5" s="11">
        <v>20</v>
      </c>
      <c r="E5" s="6">
        <f t="shared" si="14"/>
        <v>10</v>
      </c>
      <c r="F5" s="6">
        <f t="shared" si="15"/>
        <v>5</v>
      </c>
      <c r="G5" s="6">
        <f t="shared" si="16"/>
        <v>0</v>
      </c>
      <c r="H5" s="31">
        <f t="shared" si="17"/>
        <v>0</v>
      </c>
      <c r="I5" s="11">
        <f t="shared" si="18"/>
        <v>38</v>
      </c>
      <c r="J5" s="6">
        <f t="shared" si="19"/>
        <v>19</v>
      </c>
      <c r="K5" s="6">
        <f t="shared" si="20"/>
        <v>10</v>
      </c>
      <c r="L5" s="6">
        <f t="shared" si="21"/>
        <v>0</v>
      </c>
      <c r="M5" s="31">
        <f t="shared" si="22"/>
        <v>0</v>
      </c>
      <c r="N5" s="22"/>
      <c r="O5" s="66">
        <f t="shared" si="23"/>
        <v>104</v>
      </c>
      <c r="P5" s="66">
        <f t="shared" si="24"/>
        <v>0</v>
      </c>
      <c r="Q5" s="66">
        <f t="shared" si="25"/>
        <v>103</v>
      </c>
      <c r="R5" s="66">
        <f t="shared" si="26"/>
        <v>113</v>
      </c>
      <c r="S5" s="66">
        <f t="shared" si="27"/>
        <v>113</v>
      </c>
      <c r="T5" s="73"/>
      <c r="U5" s="67">
        <f>IF(B5=C5,0,IF(S5&lt;&gt;"-",(S5)/Přehled!$A$1,0))</f>
        <v>0.26904761904761904</v>
      </c>
      <c r="W5"/>
      <c r="X5"/>
    </row>
    <row r="6" spans="1:24" s="42" customFormat="1" x14ac:dyDescent="0.25">
      <c r="A6" s="68">
        <v>4</v>
      </c>
      <c r="B6" s="69">
        <v>270</v>
      </c>
      <c r="C6" s="70"/>
      <c r="D6" s="11">
        <v>30</v>
      </c>
      <c r="E6" s="6">
        <f t="shared" si="14"/>
        <v>15</v>
      </c>
      <c r="F6" s="6">
        <f t="shared" si="15"/>
        <v>5</v>
      </c>
      <c r="G6" s="6">
        <f t="shared" si="16"/>
        <v>0</v>
      </c>
      <c r="H6" s="31">
        <f t="shared" si="17"/>
        <v>0</v>
      </c>
      <c r="I6" s="11">
        <f t="shared" si="18"/>
        <v>57</v>
      </c>
      <c r="J6" s="6">
        <f t="shared" si="19"/>
        <v>29</v>
      </c>
      <c r="K6" s="6">
        <f t="shared" si="20"/>
        <v>10</v>
      </c>
      <c r="L6" s="6">
        <f t="shared" si="21"/>
        <v>0</v>
      </c>
      <c r="M6" s="31">
        <f t="shared" si="22"/>
        <v>0</v>
      </c>
      <c r="N6" s="22"/>
      <c r="O6" s="66">
        <f t="shared" si="23"/>
        <v>156</v>
      </c>
      <c r="P6" s="66">
        <f t="shared" si="24"/>
        <v>0</v>
      </c>
      <c r="Q6" s="66">
        <f t="shared" si="25"/>
        <v>164</v>
      </c>
      <c r="R6" s="66">
        <f t="shared" si="26"/>
        <v>174</v>
      </c>
      <c r="S6" s="66">
        <f t="shared" si="27"/>
        <v>174</v>
      </c>
      <c r="T6" s="73"/>
      <c r="U6" s="67">
        <f>IF(B6=C6,0,IF(S6&lt;&gt;"-",(S6)/Přehled!$A$1,0))</f>
        <v>0.41428571428571431</v>
      </c>
      <c r="W6"/>
      <c r="X6"/>
    </row>
    <row r="7" spans="1:24" s="42" customFormat="1" x14ac:dyDescent="0.25">
      <c r="A7" s="68">
        <v>5</v>
      </c>
      <c r="B7" s="69">
        <v>360</v>
      </c>
      <c r="C7" s="70"/>
      <c r="D7" s="11">
        <v>40</v>
      </c>
      <c r="E7" s="6">
        <f t="shared" si="14"/>
        <v>20</v>
      </c>
      <c r="F7" s="6">
        <f t="shared" si="15"/>
        <v>5</v>
      </c>
      <c r="G7" s="6">
        <f t="shared" si="16"/>
        <v>0</v>
      </c>
      <c r="H7" s="31">
        <f t="shared" si="17"/>
        <v>0</v>
      </c>
      <c r="I7" s="11">
        <f t="shared" si="18"/>
        <v>76</v>
      </c>
      <c r="J7" s="6">
        <f t="shared" si="19"/>
        <v>38</v>
      </c>
      <c r="K7" s="6">
        <f t="shared" si="20"/>
        <v>10</v>
      </c>
      <c r="L7" s="6">
        <f t="shared" si="21"/>
        <v>0</v>
      </c>
      <c r="M7" s="31">
        <f t="shared" si="22"/>
        <v>0</v>
      </c>
      <c r="N7" s="22"/>
      <c r="O7" s="66">
        <f t="shared" si="23"/>
        <v>208</v>
      </c>
      <c r="P7" s="66">
        <f t="shared" si="24"/>
        <v>0</v>
      </c>
      <c r="Q7" s="66">
        <f t="shared" si="25"/>
        <v>226</v>
      </c>
      <c r="R7" s="66">
        <f t="shared" si="26"/>
        <v>236</v>
      </c>
      <c r="S7" s="66">
        <f t="shared" si="27"/>
        <v>236</v>
      </c>
      <c r="T7" s="73"/>
      <c r="U7" s="67">
        <f>IF(B7=C7,0,IF(S7&lt;&gt;"-",(S7)/Přehled!$A$1,0))</f>
        <v>0.56190476190476191</v>
      </c>
      <c r="W7"/>
      <c r="X7"/>
    </row>
    <row r="8" spans="1:24" s="42" customFormat="1" x14ac:dyDescent="0.25">
      <c r="A8" s="68">
        <v>6</v>
      </c>
      <c r="B8" s="69">
        <v>460</v>
      </c>
      <c r="C8" s="70"/>
      <c r="D8" s="11">
        <v>55</v>
      </c>
      <c r="E8" s="6">
        <f t="shared" si="14"/>
        <v>30</v>
      </c>
      <c r="F8" s="6">
        <f t="shared" si="15"/>
        <v>10</v>
      </c>
      <c r="G8" s="6">
        <f t="shared" si="16"/>
        <v>5</v>
      </c>
      <c r="H8" s="31">
        <f t="shared" si="17"/>
        <v>0</v>
      </c>
      <c r="I8" s="11">
        <f t="shared" si="18"/>
        <v>105</v>
      </c>
      <c r="J8" s="6">
        <f t="shared" si="19"/>
        <v>57</v>
      </c>
      <c r="K8" s="6">
        <f t="shared" si="20"/>
        <v>19</v>
      </c>
      <c r="L8" s="6">
        <f t="shared" si="21"/>
        <v>10</v>
      </c>
      <c r="M8" s="31">
        <f t="shared" si="22"/>
        <v>0</v>
      </c>
      <c r="N8" s="22"/>
      <c r="O8" s="66">
        <f t="shared" si="23"/>
        <v>250</v>
      </c>
      <c r="P8" s="66">
        <f t="shared" si="24"/>
        <v>0</v>
      </c>
      <c r="Q8" s="66">
        <f t="shared" si="25"/>
        <v>260</v>
      </c>
      <c r="R8" s="66">
        <f t="shared" si="26"/>
        <v>259</v>
      </c>
      <c r="S8" s="66">
        <f t="shared" si="27"/>
        <v>269</v>
      </c>
      <c r="T8" s="73"/>
      <c r="U8" s="67">
        <f>IF(B8=C8,0,IF(S8&lt;&gt;"-",(S8)/Přehled!$A$1,0))</f>
        <v>0.64047619047619042</v>
      </c>
      <c r="W8"/>
      <c r="X8"/>
    </row>
    <row r="9" spans="1:24" s="42" customFormat="1" x14ac:dyDescent="0.25">
      <c r="A9" s="68">
        <v>7</v>
      </c>
      <c r="B9" s="69">
        <v>560</v>
      </c>
      <c r="C9" s="70"/>
      <c r="D9" s="11">
        <v>65</v>
      </c>
      <c r="E9" s="6">
        <f t="shared" si="14"/>
        <v>35</v>
      </c>
      <c r="F9" s="6">
        <f t="shared" si="15"/>
        <v>10</v>
      </c>
      <c r="G9" s="6">
        <f t="shared" si="16"/>
        <v>5</v>
      </c>
      <c r="H9" s="31">
        <f t="shared" si="17"/>
        <v>0</v>
      </c>
      <c r="I9" s="11">
        <f t="shared" si="18"/>
        <v>124</v>
      </c>
      <c r="J9" s="6">
        <f t="shared" si="19"/>
        <v>67</v>
      </c>
      <c r="K9" s="6">
        <f t="shared" si="20"/>
        <v>19</v>
      </c>
      <c r="L9" s="6">
        <f t="shared" si="21"/>
        <v>10</v>
      </c>
      <c r="M9" s="31">
        <f t="shared" si="22"/>
        <v>0</v>
      </c>
      <c r="N9" s="22"/>
      <c r="O9" s="66">
        <f t="shared" si="23"/>
        <v>312</v>
      </c>
      <c r="P9" s="66">
        <f t="shared" si="24"/>
        <v>0</v>
      </c>
      <c r="Q9" s="66">
        <f t="shared" si="25"/>
        <v>331</v>
      </c>
      <c r="R9" s="66">
        <f t="shared" si="26"/>
        <v>330</v>
      </c>
      <c r="S9" s="66">
        <f t="shared" si="27"/>
        <v>340</v>
      </c>
      <c r="T9" s="73"/>
      <c r="U9" s="67">
        <f>IF(B9=C9,0,IF(S9&lt;&gt;"-",(S9)/Přehled!$A$1,0))</f>
        <v>0.80952380952380953</v>
      </c>
      <c r="W9"/>
      <c r="X9"/>
    </row>
    <row r="10" spans="1:24" s="42" customFormat="1" x14ac:dyDescent="0.25">
      <c r="A10" s="68">
        <v>8</v>
      </c>
      <c r="B10" s="69">
        <v>670</v>
      </c>
      <c r="C10" s="70"/>
      <c r="D10" s="11">
        <v>75</v>
      </c>
      <c r="E10" s="6">
        <f t="shared" si="14"/>
        <v>40</v>
      </c>
      <c r="F10" s="6">
        <f t="shared" si="15"/>
        <v>15</v>
      </c>
      <c r="G10" s="6">
        <f t="shared" si="16"/>
        <v>5</v>
      </c>
      <c r="H10" s="31">
        <f t="shared" si="17"/>
        <v>0</v>
      </c>
      <c r="I10" s="11">
        <f t="shared" si="18"/>
        <v>143</v>
      </c>
      <c r="J10" s="6">
        <f t="shared" si="19"/>
        <v>76</v>
      </c>
      <c r="K10" s="6">
        <f t="shared" si="20"/>
        <v>29</v>
      </c>
      <c r="L10" s="6">
        <f t="shared" si="21"/>
        <v>10</v>
      </c>
      <c r="M10" s="31">
        <f t="shared" si="22"/>
        <v>0</v>
      </c>
      <c r="N10" s="22"/>
      <c r="O10" s="66">
        <f t="shared" si="23"/>
        <v>384</v>
      </c>
      <c r="P10" s="66">
        <f t="shared" si="24"/>
        <v>0</v>
      </c>
      <c r="Q10" s="66">
        <f t="shared" si="25"/>
        <v>393</v>
      </c>
      <c r="R10" s="66">
        <f t="shared" si="26"/>
        <v>402</v>
      </c>
      <c r="S10" s="66">
        <f t="shared" si="27"/>
        <v>412</v>
      </c>
      <c r="T10" s="73"/>
      <c r="U10" s="67">
        <f>IF(B10=C10,0,IF(S10&lt;&gt;"-",(S10)/Přehled!$A$1,0))</f>
        <v>0.98095238095238091</v>
      </c>
      <c r="W10"/>
      <c r="X10"/>
    </row>
    <row r="11" spans="1:24" s="42" customFormat="1" x14ac:dyDescent="0.25">
      <c r="A11" s="68">
        <v>9</v>
      </c>
      <c r="B11" s="69">
        <v>770</v>
      </c>
      <c r="C11" s="70"/>
      <c r="D11" s="11">
        <v>85</v>
      </c>
      <c r="E11" s="6">
        <f t="shared" si="14"/>
        <v>45</v>
      </c>
      <c r="F11" s="6">
        <f t="shared" si="15"/>
        <v>15</v>
      </c>
      <c r="G11" s="6">
        <f t="shared" si="16"/>
        <v>5</v>
      </c>
      <c r="H11" s="31">
        <f t="shared" si="17"/>
        <v>0</v>
      </c>
      <c r="I11" s="11">
        <f t="shared" si="18"/>
        <v>162</v>
      </c>
      <c r="J11" s="6">
        <f t="shared" si="19"/>
        <v>86</v>
      </c>
      <c r="K11" s="6">
        <f t="shared" si="20"/>
        <v>29</v>
      </c>
      <c r="L11" s="6">
        <f t="shared" si="21"/>
        <v>10</v>
      </c>
      <c r="M11" s="31">
        <f t="shared" si="22"/>
        <v>0</v>
      </c>
      <c r="N11" s="22"/>
      <c r="O11" s="66">
        <f t="shared" si="23"/>
        <v>446</v>
      </c>
      <c r="P11" s="66">
        <f t="shared" si="24"/>
        <v>0</v>
      </c>
      <c r="Q11" s="66">
        <f t="shared" si="25"/>
        <v>464</v>
      </c>
      <c r="R11" s="66">
        <f t="shared" si="26"/>
        <v>473</v>
      </c>
      <c r="S11" s="66">
        <f t="shared" si="27"/>
        <v>483</v>
      </c>
      <c r="T11" s="73"/>
      <c r="U11" s="67">
        <f>IF(B11=C11,0,IF(S11&lt;&gt;"-",(S11)/Přehled!$A$1,0))</f>
        <v>1.1499999999999999</v>
      </c>
      <c r="W11"/>
      <c r="X11"/>
    </row>
    <row r="12" spans="1:24" s="42" customFormat="1" x14ac:dyDescent="0.25">
      <c r="A12" s="68">
        <v>10</v>
      </c>
      <c r="B12" s="69">
        <v>880</v>
      </c>
      <c r="C12" s="70"/>
      <c r="D12" s="11">
        <v>100</v>
      </c>
      <c r="E12" s="6">
        <f t="shared" si="14"/>
        <v>50</v>
      </c>
      <c r="F12" s="6">
        <f t="shared" si="15"/>
        <v>15</v>
      </c>
      <c r="G12" s="6">
        <f t="shared" si="16"/>
        <v>5</v>
      </c>
      <c r="H12" s="31">
        <f t="shared" si="17"/>
        <v>0</v>
      </c>
      <c r="I12" s="11">
        <f t="shared" si="18"/>
        <v>190</v>
      </c>
      <c r="J12" s="6">
        <f t="shared" si="19"/>
        <v>95</v>
      </c>
      <c r="K12" s="6">
        <f t="shared" si="20"/>
        <v>29</v>
      </c>
      <c r="L12" s="6">
        <f t="shared" si="21"/>
        <v>10</v>
      </c>
      <c r="M12" s="31">
        <f t="shared" si="22"/>
        <v>0</v>
      </c>
      <c r="N12" s="22"/>
      <c r="O12" s="66">
        <f t="shared" si="23"/>
        <v>500</v>
      </c>
      <c r="P12" s="66">
        <f t="shared" si="24"/>
        <v>0</v>
      </c>
      <c r="Q12" s="66">
        <f t="shared" si="25"/>
        <v>537</v>
      </c>
      <c r="R12" s="66">
        <f t="shared" si="26"/>
        <v>546</v>
      </c>
      <c r="S12" s="66">
        <f t="shared" si="27"/>
        <v>556</v>
      </c>
      <c r="T12" s="73"/>
      <c r="U12" s="67">
        <f>IF(B12=C12,0,IF(S12&lt;&gt;"-",(S12)/Přehled!$A$1,0))</f>
        <v>1.3238095238095238</v>
      </c>
      <c r="W12"/>
      <c r="X12"/>
    </row>
    <row r="13" spans="1:24" s="42" customFormat="1" x14ac:dyDescent="0.25">
      <c r="A13" s="68">
        <v>11</v>
      </c>
      <c r="B13" s="69">
        <v>902</v>
      </c>
      <c r="C13" s="70"/>
      <c r="D13" s="11">
        <v>115</v>
      </c>
      <c r="E13" s="6">
        <f t="shared" si="14"/>
        <v>60</v>
      </c>
      <c r="F13" s="6">
        <f t="shared" si="15"/>
        <v>20</v>
      </c>
      <c r="G13" s="6">
        <f t="shared" si="16"/>
        <v>5</v>
      </c>
      <c r="H13" s="31">
        <f t="shared" si="17"/>
        <v>0</v>
      </c>
      <c r="I13" s="11">
        <f t="shared" si="18"/>
        <v>219</v>
      </c>
      <c r="J13" s="6">
        <f t="shared" si="19"/>
        <v>114</v>
      </c>
      <c r="K13" s="6">
        <f t="shared" si="20"/>
        <v>38</v>
      </c>
      <c r="L13" s="6">
        <f t="shared" si="21"/>
        <v>10</v>
      </c>
      <c r="M13" s="31">
        <f t="shared" si="22"/>
        <v>0</v>
      </c>
      <c r="N13" s="22"/>
      <c r="O13" s="66">
        <f t="shared" si="23"/>
        <v>464</v>
      </c>
      <c r="P13" s="66">
        <f t="shared" si="24"/>
        <v>0</v>
      </c>
      <c r="Q13" s="66">
        <f t="shared" si="25"/>
        <v>493</v>
      </c>
      <c r="R13" s="66">
        <f t="shared" si="26"/>
        <v>511</v>
      </c>
      <c r="S13" s="66">
        <f t="shared" si="27"/>
        <v>521</v>
      </c>
      <c r="T13" s="73"/>
      <c r="U13" s="67">
        <f>IF(B13=C13,0,IF(S13&lt;&gt;"-",(S13)/Přehled!$A$1,0))</f>
        <v>1.2404761904761905</v>
      </c>
      <c r="W13"/>
      <c r="X13"/>
    </row>
    <row r="14" spans="1:24" s="42" customFormat="1" x14ac:dyDescent="0.25">
      <c r="A14" s="68">
        <v>12</v>
      </c>
      <c r="B14" s="69">
        <v>925</v>
      </c>
      <c r="C14" s="70"/>
      <c r="D14" s="11">
        <v>125</v>
      </c>
      <c r="E14" s="6">
        <f t="shared" si="14"/>
        <v>65</v>
      </c>
      <c r="F14" s="6">
        <f t="shared" si="15"/>
        <v>20</v>
      </c>
      <c r="G14" s="6">
        <f t="shared" si="16"/>
        <v>5</v>
      </c>
      <c r="H14" s="31">
        <f t="shared" si="17"/>
        <v>0</v>
      </c>
      <c r="I14" s="11">
        <f t="shared" si="18"/>
        <v>238</v>
      </c>
      <c r="J14" s="6">
        <f t="shared" si="19"/>
        <v>124</v>
      </c>
      <c r="K14" s="6">
        <f t="shared" si="20"/>
        <v>38</v>
      </c>
      <c r="L14" s="6">
        <f t="shared" si="21"/>
        <v>10</v>
      </c>
      <c r="M14" s="31">
        <f t="shared" si="22"/>
        <v>0</v>
      </c>
      <c r="N14" s="22"/>
      <c r="O14" s="66">
        <f t="shared" si="23"/>
        <v>449</v>
      </c>
      <c r="P14" s="66">
        <f t="shared" si="24"/>
        <v>0</v>
      </c>
      <c r="Q14" s="66">
        <f t="shared" si="25"/>
        <v>487</v>
      </c>
      <c r="R14" s="66">
        <f t="shared" si="26"/>
        <v>505</v>
      </c>
      <c r="S14" s="66">
        <f t="shared" si="27"/>
        <v>515</v>
      </c>
      <c r="T14" s="73"/>
      <c r="U14" s="67">
        <f>IF(B14=C14,0,IF(S14&lt;&gt;"-",(S14)/Přehled!$A$1,0))</f>
        <v>1.2261904761904763</v>
      </c>
      <c r="W14"/>
      <c r="X14"/>
    </row>
    <row r="15" spans="1:24" s="42" customFormat="1" x14ac:dyDescent="0.25">
      <c r="A15" s="68">
        <v>13</v>
      </c>
      <c r="B15" s="69">
        <v>948</v>
      </c>
      <c r="C15" s="70"/>
      <c r="D15" s="11">
        <v>140</v>
      </c>
      <c r="E15" s="6">
        <f t="shared" si="14"/>
        <v>70</v>
      </c>
      <c r="F15" s="6">
        <f t="shared" si="15"/>
        <v>25</v>
      </c>
      <c r="G15" s="6">
        <f t="shared" si="16"/>
        <v>5</v>
      </c>
      <c r="H15" s="31">
        <f t="shared" si="17"/>
        <v>0</v>
      </c>
      <c r="I15" s="11">
        <f t="shared" si="18"/>
        <v>266</v>
      </c>
      <c r="J15" s="6">
        <f t="shared" si="19"/>
        <v>133</v>
      </c>
      <c r="K15" s="6">
        <f t="shared" si="20"/>
        <v>48</v>
      </c>
      <c r="L15" s="6">
        <f t="shared" si="21"/>
        <v>10</v>
      </c>
      <c r="M15" s="31">
        <f t="shared" si="22"/>
        <v>0</v>
      </c>
      <c r="N15" s="22"/>
      <c r="O15" s="66">
        <f t="shared" si="23"/>
        <v>416</v>
      </c>
      <c r="P15" s="66">
        <f t="shared" si="24"/>
        <v>0</v>
      </c>
      <c r="Q15" s="66">
        <f t="shared" si="25"/>
        <v>453</v>
      </c>
      <c r="R15" s="66">
        <f t="shared" si="26"/>
        <v>481</v>
      </c>
      <c r="S15" s="66">
        <f t="shared" si="27"/>
        <v>491</v>
      </c>
      <c r="T15" s="73"/>
      <c r="U15" s="67">
        <f>IF(B15=C15,0,IF(S15&lt;&gt;"-",(S15)/Přehled!$A$1,0))</f>
        <v>1.1690476190476191</v>
      </c>
      <c r="W15"/>
      <c r="X15"/>
    </row>
    <row r="16" spans="1:24" s="42" customFormat="1" x14ac:dyDescent="0.25">
      <c r="A16" s="68">
        <v>14</v>
      </c>
      <c r="B16" s="69">
        <v>972</v>
      </c>
      <c r="C16" s="70"/>
      <c r="D16" s="11">
        <v>150</v>
      </c>
      <c r="E16" s="6">
        <f t="shared" si="14"/>
        <v>75</v>
      </c>
      <c r="F16" s="6">
        <f t="shared" si="15"/>
        <v>25</v>
      </c>
      <c r="G16" s="6">
        <f t="shared" si="16"/>
        <v>5</v>
      </c>
      <c r="H16" s="31">
        <f t="shared" si="17"/>
        <v>0</v>
      </c>
      <c r="I16" s="11">
        <f t="shared" si="18"/>
        <v>285</v>
      </c>
      <c r="J16" s="6">
        <f t="shared" si="19"/>
        <v>143</v>
      </c>
      <c r="K16" s="6">
        <f t="shared" si="20"/>
        <v>48</v>
      </c>
      <c r="L16" s="6">
        <f t="shared" si="21"/>
        <v>10</v>
      </c>
      <c r="M16" s="31">
        <f t="shared" si="22"/>
        <v>0</v>
      </c>
      <c r="N16" s="22"/>
      <c r="O16" s="66">
        <f t="shared" si="23"/>
        <v>402</v>
      </c>
      <c r="P16" s="66">
        <f t="shared" si="24"/>
        <v>0</v>
      </c>
      <c r="Q16" s="66">
        <f t="shared" si="25"/>
        <v>448</v>
      </c>
      <c r="R16" s="66">
        <f t="shared" si="26"/>
        <v>476</v>
      </c>
      <c r="S16" s="66">
        <f t="shared" si="27"/>
        <v>486</v>
      </c>
      <c r="T16" s="73"/>
      <c r="U16" s="67">
        <f>IF(B16=C16,0,IF(S16&lt;&gt;"-",(S16)/Přehled!$A$1,0))</f>
        <v>1.1571428571428573</v>
      </c>
      <c r="W16"/>
      <c r="X16"/>
    </row>
    <row r="17" spans="1:24" s="42" customFormat="1" x14ac:dyDescent="0.25">
      <c r="A17" s="68">
        <v>15</v>
      </c>
      <c r="B17" s="69">
        <v>996</v>
      </c>
      <c r="C17" s="70"/>
      <c r="D17" s="11">
        <v>165</v>
      </c>
      <c r="E17" s="6">
        <f t="shared" si="14"/>
        <v>85</v>
      </c>
      <c r="F17" s="6">
        <f t="shared" si="15"/>
        <v>30</v>
      </c>
      <c r="G17" s="6">
        <f t="shared" si="16"/>
        <v>10</v>
      </c>
      <c r="H17" s="31">
        <f t="shared" si="17"/>
        <v>0</v>
      </c>
      <c r="I17" s="11">
        <f t="shared" si="18"/>
        <v>314</v>
      </c>
      <c r="J17" s="6">
        <f t="shared" si="19"/>
        <v>162</v>
      </c>
      <c r="K17" s="6">
        <f t="shared" si="20"/>
        <v>57</v>
      </c>
      <c r="L17" s="6">
        <f t="shared" si="21"/>
        <v>19</v>
      </c>
      <c r="M17" s="31">
        <f t="shared" si="22"/>
        <v>0</v>
      </c>
      <c r="N17" s="22"/>
      <c r="O17" s="66">
        <f t="shared" si="23"/>
        <v>368</v>
      </c>
      <c r="P17" s="66">
        <f t="shared" si="24"/>
        <v>0</v>
      </c>
      <c r="Q17" s="66">
        <f t="shared" si="25"/>
        <v>406</v>
      </c>
      <c r="R17" s="66">
        <f t="shared" si="26"/>
        <v>425</v>
      </c>
      <c r="S17" s="66">
        <f t="shared" si="27"/>
        <v>444</v>
      </c>
      <c r="T17" s="73"/>
      <c r="U17" s="67">
        <f>IF(B17=C17,0,IF(S17&lt;&gt;"-",(S17)/Přehled!$A$1,0))</f>
        <v>1.0571428571428572</v>
      </c>
      <c r="W17"/>
      <c r="X17"/>
    </row>
    <row r="18" spans="1:24" x14ac:dyDescent="0.25">
      <c r="A18" s="13">
        <v>16</v>
      </c>
      <c r="B18" s="44">
        <v>1021</v>
      </c>
      <c r="C18" s="45"/>
      <c r="D18" s="11">
        <v>180</v>
      </c>
      <c r="E18" s="6">
        <f t="shared" si="14"/>
        <v>90</v>
      </c>
      <c r="F18" s="6">
        <f t="shared" si="15"/>
        <v>30</v>
      </c>
      <c r="G18" s="6">
        <f t="shared" si="16"/>
        <v>10</v>
      </c>
      <c r="H18" s="7">
        <f t="shared" si="17"/>
        <v>0</v>
      </c>
      <c r="I18" s="112">
        <f t="shared" si="18"/>
        <v>342</v>
      </c>
      <c r="J18" s="168">
        <f t="shared" si="19"/>
        <v>171</v>
      </c>
      <c r="K18" s="168">
        <f t="shared" si="20"/>
        <v>57</v>
      </c>
      <c r="L18" s="168">
        <f t="shared" si="21"/>
        <v>19</v>
      </c>
      <c r="M18" s="169">
        <f t="shared" si="22"/>
        <v>0</v>
      </c>
      <c r="N18" s="22"/>
      <c r="O18" s="23">
        <f t="shared" si="23"/>
        <v>337</v>
      </c>
      <c r="P18" s="24">
        <f t="shared" si="24"/>
        <v>0</v>
      </c>
      <c r="Q18" s="23">
        <f t="shared" si="25"/>
        <v>394</v>
      </c>
      <c r="R18" s="23">
        <f t="shared" si="26"/>
        <v>413</v>
      </c>
      <c r="S18" s="23">
        <f t="shared" si="27"/>
        <v>432</v>
      </c>
      <c r="T18" s="73"/>
      <c r="U18" s="67">
        <f>IF(B18=C18,0,IF(S18&lt;&gt;"-",(S18)/Přehled!$A$1,0))</f>
        <v>1.0285714285714285</v>
      </c>
    </row>
    <row r="19" spans="1:24" x14ac:dyDescent="0.25">
      <c r="A19" s="13">
        <v>17</v>
      </c>
      <c r="B19" s="44">
        <v>1047</v>
      </c>
      <c r="C19" s="45"/>
      <c r="D19" s="15">
        <v>190</v>
      </c>
      <c r="E19" s="16">
        <f t="shared" si="14"/>
        <v>95</v>
      </c>
      <c r="F19" s="16">
        <f t="shared" si="15"/>
        <v>30</v>
      </c>
      <c r="G19" s="16">
        <f t="shared" si="16"/>
        <v>10</v>
      </c>
      <c r="H19" s="17">
        <f t="shared" si="17"/>
        <v>0</v>
      </c>
      <c r="I19" s="18">
        <f t="shared" si="18"/>
        <v>361</v>
      </c>
      <c r="J19" s="19">
        <f t="shared" si="19"/>
        <v>181</v>
      </c>
      <c r="K19" s="19">
        <f t="shared" si="20"/>
        <v>57</v>
      </c>
      <c r="L19" s="19">
        <f t="shared" si="21"/>
        <v>19</v>
      </c>
      <c r="M19" s="20">
        <f t="shared" si="22"/>
        <v>0</v>
      </c>
      <c r="N19" s="22"/>
      <c r="O19" s="23">
        <f t="shared" si="23"/>
        <v>325</v>
      </c>
      <c r="P19" s="24">
        <f t="shared" si="24"/>
        <v>0</v>
      </c>
      <c r="Q19" s="23">
        <f t="shared" si="25"/>
        <v>391</v>
      </c>
      <c r="R19" s="23">
        <f t="shared" si="26"/>
        <v>410</v>
      </c>
      <c r="S19" s="23">
        <f t="shared" si="27"/>
        <v>429</v>
      </c>
      <c r="T19" s="73"/>
      <c r="U19" s="67">
        <f>IF(B19=C19,0,IF(S19&lt;&gt;"-",(S19)/Přehled!$A$1,0))</f>
        <v>1.0214285714285714</v>
      </c>
    </row>
    <row r="20" spans="1:24" x14ac:dyDescent="0.25">
      <c r="A20" s="13">
        <v>18</v>
      </c>
      <c r="B20" s="44">
        <v>1073</v>
      </c>
      <c r="C20" s="45"/>
      <c r="D20" s="15">
        <v>205</v>
      </c>
      <c r="E20" s="16">
        <f t="shared" si="14"/>
        <v>105</v>
      </c>
      <c r="F20" s="16">
        <f t="shared" si="15"/>
        <v>35</v>
      </c>
      <c r="G20" s="16">
        <f t="shared" si="16"/>
        <v>10</v>
      </c>
      <c r="H20" s="17">
        <f t="shared" si="17"/>
        <v>0</v>
      </c>
      <c r="I20" s="18">
        <f t="shared" si="18"/>
        <v>390</v>
      </c>
      <c r="J20" s="19">
        <f t="shared" si="19"/>
        <v>200</v>
      </c>
      <c r="K20" s="19">
        <f t="shared" si="20"/>
        <v>67</v>
      </c>
      <c r="L20" s="19">
        <f t="shared" si="21"/>
        <v>19</v>
      </c>
      <c r="M20" s="20">
        <f t="shared" si="22"/>
        <v>0</v>
      </c>
      <c r="N20" s="22"/>
      <c r="O20" s="23">
        <f t="shared" si="23"/>
        <v>293</v>
      </c>
      <c r="P20" s="24">
        <f t="shared" si="24"/>
        <v>0</v>
      </c>
      <c r="Q20" s="23">
        <f t="shared" si="25"/>
        <v>349</v>
      </c>
      <c r="R20" s="23">
        <f t="shared" si="26"/>
        <v>378</v>
      </c>
      <c r="S20" s="23">
        <f t="shared" si="27"/>
        <v>397</v>
      </c>
      <c r="T20" s="73"/>
      <c r="U20" s="67">
        <f>IF(B20=C20,0,IF(S20&lt;&gt;"-",(S20)/Přehled!$A$1,0))</f>
        <v>0.94523809523809521</v>
      </c>
    </row>
    <row r="21" spans="1:24" x14ac:dyDescent="0.25">
      <c r="A21" s="13">
        <v>19</v>
      </c>
      <c r="B21" s="44">
        <v>1099</v>
      </c>
      <c r="C21" s="45"/>
      <c r="D21" s="15">
        <v>220</v>
      </c>
      <c r="E21" s="16">
        <f t="shared" si="14"/>
        <v>110</v>
      </c>
      <c r="F21" s="16">
        <f t="shared" si="15"/>
        <v>35</v>
      </c>
      <c r="G21" s="16">
        <f t="shared" si="16"/>
        <v>10</v>
      </c>
      <c r="H21" s="17">
        <f t="shared" si="17"/>
        <v>0</v>
      </c>
      <c r="I21" s="18">
        <f t="shared" si="18"/>
        <v>418</v>
      </c>
      <c r="J21" s="19">
        <f t="shared" si="19"/>
        <v>209</v>
      </c>
      <c r="K21" s="19">
        <f t="shared" si="20"/>
        <v>67</v>
      </c>
      <c r="L21" s="19">
        <f t="shared" si="21"/>
        <v>19</v>
      </c>
      <c r="M21" s="20">
        <f t="shared" si="22"/>
        <v>0</v>
      </c>
      <c r="N21" s="22"/>
      <c r="O21" s="23">
        <f t="shared" si="23"/>
        <v>263</v>
      </c>
      <c r="P21" s="24">
        <f t="shared" si="24"/>
        <v>0</v>
      </c>
      <c r="Q21" s="23">
        <f t="shared" si="25"/>
        <v>338</v>
      </c>
      <c r="R21" s="23">
        <f t="shared" si="26"/>
        <v>367</v>
      </c>
      <c r="S21" s="23">
        <f t="shared" si="27"/>
        <v>386</v>
      </c>
      <c r="T21" s="73"/>
      <c r="U21" s="67">
        <f>IF(B21=C21,0,IF(S21&lt;&gt;"-",(S21)/Přehled!$A$1,0))</f>
        <v>0.919047619047619</v>
      </c>
    </row>
    <row r="22" spans="1:24" x14ac:dyDescent="0.25">
      <c r="A22" s="13">
        <v>20</v>
      </c>
      <c r="B22" s="44">
        <v>1127</v>
      </c>
      <c r="C22" s="45"/>
      <c r="D22" s="15">
        <v>235</v>
      </c>
      <c r="E22" s="16">
        <f t="shared" si="14"/>
        <v>120</v>
      </c>
      <c r="F22" s="16">
        <f t="shared" si="15"/>
        <v>40</v>
      </c>
      <c r="G22" s="16">
        <f t="shared" si="16"/>
        <v>10</v>
      </c>
      <c r="H22" s="17">
        <f t="shared" si="17"/>
        <v>0</v>
      </c>
      <c r="I22" s="18">
        <f t="shared" si="18"/>
        <v>447</v>
      </c>
      <c r="J22" s="19">
        <f t="shared" si="19"/>
        <v>228</v>
      </c>
      <c r="K22" s="19">
        <f t="shared" si="20"/>
        <v>76</v>
      </c>
      <c r="L22" s="19">
        <f t="shared" si="21"/>
        <v>19</v>
      </c>
      <c r="M22" s="20">
        <f t="shared" si="22"/>
        <v>0</v>
      </c>
      <c r="N22" s="22"/>
      <c r="O22" s="88">
        <f t="shared" si="23"/>
        <v>233</v>
      </c>
      <c r="P22" s="170">
        <f t="shared" si="24"/>
        <v>0</v>
      </c>
      <c r="Q22" s="88">
        <f t="shared" si="25"/>
        <v>300</v>
      </c>
      <c r="R22" s="88">
        <f t="shared" si="26"/>
        <v>338</v>
      </c>
      <c r="S22" s="88">
        <f t="shared" si="27"/>
        <v>357</v>
      </c>
      <c r="T22" s="73"/>
      <c r="U22" s="67">
        <f>IF(B22=C22,0,IF(S22&lt;&gt;"-",(S22)/Přehled!$A$1,0))</f>
        <v>0.85</v>
      </c>
    </row>
    <row r="23" spans="1:24" x14ac:dyDescent="0.25">
      <c r="A23" s="158">
        <v>21</v>
      </c>
      <c r="B23" s="159">
        <v>1155</v>
      </c>
      <c r="C23" s="160"/>
      <c r="D23" s="161">
        <v>250</v>
      </c>
      <c r="E23" s="162">
        <f t="shared" si="14"/>
        <v>125</v>
      </c>
      <c r="F23" s="162">
        <f t="shared" si="15"/>
        <v>40</v>
      </c>
      <c r="G23" s="162">
        <f t="shared" si="16"/>
        <v>10</v>
      </c>
      <c r="H23" s="160">
        <f t="shared" si="17"/>
        <v>0</v>
      </c>
      <c r="I23" s="159">
        <f t="shared" si="18"/>
        <v>475</v>
      </c>
      <c r="J23" s="162">
        <f t="shared" si="19"/>
        <v>238</v>
      </c>
      <c r="K23" s="162">
        <f t="shared" si="20"/>
        <v>76</v>
      </c>
      <c r="L23" s="162">
        <f t="shared" si="21"/>
        <v>19</v>
      </c>
      <c r="M23" s="160">
        <f t="shared" si="22"/>
        <v>0</v>
      </c>
      <c r="N23" s="36"/>
      <c r="O23" s="89">
        <f t="shared" si="23"/>
        <v>205</v>
      </c>
      <c r="P23" s="89">
        <f t="shared" si="24"/>
        <v>0</v>
      </c>
      <c r="Q23" s="89">
        <f t="shared" si="25"/>
        <v>290</v>
      </c>
      <c r="R23" s="89">
        <f t="shared" si="26"/>
        <v>328</v>
      </c>
      <c r="S23" s="89">
        <f t="shared" si="27"/>
        <v>347</v>
      </c>
      <c r="T23" s="73"/>
      <c r="U23" s="67">
        <f>IF(B23=C23,0,IF(S23&lt;&gt;"-",(S23)/Přehled!$A$1,0))</f>
        <v>0.82619047619047614</v>
      </c>
    </row>
    <row r="24" spans="1:24" x14ac:dyDescent="0.25">
      <c r="A24" s="163">
        <v>22</v>
      </c>
      <c r="B24" s="164">
        <v>1184</v>
      </c>
      <c r="C24" s="165"/>
      <c r="D24" s="166">
        <v>265</v>
      </c>
      <c r="E24" s="167">
        <f t="shared" si="14"/>
        <v>135</v>
      </c>
      <c r="F24" s="167">
        <f t="shared" si="15"/>
        <v>45</v>
      </c>
      <c r="G24" s="167">
        <f t="shared" si="16"/>
        <v>10</v>
      </c>
      <c r="H24" s="165">
        <f t="shared" si="17"/>
        <v>0</v>
      </c>
      <c r="I24" s="164">
        <f t="shared" si="18"/>
        <v>504</v>
      </c>
      <c r="J24" s="167">
        <f t="shared" si="19"/>
        <v>257</v>
      </c>
      <c r="K24" s="167">
        <f t="shared" si="20"/>
        <v>86</v>
      </c>
      <c r="L24" s="167">
        <f t="shared" si="21"/>
        <v>19</v>
      </c>
      <c r="M24" s="165">
        <f t="shared" si="22"/>
        <v>0</v>
      </c>
      <c r="N24" s="36"/>
      <c r="O24" s="89">
        <f t="shared" si="23"/>
        <v>176</v>
      </c>
      <c r="P24" s="89">
        <f t="shared" si="24"/>
        <v>0</v>
      </c>
      <c r="Q24" s="89">
        <f t="shared" si="25"/>
        <v>251</v>
      </c>
      <c r="R24" s="89">
        <f t="shared" si="26"/>
        <v>299</v>
      </c>
      <c r="S24" s="89">
        <f t="shared" si="27"/>
        <v>318</v>
      </c>
      <c r="T24" s="73"/>
      <c r="U24" s="67">
        <f>IF(B24=C24,0,IF(S24&lt;&gt;"-",(S24)/Přehled!$A$1,0))</f>
        <v>0.75714285714285712</v>
      </c>
    </row>
    <row r="25" spans="1:24" x14ac:dyDescent="0.25">
      <c r="A25" s="163">
        <v>23</v>
      </c>
      <c r="B25" s="164">
        <v>1214</v>
      </c>
      <c r="C25" s="165"/>
      <c r="D25" s="166">
        <v>280</v>
      </c>
      <c r="E25" s="167">
        <f t="shared" si="14"/>
        <v>140</v>
      </c>
      <c r="F25" s="167">
        <f t="shared" si="15"/>
        <v>45</v>
      </c>
      <c r="G25" s="167">
        <f t="shared" si="16"/>
        <v>10</v>
      </c>
      <c r="H25" s="165">
        <f t="shared" si="17"/>
        <v>0</v>
      </c>
      <c r="I25" s="164">
        <f t="shared" si="18"/>
        <v>532</v>
      </c>
      <c r="J25" s="167">
        <f t="shared" si="19"/>
        <v>266</v>
      </c>
      <c r="K25" s="167">
        <f t="shared" si="20"/>
        <v>86</v>
      </c>
      <c r="L25" s="167">
        <f t="shared" si="21"/>
        <v>19</v>
      </c>
      <c r="M25" s="165">
        <f t="shared" si="22"/>
        <v>0</v>
      </c>
      <c r="N25" s="36"/>
      <c r="O25" s="89">
        <f t="shared" si="23"/>
        <v>150</v>
      </c>
      <c r="P25" s="89">
        <f t="shared" si="24"/>
        <v>0</v>
      </c>
      <c r="Q25" s="89">
        <f t="shared" si="25"/>
        <v>244</v>
      </c>
      <c r="R25" s="89">
        <f t="shared" si="26"/>
        <v>292</v>
      </c>
      <c r="S25" s="89">
        <f t="shared" si="27"/>
        <v>311</v>
      </c>
      <c r="T25" s="73"/>
      <c r="U25" s="67">
        <f>IF(B25=C25,0,IF(S25&lt;&gt;"-",(S25)/Přehled!$A$1,0))</f>
        <v>0.74047619047619051</v>
      </c>
    </row>
    <row r="26" spans="1:24" x14ac:dyDescent="0.25">
      <c r="A26" s="163">
        <v>24</v>
      </c>
      <c r="B26" s="164">
        <v>1244</v>
      </c>
      <c r="C26" s="165"/>
      <c r="D26" s="166">
        <v>290</v>
      </c>
      <c r="E26" s="167">
        <f t="shared" si="14"/>
        <v>145</v>
      </c>
      <c r="F26" s="167">
        <f t="shared" si="15"/>
        <v>50</v>
      </c>
      <c r="G26" s="167">
        <f t="shared" si="16"/>
        <v>15</v>
      </c>
      <c r="H26" s="165">
        <f t="shared" si="17"/>
        <v>5</v>
      </c>
      <c r="I26" s="164">
        <f t="shared" si="18"/>
        <v>551</v>
      </c>
      <c r="J26" s="167">
        <f t="shared" si="19"/>
        <v>276</v>
      </c>
      <c r="K26" s="167">
        <f t="shared" si="20"/>
        <v>95</v>
      </c>
      <c r="L26" s="167">
        <f t="shared" si="21"/>
        <v>29</v>
      </c>
      <c r="M26" s="165">
        <f t="shared" si="22"/>
        <v>10</v>
      </c>
      <c r="N26" s="36"/>
      <c r="O26" s="89">
        <f t="shared" si="23"/>
        <v>142</v>
      </c>
      <c r="P26" s="89">
        <f t="shared" si="24"/>
        <v>0</v>
      </c>
      <c r="Q26" s="89">
        <f t="shared" si="25"/>
        <v>227</v>
      </c>
      <c r="R26" s="89">
        <f t="shared" si="26"/>
        <v>264</v>
      </c>
      <c r="S26" s="89">
        <f t="shared" si="27"/>
        <v>283</v>
      </c>
      <c r="T26" s="73"/>
      <c r="U26" s="67">
        <f>IF(B26=C26,0,IF(S26&lt;&gt;"-",(S26)/Přehled!$A$1,0))</f>
        <v>0.67380952380952386</v>
      </c>
    </row>
    <row r="27" spans="1:24" x14ac:dyDescent="0.25">
      <c r="A27" s="163">
        <v>25</v>
      </c>
      <c r="B27" s="164">
        <v>1275</v>
      </c>
      <c r="C27" s="165"/>
      <c r="D27" s="166">
        <v>305</v>
      </c>
      <c r="E27" s="167">
        <f t="shared" si="14"/>
        <v>155</v>
      </c>
      <c r="F27" s="167">
        <f t="shared" si="15"/>
        <v>50</v>
      </c>
      <c r="G27" s="167">
        <f t="shared" si="16"/>
        <v>15</v>
      </c>
      <c r="H27" s="165">
        <f t="shared" si="17"/>
        <v>5</v>
      </c>
      <c r="I27" s="164">
        <f t="shared" si="18"/>
        <v>580</v>
      </c>
      <c r="J27" s="167">
        <f t="shared" si="19"/>
        <v>295</v>
      </c>
      <c r="K27" s="167">
        <f t="shared" si="20"/>
        <v>95</v>
      </c>
      <c r="L27" s="167">
        <f t="shared" si="21"/>
        <v>29</v>
      </c>
      <c r="M27" s="165">
        <f t="shared" si="22"/>
        <v>10</v>
      </c>
      <c r="N27" s="36"/>
      <c r="O27" s="89">
        <f t="shared" si="23"/>
        <v>115</v>
      </c>
      <c r="P27" s="89">
        <f t="shared" si="24"/>
        <v>0</v>
      </c>
      <c r="Q27" s="89">
        <f t="shared" si="25"/>
        <v>210</v>
      </c>
      <c r="R27" s="89">
        <f t="shared" si="26"/>
        <v>247</v>
      </c>
      <c r="S27" s="89">
        <f t="shared" si="27"/>
        <v>266</v>
      </c>
      <c r="T27" s="73"/>
      <c r="U27" s="67">
        <f>IF(B27=C27,0,IF(S27&lt;&gt;"-",(S27)/Přehled!$A$1,0))</f>
        <v>0.6333333333333333</v>
      </c>
    </row>
    <row r="28" spans="1:24" x14ac:dyDescent="0.25">
      <c r="A28" s="163">
        <v>26</v>
      </c>
      <c r="B28" s="164">
        <v>1307</v>
      </c>
      <c r="C28" s="165"/>
      <c r="D28" s="166">
        <v>320</v>
      </c>
      <c r="E28" s="167">
        <f t="shared" si="14"/>
        <v>160</v>
      </c>
      <c r="F28" s="167">
        <f t="shared" si="15"/>
        <v>55</v>
      </c>
      <c r="G28" s="167">
        <f t="shared" si="16"/>
        <v>15</v>
      </c>
      <c r="H28" s="165">
        <f t="shared" si="17"/>
        <v>5</v>
      </c>
      <c r="I28" s="164">
        <f t="shared" si="18"/>
        <v>608</v>
      </c>
      <c r="J28" s="167">
        <f t="shared" si="19"/>
        <v>304</v>
      </c>
      <c r="K28" s="167">
        <f t="shared" si="20"/>
        <v>105</v>
      </c>
      <c r="L28" s="167">
        <f t="shared" si="21"/>
        <v>29</v>
      </c>
      <c r="M28" s="165">
        <f t="shared" si="22"/>
        <v>10</v>
      </c>
      <c r="N28" s="36"/>
      <c r="O28" s="89">
        <f t="shared" si="23"/>
        <v>91</v>
      </c>
      <c r="P28" s="89">
        <f t="shared" si="24"/>
        <v>0</v>
      </c>
      <c r="Q28" s="89">
        <f t="shared" si="25"/>
        <v>185</v>
      </c>
      <c r="R28" s="89">
        <f t="shared" si="26"/>
        <v>232</v>
      </c>
      <c r="S28" s="89">
        <f t="shared" si="27"/>
        <v>251</v>
      </c>
      <c r="T28" s="73"/>
      <c r="U28" s="67">
        <f>IF(B28=C28,0,IF(S28&lt;&gt;"-",(S28)/Přehled!$A$1,0))</f>
        <v>0.59761904761904761</v>
      </c>
    </row>
    <row r="29" spans="1:24" x14ac:dyDescent="0.25">
      <c r="A29" s="163">
        <v>27</v>
      </c>
      <c r="B29" s="164">
        <v>1340</v>
      </c>
      <c r="C29" s="165"/>
      <c r="D29" s="166">
        <v>335</v>
      </c>
      <c r="E29" s="167">
        <f t="shared" si="14"/>
        <v>170</v>
      </c>
      <c r="F29" s="167">
        <f t="shared" si="15"/>
        <v>55</v>
      </c>
      <c r="G29" s="167">
        <f t="shared" si="16"/>
        <v>15</v>
      </c>
      <c r="H29" s="165">
        <f t="shared" si="17"/>
        <v>5</v>
      </c>
      <c r="I29" s="164">
        <f t="shared" si="18"/>
        <v>637</v>
      </c>
      <c r="J29" s="167">
        <f t="shared" si="19"/>
        <v>323</v>
      </c>
      <c r="K29" s="167">
        <f t="shared" si="20"/>
        <v>105</v>
      </c>
      <c r="L29" s="167">
        <f t="shared" si="21"/>
        <v>29</v>
      </c>
      <c r="M29" s="165">
        <f t="shared" si="22"/>
        <v>10</v>
      </c>
      <c r="N29" s="36"/>
      <c r="O29" s="89">
        <f t="shared" si="23"/>
        <v>66</v>
      </c>
      <c r="P29" s="89">
        <f t="shared" si="24"/>
        <v>0</v>
      </c>
      <c r="Q29" s="89">
        <f t="shared" si="25"/>
        <v>170</v>
      </c>
      <c r="R29" s="89">
        <f t="shared" si="26"/>
        <v>217</v>
      </c>
      <c r="S29" s="89">
        <f t="shared" si="27"/>
        <v>236</v>
      </c>
      <c r="T29" s="73"/>
      <c r="U29" s="67">
        <f>IF(B29=C29,0,IF(S29&lt;&gt;"-",(S29)/Přehled!$A$1,0))</f>
        <v>0.56190476190476191</v>
      </c>
    </row>
    <row r="30" spans="1:24" x14ac:dyDescent="0.25">
      <c r="A30" s="208">
        <v>28</v>
      </c>
      <c r="B30" s="209">
        <v>1373</v>
      </c>
      <c r="C30" s="210"/>
      <c r="D30" s="211">
        <v>355</v>
      </c>
      <c r="E30" s="212">
        <f t="shared" si="14"/>
        <v>180</v>
      </c>
      <c r="F30" s="212">
        <f t="shared" si="15"/>
        <v>60</v>
      </c>
      <c r="G30" s="212">
        <f t="shared" si="16"/>
        <v>15</v>
      </c>
      <c r="H30" s="210">
        <f t="shared" si="17"/>
        <v>5</v>
      </c>
      <c r="I30" s="209">
        <f t="shared" si="18"/>
        <v>675</v>
      </c>
      <c r="J30" s="212">
        <f t="shared" si="19"/>
        <v>342</v>
      </c>
      <c r="K30" s="212">
        <f t="shared" si="20"/>
        <v>114</v>
      </c>
      <c r="L30" s="212">
        <f t="shared" si="21"/>
        <v>29</v>
      </c>
      <c r="M30" s="210">
        <f t="shared" si="22"/>
        <v>10</v>
      </c>
      <c r="N30" s="36"/>
      <c r="O30" s="89">
        <f t="shared" si="23"/>
        <v>23</v>
      </c>
      <c r="P30" s="89">
        <f t="shared" si="24"/>
        <v>0</v>
      </c>
      <c r="Q30" s="89">
        <f t="shared" si="25"/>
        <v>128</v>
      </c>
      <c r="R30" s="89">
        <f t="shared" si="26"/>
        <v>184</v>
      </c>
      <c r="S30" s="89">
        <f t="shared" si="27"/>
        <v>203</v>
      </c>
      <c r="T30" s="73"/>
      <c r="U30" s="67">
        <f>IF(B30=C30,0,IF(S30&lt;&gt;"-",(S30)/Přehled!$A$1,0))</f>
        <v>0.48333333333333334</v>
      </c>
    </row>
    <row r="31" spans="1:24" x14ac:dyDescent="0.25">
      <c r="A31" s="55">
        <v>29</v>
      </c>
      <c r="B31" s="34">
        <v>1407</v>
      </c>
      <c r="C31" s="7"/>
      <c r="D31" s="56">
        <v>365</v>
      </c>
      <c r="E31" s="41">
        <f t="shared" si="14"/>
        <v>185</v>
      </c>
      <c r="F31" s="41">
        <f t="shared" si="15"/>
        <v>60</v>
      </c>
      <c r="G31" s="41">
        <f t="shared" si="16"/>
        <v>15</v>
      </c>
      <c r="H31" s="7">
        <f t="shared" si="17"/>
        <v>5</v>
      </c>
      <c r="I31" s="34">
        <f t="shared" si="18"/>
        <v>694</v>
      </c>
      <c r="J31" s="41">
        <f t="shared" si="19"/>
        <v>352</v>
      </c>
      <c r="K31" s="41">
        <f t="shared" si="20"/>
        <v>114</v>
      </c>
      <c r="L31" s="41">
        <f t="shared" si="21"/>
        <v>29</v>
      </c>
      <c r="M31" s="7">
        <f t="shared" si="22"/>
        <v>10</v>
      </c>
      <c r="N31" s="91"/>
      <c r="O31" s="83">
        <f t="shared" si="23"/>
        <v>19</v>
      </c>
      <c r="P31" s="83">
        <f t="shared" si="24"/>
        <v>0</v>
      </c>
      <c r="Q31" s="83">
        <f t="shared" si="25"/>
        <v>133</v>
      </c>
      <c r="R31" s="83">
        <f t="shared" si="26"/>
        <v>189</v>
      </c>
      <c r="S31" s="83">
        <f t="shared" si="27"/>
        <v>208</v>
      </c>
      <c r="T31" s="73"/>
      <c r="U31" s="67">
        <f>IF(B31=C31,0,IF(S31&lt;&gt;"-",(S31)/Přehled!$A$1,0))</f>
        <v>0.49523809523809526</v>
      </c>
    </row>
    <row r="32" spans="1:24" x14ac:dyDescent="0.25">
      <c r="A32" s="55">
        <v>30</v>
      </c>
      <c r="B32" s="34">
        <v>1442</v>
      </c>
      <c r="C32" s="7"/>
      <c r="D32" s="56">
        <v>385</v>
      </c>
      <c r="E32" s="41">
        <f t="shared" si="14"/>
        <v>195</v>
      </c>
      <c r="F32" s="41">
        <f t="shared" si="15"/>
        <v>65</v>
      </c>
      <c r="G32" s="41">
        <f t="shared" si="16"/>
        <v>15</v>
      </c>
      <c r="H32" s="7">
        <f t="shared" si="17"/>
        <v>5</v>
      </c>
      <c r="I32" s="34">
        <f t="shared" si="18"/>
        <v>732</v>
      </c>
      <c r="J32" s="41">
        <f t="shared" si="19"/>
        <v>371</v>
      </c>
      <c r="K32" s="41">
        <f t="shared" si="20"/>
        <v>124</v>
      </c>
      <c r="L32" s="41">
        <f t="shared" si="21"/>
        <v>29</v>
      </c>
      <c r="M32" s="7">
        <f t="shared" si="22"/>
        <v>10</v>
      </c>
      <c r="N32" s="91"/>
      <c r="O32" s="83">
        <f t="shared" si="23"/>
        <v>0</v>
      </c>
      <c r="P32" s="83">
        <f t="shared" si="24"/>
        <v>0</v>
      </c>
      <c r="Q32" s="83">
        <f t="shared" si="25"/>
        <v>91</v>
      </c>
      <c r="R32" s="83">
        <f t="shared" si="26"/>
        <v>157</v>
      </c>
      <c r="S32" s="83">
        <f t="shared" si="27"/>
        <v>176</v>
      </c>
      <c r="T32" s="73"/>
      <c r="U32" s="67">
        <f>IF(B32=C32,0,IF(S32&lt;&gt;"-",(S32)/Přehled!$A$1,0))</f>
        <v>0.41904761904761906</v>
      </c>
    </row>
    <row r="33" spans="1:24" x14ac:dyDescent="0.25">
      <c r="A33" s="50">
        <v>31</v>
      </c>
      <c r="B33" s="51">
        <v>1479</v>
      </c>
      <c r="C33" s="52"/>
      <c r="D33" s="53">
        <v>400</v>
      </c>
      <c r="E33" s="54">
        <f t="shared" si="14"/>
        <v>200</v>
      </c>
      <c r="F33" s="54">
        <f t="shared" si="15"/>
        <v>65</v>
      </c>
      <c r="G33" s="54">
        <f t="shared" si="16"/>
        <v>15</v>
      </c>
      <c r="H33" s="52">
        <f t="shared" si="17"/>
        <v>5</v>
      </c>
      <c r="I33" s="51">
        <f t="shared" si="18"/>
        <v>760</v>
      </c>
      <c r="J33" s="54">
        <f t="shared" si="19"/>
        <v>380</v>
      </c>
      <c r="K33" s="54">
        <f t="shared" si="20"/>
        <v>124</v>
      </c>
      <c r="L33" s="54">
        <f t="shared" si="21"/>
        <v>29</v>
      </c>
      <c r="M33" s="52">
        <f t="shared" si="22"/>
        <v>10</v>
      </c>
      <c r="N33" s="36"/>
      <c r="O33" s="83">
        <f t="shared" si="23"/>
        <v>0</v>
      </c>
      <c r="P33" s="83">
        <f t="shared" si="24"/>
        <v>0</v>
      </c>
      <c r="Q33" s="83">
        <f t="shared" si="25"/>
        <v>91</v>
      </c>
      <c r="R33" s="83">
        <f t="shared" si="26"/>
        <v>157</v>
      </c>
      <c r="S33" s="83">
        <f t="shared" si="27"/>
        <v>176</v>
      </c>
      <c r="T33" s="73"/>
      <c r="U33" s="67">
        <f>IF(B33=C33,0,IF(S33&lt;&gt;"-",(S33)/Přehled!$A$1,0))</f>
        <v>0.41904761904761906</v>
      </c>
    </row>
    <row r="34" spans="1:24" x14ac:dyDescent="0.25">
      <c r="A34" s="55">
        <v>32</v>
      </c>
      <c r="B34" s="34">
        <v>1515</v>
      </c>
      <c r="C34" s="7"/>
      <c r="D34" s="56">
        <v>415</v>
      </c>
      <c r="E34" s="41">
        <f t="shared" si="14"/>
        <v>210</v>
      </c>
      <c r="F34" s="41">
        <f t="shared" si="15"/>
        <v>70</v>
      </c>
      <c r="G34" s="41">
        <f t="shared" si="16"/>
        <v>20</v>
      </c>
      <c r="H34" s="7">
        <f t="shared" si="17"/>
        <v>5</v>
      </c>
      <c r="I34" s="34">
        <f t="shared" si="18"/>
        <v>789</v>
      </c>
      <c r="J34" s="41">
        <f t="shared" si="19"/>
        <v>399</v>
      </c>
      <c r="K34" s="41">
        <f t="shared" si="20"/>
        <v>133</v>
      </c>
      <c r="L34" s="41">
        <f t="shared" si="21"/>
        <v>38</v>
      </c>
      <c r="M34" s="7">
        <f t="shared" si="22"/>
        <v>10</v>
      </c>
      <c r="N34" s="36"/>
      <c r="O34" s="83">
        <f t="shared" si="23"/>
        <v>0</v>
      </c>
      <c r="P34" s="83">
        <f t="shared" si="24"/>
        <v>0</v>
      </c>
      <c r="Q34" s="83">
        <f t="shared" si="25"/>
        <v>61</v>
      </c>
      <c r="R34" s="83">
        <f t="shared" si="26"/>
        <v>118</v>
      </c>
      <c r="S34" s="83">
        <f t="shared" si="27"/>
        <v>146</v>
      </c>
      <c r="T34" s="73"/>
      <c r="U34" s="67">
        <f>IF(B34=C34,0,IF(S34&lt;&gt;"-",(S34)/Přehled!$A$1,0))</f>
        <v>0.34761904761904761</v>
      </c>
    </row>
    <row r="35" spans="1:24" x14ac:dyDescent="0.25">
      <c r="A35" s="55">
        <v>33</v>
      </c>
      <c r="B35" s="34">
        <v>1553</v>
      </c>
      <c r="C35" s="7"/>
      <c r="D35" s="56">
        <v>430</v>
      </c>
      <c r="E35" s="41">
        <f t="shared" si="14"/>
        <v>215</v>
      </c>
      <c r="F35" s="41">
        <f t="shared" si="15"/>
        <v>70</v>
      </c>
      <c r="G35" s="41">
        <f t="shared" si="16"/>
        <v>20</v>
      </c>
      <c r="H35" s="7">
        <f t="shared" si="17"/>
        <v>5</v>
      </c>
      <c r="I35" s="34">
        <f t="shared" si="18"/>
        <v>817</v>
      </c>
      <c r="J35" s="41">
        <f t="shared" si="19"/>
        <v>409</v>
      </c>
      <c r="K35" s="41">
        <f t="shared" si="20"/>
        <v>133</v>
      </c>
      <c r="L35" s="41">
        <f t="shared" si="21"/>
        <v>38</v>
      </c>
      <c r="M35" s="7">
        <f t="shared" si="22"/>
        <v>10</v>
      </c>
      <c r="N35" s="36"/>
      <c r="O35" s="83">
        <f t="shared" si="23"/>
        <v>0</v>
      </c>
      <c r="P35" s="83">
        <f t="shared" si="24"/>
        <v>0</v>
      </c>
      <c r="Q35" s="83">
        <f t="shared" si="25"/>
        <v>61</v>
      </c>
      <c r="R35" s="83">
        <f t="shared" si="26"/>
        <v>118</v>
      </c>
      <c r="S35" s="83">
        <f t="shared" si="27"/>
        <v>146</v>
      </c>
      <c r="T35" s="73"/>
      <c r="U35" s="67">
        <f>IF(B35=C35,0,IF(S35&lt;&gt;"-",(S35)/Přehled!$A$1,0))</f>
        <v>0.34761904761904761</v>
      </c>
    </row>
    <row r="36" spans="1:24" x14ac:dyDescent="0.25">
      <c r="A36" s="55">
        <v>34</v>
      </c>
      <c r="B36" s="34">
        <v>1592</v>
      </c>
      <c r="C36" s="7"/>
      <c r="D36" s="56">
        <v>445</v>
      </c>
      <c r="E36" s="41">
        <f t="shared" si="14"/>
        <v>225</v>
      </c>
      <c r="F36" s="41">
        <f t="shared" si="15"/>
        <v>75</v>
      </c>
      <c r="G36" s="41">
        <f t="shared" si="16"/>
        <v>20</v>
      </c>
      <c r="H36" s="7">
        <f t="shared" si="17"/>
        <v>5</v>
      </c>
      <c r="I36" s="34">
        <f t="shared" si="18"/>
        <v>846</v>
      </c>
      <c r="J36" s="41">
        <f t="shared" si="19"/>
        <v>428</v>
      </c>
      <c r="K36" s="41">
        <f t="shared" si="20"/>
        <v>143</v>
      </c>
      <c r="L36" s="41">
        <f t="shared" si="21"/>
        <v>38</v>
      </c>
      <c r="M36" s="7">
        <f t="shared" si="22"/>
        <v>10</v>
      </c>
      <c r="N36" s="36"/>
      <c r="O36" s="83">
        <f t="shared" si="23"/>
        <v>0</v>
      </c>
      <c r="P36" s="83">
        <f t="shared" si="24"/>
        <v>0</v>
      </c>
      <c r="Q36" s="83">
        <f t="shared" si="25"/>
        <v>32</v>
      </c>
      <c r="R36" s="83">
        <f t="shared" si="26"/>
        <v>99</v>
      </c>
      <c r="S36" s="83">
        <f t="shared" si="27"/>
        <v>127</v>
      </c>
      <c r="T36" s="73"/>
      <c r="U36" s="67">
        <f>IF(B36=C36,0,IF(S36&lt;&gt;"-",(S36)/Přehled!$A$1,0))</f>
        <v>0.30238095238095236</v>
      </c>
    </row>
    <row r="37" spans="1:24" x14ac:dyDescent="0.25">
      <c r="A37" s="55">
        <v>35</v>
      </c>
      <c r="B37" s="34">
        <v>1632</v>
      </c>
      <c r="C37" s="7"/>
      <c r="D37" s="56">
        <v>460</v>
      </c>
      <c r="E37" s="41">
        <f t="shared" si="14"/>
        <v>230</v>
      </c>
      <c r="F37" s="41">
        <f t="shared" si="15"/>
        <v>75</v>
      </c>
      <c r="G37" s="41">
        <f t="shared" si="16"/>
        <v>20</v>
      </c>
      <c r="H37" s="7">
        <f t="shared" si="17"/>
        <v>5</v>
      </c>
      <c r="I37" s="34">
        <f t="shared" si="18"/>
        <v>874</v>
      </c>
      <c r="J37" s="41">
        <f t="shared" si="19"/>
        <v>437</v>
      </c>
      <c r="K37" s="41">
        <f t="shared" si="20"/>
        <v>143</v>
      </c>
      <c r="L37" s="41">
        <f t="shared" si="21"/>
        <v>38</v>
      </c>
      <c r="M37" s="7">
        <f t="shared" si="22"/>
        <v>10</v>
      </c>
      <c r="N37" s="36"/>
      <c r="O37" s="83">
        <f t="shared" si="23"/>
        <v>0</v>
      </c>
      <c r="P37" s="83">
        <f t="shared" si="24"/>
        <v>0</v>
      </c>
      <c r="Q37" s="83">
        <f t="shared" si="25"/>
        <v>35</v>
      </c>
      <c r="R37" s="83">
        <f t="shared" si="26"/>
        <v>102</v>
      </c>
      <c r="S37" s="83">
        <f t="shared" si="27"/>
        <v>130</v>
      </c>
      <c r="T37" s="73"/>
      <c r="U37" s="67">
        <f>IF(B37=C37,0,IF(S37&lt;&gt;"-",(S37)/Přehled!$A$1,0))</f>
        <v>0.30952380952380953</v>
      </c>
    </row>
    <row r="38" spans="1:24" x14ac:dyDescent="0.25">
      <c r="A38" s="55">
        <v>36</v>
      </c>
      <c r="B38" s="34">
        <v>1673</v>
      </c>
      <c r="C38" s="7"/>
      <c r="D38" s="56">
        <v>480</v>
      </c>
      <c r="E38" s="41">
        <f t="shared" si="14"/>
        <v>240</v>
      </c>
      <c r="F38" s="41">
        <f t="shared" si="15"/>
        <v>80</v>
      </c>
      <c r="G38" s="41">
        <f t="shared" si="16"/>
        <v>20</v>
      </c>
      <c r="H38" s="7">
        <f t="shared" si="17"/>
        <v>5</v>
      </c>
      <c r="I38" s="34">
        <f t="shared" si="18"/>
        <v>912</v>
      </c>
      <c r="J38" s="41">
        <f t="shared" si="19"/>
        <v>456</v>
      </c>
      <c r="K38" s="41">
        <f t="shared" si="20"/>
        <v>152</v>
      </c>
      <c r="L38" s="41">
        <f t="shared" si="21"/>
        <v>38</v>
      </c>
      <c r="M38" s="7">
        <f t="shared" si="22"/>
        <v>10</v>
      </c>
      <c r="N38" s="36"/>
      <c r="O38" s="83">
        <f t="shared" si="23"/>
        <v>0</v>
      </c>
      <c r="P38" s="83">
        <f t="shared" si="24"/>
        <v>0</v>
      </c>
      <c r="Q38" s="83">
        <f t="shared" si="25"/>
        <v>1</v>
      </c>
      <c r="R38" s="83">
        <f t="shared" si="26"/>
        <v>77</v>
      </c>
      <c r="S38" s="83">
        <f t="shared" si="27"/>
        <v>105</v>
      </c>
      <c r="T38" s="73"/>
      <c r="U38" s="67">
        <f>IF(B38=C38,0,IF(S38&lt;&gt;"-",(S38)/Přehled!$A$1,0))</f>
        <v>0.25</v>
      </c>
    </row>
    <row r="39" spans="1:24" x14ac:dyDescent="0.25">
      <c r="A39" s="55">
        <v>37</v>
      </c>
      <c r="B39" s="34">
        <v>1715</v>
      </c>
      <c r="C39" s="7"/>
      <c r="D39" s="56">
        <v>495</v>
      </c>
      <c r="E39" s="41">
        <f t="shared" si="14"/>
        <v>250</v>
      </c>
      <c r="F39" s="41">
        <f t="shared" si="15"/>
        <v>85</v>
      </c>
      <c r="G39" s="41">
        <f t="shared" si="16"/>
        <v>20</v>
      </c>
      <c r="H39" s="7">
        <f t="shared" si="17"/>
        <v>5</v>
      </c>
      <c r="I39" s="34">
        <f t="shared" si="18"/>
        <v>941</v>
      </c>
      <c r="J39" s="41">
        <f t="shared" si="19"/>
        <v>475</v>
      </c>
      <c r="K39" s="41">
        <f t="shared" si="20"/>
        <v>162</v>
      </c>
      <c r="L39" s="41">
        <f t="shared" si="21"/>
        <v>38</v>
      </c>
      <c r="M39" s="7">
        <f t="shared" si="22"/>
        <v>10</v>
      </c>
      <c r="N39" s="36"/>
      <c r="O39" s="83">
        <f t="shared" si="23"/>
        <v>0</v>
      </c>
      <c r="P39" s="83">
        <f t="shared" si="24"/>
        <v>0</v>
      </c>
      <c r="Q39" s="83">
        <f t="shared" si="25"/>
        <v>0</v>
      </c>
      <c r="R39" s="83">
        <f t="shared" si="26"/>
        <v>61</v>
      </c>
      <c r="S39" s="83">
        <f t="shared" si="27"/>
        <v>89</v>
      </c>
      <c r="T39" s="73"/>
      <c r="U39" s="67">
        <f>IF(B39=C39,0,IF(S39&lt;&gt;"-",(S39)/Přehled!$A$1,0))</f>
        <v>0.2119047619047619</v>
      </c>
    </row>
    <row r="40" spans="1:24" x14ac:dyDescent="0.25">
      <c r="A40" s="55">
        <v>38</v>
      </c>
      <c r="B40" s="34">
        <v>1757</v>
      </c>
      <c r="C40" s="7"/>
      <c r="D40" s="56">
        <v>510</v>
      </c>
      <c r="E40" s="41">
        <f t="shared" si="14"/>
        <v>255</v>
      </c>
      <c r="F40" s="41">
        <f t="shared" si="15"/>
        <v>85</v>
      </c>
      <c r="G40" s="41">
        <f t="shared" si="16"/>
        <v>20</v>
      </c>
      <c r="H40" s="7">
        <f t="shared" si="17"/>
        <v>5</v>
      </c>
      <c r="I40" s="34">
        <f t="shared" si="18"/>
        <v>969</v>
      </c>
      <c r="J40" s="41">
        <f t="shared" si="19"/>
        <v>485</v>
      </c>
      <c r="K40" s="41">
        <f t="shared" si="20"/>
        <v>162</v>
      </c>
      <c r="L40" s="41">
        <f t="shared" si="21"/>
        <v>38</v>
      </c>
      <c r="M40" s="7">
        <f t="shared" si="22"/>
        <v>10</v>
      </c>
      <c r="N40" s="36"/>
      <c r="O40" s="83">
        <f t="shared" si="23"/>
        <v>0</v>
      </c>
      <c r="P40" s="83">
        <f t="shared" si="24"/>
        <v>0</v>
      </c>
      <c r="Q40" s="83">
        <f t="shared" si="25"/>
        <v>0</v>
      </c>
      <c r="R40" s="83">
        <f t="shared" si="26"/>
        <v>65</v>
      </c>
      <c r="S40" s="83">
        <f t="shared" si="27"/>
        <v>93</v>
      </c>
      <c r="T40" s="73"/>
      <c r="U40" s="67">
        <f>IF(B40=C40,0,IF(S40&lt;&gt;"-",(S40)/Přehled!$A$1,0))</f>
        <v>0.22142857142857142</v>
      </c>
    </row>
    <row r="41" spans="1:24" x14ac:dyDescent="0.25">
      <c r="A41" s="55">
        <v>39</v>
      </c>
      <c r="B41" s="34">
        <v>1801</v>
      </c>
      <c r="C41" s="7"/>
      <c r="D41" s="56">
        <v>525</v>
      </c>
      <c r="E41" s="41">
        <f t="shared" si="14"/>
        <v>265</v>
      </c>
      <c r="F41" s="41">
        <f t="shared" si="15"/>
        <v>90</v>
      </c>
      <c r="G41" s="41">
        <f t="shared" si="16"/>
        <v>25</v>
      </c>
      <c r="H41" s="7">
        <f t="shared" si="17"/>
        <v>5</v>
      </c>
      <c r="I41" s="34">
        <f t="shared" si="18"/>
        <v>998</v>
      </c>
      <c r="J41" s="41">
        <f t="shared" si="19"/>
        <v>504</v>
      </c>
      <c r="K41" s="41">
        <f t="shared" si="20"/>
        <v>171</v>
      </c>
      <c r="L41" s="41">
        <f t="shared" si="21"/>
        <v>48</v>
      </c>
      <c r="M41" s="7">
        <f t="shared" si="22"/>
        <v>10</v>
      </c>
      <c r="N41" s="36"/>
      <c r="O41" s="83">
        <f t="shared" si="23"/>
        <v>0</v>
      </c>
      <c r="P41" s="83">
        <f t="shared" si="24"/>
        <v>0</v>
      </c>
      <c r="Q41" s="83">
        <f t="shared" si="25"/>
        <v>0</v>
      </c>
      <c r="R41" s="83">
        <f t="shared" si="26"/>
        <v>32</v>
      </c>
      <c r="S41" s="83">
        <f t="shared" si="27"/>
        <v>70</v>
      </c>
      <c r="T41" s="73"/>
      <c r="U41" s="67">
        <f>IF(B41=C41,0,IF(S41&lt;&gt;"-",(S41)/Přehled!$A$1,0))</f>
        <v>0.16666666666666666</v>
      </c>
    </row>
    <row r="42" spans="1:24" s="22" customFormat="1" x14ac:dyDescent="0.25">
      <c r="A42" s="55">
        <v>40</v>
      </c>
      <c r="B42" s="34">
        <v>1846</v>
      </c>
      <c r="C42" s="7"/>
      <c r="D42" s="56">
        <v>545</v>
      </c>
      <c r="E42" s="41">
        <f t="shared" si="14"/>
        <v>275</v>
      </c>
      <c r="F42" s="41">
        <f t="shared" si="15"/>
        <v>90</v>
      </c>
      <c r="G42" s="41">
        <f t="shared" si="16"/>
        <v>25</v>
      </c>
      <c r="H42" s="7">
        <f t="shared" si="17"/>
        <v>5</v>
      </c>
      <c r="I42" s="34">
        <f t="shared" si="18"/>
        <v>1036</v>
      </c>
      <c r="J42" s="41">
        <f t="shared" si="19"/>
        <v>523</v>
      </c>
      <c r="K42" s="41">
        <f t="shared" si="20"/>
        <v>171</v>
      </c>
      <c r="L42" s="41">
        <f t="shared" si="21"/>
        <v>48</v>
      </c>
      <c r="M42" s="7">
        <f t="shared" si="22"/>
        <v>10</v>
      </c>
      <c r="N42" s="36"/>
      <c r="O42" s="83">
        <f t="shared" si="23"/>
        <v>0</v>
      </c>
      <c r="P42" s="83">
        <f t="shared" si="24"/>
        <v>0</v>
      </c>
      <c r="Q42" s="83">
        <f t="shared" si="25"/>
        <v>0</v>
      </c>
      <c r="R42" s="83">
        <f t="shared" si="26"/>
        <v>20</v>
      </c>
      <c r="S42" s="83">
        <f t="shared" si="27"/>
        <v>58</v>
      </c>
      <c r="T42" s="73"/>
      <c r="U42" s="67">
        <f>IF(B42=C42,0,IF(S42&lt;&gt;"-",(S42)/Přehled!$A$1,0))</f>
        <v>0.1380952380952381</v>
      </c>
      <c r="W42"/>
      <c r="X42"/>
    </row>
    <row r="43" spans="1:24" s="22" customFormat="1" x14ac:dyDescent="0.25">
      <c r="A43" s="50">
        <v>41</v>
      </c>
      <c r="B43" s="51">
        <v>1893</v>
      </c>
      <c r="C43" s="52"/>
      <c r="D43" s="53">
        <v>560</v>
      </c>
      <c r="E43" s="54">
        <f t="shared" si="14"/>
        <v>280</v>
      </c>
      <c r="F43" s="54">
        <f t="shared" si="15"/>
        <v>95</v>
      </c>
      <c r="G43" s="54">
        <f t="shared" si="16"/>
        <v>25</v>
      </c>
      <c r="H43" s="52">
        <f t="shared" si="17"/>
        <v>5</v>
      </c>
      <c r="I43" s="51">
        <f t="shared" si="18"/>
        <v>1064</v>
      </c>
      <c r="J43" s="54">
        <f t="shared" si="19"/>
        <v>532</v>
      </c>
      <c r="K43" s="54">
        <f t="shared" si="20"/>
        <v>181</v>
      </c>
      <c r="L43" s="54">
        <f t="shared" si="21"/>
        <v>48</v>
      </c>
      <c r="M43" s="52">
        <f t="shared" si="22"/>
        <v>10</v>
      </c>
      <c r="N43" s="36"/>
      <c r="O43" s="83">
        <f t="shared" si="23"/>
        <v>0</v>
      </c>
      <c r="P43" s="83">
        <f t="shared" si="24"/>
        <v>0</v>
      </c>
      <c r="Q43" s="83">
        <f t="shared" si="25"/>
        <v>0</v>
      </c>
      <c r="R43" s="83">
        <f t="shared" si="26"/>
        <v>20</v>
      </c>
      <c r="S43" s="83">
        <f t="shared" si="27"/>
        <v>58</v>
      </c>
      <c r="T43" s="73"/>
      <c r="U43" s="67">
        <f>IF(B43=C43,0,IF(S43&lt;&gt;"-",(S43)/Přehled!$A$1,0))</f>
        <v>0.1380952380952381</v>
      </c>
      <c r="W43"/>
      <c r="X43"/>
    </row>
    <row r="44" spans="1:24" s="22" customFormat="1" x14ac:dyDescent="0.25">
      <c r="A44" s="55">
        <v>42</v>
      </c>
      <c r="B44" s="34">
        <v>1940</v>
      </c>
      <c r="C44" s="7"/>
      <c r="D44" s="56">
        <v>575</v>
      </c>
      <c r="E44" s="41">
        <f t="shared" si="14"/>
        <v>290</v>
      </c>
      <c r="F44" s="41">
        <f t="shared" si="15"/>
        <v>95</v>
      </c>
      <c r="G44" s="41">
        <f t="shared" si="16"/>
        <v>25</v>
      </c>
      <c r="H44" s="7">
        <f t="shared" si="17"/>
        <v>5</v>
      </c>
      <c r="I44" s="34">
        <f t="shared" si="18"/>
        <v>1093</v>
      </c>
      <c r="J44" s="41">
        <f t="shared" si="19"/>
        <v>551</v>
      </c>
      <c r="K44" s="41">
        <f t="shared" si="20"/>
        <v>181</v>
      </c>
      <c r="L44" s="41">
        <f t="shared" si="21"/>
        <v>48</v>
      </c>
      <c r="M44" s="7">
        <f t="shared" si="22"/>
        <v>10</v>
      </c>
      <c r="N44" s="36"/>
      <c r="O44" s="83">
        <f t="shared" si="23"/>
        <v>0</v>
      </c>
      <c r="P44" s="83">
        <f t="shared" si="24"/>
        <v>0</v>
      </c>
      <c r="Q44" s="83">
        <f t="shared" si="25"/>
        <v>0</v>
      </c>
      <c r="R44" s="83">
        <f t="shared" si="26"/>
        <v>19</v>
      </c>
      <c r="S44" s="83">
        <f t="shared" si="27"/>
        <v>57</v>
      </c>
      <c r="T44" s="73"/>
      <c r="U44" s="67">
        <f>IF(B44=C44,0,IF(S44&lt;&gt;"-",(S44)/Přehled!$A$1,0))</f>
        <v>0.1357142857142857</v>
      </c>
      <c r="W44"/>
      <c r="X44"/>
    </row>
    <row r="45" spans="1:24" s="22" customFormat="1" x14ac:dyDescent="0.25">
      <c r="A45" s="55">
        <v>43</v>
      </c>
      <c r="B45" s="34">
        <v>1988</v>
      </c>
      <c r="C45" s="7"/>
      <c r="D45" s="56">
        <v>590</v>
      </c>
      <c r="E45" s="41">
        <f t="shared" si="14"/>
        <v>295</v>
      </c>
      <c r="F45" s="41">
        <f t="shared" si="15"/>
        <v>100</v>
      </c>
      <c r="G45" s="41">
        <f t="shared" si="16"/>
        <v>25</v>
      </c>
      <c r="H45" s="7">
        <f t="shared" si="17"/>
        <v>5</v>
      </c>
      <c r="I45" s="34">
        <f t="shared" si="18"/>
        <v>1121</v>
      </c>
      <c r="J45" s="41">
        <f t="shared" si="19"/>
        <v>561</v>
      </c>
      <c r="K45" s="41">
        <f t="shared" si="20"/>
        <v>190</v>
      </c>
      <c r="L45" s="41">
        <f t="shared" si="21"/>
        <v>48</v>
      </c>
      <c r="M45" s="7">
        <f t="shared" si="22"/>
        <v>10</v>
      </c>
      <c r="N45" s="36"/>
      <c r="O45" s="83">
        <f t="shared" si="23"/>
        <v>0</v>
      </c>
      <c r="P45" s="83">
        <f t="shared" si="24"/>
        <v>0</v>
      </c>
      <c r="Q45" s="83">
        <f t="shared" si="25"/>
        <v>0</v>
      </c>
      <c r="R45" s="83">
        <f t="shared" si="26"/>
        <v>20</v>
      </c>
      <c r="S45" s="83">
        <f t="shared" si="27"/>
        <v>58</v>
      </c>
      <c r="T45" s="73"/>
      <c r="U45" s="67">
        <f>IF(B45=C45,0,IF(S45&lt;&gt;"-",(S45)/Přehled!$A$1,0))</f>
        <v>0.1380952380952381</v>
      </c>
      <c r="W45"/>
      <c r="X45"/>
    </row>
    <row r="46" spans="1:24" s="22" customFormat="1" x14ac:dyDescent="0.25">
      <c r="A46" s="55">
        <v>44</v>
      </c>
      <c r="B46" s="34">
        <v>2038</v>
      </c>
      <c r="C46" s="7"/>
      <c r="D46" s="56">
        <v>610</v>
      </c>
      <c r="E46" s="41">
        <f t="shared" si="14"/>
        <v>305</v>
      </c>
      <c r="F46" s="41">
        <f t="shared" si="15"/>
        <v>100</v>
      </c>
      <c r="G46" s="41">
        <f t="shared" si="16"/>
        <v>25</v>
      </c>
      <c r="H46" s="7">
        <f t="shared" si="17"/>
        <v>5</v>
      </c>
      <c r="I46" s="34">
        <f t="shared" si="18"/>
        <v>1159</v>
      </c>
      <c r="J46" s="41">
        <f t="shared" si="19"/>
        <v>580</v>
      </c>
      <c r="K46" s="41">
        <f t="shared" si="20"/>
        <v>190</v>
      </c>
      <c r="L46" s="41">
        <f t="shared" si="21"/>
        <v>48</v>
      </c>
      <c r="M46" s="7">
        <f t="shared" si="22"/>
        <v>10</v>
      </c>
      <c r="N46" s="36"/>
      <c r="O46" s="83">
        <f t="shared" si="23"/>
        <v>0</v>
      </c>
      <c r="P46" s="83">
        <f t="shared" si="24"/>
        <v>0</v>
      </c>
      <c r="Q46" s="83">
        <f t="shared" si="25"/>
        <v>0</v>
      </c>
      <c r="R46" s="83">
        <f t="shared" si="26"/>
        <v>13</v>
      </c>
      <c r="S46" s="83">
        <f t="shared" si="27"/>
        <v>51</v>
      </c>
      <c r="T46" s="73"/>
      <c r="U46" s="67">
        <f>IF(B46=C46,0,IF(S46&lt;&gt;"-",(S46)/Přehled!$A$1,0))</f>
        <v>0.12142857142857143</v>
      </c>
      <c r="W46"/>
      <c r="X46"/>
    </row>
    <row r="47" spans="1:24" s="22" customFormat="1" x14ac:dyDescent="0.25">
      <c r="A47" s="55">
        <v>45</v>
      </c>
      <c r="B47" s="34">
        <v>2089</v>
      </c>
      <c r="C47" s="7"/>
      <c r="D47" s="56">
        <v>625</v>
      </c>
      <c r="E47" s="41">
        <f t="shared" si="14"/>
        <v>315</v>
      </c>
      <c r="F47" s="41">
        <f t="shared" si="15"/>
        <v>105</v>
      </c>
      <c r="G47" s="41">
        <f t="shared" si="16"/>
        <v>25</v>
      </c>
      <c r="H47" s="7">
        <f t="shared" si="17"/>
        <v>5</v>
      </c>
      <c r="I47" s="34">
        <f t="shared" si="18"/>
        <v>1188</v>
      </c>
      <c r="J47" s="41">
        <f t="shared" si="19"/>
        <v>599</v>
      </c>
      <c r="K47" s="41">
        <f t="shared" si="20"/>
        <v>200</v>
      </c>
      <c r="L47" s="41">
        <f t="shared" si="21"/>
        <v>48</v>
      </c>
      <c r="M47" s="7">
        <f t="shared" si="22"/>
        <v>10</v>
      </c>
      <c r="N47" s="36"/>
      <c r="O47" s="83">
        <f t="shared" si="23"/>
        <v>0</v>
      </c>
      <c r="P47" s="83">
        <f t="shared" si="24"/>
        <v>0</v>
      </c>
      <c r="Q47" s="83">
        <f t="shared" si="25"/>
        <v>0</v>
      </c>
      <c r="R47" s="83">
        <f t="shared" si="26"/>
        <v>6</v>
      </c>
      <c r="S47" s="83">
        <f t="shared" si="27"/>
        <v>44</v>
      </c>
      <c r="T47" s="73"/>
      <c r="U47" s="67">
        <f>IF(B47=C47,0,IF(S47&lt;&gt;"-",(S47)/Přehled!$A$1,0))</f>
        <v>0.10476190476190476</v>
      </c>
      <c r="W47"/>
      <c r="X47"/>
    </row>
    <row r="48" spans="1:24" s="22" customFormat="1" x14ac:dyDescent="0.25">
      <c r="A48" s="55">
        <v>46</v>
      </c>
      <c r="B48" s="34">
        <v>2141</v>
      </c>
      <c r="C48" s="7"/>
      <c r="D48" s="56">
        <v>645</v>
      </c>
      <c r="E48" s="41">
        <f t="shared" si="14"/>
        <v>325</v>
      </c>
      <c r="F48" s="41">
        <f t="shared" si="15"/>
        <v>110</v>
      </c>
      <c r="G48" s="41">
        <f t="shared" si="16"/>
        <v>30</v>
      </c>
      <c r="H48" s="7">
        <f t="shared" si="17"/>
        <v>5</v>
      </c>
      <c r="I48" s="34">
        <f t="shared" si="18"/>
        <v>1226</v>
      </c>
      <c r="J48" s="41">
        <f t="shared" si="19"/>
        <v>618</v>
      </c>
      <c r="K48" s="41">
        <f t="shared" si="20"/>
        <v>209</v>
      </c>
      <c r="L48" s="41">
        <f t="shared" si="21"/>
        <v>57</v>
      </c>
      <c r="M48" s="7">
        <f t="shared" si="22"/>
        <v>10</v>
      </c>
      <c r="N48" s="36"/>
      <c r="O48" s="83">
        <f t="shared" si="23"/>
        <v>0</v>
      </c>
      <c r="P48" s="83">
        <f t="shared" si="24"/>
        <v>0</v>
      </c>
      <c r="Q48" s="83">
        <f t="shared" si="25"/>
        <v>0</v>
      </c>
      <c r="R48" s="83">
        <f t="shared" si="26"/>
        <v>0</v>
      </c>
      <c r="S48" s="83">
        <f t="shared" si="27"/>
        <v>21</v>
      </c>
      <c r="T48" s="73"/>
      <c r="U48" s="67">
        <f>IF(B48=C48,0,IF(S48&lt;&gt;"-",(S48)/Přehled!$A$1,0))</f>
        <v>0.05</v>
      </c>
      <c r="W48"/>
      <c r="X48"/>
    </row>
    <row r="49" spans="1:24" s="22" customFormat="1" x14ac:dyDescent="0.25">
      <c r="A49" s="55">
        <v>47</v>
      </c>
      <c r="B49" s="34">
        <v>2195</v>
      </c>
      <c r="C49" s="7"/>
      <c r="D49" s="56">
        <v>660</v>
      </c>
      <c r="E49" s="41">
        <f t="shared" si="14"/>
        <v>330</v>
      </c>
      <c r="F49" s="41">
        <f t="shared" si="15"/>
        <v>110</v>
      </c>
      <c r="G49" s="41">
        <f t="shared" si="16"/>
        <v>30</v>
      </c>
      <c r="H49" s="7">
        <f t="shared" si="17"/>
        <v>5</v>
      </c>
      <c r="I49" s="34">
        <f t="shared" si="18"/>
        <v>1254</v>
      </c>
      <c r="J49" s="41">
        <f t="shared" si="19"/>
        <v>627</v>
      </c>
      <c r="K49" s="41">
        <f t="shared" si="20"/>
        <v>209</v>
      </c>
      <c r="L49" s="41">
        <f t="shared" si="21"/>
        <v>57</v>
      </c>
      <c r="M49" s="7">
        <f t="shared" si="22"/>
        <v>10</v>
      </c>
      <c r="N49" s="36"/>
      <c r="O49" s="83">
        <f t="shared" si="23"/>
        <v>0</v>
      </c>
      <c r="P49" s="83">
        <f t="shared" si="24"/>
        <v>0</v>
      </c>
      <c r="Q49" s="83">
        <f t="shared" si="25"/>
        <v>0</v>
      </c>
      <c r="R49" s="83">
        <f t="shared" si="26"/>
        <v>0</v>
      </c>
      <c r="S49" s="83">
        <f t="shared" si="27"/>
        <v>38</v>
      </c>
      <c r="T49" s="73"/>
      <c r="U49" s="67">
        <f>IF(B49=C49,0,IF(S49&lt;&gt;"-",(S49)/Přehled!$A$1,0))</f>
        <v>9.0476190476190474E-2</v>
      </c>
      <c r="W49"/>
      <c r="X49"/>
    </row>
    <row r="50" spans="1:24" s="22" customFormat="1" x14ac:dyDescent="0.25">
      <c r="A50" s="55">
        <v>48</v>
      </c>
      <c r="B50" s="34">
        <v>2250</v>
      </c>
      <c r="C50" s="7"/>
      <c r="D50" s="56">
        <v>675</v>
      </c>
      <c r="E50" s="41">
        <f t="shared" si="14"/>
        <v>340</v>
      </c>
      <c r="F50" s="41">
        <f t="shared" si="15"/>
        <v>115</v>
      </c>
      <c r="G50" s="41">
        <f t="shared" si="16"/>
        <v>30</v>
      </c>
      <c r="H50" s="7">
        <f t="shared" si="17"/>
        <v>5</v>
      </c>
      <c r="I50" s="34">
        <f t="shared" si="18"/>
        <v>1283</v>
      </c>
      <c r="J50" s="41">
        <f t="shared" si="19"/>
        <v>646</v>
      </c>
      <c r="K50" s="41">
        <f t="shared" si="20"/>
        <v>219</v>
      </c>
      <c r="L50" s="41">
        <f t="shared" si="21"/>
        <v>57</v>
      </c>
      <c r="M50" s="7">
        <f t="shared" si="22"/>
        <v>10</v>
      </c>
      <c r="N50" s="36"/>
      <c r="O50" s="83">
        <f t="shared" si="23"/>
        <v>0</v>
      </c>
      <c r="P50" s="83">
        <f t="shared" si="24"/>
        <v>0</v>
      </c>
      <c r="Q50" s="83">
        <f t="shared" si="25"/>
        <v>0</v>
      </c>
      <c r="R50" s="83">
        <f t="shared" si="26"/>
        <v>0</v>
      </c>
      <c r="S50" s="83">
        <f t="shared" si="27"/>
        <v>35</v>
      </c>
      <c r="T50" s="73"/>
      <c r="U50" s="67">
        <f>IF(B50=C50,0,IF(S50&lt;&gt;"-",(S50)/Přehled!$A$1,0))</f>
        <v>8.3333333333333329E-2</v>
      </c>
      <c r="W50"/>
      <c r="X50"/>
    </row>
    <row r="51" spans="1:24" s="22" customFormat="1" x14ac:dyDescent="0.25">
      <c r="A51" s="55">
        <v>49</v>
      </c>
      <c r="B51" s="34">
        <v>2306</v>
      </c>
      <c r="C51" s="7"/>
      <c r="D51" s="56">
        <v>695</v>
      </c>
      <c r="E51" s="41">
        <f t="shared" si="14"/>
        <v>350</v>
      </c>
      <c r="F51" s="41">
        <f t="shared" si="15"/>
        <v>115</v>
      </c>
      <c r="G51" s="41">
        <f t="shared" si="16"/>
        <v>30</v>
      </c>
      <c r="H51" s="7">
        <f t="shared" si="17"/>
        <v>5</v>
      </c>
      <c r="I51" s="34">
        <f t="shared" si="18"/>
        <v>1321</v>
      </c>
      <c r="J51" s="41">
        <f t="shared" si="19"/>
        <v>665</v>
      </c>
      <c r="K51" s="41">
        <f t="shared" si="20"/>
        <v>219</v>
      </c>
      <c r="L51" s="41">
        <f t="shared" si="21"/>
        <v>57</v>
      </c>
      <c r="M51" s="7">
        <f t="shared" si="22"/>
        <v>10</v>
      </c>
      <c r="N51" s="36"/>
      <c r="O51" s="83">
        <f t="shared" si="23"/>
        <v>0</v>
      </c>
      <c r="P51" s="83">
        <f t="shared" si="24"/>
        <v>0</v>
      </c>
      <c r="Q51" s="83">
        <f t="shared" si="25"/>
        <v>0</v>
      </c>
      <c r="R51" s="83">
        <f t="shared" si="26"/>
        <v>0</v>
      </c>
      <c r="S51" s="83">
        <f t="shared" si="27"/>
        <v>34</v>
      </c>
      <c r="T51" s="73"/>
      <c r="U51" s="67">
        <f>IF(B51=C51,0,IF(S51&lt;&gt;"-",(S51)/Přehled!$A$1,0))</f>
        <v>8.0952380952380956E-2</v>
      </c>
      <c r="W51"/>
      <c r="X51"/>
    </row>
    <row r="52" spans="1:24" x14ac:dyDescent="0.25">
      <c r="A52" s="55">
        <v>50</v>
      </c>
      <c r="B52" s="34">
        <v>2363</v>
      </c>
      <c r="C52" s="7"/>
      <c r="D52" s="56">
        <v>710</v>
      </c>
      <c r="E52" s="41">
        <f t="shared" si="14"/>
        <v>355</v>
      </c>
      <c r="F52" s="41">
        <f t="shared" si="15"/>
        <v>120</v>
      </c>
      <c r="G52" s="41">
        <f t="shared" si="16"/>
        <v>30</v>
      </c>
      <c r="H52" s="7">
        <f t="shared" si="17"/>
        <v>5</v>
      </c>
      <c r="I52" s="34">
        <f t="shared" si="18"/>
        <v>1349</v>
      </c>
      <c r="J52" s="41">
        <f t="shared" si="19"/>
        <v>675</v>
      </c>
      <c r="K52" s="41">
        <f t="shared" si="20"/>
        <v>228</v>
      </c>
      <c r="L52" s="41">
        <f t="shared" si="21"/>
        <v>57</v>
      </c>
      <c r="M52" s="7">
        <f t="shared" si="22"/>
        <v>10</v>
      </c>
      <c r="N52" s="36"/>
      <c r="O52" s="83">
        <f t="shared" si="23"/>
        <v>0</v>
      </c>
      <c r="P52" s="83">
        <f t="shared" si="24"/>
        <v>0</v>
      </c>
      <c r="Q52" s="83">
        <f t="shared" si="25"/>
        <v>0</v>
      </c>
      <c r="R52" s="83">
        <f t="shared" si="26"/>
        <v>0</v>
      </c>
      <c r="S52" s="83">
        <f t="shared" si="27"/>
        <v>44</v>
      </c>
      <c r="T52" s="73"/>
      <c r="U52" s="67">
        <f>IF(B52=C52,0,IF(S52&lt;&gt;"-",(S52)/Přehled!$A$1,0))</f>
        <v>0.10476190476190476</v>
      </c>
    </row>
    <row r="53" spans="1:24" x14ac:dyDescent="0.25">
      <c r="A53" s="50">
        <v>51</v>
      </c>
      <c r="B53" s="51">
        <v>2422</v>
      </c>
      <c r="C53" s="52"/>
      <c r="D53" s="53">
        <v>730</v>
      </c>
      <c r="E53" s="54">
        <f t="shared" si="14"/>
        <v>365</v>
      </c>
      <c r="F53" s="54">
        <f t="shared" si="15"/>
        <v>120</v>
      </c>
      <c r="G53" s="54">
        <f t="shared" si="16"/>
        <v>30</v>
      </c>
      <c r="H53" s="52">
        <f t="shared" si="17"/>
        <v>5</v>
      </c>
      <c r="I53" s="51">
        <f t="shared" si="18"/>
        <v>1387</v>
      </c>
      <c r="J53" s="54">
        <f t="shared" si="19"/>
        <v>694</v>
      </c>
      <c r="K53" s="54">
        <f t="shared" si="20"/>
        <v>228</v>
      </c>
      <c r="L53" s="54">
        <f t="shared" si="21"/>
        <v>57</v>
      </c>
      <c r="M53" s="52">
        <f t="shared" si="22"/>
        <v>10</v>
      </c>
      <c r="N53" s="36"/>
      <c r="O53" s="83">
        <f t="shared" si="23"/>
        <v>0</v>
      </c>
      <c r="P53" s="83">
        <f t="shared" si="24"/>
        <v>0</v>
      </c>
      <c r="Q53" s="83">
        <f t="shared" si="25"/>
        <v>0</v>
      </c>
      <c r="R53" s="83">
        <f t="shared" si="26"/>
        <v>0</v>
      </c>
      <c r="S53" s="83">
        <f t="shared" si="27"/>
        <v>46</v>
      </c>
      <c r="T53" s="73"/>
      <c r="U53" s="67">
        <f>IF(B53=C53,0,IF(S53&lt;&gt;"-",(S53)/Přehled!$A$1,0))</f>
        <v>0.10952380952380952</v>
      </c>
    </row>
    <row r="54" spans="1:24" x14ac:dyDescent="0.25">
      <c r="A54" s="55">
        <v>52</v>
      </c>
      <c r="B54" s="34">
        <v>2483</v>
      </c>
      <c r="C54" s="7"/>
      <c r="D54" s="56">
        <v>745</v>
      </c>
      <c r="E54" s="41">
        <f t="shared" si="14"/>
        <v>375</v>
      </c>
      <c r="F54" s="41">
        <f t="shared" si="15"/>
        <v>125</v>
      </c>
      <c r="G54" s="41">
        <f t="shared" si="16"/>
        <v>30</v>
      </c>
      <c r="H54" s="7">
        <f t="shared" si="17"/>
        <v>5</v>
      </c>
      <c r="I54" s="34">
        <f t="shared" si="18"/>
        <v>1416</v>
      </c>
      <c r="J54" s="41">
        <f t="shared" si="19"/>
        <v>713</v>
      </c>
      <c r="K54" s="41">
        <f t="shared" si="20"/>
        <v>238</v>
      </c>
      <c r="L54" s="41">
        <f t="shared" si="21"/>
        <v>57</v>
      </c>
      <c r="M54" s="7">
        <f t="shared" si="22"/>
        <v>10</v>
      </c>
      <c r="N54" s="36"/>
      <c r="O54" s="83">
        <f t="shared" si="23"/>
        <v>0</v>
      </c>
      <c r="P54" s="83">
        <f t="shared" si="24"/>
        <v>0</v>
      </c>
      <c r="Q54" s="83">
        <f t="shared" si="25"/>
        <v>0</v>
      </c>
      <c r="R54" s="83">
        <f t="shared" si="26"/>
        <v>2</v>
      </c>
      <c r="S54" s="83">
        <f t="shared" si="27"/>
        <v>49</v>
      </c>
      <c r="T54" s="73"/>
      <c r="U54" s="67">
        <f>IF(B54=C54,0,IF(S54&lt;&gt;"-",(S54)/Přehled!$A$1,0))</f>
        <v>0.11666666666666667</v>
      </c>
    </row>
    <row r="55" spans="1:24" x14ac:dyDescent="0.25">
      <c r="A55" s="55">
        <v>53</v>
      </c>
      <c r="B55" s="34">
        <v>2545</v>
      </c>
      <c r="C55" s="7"/>
      <c r="D55" s="56">
        <v>765</v>
      </c>
      <c r="E55" s="41">
        <f t="shared" si="14"/>
        <v>385</v>
      </c>
      <c r="F55" s="41">
        <f t="shared" si="15"/>
        <v>130</v>
      </c>
      <c r="G55" s="41">
        <f t="shared" si="16"/>
        <v>35</v>
      </c>
      <c r="H55" s="7">
        <f t="shared" si="17"/>
        <v>5</v>
      </c>
      <c r="I55" s="34">
        <f t="shared" si="18"/>
        <v>1454</v>
      </c>
      <c r="J55" s="41">
        <f t="shared" si="19"/>
        <v>732</v>
      </c>
      <c r="K55" s="41">
        <f t="shared" si="20"/>
        <v>247</v>
      </c>
      <c r="L55" s="41">
        <f t="shared" si="21"/>
        <v>67</v>
      </c>
      <c r="M55" s="7">
        <f t="shared" si="22"/>
        <v>10</v>
      </c>
      <c r="N55" s="36"/>
      <c r="O55" s="83">
        <f t="shared" si="23"/>
        <v>0</v>
      </c>
      <c r="P55" s="83">
        <f t="shared" si="24"/>
        <v>0</v>
      </c>
      <c r="Q55" s="83">
        <f t="shared" si="25"/>
        <v>0</v>
      </c>
      <c r="R55" s="83">
        <f t="shared" si="26"/>
        <v>0</v>
      </c>
      <c r="S55" s="83">
        <f t="shared" si="27"/>
        <v>35</v>
      </c>
      <c r="T55" s="73"/>
      <c r="U55" s="67">
        <f>IF(B55=C55,0,IF(S55&lt;&gt;"-",(S55)/Přehled!$A$1,0))</f>
        <v>8.3333333333333329E-2</v>
      </c>
    </row>
    <row r="56" spans="1:24" x14ac:dyDescent="0.25">
      <c r="A56" s="55">
        <v>54</v>
      </c>
      <c r="B56" s="34">
        <v>2609</v>
      </c>
      <c r="C56" s="7"/>
      <c r="D56" s="56">
        <v>780</v>
      </c>
      <c r="E56" s="41">
        <f t="shared" si="14"/>
        <v>390</v>
      </c>
      <c r="F56" s="41">
        <f t="shared" si="15"/>
        <v>130</v>
      </c>
      <c r="G56" s="41">
        <f t="shared" si="16"/>
        <v>35</v>
      </c>
      <c r="H56" s="7">
        <f t="shared" si="17"/>
        <v>5</v>
      </c>
      <c r="I56" s="34">
        <f t="shared" si="18"/>
        <v>1482</v>
      </c>
      <c r="J56" s="41">
        <f t="shared" si="19"/>
        <v>741</v>
      </c>
      <c r="K56" s="41">
        <f t="shared" si="20"/>
        <v>247</v>
      </c>
      <c r="L56" s="41">
        <f t="shared" si="21"/>
        <v>67</v>
      </c>
      <c r="M56" s="7">
        <f t="shared" si="22"/>
        <v>10</v>
      </c>
      <c r="N56" s="36"/>
      <c r="O56" s="83">
        <f t="shared" si="23"/>
        <v>0</v>
      </c>
      <c r="P56" s="83">
        <f t="shared" si="24"/>
        <v>0</v>
      </c>
      <c r="Q56" s="83">
        <f t="shared" si="25"/>
        <v>0</v>
      </c>
      <c r="R56" s="83">
        <f t="shared" si="26"/>
        <v>5</v>
      </c>
      <c r="S56" s="83">
        <f t="shared" si="27"/>
        <v>62</v>
      </c>
      <c r="T56" s="73"/>
      <c r="U56" s="67">
        <f>IF(B56=C56,0,IF(S56&lt;&gt;"-",(S56)/Přehled!$A$1,0))</f>
        <v>0.14761904761904762</v>
      </c>
    </row>
    <row r="57" spans="1:24" x14ac:dyDescent="0.25">
      <c r="A57" s="55">
        <v>55</v>
      </c>
      <c r="B57" s="34">
        <v>2674</v>
      </c>
      <c r="C57" s="7"/>
      <c r="D57" s="56">
        <v>800</v>
      </c>
      <c r="E57" s="41">
        <f t="shared" si="14"/>
        <v>400</v>
      </c>
      <c r="F57" s="41">
        <f t="shared" si="15"/>
        <v>135</v>
      </c>
      <c r="G57" s="41">
        <f t="shared" si="16"/>
        <v>35</v>
      </c>
      <c r="H57" s="7">
        <f t="shared" si="17"/>
        <v>5</v>
      </c>
      <c r="I57" s="34">
        <f t="shared" si="18"/>
        <v>1520</v>
      </c>
      <c r="J57" s="41">
        <f t="shared" si="19"/>
        <v>760</v>
      </c>
      <c r="K57" s="41">
        <f t="shared" si="20"/>
        <v>257</v>
      </c>
      <c r="L57" s="41">
        <f t="shared" si="21"/>
        <v>67</v>
      </c>
      <c r="M57" s="7">
        <f t="shared" si="22"/>
        <v>10</v>
      </c>
      <c r="N57" s="36"/>
      <c r="O57" s="83">
        <f t="shared" si="23"/>
        <v>0</v>
      </c>
      <c r="P57" s="83">
        <f t="shared" si="24"/>
        <v>0</v>
      </c>
      <c r="Q57" s="83">
        <f t="shared" si="25"/>
        <v>0</v>
      </c>
      <c r="R57" s="83">
        <f t="shared" si="26"/>
        <v>3</v>
      </c>
      <c r="S57" s="83">
        <f t="shared" si="27"/>
        <v>60</v>
      </c>
      <c r="T57" s="73"/>
      <c r="U57" s="67">
        <f>IF(B57=C57,0,IF(S57&lt;&gt;"-",(S57)/Přehled!$A$1,0))</f>
        <v>0.14285714285714285</v>
      </c>
    </row>
    <row r="58" spans="1:24" x14ac:dyDescent="0.25">
      <c r="A58" s="55">
        <v>56</v>
      </c>
      <c r="B58" s="34">
        <v>2741</v>
      </c>
      <c r="C58" s="7"/>
      <c r="D58" s="56">
        <v>815</v>
      </c>
      <c r="E58" s="41">
        <f t="shared" si="14"/>
        <v>410</v>
      </c>
      <c r="F58" s="41">
        <f t="shared" si="15"/>
        <v>135</v>
      </c>
      <c r="G58" s="41">
        <f t="shared" si="16"/>
        <v>35</v>
      </c>
      <c r="H58" s="7">
        <f t="shared" si="17"/>
        <v>5</v>
      </c>
      <c r="I58" s="34">
        <f t="shared" si="18"/>
        <v>1549</v>
      </c>
      <c r="J58" s="41">
        <f t="shared" si="19"/>
        <v>779</v>
      </c>
      <c r="K58" s="41">
        <f t="shared" si="20"/>
        <v>257</v>
      </c>
      <c r="L58" s="41">
        <f t="shared" si="21"/>
        <v>67</v>
      </c>
      <c r="M58" s="7">
        <f t="shared" si="22"/>
        <v>10</v>
      </c>
      <c r="N58" s="36"/>
      <c r="O58" s="83">
        <f t="shared" si="23"/>
        <v>0</v>
      </c>
      <c r="P58" s="83">
        <f t="shared" si="24"/>
        <v>0</v>
      </c>
      <c r="Q58" s="83">
        <f t="shared" si="25"/>
        <v>0</v>
      </c>
      <c r="R58" s="83">
        <f t="shared" si="26"/>
        <v>22</v>
      </c>
      <c r="S58" s="83">
        <f t="shared" si="27"/>
        <v>79</v>
      </c>
      <c r="T58" s="73"/>
      <c r="U58" s="67">
        <f>IF(B58=C58,0,IF(S58&lt;&gt;"-",(S58)/Přehled!$A$1,0))</f>
        <v>0.18809523809523809</v>
      </c>
    </row>
    <row r="59" spans="1:24" x14ac:dyDescent="0.25">
      <c r="A59" s="55">
        <v>57</v>
      </c>
      <c r="B59" s="34">
        <v>2809</v>
      </c>
      <c r="C59" s="7"/>
      <c r="D59" s="56">
        <v>835</v>
      </c>
      <c r="E59" s="41">
        <f t="shared" si="14"/>
        <v>420</v>
      </c>
      <c r="F59" s="41">
        <f t="shared" si="15"/>
        <v>140</v>
      </c>
      <c r="G59" s="41">
        <f t="shared" si="16"/>
        <v>35</v>
      </c>
      <c r="H59" s="7">
        <f t="shared" si="17"/>
        <v>5</v>
      </c>
      <c r="I59" s="34">
        <f t="shared" si="18"/>
        <v>1587</v>
      </c>
      <c r="J59" s="41">
        <f t="shared" si="19"/>
        <v>798</v>
      </c>
      <c r="K59" s="41">
        <f t="shared" si="20"/>
        <v>266</v>
      </c>
      <c r="L59" s="41">
        <f t="shared" si="21"/>
        <v>67</v>
      </c>
      <c r="M59" s="7">
        <f t="shared" si="22"/>
        <v>10</v>
      </c>
      <c r="N59" s="36"/>
      <c r="O59" s="83">
        <f t="shared" si="23"/>
        <v>0</v>
      </c>
      <c r="P59" s="83">
        <f t="shared" si="24"/>
        <v>0</v>
      </c>
      <c r="Q59" s="83">
        <f t="shared" si="25"/>
        <v>0</v>
      </c>
      <c r="R59" s="83">
        <f t="shared" si="26"/>
        <v>24</v>
      </c>
      <c r="S59" s="83">
        <f t="shared" si="27"/>
        <v>81</v>
      </c>
      <c r="T59" s="73"/>
      <c r="U59" s="67">
        <f>IF(B59=C59,0,IF(S59&lt;&gt;"-",(S59)/Přehled!$A$1,0))</f>
        <v>0.19285714285714287</v>
      </c>
    </row>
    <row r="60" spans="1:24" x14ac:dyDescent="0.25">
      <c r="A60" s="55">
        <v>58</v>
      </c>
      <c r="B60" s="34">
        <v>2879</v>
      </c>
      <c r="C60" s="7"/>
      <c r="D60" s="56">
        <v>850</v>
      </c>
      <c r="E60" s="41">
        <f t="shared" si="14"/>
        <v>425</v>
      </c>
      <c r="F60" s="41">
        <f t="shared" si="15"/>
        <v>140</v>
      </c>
      <c r="G60" s="41">
        <f t="shared" si="16"/>
        <v>35</v>
      </c>
      <c r="H60" s="7">
        <f t="shared" si="17"/>
        <v>5</v>
      </c>
      <c r="I60" s="34">
        <f t="shared" si="18"/>
        <v>1615</v>
      </c>
      <c r="J60" s="41">
        <f t="shared" si="19"/>
        <v>808</v>
      </c>
      <c r="K60" s="41">
        <f t="shared" si="20"/>
        <v>266</v>
      </c>
      <c r="L60" s="41">
        <f t="shared" si="21"/>
        <v>67</v>
      </c>
      <c r="M60" s="7">
        <f t="shared" si="22"/>
        <v>10</v>
      </c>
      <c r="N60" s="36"/>
      <c r="O60" s="83">
        <f t="shared" si="23"/>
        <v>0</v>
      </c>
      <c r="P60" s="83">
        <f t="shared" si="24"/>
        <v>0</v>
      </c>
      <c r="Q60" s="83">
        <f t="shared" si="25"/>
        <v>0</v>
      </c>
      <c r="R60" s="83">
        <f t="shared" si="26"/>
        <v>56</v>
      </c>
      <c r="S60" s="83">
        <f t="shared" si="27"/>
        <v>113</v>
      </c>
      <c r="T60" s="73"/>
      <c r="U60" s="67">
        <f>IF(B60=C60,0,IF(S60&lt;&gt;"-",(S60)/Přehled!$A$1,0))</f>
        <v>0.26904761904761904</v>
      </c>
    </row>
    <row r="61" spans="1:24" x14ac:dyDescent="0.25">
      <c r="A61" s="55">
        <v>59</v>
      </c>
      <c r="B61" s="34">
        <v>2951</v>
      </c>
      <c r="C61" s="7"/>
      <c r="D61" s="56">
        <v>870</v>
      </c>
      <c r="E61" s="41">
        <f t="shared" si="14"/>
        <v>435</v>
      </c>
      <c r="F61" s="41">
        <f t="shared" si="15"/>
        <v>145</v>
      </c>
      <c r="G61" s="41">
        <f t="shared" si="16"/>
        <v>35</v>
      </c>
      <c r="H61" s="7">
        <f t="shared" si="17"/>
        <v>5</v>
      </c>
      <c r="I61" s="34">
        <f t="shared" si="18"/>
        <v>1653</v>
      </c>
      <c r="J61" s="41">
        <f t="shared" si="19"/>
        <v>827</v>
      </c>
      <c r="K61" s="41">
        <f t="shared" si="20"/>
        <v>276</v>
      </c>
      <c r="L61" s="41">
        <f t="shared" si="21"/>
        <v>67</v>
      </c>
      <c r="M61" s="7">
        <f t="shared" si="22"/>
        <v>10</v>
      </c>
      <c r="N61" s="36"/>
      <c r="O61" s="83">
        <f t="shared" si="23"/>
        <v>0</v>
      </c>
      <c r="P61" s="83">
        <f t="shared" si="24"/>
        <v>0</v>
      </c>
      <c r="Q61" s="83">
        <f t="shared" si="25"/>
        <v>0</v>
      </c>
      <c r="R61" s="83">
        <f t="shared" si="26"/>
        <v>61</v>
      </c>
      <c r="S61" s="83">
        <f t="shared" si="27"/>
        <v>118</v>
      </c>
      <c r="T61" s="73"/>
      <c r="U61" s="67">
        <f>IF(B61=C61,0,IF(S61&lt;&gt;"-",(S61)/Přehled!$A$1,0))</f>
        <v>0.28095238095238095</v>
      </c>
    </row>
    <row r="62" spans="1:24" x14ac:dyDescent="0.25">
      <c r="A62" s="55">
        <v>60</v>
      </c>
      <c r="B62" s="34">
        <v>3025</v>
      </c>
      <c r="C62" s="7"/>
      <c r="D62" s="56">
        <v>885</v>
      </c>
      <c r="E62" s="41">
        <f t="shared" si="14"/>
        <v>445</v>
      </c>
      <c r="F62" s="41">
        <f t="shared" si="15"/>
        <v>150</v>
      </c>
      <c r="G62" s="41">
        <f t="shared" si="16"/>
        <v>40</v>
      </c>
      <c r="H62" s="7">
        <f t="shared" si="17"/>
        <v>10</v>
      </c>
      <c r="I62" s="34">
        <f t="shared" si="18"/>
        <v>1682</v>
      </c>
      <c r="J62" s="41">
        <f t="shared" si="19"/>
        <v>846</v>
      </c>
      <c r="K62" s="41">
        <f t="shared" si="20"/>
        <v>285</v>
      </c>
      <c r="L62" s="41">
        <f t="shared" si="21"/>
        <v>76</v>
      </c>
      <c r="M62" s="7">
        <f t="shared" si="22"/>
        <v>19</v>
      </c>
      <c r="N62" s="36"/>
      <c r="O62" s="83">
        <f t="shared" si="23"/>
        <v>0</v>
      </c>
      <c r="P62" s="83">
        <f t="shared" si="24"/>
        <v>0</v>
      </c>
      <c r="Q62" s="83">
        <f t="shared" si="25"/>
        <v>0</v>
      </c>
      <c r="R62" s="83">
        <f t="shared" si="26"/>
        <v>60</v>
      </c>
      <c r="S62" s="83">
        <f t="shared" si="27"/>
        <v>117</v>
      </c>
      <c r="T62" s="73"/>
      <c r="U62" s="67">
        <f>IF(B62=C62,0,IF(S62&lt;&gt;"-",(S62)/Přehled!$A$1,0))</f>
        <v>0.27857142857142858</v>
      </c>
    </row>
    <row r="63" spans="1:24" x14ac:dyDescent="0.25">
      <c r="A63" s="50">
        <v>61</v>
      </c>
      <c r="B63" s="51">
        <v>3101</v>
      </c>
      <c r="C63" s="52"/>
      <c r="D63" s="53">
        <v>905</v>
      </c>
      <c r="E63" s="54">
        <f t="shared" si="14"/>
        <v>455</v>
      </c>
      <c r="F63" s="54">
        <f t="shared" si="15"/>
        <v>150</v>
      </c>
      <c r="G63" s="54">
        <f t="shared" si="16"/>
        <v>40</v>
      </c>
      <c r="H63" s="52">
        <f t="shared" si="17"/>
        <v>10</v>
      </c>
      <c r="I63" s="51">
        <f t="shared" si="18"/>
        <v>1720</v>
      </c>
      <c r="J63" s="54">
        <f t="shared" si="19"/>
        <v>865</v>
      </c>
      <c r="K63" s="54">
        <f t="shared" si="20"/>
        <v>285</v>
      </c>
      <c r="L63" s="54">
        <f t="shared" si="21"/>
        <v>76</v>
      </c>
      <c r="M63" s="52">
        <f t="shared" si="22"/>
        <v>19</v>
      </c>
      <c r="N63" s="36"/>
      <c r="O63" s="83">
        <f t="shared" si="23"/>
        <v>0</v>
      </c>
      <c r="P63" s="83">
        <f t="shared" si="24"/>
        <v>0</v>
      </c>
      <c r="Q63" s="83">
        <f t="shared" si="25"/>
        <v>0</v>
      </c>
      <c r="R63" s="83">
        <f t="shared" si="26"/>
        <v>79</v>
      </c>
      <c r="S63" s="83">
        <f t="shared" si="27"/>
        <v>136</v>
      </c>
      <c r="T63" s="73"/>
      <c r="U63" s="67">
        <f>IF(B63=C63,0,IF(S63&lt;&gt;"-",(S63)/Přehled!$A$1,0))</f>
        <v>0.32380952380952382</v>
      </c>
    </row>
    <row r="64" spans="1:24" x14ac:dyDescent="0.25">
      <c r="A64" s="55">
        <v>62</v>
      </c>
      <c r="B64" s="34">
        <v>3178</v>
      </c>
      <c r="C64" s="7"/>
      <c r="D64" s="56">
        <v>920</v>
      </c>
      <c r="E64" s="41">
        <f t="shared" si="14"/>
        <v>460</v>
      </c>
      <c r="F64" s="41">
        <f t="shared" si="15"/>
        <v>155</v>
      </c>
      <c r="G64" s="41">
        <f t="shared" si="16"/>
        <v>40</v>
      </c>
      <c r="H64" s="7">
        <f t="shared" si="17"/>
        <v>10</v>
      </c>
      <c r="I64" s="34">
        <f t="shared" si="18"/>
        <v>1748</v>
      </c>
      <c r="J64" s="41">
        <f t="shared" si="19"/>
        <v>874</v>
      </c>
      <c r="K64" s="41">
        <f t="shared" si="20"/>
        <v>295</v>
      </c>
      <c r="L64" s="41">
        <f t="shared" si="21"/>
        <v>76</v>
      </c>
      <c r="M64" s="7">
        <f t="shared" si="22"/>
        <v>19</v>
      </c>
      <c r="N64" s="36"/>
      <c r="O64" s="83">
        <f t="shared" si="23"/>
        <v>0</v>
      </c>
      <c r="P64" s="83">
        <f t="shared" si="24"/>
        <v>0</v>
      </c>
      <c r="Q64" s="83">
        <f t="shared" si="25"/>
        <v>0</v>
      </c>
      <c r="R64" s="83">
        <f t="shared" si="26"/>
        <v>109</v>
      </c>
      <c r="S64" s="83">
        <f t="shared" si="27"/>
        <v>166</v>
      </c>
      <c r="T64" s="73"/>
      <c r="U64" s="67">
        <f>IF(B64=C64,0,IF(S64&lt;&gt;"-",(S64)/Přehled!$A$1,0))</f>
        <v>0.39523809523809522</v>
      </c>
    </row>
    <row r="65" spans="1:21" x14ac:dyDescent="0.25">
      <c r="A65" s="55">
        <v>63</v>
      </c>
      <c r="B65" s="34">
        <v>3258</v>
      </c>
      <c r="C65" s="7"/>
      <c r="D65" s="56">
        <v>940</v>
      </c>
      <c r="E65" s="41">
        <f t="shared" si="14"/>
        <v>470</v>
      </c>
      <c r="F65" s="41">
        <f t="shared" si="15"/>
        <v>155</v>
      </c>
      <c r="G65" s="41">
        <f t="shared" si="16"/>
        <v>40</v>
      </c>
      <c r="H65" s="7">
        <f t="shared" si="17"/>
        <v>10</v>
      </c>
      <c r="I65" s="34">
        <f t="shared" si="18"/>
        <v>1786</v>
      </c>
      <c r="J65" s="41">
        <f t="shared" si="19"/>
        <v>893</v>
      </c>
      <c r="K65" s="41">
        <f t="shared" si="20"/>
        <v>295</v>
      </c>
      <c r="L65" s="41">
        <f t="shared" si="21"/>
        <v>76</v>
      </c>
      <c r="M65" s="7">
        <f t="shared" si="22"/>
        <v>19</v>
      </c>
      <c r="N65" s="36"/>
      <c r="O65" s="83">
        <f t="shared" si="23"/>
        <v>0</v>
      </c>
      <c r="P65" s="83">
        <f t="shared" si="24"/>
        <v>0</v>
      </c>
      <c r="Q65" s="83">
        <f t="shared" si="25"/>
        <v>0</v>
      </c>
      <c r="R65" s="83">
        <f t="shared" si="26"/>
        <v>132</v>
      </c>
      <c r="S65" s="83">
        <f t="shared" si="27"/>
        <v>189</v>
      </c>
      <c r="T65" s="73"/>
      <c r="U65" s="67">
        <f>IF(B65=C65,0,IF(S65&lt;&gt;"-",(S65)/Přehled!$A$1,0))</f>
        <v>0.45</v>
      </c>
    </row>
    <row r="66" spans="1:21" x14ac:dyDescent="0.25">
      <c r="A66" s="55">
        <v>64</v>
      </c>
      <c r="B66" s="34">
        <v>3339</v>
      </c>
      <c r="C66" s="7"/>
      <c r="D66" s="56">
        <v>960</v>
      </c>
      <c r="E66" s="41">
        <f t="shared" si="14"/>
        <v>480</v>
      </c>
      <c r="F66" s="41">
        <f t="shared" si="15"/>
        <v>160</v>
      </c>
      <c r="G66" s="41">
        <f t="shared" si="16"/>
        <v>40</v>
      </c>
      <c r="H66" s="7">
        <f t="shared" si="17"/>
        <v>10</v>
      </c>
      <c r="I66" s="34">
        <f t="shared" si="18"/>
        <v>1824</v>
      </c>
      <c r="J66" s="41">
        <f t="shared" si="19"/>
        <v>912</v>
      </c>
      <c r="K66" s="41">
        <f t="shared" si="20"/>
        <v>304</v>
      </c>
      <c r="L66" s="41">
        <f t="shared" si="21"/>
        <v>76</v>
      </c>
      <c r="M66" s="7">
        <f t="shared" si="22"/>
        <v>19</v>
      </c>
      <c r="N66" s="36"/>
      <c r="O66" s="83">
        <f t="shared" si="23"/>
        <v>0</v>
      </c>
      <c r="P66" s="83">
        <f t="shared" si="24"/>
        <v>0</v>
      </c>
      <c r="Q66" s="83">
        <f t="shared" si="25"/>
        <v>0</v>
      </c>
      <c r="R66" s="83">
        <f t="shared" si="26"/>
        <v>147</v>
      </c>
      <c r="S66" s="83">
        <f t="shared" si="27"/>
        <v>204</v>
      </c>
      <c r="T66" s="73"/>
      <c r="U66" s="67">
        <f>IF(B66=C66,0,IF(S66&lt;&gt;"-",(S66)/Přehled!$A$1,0))</f>
        <v>0.48571428571428571</v>
      </c>
    </row>
    <row r="67" spans="1:21" x14ac:dyDescent="0.25">
      <c r="A67" s="55">
        <v>65</v>
      </c>
      <c r="B67" s="34">
        <v>3423</v>
      </c>
      <c r="C67" s="7"/>
      <c r="D67" s="56">
        <v>975</v>
      </c>
      <c r="E67" s="41">
        <f t="shared" si="14"/>
        <v>490</v>
      </c>
      <c r="F67" s="41">
        <f t="shared" si="15"/>
        <v>165</v>
      </c>
      <c r="G67" s="41">
        <f t="shared" si="16"/>
        <v>40</v>
      </c>
      <c r="H67" s="7">
        <f t="shared" si="17"/>
        <v>10</v>
      </c>
      <c r="I67" s="34">
        <f t="shared" si="18"/>
        <v>1853</v>
      </c>
      <c r="J67" s="41">
        <f t="shared" si="19"/>
        <v>931</v>
      </c>
      <c r="K67" s="41">
        <f t="shared" si="20"/>
        <v>314</v>
      </c>
      <c r="L67" s="41">
        <f t="shared" si="21"/>
        <v>76</v>
      </c>
      <c r="M67" s="7">
        <f t="shared" si="22"/>
        <v>19</v>
      </c>
      <c r="N67" s="36"/>
      <c r="O67" s="83">
        <f t="shared" si="23"/>
        <v>0</v>
      </c>
      <c r="P67" s="83">
        <f t="shared" si="24"/>
        <v>0</v>
      </c>
      <c r="Q67" s="83">
        <f t="shared" si="25"/>
        <v>11</v>
      </c>
      <c r="R67" s="83">
        <f t="shared" si="26"/>
        <v>173</v>
      </c>
      <c r="S67" s="83">
        <f t="shared" si="27"/>
        <v>230</v>
      </c>
      <c r="T67" s="73"/>
      <c r="U67" s="67">
        <f>IF(B67=C67,0,IF(S67&lt;&gt;"-",(S67)/Přehled!$A$1,0))</f>
        <v>0.54761904761904767</v>
      </c>
    </row>
    <row r="68" spans="1:21" x14ac:dyDescent="0.25">
      <c r="A68" s="55">
        <v>66</v>
      </c>
      <c r="B68" s="34">
        <v>3508</v>
      </c>
      <c r="C68" s="7"/>
      <c r="D68" s="56">
        <v>995</v>
      </c>
      <c r="E68" s="41">
        <f t="shared" ref="E68:E131" si="28">ROUND((D68/2)/5,0)*5</f>
        <v>500</v>
      </c>
      <c r="F68" s="41">
        <f t="shared" ref="F68:F131" si="29">ROUND((E68/3)/5,0)*5</f>
        <v>165</v>
      </c>
      <c r="G68" s="41">
        <f t="shared" ref="G68:G131" si="30">ROUND((F68/4)/5,0)*5</f>
        <v>40</v>
      </c>
      <c r="H68" s="7">
        <f t="shared" ref="H68:H131" si="31">ROUND((G68/5)/5,0)*5</f>
        <v>10</v>
      </c>
      <c r="I68" s="34">
        <f t="shared" ref="I68:I131" si="32">ROUNDUP(D68*1.9,0)</f>
        <v>1891</v>
      </c>
      <c r="J68" s="41">
        <f t="shared" ref="J68:J131" si="33">ROUNDUP(E68*1.9,0)</f>
        <v>950</v>
      </c>
      <c r="K68" s="41">
        <f t="shared" ref="K68:K131" si="34">ROUNDUP(F68*1.9,0)</f>
        <v>314</v>
      </c>
      <c r="L68" s="41">
        <f t="shared" ref="L68:L131" si="35">ROUNDUP(G68*1.9,0)</f>
        <v>76</v>
      </c>
      <c r="M68" s="7">
        <f t="shared" ref="M68:M131" si="36">ROUNDUP(H68*1.9,0)</f>
        <v>19</v>
      </c>
      <c r="N68" s="36"/>
      <c r="O68" s="83">
        <f t="shared" ref="O68:O131" si="37">IF((B68-I68)-I68&lt;=0,0,(B68-I68)-I68)</f>
        <v>0</v>
      </c>
      <c r="P68" s="83">
        <f t="shared" ref="P68:P131" si="38">IF((B68-I68-J68)-J68&lt;=O68,0,IF((B68-I68-J68)-J68&lt;=0,0,(B68-I68-J68)-J68))</f>
        <v>0</v>
      </c>
      <c r="Q68" s="83">
        <f t="shared" ref="Q68:Q131" si="39">IF((B68-I68-J68-K68)-K68&lt;=0,0,(B68-I68-J68-K68)-K68)</f>
        <v>39</v>
      </c>
      <c r="R68" s="83">
        <f t="shared" ref="R68:R131" si="40">IF((B68-I68-J68-K68-L68)-L68&lt;=0,0,(B68-I68-J68-K68-L68)-L68)</f>
        <v>201</v>
      </c>
      <c r="S68" s="83">
        <f t="shared" ref="S68:S131" si="41">IF(H68=0,IF((B68-I68-J68-K68-L68-M68)-M68&lt;=0,0,(B68-I68-J68-K68-L68-M68)-M68),IF((B68-I68-J68-K68-L68-M68)-M68&lt;=0,"-",(B68-I68-J68-K68-L68-M68)-M68+M68))</f>
        <v>258</v>
      </c>
      <c r="T68" s="73"/>
      <c r="U68" s="67">
        <f>IF(B68=C68,0,IF(S68&lt;&gt;"-",(S68)/Přehled!$A$1,0))</f>
        <v>0.61428571428571432</v>
      </c>
    </row>
    <row r="69" spans="1:21" x14ac:dyDescent="0.25">
      <c r="A69" s="55">
        <v>67</v>
      </c>
      <c r="B69" s="34">
        <v>3596</v>
      </c>
      <c r="C69" s="7"/>
      <c r="D69" s="56">
        <v>1015</v>
      </c>
      <c r="E69" s="41">
        <f t="shared" si="28"/>
        <v>510</v>
      </c>
      <c r="F69" s="41">
        <f t="shared" si="29"/>
        <v>170</v>
      </c>
      <c r="G69" s="41">
        <f t="shared" si="30"/>
        <v>45</v>
      </c>
      <c r="H69" s="7">
        <f t="shared" si="31"/>
        <v>10</v>
      </c>
      <c r="I69" s="34">
        <f t="shared" si="32"/>
        <v>1929</v>
      </c>
      <c r="J69" s="41">
        <f t="shared" si="33"/>
        <v>969</v>
      </c>
      <c r="K69" s="41">
        <f t="shared" si="34"/>
        <v>323</v>
      </c>
      <c r="L69" s="41">
        <f t="shared" si="35"/>
        <v>86</v>
      </c>
      <c r="M69" s="7">
        <f t="shared" si="36"/>
        <v>19</v>
      </c>
      <c r="N69" s="36"/>
      <c r="O69" s="83">
        <f t="shared" si="37"/>
        <v>0</v>
      </c>
      <c r="P69" s="83">
        <f t="shared" si="38"/>
        <v>0</v>
      </c>
      <c r="Q69" s="83">
        <f t="shared" si="39"/>
        <v>52</v>
      </c>
      <c r="R69" s="83">
        <f t="shared" si="40"/>
        <v>203</v>
      </c>
      <c r="S69" s="83">
        <f t="shared" si="41"/>
        <v>270</v>
      </c>
      <c r="T69" s="73"/>
      <c r="U69" s="67">
        <f>IF(B69=C69,0,IF(S69&lt;&gt;"-",(S69)/Přehled!$A$1,0))</f>
        <v>0.6428571428571429</v>
      </c>
    </row>
    <row r="70" spans="1:21" x14ac:dyDescent="0.25">
      <c r="A70" s="55">
        <v>68</v>
      </c>
      <c r="B70" s="34">
        <v>3686</v>
      </c>
      <c r="C70" s="7"/>
      <c r="D70" s="56">
        <v>1030</v>
      </c>
      <c r="E70" s="41">
        <f t="shared" si="28"/>
        <v>515</v>
      </c>
      <c r="F70" s="41">
        <f t="shared" si="29"/>
        <v>170</v>
      </c>
      <c r="G70" s="41">
        <f t="shared" si="30"/>
        <v>45</v>
      </c>
      <c r="H70" s="7">
        <f t="shared" si="31"/>
        <v>10</v>
      </c>
      <c r="I70" s="34">
        <f t="shared" si="32"/>
        <v>1957</v>
      </c>
      <c r="J70" s="41">
        <f t="shared" si="33"/>
        <v>979</v>
      </c>
      <c r="K70" s="41">
        <f t="shared" si="34"/>
        <v>323</v>
      </c>
      <c r="L70" s="41">
        <f t="shared" si="35"/>
        <v>86</v>
      </c>
      <c r="M70" s="7">
        <f t="shared" si="36"/>
        <v>19</v>
      </c>
      <c r="N70" s="36"/>
      <c r="O70" s="83">
        <f t="shared" si="37"/>
        <v>0</v>
      </c>
      <c r="P70" s="83">
        <f t="shared" si="38"/>
        <v>0</v>
      </c>
      <c r="Q70" s="83">
        <f t="shared" si="39"/>
        <v>104</v>
      </c>
      <c r="R70" s="83">
        <f t="shared" si="40"/>
        <v>255</v>
      </c>
      <c r="S70" s="83">
        <f t="shared" si="41"/>
        <v>322</v>
      </c>
      <c r="T70" s="73"/>
      <c r="U70" s="67">
        <f>IF(B70=C70,0,IF(S70&lt;&gt;"-",(S70)/Přehled!$A$1,0))</f>
        <v>0.76666666666666672</v>
      </c>
    </row>
    <row r="71" spans="1:21" x14ac:dyDescent="0.25">
      <c r="A71" s="55">
        <v>69</v>
      </c>
      <c r="B71" s="34">
        <v>3778</v>
      </c>
      <c r="C71" s="7"/>
      <c r="D71" s="56">
        <v>1050</v>
      </c>
      <c r="E71" s="41">
        <f t="shared" si="28"/>
        <v>525</v>
      </c>
      <c r="F71" s="41">
        <f t="shared" si="29"/>
        <v>175</v>
      </c>
      <c r="G71" s="41">
        <f t="shared" si="30"/>
        <v>45</v>
      </c>
      <c r="H71" s="7">
        <f t="shared" si="31"/>
        <v>10</v>
      </c>
      <c r="I71" s="34">
        <f t="shared" si="32"/>
        <v>1995</v>
      </c>
      <c r="J71" s="41">
        <f t="shared" si="33"/>
        <v>998</v>
      </c>
      <c r="K71" s="41">
        <f t="shared" si="34"/>
        <v>333</v>
      </c>
      <c r="L71" s="41">
        <f t="shared" si="35"/>
        <v>86</v>
      </c>
      <c r="M71" s="7">
        <f t="shared" si="36"/>
        <v>19</v>
      </c>
      <c r="N71" s="36"/>
      <c r="O71" s="83">
        <f t="shared" si="37"/>
        <v>0</v>
      </c>
      <c r="P71" s="83">
        <f t="shared" si="38"/>
        <v>0</v>
      </c>
      <c r="Q71" s="83">
        <f t="shared" si="39"/>
        <v>119</v>
      </c>
      <c r="R71" s="83">
        <f t="shared" si="40"/>
        <v>280</v>
      </c>
      <c r="S71" s="83">
        <f t="shared" si="41"/>
        <v>347</v>
      </c>
      <c r="T71" s="73"/>
      <c r="U71" s="67">
        <f>IF(B71=C71,0,IF(S71&lt;&gt;"-",(S71)/Přehled!$A$1,0))</f>
        <v>0.82619047619047614</v>
      </c>
    </row>
    <row r="72" spans="1:21" x14ac:dyDescent="0.25">
      <c r="A72" s="55">
        <v>70</v>
      </c>
      <c r="B72" s="34">
        <v>3872</v>
      </c>
      <c r="C72" s="7"/>
      <c r="D72" s="56">
        <v>1070</v>
      </c>
      <c r="E72" s="41">
        <f t="shared" si="28"/>
        <v>535</v>
      </c>
      <c r="F72" s="41">
        <f t="shared" si="29"/>
        <v>180</v>
      </c>
      <c r="G72" s="41">
        <f t="shared" si="30"/>
        <v>45</v>
      </c>
      <c r="H72" s="7">
        <f t="shared" si="31"/>
        <v>10</v>
      </c>
      <c r="I72" s="34">
        <f t="shared" si="32"/>
        <v>2033</v>
      </c>
      <c r="J72" s="41">
        <f t="shared" si="33"/>
        <v>1017</v>
      </c>
      <c r="K72" s="41">
        <f t="shared" si="34"/>
        <v>342</v>
      </c>
      <c r="L72" s="41">
        <f t="shared" si="35"/>
        <v>86</v>
      </c>
      <c r="M72" s="7">
        <f t="shared" si="36"/>
        <v>19</v>
      </c>
      <c r="N72" s="36"/>
      <c r="O72" s="83">
        <f t="shared" si="37"/>
        <v>0</v>
      </c>
      <c r="P72" s="83">
        <f t="shared" si="38"/>
        <v>0</v>
      </c>
      <c r="Q72" s="83">
        <f t="shared" si="39"/>
        <v>138</v>
      </c>
      <c r="R72" s="83">
        <f t="shared" si="40"/>
        <v>308</v>
      </c>
      <c r="S72" s="83">
        <f t="shared" si="41"/>
        <v>375</v>
      </c>
      <c r="T72" s="73"/>
      <c r="U72" s="67">
        <f>IF(B72=C72,0,IF(S72&lt;&gt;"-",(S72)/Přehled!$A$1,0))</f>
        <v>0.8928571428571429</v>
      </c>
    </row>
    <row r="73" spans="1:21" x14ac:dyDescent="0.25">
      <c r="A73" s="50">
        <v>71</v>
      </c>
      <c r="B73" s="51">
        <v>3969</v>
      </c>
      <c r="C73" s="52"/>
      <c r="D73" s="53">
        <v>1085</v>
      </c>
      <c r="E73" s="54">
        <f t="shared" si="28"/>
        <v>545</v>
      </c>
      <c r="F73" s="54">
        <f t="shared" si="29"/>
        <v>180</v>
      </c>
      <c r="G73" s="54">
        <f t="shared" si="30"/>
        <v>45</v>
      </c>
      <c r="H73" s="52">
        <f t="shared" si="31"/>
        <v>10</v>
      </c>
      <c r="I73" s="51">
        <f t="shared" si="32"/>
        <v>2062</v>
      </c>
      <c r="J73" s="54">
        <f t="shared" si="33"/>
        <v>1036</v>
      </c>
      <c r="K73" s="54">
        <f t="shared" si="34"/>
        <v>342</v>
      </c>
      <c r="L73" s="54">
        <f t="shared" si="35"/>
        <v>86</v>
      </c>
      <c r="M73" s="52">
        <f t="shared" si="36"/>
        <v>19</v>
      </c>
      <c r="N73" s="36"/>
      <c r="O73" s="83">
        <f t="shared" si="37"/>
        <v>0</v>
      </c>
      <c r="P73" s="83">
        <f t="shared" si="38"/>
        <v>0</v>
      </c>
      <c r="Q73" s="83">
        <f t="shared" si="39"/>
        <v>187</v>
      </c>
      <c r="R73" s="83">
        <f t="shared" si="40"/>
        <v>357</v>
      </c>
      <c r="S73" s="83">
        <f t="shared" si="41"/>
        <v>424</v>
      </c>
      <c r="T73" s="73"/>
      <c r="U73" s="67">
        <f>IF(B73=C73,0,IF(S73&lt;&gt;"-",(S73)/Přehled!$A$1,0))</f>
        <v>1.0095238095238095</v>
      </c>
    </row>
    <row r="74" spans="1:21" x14ac:dyDescent="0.25">
      <c r="A74" s="55">
        <v>72</v>
      </c>
      <c r="B74" s="34">
        <v>4068</v>
      </c>
      <c r="C74" s="7"/>
      <c r="D74" s="56">
        <v>1105</v>
      </c>
      <c r="E74" s="41">
        <f t="shared" si="28"/>
        <v>555</v>
      </c>
      <c r="F74" s="41">
        <f t="shared" si="29"/>
        <v>185</v>
      </c>
      <c r="G74" s="41">
        <f t="shared" si="30"/>
        <v>45</v>
      </c>
      <c r="H74" s="7">
        <f t="shared" si="31"/>
        <v>10</v>
      </c>
      <c r="I74" s="34">
        <f t="shared" si="32"/>
        <v>2100</v>
      </c>
      <c r="J74" s="41">
        <f t="shared" si="33"/>
        <v>1055</v>
      </c>
      <c r="K74" s="41">
        <f t="shared" si="34"/>
        <v>352</v>
      </c>
      <c r="L74" s="41">
        <f t="shared" si="35"/>
        <v>86</v>
      </c>
      <c r="M74" s="7">
        <f t="shared" si="36"/>
        <v>19</v>
      </c>
      <c r="N74" s="36"/>
      <c r="O74" s="83">
        <f t="shared" si="37"/>
        <v>0</v>
      </c>
      <c r="P74" s="83">
        <f t="shared" si="38"/>
        <v>0</v>
      </c>
      <c r="Q74" s="83">
        <f t="shared" si="39"/>
        <v>209</v>
      </c>
      <c r="R74" s="83">
        <f t="shared" si="40"/>
        <v>389</v>
      </c>
      <c r="S74" s="83">
        <f t="shared" si="41"/>
        <v>456</v>
      </c>
      <c r="T74" s="73"/>
      <c r="U74" s="67">
        <f>IF(B74=C74,0,IF(S74&lt;&gt;"-",(S74)/Přehled!$A$1,0))</f>
        <v>1.0857142857142856</v>
      </c>
    </row>
    <row r="75" spans="1:21" x14ac:dyDescent="0.25">
      <c r="A75" s="55">
        <v>73</v>
      </c>
      <c r="B75" s="34">
        <v>4170</v>
      </c>
      <c r="C75" s="7"/>
      <c r="D75" s="56">
        <v>1125</v>
      </c>
      <c r="E75" s="41">
        <f t="shared" si="28"/>
        <v>565</v>
      </c>
      <c r="F75" s="41">
        <f t="shared" si="29"/>
        <v>190</v>
      </c>
      <c r="G75" s="41">
        <f t="shared" si="30"/>
        <v>50</v>
      </c>
      <c r="H75" s="7">
        <f t="shared" si="31"/>
        <v>10</v>
      </c>
      <c r="I75" s="34">
        <f t="shared" si="32"/>
        <v>2138</v>
      </c>
      <c r="J75" s="41">
        <f t="shared" si="33"/>
        <v>1074</v>
      </c>
      <c r="K75" s="41">
        <f t="shared" si="34"/>
        <v>361</v>
      </c>
      <c r="L75" s="41">
        <f t="shared" si="35"/>
        <v>95</v>
      </c>
      <c r="M75" s="7">
        <f t="shared" si="36"/>
        <v>19</v>
      </c>
      <c r="N75" s="36"/>
      <c r="O75" s="83">
        <f t="shared" si="37"/>
        <v>0</v>
      </c>
      <c r="P75" s="83">
        <f t="shared" si="38"/>
        <v>0</v>
      </c>
      <c r="Q75" s="83">
        <f t="shared" si="39"/>
        <v>236</v>
      </c>
      <c r="R75" s="83">
        <f t="shared" si="40"/>
        <v>407</v>
      </c>
      <c r="S75" s="83">
        <f t="shared" si="41"/>
        <v>483</v>
      </c>
      <c r="T75" s="73"/>
      <c r="U75" s="67">
        <f>IF(B75=C75,0,IF(S75&lt;&gt;"-",(S75)/Přehled!$A$1,0))</f>
        <v>1.1499999999999999</v>
      </c>
    </row>
    <row r="76" spans="1:21" x14ac:dyDescent="0.25">
      <c r="A76" s="55">
        <v>74</v>
      </c>
      <c r="B76" s="34">
        <v>4274</v>
      </c>
      <c r="C76" s="7"/>
      <c r="D76" s="56">
        <v>1140</v>
      </c>
      <c r="E76" s="41">
        <f t="shared" si="28"/>
        <v>570</v>
      </c>
      <c r="F76" s="41">
        <f t="shared" si="29"/>
        <v>190</v>
      </c>
      <c r="G76" s="41">
        <f t="shared" si="30"/>
        <v>50</v>
      </c>
      <c r="H76" s="7">
        <f t="shared" si="31"/>
        <v>10</v>
      </c>
      <c r="I76" s="34">
        <f t="shared" si="32"/>
        <v>2166</v>
      </c>
      <c r="J76" s="41">
        <f t="shared" si="33"/>
        <v>1083</v>
      </c>
      <c r="K76" s="41">
        <f t="shared" si="34"/>
        <v>361</v>
      </c>
      <c r="L76" s="41">
        <f t="shared" si="35"/>
        <v>95</v>
      </c>
      <c r="M76" s="7">
        <f t="shared" si="36"/>
        <v>19</v>
      </c>
      <c r="N76" s="36"/>
      <c r="O76" s="83">
        <f t="shared" si="37"/>
        <v>0</v>
      </c>
      <c r="P76" s="83">
        <f t="shared" si="38"/>
        <v>0</v>
      </c>
      <c r="Q76" s="83">
        <f t="shared" si="39"/>
        <v>303</v>
      </c>
      <c r="R76" s="83">
        <f t="shared" si="40"/>
        <v>474</v>
      </c>
      <c r="S76" s="83">
        <f t="shared" si="41"/>
        <v>550</v>
      </c>
      <c r="T76" s="73"/>
      <c r="U76" s="67">
        <f>IF(B76=C76,0,IF(S76&lt;&gt;"-",(S76)/Přehled!$A$1,0))</f>
        <v>1.3095238095238095</v>
      </c>
    </row>
    <row r="77" spans="1:21" x14ac:dyDescent="0.25">
      <c r="A77" s="55">
        <v>75</v>
      </c>
      <c r="B77" s="34">
        <v>4381</v>
      </c>
      <c r="C77" s="7"/>
      <c r="D77" s="56">
        <v>1160</v>
      </c>
      <c r="E77" s="41">
        <f t="shared" si="28"/>
        <v>580</v>
      </c>
      <c r="F77" s="41">
        <f t="shared" si="29"/>
        <v>195</v>
      </c>
      <c r="G77" s="41">
        <f t="shared" si="30"/>
        <v>50</v>
      </c>
      <c r="H77" s="7">
        <f t="shared" si="31"/>
        <v>10</v>
      </c>
      <c r="I77" s="34">
        <f t="shared" si="32"/>
        <v>2204</v>
      </c>
      <c r="J77" s="41">
        <f t="shared" si="33"/>
        <v>1102</v>
      </c>
      <c r="K77" s="41">
        <f t="shared" si="34"/>
        <v>371</v>
      </c>
      <c r="L77" s="41">
        <f t="shared" si="35"/>
        <v>95</v>
      </c>
      <c r="M77" s="7">
        <f t="shared" si="36"/>
        <v>19</v>
      </c>
      <c r="N77" s="36"/>
      <c r="O77" s="83">
        <f t="shared" si="37"/>
        <v>0</v>
      </c>
      <c r="P77" s="83">
        <f t="shared" si="38"/>
        <v>0</v>
      </c>
      <c r="Q77" s="83">
        <f t="shared" si="39"/>
        <v>333</v>
      </c>
      <c r="R77" s="83">
        <f t="shared" si="40"/>
        <v>514</v>
      </c>
      <c r="S77" s="83">
        <f t="shared" si="41"/>
        <v>590</v>
      </c>
      <c r="T77" s="73"/>
      <c r="U77" s="67">
        <f>IF(B77=C77,0,IF(S77&lt;&gt;"-",(S77)/Přehled!$A$1,0))</f>
        <v>1.4047619047619047</v>
      </c>
    </row>
    <row r="78" spans="1:21" x14ac:dyDescent="0.25">
      <c r="A78" s="55">
        <v>76</v>
      </c>
      <c r="B78" s="34">
        <v>4491</v>
      </c>
      <c r="C78" s="7"/>
      <c r="D78" s="56">
        <v>1180</v>
      </c>
      <c r="E78" s="41">
        <f t="shared" si="28"/>
        <v>590</v>
      </c>
      <c r="F78" s="41">
        <f t="shared" si="29"/>
        <v>195</v>
      </c>
      <c r="G78" s="41">
        <f t="shared" si="30"/>
        <v>50</v>
      </c>
      <c r="H78" s="7">
        <f t="shared" si="31"/>
        <v>10</v>
      </c>
      <c r="I78" s="34">
        <f t="shared" si="32"/>
        <v>2242</v>
      </c>
      <c r="J78" s="41">
        <f t="shared" si="33"/>
        <v>1121</v>
      </c>
      <c r="K78" s="41">
        <f t="shared" si="34"/>
        <v>371</v>
      </c>
      <c r="L78" s="41">
        <f t="shared" si="35"/>
        <v>95</v>
      </c>
      <c r="M78" s="7">
        <f t="shared" si="36"/>
        <v>19</v>
      </c>
      <c r="N78" s="36"/>
      <c r="O78" s="83">
        <f t="shared" si="37"/>
        <v>7</v>
      </c>
      <c r="P78" s="83">
        <f t="shared" si="38"/>
        <v>0</v>
      </c>
      <c r="Q78" s="83">
        <f t="shared" si="39"/>
        <v>386</v>
      </c>
      <c r="R78" s="83">
        <f t="shared" si="40"/>
        <v>567</v>
      </c>
      <c r="S78" s="83">
        <f t="shared" si="41"/>
        <v>643</v>
      </c>
      <c r="T78" s="73"/>
      <c r="U78" s="67">
        <f>IF(B78=C78,0,IF(S78&lt;&gt;"-",(S78)/Přehled!$A$1,0))</f>
        <v>1.5309523809523808</v>
      </c>
    </row>
    <row r="79" spans="1:21" x14ac:dyDescent="0.25">
      <c r="A79" s="55">
        <v>77</v>
      </c>
      <c r="B79" s="34">
        <v>4603</v>
      </c>
      <c r="C79" s="7"/>
      <c r="D79" s="56">
        <v>1200</v>
      </c>
      <c r="E79" s="41">
        <f t="shared" si="28"/>
        <v>600</v>
      </c>
      <c r="F79" s="41">
        <f t="shared" si="29"/>
        <v>200</v>
      </c>
      <c r="G79" s="41">
        <f t="shared" si="30"/>
        <v>50</v>
      </c>
      <c r="H79" s="7">
        <f t="shared" si="31"/>
        <v>10</v>
      </c>
      <c r="I79" s="34">
        <f t="shared" si="32"/>
        <v>2280</v>
      </c>
      <c r="J79" s="41">
        <f t="shared" si="33"/>
        <v>1140</v>
      </c>
      <c r="K79" s="41">
        <f t="shared" si="34"/>
        <v>380</v>
      </c>
      <c r="L79" s="41">
        <f t="shared" si="35"/>
        <v>95</v>
      </c>
      <c r="M79" s="7">
        <f t="shared" si="36"/>
        <v>19</v>
      </c>
      <c r="N79" s="36"/>
      <c r="O79" s="83">
        <f t="shared" si="37"/>
        <v>43</v>
      </c>
      <c r="P79" s="83">
        <f t="shared" si="38"/>
        <v>0</v>
      </c>
      <c r="Q79" s="83">
        <f t="shared" si="39"/>
        <v>423</v>
      </c>
      <c r="R79" s="83">
        <f t="shared" si="40"/>
        <v>613</v>
      </c>
      <c r="S79" s="83">
        <f t="shared" si="41"/>
        <v>689</v>
      </c>
      <c r="T79" s="73"/>
      <c r="U79" s="67">
        <f>IF(B79=C79,0,IF(S79&lt;&gt;"-",(S79)/Přehled!$A$1,0))</f>
        <v>1.6404761904761904</v>
      </c>
    </row>
    <row r="80" spans="1:21" x14ac:dyDescent="0.25">
      <c r="A80" s="55">
        <v>78</v>
      </c>
      <c r="B80" s="34">
        <v>4718</v>
      </c>
      <c r="C80" s="7"/>
      <c r="D80" s="56">
        <v>1215</v>
      </c>
      <c r="E80" s="41">
        <f t="shared" si="28"/>
        <v>610</v>
      </c>
      <c r="F80" s="41">
        <f t="shared" si="29"/>
        <v>205</v>
      </c>
      <c r="G80" s="41">
        <f t="shared" si="30"/>
        <v>50</v>
      </c>
      <c r="H80" s="7">
        <f t="shared" si="31"/>
        <v>10</v>
      </c>
      <c r="I80" s="34">
        <f t="shared" si="32"/>
        <v>2309</v>
      </c>
      <c r="J80" s="41">
        <f t="shared" si="33"/>
        <v>1159</v>
      </c>
      <c r="K80" s="41">
        <f t="shared" si="34"/>
        <v>390</v>
      </c>
      <c r="L80" s="41">
        <f t="shared" si="35"/>
        <v>95</v>
      </c>
      <c r="M80" s="7">
        <f t="shared" si="36"/>
        <v>19</v>
      </c>
      <c r="N80" s="36"/>
      <c r="O80" s="83">
        <f t="shared" si="37"/>
        <v>100</v>
      </c>
      <c r="P80" s="83">
        <f t="shared" si="38"/>
        <v>0</v>
      </c>
      <c r="Q80" s="83">
        <f t="shared" si="39"/>
        <v>470</v>
      </c>
      <c r="R80" s="83">
        <f t="shared" si="40"/>
        <v>670</v>
      </c>
      <c r="S80" s="83">
        <f t="shared" si="41"/>
        <v>746</v>
      </c>
      <c r="T80" s="73"/>
      <c r="U80" s="67">
        <f>IF(B80=C80,0,IF(S80&lt;&gt;"-",(S80)/Přehled!$A$1,0))</f>
        <v>1.7761904761904761</v>
      </c>
    </row>
    <row r="81" spans="1:21" x14ac:dyDescent="0.25">
      <c r="A81" s="55">
        <v>79</v>
      </c>
      <c r="B81" s="34">
        <v>4836</v>
      </c>
      <c r="C81" s="7"/>
      <c r="D81" s="56">
        <v>1235</v>
      </c>
      <c r="E81" s="41">
        <f t="shared" si="28"/>
        <v>620</v>
      </c>
      <c r="F81" s="41">
        <f t="shared" si="29"/>
        <v>205</v>
      </c>
      <c r="G81" s="41">
        <f t="shared" si="30"/>
        <v>50</v>
      </c>
      <c r="H81" s="7">
        <f t="shared" si="31"/>
        <v>10</v>
      </c>
      <c r="I81" s="34">
        <f t="shared" si="32"/>
        <v>2347</v>
      </c>
      <c r="J81" s="41">
        <f t="shared" si="33"/>
        <v>1178</v>
      </c>
      <c r="K81" s="41">
        <f t="shared" si="34"/>
        <v>390</v>
      </c>
      <c r="L81" s="41">
        <f t="shared" si="35"/>
        <v>95</v>
      </c>
      <c r="M81" s="7">
        <f t="shared" si="36"/>
        <v>19</v>
      </c>
      <c r="N81" s="36"/>
      <c r="O81" s="83">
        <f t="shared" si="37"/>
        <v>142</v>
      </c>
      <c r="P81" s="83">
        <f t="shared" si="38"/>
        <v>0</v>
      </c>
      <c r="Q81" s="83">
        <f t="shared" si="39"/>
        <v>531</v>
      </c>
      <c r="R81" s="83">
        <f t="shared" si="40"/>
        <v>731</v>
      </c>
      <c r="S81" s="83">
        <f t="shared" si="41"/>
        <v>807</v>
      </c>
      <c r="T81" s="73"/>
      <c r="U81" s="67">
        <f>IF(B81=C81,0,IF(S81&lt;&gt;"-",(S81)/Přehled!$A$1,0))</f>
        <v>1.9214285714285715</v>
      </c>
    </row>
    <row r="82" spans="1:21" x14ac:dyDescent="0.25">
      <c r="A82" s="55">
        <v>80</v>
      </c>
      <c r="B82" s="34">
        <v>4957</v>
      </c>
      <c r="C82" s="7"/>
      <c r="D82" s="56">
        <v>1255</v>
      </c>
      <c r="E82" s="41">
        <f t="shared" si="28"/>
        <v>630</v>
      </c>
      <c r="F82" s="41">
        <f t="shared" si="29"/>
        <v>210</v>
      </c>
      <c r="G82" s="41">
        <f t="shared" si="30"/>
        <v>55</v>
      </c>
      <c r="H82" s="7">
        <f t="shared" si="31"/>
        <v>10</v>
      </c>
      <c r="I82" s="34">
        <f t="shared" si="32"/>
        <v>2385</v>
      </c>
      <c r="J82" s="41">
        <f t="shared" si="33"/>
        <v>1197</v>
      </c>
      <c r="K82" s="41">
        <f t="shared" si="34"/>
        <v>399</v>
      </c>
      <c r="L82" s="41">
        <f t="shared" si="35"/>
        <v>105</v>
      </c>
      <c r="M82" s="7">
        <f t="shared" si="36"/>
        <v>19</v>
      </c>
      <c r="N82" s="36"/>
      <c r="O82" s="83">
        <f t="shared" si="37"/>
        <v>187</v>
      </c>
      <c r="P82" s="83">
        <f t="shared" si="38"/>
        <v>0</v>
      </c>
      <c r="Q82" s="83">
        <f t="shared" si="39"/>
        <v>577</v>
      </c>
      <c r="R82" s="83">
        <f t="shared" si="40"/>
        <v>766</v>
      </c>
      <c r="S82" s="83">
        <f t="shared" si="41"/>
        <v>852</v>
      </c>
      <c r="T82" s="73"/>
      <c r="U82" s="67">
        <f>IF(B82=C82,0,IF(S82&lt;&gt;"-",(S82)/Přehled!$A$1,0))</f>
        <v>2.0285714285714285</v>
      </c>
    </row>
    <row r="83" spans="1:21" x14ac:dyDescent="0.25">
      <c r="A83" s="149">
        <v>81</v>
      </c>
      <c r="B83" s="150">
        <v>5081</v>
      </c>
      <c r="C83" s="153"/>
      <c r="D83" s="174">
        <v>1275</v>
      </c>
      <c r="E83" s="152">
        <f t="shared" si="28"/>
        <v>640</v>
      </c>
      <c r="F83" s="152">
        <f t="shared" si="29"/>
        <v>215</v>
      </c>
      <c r="G83" s="152">
        <f t="shared" si="30"/>
        <v>55</v>
      </c>
      <c r="H83" s="153">
        <f t="shared" si="31"/>
        <v>10</v>
      </c>
      <c r="I83" s="150">
        <f t="shared" si="32"/>
        <v>2423</v>
      </c>
      <c r="J83" s="152">
        <f t="shared" si="33"/>
        <v>1216</v>
      </c>
      <c r="K83" s="152">
        <f t="shared" si="34"/>
        <v>409</v>
      </c>
      <c r="L83" s="152">
        <f t="shared" si="35"/>
        <v>105</v>
      </c>
      <c r="M83" s="153">
        <f t="shared" si="36"/>
        <v>19</v>
      </c>
      <c r="N83" s="105"/>
      <c r="O83" s="107">
        <f t="shared" si="37"/>
        <v>235</v>
      </c>
      <c r="P83" s="107">
        <f t="shared" si="38"/>
        <v>0</v>
      </c>
      <c r="Q83" s="107">
        <f t="shared" si="39"/>
        <v>624</v>
      </c>
      <c r="R83" s="107">
        <f t="shared" si="40"/>
        <v>823</v>
      </c>
      <c r="S83" s="107">
        <f t="shared" si="41"/>
        <v>909</v>
      </c>
      <c r="T83" s="110"/>
      <c r="U83" s="67">
        <f>IF(B83=C83,0,IF(S83&lt;&gt;"-",(S83)/Přehled!$A$1,0))</f>
        <v>2.1642857142857141</v>
      </c>
    </row>
    <row r="84" spans="1:21" x14ac:dyDescent="0.25">
      <c r="A84" s="126">
        <v>82</v>
      </c>
      <c r="B84" s="15">
        <v>5208</v>
      </c>
      <c r="C84" s="17"/>
      <c r="D84" s="173">
        <v>1290</v>
      </c>
      <c r="E84" s="16">
        <f t="shared" si="28"/>
        <v>645</v>
      </c>
      <c r="F84" s="16">
        <f t="shared" si="29"/>
        <v>215</v>
      </c>
      <c r="G84" s="16">
        <f t="shared" si="30"/>
        <v>55</v>
      </c>
      <c r="H84" s="17">
        <f t="shared" si="31"/>
        <v>10</v>
      </c>
      <c r="I84" s="15">
        <f t="shared" si="32"/>
        <v>2451</v>
      </c>
      <c r="J84" s="16">
        <f t="shared" si="33"/>
        <v>1226</v>
      </c>
      <c r="K84" s="16">
        <f t="shared" si="34"/>
        <v>409</v>
      </c>
      <c r="L84" s="16">
        <f t="shared" si="35"/>
        <v>105</v>
      </c>
      <c r="M84" s="17">
        <f t="shared" si="36"/>
        <v>19</v>
      </c>
      <c r="N84" s="105"/>
      <c r="O84" s="107">
        <f t="shared" si="37"/>
        <v>306</v>
      </c>
      <c r="P84" s="107">
        <f t="shared" si="38"/>
        <v>0</v>
      </c>
      <c r="Q84" s="107">
        <f t="shared" si="39"/>
        <v>713</v>
      </c>
      <c r="R84" s="107">
        <f t="shared" si="40"/>
        <v>912</v>
      </c>
      <c r="S84" s="107">
        <f t="shared" si="41"/>
        <v>998</v>
      </c>
      <c r="T84" s="110"/>
      <c r="U84" s="67">
        <f>IF(B84=C84,0,IF(S84&lt;&gt;"-",(S84)/Přehled!$A$1,0))</f>
        <v>2.3761904761904762</v>
      </c>
    </row>
    <row r="85" spans="1:21" x14ac:dyDescent="0.25">
      <c r="A85" s="126">
        <v>83</v>
      </c>
      <c r="B85" s="15">
        <v>5338</v>
      </c>
      <c r="C85" s="17"/>
      <c r="D85" s="173">
        <v>1310</v>
      </c>
      <c r="E85" s="16">
        <f t="shared" si="28"/>
        <v>655</v>
      </c>
      <c r="F85" s="16">
        <f t="shared" si="29"/>
        <v>220</v>
      </c>
      <c r="G85" s="16">
        <f t="shared" si="30"/>
        <v>55</v>
      </c>
      <c r="H85" s="17">
        <f t="shared" si="31"/>
        <v>10</v>
      </c>
      <c r="I85" s="15">
        <f t="shared" si="32"/>
        <v>2489</v>
      </c>
      <c r="J85" s="16">
        <f t="shared" si="33"/>
        <v>1245</v>
      </c>
      <c r="K85" s="16">
        <f t="shared" si="34"/>
        <v>418</v>
      </c>
      <c r="L85" s="16">
        <f t="shared" si="35"/>
        <v>105</v>
      </c>
      <c r="M85" s="17">
        <f t="shared" si="36"/>
        <v>19</v>
      </c>
      <c r="N85" s="105"/>
      <c r="O85" s="107">
        <f t="shared" si="37"/>
        <v>360</v>
      </c>
      <c r="P85" s="107">
        <f t="shared" si="38"/>
        <v>0</v>
      </c>
      <c r="Q85" s="107">
        <f t="shared" si="39"/>
        <v>768</v>
      </c>
      <c r="R85" s="107">
        <f t="shared" si="40"/>
        <v>976</v>
      </c>
      <c r="S85" s="107">
        <f t="shared" si="41"/>
        <v>1062</v>
      </c>
      <c r="T85" s="110"/>
      <c r="U85" s="67">
        <f>IF(B85=C85,0,IF(S85&lt;&gt;"-",(S85)/Přehled!$A$1,0))</f>
        <v>2.5285714285714285</v>
      </c>
    </row>
    <row r="86" spans="1:21" x14ac:dyDescent="0.25">
      <c r="A86" s="126">
        <v>84</v>
      </c>
      <c r="B86" s="15">
        <v>5471</v>
      </c>
      <c r="C86" s="17"/>
      <c r="D86" s="173">
        <v>1330</v>
      </c>
      <c r="E86" s="16">
        <f t="shared" si="28"/>
        <v>665</v>
      </c>
      <c r="F86" s="16">
        <f t="shared" si="29"/>
        <v>220</v>
      </c>
      <c r="G86" s="16">
        <f t="shared" si="30"/>
        <v>55</v>
      </c>
      <c r="H86" s="17">
        <f t="shared" si="31"/>
        <v>10</v>
      </c>
      <c r="I86" s="15">
        <f t="shared" si="32"/>
        <v>2527</v>
      </c>
      <c r="J86" s="16">
        <f t="shared" si="33"/>
        <v>1264</v>
      </c>
      <c r="K86" s="16">
        <f t="shared" si="34"/>
        <v>418</v>
      </c>
      <c r="L86" s="16">
        <f t="shared" si="35"/>
        <v>105</v>
      </c>
      <c r="M86" s="17">
        <f t="shared" si="36"/>
        <v>19</v>
      </c>
      <c r="N86" s="105"/>
      <c r="O86" s="107">
        <f t="shared" si="37"/>
        <v>417</v>
      </c>
      <c r="P86" s="107">
        <f t="shared" si="38"/>
        <v>0</v>
      </c>
      <c r="Q86" s="107">
        <f t="shared" si="39"/>
        <v>844</v>
      </c>
      <c r="R86" s="107">
        <f t="shared" si="40"/>
        <v>1052</v>
      </c>
      <c r="S86" s="107">
        <f t="shared" si="41"/>
        <v>1138</v>
      </c>
      <c r="T86" s="110"/>
      <c r="U86" s="67">
        <f>IF(B86=C86,0,IF(S86&lt;&gt;"-",(S86)/Přehled!$A$1,0))</f>
        <v>2.7095238095238097</v>
      </c>
    </row>
    <row r="87" spans="1:21" x14ac:dyDescent="0.25">
      <c r="A87" s="126">
        <v>85</v>
      </c>
      <c r="B87" s="15">
        <v>5608</v>
      </c>
      <c r="C87" s="17"/>
      <c r="D87" s="173">
        <v>1350</v>
      </c>
      <c r="E87" s="16">
        <f t="shared" si="28"/>
        <v>675</v>
      </c>
      <c r="F87" s="16">
        <f t="shared" si="29"/>
        <v>225</v>
      </c>
      <c r="G87" s="16">
        <f t="shared" si="30"/>
        <v>55</v>
      </c>
      <c r="H87" s="17">
        <f t="shared" si="31"/>
        <v>10</v>
      </c>
      <c r="I87" s="15">
        <f t="shared" si="32"/>
        <v>2565</v>
      </c>
      <c r="J87" s="16">
        <f t="shared" si="33"/>
        <v>1283</v>
      </c>
      <c r="K87" s="16">
        <f t="shared" si="34"/>
        <v>428</v>
      </c>
      <c r="L87" s="16">
        <f t="shared" si="35"/>
        <v>105</v>
      </c>
      <c r="M87" s="17">
        <f t="shared" si="36"/>
        <v>19</v>
      </c>
      <c r="N87" s="105"/>
      <c r="O87" s="107">
        <f t="shared" si="37"/>
        <v>478</v>
      </c>
      <c r="P87" s="107">
        <f t="shared" si="38"/>
        <v>0</v>
      </c>
      <c r="Q87" s="107">
        <f t="shared" si="39"/>
        <v>904</v>
      </c>
      <c r="R87" s="107">
        <f t="shared" si="40"/>
        <v>1122</v>
      </c>
      <c r="S87" s="107">
        <f t="shared" si="41"/>
        <v>1208</v>
      </c>
      <c r="T87" s="110"/>
      <c r="U87" s="67">
        <f>IF(B87=C87,0,IF(S87&lt;&gt;"-",(S87)/Přehled!$A$1,0))</f>
        <v>2.8761904761904762</v>
      </c>
    </row>
    <row r="88" spans="1:21" x14ac:dyDescent="0.25">
      <c r="A88" s="126">
        <v>86</v>
      </c>
      <c r="B88" s="15">
        <v>5748</v>
      </c>
      <c r="C88" s="17"/>
      <c r="D88" s="173">
        <v>1370</v>
      </c>
      <c r="E88" s="16">
        <f t="shared" si="28"/>
        <v>685</v>
      </c>
      <c r="F88" s="16">
        <f t="shared" si="29"/>
        <v>230</v>
      </c>
      <c r="G88" s="16">
        <f t="shared" si="30"/>
        <v>60</v>
      </c>
      <c r="H88" s="17">
        <f t="shared" si="31"/>
        <v>10</v>
      </c>
      <c r="I88" s="15">
        <f t="shared" si="32"/>
        <v>2603</v>
      </c>
      <c r="J88" s="16">
        <f t="shared" si="33"/>
        <v>1302</v>
      </c>
      <c r="K88" s="16">
        <f t="shared" si="34"/>
        <v>437</v>
      </c>
      <c r="L88" s="16">
        <f t="shared" si="35"/>
        <v>114</v>
      </c>
      <c r="M88" s="17">
        <f t="shared" si="36"/>
        <v>19</v>
      </c>
      <c r="N88" s="105"/>
      <c r="O88" s="107">
        <f t="shared" si="37"/>
        <v>542</v>
      </c>
      <c r="P88" s="107">
        <f t="shared" si="38"/>
        <v>0</v>
      </c>
      <c r="Q88" s="107">
        <f t="shared" si="39"/>
        <v>969</v>
      </c>
      <c r="R88" s="107">
        <f t="shared" si="40"/>
        <v>1178</v>
      </c>
      <c r="S88" s="107">
        <f t="shared" si="41"/>
        <v>1273</v>
      </c>
      <c r="T88" s="110"/>
      <c r="U88" s="67">
        <f>IF(B88=C88,0,IF(S88&lt;&gt;"-",(S88)/Přehled!$A$1,0))</f>
        <v>3.0309523809523808</v>
      </c>
    </row>
    <row r="89" spans="1:21" x14ac:dyDescent="0.25">
      <c r="A89" s="126">
        <v>87</v>
      </c>
      <c r="B89" s="15">
        <v>5892</v>
      </c>
      <c r="C89" s="17"/>
      <c r="D89" s="173">
        <v>1390</v>
      </c>
      <c r="E89" s="16">
        <f t="shared" si="28"/>
        <v>695</v>
      </c>
      <c r="F89" s="16">
        <f t="shared" si="29"/>
        <v>230</v>
      </c>
      <c r="G89" s="16">
        <f t="shared" si="30"/>
        <v>60</v>
      </c>
      <c r="H89" s="17">
        <f t="shared" si="31"/>
        <v>10</v>
      </c>
      <c r="I89" s="15">
        <f t="shared" si="32"/>
        <v>2641</v>
      </c>
      <c r="J89" s="16">
        <f t="shared" si="33"/>
        <v>1321</v>
      </c>
      <c r="K89" s="16">
        <f t="shared" si="34"/>
        <v>437</v>
      </c>
      <c r="L89" s="16">
        <f t="shared" si="35"/>
        <v>114</v>
      </c>
      <c r="M89" s="17">
        <f t="shared" si="36"/>
        <v>19</v>
      </c>
      <c r="N89" s="105"/>
      <c r="O89" s="107">
        <f t="shared" si="37"/>
        <v>610</v>
      </c>
      <c r="P89" s="107">
        <f t="shared" si="38"/>
        <v>0</v>
      </c>
      <c r="Q89" s="107">
        <f t="shared" si="39"/>
        <v>1056</v>
      </c>
      <c r="R89" s="107">
        <f t="shared" si="40"/>
        <v>1265</v>
      </c>
      <c r="S89" s="107">
        <f t="shared" si="41"/>
        <v>1360</v>
      </c>
      <c r="T89" s="110"/>
      <c r="U89" s="67">
        <f>IF(B89=C89,0,IF(S89&lt;&gt;"-",(S89)/Přehled!$A$1,0))</f>
        <v>3.2380952380952381</v>
      </c>
    </row>
    <row r="90" spans="1:21" x14ac:dyDescent="0.25">
      <c r="A90" s="126">
        <v>88</v>
      </c>
      <c r="B90" s="15">
        <v>6039</v>
      </c>
      <c r="C90" s="17"/>
      <c r="D90" s="173">
        <v>1410</v>
      </c>
      <c r="E90" s="16">
        <f t="shared" si="28"/>
        <v>705</v>
      </c>
      <c r="F90" s="16">
        <f t="shared" si="29"/>
        <v>235</v>
      </c>
      <c r="G90" s="16">
        <f t="shared" si="30"/>
        <v>60</v>
      </c>
      <c r="H90" s="17">
        <f t="shared" si="31"/>
        <v>10</v>
      </c>
      <c r="I90" s="15">
        <f t="shared" si="32"/>
        <v>2679</v>
      </c>
      <c r="J90" s="16">
        <f t="shared" si="33"/>
        <v>1340</v>
      </c>
      <c r="K90" s="16">
        <f t="shared" si="34"/>
        <v>447</v>
      </c>
      <c r="L90" s="16">
        <f t="shared" si="35"/>
        <v>114</v>
      </c>
      <c r="M90" s="17">
        <f t="shared" si="36"/>
        <v>19</v>
      </c>
      <c r="N90" s="105"/>
      <c r="O90" s="107">
        <f t="shared" si="37"/>
        <v>681</v>
      </c>
      <c r="P90" s="107">
        <f t="shared" si="38"/>
        <v>0</v>
      </c>
      <c r="Q90" s="107">
        <f t="shared" si="39"/>
        <v>1126</v>
      </c>
      <c r="R90" s="107">
        <f t="shared" si="40"/>
        <v>1345</v>
      </c>
      <c r="S90" s="107">
        <f t="shared" si="41"/>
        <v>1440</v>
      </c>
      <c r="T90" s="110"/>
      <c r="U90" s="67">
        <f>IF(B90=C90,0,IF(S90&lt;&gt;"-",(S90)/Přehled!$A$1,0))</f>
        <v>3.4285714285714284</v>
      </c>
    </row>
    <row r="91" spans="1:21" x14ac:dyDescent="0.25">
      <c r="A91" s="126">
        <v>89</v>
      </c>
      <c r="B91" s="15">
        <v>6190</v>
      </c>
      <c r="C91" s="17"/>
      <c r="D91" s="173">
        <v>1425</v>
      </c>
      <c r="E91" s="16">
        <f t="shared" si="28"/>
        <v>715</v>
      </c>
      <c r="F91" s="16">
        <f t="shared" si="29"/>
        <v>240</v>
      </c>
      <c r="G91" s="16">
        <f t="shared" si="30"/>
        <v>60</v>
      </c>
      <c r="H91" s="17">
        <f t="shared" si="31"/>
        <v>10</v>
      </c>
      <c r="I91" s="15">
        <f t="shared" si="32"/>
        <v>2708</v>
      </c>
      <c r="J91" s="16">
        <f t="shared" si="33"/>
        <v>1359</v>
      </c>
      <c r="K91" s="16">
        <f t="shared" si="34"/>
        <v>456</v>
      </c>
      <c r="L91" s="16">
        <f t="shared" si="35"/>
        <v>114</v>
      </c>
      <c r="M91" s="17">
        <f t="shared" si="36"/>
        <v>19</v>
      </c>
      <c r="N91" s="105"/>
      <c r="O91" s="107">
        <f t="shared" si="37"/>
        <v>774</v>
      </c>
      <c r="P91" s="107">
        <f t="shared" si="38"/>
        <v>0</v>
      </c>
      <c r="Q91" s="107">
        <f t="shared" si="39"/>
        <v>1211</v>
      </c>
      <c r="R91" s="107">
        <f t="shared" si="40"/>
        <v>1439</v>
      </c>
      <c r="S91" s="107">
        <f t="shared" si="41"/>
        <v>1534</v>
      </c>
      <c r="T91" s="110"/>
      <c r="U91" s="67">
        <f>IF(B91=C91,0,IF(S91&lt;&gt;"-",(S91)/Přehled!$A$1,0))</f>
        <v>3.6523809523809523</v>
      </c>
    </row>
    <row r="92" spans="1:21" x14ac:dyDescent="0.25">
      <c r="A92" s="126">
        <v>90</v>
      </c>
      <c r="B92" s="15">
        <v>6345</v>
      </c>
      <c r="C92" s="17"/>
      <c r="D92" s="173">
        <v>1445</v>
      </c>
      <c r="E92" s="16">
        <f t="shared" si="28"/>
        <v>725</v>
      </c>
      <c r="F92" s="16">
        <f t="shared" si="29"/>
        <v>240</v>
      </c>
      <c r="G92" s="16">
        <f t="shared" si="30"/>
        <v>60</v>
      </c>
      <c r="H92" s="17">
        <f t="shared" si="31"/>
        <v>10</v>
      </c>
      <c r="I92" s="15">
        <f t="shared" si="32"/>
        <v>2746</v>
      </c>
      <c r="J92" s="16">
        <f t="shared" si="33"/>
        <v>1378</v>
      </c>
      <c r="K92" s="16">
        <f t="shared" si="34"/>
        <v>456</v>
      </c>
      <c r="L92" s="16">
        <f t="shared" si="35"/>
        <v>114</v>
      </c>
      <c r="M92" s="17">
        <f t="shared" si="36"/>
        <v>19</v>
      </c>
      <c r="N92" s="105"/>
      <c r="O92" s="107">
        <f t="shared" si="37"/>
        <v>853</v>
      </c>
      <c r="P92" s="107">
        <f t="shared" si="38"/>
        <v>0</v>
      </c>
      <c r="Q92" s="107">
        <f t="shared" si="39"/>
        <v>1309</v>
      </c>
      <c r="R92" s="107">
        <f t="shared" si="40"/>
        <v>1537</v>
      </c>
      <c r="S92" s="107">
        <f t="shared" si="41"/>
        <v>1632</v>
      </c>
      <c r="T92" s="110"/>
      <c r="U92" s="67">
        <f>IF(B92=C92,0,IF(S92&lt;&gt;"-",(S92)/Přehled!$A$1,0))</f>
        <v>3.8857142857142857</v>
      </c>
    </row>
    <row r="93" spans="1:21" x14ac:dyDescent="0.25">
      <c r="A93" s="126">
        <v>91</v>
      </c>
      <c r="B93" s="15">
        <v>6504</v>
      </c>
      <c r="C93" s="17"/>
      <c r="D93" s="173">
        <v>1465</v>
      </c>
      <c r="E93" s="16">
        <f t="shared" si="28"/>
        <v>735</v>
      </c>
      <c r="F93" s="16">
        <f t="shared" si="29"/>
        <v>245</v>
      </c>
      <c r="G93" s="16">
        <f t="shared" si="30"/>
        <v>60</v>
      </c>
      <c r="H93" s="17">
        <f t="shared" si="31"/>
        <v>10</v>
      </c>
      <c r="I93" s="15">
        <f t="shared" si="32"/>
        <v>2784</v>
      </c>
      <c r="J93" s="16">
        <f t="shared" si="33"/>
        <v>1397</v>
      </c>
      <c r="K93" s="16">
        <f t="shared" si="34"/>
        <v>466</v>
      </c>
      <c r="L93" s="16">
        <f t="shared" si="35"/>
        <v>114</v>
      </c>
      <c r="M93" s="17">
        <f t="shared" si="36"/>
        <v>19</v>
      </c>
      <c r="N93" s="105"/>
      <c r="O93" s="107">
        <f t="shared" si="37"/>
        <v>936</v>
      </c>
      <c r="P93" s="107">
        <f t="shared" si="38"/>
        <v>0</v>
      </c>
      <c r="Q93" s="107">
        <f t="shared" si="39"/>
        <v>1391</v>
      </c>
      <c r="R93" s="107">
        <f t="shared" si="40"/>
        <v>1629</v>
      </c>
      <c r="S93" s="107">
        <f t="shared" si="41"/>
        <v>1724</v>
      </c>
      <c r="T93" s="110"/>
      <c r="U93" s="67">
        <f>IF(B93=C93,0,IF(S93&lt;&gt;"-",(S93)/Přehled!$A$1,0))</f>
        <v>4.1047619047619044</v>
      </c>
    </row>
    <row r="94" spans="1:21" x14ac:dyDescent="0.25">
      <c r="A94" s="126">
        <v>92</v>
      </c>
      <c r="B94" s="15">
        <v>6666</v>
      </c>
      <c r="C94" s="17"/>
      <c r="D94" s="173">
        <v>1485</v>
      </c>
      <c r="E94" s="16">
        <f t="shared" si="28"/>
        <v>745</v>
      </c>
      <c r="F94" s="16">
        <f t="shared" si="29"/>
        <v>250</v>
      </c>
      <c r="G94" s="16">
        <f t="shared" si="30"/>
        <v>65</v>
      </c>
      <c r="H94" s="17">
        <f t="shared" si="31"/>
        <v>15</v>
      </c>
      <c r="I94" s="15">
        <f t="shared" si="32"/>
        <v>2822</v>
      </c>
      <c r="J94" s="16">
        <f t="shared" si="33"/>
        <v>1416</v>
      </c>
      <c r="K94" s="16">
        <f t="shared" si="34"/>
        <v>475</v>
      </c>
      <c r="L94" s="16">
        <f t="shared" si="35"/>
        <v>124</v>
      </c>
      <c r="M94" s="17">
        <f t="shared" si="36"/>
        <v>29</v>
      </c>
      <c r="N94" s="105"/>
      <c r="O94" s="107">
        <f t="shared" si="37"/>
        <v>1022</v>
      </c>
      <c r="P94" s="107">
        <f t="shared" si="38"/>
        <v>0</v>
      </c>
      <c r="Q94" s="107">
        <f t="shared" si="39"/>
        <v>1478</v>
      </c>
      <c r="R94" s="107">
        <f t="shared" si="40"/>
        <v>1705</v>
      </c>
      <c r="S94" s="107">
        <f t="shared" si="41"/>
        <v>1800</v>
      </c>
      <c r="T94" s="110"/>
      <c r="U94" s="67">
        <f>IF(B94=C94,0,IF(S94&lt;&gt;"-",(S94)/Přehled!$A$1,0))</f>
        <v>4.2857142857142856</v>
      </c>
    </row>
    <row r="95" spans="1:21" x14ac:dyDescent="0.25">
      <c r="A95" s="126">
        <v>93</v>
      </c>
      <c r="B95" s="15">
        <v>6833</v>
      </c>
      <c r="C95" s="17"/>
      <c r="D95" s="173">
        <v>1505</v>
      </c>
      <c r="E95" s="16">
        <f t="shared" si="28"/>
        <v>755</v>
      </c>
      <c r="F95" s="16">
        <f t="shared" si="29"/>
        <v>250</v>
      </c>
      <c r="G95" s="16">
        <f t="shared" si="30"/>
        <v>65</v>
      </c>
      <c r="H95" s="17">
        <f t="shared" si="31"/>
        <v>15</v>
      </c>
      <c r="I95" s="15">
        <f t="shared" si="32"/>
        <v>2860</v>
      </c>
      <c r="J95" s="16">
        <f t="shared" si="33"/>
        <v>1435</v>
      </c>
      <c r="K95" s="16">
        <f t="shared" si="34"/>
        <v>475</v>
      </c>
      <c r="L95" s="16">
        <f t="shared" si="35"/>
        <v>124</v>
      </c>
      <c r="M95" s="17">
        <f t="shared" si="36"/>
        <v>29</v>
      </c>
      <c r="N95" s="105"/>
      <c r="O95" s="107">
        <f t="shared" si="37"/>
        <v>1113</v>
      </c>
      <c r="P95" s="107">
        <f t="shared" si="38"/>
        <v>0</v>
      </c>
      <c r="Q95" s="107">
        <f t="shared" si="39"/>
        <v>1588</v>
      </c>
      <c r="R95" s="107">
        <f t="shared" si="40"/>
        <v>1815</v>
      </c>
      <c r="S95" s="107">
        <f t="shared" si="41"/>
        <v>1910</v>
      </c>
      <c r="T95" s="110"/>
      <c r="U95" s="67">
        <f>IF(B95=C95,0,IF(S95&lt;&gt;"-",(S95)/Přehled!$A$1,0))</f>
        <v>4.5476190476190474</v>
      </c>
    </row>
    <row r="96" spans="1:21" x14ac:dyDescent="0.25">
      <c r="A96" s="126">
        <v>94</v>
      </c>
      <c r="B96" s="15">
        <v>7004</v>
      </c>
      <c r="C96" s="17"/>
      <c r="D96" s="173">
        <v>1525</v>
      </c>
      <c r="E96" s="16">
        <f t="shared" si="28"/>
        <v>765</v>
      </c>
      <c r="F96" s="16">
        <f t="shared" si="29"/>
        <v>255</v>
      </c>
      <c r="G96" s="16">
        <f t="shared" si="30"/>
        <v>65</v>
      </c>
      <c r="H96" s="17">
        <f t="shared" si="31"/>
        <v>15</v>
      </c>
      <c r="I96" s="15">
        <f t="shared" si="32"/>
        <v>2898</v>
      </c>
      <c r="J96" s="16">
        <f t="shared" si="33"/>
        <v>1454</v>
      </c>
      <c r="K96" s="16">
        <f t="shared" si="34"/>
        <v>485</v>
      </c>
      <c r="L96" s="16">
        <f t="shared" si="35"/>
        <v>124</v>
      </c>
      <c r="M96" s="17">
        <f t="shared" si="36"/>
        <v>29</v>
      </c>
      <c r="N96" s="105"/>
      <c r="O96" s="107">
        <f t="shared" si="37"/>
        <v>1208</v>
      </c>
      <c r="P96" s="107">
        <f t="shared" si="38"/>
        <v>0</v>
      </c>
      <c r="Q96" s="107">
        <f t="shared" si="39"/>
        <v>1682</v>
      </c>
      <c r="R96" s="107">
        <f t="shared" si="40"/>
        <v>1919</v>
      </c>
      <c r="S96" s="107">
        <f t="shared" si="41"/>
        <v>2014</v>
      </c>
      <c r="T96" s="110"/>
      <c r="U96" s="67">
        <f>IF(B96=C96,0,IF(S96&lt;&gt;"-",(S96)/Přehled!$A$1,0))</f>
        <v>4.7952380952380951</v>
      </c>
    </row>
    <row r="97" spans="1:21" x14ac:dyDescent="0.25">
      <c r="A97" s="126">
        <v>95</v>
      </c>
      <c r="B97" s="15">
        <v>7179</v>
      </c>
      <c r="C97" s="17"/>
      <c r="D97" s="173">
        <v>1545</v>
      </c>
      <c r="E97" s="16">
        <f t="shared" si="28"/>
        <v>775</v>
      </c>
      <c r="F97" s="16">
        <f t="shared" si="29"/>
        <v>260</v>
      </c>
      <c r="G97" s="16">
        <f t="shared" si="30"/>
        <v>65</v>
      </c>
      <c r="H97" s="17">
        <f t="shared" si="31"/>
        <v>15</v>
      </c>
      <c r="I97" s="15">
        <f t="shared" si="32"/>
        <v>2936</v>
      </c>
      <c r="J97" s="16">
        <f t="shared" si="33"/>
        <v>1473</v>
      </c>
      <c r="K97" s="16">
        <f t="shared" si="34"/>
        <v>494</v>
      </c>
      <c r="L97" s="16">
        <f t="shared" si="35"/>
        <v>124</v>
      </c>
      <c r="M97" s="17">
        <f t="shared" si="36"/>
        <v>29</v>
      </c>
      <c r="N97" s="105"/>
      <c r="O97" s="107">
        <f t="shared" si="37"/>
        <v>1307</v>
      </c>
      <c r="P97" s="107">
        <f t="shared" si="38"/>
        <v>0</v>
      </c>
      <c r="Q97" s="107">
        <f t="shared" si="39"/>
        <v>1782</v>
      </c>
      <c r="R97" s="107">
        <f t="shared" si="40"/>
        <v>2028</v>
      </c>
      <c r="S97" s="107">
        <f t="shared" si="41"/>
        <v>2123</v>
      </c>
      <c r="T97" s="110"/>
      <c r="U97" s="67">
        <f>IF(B97=C97,0,IF(S97&lt;&gt;"-",(S97)/Přehled!$A$1,0))</f>
        <v>5.0547619047619046</v>
      </c>
    </row>
    <row r="98" spans="1:21" x14ac:dyDescent="0.25">
      <c r="A98" s="126">
        <v>96</v>
      </c>
      <c r="B98" s="15">
        <v>7358</v>
      </c>
      <c r="C98" s="17"/>
      <c r="D98" s="173">
        <v>1565</v>
      </c>
      <c r="E98" s="16">
        <f t="shared" si="28"/>
        <v>785</v>
      </c>
      <c r="F98" s="16">
        <f t="shared" si="29"/>
        <v>260</v>
      </c>
      <c r="G98" s="16">
        <f t="shared" si="30"/>
        <v>65</v>
      </c>
      <c r="H98" s="17">
        <f t="shared" si="31"/>
        <v>15</v>
      </c>
      <c r="I98" s="15">
        <f t="shared" si="32"/>
        <v>2974</v>
      </c>
      <c r="J98" s="16">
        <f t="shared" si="33"/>
        <v>1492</v>
      </c>
      <c r="K98" s="16">
        <f t="shared" si="34"/>
        <v>494</v>
      </c>
      <c r="L98" s="16">
        <f t="shared" si="35"/>
        <v>124</v>
      </c>
      <c r="M98" s="17">
        <f t="shared" si="36"/>
        <v>29</v>
      </c>
      <c r="N98" s="105"/>
      <c r="O98" s="107">
        <f t="shared" si="37"/>
        <v>1410</v>
      </c>
      <c r="P98" s="107">
        <f t="shared" si="38"/>
        <v>0</v>
      </c>
      <c r="Q98" s="107">
        <f t="shared" si="39"/>
        <v>1904</v>
      </c>
      <c r="R98" s="107">
        <f t="shared" si="40"/>
        <v>2150</v>
      </c>
      <c r="S98" s="107">
        <f t="shared" si="41"/>
        <v>2245</v>
      </c>
      <c r="T98" s="110"/>
      <c r="U98" s="67">
        <f>IF(B98=C98,0,IF(S98&lt;&gt;"-",(S98)/Přehled!$A$1,0))</f>
        <v>5.3452380952380949</v>
      </c>
    </row>
    <row r="99" spans="1:21" x14ac:dyDescent="0.25">
      <c r="A99" s="126">
        <v>97</v>
      </c>
      <c r="B99" s="15">
        <v>7542</v>
      </c>
      <c r="C99" s="17"/>
      <c r="D99" s="173">
        <v>1580</v>
      </c>
      <c r="E99" s="16">
        <f t="shared" si="28"/>
        <v>790</v>
      </c>
      <c r="F99" s="16">
        <f t="shared" si="29"/>
        <v>265</v>
      </c>
      <c r="G99" s="16">
        <f t="shared" si="30"/>
        <v>65</v>
      </c>
      <c r="H99" s="17">
        <f t="shared" si="31"/>
        <v>15</v>
      </c>
      <c r="I99" s="15">
        <f t="shared" si="32"/>
        <v>3002</v>
      </c>
      <c r="J99" s="16">
        <f t="shared" si="33"/>
        <v>1501</v>
      </c>
      <c r="K99" s="16">
        <f t="shared" si="34"/>
        <v>504</v>
      </c>
      <c r="L99" s="16">
        <f t="shared" si="35"/>
        <v>124</v>
      </c>
      <c r="M99" s="17">
        <f t="shared" si="36"/>
        <v>29</v>
      </c>
      <c r="N99" s="105"/>
      <c r="O99" s="107">
        <f t="shared" si="37"/>
        <v>1538</v>
      </c>
      <c r="P99" s="107">
        <f t="shared" si="38"/>
        <v>0</v>
      </c>
      <c r="Q99" s="107">
        <f t="shared" si="39"/>
        <v>2031</v>
      </c>
      <c r="R99" s="107">
        <f t="shared" si="40"/>
        <v>2287</v>
      </c>
      <c r="S99" s="107">
        <f t="shared" si="41"/>
        <v>2382</v>
      </c>
      <c r="T99" s="110"/>
      <c r="U99" s="67">
        <f>IF(B99=C99,0,IF(S99&lt;&gt;"-",(S99)/Přehled!$A$1,0))</f>
        <v>5.6714285714285717</v>
      </c>
    </row>
    <row r="100" spans="1:21" x14ac:dyDescent="0.25">
      <c r="A100" s="126">
        <v>98</v>
      </c>
      <c r="B100" s="15">
        <v>7731</v>
      </c>
      <c r="C100" s="17"/>
      <c r="D100" s="173">
        <v>1600</v>
      </c>
      <c r="E100" s="16">
        <f t="shared" si="28"/>
        <v>800</v>
      </c>
      <c r="F100" s="16">
        <f t="shared" si="29"/>
        <v>265</v>
      </c>
      <c r="G100" s="16">
        <f t="shared" si="30"/>
        <v>65</v>
      </c>
      <c r="H100" s="17">
        <f t="shared" si="31"/>
        <v>15</v>
      </c>
      <c r="I100" s="15">
        <f t="shared" si="32"/>
        <v>3040</v>
      </c>
      <c r="J100" s="16">
        <f t="shared" si="33"/>
        <v>1520</v>
      </c>
      <c r="K100" s="16">
        <f t="shared" si="34"/>
        <v>504</v>
      </c>
      <c r="L100" s="16">
        <f t="shared" si="35"/>
        <v>124</v>
      </c>
      <c r="M100" s="17">
        <f t="shared" si="36"/>
        <v>29</v>
      </c>
      <c r="N100" s="105"/>
      <c r="O100" s="107">
        <f t="shared" si="37"/>
        <v>1651</v>
      </c>
      <c r="P100" s="107">
        <f t="shared" si="38"/>
        <v>0</v>
      </c>
      <c r="Q100" s="107">
        <f t="shared" si="39"/>
        <v>2163</v>
      </c>
      <c r="R100" s="107">
        <f t="shared" si="40"/>
        <v>2419</v>
      </c>
      <c r="S100" s="107">
        <f t="shared" si="41"/>
        <v>2514</v>
      </c>
      <c r="T100" s="110"/>
      <c r="U100" s="67">
        <f>IF(B100=C100,0,IF(S100&lt;&gt;"-",(S100)/Přehled!$A$1,0))</f>
        <v>5.9857142857142858</v>
      </c>
    </row>
    <row r="101" spans="1:21" x14ac:dyDescent="0.25">
      <c r="A101" s="126">
        <v>99</v>
      </c>
      <c r="B101" s="15">
        <v>7924</v>
      </c>
      <c r="C101" s="17"/>
      <c r="D101" s="173">
        <v>1625</v>
      </c>
      <c r="E101" s="16">
        <f t="shared" si="28"/>
        <v>815</v>
      </c>
      <c r="F101" s="16">
        <f t="shared" si="29"/>
        <v>270</v>
      </c>
      <c r="G101" s="16">
        <f t="shared" si="30"/>
        <v>70</v>
      </c>
      <c r="H101" s="17">
        <f t="shared" si="31"/>
        <v>15</v>
      </c>
      <c r="I101" s="15">
        <f t="shared" si="32"/>
        <v>3088</v>
      </c>
      <c r="J101" s="16">
        <f t="shared" si="33"/>
        <v>1549</v>
      </c>
      <c r="K101" s="16">
        <f t="shared" si="34"/>
        <v>513</v>
      </c>
      <c r="L101" s="16">
        <f t="shared" si="35"/>
        <v>133</v>
      </c>
      <c r="M101" s="17">
        <f t="shared" si="36"/>
        <v>29</v>
      </c>
      <c r="N101" s="105"/>
      <c r="O101" s="107">
        <f t="shared" si="37"/>
        <v>1748</v>
      </c>
      <c r="P101" s="107">
        <f t="shared" si="38"/>
        <v>0</v>
      </c>
      <c r="Q101" s="107">
        <f t="shared" si="39"/>
        <v>2261</v>
      </c>
      <c r="R101" s="107">
        <f t="shared" si="40"/>
        <v>2508</v>
      </c>
      <c r="S101" s="107">
        <f t="shared" si="41"/>
        <v>2612</v>
      </c>
      <c r="T101" s="110"/>
      <c r="U101" s="67">
        <f>IF(B101=C101,0,IF(S101&lt;&gt;"-",(S101)/Přehled!$A$1,0))</f>
        <v>6.2190476190476192</v>
      </c>
    </row>
    <row r="102" spans="1:21" x14ac:dyDescent="0.25">
      <c r="A102" s="126">
        <v>100</v>
      </c>
      <c r="B102" s="15">
        <v>8122</v>
      </c>
      <c r="C102" s="17"/>
      <c r="D102" s="173">
        <v>1640</v>
      </c>
      <c r="E102" s="16">
        <f t="shared" si="28"/>
        <v>820</v>
      </c>
      <c r="F102" s="16">
        <f t="shared" si="29"/>
        <v>275</v>
      </c>
      <c r="G102" s="16">
        <f t="shared" si="30"/>
        <v>70</v>
      </c>
      <c r="H102" s="17">
        <f t="shared" si="31"/>
        <v>15</v>
      </c>
      <c r="I102" s="15">
        <f t="shared" si="32"/>
        <v>3116</v>
      </c>
      <c r="J102" s="16">
        <f t="shared" si="33"/>
        <v>1558</v>
      </c>
      <c r="K102" s="16">
        <f t="shared" si="34"/>
        <v>523</v>
      </c>
      <c r="L102" s="16">
        <f t="shared" si="35"/>
        <v>133</v>
      </c>
      <c r="M102" s="17">
        <f t="shared" si="36"/>
        <v>29</v>
      </c>
      <c r="N102" s="105"/>
      <c r="O102" s="107">
        <f t="shared" si="37"/>
        <v>1890</v>
      </c>
      <c r="P102" s="107">
        <f t="shared" si="38"/>
        <v>0</v>
      </c>
      <c r="Q102" s="107">
        <f t="shared" si="39"/>
        <v>2402</v>
      </c>
      <c r="R102" s="107">
        <f t="shared" si="40"/>
        <v>2659</v>
      </c>
      <c r="S102" s="107">
        <f t="shared" si="41"/>
        <v>2763</v>
      </c>
      <c r="T102" s="110"/>
      <c r="U102" s="67">
        <f>IF(B102=C102,0,IF(S102&lt;&gt;"-",(S102)/Přehled!$A$1,0))</f>
        <v>6.5785714285714283</v>
      </c>
    </row>
    <row r="103" spans="1:21" x14ac:dyDescent="0.25">
      <c r="A103" s="126">
        <v>101</v>
      </c>
      <c r="B103" s="15">
        <v>8325</v>
      </c>
      <c r="C103" s="17"/>
      <c r="D103" s="173">
        <v>1660</v>
      </c>
      <c r="E103" s="16">
        <f t="shared" si="28"/>
        <v>830</v>
      </c>
      <c r="F103" s="16">
        <f t="shared" si="29"/>
        <v>275</v>
      </c>
      <c r="G103" s="16">
        <f t="shared" si="30"/>
        <v>70</v>
      </c>
      <c r="H103" s="17">
        <f t="shared" si="31"/>
        <v>15</v>
      </c>
      <c r="I103" s="15">
        <f t="shared" si="32"/>
        <v>3154</v>
      </c>
      <c r="J103" s="16">
        <f t="shared" si="33"/>
        <v>1577</v>
      </c>
      <c r="K103" s="16">
        <f t="shared" si="34"/>
        <v>523</v>
      </c>
      <c r="L103" s="16">
        <f t="shared" si="35"/>
        <v>133</v>
      </c>
      <c r="M103" s="17">
        <f t="shared" si="36"/>
        <v>29</v>
      </c>
      <c r="N103" s="105"/>
      <c r="O103" s="107">
        <f t="shared" si="37"/>
        <v>2017</v>
      </c>
      <c r="P103" s="107">
        <f t="shared" si="38"/>
        <v>0</v>
      </c>
      <c r="Q103" s="107">
        <f t="shared" si="39"/>
        <v>2548</v>
      </c>
      <c r="R103" s="107">
        <f t="shared" si="40"/>
        <v>2805</v>
      </c>
      <c r="S103" s="107">
        <f t="shared" si="41"/>
        <v>2909</v>
      </c>
      <c r="T103" s="110"/>
      <c r="U103" s="67">
        <f>IF(B103=C103,0,IF(S103&lt;&gt;"-",(S103)/Přehled!$A$1,0))</f>
        <v>6.9261904761904765</v>
      </c>
    </row>
    <row r="104" spans="1:21" x14ac:dyDescent="0.25">
      <c r="A104" s="126">
        <v>102</v>
      </c>
      <c r="B104" s="15">
        <v>8533</v>
      </c>
      <c r="C104" s="17"/>
      <c r="D104" s="173">
        <v>1680</v>
      </c>
      <c r="E104" s="16">
        <f t="shared" si="28"/>
        <v>840</v>
      </c>
      <c r="F104" s="16">
        <f t="shared" si="29"/>
        <v>280</v>
      </c>
      <c r="G104" s="16">
        <f t="shared" si="30"/>
        <v>70</v>
      </c>
      <c r="H104" s="17">
        <f t="shared" si="31"/>
        <v>15</v>
      </c>
      <c r="I104" s="15">
        <f t="shared" si="32"/>
        <v>3192</v>
      </c>
      <c r="J104" s="16">
        <f t="shared" si="33"/>
        <v>1596</v>
      </c>
      <c r="K104" s="16">
        <f t="shared" si="34"/>
        <v>532</v>
      </c>
      <c r="L104" s="16">
        <f t="shared" si="35"/>
        <v>133</v>
      </c>
      <c r="M104" s="17">
        <f t="shared" si="36"/>
        <v>29</v>
      </c>
      <c r="N104" s="105"/>
      <c r="O104" s="107">
        <f t="shared" si="37"/>
        <v>2149</v>
      </c>
      <c r="P104" s="107">
        <f t="shared" si="38"/>
        <v>0</v>
      </c>
      <c r="Q104" s="107">
        <f t="shared" si="39"/>
        <v>2681</v>
      </c>
      <c r="R104" s="107">
        <f t="shared" si="40"/>
        <v>2947</v>
      </c>
      <c r="S104" s="107">
        <f t="shared" si="41"/>
        <v>3051</v>
      </c>
      <c r="T104" s="110"/>
      <c r="U104" s="67">
        <f>IF(B104=C104,0,IF(S104&lt;&gt;"-",(S104)/Přehled!$A$1,0))</f>
        <v>7.2642857142857142</v>
      </c>
    </row>
    <row r="105" spans="1:21" x14ac:dyDescent="0.25">
      <c r="A105" s="126">
        <v>103</v>
      </c>
      <c r="B105" s="15">
        <v>8746</v>
      </c>
      <c r="C105" s="17"/>
      <c r="D105" s="173">
        <v>1700</v>
      </c>
      <c r="E105" s="16">
        <f t="shared" si="28"/>
        <v>850</v>
      </c>
      <c r="F105" s="16">
        <f t="shared" si="29"/>
        <v>285</v>
      </c>
      <c r="G105" s="16">
        <f t="shared" si="30"/>
        <v>70</v>
      </c>
      <c r="H105" s="17">
        <f t="shared" si="31"/>
        <v>15</v>
      </c>
      <c r="I105" s="15">
        <f t="shared" si="32"/>
        <v>3230</v>
      </c>
      <c r="J105" s="16">
        <f t="shared" si="33"/>
        <v>1615</v>
      </c>
      <c r="K105" s="16">
        <f t="shared" si="34"/>
        <v>542</v>
      </c>
      <c r="L105" s="16">
        <f t="shared" si="35"/>
        <v>133</v>
      </c>
      <c r="M105" s="17">
        <f t="shared" si="36"/>
        <v>29</v>
      </c>
      <c r="N105" s="105"/>
      <c r="O105" s="107">
        <f t="shared" si="37"/>
        <v>2286</v>
      </c>
      <c r="P105" s="107">
        <f t="shared" si="38"/>
        <v>0</v>
      </c>
      <c r="Q105" s="107">
        <f t="shared" si="39"/>
        <v>2817</v>
      </c>
      <c r="R105" s="107">
        <f t="shared" si="40"/>
        <v>3093</v>
      </c>
      <c r="S105" s="107">
        <f t="shared" si="41"/>
        <v>3197</v>
      </c>
      <c r="T105" s="110"/>
      <c r="U105" s="67">
        <f>IF(B105=C105,0,IF(S105&lt;&gt;"-",(S105)/Přehled!$A$1,0))</f>
        <v>7.6119047619047615</v>
      </c>
    </row>
    <row r="106" spans="1:21" x14ac:dyDescent="0.25">
      <c r="A106" s="126">
        <v>104</v>
      </c>
      <c r="B106" s="15">
        <v>8965</v>
      </c>
      <c r="C106" s="17"/>
      <c r="D106" s="173">
        <v>1720</v>
      </c>
      <c r="E106" s="16">
        <f t="shared" si="28"/>
        <v>860</v>
      </c>
      <c r="F106" s="16">
        <f t="shared" si="29"/>
        <v>285</v>
      </c>
      <c r="G106" s="16">
        <f t="shared" si="30"/>
        <v>70</v>
      </c>
      <c r="H106" s="17">
        <f t="shared" si="31"/>
        <v>15</v>
      </c>
      <c r="I106" s="15">
        <f t="shared" si="32"/>
        <v>3268</v>
      </c>
      <c r="J106" s="16">
        <f t="shared" si="33"/>
        <v>1634</v>
      </c>
      <c r="K106" s="16">
        <f t="shared" si="34"/>
        <v>542</v>
      </c>
      <c r="L106" s="16">
        <f t="shared" si="35"/>
        <v>133</v>
      </c>
      <c r="M106" s="17">
        <f t="shared" si="36"/>
        <v>29</v>
      </c>
      <c r="N106" s="105"/>
      <c r="O106" s="107">
        <f t="shared" si="37"/>
        <v>2429</v>
      </c>
      <c r="P106" s="107">
        <f t="shared" si="38"/>
        <v>0</v>
      </c>
      <c r="Q106" s="107">
        <f t="shared" si="39"/>
        <v>2979</v>
      </c>
      <c r="R106" s="107">
        <f t="shared" si="40"/>
        <v>3255</v>
      </c>
      <c r="S106" s="107">
        <f t="shared" si="41"/>
        <v>3359</v>
      </c>
      <c r="T106" s="110"/>
      <c r="U106" s="67">
        <f>IF(B106=C106,0,IF(S106&lt;&gt;"-",(S106)/Přehled!$A$1,0))</f>
        <v>7.9976190476190476</v>
      </c>
    </row>
    <row r="107" spans="1:21" x14ac:dyDescent="0.25">
      <c r="A107" s="126">
        <v>105</v>
      </c>
      <c r="B107" s="15">
        <v>9189</v>
      </c>
      <c r="C107" s="17"/>
      <c r="D107" s="173">
        <v>1740</v>
      </c>
      <c r="E107" s="16">
        <f t="shared" si="28"/>
        <v>870</v>
      </c>
      <c r="F107" s="16">
        <f t="shared" si="29"/>
        <v>290</v>
      </c>
      <c r="G107" s="16">
        <f t="shared" si="30"/>
        <v>75</v>
      </c>
      <c r="H107" s="17">
        <f t="shared" si="31"/>
        <v>15</v>
      </c>
      <c r="I107" s="15">
        <f t="shared" si="32"/>
        <v>3306</v>
      </c>
      <c r="J107" s="16">
        <f t="shared" si="33"/>
        <v>1653</v>
      </c>
      <c r="K107" s="16">
        <f t="shared" si="34"/>
        <v>551</v>
      </c>
      <c r="L107" s="16">
        <f t="shared" si="35"/>
        <v>143</v>
      </c>
      <c r="M107" s="17">
        <f t="shared" si="36"/>
        <v>29</v>
      </c>
      <c r="N107" s="105"/>
      <c r="O107" s="107">
        <f t="shared" si="37"/>
        <v>2577</v>
      </c>
      <c r="P107" s="107">
        <f t="shared" si="38"/>
        <v>0</v>
      </c>
      <c r="Q107" s="107">
        <f t="shared" si="39"/>
        <v>3128</v>
      </c>
      <c r="R107" s="107">
        <f t="shared" si="40"/>
        <v>3393</v>
      </c>
      <c r="S107" s="107">
        <f t="shared" si="41"/>
        <v>3507</v>
      </c>
      <c r="T107" s="110"/>
      <c r="U107" s="67">
        <f>IF(B107=C107,0,IF(S107&lt;&gt;"-",(S107)/Přehled!$A$1,0))</f>
        <v>8.35</v>
      </c>
    </row>
    <row r="108" spans="1:21" x14ac:dyDescent="0.25">
      <c r="A108" s="126">
        <v>106</v>
      </c>
      <c r="B108" s="15">
        <v>9419</v>
      </c>
      <c r="C108" s="17"/>
      <c r="D108" s="173">
        <v>1760</v>
      </c>
      <c r="E108" s="16">
        <f t="shared" si="28"/>
        <v>880</v>
      </c>
      <c r="F108" s="16">
        <f t="shared" si="29"/>
        <v>295</v>
      </c>
      <c r="G108" s="16">
        <f t="shared" si="30"/>
        <v>75</v>
      </c>
      <c r="H108" s="17">
        <f t="shared" si="31"/>
        <v>15</v>
      </c>
      <c r="I108" s="15">
        <f t="shared" si="32"/>
        <v>3344</v>
      </c>
      <c r="J108" s="16">
        <f t="shared" si="33"/>
        <v>1672</v>
      </c>
      <c r="K108" s="16">
        <f t="shared" si="34"/>
        <v>561</v>
      </c>
      <c r="L108" s="16">
        <f t="shared" si="35"/>
        <v>143</v>
      </c>
      <c r="M108" s="17">
        <f t="shared" si="36"/>
        <v>29</v>
      </c>
      <c r="N108" s="105"/>
      <c r="O108" s="107">
        <f t="shared" si="37"/>
        <v>2731</v>
      </c>
      <c r="P108" s="107">
        <f t="shared" si="38"/>
        <v>0</v>
      </c>
      <c r="Q108" s="107">
        <f t="shared" si="39"/>
        <v>3281</v>
      </c>
      <c r="R108" s="107">
        <f t="shared" si="40"/>
        <v>3556</v>
      </c>
      <c r="S108" s="107">
        <f t="shared" si="41"/>
        <v>3670</v>
      </c>
      <c r="T108" s="110"/>
      <c r="U108" s="67">
        <f>IF(B108=C108,0,IF(S108&lt;&gt;"-",(S108)/Přehled!$A$1,0))</f>
        <v>8.7380952380952372</v>
      </c>
    </row>
    <row r="109" spans="1:21" x14ac:dyDescent="0.25">
      <c r="A109" s="126">
        <v>107</v>
      </c>
      <c r="B109" s="15">
        <v>9654</v>
      </c>
      <c r="C109" s="17"/>
      <c r="D109" s="173">
        <v>1780</v>
      </c>
      <c r="E109" s="16">
        <f t="shared" si="28"/>
        <v>890</v>
      </c>
      <c r="F109" s="16">
        <f t="shared" si="29"/>
        <v>295</v>
      </c>
      <c r="G109" s="16">
        <f t="shared" si="30"/>
        <v>75</v>
      </c>
      <c r="H109" s="17">
        <f t="shared" si="31"/>
        <v>15</v>
      </c>
      <c r="I109" s="15">
        <f t="shared" si="32"/>
        <v>3382</v>
      </c>
      <c r="J109" s="16">
        <f t="shared" si="33"/>
        <v>1691</v>
      </c>
      <c r="K109" s="16">
        <f t="shared" si="34"/>
        <v>561</v>
      </c>
      <c r="L109" s="16">
        <f t="shared" si="35"/>
        <v>143</v>
      </c>
      <c r="M109" s="17">
        <f t="shared" si="36"/>
        <v>29</v>
      </c>
      <c r="N109" s="105"/>
      <c r="O109" s="107">
        <f t="shared" si="37"/>
        <v>2890</v>
      </c>
      <c r="P109" s="107">
        <f t="shared" si="38"/>
        <v>0</v>
      </c>
      <c r="Q109" s="107">
        <f t="shared" si="39"/>
        <v>3459</v>
      </c>
      <c r="R109" s="107">
        <f t="shared" si="40"/>
        <v>3734</v>
      </c>
      <c r="S109" s="107">
        <f t="shared" si="41"/>
        <v>3848</v>
      </c>
      <c r="T109" s="110"/>
      <c r="U109" s="67">
        <f>IF(B109=C109,0,IF(S109&lt;&gt;"-",(S109)/Přehled!$A$1,0))</f>
        <v>9.1619047619047613</v>
      </c>
    </row>
    <row r="110" spans="1:21" x14ac:dyDescent="0.25">
      <c r="A110" s="126">
        <v>108</v>
      </c>
      <c r="B110" s="15">
        <v>9896</v>
      </c>
      <c r="C110" s="17"/>
      <c r="D110" s="173">
        <v>1800</v>
      </c>
      <c r="E110" s="16">
        <f t="shared" si="28"/>
        <v>900</v>
      </c>
      <c r="F110" s="16">
        <f t="shared" si="29"/>
        <v>300</v>
      </c>
      <c r="G110" s="16">
        <f t="shared" si="30"/>
        <v>75</v>
      </c>
      <c r="H110" s="17">
        <f t="shared" si="31"/>
        <v>15</v>
      </c>
      <c r="I110" s="15">
        <f t="shared" si="32"/>
        <v>3420</v>
      </c>
      <c r="J110" s="16">
        <f t="shared" si="33"/>
        <v>1710</v>
      </c>
      <c r="K110" s="16">
        <f t="shared" si="34"/>
        <v>570</v>
      </c>
      <c r="L110" s="16">
        <f t="shared" si="35"/>
        <v>143</v>
      </c>
      <c r="M110" s="17">
        <f t="shared" si="36"/>
        <v>29</v>
      </c>
      <c r="N110" s="105"/>
      <c r="O110" s="107">
        <f t="shared" si="37"/>
        <v>3056</v>
      </c>
      <c r="P110" s="107">
        <f t="shared" si="38"/>
        <v>0</v>
      </c>
      <c r="Q110" s="107">
        <f t="shared" si="39"/>
        <v>3626</v>
      </c>
      <c r="R110" s="107">
        <f t="shared" si="40"/>
        <v>3910</v>
      </c>
      <c r="S110" s="107">
        <f t="shared" si="41"/>
        <v>4024</v>
      </c>
      <c r="T110" s="110"/>
      <c r="U110" s="67">
        <f>IF(B110=C110,0,IF(S110&lt;&gt;"-",(S110)/Přehled!$A$1,0))</f>
        <v>9.5809523809523807</v>
      </c>
    </row>
    <row r="111" spans="1:21" x14ac:dyDescent="0.25">
      <c r="A111" s="126">
        <v>109</v>
      </c>
      <c r="B111" s="15">
        <v>10143</v>
      </c>
      <c r="C111" s="17"/>
      <c r="D111" s="173">
        <v>1820</v>
      </c>
      <c r="E111" s="16">
        <f t="shared" si="28"/>
        <v>910</v>
      </c>
      <c r="F111" s="16">
        <f t="shared" si="29"/>
        <v>305</v>
      </c>
      <c r="G111" s="16">
        <f t="shared" si="30"/>
        <v>75</v>
      </c>
      <c r="H111" s="17">
        <f t="shared" si="31"/>
        <v>15</v>
      </c>
      <c r="I111" s="15">
        <f t="shared" si="32"/>
        <v>3458</v>
      </c>
      <c r="J111" s="16">
        <f t="shared" si="33"/>
        <v>1729</v>
      </c>
      <c r="K111" s="16">
        <f t="shared" si="34"/>
        <v>580</v>
      </c>
      <c r="L111" s="16">
        <f t="shared" si="35"/>
        <v>143</v>
      </c>
      <c r="M111" s="17">
        <f t="shared" si="36"/>
        <v>29</v>
      </c>
      <c r="N111" s="105"/>
      <c r="O111" s="107">
        <f t="shared" si="37"/>
        <v>3227</v>
      </c>
      <c r="P111" s="107">
        <f t="shared" si="38"/>
        <v>0</v>
      </c>
      <c r="Q111" s="107">
        <f t="shared" si="39"/>
        <v>3796</v>
      </c>
      <c r="R111" s="107">
        <f t="shared" si="40"/>
        <v>4090</v>
      </c>
      <c r="S111" s="107">
        <f t="shared" si="41"/>
        <v>4204</v>
      </c>
      <c r="T111" s="110"/>
      <c r="U111" s="67">
        <f>IF(B111=C111,0,IF(S111&lt;&gt;"-",(S111)/Přehled!$A$1,0))</f>
        <v>10.009523809523809</v>
      </c>
    </row>
    <row r="112" spans="1:21" x14ac:dyDescent="0.25">
      <c r="A112" s="126">
        <v>110</v>
      </c>
      <c r="B112" s="15">
        <v>10397</v>
      </c>
      <c r="C112" s="17"/>
      <c r="D112" s="173">
        <v>1840</v>
      </c>
      <c r="E112" s="16">
        <f t="shared" si="28"/>
        <v>920</v>
      </c>
      <c r="F112" s="16">
        <f t="shared" si="29"/>
        <v>305</v>
      </c>
      <c r="G112" s="16">
        <f t="shared" si="30"/>
        <v>75</v>
      </c>
      <c r="H112" s="17">
        <f t="shared" si="31"/>
        <v>15</v>
      </c>
      <c r="I112" s="15">
        <f t="shared" si="32"/>
        <v>3496</v>
      </c>
      <c r="J112" s="16">
        <f t="shared" si="33"/>
        <v>1748</v>
      </c>
      <c r="K112" s="16">
        <f t="shared" si="34"/>
        <v>580</v>
      </c>
      <c r="L112" s="16">
        <f t="shared" si="35"/>
        <v>143</v>
      </c>
      <c r="M112" s="17">
        <f t="shared" si="36"/>
        <v>29</v>
      </c>
      <c r="N112" s="105"/>
      <c r="O112" s="107">
        <f t="shared" si="37"/>
        <v>3405</v>
      </c>
      <c r="P112" s="107">
        <f t="shared" si="38"/>
        <v>0</v>
      </c>
      <c r="Q112" s="107">
        <f t="shared" si="39"/>
        <v>3993</v>
      </c>
      <c r="R112" s="107">
        <f t="shared" si="40"/>
        <v>4287</v>
      </c>
      <c r="S112" s="107">
        <f t="shared" si="41"/>
        <v>4401</v>
      </c>
      <c r="T112" s="110"/>
      <c r="U112" s="67">
        <f>IF(B112=C112,0,IF(S112&lt;&gt;"-",(S112)/Přehled!$A$1,0))</f>
        <v>10.478571428571428</v>
      </c>
    </row>
    <row r="113" spans="1:21" x14ac:dyDescent="0.25">
      <c r="A113" s="126">
        <v>111</v>
      </c>
      <c r="B113" s="15">
        <v>10656</v>
      </c>
      <c r="C113" s="17"/>
      <c r="D113" s="173">
        <v>1860</v>
      </c>
      <c r="E113" s="16">
        <f t="shared" si="28"/>
        <v>930</v>
      </c>
      <c r="F113" s="16">
        <f t="shared" si="29"/>
        <v>310</v>
      </c>
      <c r="G113" s="16">
        <f t="shared" si="30"/>
        <v>80</v>
      </c>
      <c r="H113" s="17">
        <f t="shared" si="31"/>
        <v>15</v>
      </c>
      <c r="I113" s="15">
        <f t="shared" si="32"/>
        <v>3534</v>
      </c>
      <c r="J113" s="16">
        <f t="shared" si="33"/>
        <v>1767</v>
      </c>
      <c r="K113" s="16">
        <f t="shared" si="34"/>
        <v>589</v>
      </c>
      <c r="L113" s="16">
        <f t="shared" si="35"/>
        <v>152</v>
      </c>
      <c r="M113" s="17">
        <f t="shared" si="36"/>
        <v>29</v>
      </c>
      <c r="N113" s="105"/>
      <c r="O113" s="107">
        <f t="shared" si="37"/>
        <v>3588</v>
      </c>
      <c r="P113" s="107">
        <f t="shared" si="38"/>
        <v>0</v>
      </c>
      <c r="Q113" s="107">
        <f t="shared" si="39"/>
        <v>4177</v>
      </c>
      <c r="R113" s="107">
        <f t="shared" si="40"/>
        <v>4462</v>
      </c>
      <c r="S113" s="107">
        <f t="shared" si="41"/>
        <v>4585</v>
      </c>
      <c r="T113" s="110"/>
      <c r="U113" s="67">
        <f>IF(B113=C113,0,IF(S113&lt;&gt;"-",(S113)/Přehled!$A$1,0))</f>
        <v>10.916666666666666</v>
      </c>
    </row>
    <row r="114" spans="1:21" x14ac:dyDescent="0.25">
      <c r="A114" s="126">
        <v>112</v>
      </c>
      <c r="B114" s="15">
        <v>10923</v>
      </c>
      <c r="C114" s="17"/>
      <c r="D114" s="173">
        <v>1880</v>
      </c>
      <c r="E114" s="16">
        <f t="shared" si="28"/>
        <v>940</v>
      </c>
      <c r="F114" s="16">
        <f t="shared" si="29"/>
        <v>315</v>
      </c>
      <c r="G114" s="16">
        <f t="shared" si="30"/>
        <v>80</v>
      </c>
      <c r="H114" s="17">
        <f t="shared" si="31"/>
        <v>15</v>
      </c>
      <c r="I114" s="15">
        <f t="shared" si="32"/>
        <v>3572</v>
      </c>
      <c r="J114" s="16">
        <f t="shared" si="33"/>
        <v>1786</v>
      </c>
      <c r="K114" s="16">
        <f t="shared" si="34"/>
        <v>599</v>
      </c>
      <c r="L114" s="16">
        <f t="shared" si="35"/>
        <v>152</v>
      </c>
      <c r="M114" s="17">
        <f t="shared" si="36"/>
        <v>29</v>
      </c>
      <c r="N114" s="105"/>
      <c r="O114" s="107">
        <f t="shared" si="37"/>
        <v>3779</v>
      </c>
      <c r="P114" s="107">
        <f t="shared" si="38"/>
        <v>0</v>
      </c>
      <c r="Q114" s="107">
        <f t="shared" si="39"/>
        <v>4367</v>
      </c>
      <c r="R114" s="107">
        <f t="shared" si="40"/>
        <v>4662</v>
      </c>
      <c r="S114" s="107">
        <f t="shared" si="41"/>
        <v>4785</v>
      </c>
      <c r="T114" s="110"/>
      <c r="U114" s="67">
        <f>IF(B114=C114,0,IF(S114&lt;&gt;"-",(S114)/Přehled!$A$1,0))</f>
        <v>11.392857142857142</v>
      </c>
    </row>
    <row r="115" spans="1:21" x14ac:dyDescent="0.25">
      <c r="A115" s="126">
        <v>113</v>
      </c>
      <c r="B115" s="15">
        <v>11196</v>
      </c>
      <c r="C115" s="17"/>
      <c r="D115" s="173">
        <v>1900</v>
      </c>
      <c r="E115" s="16">
        <f t="shared" si="28"/>
        <v>950</v>
      </c>
      <c r="F115" s="16">
        <f t="shared" si="29"/>
        <v>315</v>
      </c>
      <c r="G115" s="16">
        <f t="shared" si="30"/>
        <v>80</v>
      </c>
      <c r="H115" s="17">
        <f t="shared" si="31"/>
        <v>15</v>
      </c>
      <c r="I115" s="15">
        <f t="shared" si="32"/>
        <v>3610</v>
      </c>
      <c r="J115" s="16">
        <f t="shared" si="33"/>
        <v>1805</v>
      </c>
      <c r="K115" s="16">
        <f t="shared" si="34"/>
        <v>599</v>
      </c>
      <c r="L115" s="16">
        <f t="shared" si="35"/>
        <v>152</v>
      </c>
      <c r="M115" s="17">
        <f t="shared" si="36"/>
        <v>29</v>
      </c>
      <c r="N115" s="105"/>
      <c r="O115" s="107">
        <f t="shared" si="37"/>
        <v>3976</v>
      </c>
      <c r="P115" s="107">
        <f t="shared" si="38"/>
        <v>0</v>
      </c>
      <c r="Q115" s="107">
        <f t="shared" si="39"/>
        <v>4583</v>
      </c>
      <c r="R115" s="107">
        <f t="shared" si="40"/>
        <v>4878</v>
      </c>
      <c r="S115" s="107">
        <f t="shared" si="41"/>
        <v>5001</v>
      </c>
      <c r="T115" s="110"/>
      <c r="U115" s="67">
        <f>IF(B115=C115,0,IF(S115&lt;&gt;"-",(S115)/Přehled!$A$1,0))</f>
        <v>11.907142857142857</v>
      </c>
    </row>
    <row r="116" spans="1:21" x14ac:dyDescent="0.25">
      <c r="A116" s="126">
        <v>114</v>
      </c>
      <c r="B116" s="15">
        <v>11476</v>
      </c>
      <c r="C116" s="17"/>
      <c r="D116" s="173">
        <v>1920</v>
      </c>
      <c r="E116" s="16">
        <f t="shared" si="28"/>
        <v>960</v>
      </c>
      <c r="F116" s="16">
        <f t="shared" si="29"/>
        <v>320</v>
      </c>
      <c r="G116" s="16">
        <f t="shared" si="30"/>
        <v>80</v>
      </c>
      <c r="H116" s="17">
        <f t="shared" si="31"/>
        <v>15</v>
      </c>
      <c r="I116" s="15">
        <f t="shared" si="32"/>
        <v>3648</v>
      </c>
      <c r="J116" s="16">
        <f t="shared" si="33"/>
        <v>1824</v>
      </c>
      <c r="K116" s="16">
        <f t="shared" si="34"/>
        <v>608</v>
      </c>
      <c r="L116" s="16">
        <f t="shared" si="35"/>
        <v>152</v>
      </c>
      <c r="M116" s="17">
        <f t="shared" si="36"/>
        <v>29</v>
      </c>
      <c r="N116" s="105"/>
      <c r="O116" s="107">
        <f t="shared" si="37"/>
        <v>4180</v>
      </c>
      <c r="P116" s="107">
        <f t="shared" si="38"/>
        <v>0</v>
      </c>
      <c r="Q116" s="107">
        <f t="shared" si="39"/>
        <v>4788</v>
      </c>
      <c r="R116" s="107">
        <f t="shared" si="40"/>
        <v>5092</v>
      </c>
      <c r="S116" s="107">
        <f t="shared" si="41"/>
        <v>5215</v>
      </c>
      <c r="T116" s="110"/>
      <c r="U116" s="67">
        <f>IF(B116=C116,0,IF(S116&lt;&gt;"-",(S116)/Přehled!$A$1,0))</f>
        <v>12.416666666666666</v>
      </c>
    </row>
    <row r="117" spans="1:21" x14ac:dyDescent="0.25">
      <c r="A117" s="126">
        <v>115</v>
      </c>
      <c r="B117" s="15">
        <v>11763</v>
      </c>
      <c r="C117" s="17"/>
      <c r="D117" s="173">
        <v>1945</v>
      </c>
      <c r="E117" s="16">
        <f t="shared" si="28"/>
        <v>975</v>
      </c>
      <c r="F117" s="16">
        <f t="shared" si="29"/>
        <v>325</v>
      </c>
      <c r="G117" s="16">
        <f t="shared" si="30"/>
        <v>80</v>
      </c>
      <c r="H117" s="17">
        <f t="shared" si="31"/>
        <v>15</v>
      </c>
      <c r="I117" s="15">
        <f t="shared" si="32"/>
        <v>3696</v>
      </c>
      <c r="J117" s="16">
        <f t="shared" si="33"/>
        <v>1853</v>
      </c>
      <c r="K117" s="16">
        <f t="shared" si="34"/>
        <v>618</v>
      </c>
      <c r="L117" s="16">
        <f t="shared" si="35"/>
        <v>152</v>
      </c>
      <c r="M117" s="17">
        <f t="shared" si="36"/>
        <v>29</v>
      </c>
      <c r="N117" s="105"/>
      <c r="O117" s="107">
        <f t="shared" si="37"/>
        <v>4371</v>
      </c>
      <c r="P117" s="107">
        <f t="shared" si="38"/>
        <v>0</v>
      </c>
      <c r="Q117" s="107">
        <f t="shared" si="39"/>
        <v>4978</v>
      </c>
      <c r="R117" s="107">
        <f t="shared" si="40"/>
        <v>5292</v>
      </c>
      <c r="S117" s="107">
        <f t="shared" si="41"/>
        <v>5415</v>
      </c>
      <c r="T117" s="110"/>
      <c r="U117" s="67">
        <f>IF(B117=C117,0,IF(S117&lt;&gt;"-",(S117)/Přehled!$A$1,0))</f>
        <v>12.892857142857142</v>
      </c>
    </row>
    <row r="118" spans="1:21" x14ac:dyDescent="0.25">
      <c r="A118" s="126">
        <v>116</v>
      </c>
      <c r="B118" s="15">
        <v>12057</v>
      </c>
      <c r="C118" s="17"/>
      <c r="D118" s="173">
        <v>1965</v>
      </c>
      <c r="E118" s="16">
        <f t="shared" si="28"/>
        <v>985</v>
      </c>
      <c r="F118" s="16">
        <f t="shared" si="29"/>
        <v>330</v>
      </c>
      <c r="G118" s="16">
        <f t="shared" si="30"/>
        <v>85</v>
      </c>
      <c r="H118" s="17">
        <f t="shared" si="31"/>
        <v>15</v>
      </c>
      <c r="I118" s="15">
        <f t="shared" si="32"/>
        <v>3734</v>
      </c>
      <c r="J118" s="16">
        <f t="shared" si="33"/>
        <v>1872</v>
      </c>
      <c r="K118" s="16">
        <f t="shared" si="34"/>
        <v>627</v>
      </c>
      <c r="L118" s="16">
        <f t="shared" si="35"/>
        <v>162</v>
      </c>
      <c r="M118" s="17">
        <f t="shared" si="36"/>
        <v>29</v>
      </c>
      <c r="N118" s="105"/>
      <c r="O118" s="107">
        <f t="shared" si="37"/>
        <v>4589</v>
      </c>
      <c r="P118" s="107">
        <f t="shared" si="38"/>
        <v>0</v>
      </c>
      <c r="Q118" s="107">
        <f t="shared" si="39"/>
        <v>5197</v>
      </c>
      <c r="R118" s="107">
        <f t="shared" si="40"/>
        <v>5500</v>
      </c>
      <c r="S118" s="107">
        <f t="shared" si="41"/>
        <v>5633</v>
      </c>
      <c r="T118" s="110"/>
      <c r="U118" s="67">
        <f>IF(B118=C118,0,IF(S118&lt;&gt;"-",(S118)/Přehled!$A$1,0))</f>
        <v>13.411904761904761</v>
      </c>
    </row>
    <row r="119" spans="1:21" x14ac:dyDescent="0.25">
      <c r="A119" s="126">
        <v>117</v>
      </c>
      <c r="B119" s="15">
        <v>12358</v>
      </c>
      <c r="C119" s="17"/>
      <c r="D119" s="173">
        <v>1985</v>
      </c>
      <c r="E119" s="16">
        <f t="shared" si="28"/>
        <v>995</v>
      </c>
      <c r="F119" s="16">
        <f t="shared" si="29"/>
        <v>330</v>
      </c>
      <c r="G119" s="16">
        <f t="shared" si="30"/>
        <v>85</v>
      </c>
      <c r="H119" s="17">
        <f t="shared" si="31"/>
        <v>15</v>
      </c>
      <c r="I119" s="15">
        <f t="shared" si="32"/>
        <v>3772</v>
      </c>
      <c r="J119" s="16">
        <f t="shared" si="33"/>
        <v>1891</v>
      </c>
      <c r="K119" s="16">
        <f t="shared" si="34"/>
        <v>627</v>
      </c>
      <c r="L119" s="16">
        <f t="shared" si="35"/>
        <v>162</v>
      </c>
      <c r="M119" s="17">
        <f t="shared" si="36"/>
        <v>29</v>
      </c>
      <c r="N119" s="105"/>
      <c r="O119" s="107">
        <f t="shared" si="37"/>
        <v>4814</v>
      </c>
      <c r="P119" s="107">
        <f t="shared" si="38"/>
        <v>0</v>
      </c>
      <c r="Q119" s="107">
        <f t="shared" si="39"/>
        <v>5441</v>
      </c>
      <c r="R119" s="107">
        <f t="shared" si="40"/>
        <v>5744</v>
      </c>
      <c r="S119" s="107">
        <f t="shared" si="41"/>
        <v>5877</v>
      </c>
      <c r="T119" s="110"/>
      <c r="U119" s="67">
        <f>IF(B119=C119,0,IF(S119&lt;&gt;"-",(S119)/Přehled!$A$1,0))</f>
        <v>13.992857142857142</v>
      </c>
    </row>
    <row r="120" spans="1:21" x14ac:dyDescent="0.25">
      <c r="A120" s="126">
        <v>118</v>
      </c>
      <c r="B120" s="15">
        <v>12667</v>
      </c>
      <c r="C120" s="17"/>
      <c r="D120" s="173">
        <v>2005</v>
      </c>
      <c r="E120" s="16">
        <f t="shared" si="28"/>
        <v>1005</v>
      </c>
      <c r="F120" s="16">
        <f t="shared" si="29"/>
        <v>335</v>
      </c>
      <c r="G120" s="16">
        <f t="shared" si="30"/>
        <v>85</v>
      </c>
      <c r="H120" s="17">
        <f t="shared" si="31"/>
        <v>15</v>
      </c>
      <c r="I120" s="15">
        <f t="shared" si="32"/>
        <v>3810</v>
      </c>
      <c r="J120" s="16">
        <f t="shared" si="33"/>
        <v>1910</v>
      </c>
      <c r="K120" s="16">
        <f t="shared" si="34"/>
        <v>637</v>
      </c>
      <c r="L120" s="16">
        <f t="shared" si="35"/>
        <v>162</v>
      </c>
      <c r="M120" s="17">
        <f t="shared" si="36"/>
        <v>29</v>
      </c>
      <c r="N120" s="105"/>
      <c r="O120" s="107">
        <f t="shared" si="37"/>
        <v>5047</v>
      </c>
      <c r="P120" s="107">
        <f t="shared" si="38"/>
        <v>0</v>
      </c>
      <c r="Q120" s="107">
        <f t="shared" si="39"/>
        <v>5673</v>
      </c>
      <c r="R120" s="107">
        <f t="shared" si="40"/>
        <v>5986</v>
      </c>
      <c r="S120" s="107">
        <f t="shared" si="41"/>
        <v>6119</v>
      </c>
      <c r="T120" s="110"/>
      <c r="U120" s="67">
        <f>IF(B120=C120,0,IF(S120&lt;&gt;"-",(S120)/Přehled!$A$1,0))</f>
        <v>14.56904761904762</v>
      </c>
    </row>
    <row r="121" spans="1:21" x14ac:dyDescent="0.25">
      <c r="A121" s="126">
        <v>119</v>
      </c>
      <c r="B121" s="15">
        <v>12984</v>
      </c>
      <c r="C121" s="17"/>
      <c r="D121" s="173">
        <v>2025</v>
      </c>
      <c r="E121" s="16">
        <f t="shared" si="28"/>
        <v>1015</v>
      </c>
      <c r="F121" s="16">
        <f t="shared" si="29"/>
        <v>340</v>
      </c>
      <c r="G121" s="16">
        <f t="shared" si="30"/>
        <v>85</v>
      </c>
      <c r="H121" s="17">
        <f t="shared" si="31"/>
        <v>15</v>
      </c>
      <c r="I121" s="15">
        <f t="shared" si="32"/>
        <v>3848</v>
      </c>
      <c r="J121" s="16">
        <f t="shared" si="33"/>
        <v>1929</v>
      </c>
      <c r="K121" s="16">
        <f t="shared" si="34"/>
        <v>646</v>
      </c>
      <c r="L121" s="16">
        <f t="shared" si="35"/>
        <v>162</v>
      </c>
      <c r="M121" s="17">
        <f t="shared" si="36"/>
        <v>29</v>
      </c>
      <c r="N121" s="105"/>
      <c r="O121" s="107">
        <f t="shared" si="37"/>
        <v>5288</v>
      </c>
      <c r="P121" s="107">
        <f t="shared" si="38"/>
        <v>0</v>
      </c>
      <c r="Q121" s="107">
        <f t="shared" si="39"/>
        <v>5915</v>
      </c>
      <c r="R121" s="107">
        <f t="shared" si="40"/>
        <v>6237</v>
      </c>
      <c r="S121" s="107">
        <f t="shared" si="41"/>
        <v>6370</v>
      </c>
      <c r="T121" s="110"/>
      <c r="U121" s="67">
        <f>IF(B121=C121,0,IF(S121&lt;&gt;"-",(S121)/Přehled!$A$1,0))</f>
        <v>15.166666666666666</v>
      </c>
    </row>
    <row r="122" spans="1:21" x14ac:dyDescent="0.25">
      <c r="A122" s="126">
        <v>120</v>
      </c>
      <c r="B122" s="15">
        <v>13308</v>
      </c>
      <c r="C122" s="17"/>
      <c r="D122" s="173">
        <v>2045</v>
      </c>
      <c r="E122" s="16">
        <f t="shared" si="28"/>
        <v>1025</v>
      </c>
      <c r="F122" s="16">
        <f t="shared" si="29"/>
        <v>340</v>
      </c>
      <c r="G122" s="16">
        <f t="shared" si="30"/>
        <v>85</v>
      </c>
      <c r="H122" s="17">
        <f t="shared" si="31"/>
        <v>15</v>
      </c>
      <c r="I122" s="15">
        <f t="shared" si="32"/>
        <v>3886</v>
      </c>
      <c r="J122" s="16">
        <f t="shared" si="33"/>
        <v>1948</v>
      </c>
      <c r="K122" s="16">
        <f t="shared" si="34"/>
        <v>646</v>
      </c>
      <c r="L122" s="16">
        <f t="shared" si="35"/>
        <v>162</v>
      </c>
      <c r="M122" s="17">
        <f t="shared" si="36"/>
        <v>29</v>
      </c>
      <c r="N122" s="105"/>
      <c r="O122" s="107">
        <f t="shared" si="37"/>
        <v>5536</v>
      </c>
      <c r="P122" s="107">
        <f t="shared" si="38"/>
        <v>0</v>
      </c>
      <c r="Q122" s="107">
        <f t="shared" si="39"/>
        <v>6182</v>
      </c>
      <c r="R122" s="107">
        <f t="shared" si="40"/>
        <v>6504</v>
      </c>
      <c r="S122" s="107">
        <f t="shared" si="41"/>
        <v>6637</v>
      </c>
      <c r="T122" s="110"/>
      <c r="U122" s="67">
        <f>IF(B122=C122,0,IF(S122&lt;&gt;"-",(S122)/Přehled!$A$1,0))</f>
        <v>15.802380952380952</v>
      </c>
    </row>
    <row r="123" spans="1:21" x14ac:dyDescent="0.25">
      <c r="A123" s="225">
        <v>121</v>
      </c>
      <c r="B123" s="226">
        <v>13641</v>
      </c>
      <c r="C123" s="229"/>
      <c r="D123" s="253">
        <v>2065</v>
      </c>
      <c r="E123" s="228">
        <f t="shared" si="28"/>
        <v>1035</v>
      </c>
      <c r="F123" s="228">
        <f t="shared" si="29"/>
        <v>345</v>
      </c>
      <c r="G123" s="228">
        <f t="shared" si="30"/>
        <v>85</v>
      </c>
      <c r="H123" s="229">
        <f t="shared" si="31"/>
        <v>15</v>
      </c>
      <c r="I123" s="226">
        <f t="shared" si="32"/>
        <v>3924</v>
      </c>
      <c r="J123" s="228">
        <f t="shared" si="33"/>
        <v>1967</v>
      </c>
      <c r="K123" s="228">
        <f t="shared" si="34"/>
        <v>656</v>
      </c>
      <c r="L123" s="228">
        <f t="shared" si="35"/>
        <v>162</v>
      </c>
      <c r="M123" s="229">
        <f t="shared" si="36"/>
        <v>29</v>
      </c>
      <c r="N123" s="105"/>
      <c r="O123" s="107">
        <f t="shared" si="37"/>
        <v>5793</v>
      </c>
      <c r="P123" s="107">
        <f t="shared" si="38"/>
        <v>0</v>
      </c>
      <c r="Q123" s="107">
        <f t="shared" si="39"/>
        <v>6438</v>
      </c>
      <c r="R123" s="107">
        <f t="shared" si="40"/>
        <v>6770</v>
      </c>
      <c r="S123" s="107">
        <f t="shared" si="41"/>
        <v>6903</v>
      </c>
      <c r="T123" s="110"/>
      <c r="U123" s="67">
        <f>IF(B123=C123,0,IF(S123&lt;&gt;"-",(S123)/Přehled!$A$1,0))</f>
        <v>16.435714285714287</v>
      </c>
    </row>
    <row r="124" spans="1:21" x14ac:dyDescent="0.25">
      <c r="A124" s="233">
        <v>122</v>
      </c>
      <c r="B124" s="235">
        <v>13982</v>
      </c>
      <c r="C124" s="236"/>
      <c r="D124" s="235">
        <v>2085</v>
      </c>
      <c r="E124" s="230">
        <f t="shared" si="28"/>
        <v>1045</v>
      </c>
      <c r="F124" s="230">
        <f t="shared" si="29"/>
        <v>350</v>
      </c>
      <c r="G124" s="230">
        <f t="shared" si="30"/>
        <v>90</v>
      </c>
      <c r="H124" s="236">
        <f t="shared" si="31"/>
        <v>20</v>
      </c>
      <c r="I124" s="235">
        <f t="shared" si="32"/>
        <v>3962</v>
      </c>
      <c r="J124" s="230">
        <f t="shared" si="33"/>
        <v>1986</v>
      </c>
      <c r="K124" s="230">
        <f t="shared" si="34"/>
        <v>665</v>
      </c>
      <c r="L124" s="230">
        <f t="shared" si="35"/>
        <v>171</v>
      </c>
      <c r="M124" s="236">
        <f t="shared" si="36"/>
        <v>38</v>
      </c>
      <c r="N124" s="257"/>
      <c r="O124" s="26">
        <f t="shared" si="37"/>
        <v>6058</v>
      </c>
      <c r="P124" s="26">
        <f t="shared" si="38"/>
        <v>0</v>
      </c>
      <c r="Q124" s="26">
        <f t="shared" si="39"/>
        <v>6704</v>
      </c>
      <c r="R124" s="26">
        <f t="shared" si="40"/>
        <v>7027</v>
      </c>
      <c r="S124" s="26">
        <f t="shared" si="41"/>
        <v>7160</v>
      </c>
      <c r="T124" s="256"/>
      <c r="U124" s="67">
        <f>IF(B124=C124,0,IF(S124&lt;&gt;"-",(S124)/Přehled!$A$1,0))</f>
        <v>17.047619047619047</v>
      </c>
    </row>
    <row r="125" spans="1:21" x14ac:dyDescent="0.25">
      <c r="A125" s="233">
        <v>123</v>
      </c>
      <c r="B125" s="235">
        <v>14332</v>
      </c>
      <c r="C125" s="236"/>
      <c r="D125" s="235">
        <v>2105</v>
      </c>
      <c r="E125" s="230">
        <f t="shared" si="28"/>
        <v>1055</v>
      </c>
      <c r="F125" s="230">
        <f t="shared" si="29"/>
        <v>350</v>
      </c>
      <c r="G125" s="230">
        <f t="shared" si="30"/>
        <v>90</v>
      </c>
      <c r="H125" s="236">
        <f t="shared" si="31"/>
        <v>20</v>
      </c>
      <c r="I125" s="235">
        <f t="shared" si="32"/>
        <v>4000</v>
      </c>
      <c r="J125" s="230">
        <f t="shared" si="33"/>
        <v>2005</v>
      </c>
      <c r="K125" s="230">
        <f t="shared" si="34"/>
        <v>665</v>
      </c>
      <c r="L125" s="230">
        <f t="shared" si="35"/>
        <v>171</v>
      </c>
      <c r="M125" s="236">
        <f t="shared" si="36"/>
        <v>38</v>
      </c>
      <c r="N125" s="257"/>
      <c r="O125" s="26">
        <f t="shared" si="37"/>
        <v>6332</v>
      </c>
      <c r="P125" s="26">
        <f t="shared" si="38"/>
        <v>0</v>
      </c>
      <c r="Q125" s="26">
        <f t="shared" si="39"/>
        <v>6997</v>
      </c>
      <c r="R125" s="26">
        <f t="shared" si="40"/>
        <v>7320</v>
      </c>
      <c r="S125" s="26">
        <f t="shared" si="41"/>
        <v>7453</v>
      </c>
      <c r="T125" s="256"/>
      <c r="U125" s="67">
        <f>IF(B125=C125,0,IF(S125&lt;&gt;"-",(S125)/Přehled!$A$1,0))</f>
        <v>17.745238095238093</v>
      </c>
    </row>
    <row r="126" spans="1:21" x14ac:dyDescent="0.25">
      <c r="A126" s="233">
        <v>124</v>
      </c>
      <c r="B126" s="235">
        <v>14690</v>
      </c>
      <c r="C126" s="236"/>
      <c r="D126" s="235">
        <v>2125</v>
      </c>
      <c r="E126" s="230">
        <f t="shared" si="28"/>
        <v>1065</v>
      </c>
      <c r="F126" s="230">
        <f t="shared" si="29"/>
        <v>355</v>
      </c>
      <c r="G126" s="230">
        <f t="shared" si="30"/>
        <v>90</v>
      </c>
      <c r="H126" s="236">
        <f t="shared" si="31"/>
        <v>20</v>
      </c>
      <c r="I126" s="235">
        <f t="shared" si="32"/>
        <v>4038</v>
      </c>
      <c r="J126" s="230">
        <f t="shared" si="33"/>
        <v>2024</v>
      </c>
      <c r="K126" s="230">
        <f t="shared" si="34"/>
        <v>675</v>
      </c>
      <c r="L126" s="230">
        <f t="shared" si="35"/>
        <v>171</v>
      </c>
      <c r="M126" s="236">
        <f t="shared" si="36"/>
        <v>38</v>
      </c>
      <c r="N126" s="257"/>
      <c r="O126" s="26">
        <f t="shared" si="37"/>
        <v>6614</v>
      </c>
      <c r="P126" s="26">
        <f t="shared" si="38"/>
        <v>0</v>
      </c>
      <c r="Q126" s="26">
        <f t="shared" si="39"/>
        <v>7278</v>
      </c>
      <c r="R126" s="26">
        <f t="shared" si="40"/>
        <v>7611</v>
      </c>
      <c r="S126" s="26">
        <f t="shared" si="41"/>
        <v>7744</v>
      </c>
      <c r="T126" s="256"/>
      <c r="U126" s="67">
        <f>IF(B126=C126,0,IF(S126&lt;&gt;"-",(S126)/Přehled!$A$1,0))</f>
        <v>18.438095238095237</v>
      </c>
    </row>
    <row r="127" spans="1:21" x14ac:dyDescent="0.25">
      <c r="A127" s="233">
        <v>125</v>
      </c>
      <c r="B127" s="235">
        <v>15057</v>
      </c>
      <c r="C127" s="236"/>
      <c r="D127" s="235">
        <v>2150</v>
      </c>
      <c r="E127" s="230">
        <f t="shared" si="28"/>
        <v>1075</v>
      </c>
      <c r="F127" s="230">
        <f t="shared" si="29"/>
        <v>360</v>
      </c>
      <c r="G127" s="230">
        <f t="shared" si="30"/>
        <v>90</v>
      </c>
      <c r="H127" s="236">
        <f t="shared" si="31"/>
        <v>20</v>
      </c>
      <c r="I127" s="235">
        <f t="shared" si="32"/>
        <v>4085</v>
      </c>
      <c r="J127" s="230">
        <f t="shared" si="33"/>
        <v>2043</v>
      </c>
      <c r="K127" s="230">
        <f t="shared" si="34"/>
        <v>684</v>
      </c>
      <c r="L127" s="230">
        <f t="shared" si="35"/>
        <v>171</v>
      </c>
      <c r="M127" s="236">
        <f t="shared" si="36"/>
        <v>38</v>
      </c>
      <c r="N127" s="257"/>
      <c r="O127" s="26">
        <f t="shared" si="37"/>
        <v>6887</v>
      </c>
      <c r="P127" s="26">
        <f t="shared" si="38"/>
        <v>0</v>
      </c>
      <c r="Q127" s="26">
        <f t="shared" si="39"/>
        <v>7561</v>
      </c>
      <c r="R127" s="26">
        <f t="shared" si="40"/>
        <v>7903</v>
      </c>
      <c r="S127" s="26">
        <f t="shared" si="41"/>
        <v>8036</v>
      </c>
      <c r="T127" s="256"/>
      <c r="U127" s="67">
        <f>IF(B127=C127,0,IF(S127&lt;&gt;"-",(S127)/Přehled!$A$1,0))</f>
        <v>19.133333333333333</v>
      </c>
    </row>
    <row r="128" spans="1:21" x14ac:dyDescent="0.25">
      <c r="A128" s="233">
        <v>126</v>
      </c>
      <c r="B128" s="235">
        <v>15434</v>
      </c>
      <c r="C128" s="236"/>
      <c r="D128" s="235">
        <v>2170</v>
      </c>
      <c r="E128" s="230">
        <f t="shared" si="28"/>
        <v>1085</v>
      </c>
      <c r="F128" s="230">
        <f t="shared" si="29"/>
        <v>360</v>
      </c>
      <c r="G128" s="230">
        <f t="shared" si="30"/>
        <v>90</v>
      </c>
      <c r="H128" s="236">
        <f t="shared" si="31"/>
        <v>20</v>
      </c>
      <c r="I128" s="235">
        <f t="shared" si="32"/>
        <v>4123</v>
      </c>
      <c r="J128" s="230">
        <f t="shared" si="33"/>
        <v>2062</v>
      </c>
      <c r="K128" s="230">
        <f t="shared" si="34"/>
        <v>684</v>
      </c>
      <c r="L128" s="230">
        <f t="shared" si="35"/>
        <v>171</v>
      </c>
      <c r="M128" s="236">
        <f t="shared" si="36"/>
        <v>38</v>
      </c>
      <c r="N128" s="257"/>
      <c r="O128" s="26">
        <f t="shared" si="37"/>
        <v>7188</v>
      </c>
      <c r="P128" s="26">
        <f t="shared" si="38"/>
        <v>0</v>
      </c>
      <c r="Q128" s="26">
        <f t="shared" si="39"/>
        <v>7881</v>
      </c>
      <c r="R128" s="26">
        <f t="shared" si="40"/>
        <v>8223</v>
      </c>
      <c r="S128" s="26">
        <f t="shared" si="41"/>
        <v>8356</v>
      </c>
      <c r="T128" s="256"/>
      <c r="U128" s="67">
        <f>IF(B128=C128,0,IF(S128&lt;&gt;"-",(S128)/Přehled!$A$1,0))</f>
        <v>19.895238095238096</v>
      </c>
    </row>
    <row r="129" spans="1:23" x14ac:dyDescent="0.25">
      <c r="A129" s="233">
        <v>127</v>
      </c>
      <c r="B129" s="235">
        <v>15819</v>
      </c>
      <c r="C129" s="236"/>
      <c r="D129" s="235">
        <v>2190</v>
      </c>
      <c r="E129" s="230">
        <f t="shared" si="28"/>
        <v>1095</v>
      </c>
      <c r="F129" s="230">
        <f t="shared" si="29"/>
        <v>365</v>
      </c>
      <c r="G129" s="230">
        <f t="shared" si="30"/>
        <v>90</v>
      </c>
      <c r="H129" s="236">
        <f t="shared" si="31"/>
        <v>20</v>
      </c>
      <c r="I129" s="235">
        <f t="shared" si="32"/>
        <v>4161</v>
      </c>
      <c r="J129" s="230">
        <f t="shared" si="33"/>
        <v>2081</v>
      </c>
      <c r="K129" s="230">
        <f t="shared" si="34"/>
        <v>694</v>
      </c>
      <c r="L129" s="230">
        <f t="shared" si="35"/>
        <v>171</v>
      </c>
      <c r="M129" s="236">
        <f t="shared" si="36"/>
        <v>38</v>
      </c>
      <c r="N129" s="257"/>
      <c r="O129" s="26">
        <f t="shared" si="37"/>
        <v>7497</v>
      </c>
      <c r="P129" s="26">
        <f t="shared" si="38"/>
        <v>0</v>
      </c>
      <c r="Q129" s="26">
        <f t="shared" si="39"/>
        <v>8189</v>
      </c>
      <c r="R129" s="26">
        <f t="shared" si="40"/>
        <v>8541</v>
      </c>
      <c r="S129" s="26">
        <f t="shared" si="41"/>
        <v>8674</v>
      </c>
      <c r="T129" s="256"/>
      <c r="U129" s="67">
        <f>IF(B129=C129,0,IF(S129&lt;&gt;"-",(S129)/Přehled!$A$1,0))</f>
        <v>20.652380952380952</v>
      </c>
    </row>
    <row r="130" spans="1:23" x14ac:dyDescent="0.25">
      <c r="A130" s="233">
        <v>128</v>
      </c>
      <c r="B130" s="235">
        <v>16215</v>
      </c>
      <c r="C130" s="236"/>
      <c r="D130" s="235">
        <v>2210</v>
      </c>
      <c r="E130" s="230">
        <f t="shared" si="28"/>
        <v>1105</v>
      </c>
      <c r="F130" s="230">
        <f t="shared" si="29"/>
        <v>370</v>
      </c>
      <c r="G130" s="230">
        <f t="shared" si="30"/>
        <v>95</v>
      </c>
      <c r="H130" s="236">
        <f t="shared" si="31"/>
        <v>20</v>
      </c>
      <c r="I130" s="235">
        <f t="shared" si="32"/>
        <v>4199</v>
      </c>
      <c r="J130" s="230">
        <f t="shared" si="33"/>
        <v>2100</v>
      </c>
      <c r="K130" s="230">
        <f t="shared" si="34"/>
        <v>703</v>
      </c>
      <c r="L130" s="230">
        <f t="shared" si="35"/>
        <v>181</v>
      </c>
      <c r="M130" s="236">
        <f t="shared" si="36"/>
        <v>38</v>
      </c>
      <c r="N130" s="257"/>
      <c r="O130" s="26">
        <f t="shared" si="37"/>
        <v>7817</v>
      </c>
      <c r="P130" s="26">
        <f t="shared" si="38"/>
        <v>0</v>
      </c>
      <c r="Q130" s="26">
        <f t="shared" si="39"/>
        <v>8510</v>
      </c>
      <c r="R130" s="26">
        <f t="shared" si="40"/>
        <v>8851</v>
      </c>
      <c r="S130" s="26">
        <f t="shared" si="41"/>
        <v>8994</v>
      </c>
      <c r="T130" s="256"/>
      <c r="U130" s="67">
        <f>IF(B130=C130,0,IF(S130&lt;&gt;"-",(S130)/Přehled!$A$1,0))</f>
        <v>21.414285714285715</v>
      </c>
    </row>
    <row r="131" spans="1:23" x14ac:dyDescent="0.25">
      <c r="A131" s="233">
        <v>129</v>
      </c>
      <c r="B131" s="235">
        <v>16620</v>
      </c>
      <c r="C131" s="236"/>
      <c r="D131" s="235">
        <v>2230</v>
      </c>
      <c r="E131" s="230">
        <f t="shared" si="28"/>
        <v>1115</v>
      </c>
      <c r="F131" s="230">
        <f t="shared" si="29"/>
        <v>370</v>
      </c>
      <c r="G131" s="230">
        <f t="shared" si="30"/>
        <v>95</v>
      </c>
      <c r="H131" s="236">
        <f t="shared" si="31"/>
        <v>20</v>
      </c>
      <c r="I131" s="235">
        <f t="shared" si="32"/>
        <v>4237</v>
      </c>
      <c r="J131" s="230">
        <f t="shared" si="33"/>
        <v>2119</v>
      </c>
      <c r="K131" s="230">
        <f t="shared" si="34"/>
        <v>703</v>
      </c>
      <c r="L131" s="230">
        <f t="shared" si="35"/>
        <v>181</v>
      </c>
      <c r="M131" s="236">
        <f t="shared" si="36"/>
        <v>38</v>
      </c>
      <c r="N131" s="257"/>
      <c r="O131" s="26">
        <f t="shared" si="37"/>
        <v>8146</v>
      </c>
      <c r="P131" s="26">
        <f t="shared" si="38"/>
        <v>0</v>
      </c>
      <c r="Q131" s="26">
        <f t="shared" si="39"/>
        <v>8858</v>
      </c>
      <c r="R131" s="26">
        <f t="shared" si="40"/>
        <v>9199</v>
      </c>
      <c r="S131" s="26">
        <f t="shared" si="41"/>
        <v>9342</v>
      </c>
      <c r="T131" s="256"/>
      <c r="U131" s="67">
        <f>IF(B131=C131,0,IF(S131&lt;&gt;"-",(S131)/Přehled!$A$1,0))</f>
        <v>22.242857142857144</v>
      </c>
    </row>
    <row r="132" spans="1:23" x14ac:dyDescent="0.25">
      <c r="A132" s="233">
        <v>130</v>
      </c>
      <c r="B132" s="235">
        <v>17036</v>
      </c>
      <c r="C132" s="236"/>
      <c r="D132" s="235">
        <v>2250</v>
      </c>
      <c r="E132" s="230">
        <f t="shared" ref="E132:E134" si="42">ROUND((D132/2)/5,0)*5</f>
        <v>1125</v>
      </c>
      <c r="F132" s="230">
        <f t="shared" ref="F132:F134" si="43">ROUND((E132/3)/5,0)*5</f>
        <v>375</v>
      </c>
      <c r="G132" s="230">
        <f t="shared" ref="G132:G134" si="44">ROUND((F132/4)/5,0)*5</f>
        <v>95</v>
      </c>
      <c r="H132" s="236">
        <f t="shared" ref="H132:H134" si="45">ROUND((G132/5)/5,0)*5</f>
        <v>20</v>
      </c>
      <c r="I132" s="235">
        <f t="shared" ref="I132:I134" si="46">ROUNDUP(D132*1.9,0)</f>
        <v>4275</v>
      </c>
      <c r="J132" s="230">
        <f t="shared" ref="J132:J134" si="47">ROUNDUP(E132*1.9,0)</f>
        <v>2138</v>
      </c>
      <c r="K132" s="230">
        <f t="shared" ref="K132:K134" si="48">ROUNDUP(F132*1.9,0)</f>
        <v>713</v>
      </c>
      <c r="L132" s="230">
        <f t="shared" ref="L132:L134" si="49">ROUNDUP(G132*1.9,0)</f>
        <v>181</v>
      </c>
      <c r="M132" s="236">
        <f t="shared" ref="M132:M134" si="50">ROUNDUP(H132*1.9,0)</f>
        <v>38</v>
      </c>
      <c r="N132" s="26"/>
      <c r="O132" s="26">
        <f t="shared" ref="O132:O134" si="51">IF((B132-I132)-I132&lt;=0,0,(B132-I132)-I132)</f>
        <v>8486</v>
      </c>
      <c r="P132" s="26">
        <f t="shared" ref="P132:P134" si="52">IF((B132-I132-J132)-J132&lt;=O132,0,IF((B132-I132-J132)-J132&lt;=0,0,(B132-I132-J132)-J132))</f>
        <v>0</v>
      </c>
      <c r="Q132" s="26">
        <f t="shared" ref="Q132:Q134" si="53">IF((B132-I132-J132-K132)-K132&lt;=0,0,(B132-I132-J132-K132)-K132)</f>
        <v>9197</v>
      </c>
      <c r="R132" s="26">
        <f t="shared" ref="R132:R134" si="54">IF((B132-I132-J132-K132-L132)-L132&lt;=0,0,(B132-I132-J132-K132-L132)-L132)</f>
        <v>9548</v>
      </c>
      <c r="S132" s="26">
        <f t="shared" ref="S132:S134" si="55">IF(H132=0,IF((B132-I132-J132-K132-L132-M132)-M132&lt;=0,0,(B132-I132-J132-K132-L132-M132)-M132),IF((B132-I132-J132-K132-L132-M132)-M132&lt;=0,"-",(B132-I132-J132-K132-L132-M132)-M132+M132))</f>
        <v>9691</v>
      </c>
      <c r="T132" s="1"/>
      <c r="U132" s="67">
        <f>IF(B132=C132,0,IF(S132&lt;&gt;"-",(S132)/Přehled!$A$1,0))</f>
        <v>23.073809523809523</v>
      </c>
    </row>
    <row r="133" spans="1:23" x14ac:dyDescent="0.25">
      <c r="A133" s="233">
        <v>131</v>
      </c>
      <c r="B133" s="235">
        <v>17462</v>
      </c>
      <c r="C133" s="236"/>
      <c r="D133" s="235">
        <v>2275</v>
      </c>
      <c r="E133" s="230">
        <f t="shared" si="42"/>
        <v>1140</v>
      </c>
      <c r="F133" s="230">
        <f t="shared" si="43"/>
        <v>380</v>
      </c>
      <c r="G133" s="230">
        <f t="shared" si="44"/>
        <v>95</v>
      </c>
      <c r="H133" s="236">
        <f t="shared" si="45"/>
        <v>20</v>
      </c>
      <c r="I133" s="235">
        <f t="shared" si="46"/>
        <v>4323</v>
      </c>
      <c r="J133" s="230">
        <f t="shared" si="47"/>
        <v>2166</v>
      </c>
      <c r="K133" s="230">
        <f t="shared" si="48"/>
        <v>722</v>
      </c>
      <c r="L133" s="230">
        <f t="shared" si="49"/>
        <v>181</v>
      </c>
      <c r="M133" s="236">
        <f t="shared" si="50"/>
        <v>38</v>
      </c>
      <c r="N133" s="26"/>
      <c r="O133" s="26">
        <f t="shared" si="51"/>
        <v>8816</v>
      </c>
      <c r="P133" s="26">
        <f t="shared" si="52"/>
        <v>0</v>
      </c>
      <c r="Q133" s="26">
        <f t="shared" si="53"/>
        <v>9529</v>
      </c>
      <c r="R133" s="26">
        <f t="shared" si="54"/>
        <v>9889</v>
      </c>
      <c r="S133" s="26">
        <f t="shared" si="55"/>
        <v>10032</v>
      </c>
      <c r="T133" s="1"/>
      <c r="U133" s="67">
        <f>IF(B133=C133,0,IF(S133&lt;&gt;"-",(S133)/Přehled!$A$1,0))</f>
        <v>23.885714285714286</v>
      </c>
    </row>
    <row r="134" spans="1:23" x14ac:dyDescent="0.25">
      <c r="A134" s="233">
        <v>132</v>
      </c>
      <c r="B134" s="235">
        <v>17898</v>
      </c>
      <c r="C134" s="236"/>
      <c r="D134" s="235">
        <v>2295</v>
      </c>
      <c r="E134" s="230">
        <f t="shared" si="42"/>
        <v>1150</v>
      </c>
      <c r="F134" s="230">
        <f t="shared" si="43"/>
        <v>385</v>
      </c>
      <c r="G134" s="230">
        <f t="shared" si="44"/>
        <v>95</v>
      </c>
      <c r="H134" s="236">
        <f t="shared" si="45"/>
        <v>20</v>
      </c>
      <c r="I134" s="235">
        <f t="shared" si="46"/>
        <v>4361</v>
      </c>
      <c r="J134" s="230">
        <f t="shared" si="47"/>
        <v>2185</v>
      </c>
      <c r="K134" s="230">
        <f t="shared" si="48"/>
        <v>732</v>
      </c>
      <c r="L134" s="230">
        <f t="shared" si="49"/>
        <v>181</v>
      </c>
      <c r="M134" s="236">
        <f t="shared" si="50"/>
        <v>38</v>
      </c>
      <c r="N134" s="26"/>
      <c r="O134" s="26">
        <f t="shared" si="51"/>
        <v>9176</v>
      </c>
      <c r="P134" s="26">
        <f t="shared" si="52"/>
        <v>0</v>
      </c>
      <c r="Q134" s="26">
        <f t="shared" si="53"/>
        <v>9888</v>
      </c>
      <c r="R134" s="26">
        <f t="shared" si="54"/>
        <v>10258</v>
      </c>
      <c r="S134" s="26">
        <f t="shared" si="55"/>
        <v>10401</v>
      </c>
      <c r="T134" s="1"/>
      <c r="U134" s="67">
        <f>IF(B134=C134,0,IF(S134&lt;&gt;"-",(S134)/Přehled!$A$1,0))</f>
        <v>24.764285714285716</v>
      </c>
    </row>
    <row r="135" spans="1:23" x14ac:dyDescent="0.25">
      <c r="A135" s="233">
        <v>133</v>
      </c>
      <c r="B135" s="235">
        <v>18346</v>
      </c>
      <c r="C135" s="236"/>
      <c r="D135" s="235">
        <v>2315</v>
      </c>
      <c r="E135" s="230">
        <f t="shared" ref="E135:E162" si="56">ROUND((D135/2)/5,0)*5</f>
        <v>1160</v>
      </c>
      <c r="F135" s="230">
        <f t="shared" ref="F135:F162" si="57">ROUND((E135/3)/5,0)*5</f>
        <v>385</v>
      </c>
      <c r="G135" s="230">
        <f t="shared" ref="G135:G162" si="58">ROUND((F135/4)/5,0)*5</f>
        <v>95</v>
      </c>
      <c r="H135" s="236">
        <f t="shared" ref="H135:H162" si="59">ROUND((G135/5)/5,0)*5</f>
        <v>20</v>
      </c>
      <c r="I135" s="235">
        <f t="shared" ref="I135:M150" si="60">ROUNDUP(D135*1.9,0)</f>
        <v>4399</v>
      </c>
      <c r="J135" s="230">
        <f t="shared" ref="J135:J138" si="61">ROUNDUP(E135*1.9,0)</f>
        <v>2204</v>
      </c>
      <c r="K135" s="230">
        <f t="shared" ref="K135:K138" si="62">ROUNDUP(F135*1.9,0)</f>
        <v>732</v>
      </c>
      <c r="L135" s="230">
        <f t="shared" ref="L135:L138" si="63">ROUNDUP(G135*1.9,0)</f>
        <v>181</v>
      </c>
      <c r="M135" s="236">
        <f t="shared" ref="M135:M138" si="64">ROUNDUP(H135*1.9,0)</f>
        <v>38</v>
      </c>
      <c r="N135" s="26"/>
      <c r="O135" s="26">
        <f t="shared" ref="O135:O162" si="65">IF((B135-I135)-I135&lt;=0,0,(B135-I135)-I135)</f>
        <v>9548</v>
      </c>
      <c r="P135" s="26">
        <f t="shared" ref="P135:P162" si="66">IF((B135-I135-J135)-J135&lt;=O135,0,IF((B135-I135-J135)-J135&lt;=0,0,(B135-I135-J135)-J135))</f>
        <v>0</v>
      </c>
      <c r="Q135" s="26">
        <f t="shared" ref="Q135:Q162" si="67">IF((B135-I135-J135-K135)-K135&lt;=0,0,(B135-I135-J135-K135)-K135)</f>
        <v>10279</v>
      </c>
      <c r="R135" s="26">
        <f t="shared" ref="R135:R162" si="68">IF((B135-I135-J135-K135-L135)-L135&lt;=0,0,(B135-I135-J135-K135-L135)-L135)</f>
        <v>10649</v>
      </c>
      <c r="S135" s="26">
        <f t="shared" ref="S135:S162" si="69">IF(H135=0,IF((B135-I135-J135-K135-L135-M135)-M135&lt;=0,0,(B135-I135-J135-K135-L135-M135)-M135),IF((B135-I135-J135-K135-L135-M135)-M135&lt;=0,"-",(B135-I135-J135-K135-L135-M135)-M135+M135))</f>
        <v>10792</v>
      </c>
      <c r="T135" s="1"/>
      <c r="U135" s="67">
        <f>IF(B135=C135,0,IF(S135&lt;&gt;"-",(S135)/Přehled!$A$1,0))</f>
        <v>25.695238095238096</v>
      </c>
    </row>
    <row r="136" spans="1:23" x14ac:dyDescent="0.25">
      <c r="A136" s="233">
        <v>134</v>
      </c>
      <c r="B136" s="235">
        <v>18804</v>
      </c>
      <c r="C136" s="236"/>
      <c r="D136" s="235">
        <v>2335</v>
      </c>
      <c r="E136" s="230">
        <f t="shared" si="56"/>
        <v>1170</v>
      </c>
      <c r="F136" s="230">
        <f t="shared" si="57"/>
        <v>390</v>
      </c>
      <c r="G136" s="230">
        <f t="shared" si="58"/>
        <v>100</v>
      </c>
      <c r="H136" s="236">
        <f t="shared" si="59"/>
        <v>20</v>
      </c>
      <c r="I136" s="235">
        <f t="shared" si="60"/>
        <v>4437</v>
      </c>
      <c r="J136" s="230">
        <f t="shared" si="61"/>
        <v>2223</v>
      </c>
      <c r="K136" s="230">
        <f t="shared" si="62"/>
        <v>741</v>
      </c>
      <c r="L136" s="230">
        <f t="shared" si="63"/>
        <v>190</v>
      </c>
      <c r="M136" s="236">
        <f t="shared" si="64"/>
        <v>38</v>
      </c>
      <c r="N136" s="26"/>
      <c r="O136" s="26">
        <f t="shared" si="65"/>
        <v>9930</v>
      </c>
      <c r="P136" s="26">
        <f t="shared" si="66"/>
        <v>0</v>
      </c>
      <c r="Q136" s="26">
        <f t="shared" si="67"/>
        <v>10662</v>
      </c>
      <c r="R136" s="26">
        <f t="shared" si="68"/>
        <v>11023</v>
      </c>
      <c r="S136" s="26">
        <f t="shared" si="69"/>
        <v>11175</v>
      </c>
      <c r="T136" s="1"/>
      <c r="U136" s="67">
        <f>IF(B136=C136,0,IF(S136&lt;&gt;"-",(S136)/Přehled!$A$1,0))</f>
        <v>26.607142857142858</v>
      </c>
    </row>
    <row r="137" spans="1:23" x14ac:dyDescent="0.25">
      <c r="A137" s="233">
        <v>135</v>
      </c>
      <c r="B137" s="235">
        <v>19274</v>
      </c>
      <c r="C137" s="236"/>
      <c r="D137" s="235">
        <v>2355</v>
      </c>
      <c r="E137" s="230">
        <f t="shared" si="56"/>
        <v>1180</v>
      </c>
      <c r="F137" s="230">
        <f t="shared" si="57"/>
        <v>395</v>
      </c>
      <c r="G137" s="230">
        <f t="shared" si="58"/>
        <v>100</v>
      </c>
      <c r="H137" s="236">
        <f t="shared" si="59"/>
        <v>20</v>
      </c>
      <c r="I137" s="235">
        <f t="shared" si="60"/>
        <v>4475</v>
      </c>
      <c r="J137" s="230">
        <f t="shared" si="61"/>
        <v>2242</v>
      </c>
      <c r="K137" s="230">
        <f t="shared" si="62"/>
        <v>751</v>
      </c>
      <c r="L137" s="230">
        <f t="shared" si="63"/>
        <v>190</v>
      </c>
      <c r="M137" s="236">
        <f t="shared" si="64"/>
        <v>38</v>
      </c>
      <c r="N137" s="26"/>
      <c r="O137" s="26">
        <f t="shared" si="65"/>
        <v>10324</v>
      </c>
      <c r="P137" s="26">
        <f t="shared" si="66"/>
        <v>0</v>
      </c>
      <c r="Q137" s="26">
        <f t="shared" si="67"/>
        <v>11055</v>
      </c>
      <c r="R137" s="26">
        <f t="shared" si="68"/>
        <v>11426</v>
      </c>
      <c r="S137" s="26">
        <f t="shared" si="69"/>
        <v>11578</v>
      </c>
      <c r="T137" s="1"/>
      <c r="U137" s="67">
        <f>IF(B137=C137,0,IF(S137&lt;&gt;"-",(S137)/Přehled!$A$1,0))</f>
        <v>27.566666666666666</v>
      </c>
    </row>
    <row r="138" spans="1:23" x14ac:dyDescent="0.25">
      <c r="A138" s="126">
        <v>136</v>
      </c>
      <c r="B138" s="15">
        <v>19756</v>
      </c>
      <c r="C138" s="17"/>
      <c r="D138" s="173">
        <v>2380</v>
      </c>
      <c r="E138" s="16">
        <f t="shared" si="56"/>
        <v>1190</v>
      </c>
      <c r="F138" s="16">
        <f t="shared" si="57"/>
        <v>395</v>
      </c>
      <c r="G138" s="16">
        <f t="shared" si="58"/>
        <v>100</v>
      </c>
      <c r="H138" s="17">
        <f t="shared" si="59"/>
        <v>20</v>
      </c>
      <c r="I138" s="15">
        <f t="shared" si="60"/>
        <v>4522</v>
      </c>
      <c r="J138" s="16">
        <f t="shared" si="60"/>
        <v>2261</v>
      </c>
      <c r="K138" s="16">
        <f t="shared" si="60"/>
        <v>751</v>
      </c>
      <c r="L138" s="16">
        <f t="shared" si="60"/>
        <v>190</v>
      </c>
      <c r="M138" s="17">
        <f t="shared" si="60"/>
        <v>38</v>
      </c>
      <c r="N138" s="26"/>
      <c r="O138" s="26">
        <f t="shared" si="65"/>
        <v>10712</v>
      </c>
      <c r="P138" s="26">
        <f t="shared" si="66"/>
        <v>0</v>
      </c>
      <c r="Q138" s="26">
        <f t="shared" si="67"/>
        <v>11471</v>
      </c>
      <c r="R138" s="26">
        <f t="shared" si="68"/>
        <v>11842</v>
      </c>
      <c r="S138" s="26">
        <f t="shared" si="69"/>
        <v>11994</v>
      </c>
      <c r="T138" s="1"/>
      <c r="U138" s="67">
        <f>IF(B138=C138,0,IF(S138&lt;&gt;"-",(S138)/Přehled!$A$1,0))</f>
        <v>28.557142857142857</v>
      </c>
      <c r="W138" s="1"/>
    </row>
    <row r="139" spans="1:23" x14ac:dyDescent="0.25">
      <c r="A139" s="233">
        <v>137</v>
      </c>
      <c r="B139" s="235">
        <v>20250</v>
      </c>
      <c r="C139" s="236"/>
      <c r="D139" s="235">
        <v>2400</v>
      </c>
      <c r="E139" s="230">
        <f t="shared" si="56"/>
        <v>1200</v>
      </c>
      <c r="F139" s="230">
        <f t="shared" si="57"/>
        <v>400</v>
      </c>
      <c r="G139" s="230">
        <f t="shared" si="58"/>
        <v>100</v>
      </c>
      <c r="H139" s="236">
        <f t="shared" si="59"/>
        <v>20</v>
      </c>
      <c r="I139" s="235">
        <f t="shared" si="60"/>
        <v>4560</v>
      </c>
      <c r="J139" s="230">
        <f t="shared" si="60"/>
        <v>2280</v>
      </c>
      <c r="K139" s="230">
        <f t="shared" si="60"/>
        <v>760</v>
      </c>
      <c r="L139" s="230">
        <f t="shared" si="60"/>
        <v>190</v>
      </c>
      <c r="M139" s="236">
        <f t="shared" si="60"/>
        <v>38</v>
      </c>
      <c r="O139" s="105">
        <f t="shared" si="65"/>
        <v>11130</v>
      </c>
      <c r="P139" s="105">
        <f t="shared" si="66"/>
        <v>0</v>
      </c>
      <c r="Q139" s="105">
        <f t="shared" si="67"/>
        <v>11890</v>
      </c>
      <c r="R139" s="105">
        <f t="shared" si="68"/>
        <v>12270</v>
      </c>
      <c r="S139" s="105">
        <f t="shared" si="69"/>
        <v>12422</v>
      </c>
      <c r="U139" s="67">
        <f>IF(B139=C139,0,IF(S139&lt;&gt;"-",(S139)/Přehled!$A$1,0))</f>
        <v>29.576190476190476</v>
      </c>
      <c r="W139" s="1"/>
    </row>
    <row r="140" spans="1:23" x14ac:dyDescent="0.25">
      <c r="A140" s="126">
        <v>138</v>
      </c>
      <c r="B140" s="15">
        <v>20756</v>
      </c>
      <c r="C140" s="17"/>
      <c r="D140" s="173">
        <v>2420</v>
      </c>
      <c r="E140" s="16">
        <f t="shared" si="56"/>
        <v>1210</v>
      </c>
      <c r="F140" s="16">
        <f t="shared" si="57"/>
        <v>405</v>
      </c>
      <c r="G140" s="16">
        <f t="shared" si="58"/>
        <v>100</v>
      </c>
      <c r="H140" s="17">
        <f t="shared" si="59"/>
        <v>20</v>
      </c>
      <c r="I140" s="15">
        <f t="shared" si="60"/>
        <v>4598</v>
      </c>
      <c r="J140" s="16">
        <f t="shared" si="60"/>
        <v>2299</v>
      </c>
      <c r="K140" s="16">
        <f t="shared" si="60"/>
        <v>770</v>
      </c>
      <c r="L140" s="16">
        <f t="shared" si="60"/>
        <v>190</v>
      </c>
      <c r="M140" s="17">
        <f t="shared" si="60"/>
        <v>38</v>
      </c>
      <c r="N140" s="105"/>
      <c r="O140" s="105">
        <f t="shared" si="65"/>
        <v>11560</v>
      </c>
      <c r="P140" s="105">
        <f t="shared" si="66"/>
        <v>0</v>
      </c>
      <c r="Q140" s="105">
        <f t="shared" si="67"/>
        <v>12319</v>
      </c>
      <c r="R140" s="105">
        <f t="shared" si="68"/>
        <v>12709</v>
      </c>
      <c r="S140" s="105">
        <f t="shared" si="69"/>
        <v>12861</v>
      </c>
      <c r="T140" s="110"/>
      <c r="U140" s="67">
        <f>IF(B140=C140,0,IF(S140&lt;&gt;"-",(S140)/Přehled!$A$1,0))</f>
        <v>30.62142857142857</v>
      </c>
      <c r="W140" s="1"/>
    </row>
    <row r="141" spans="1:23" x14ac:dyDescent="0.25">
      <c r="A141" s="126">
        <v>139</v>
      </c>
      <c r="B141" s="15">
        <v>21275</v>
      </c>
      <c r="C141" s="17"/>
      <c r="D141" s="173">
        <v>2440</v>
      </c>
      <c r="E141" s="16">
        <f t="shared" si="56"/>
        <v>1220</v>
      </c>
      <c r="F141" s="16">
        <f t="shared" si="57"/>
        <v>405</v>
      </c>
      <c r="G141" s="16">
        <f t="shared" si="58"/>
        <v>100</v>
      </c>
      <c r="H141" s="17">
        <f t="shared" si="59"/>
        <v>20</v>
      </c>
      <c r="I141" s="15">
        <f t="shared" si="60"/>
        <v>4636</v>
      </c>
      <c r="J141" s="16">
        <f t="shared" si="60"/>
        <v>2318</v>
      </c>
      <c r="K141" s="16">
        <f t="shared" si="60"/>
        <v>770</v>
      </c>
      <c r="L141" s="16">
        <f t="shared" si="60"/>
        <v>190</v>
      </c>
      <c r="M141" s="17">
        <f t="shared" si="60"/>
        <v>38</v>
      </c>
      <c r="N141" s="105"/>
      <c r="O141" s="105">
        <f t="shared" si="65"/>
        <v>12003</v>
      </c>
      <c r="P141" s="105">
        <f t="shared" si="66"/>
        <v>0</v>
      </c>
      <c r="Q141" s="105">
        <f t="shared" si="67"/>
        <v>12781</v>
      </c>
      <c r="R141" s="105">
        <f t="shared" si="68"/>
        <v>13171</v>
      </c>
      <c r="S141" s="105">
        <f t="shared" si="69"/>
        <v>13323</v>
      </c>
      <c r="T141" s="110"/>
      <c r="U141" s="67">
        <f>IF(B141=C141,0,IF(S141&lt;&gt;"-",(S141)/Přehled!$A$1,0))</f>
        <v>31.721428571428572</v>
      </c>
      <c r="W141" s="1"/>
    </row>
    <row r="142" spans="1:23" x14ac:dyDescent="0.25">
      <c r="A142" s="126">
        <v>140</v>
      </c>
      <c r="B142" s="15">
        <v>21807</v>
      </c>
      <c r="C142" s="17"/>
      <c r="D142" s="173">
        <v>2460</v>
      </c>
      <c r="E142" s="16">
        <f t="shared" si="56"/>
        <v>1230</v>
      </c>
      <c r="F142" s="16">
        <f t="shared" si="57"/>
        <v>410</v>
      </c>
      <c r="G142" s="16">
        <f t="shared" si="58"/>
        <v>105</v>
      </c>
      <c r="H142" s="17">
        <f t="shared" si="59"/>
        <v>20</v>
      </c>
      <c r="I142" s="15">
        <f t="shared" si="60"/>
        <v>4674</v>
      </c>
      <c r="J142" s="16">
        <f t="shared" si="60"/>
        <v>2337</v>
      </c>
      <c r="K142" s="16">
        <f t="shared" si="60"/>
        <v>779</v>
      </c>
      <c r="L142" s="16">
        <f t="shared" si="60"/>
        <v>200</v>
      </c>
      <c r="M142" s="17">
        <f t="shared" si="60"/>
        <v>38</v>
      </c>
      <c r="N142" s="105"/>
      <c r="O142" s="105">
        <f t="shared" si="65"/>
        <v>12459</v>
      </c>
      <c r="P142" s="105">
        <f t="shared" si="66"/>
        <v>0</v>
      </c>
      <c r="Q142" s="105">
        <f t="shared" si="67"/>
        <v>13238</v>
      </c>
      <c r="R142" s="105">
        <f t="shared" si="68"/>
        <v>13617</v>
      </c>
      <c r="S142" s="105">
        <f t="shared" si="69"/>
        <v>13779</v>
      </c>
      <c r="T142" s="110"/>
      <c r="U142" s="67">
        <f>IF(B142=C142,0,IF(S142&lt;&gt;"-",(S142)/Přehled!$A$1,0))</f>
        <v>32.807142857142857</v>
      </c>
      <c r="W142" s="1"/>
    </row>
    <row r="143" spans="1:23" x14ac:dyDescent="0.25">
      <c r="A143" s="126">
        <v>141</v>
      </c>
      <c r="B143" s="15">
        <v>22352</v>
      </c>
      <c r="C143" s="17"/>
      <c r="D143" s="173">
        <v>2485</v>
      </c>
      <c r="E143" s="16">
        <f t="shared" si="56"/>
        <v>1245</v>
      </c>
      <c r="F143" s="16">
        <f t="shared" si="57"/>
        <v>415</v>
      </c>
      <c r="G143" s="16">
        <f t="shared" si="58"/>
        <v>105</v>
      </c>
      <c r="H143" s="17">
        <f t="shared" si="59"/>
        <v>20</v>
      </c>
      <c r="I143" s="15">
        <f t="shared" si="60"/>
        <v>4722</v>
      </c>
      <c r="J143" s="16">
        <f t="shared" si="60"/>
        <v>2366</v>
      </c>
      <c r="K143" s="16">
        <f t="shared" si="60"/>
        <v>789</v>
      </c>
      <c r="L143" s="16">
        <f t="shared" si="60"/>
        <v>200</v>
      </c>
      <c r="M143" s="17">
        <f t="shared" si="60"/>
        <v>38</v>
      </c>
      <c r="N143" s="105"/>
      <c r="O143" s="105">
        <f t="shared" si="65"/>
        <v>12908</v>
      </c>
      <c r="P143" s="105">
        <f t="shared" si="66"/>
        <v>0</v>
      </c>
      <c r="Q143" s="105">
        <f t="shared" si="67"/>
        <v>13686</v>
      </c>
      <c r="R143" s="105">
        <f t="shared" si="68"/>
        <v>14075</v>
      </c>
      <c r="S143" s="105">
        <f t="shared" si="69"/>
        <v>14237</v>
      </c>
      <c r="T143" s="110"/>
      <c r="U143" s="67">
        <f>IF(B143=C143,0,IF(S143&lt;&gt;"-",(S143)/Přehled!$A$1,0))</f>
        <v>33.897619047619045</v>
      </c>
      <c r="W143" s="1"/>
    </row>
    <row r="144" spans="1:23" x14ac:dyDescent="0.25">
      <c r="A144" s="126">
        <v>142</v>
      </c>
      <c r="B144" s="15">
        <v>22911</v>
      </c>
      <c r="C144" s="17"/>
      <c r="D144" s="173">
        <v>2505</v>
      </c>
      <c r="E144" s="16">
        <f t="shared" si="56"/>
        <v>1255</v>
      </c>
      <c r="F144" s="16">
        <f t="shared" si="57"/>
        <v>420</v>
      </c>
      <c r="G144" s="16">
        <f t="shared" si="58"/>
        <v>105</v>
      </c>
      <c r="H144" s="17">
        <f t="shared" si="59"/>
        <v>20</v>
      </c>
      <c r="I144" s="15">
        <f t="shared" si="60"/>
        <v>4760</v>
      </c>
      <c r="J144" s="16">
        <f t="shared" si="60"/>
        <v>2385</v>
      </c>
      <c r="K144" s="16">
        <f t="shared" si="60"/>
        <v>798</v>
      </c>
      <c r="L144" s="16">
        <f t="shared" si="60"/>
        <v>200</v>
      </c>
      <c r="M144" s="17">
        <f t="shared" si="60"/>
        <v>38</v>
      </c>
      <c r="N144" s="105"/>
      <c r="O144" s="105">
        <f t="shared" si="65"/>
        <v>13391</v>
      </c>
      <c r="P144" s="105">
        <f t="shared" si="66"/>
        <v>0</v>
      </c>
      <c r="Q144" s="105">
        <f t="shared" si="67"/>
        <v>14170</v>
      </c>
      <c r="R144" s="105">
        <f t="shared" si="68"/>
        <v>14568</v>
      </c>
      <c r="S144" s="105">
        <f t="shared" si="69"/>
        <v>14730</v>
      </c>
      <c r="T144" s="110"/>
      <c r="U144" s="67">
        <f>IF(B144=C144,0,IF(S144&lt;&gt;"-",(S144)/Přehled!$A$1,0))</f>
        <v>35.071428571428569</v>
      </c>
      <c r="W144" s="1"/>
    </row>
    <row r="145" spans="1:23" x14ac:dyDescent="0.25">
      <c r="A145" s="126">
        <v>143</v>
      </c>
      <c r="B145" s="15">
        <v>23484</v>
      </c>
      <c r="C145" s="17"/>
      <c r="D145" s="173">
        <v>2525</v>
      </c>
      <c r="E145" s="16">
        <f t="shared" si="56"/>
        <v>1265</v>
      </c>
      <c r="F145" s="16">
        <f t="shared" si="57"/>
        <v>420</v>
      </c>
      <c r="G145" s="16">
        <f t="shared" si="58"/>
        <v>105</v>
      </c>
      <c r="H145" s="17">
        <f t="shared" si="59"/>
        <v>20</v>
      </c>
      <c r="I145" s="15">
        <f t="shared" si="60"/>
        <v>4798</v>
      </c>
      <c r="J145" s="16">
        <f t="shared" si="60"/>
        <v>2404</v>
      </c>
      <c r="K145" s="16">
        <f t="shared" si="60"/>
        <v>798</v>
      </c>
      <c r="L145" s="16">
        <f t="shared" si="60"/>
        <v>200</v>
      </c>
      <c r="M145" s="17">
        <f t="shared" si="60"/>
        <v>38</v>
      </c>
      <c r="N145" s="105"/>
      <c r="O145" s="105">
        <f t="shared" si="65"/>
        <v>13888</v>
      </c>
      <c r="P145" s="105">
        <f t="shared" si="66"/>
        <v>0</v>
      </c>
      <c r="Q145" s="105">
        <f t="shared" si="67"/>
        <v>14686</v>
      </c>
      <c r="R145" s="105">
        <f t="shared" si="68"/>
        <v>15084</v>
      </c>
      <c r="S145" s="105">
        <f t="shared" si="69"/>
        <v>15246</v>
      </c>
      <c r="T145" s="110"/>
      <c r="U145" s="67">
        <f>IF(B145=C145,0,IF(S145&lt;&gt;"-",(S145)/Přehled!$A$1,0))</f>
        <v>36.299999999999997</v>
      </c>
      <c r="W145" s="1"/>
    </row>
    <row r="146" spans="1:23" x14ac:dyDescent="0.25">
      <c r="A146" s="126">
        <v>144</v>
      </c>
      <c r="B146" s="15">
        <v>24071</v>
      </c>
      <c r="C146" s="17"/>
      <c r="D146" s="173">
        <v>2545</v>
      </c>
      <c r="E146" s="16">
        <f t="shared" si="56"/>
        <v>1275</v>
      </c>
      <c r="F146" s="16">
        <f t="shared" si="57"/>
        <v>425</v>
      </c>
      <c r="G146" s="16">
        <f t="shared" si="58"/>
        <v>105</v>
      </c>
      <c r="H146" s="17">
        <f t="shared" si="59"/>
        <v>20</v>
      </c>
      <c r="I146" s="15">
        <f t="shared" si="60"/>
        <v>4836</v>
      </c>
      <c r="J146" s="16">
        <f t="shared" si="60"/>
        <v>2423</v>
      </c>
      <c r="K146" s="16">
        <f t="shared" si="60"/>
        <v>808</v>
      </c>
      <c r="L146" s="16">
        <f t="shared" si="60"/>
        <v>200</v>
      </c>
      <c r="M146" s="17">
        <f t="shared" si="60"/>
        <v>38</v>
      </c>
      <c r="N146" s="105"/>
      <c r="O146" s="105">
        <f t="shared" si="65"/>
        <v>14399</v>
      </c>
      <c r="P146" s="105">
        <f t="shared" si="66"/>
        <v>0</v>
      </c>
      <c r="Q146" s="105">
        <f t="shared" si="67"/>
        <v>15196</v>
      </c>
      <c r="R146" s="105">
        <f t="shared" si="68"/>
        <v>15604</v>
      </c>
      <c r="S146" s="105">
        <f t="shared" si="69"/>
        <v>15766</v>
      </c>
      <c r="T146" s="110"/>
      <c r="U146" s="67">
        <f>IF(B146=C146,0,IF(S146&lt;&gt;"-",(S146)/Přehled!$A$1,0))</f>
        <v>37.538095238095238</v>
      </c>
      <c r="W146" s="1"/>
    </row>
    <row r="147" spans="1:23" x14ac:dyDescent="0.25">
      <c r="A147" s="126">
        <v>145</v>
      </c>
      <c r="B147" s="15">
        <v>24673</v>
      </c>
      <c r="C147" s="17"/>
      <c r="D147" s="173">
        <v>2570</v>
      </c>
      <c r="E147" s="16">
        <f t="shared" si="56"/>
        <v>1285</v>
      </c>
      <c r="F147" s="16">
        <f t="shared" si="57"/>
        <v>430</v>
      </c>
      <c r="G147" s="16">
        <f t="shared" si="58"/>
        <v>110</v>
      </c>
      <c r="H147" s="17">
        <f t="shared" si="59"/>
        <v>20</v>
      </c>
      <c r="I147" s="15">
        <f t="shared" si="60"/>
        <v>4883</v>
      </c>
      <c r="J147" s="16">
        <f t="shared" si="60"/>
        <v>2442</v>
      </c>
      <c r="K147" s="16">
        <f t="shared" si="60"/>
        <v>817</v>
      </c>
      <c r="L147" s="16">
        <f t="shared" si="60"/>
        <v>209</v>
      </c>
      <c r="M147" s="17">
        <f t="shared" si="60"/>
        <v>38</v>
      </c>
      <c r="N147" s="105"/>
      <c r="O147" s="105">
        <f t="shared" si="65"/>
        <v>14907</v>
      </c>
      <c r="P147" s="105">
        <f t="shared" si="66"/>
        <v>0</v>
      </c>
      <c r="Q147" s="105">
        <f t="shared" si="67"/>
        <v>15714</v>
      </c>
      <c r="R147" s="105">
        <f t="shared" si="68"/>
        <v>16113</v>
      </c>
      <c r="S147" s="105">
        <f t="shared" si="69"/>
        <v>16284</v>
      </c>
      <c r="T147" s="110"/>
      <c r="U147" s="67">
        <f>IF(B147=C147,0,IF(S147&lt;&gt;"-",(S147)/Přehled!$A$1,0))</f>
        <v>38.771428571428572</v>
      </c>
      <c r="W147" s="1"/>
    </row>
    <row r="148" spans="1:23" x14ac:dyDescent="0.25">
      <c r="A148" s="126">
        <v>146</v>
      </c>
      <c r="B148" s="15">
        <v>25289</v>
      </c>
      <c r="C148" s="17"/>
      <c r="D148" s="173">
        <v>2590</v>
      </c>
      <c r="E148" s="16">
        <f t="shared" si="56"/>
        <v>1295</v>
      </c>
      <c r="F148" s="16">
        <f t="shared" si="57"/>
        <v>430</v>
      </c>
      <c r="G148" s="16">
        <f t="shared" si="58"/>
        <v>110</v>
      </c>
      <c r="H148" s="17">
        <f t="shared" si="59"/>
        <v>20</v>
      </c>
      <c r="I148" s="15">
        <f t="shared" si="60"/>
        <v>4921</v>
      </c>
      <c r="J148" s="16">
        <f t="shared" si="60"/>
        <v>2461</v>
      </c>
      <c r="K148" s="16">
        <f t="shared" si="60"/>
        <v>817</v>
      </c>
      <c r="L148" s="16">
        <f t="shared" si="60"/>
        <v>209</v>
      </c>
      <c r="M148" s="17">
        <f t="shared" si="60"/>
        <v>38</v>
      </c>
      <c r="N148" s="105"/>
      <c r="O148" s="105">
        <f t="shared" si="65"/>
        <v>15447</v>
      </c>
      <c r="P148" s="105">
        <f t="shared" si="66"/>
        <v>0</v>
      </c>
      <c r="Q148" s="105">
        <f t="shared" si="67"/>
        <v>16273</v>
      </c>
      <c r="R148" s="105">
        <f t="shared" si="68"/>
        <v>16672</v>
      </c>
      <c r="S148" s="105">
        <f t="shared" si="69"/>
        <v>16843</v>
      </c>
      <c r="T148" s="110"/>
      <c r="U148" s="67">
        <f>IF(B148=C148,0,IF(S148&lt;&gt;"-",(S148)/Přehled!$A$1,0))</f>
        <v>40.102380952380955</v>
      </c>
      <c r="W148" s="1"/>
    </row>
    <row r="149" spans="1:23" x14ac:dyDescent="0.25">
      <c r="A149" s="126">
        <v>147</v>
      </c>
      <c r="B149" s="15">
        <v>25922</v>
      </c>
      <c r="C149" s="17"/>
      <c r="D149" s="173">
        <v>2610</v>
      </c>
      <c r="E149" s="16">
        <f t="shared" si="56"/>
        <v>1305</v>
      </c>
      <c r="F149" s="16">
        <f t="shared" si="57"/>
        <v>435</v>
      </c>
      <c r="G149" s="16">
        <f t="shared" si="58"/>
        <v>110</v>
      </c>
      <c r="H149" s="17">
        <f t="shared" si="59"/>
        <v>20</v>
      </c>
      <c r="I149" s="15">
        <f t="shared" si="60"/>
        <v>4959</v>
      </c>
      <c r="J149" s="16">
        <f t="shared" si="60"/>
        <v>2480</v>
      </c>
      <c r="K149" s="16">
        <f t="shared" si="60"/>
        <v>827</v>
      </c>
      <c r="L149" s="16">
        <f t="shared" si="60"/>
        <v>209</v>
      </c>
      <c r="M149" s="17">
        <f t="shared" si="60"/>
        <v>38</v>
      </c>
      <c r="N149" s="105"/>
      <c r="O149" s="105">
        <f t="shared" si="65"/>
        <v>16004</v>
      </c>
      <c r="P149" s="105">
        <f t="shared" si="66"/>
        <v>0</v>
      </c>
      <c r="Q149" s="105">
        <f t="shared" si="67"/>
        <v>16829</v>
      </c>
      <c r="R149" s="105">
        <f t="shared" si="68"/>
        <v>17238</v>
      </c>
      <c r="S149" s="105">
        <f t="shared" si="69"/>
        <v>17409</v>
      </c>
      <c r="T149" s="110"/>
      <c r="U149" s="67">
        <f>IF(B149=C149,0,IF(S149&lt;&gt;"-",(S149)/Přehled!$A$1,0))</f>
        <v>41.45</v>
      </c>
      <c r="W149" s="1"/>
    </row>
    <row r="150" spans="1:23" x14ac:dyDescent="0.25">
      <c r="A150" s="126">
        <v>148</v>
      </c>
      <c r="B150" s="15">
        <v>26570</v>
      </c>
      <c r="C150" s="17"/>
      <c r="D150" s="173">
        <v>2630</v>
      </c>
      <c r="E150" s="16">
        <f t="shared" si="56"/>
        <v>1315</v>
      </c>
      <c r="F150" s="16">
        <f t="shared" si="57"/>
        <v>440</v>
      </c>
      <c r="G150" s="16">
        <f t="shared" si="58"/>
        <v>110</v>
      </c>
      <c r="H150" s="17">
        <f t="shared" si="59"/>
        <v>20</v>
      </c>
      <c r="I150" s="15">
        <f t="shared" si="60"/>
        <v>4997</v>
      </c>
      <c r="J150" s="16">
        <f t="shared" si="60"/>
        <v>2499</v>
      </c>
      <c r="K150" s="16">
        <f t="shared" si="60"/>
        <v>836</v>
      </c>
      <c r="L150" s="16">
        <f t="shared" si="60"/>
        <v>209</v>
      </c>
      <c r="M150" s="17">
        <f t="shared" si="60"/>
        <v>38</v>
      </c>
      <c r="N150" s="105"/>
      <c r="O150" s="105">
        <f t="shared" si="65"/>
        <v>16576</v>
      </c>
      <c r="P150" s="105">
        <f t="shared" si="66"/>
        <v>0</v>
      </c>
      <c r="Q150" s="105">
        <f t="shared" si="67"/>
        <v>17402</v>
      </c>
      <c r="R150" s="105">
        <f t="shared" si="68"/>
        <v>17820</v>
      </c>
      <c r="S150" s="105">
        <f t="shared" si="69"/>
        <v>17991</v>
      </c>
      <c r="T150" s="110"/>
      <c r="U150" s="67">
        <f>IF(B150=C150,0,IF(S150&lt;&gt;"-",(S150)/Přehled!$A$1,0))</f>
        <v>42.835714285714289</v>
      </c>
      <c r="W150" s="1"/>
    </row>
    <row r="151" spans="1:23" x14ac:dyDescent="0.25">
      <c r="A151" s="126">
        <v>149</v>
      </c>
      <c r="B151" s="15">
        <v>27234</v>
      </c>
      <c r="C151" s="17"/>
      <c r="D151" s="173">
        <v>2655</v>
      </c>
      <c r="E151" s="16">
        <f t="shared" si="56"/>
        <v>1330</v>
      </c>
      <c r="F151" s="16">
        <f t="shared" si="57"/>
        <v>445</v>
      </c>
      <c r="G151" s="16">
        <f t="shared" si="58"/>
        <v>110</v>
      </c>
      <c r="H151" s="17">
        <f t="shared" si="59"/>
        <v>20</v>
      </c>
      <c r="I151" s="15">
        <f t="shared" ref="I151:M162" si="70">ROUNDUP(D151*1.9,0)</f>
        <v>5045</v>
      </c>
      <c r="J151" s="16">
        <f t="shared" si="70"/>
        <v>2527</v>
      </c>
      <c r="K151" s="16">
        <f t="shared" si="70"/>
        <v>846</v>
      </c>
      <c r="L151" s="16">
        <f t="shared" si="70"/>
        <v>209</v>
      </c>
      <c r="M151" s="17">
        <f t="shared" si="70"/>
        <v>38</v>
      </c>
      <c r="N151" s="105"/>
      <c r="O151" s="105">
        <f t="shared" si="65"/>
        <v>17144</v>
      </c>
      <c r="P151" s="105">
        <f t="shared" si="66"/>
        <v>0</v>
      </c>
      <c r="Q151" s="105">
        <f t="shared" si="67"/>
        <v>17970</v>
      </c>
      <c r="R151" s="105">
        <f t="shared" si="68"/>
        <v>18398</v>
      </c>
      <c r="S151" s="105">
        <f t="shared" si="69"/>
        <v>18569</v>
      </c>
      <c r="T151" s="110"/>
      <c r="U151" s="67">
        <f>IF(B151=C151,0,IF(S151&lt;&gt;"-",(S151)/Přehled!$A$1,0))</f>
        <v>44.211904761904762</v>
      </c>
      <c r="W151" s="1"/>
    </row>
    <row r="152" spans="1:23" x14ac:dyDescent="0.25">
      <c r="A152" s="126">
        <v>150</v>
      </c>
      <c r="B152" s="15">
        <v>27915</v>
      </c>
      <c r="C152" s="17"/>
      <c r="D152" s="173">
        <v>2675</v>
      </c>
      <c r="E152" s="16">
        <f t="shared" si="56"/>
        <v>1340</v>
      </c>
      <c r="F152" s="16">
        <f t="shared" si="57"/>
        <v>445</v>
      </c>
      <c r="G152" s="16">
        <f t="shared" si="58"/>
        <v>110</v>
      </c>
      <c r="H152" s="17">
        <f t="shared" si="59"/>
        <v>20</v>
      </c>
      <c r="I152" s="15">
        <f t="shared" si="70"/>
        <v>5083</v>
      </c>
      <c r="J152" s="16">
        <f t="shared" si="70"/>
        <v>2546</v>
      </c>
      <c r="K152" s="16">
        <f t="shared" si="70"/>
        <v>846</v>
      </c>
      <c r="L152" s="16">
        <f t="shared" si="70"/>
        <v>209</v>
      </c>
      <c r="M152" s="17">
        <f t="shared" si="70"/>
        <v>38</v>
      </c>
      <c r="N152" s="105"/>
      <c r="O152" s="105">
        <f t="shared" si="65"/>
        <v>17749</v>
      </c>
      <c r="P152" s="105">
        <f t="shared" si="66"/>
        <v>0</v>
      </c>
      <c r="Q152" s="105">
        <f t="shared" si="67"/>
        <v>18594</v>
      </c>
      <c r="R152" s="105">
        <f t="shared" si="68"/>
        <v>19022</v>
      </c>
      <c r="S152" s="105">
        <f t="shared" si="69"/>
        <v>19193</v>
      </c>
      <c r="T152" s="110"/>
      <c r="U152" s="67">
        <f>IF(B152=C152,0,IF(S152&lt;&gt;"-",(S152)/Přehled!$A$1,0))</f>
        <v>45.69761904761905</v>
      </c>
      <c r="W152" s="1"/>
    </row>
    <row r="153" spans="1:23" x14ac:dyDescent="0.25">
      <c r="A153" s="149">
        <v>151</v>
      </c>
      <c r="B153" s="150">
        <v>28612</v>
      </c>
      <c r="C153" s="153"/>
      <c r="D153" s="174">
        <v>2695</v>
      </c>
      <c r="E153" s="152">
        <f t="shared" si="56"/>
        <v>1350</v>
      </c>
      <c r="F153" s="152">
        <f t="shared" si="57"/>
        <v>450</v>
      </c>
      <c r="G153" s="152">
        <f t="shared" si="58"/>
        <v>115</v>
      </c>
      <c r="H153" s="153">
        <f t="shared" si="59"/>
        <v>25</v>
      </c>
      <c r="I153" s="150">
        <f t="shared" si="70"/>
        <v>5121</v>
      </c>
      <c r="J153" s="152">
        <f t="shared" si="70"/>
        <v>2565</v>
      </c>
      <c r="K153" s="152">
        <f t="shared" si="70"/>
        <v>855</v>
      </c>
      <c r="L153" s="152">
        <f t="shared" si="70"/>
        <v>219</v>
      </c>
      <c r="M153" s="153">
        <f t="shared" si="70"/>
        <v>48</v>
      </c>
      <c r="N153" s="105"/>
      <c r="O153" s="105">
        <f t="shared" si="65"/>
        <v>18370</v>
      </c>
      <c r="P153" s="105">
        <f t="shared" si="66"/>
        <v>0</v>
      </c>
      <c r="Q153" s="105">
        <f t="shared" si="67"/>
        <v>19216</v>
      </c>
      <c r="R153" s="105">
        <f t="shared" si="68"/>
        <v>19633</v>
      </c>
      <c r="S153" s="105">
        <f t="shared" si="69"/>
        <v>19804</v>
      </c>
      <c r="T153" s="110"/>
      <c r="U153" s="67">
        <f>IF(B153=C153,0,IF(S153&lt;&gt;"-",(S153)/Přehled!$A$1,0))</f>
        <v>47.152380952380952</v>
      </c>
      <c r="W153" s="1"/>
    </row>
    <row r="154" spans="1:23" x14ac:dyDescent="0.25">
      <c r="A154" s="126">
        <v>152</v>
      </c>
      <c r="B154" s="15">
        <v>29328</v>
      </c>
      <c r="C154" s="17"/>
      <c r="D154" s="173">
        <v>2720</v>
      </c>
      <c r="E154" s="16">
        <f t="shared" si="56"/>
        <v>1360</v>
      </c>
      <c r="F154" s="16">
        <f t="shared" si="57"/>
        <v>455</v>
      </c>
      <c r="G154" s="16">
        <f t="shared" si="58"/>
        <v>115</v>
      </c>
      <c r="H154" s="17">
        <f t="shared" si="59"/>
        <v>25</v>
      </c>
      <c r="I154" s="15">
        <f t="shared" si="70"/>
        <v>5168</v>
      </c>
      <c r="J154" s="16">
        <f t="shared" si="70"/>
        <v>2584</v>
      </c>
      <c r="K154" s="16">
        <f t="shared" si="70"/>
        <v>865</v>
      </c>
      <c r="L154" s="16">
        <f t="shared" si="70"/>
        <v>219</v>
      </c>
      <c r="M154" s="17">
        <f t="shared" si="70"/>
        <v>48</v>
      </c>
      <c r="N154" s="105"/>
      <c r="O154" s="105">
        <f t="shared" si="65"/>
        <v>18992</v>
      </c>
      <c r="P154" s="105">
        <f t="shared" si="66"/>
        <v>0</v>
      </c>
      <c r="Q154" s="105">
        <f t="shared" si="67"/>
        <v>19846</v>
      </c>
      <c r="R154" s="105">
        <f t="shared" si="68"/>
        <v>20273</v>
      </c>
      <c r="S154" s="105">
        <f t="shared" si="69"/>
        <v>20444</v>
      </c>
      <c r="T154" s="110"/>
      <c r="U154" s="67">
        <f>IF(B154=C154,0,IF(S154&lt;&gt;"-",(S154)/Přehled!$A$1,0))</f>
        <v>48.676190476190477</v>
      </c>
      <c r="W154" s="1"/>
    </row>
    <row r="155" spans="1:23" x14ac:dyDescent="0.25">
      <c r="A155" s="126">
        <v>153</v>
      </c>
      <c r="B155" s="15">
        <v>30061</v>
      </c>
      <c r="C155" s="17"/>
      <c r="D155" s="173">
        <v>2740</v>
      </c>
      <c r="E155" s="16">
        <f t="shared" si="56"/>
        <v>1370</v>
      </c>
      <c r="F155" s="16">
        <f t="shared" si="57"/>
        <v>455</v>
      </c>
      <c r="G155" s="16">
        <f t="shared" si="58"/>
        <v>115</v>
      </c>
      <c r="H155" s="17">
        <f t="shared" si="59"/>
        <v>25</v>
      </c>
      <c r="I155" s="15">
        <f t="shared" si="70"/>
        <v>5206</v>
      </c>
      <c r="J155" s="16">
        <f t="shared" si="70"/>
        <v>2603</v>
      </c>
      <c r="K155" s="16">
        <f t="shared" si="70"/>
        <v>865</v>
      </c>
      <c r="L155" s="16">
        <f t="shared" si="70"/>
        <v>219</v>
      </c>
      <c r="M155" s="17">
        <f t="shared" si="70"/>
        <v>48</v>
      </c>
      <c r="N155" s="105"/>
      <c r="O155" s="105">
        <f t="shared" si="65"/>
        <v>19649</v>
      </c>
      <c r="P155" s="105">
        <f t="shared" si="66"/>
        <v>0</v>
      </c>
      <c r="Q155" s="105">
        <f t="shared" si="67"/>
        <v>20522</v>
      </c>
      <c r="R155" s="105">
        <f t="shared" si="68"/>
        <v>20949</v>
      </c>
      <c r="S155" s="105">
        <f t="shared" si="69"/>
        <v>21120</v>
      </c>
      <c r="T155" s="110"/>
      <c r="U155" s="67">
        <f>IF(B155=C155,0,IF(S155&lt;&gt;"-",(S155)/Přehled!$A$1,0))</f>
        <v>50.285714285714285</v>
      </c>
      <c r="W155" s="1"/>
    </row>
    <row r="156" spans="1:23" x14ac:dyDescent="0.25">
      <c r="A156" s="126">
        <v>154</v>
      </c>
      <c r="B156" s="15">
        <v>30812</v>
      </c>
      <c r="C156" s="17"/>
      <c r="D156" s="173">
        <v>2760</v>
      </c>
      <c r="E156" s="16">
        <f t="shared" si="56"/>
        <v>1380</v>
      </c>
      <c r="F156" s="16">
        <f t="shared" si="57"/>
        <v>460</v>
      </c>
      <c r="G156" s="16">
        <f t="shared" si="58"/>
        <v>115</v>
      </c>
      <c r="H156" s="17">
        <f t="shared" si="59"/>
        <v>25</v>
      </c>
      <c r="I156" s="15">
        <f t="shared" si="70"/>
        <v>5244</v>
      </c>
      <c r="J156" s="16">
        <f t="shared" si="70"/>
        <v>2622</v>
      </c>
      <c r="K156" s="16">
        <f t="shared" si="70"/>
        <v>874</v>
      </c>
      <c r="L156" s="16">
        <f t="shared" si="70"/>
        <v>219</v>
      </c>
      <c r="M156" s="17">
        <f t="shared" si="70"/>
        <v>48</v>
      </c>
      <c r="N156" s="105"/>
      <c r="O156" s="105">
        <f t="shared" si="65"/>
        <v>20324</v>
      </c>
      <c r="P156" s="105">
        <f t="shared" si="66"/>
        <v>0</v>
      </c>
      <c r="Q156" s="105">
        <f t="shared" si="67"/>
        <v>21198</v>
      </c>
      <c r="R156" s="105">
        <f t="shared" si="68"/>
        <v>21634</v>
      </c>
      <c r="S156" s="105">
        <f t="shared" si="69"/>
        <v>21805</v>
      </c>
      <c r="T156" s="110"/>
      <c r="U156" s="67">
        <f>IF(B156=C156,0,IF(S156&lt;&gt;"-",(S156)/Přehled!$A$1,0))</f>
        <v>51.916666666666664</v>
      </c>
      <c r="W156" s="1"/>
    </row>
    <row r="157" spans="1:23" x14ac:dyDescent="0.25">
      <c r="A157" s="126">
        <v>155</v>
      </c>
      <c r="B157" s="15">
        <v>31583</v>
      </c>
      <c r="C157" s="17"/>
      <c r="D157" s="173">
        <v>2780</v>
      </c>
      <c r="E157" s="16">
        <f t="shared" si="56"/>
        <v>1390</v>
      </c>
      <c r="F157" s="16">
        <f t="shared" si="57"/>
        <v>465</v>
      </c>
      <c r="G157" s="16">
        <f t="shared" si="58"/>
        <v>115</v>
      </c>
      <c r="H157" s="17">
        <f t="shared" si="59"/>
        <v>25</v>
      </c>
      <c r="I157" s="15">
        <f t="shared" si="70"/>
        <v>5282</v>
      </c>
      <c r="J157" s="16">
        <f t="shared" si="70"/>
        <v>2641</v>
      </c>
      <c r="K157" s="16">
        <f t="shared" si="70"/>
        <v>884</v>
      </c>
      <c r="L157" s="16">
        <f t="shared" si="70"/>
        <v>219</v>
      </c>
      <c r="M157" s="17">
        <f t="shared" si="70"/>
        <v>48</v>
      </c>
      <c r="N157" s="105"/>
      <c r="O157" s="105">
        <f t="shared" si="65"/>
        <v>21019</v>
      </c>
      <c r="P157" s="105">
        <f t="shared" si="66"/>
        <v>0</v>
      </c>
      <c r="Q157" s="105">
        <f t="shared" si="67"/>
        <v>21892</v>
      </c>
      <c r="R157" s="105">
        <f t="shared" si="68"/>
        <v>22338</v>
      </c>
      <c r="S157" s="105">
        <f t="shared" si="69"/>
        <v>22509</v>
      </c>
      <c r="T157" s="110"/>
      <c r="U157" s="67">
        <f>IF(B157=C157,0,IF(S157&lt;&gt;"-",(S157)/Přehled!$A$1,0))</f>
        <v>53.592857142857142</v>
      </c>
      <c r="W157" s="1"/>
    </row>
    <row r="158" spans="1:23" x14ac:dyDescent="0.25">
      <c r="A158" s="126">
        <v>156</v>
      </c>
      <c r="B158" s="15">
        <v>32372</v>
      </c>
      <c r="C158" s="17"/>
      <c r="D158" s="173">
        <v>2805</v>
      </c>
      <c r="E158" s="16">
        <f t="shared" si="56"/>
        <v>1405</v>
      </c>
      <c r="F158" s="16">
        <f t="shared" si="57"/>
        <v>470</v>
      </c>
      <c r="G158" s="16">
        <f t="shared" si="58"/>
        <v>120</v>
      </c>
      <c r="H158" s="17">
        <f t="shared" si="59"/>
        <v>25</v>
      </c>
      <c r="I158" s="15">
        <f t="shared" si="70"/>
        <v>5330</v>
      </c>
      <c r="J158" s="16">
        <f t="shared" si="70"/>
        <v>2670</v>
      </c>
      <c r="K158" s="16">
        <f t="shared" si="70"/>
        <v>893</v>
      </c>
      <c r="L158" s="16">
        <f t="shared" si="70"/>
        <v>228</v>
      </c>
      <c r="M158" s="17">
        <f t="shared" si="70"/>
        <v>48</v>
      </c>
      <c r="N158" s="105"/>
      <c r="O158" s="105">
        <f t="shared" si="65"/>
        <v>21712</v>
      </c>
      <c r="P158" s="105">
        <f t="shared" si="66"/>
        <v>0</v>
      </c>
      <c r="Q158" s="105">
        <f t="shared" si="67"/>
        <v>22586</v>
      </c>
      <c r="R158" s="105">
        <f t="shared" si="68"/>
        <v>23023</v>
      </c>
      <c r="S158" s="105">
        <f t="shared" si="69"/>
        <v>23203</v>
      </c>
      <c r="T158" s="110"/>
      <c r="U158" s="67">
        <f>IF(B158=C158,0,IF(S158&lt;&gt;"-",(S158)/Přehled!$A$1,0))</f>
        <v>55.245238095238093</v>
      </c>
      <c r="W158" s="1"/>
    </row>
    <row r="159" spans="1:23" x14ac:dyDescent="0.25">
      <c r="A159" s="233">
        <v>157</v>
      </c>
      <c r="B159" s="235">
        <v>33182</v>
      </c>
      <c r="C159" s="236"/>
      <c r="D159" s="235">
        <v>2825</v>
      </c>
      <c r="E159" s="230">
        <f t="shared" si="56"/>
        <v>1415</v>
      </c>
      <c r="F159" s="230">
        <f t="shared" si="57"/>
        <v>470</v>
      </c>
      <c r="G159" s="230">
        <f t="shared" si="58"/>
        <v>120</v>
      </c>
      <c r="H159" s="236">
        <f t="shared" si="59"/>
        <v>25</v>
      </c>
      <c r="I159" s="235">
        <f t="shared" si="70"/>
        <v>5368</v>
      </c>
      <c r="J159" s="230">
        <f t="shared" si="70"/>
        <v>2689</v>
      </c>
      <c r="K159" s="230">
        <f t="shared" si="70"/>
        <v>893</v>
      </c>
      <c r="L159" s="230">
        <f t="shared" si="70"/>
        <v>228</v>
      </c>
      <c r="M159" s="236">
        <f t="shared" si="70"/>
        <v>48</v>
      </c>
      <c r="N159" s="26"/>
      <c r="O159" s="26">
        <f t="shared" si="65"/>
        <v>22446</v>
      </c>
      <c r="P159" s="26">
        <f t="shared" si="66"/>
        <v>0</v>
      </c>
      <c r="Q159" s="26">
        <f t="shared" si="67"/>
        <v>23339</v>
      </c>
      <c r="R159" s="26">
        <f t="shared" si="68"/>
        <v>23776</v>
      </c>
      <c r="S159" s="26">
        <f t="shared" si="69"/>
        <v>23956</v>
      </c>
      <c r="T159" s="1"/>
      <c r="U159" s="67">
        <f>IF(B159=C159,0,IF(S159&lt;&gt;"-",(S159)/Přehled!$A$1,0))</f>
        <v>57.038095238095238</v>
      </c>
      <c r="W159" s="1"/>
    </row>
    <row r="160" spans="1:23" x14ac:dyDescent="0.25">
      <c r="A160" s="126">
        <v>158</v>
      </c>
      <c r="B160" s="15">
        <v>34011</v>
      </c>
      <c r="C160" s="17"/>
      <c r="D160" s="173">
        <v>2845</v>
      </c>
      <c r="E160" s="16">
        <f t="shared" si="56"/>
        <v>1425</v>
      </c>
      <c r="F160" s="16">
        <f t="shared" si="57"/>
        <v>475</v>
      </c>
      <c r="G160" s="16">
        <f t="shared" si="58"/>
        <v>120</v>
      </c>
      <c r="H160" s="17">
        <f t="shared" si="59"/>
        <v>25</v>
      </c>
      <c r="I160" s="15">
        <f t="shared" si="70"/>
        <v>5406</v>
      </c>
      <c r="J160" s="16">
        <f t="shared" si="70"/>
        <v>2708</v>
      </c>
      <c r="K160" s="16">
        <f t="shared" si="70"/>
        <v>903</v>
      </c>
      <c r="L160" s="16">
        <f t="shared" si="70"/>
        <v>228</v>
      </c>
      <c r="M160" s="17">
        <f t="shared" si="70"/>
        <v>48</v>
      </c>
      <c r="N160" s="26"/>
      <c r="O160" s="26">
        <f t="shared" si="65"/>
        <v>23199</v>
      </c>
      <c r="P160" s="26">
        <f t="shared" si="66"/>
        <v>0</v>
      </c>
      <c r="Q160" s="26">
        <f t="shared" si="67"/>
        <v>24091</v>
      </c>
      <c r="R160" s="26">
        <f t="shared" si="68"/>
        <v>24538</v>
      </c>
      <c r="S160" s="26">
        <f t="shared" si="69"/>
        <v>24718</v>
      </c>
      <c r="T160" s="1"/>
      <c r="U160" s="67">
        <f>IF(B160=C160,0,IF(S160&lt;&gt;"-",(S160)/Přehled!$A$1,0))</f>
        <v>58.852380952380955</v>
      </c>
      <c r="W160" s="1"/>
    </row>
    <row r="161" spans="1:23" x14ac:dyDescent="0.25">
      <c r="A161" s="233">
        <v>159</v>
      </c>
      <c r="B161" s="235">
        <v>34861</v>
      </c>
      <c r="C161" s="236"/>
      <c r="D161" s="235">
        <v>2870</v>
      </c>
      <c r="E161" s="230">
        <f t="shared" si="56"/>
        <v>1435</v>
      </c>
      <c r="F161" s="230">
        <f t="shared" si="57"/>
        <v>480</v>
      </c>
      <c r="G161" s="230">
        <f t="shared" si="58"/>
        <v>120</v>
      </c>
      <c r="H161" s="236">
        <f t="shared" si="59"/>
        <v>25</v>
      </c>
      <c r="I161" s="235">
        <f t="shared" si="70"/>
        <v>5453</v>
      </c>
      <c r="J161" s="230">
        <f t="shared" si="70"/>
        <v>2727</v>
      </c>
      <c r="K161" s="230">
        <f t="shared" si="70"/>
        <v>912</v>
      </c>
      <c r="L161" s="230">
        <f t="shared" si="70"/>
        <v>228</v>
      </c>
      <c r="M161" s="236">
        <f t="shared" si="70"/>
        <v>48</v>
      </c>
      <c r="O161" s="105">
        <f t="shared" si="65"/>
        <v>23955</v>
      </c>
      <c r="P161" s="105">
        <f t="shared" si="66"/>
        <v>0</v>
      </c>
      <c r="Q161" s="105">
        <f t="shared" si="67"/>
        <v>24857</v>
      </c>
      <c r="R161" s="105">
        <f t="shared" si="68"/>
        <v>25313</v>
      </c>
      <c r="S161" s="105">
        <f t="shared" si="69"/>
        <v>25493</v>
      </c>
      <c r="U161" s="67">
        <f>IF(B161=C161,0,IF(S161&lt;&gt;"-",(S161)/Přehled!$A$1,0))</f>
        <v>60.69761904761905</v>
      </c>
      <c r="W161" s="1"/>
    </row>
    <row r="162" spans="1:23" ht="15.75" thickBot="1" x14ac:dyDescent="0.3">
      <c r="A162" s="234">
        <v>160</v>
      </c>
      <c r="B162" s="237">
        <v>35733</v>
      </c>
      <c r="C162" s="238"/>
      <c r="D162" s="237">
        <v>2890</v>
      </c>
      <c r="E162" s="242">
        <f t="shared" si="56"/>
        <v>1445</v>
      </c>
      <c r="F162" s="242">
        <f t="shared" si="57"/>
        <v>480</v>
      </c>
      <c r="G162" s="242">
        <f t="shared" si="58"/>
        <v>120</v>
      </c>
      <c r="H162" s="238">
        <f t="shared" si="59"/>
        <v>25</v>
      </c>
      <c r="I162" s="237">
        <f t="shared" si="70"/>
        <v>5491</v>
      </c>
      <c r="J162" s="242">
        <f t="shared" si="70"/>
        <v>2746</v>
      </c>
      <c r="K162" s="242">
        <f t="shared" si="70"/>
        <v>912</v>
      </c>
      <c r="L162" s="242">
        <f t="shared" si="70"/>
        <v>228</v>
      </c>
      <c r="M162" s="238">
        <f t="shared" si="70"/>
        <v>48</v>
      </c>
      <c r="O162" s="105">
        <f t="shared" si="65"/>
        <v>24751</v>
      </c>
      <c r="P162" s="105">
        <f t="shared" si="66"/>
        <v>0</v>
      </c>
      <c r="Q162" s="105">
        <f t="shared" si="67"/>
        <v>25672</v>
      </c>
      <c r="R162" s="105">
        <f t="shared" si="68"/>
        <v>26128</v>
      </c>
      <c r="S162" s="105">
        <f t="shared" si="69"/>
        <v>26308</v>
      </c>
      <c r="U162" s="67">
        <f>IF(B162=C162,0,IF(S162&lt;&gt;"-",(S162)/Přehled!$A$1,0))</f>
        <v>62.638095238095239</v>
      </c>
      <c r="W162" s="1"/>
    </row>
  </sheetData>
  <mergeCells count="11">
    <mergeCell ref="A1:A2"/>
    <mergeCell ref="B1:B2"/>
    <mergeCell ref="D1:H1"/>
    <mergeCell ref="I1:M1"/>
    <mergeCell ref="O1:O2"/>
    <mergeCell ref="C1:C2"/>
    <mergeCell ref="U1:U2"/>
    <mergeCell ref="Q1:Q2"/>
    <mergeCell ref="R1:R2"/>
    <mergeCell ref="S1:S2"/>
    <mergeCell ref="P1:P2"/>
  </mergeCells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4"/>
  <sheetViews>
    <sheetView zoomScaleNormal="100" workbookViewId="0">
      <selection sqref="A1:A2"/>
    </sheetView>
  </sheetViews>
  <sheetFormatPr defaultRowHeight="15" x14ac:dyDescent="0.25"/>
  <cols>
    <col min="14" max="14" width="3.7109375" style="49" customWidth="1"/>
    <col min="15" max="19" width="17.7109375" customWidth="1"/>
    <col min="20" max="20" width="3.7109375" style="106" customWidth="1"/>
    <col min="21" max="21" width="17.7109375" customWidth="1"/>
    <col min="24" max="24" width="10.85546875" bestFit="1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70</v>
      </c>
      <c r="C3" s="64"/>
      <c r="D3" s="12">
        <v>10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" si="4">ROUNDUP(D3*1.9,0)</f>
        <v>19</v>
      </c>
      <c r="J3" s="65">
        <f t="shared" ref="J3" si="5">ROUNDUP(E3*1.9,0)</f>
        <v>10</v>
      </c>
      <c r="K3" s="65">
        <f t="shared" ref="K3" si="6">ROUNDUP(F3*1.9,0)</f>
        <v>0</v>
      </c>
      <c r="L3" s="65">
        <f t="shared" ref="L3" si="7">ROUNDUP(G3*1.9,0)</f>
        <v>0</v>
      </c>
      <c r="M3" s="39">
        <f t="shared" ref="M3" si="8">ROUNDUP(H3*1.9,0)</f>
        <v>0</v>
      </c>
      <c r="N3" s="22"/>
      <c r="O3" s="154">
        <f t="shared" ref="O3" si="9">IF((B3-I3)-I3&lt;=0,0,(B3-I3)-I3)</f>
        <v>32</v>
      </c>
      <c r="P3" s="154">
        <f t="shared" ref="P3" si="10">IF((B3-I3-J3)-J3&lt;=O3,0,IF((B3-I3-J3)-J3&lt;=0,0,(B3-I3-J3)-J3))</f>
        <v>0</v>
      </c>
      <c r="Q3" s="154">
        <f t="shared" ref="Q3" si="11">IF((B3-I3-J3-K3)-K3&lt;=0,0,(B3-I3-J3-K3)-K3)</f>
        <v>41</v>
      </c>
      <c r="R3" s="154">
        <f t="shared" ref="R3" si="12">IF((B3-I3-J3-K3-L3)-L3&lt;=0,0,(B3-I3-J3-K3-L3)-L3)</f>
        <v>41</v>
      </c>
      <c r="S3" s="154">
        <f t="shared" ref="S3" si="13">IF(H3=0,IF((B3-I3-J3-K3-L3-M3)-M3&lt;=0,0,(B3-I3-J3-K3-L3-M3)-M3),IF((B3-I3-J3-K3-L3-M3)-M3&lt;=0,"-",(B3-I3-J3-K3-L3-M3)-M3+M3))</f>
        <v>41</v>
      </c>
      <c r="T3" s="73"/>
      <c r="U3" s="74">
        <f>IF(B3=C3,0,IF(S3&lt;&gt;"-",(S3)/Přehled!$A$1,0))</f>
        <v>9.7619047619047619E-2</v>
      </c>
    </row>
    <row r="4" spans="1:21" x14ac:dyDescent="0.25">
      <c r="A4" s="68">
        <v>2</v>
      </c>
      <c r="B4" s="69">
        <v>100</v>
      </c>
      <c r="C4" s="70"/>
      <c r="D4" s="11">
        <v>15</v>
      </c>
      <c r="E4" s="6">
        <f t="shared" ref="E4:E67" si="14">ROUND((D4/2)/5,0)*5</f>
        <v>10</v>
      </c>
      <c r="F4" s="6">
        <f t="shared" ref="F4:F67" si="15">ROUND((E4/3)/5,0)*5</f>
        <v>5</v>
      </c>
      <c r="G4" s="6">
        <f t="shared" ref="G4:G67" si="16">ROUND((F4/4)/5,0)*5</f>
        <v>0</v>
      </c>
      <c r="H4" s="31">
        <f t="shared" ref="H4:H67" si="17">ROUND((G4/5)/5,0)*5</f>
        <v>0</v>
      </c>
      <c r="I4" s="11">
        <f t="shared" ref="I4:I67" si="18">ROUNDUP(D4*1.9,0)</f>
        <v>29</v>
      </c>
      <c r="J4" s="6">
        <f t="shared" ref="J4:J67" si="19">ROUNDUP(E4*1.9,0)</f>
        <v>19</v>
      </c>
      <c r="K4" s="6">
        <f t="shared" ref="K4:K67" si="20">ROUNDUP(F4*1.9,0)</f>
        <v>10</v>
      </c>
      <c r="L4" s="6">
        <f t="shared" ref="L4:L67" si="21">ROUNDUP(G4*1.9,0)</f>
        <v>0</v>
      </c>
      <c r="M4" s="31">
        <f t="shared" ref="M4:M67" si="22">ROUNDUP(H4*1.9,0)</f>
        <v>0</v>
      </c>
      <c r="N4" s="22"/>
      <c r="O4" s="154">
        <f t="shared" ref="O4:O67" si="23">IF((B4-I4)-I4&lt;=0,0,(B4-I4)-I4)</f>
        <v>42</v>
      </c>
      <c r="P4" s="154">
        <f t="shared" ref="P4:P67" si="24">IF((B4-I4-J4)-J4&lt;=O4,0,IF((B4-I4-J4)-J4&lt;=0,0,(B4-I4-J4)-J4))</f>
        <v>0</v>
      </c>
      <c r="Q4" s="154">
        <f t="shared" ref="Q4:Q67" si="25">IF((B4-I4-J4-K4)-K4&lt;=0,0,(B4-I4-J4-K4)-K4)</f>
        <v>32</v>
      </c>
      <c r="R4" s="154">
        <f t="shared" ref="R4:R67" si="26">IF((B4-I4-J4-K4-L4)-L4&lt;=0,0,(B4-I4-J4-K4-L4)-L4)</f>
        <v>42</v>
      </c>
      <c r="S4" s="154">
        <f t="shared" ref="S4:S67" si="27">IF(H4=0,IF((B4-I4-J4-K4-L4-M4)-M4&lt;=0,0,(B4-I4-J4-K4-L4-M4)-M4),IF((B4-I4-J4-K4-L4-M4)-M4&lt;=0,"-",(B4-I4-J4-K4-L4-M4)-M4+M4))</f>
        <v>42</v>
      </c>
      <c r="T4" s="73"/>
      <c r="U4" s="74">
        <f>IF(B4=C4,0,IF(S4&lt;&gt;"-",(S4)/Přehled!$A$1,0))</f>
        <v>0.1</v>
      </c>
    </row>
    <row r="5" spans="1:21" x14ac:dyDescent="0.25">
      <c r="A5" s="68">
        <v>3</v>
      </c>
      <c r="B5" s="69">
        <v>190</v>
      </c>
      <c r="C5" s="70"/>
      <c r="D5" s="11">
        <v>20</v>
      </c>
      <c r="E5" s="6">
        <f t="shared" si="14"/>
        <v>10</v>
      </c>
      <c r="F5" s="6">
        <f t="shared" si="15"/>
        <v>5</v>
      </c>
      <c r="G5" s="6">
        <f t="shared" si="16"/>
        <v>0</v>
      </c>
      <c r="H5" s="31">
        <f t="shared" si="17"/>
        <v>0</v>
      </c>
      <c r="I5" s="11">
        <f t="shared" si="18"/>
        <v>38</v>
      </c>
      <c r="J5" s="6">
        <f t="shared" si="19"/>
        <v>19</v>
      </c>
      <c r="K5" s="6">
        <f t="shared" si="20"/>
        <v>10</v>
      </c>
      <c r="L5" s="6">
        <f t="shared" si="21"/>
        <v>0</v>
      </c>
      <c r="M5" s="31">
        <f t="shared" si="22"/>
        <v>0</v>
      </c>
      <c r="N5" s="22"/>
      <c r="O5" s="154">
        <f t="shared" si="23"/>
        <v>114</v>
      </c>
      <c r="P5" s="154">
        <f t="shared" si="24"/>
        <v>0</v>
      </c>
      <c r="Q5" s="154">
        <f t="shared" si="25"/>
        <v>113</v>
      </c>
      <c r="R5" s="154">
        <f t="shared" si="26"/>
        <v>123</v>
      </c>
      <c r="S5" s="154">
        <f t="shared" si="27"/>
        <v>123</v>
      </c>
      <c r="T5" s="73"/>
      <c r="U5" s="74">
        <f>IF(B5=C5,0,IF(S5&lt;&gt;"-",(S5)/Přehled!$A$1,0))</f>
        <v>0.29285714285714287</v>
      </c>
    </row>
    <row r="6" spans="1:21" x14ac:dyDescent="0.25">
      <c r="A6" s="68">
        <v>4</v>
      </c>
      <c r="B6" s="69">
        <v>280</v>
      </c>
      <c r="C6" s="70"/>
      <c r="D6" s="11">
        <v>35</v>
      </c>
      <c r="E6" s="6">
        <f t="shared" si="14"/>
        <v>20</v>
      </c>
      <c r="F6" s="6">
        <f t="shared" si="15"/>
        <v>5</v>
      </c>
      <c r="G6" s="6">
        <f t="shared" si="16"/>
        <v>0</v>
      </c>
      <c r="H6" s="31">
        <f t="shared" si="17"/>
        <v>0</v>
      </c>
      <c r="I6" s="11">
        <f t="shared" si="18"/>
        <v>67</v>
      </c>
      <c r="J6" s="6">
        <f t="shared" si="19"/>
        <v>38</v>
      </c>
      <c r="K6" s="6">
        <f t="shared" si="20"/>
        <v>10</v>
      </c>
      <c r="L6" s="6">
        <f t="shared" si="21"/>
        <v>0</v>
      </c>
      <c r="M6" s="31">
        <f t="shared" si="22"/>
        <v>0</v>
      </c>
      <c r="N6" s="22"/>
      <c r="O6" s="154">
        <f t="shared" si="23"/>
        <v>146</v>
      </c>
      <c r="P6" s="154">
        <f t="shared" si="24"/>
        <v>0</v>
      </c>
      <c r="Q6" s="154">
        <f t="shared" si="25"/>
        <v>155</v>
      </c>
      <c r="R6" s="154">
        <f t="shared" si="26"/>
        <v>165</v>
      </c>
      <c r="S6" s="154">
        <f t="shared" si="27"/>
        <v>165</v>
      </c>
      <c r="T6" s="73"/>
      <c r="U6" s="74">
        <f>IF(B6=C6,0,IF(S6&lt;&gt;"-",(S6)/Přehled!$A$1,0))</f>
        <v>0.39285714285714285</v>
      </c>
    </row>
    <row r="7" spans="1:21" x14ac:dyDescent="0.25">
      <c r="A7" s="68">
        <v>5</v>
      </c>
      <c r="B7" s="69">
        <v>380</v>
      </c>
      <c r="C7" s="70"/>
      <c r="D7" s="11">
        <v>45</v>
      </c>
      <c r="E7" s="6">
        <f t="shared" si="14"/>
        <v>25</v>
      </c>
      <c r="F7" s="6">
        <f t="shared" si="15"/>
        <v>10</v>
      </c>
      <c r="G7" s="6">
        <f t="shared" si="16"/>
        <v>5</v>
      </c>
      <c r="H7" s="31">
        <f t="shared" si="17"/>
        <v>0</v>
      </c>
      <c r="I7" s="11">
        <f t="shared" si="18"/>
        <v>86</v>
      </c>
      <c r="J7" s="6">
        <f t="shared" si="19"/>
        <v>48</v>
      </c>
      <c r="K7" s="6">
        <f t="shared" si="20"/>
        <v>19</v>
      </c>
      <c r="L7" s="6">
        <f t="shared" si="21"/>
        <v>10</v>
      </c>
      <c r="M7" s="31">
        <f t="shared" si="22"/>
        <v>0</v>
      </c>
      <c r="N7" s="22"/>
      <c r="O7" s="154">
        <f t="shared" si="23"/>
        <v>208</v>
      </c>
      <c r="P7" s="154">
        <f t="shared" si="24"/>
        <v>0</v>
      </c>
      <c r="Q7" s="154">
        <f t="shared" si="25"/>
        <v>208</v>
      </c>
      <c r="R7" s="154">
        <f t="shared" si="26"/>
        <v>207</v>
      </c>
      <c r="S7" s="154">
        <f t="shared" si="27"/>
        <v>217</v>
      </c>
      <c r="T7" s="73"/>
      <c r="U7" s="74">
        <f>IF(B7=C7,0,IF(S7&lt;&gt;"-",(S7)/Přehled!$A$1,0))</f>
        <v>0.51666666666666672</v>
      </c>
    </row>
    <row r="8" spans="1:21" x14ac:dyDescent="0.25">
      <c r="A8" s="68">
        <v>6</v>
      </c>
      <c r="B8" s="69">
        <v>480</v>
      </c>
      <c r="C8" s="70"/>
      <c r="D8" s="11">
        <v>55</v>
      </c>
      <c r="E8" s="6">
        <f t="shared" si="14"/>
        <v>30</v>
      </c>
      <c r="F8" s="6">
        <f t="shared" si="15"/>
        <v>10</v>
      </c>
      <c r="G8" s="6">
        <f t="shared" si="16"/>
        <v>5</v>
      </c>
      <c r="H8" s="31">
        <f t="shared" si="17"/>
        <v>0</v>
      </c>
      <c r="I8" s="11">
        <f t="shared" si="18"/>
        <v>105</v>
      </c>
      <c r="J8" s="6">
        <f t="shared" si="19"/>
        <v>57</v>
      </c>
      <c r="K8" s="6">
        <f t="shared" si="20"/>
        <v>19</v>
      </c>
      <c r="L8" s="6">
        <f t="shared" si="21"/>
        <v>10</v>
      </c>
      <c r="M8" s="31">
        <f t="shared" si="22"/>
        <v>0</v>
      </c>
      <c r="N8" s="22"/>
      <c r="O8" s="154">
        <f t="shared" si="23"/>
        <v>270</v>
      </c>
      <c r="P8" s="154">
        <f t="shared" si="24"/>
        <v>0</v>
      </c>
      <c r="Q8" s="154">
        <f t="shared" si="25"/>
        <v>280</v>
      </c>
      <c r="R8" s="154">
        <f t="shared" si="26"/>
        <v>279</v>
      </c>
      <c r="S8" s="154">
        <f t="shared" si="27"/>
        <v>289</v>
      </c>
      <c r="T8" s="73"/>
      <c r="U8" s="74">
        <f>IF(B8=C8,0,IF(S8&lt;&gt;"-",(S8)/Přehled!$A$1,0))</f>
        <v>0.68809523809523809</v>
      </c>
    </row>
    <row r="9" spans="1:21" x14ac:dyDescent="0.25">
      <c r="A9" s="68">
        <v>7</v>
      </c>
      <c r="B9" s="69">
        <v>590</v>
      </c>
      <c r="C9" s="70"/>
      <c r="D9" s="11">
        <v>65</v>
      </c>
      <c r="E9" s="6">
        <f t="shared" si="14"/>
        <v>35</v>
      </c>
      <c r="F9" s="6">
        <f t="shared" si="15"/>
        <v>10</v>
      </c>
      <c r="G9" s="6">
        <f t="shared" si="16"/>
        <v>5</v>
      </c>
      <c r="H9" s="31">
        <f t="shared" si="17"/>
        <v>0</v>
      </c>
      <c r="I9" s="11">
        <f t="shared" si="18"/>
        <v>124</v>
      </c>
      <c r="J9" s="6">
        <f t="shared" si="19"/>
        <v>67</v>
      </c>
      <c r="K9" s="6">
        <f t="shared" si="20"/>
        <v>19</v>
      </c>
      <c r="L9" s="6">
        <f t="shared" si="21"/>
        <v>10</v>
      </c>
      <c r="M9" s="31">
        <f t="shared" si="22"/>
        <v>0</v>
      </c>
      <c r="N9" s="22"/>
      <c r="O9" s="154">
        <f t="shared" si="23"/>
        <v>342</v>
      </c>
      <c r="P9" s="154">
        <f t="shared" si="24"/>
        <v>0</v>
      </c>
      <c r="Q9" s="154">
        <f t="shared" si="25"/>
        <v>361</v>
      </c>
      <c r="R9" s="154">
        <f t="shared" si="26"/>
        <v>360</v>
      </c>
      <c r="S9" s="154">
        <f t="shared" si="27"/>
        <v>370</v>
      </c>
      <c r="T9" s="73"/>
      <c r="U9" s="74">
        <f>IF(B9=C9,0,IF(S9&lt;&gt;"-",(S9)/Přehled!$A$1,0))</f>
        <v>0.88095238095238093</v>
      </c>
    </row>
    <row r="10" spans="1:21" x14ac:dyDescent="0.25">
      <c r="A10" s="68">
        <v>8</v>
      </c>
      <c r="B10" s="69">
        <v>710</v>
      </c>
      <c r="C10" s="70"/>
      <c r="D10" s="11">
        <v>80</v>
      </c>
      <c r="E10" s="6">
        <f t="shared" si="14"/>
        <v>40</v>
      </c>
      <c r="F10" s="6">
        <f t="shared" si="15"/>
        <v>15</v>
      </c>
      <c r="G10" s="6">
        <f t="shared" si="16"/>
        <v>5</v>
      </c>
      <c r="H10" s="31">
        <f t="shared" si="17"/>
        <v>0</v>
      </c>
      <c r="I10" s="11">
        <f t="shared" si="18"/>
        <v>152</v>
      </c>
      <c r="J10" s="6">
        <f t="shared" si="19"/>
        <v>76</v>
      </c>
      <c r="K10" s="6">
        <f t="shared" si="20"/>
        <v>29</v>
      </c>
      <c r="L10" s="6">
        <f t="shared" si="21"/>
        <v>10</v>
      </c>
      <c r="M10" s="31">
        <f t="shared" si="22"/>
        <v>0</v>
      </c>
      <c r="N10" s="22"/>
      <c r="O10" s="154">
        <f t="shared" si="23"/>
        <v>406</v>
      </c>
      <c r="P10" s="154">
        <f t="shared" si="24"/>
        <v>0</v>
      </c>
      <c r="Q10" s="154">
        <f t="shared" si="25"/>
        <v>424</v>
      </c>
      <c r="R10" s="154">
        <f t="shared" si="26"/>
        <v>433</v>
      </c>
      <c r="S10" s="154">
        <f t="shared" si="27"/>
        <v>443</v>
      </c>
      <c r="T10" s="73"/>
      <c r="U10" s="74">
        <f>IF(B10=C10,0,IF(S10&lt;&gt;"-",(S10)/Přehled!$A$1,0))</f>
        <v>1.0547619047619048</v>
      </c>
    </row>
    <row r="11" spans="1:21" x14ac:dyDescent="0.25">
      <c r="A11" s="68">
        <v>9</v>
      </c>
      <c r="B11" s="69">
        <v>810</v>
      </c>
      <c r="C11" s="70"/>
      <c r="D11" s="11">
        <v>90</v>
      </c>
      <c r="E11" s="6">
        <f t="shared" si="14"/>
        <v>45</v>
      </c>
      <c r="F11" s="6">
        <f t="shared" si="15"/>
        <v>15</v>
      </c>
      <c r="G11" s="6">
        <f t="shared" si="16"/>
        <v>5</v>
      </c>
      <c r="H11" s="31">
        <f t="shared" si="17"/>
        <v>0</v>
      </c>
      <c r="I11" s="11">
        <f t="shared" si="18"/>
        <v>171</v>
      </c>
      <c r="J11" s="6">
        <f t="shared" si="19"/>
        <v>86</v>
      </c>
      <c r="K11" s="6">
        <f t="shared" si="20"/>
        <v>29</v>
      </c>
      <c r="L11" s="6">
        <f t="shared" si="21"/>
        <v>10</v>
      </c>
      <c r="M11" s="31">
        <f t="shared" si="22"/>
        <v>0</v>
      </c>
      <c r="N11" s="22"/>
      <c r="O11" s="154">
        <f t="shared" si="23"/>
        <v>468</v>
      </c>
      <c r="P11" s="154">
        <f t="shared" si="24"/>
        <v>0</v>
      </c>
      <c r="Q11" s="154">
        <f t="shared" si="25"/>
        <v>495</v>
      </c>
      <c r="R11" s="154">
        <f t="shared" si="26"/>
        <v>504</v>
      </c>
      <c r="S11" s="154">
        <f t="shared" si="27"/>
        <v>514</v>
      </c>
      <c r="T11" s="73"/>
      <c r="U11" s="74">
        <f>IF(B11=C11,0,IF(S11&lt;&gt;"-",(S11)/Přehled!$A$1,0))</f>
        <v>1.2238095238095239</v>
      </c>
    </row>
    <row r="12" spans="1:21" x14ac:dyDescent="0.25">
      <c r="A12" s="68">
        <v>10</v>
      </c>
      <c r="B12" s="69">
        <v>930</v>
      </c>
      <c r="C12" s="70"/>
      <c r="D12" s="11">
        <v>105</v>
      </c>
      <c r="E12" s="6">
        <f t="shared" si="14"/>
        <v>55</v>
      </c>
      <c r="F12" s="6">
        <f t="shared" si="15"/>
        <v>20</v>
      </c>
      <c r="G12" s="6">
        <f t="shared" si="16"/>
        <v>5</v>
      </c>
      <c r="H12" s="31">
        <f t="shared" si="17"/>
        <v>0</v>
      </c>
      <c r="I12" s="11">
        <f t="shared" si="18"/>
        <v>200</v>
      </c>
      <c r="J12" s="6">
        <f t="shared" si="19"/>
        <v>105</v>
      </c>
      <c r="K12" s="6">
        <f t="shared" si="20"/>
        <v>38</v>
      </c>
      <c r="L12" s="6">
        <f t="shared" si="21"/>
        <v>10</v>
      </c>
      <c r="M12" s="31">
        <f t="shared" si="22"/>
        <v>0</v>
      </c>
      <c r="N12" s="22"/>
      <c r="O12" s="154">
        <f t="shared" si="23"/>
        <v>530</v>
      </c>
      <c r="P12" s="154">
        <f t="shared" si="24"/>
        <v>0</v>
      </c>
      <c r="Q12" s="154">
        <f t="shared" si="25"/>
        <v>549</v>
      </c>
      <c r="R12" s="154">
        <f t="shared" si="26"/>
        <v>567</v>
      </c>
      <c r="S12" s="154">
        <f t="shared" si="27"/>
        <v>577</v>
      </c>
      <c r="T12" s="73"/>
      <c r="U12" s="74">
        <f>IF(B12=C12,0,IF(S12&lt;&gt;"-",(S12)/Přehled!$A$1,0))</f>
        <v>1.3738095238095238</v>
      </c>
    </row>
    <row r="13" spans="1:21" x14ac:dyDescent="0.25">
      <c r="A13" s="68">
        <v>11</v>
      </c>
      <c r="B13" s="69">
        <v>954</v>
      </c>
      <c r="C13" s="70"/>
      <c r="D13" s="11">
        <v>120</v>
      </c>
      <c r="E13" s="6">
        <f t="shared" si="14"/>
        <v>60</v>
      </c>
      <c r="F13" s="6">
        <f t="shared" si="15"/>
        <v>20</v>
      </c>
      <c r="G13" s="6">
        <f t="shared" si="16"/>
        <v>5</v>
      </c>
      <c r="H13" s="31">
        <f t="shared" si="17"/>
        <v>0</v>
      </c>
      <c r="I13" s="11">
        <f t="shared" si="18"/>
        <v>228</v>
      </c>
      <c r="J13" s="6">
        <f t="shared" si="19"/>
        <v>114</v>
      </c>
      <c r="K13" s="6">
        <f t="shared" si="20"/>
        <v>38</v>
      </c>
      <c r="L13" s="6">
        <f t="shared" si="21"/>
        <v>10</v>
      </c>
      <c r="M13" s="31">
        <f t="shared" si="22"/>
        <v>0</v>
      </c>
      <c r="N13" s="22"/>
      <c r="O13" s="154">
        <f t="shared" si="23"/>
        <v>498</v>
      </c>
      <c r="P13" s="154">
        <f t="shared" si="24"/>
        <v>0</v>
      </c>
      <c r="Q13" s="154">
        <f t="shared" si="25"/>
        <v>536</v>
      </c>
      <c r="R13" s="154">
        <f t="shared" si="26"/>
        <v>554</v>
      </c>
      <c r="S13" s="154">
        <f t="shared" si="27"/>
        <v>564</v>
      </c>
      <c r="T13" s="73"/>
      <c r="U13" s="74">
        <f>IF(B13=C13,0,IF(S13&lt;&gt;"-",(S13)/Přehled!$A$1,0))</f>
        <v>1.3428571428571427</v>
      </c>
    </row>
    <row r="14" spans="1:21" x14ac:dyDescent="0.25">
      <c r="A14" s="68">
        <v>12</v>
      </c>
      <c r="B14" s="69">
        <v>978</v>
      </c>
      <c r="C14" s="70"/>
      <c r="D14" s="11">
        <v>130</v>
      </c>
      <c r="E14" s="6">
        <f t="shared" si="14"/>
        <v>65</v>
      </c>
      <c r="F14" s="6">
        <f t="shared" si="15"/>
        <v>20</v>
      </c>
      <c r="G14" s="6">
        <f t="shared" si="16"/>
        <v>5</v>
      </c>
      <c r="H14" s="31">
        <f t="shared" si="17"/>
        <v>0</v>
      </c>
      <c r="I14" s="11">
        <f t="shared" si="18"/>
        <v>247</v>
      </c>
      <c r="J14" s="6">
        <f t="shared" si="19"/>
        <v>124</v>
      </c>
      <c r="K14" s="6">
        <f t="shared" si="20"/>
        <v>38</v>
      </c>
      <c r="L14" s="6">
        <f t="shared" si="21"/>
        <v>10</v>
      </c>
      <c r="M14" s="31">
        <f t="shared" si="22"/>
        <v>0</v>
      </c>
      <c r="N14" s="22"/>
      <c r="O14" s="154">
        <f t="shared" si="23"/>
        <v>484</v>
      </c>
      <c r="P14" s="154">
        <f t="shared" si="24"/>
        <v>0</v>
      </c>
      <c r="Q14" s="154">
        <f t="shared" si="25"/>
        <v>531</v>
      </c>
      <c r="R14" s="154">
        <f t="shared" si="26"/>
        <v>549</v>
      </c>
      <c r="S14" s="154">
        <f t="shared" si="27"/>
        <v>559</v>
      </c>
      <c r="T14" s="73"/>
      <c r="U14" s="74">
        <f>IF(B14=C14,0,IF(S14&lt;&gt;"-",(S14)/Přehled!$A$1,0))</f>
        <v>1.3309523809523809</v>
      </c>
    </row>
    <row r="15" spans="1:21" x14ac:dyDescent="0.25">
      <c r="A15" s="179">
        <v>13</v>
      </c>
      <c r="B15" s="164">
        <v>1002</v>
      </c>
      <c r="C15" s="165"/>
      <c r="D15" s="164">
        <v>145</v>
      </c>
      <c r="E15" s="167">
        <f t="shared" si="14"/>
        <v>75</v>
      </c>
      <c r="F15" s="167">
        <f t="shared" si="15"/>
        <v>25</v>
      </c>
      <c r="G15" s="167">
        <f t="shared" si="16"/>
        <v>5</v>
      </c>
      <c r="H15" s="165">
        <f t="shared" si="17"/>
        <v>0</v>
      </c>
      <c r="I15" s="164">
        <f t="shared" si="18"/>
        <v>276</v>
      </c>
      <c r="J15" s="167">
        <f t="shared" si="19"/>
        <v>143</v>
      </c>
      <c r="K15" s="167">
        <f t="shared" si="20"/>
        <v>48</v>
      </c>
      <c r="L15" s="167">
        <f t="shared" si="21"/>
        <v>10</v>
      </c>
      <c r="M15" s="165">
        <f t="shared" si="22"/>
        <v>0</v>
      </c>
      <c r="N15" s="36"/>
      <c r="O15" s="89">
        <f t="shared" si="23"/>
        <v>450</v>
      </c>
      <c r="P15" s="83">
        <f t="shared" si="24"/>
        <v>0</v>
      </c>
      <c r="Q15" s="89">
        <f t="shared" si="25"/>
        <v>487</v>
      </c>
      <c r="R15" s="83">
        <f t="shared" si="26"/>
        <v>515</v>
      </c>
      <c r="S15" s="89">
        <f t="shared" si="27"/>
        <v>525</v>
      </c>
      <c r="T15" s="88"/>
      <c r="U15" s="74">
        <f>IF(B15=C15,0,IF(S15&lt;&gt;"-",(S15)/Přehled!$A$1,0))</f>
        <v>1.25</v>
      </c>
    </row>
    <row r="16" spans="1:21" x14ac:dyDescent="0.25">
      <c r="A16" s="213">
        <v>14</v>
      </c>
      <c r="B16" s="209">
        <v>1027</v>
      </c>
      <c r="C16" s="210"/>
      <c r="D16" s="209">
        <v>160</v>
      </c>
      <c r="E16" s="212">
        <f t="shared" si="14"/>
        <v>80</v>
      </c>
      <c r="F16" s="212">
        <f t="shared" si="15"/>
        <v>25</v>
      </c>
      <c r="G16" s="212">
        <f t="shared" si="16"/>
        <v>5</v>
      </c>
      <c r="H16" s="210">
        <f t="shared" si="17"/>
        <v>0</v>
      </c>
      <c r="I16" s="209">
        <f t="shared" si="18"/>
        <v>304</v>
      </c>
      <c r="J16" s="212">
        <f t="shared" si="19"/>
        <v>152</v>
      </c>
      <c r="K16" s="212">
        <f t="shared" si="20"/>
        <v>48</v>
      </c>
      <c r="L16" s="212">
        <f t="shared" si="21"/>
        <v>10</v>
      </c>
      <c r="M16" s="210">
        <f t="shared" si="22"/>
        <v>0</v>
      </c>
      <c r="N16" s="36"/>
      <c r="O16" s="89">
        <f t="shared" si="23"/>
        <v>419</v>
      </c>
      <c r="P16" s="83">
        <f t="shared" si="24"/>
        <v>0</v>
      </c>
      <c r="Q16" s="89">
        <f t="shared" si="25"/>
        <v>475</v>
      </c>
      <c r="R16" s="83">
        <f t="shared" si="26"/>
        <v>503</v>
      </c>
      <c r="S16" s="89">
        <f t="shared" si="27"/>
        <v>513</v>
      </c>
      <c r="T16" s="88"/>
      <c r="U16" s="74">
        <f>IF(B16=C16,0,IF(S16&lt;&gt;"-",(S16)/Přehled!$A$1,0))</f>
        <v>1.2214285714285715</v>
      </c>
    </row>
    <row r="17" spans="1:24" x14ac:dyDescent="0.25">
      <c r="A17" s="93">
        <v>15</v>
      </c>
      <c r="B17" s="94">
        <v>1053</v>
      </c>
      <c r="C17" s="95"/>
      <c r="D17" s="96">
        <v>175</v>
      </c>
      <c r="E17" s="97">
        <f t="shared" si="14"/>
        <v>90</v>
      </c>
      <c r="F17" s="97">
        <f t="shared" si="15"/>
        <v>30</v>
      </c>
      <c r="G17" s="97">
        <f t="shared" si="16"/>
        <v>10</v>
      </c>
      <c r="H17" s="95">
        <f t="shared" si="17"/>
        <v>0</v>
      </c>
      <c r="I17" s="94">
        <f t="shared" si="18"/>
        <v>333</v>
      </c>
      <c r="J17" s="97">
        <f t="shared" si="19"/>
        <v>171</v>
      </c>
      <c r="K17" s="97">
        <f t="shared" si="20"/>
        <v>57</v>
      </c>
      <c r="L17" s="97">
        <f t="shared" si="21"/>
        <v>19</v>
      </c>
      <c r="M17" s="95">
        <f t="shared" si="22"/>
        <v>0</v>
      </c>
      <c r="N17" s="36"/>
      <c r="O17" s="89">
        <f t="shared" si="23"/>
        <v>387</v>
      </c>
      <c r="P17" s="83">
        <f t="shared" si="24"/>
        <v>0</v>
      </c>
      <c r="Q17" s="89">
        <f t="shared" si="25"/>
        <v>435</v>
      </c>
      <c r="R17" s="89">
        <f t="shared" si="26"/>
        <v>454</v>
      </c>
      <c r="S17" s="89">
        <f t="shared" si="27"/>
        <v>473</v>
      </c>
      <c r="T17" s="88"/>
      <c r="U17" s="74">
        <f>IF(B17=C17,0,IF(S17&lt;&gt;"-",(S17)/Přehled!$A$1,0))</f>
        <v>1.1261904761904762</v>
      </c>
    </row>
    <row r="18" spans="1:24" x14ac:dyDescent="0.25">
      <c r="A18" s="55">
        <v>16</v>
      </c>
      <c r="B18" s="34">
        <v>1079</v>
      </c>
      <c r="C18" s="7"/>
      <c r="D18" s="56">
        <v>185</v>
      </c>
      <c r="E18" s="41">
        <f t="shared" si="14"/>
        <v>95</v>
      </c>
      <c r="F18" s="41">
        <f t="shared" si="15"/>
        <v>30</v>
      </c>
      <c r="G18" s="41">
        <f t="shared" si="16"/>
        <v>10</v>
      </c>
      <c r="H18" s="7">
        <f t="shared" si="17"/>
        <v>0</v>
      </c>
      <c r="I18" s="34">
        <f t="shared" si="18"/>
        <v>352</v>
      </c>
      <c r="J18" s="41">
        <f t="shared" si="19"/>
        <v>181</v>
      </c>
      <c r="K18" s="41">
        <f t="shared" si="20"/>
        <v>57</v>
      </c>
      <c r="L18" s="41">
        <f t="shared" si="21"/>
        <v>19</v>
      </c>
      <c r="M18" s="7">
        <f t="shared" si="22"/>
        <v>0</v>
      </c>
      <c r="N18" s="36"/>
      <c r="O18" s="89">
        <f t="shared" si="23"/>
        <v>375</v>
      </c>
      <c r="P18" s="83">
        <f t="shared" si="24"/>
        <v>0</v>
      </c>
      <c r="Q18" s="89">
        <f t="shared" si="25"/>
        <v>432</v>
      </c>
      <c r="R18" s="89">
        <f t="shared" si="26"/>
        <v>451</v>
      </c>
      <c r="S18" s="89">
        <f t="shared" si="27"/>
        <v>470</v>
      </c>
      <c r="T18" s="88"/>
      <c r="U18" s="74">
        <f>IF(B18=C18,0,IF(S18&lt;&gt;"-",(S18)/Přehled!$A$1,0))</f>
        <v>1.1190476190476191</v>
      </c>
    </row>
    <row r="19" spans="1:24" x14ac:dyDescent="0.25">
      <c r="A19" s="50">
        <v>17</v>
      </c>
      <c r="B19" s="51">
        <v>1106</v>
      </c>
      <c r="C19" s="52"/>
      <c r="D19" s="53">
        <v>200</v>
      </c>
      <c r="E19" s="54">
        <f t="shared" si="14"/>
        <v>100</v>
      </c>
      <c r="F19" s="54">
        <f t="shared" si="15"/>
        <v>35</v>
      </c>
      <c r="G19" s="54">
        <f t="shared" si="16"/>
        <v>10</v>
      </c>
      <c r="H19" s="52">
        <f t="shared" si="17"/>
        <v>0</v>
      </c>
      <c r="I19" s="51">
        <f t="shared" si="18"/>
        <v>380</v>
      </c>
      <c r="J19" s="54">
        <f t="shared" si="19"/>
        <v>190</v>
      </c>
      <c r="K19" s="54">
        <f t="shared" si="20"/>
        <v>67</v>
      </c>
      <c r="L19" s="54">
        <f t="shared" si="21"/>
        <v>19</v>
      </c>
      <c r="M19" s="52">
        <f t="shared" si="22"/>
        <v>0</v>
      </c>
      <c r="N19" s="36"/>
      <c r="O19" s="89">
        <f t="shared" si="23"/>
        <v>346</v>
      </c>
      <c r="P19" s="83">
        <f t="shared" si="24"/>
        <v>0</v>
      </c>
      <c r="Q19" s="89">
        <f t="shared" si="25"/>
        <v>402</v>
      </c>
      <c r="R19" s="89">
        <f t="shared" si="26"/>
        <v>431</v>
      </c>
      <c r="S19" s="89">
        <f t="shared" si="27"/>
        <v>450</v>
      </c>
      <c r="T19" s="88"/>
      <c r="U19" s="74">
        <f>IF(B19=C19,0,IF(S19&lt;&gt;"-",(S19)/Přehled!$A$1,0))</f>
        <v>1.0714285714285714</v>
      </c>
    </row>
    <row r="20" spans="1:24" x14ac:dyDescent="0.25">
      <c r="A20" s="55">
        <v>18</v>
      </c>
      <c r="B20" s="34">
        <v>1134</v>
      </c>
      <c r="C20" s="7"/>
      <c r="D20" s="56">
        <v>215</v>
      </c>
      <c r="E20" s="41">
        <f t="shared" si="14"/>
        <v>110</v>
      </c>
      <c r="F20" s="41">
        <f t="shared" si="15"/>
        <v>35</v>
      </c>
      <c r="G20" s="41">
        <f t="shared" si="16"/>
        <v>10</v>
      </c>
      <c r="H20" s="7">
        <f t="shared" si="17"/>
        <v>0</v>
      </c>
      <c r="I20" s="34">
        <f t="shared" si="18"/>
        <v>409</v>
      </c>
      <c r="J20" s="41">
        <f t="shared" si="19"/>
        <v>209</v>
      </c>
      <c r="K20" s="41">
        <f t="shared" si="20"/>
        <v>67</v>
      </c>
      <c r="L20" s="41">
        <f t="shared" si="21"/>
        <v>19</v>
      </c>
      <c r="M20" s="7">
        <f t="shared" si="22"/>
        <v>0</v>
      </c>
      <c r="N20" s="36"/>
      <c r="O20" s="89">
        <f t="shared" si="23"/>
        <v>316</v>
      </c>
      <c r="P20" s="83">
        <f t="shared" si="24"/>
        <v>0</v>
      </c>
      <c r="Q20" s="89">
        <f t="shared" si="25"/>
        <v>382</v>
      </c>
      <c r="R20" s="89">
        <f t="shared" si="26"/>
        <v>411</v>
      </c>
      <c r="S20" s="89">
        <f t="shared" si="27"/>
        <v>430</v>
      </c>
      <c r="T20" s="88"/>
      <c r="U20" s="74">
        <f>IF(B20=C20,0,IF(S20&lt;&gt;"-",(S20)/Přehled!$A$1,0))</f>
        <v>1.0238095238095237</v>
      </c>
    </row>
    <row r="21" spans="1:24" x14ac:dyDescent="0.25">
      <c r="A21" s="55">
        <v>19</v>
      </c>
      <c r="B21" s="34">
        <v>1162</v>
      </c>
      <c r="C21" s="7"/>
      <c r="D21" s="56">
        <v>230</v>
      </c>
      <c r="E21" s="41">
        <f t="shared" si="14"/>
        <v>115</v>
      </c>
      <c r="F21" s="41">
        <f t="shared" si="15"/>
        <v>40</v>
      </c>
      <c r="G21" s="41">
        <f t="shared" si="16"/>
        <v>10</v>
      </c>
      <c r="H21" s="7">
        <f t="shared" si="17"/>
        <v>0</v>
      </c>
      <c r="I21" s="34">
        <f t="shared" si="18"/>
        <v>437</v>
      </c>
      <c r="J21" s="41">
        <f t="shared" si="19"/>
        <v>219</v>
      </c>
      <c r="K21" s="41">
        <f t="shared" si="20"/>
        <v>76</v>
      </c>
      <c r="L21" s="41">
        <f t="shared" si="21"/>
        <v>19</v>
      </c>
      <c r="M21" s="7">
        <f t="shared" si="22"/>
        <v>0</v>
      </c>
      <c r="N21" s="36"/>
      <c r="O21" s="83">
        <f t="shared" si="23"/>
        <v>288</v>
      </c>
      <c r="P21" s="83">
        <f t="shared" si="24"/>
        <v>0</v>
      </c>
      <c r="Q21" s="83">
        <f t="shared" si="25"/>
        <v>354</v>
      </c>
      <c r="R21" s="83">
        <f t="shared" si="26"/>
        <v>392</v>
      </c>
      <c r="S21" s="83">
        <f t="shared" si="27"/>
        <v>411</v>
      </c>
      <c r="T21" s="88"/>
      <c r="U21" s="74">
        <f>IF(B21=C21,0,IF(S21&lt;&gt;"-",(S21)/Přehled!$A$1,0))</f>
        <v>0.97857142857142854</v>
      </c>
    </row>
    <row r="22" spans="1:24" s="22" customFormat="1" x14ac:dyDescent="0.25">
      <c r="A22" s="55">
        <v>20</v>
      </c>
      <c r="B22" s="34">
        <v>1191</v>
      </c>
      <c r="C22" s="7"/>
      <c r="D22" s="56">
        <v>245</v>
      </c>
      <c r="E22" s="41">
        <f t="shared" si="14"/>
        <v>125</v>
      </c>
      <c r="F22" s="41">
        <f t="shared" si="15"/>
        <v>40</v>
      </c>
      <c r="G22" s="41">
        <f t="shared" si="16"/>
        <v>10</v>
      </c>
      <c r="H22" s="7">
        <f t="shared" si="17"/>
        <v>0</v>
      </c>
      <c r="I22" s="34">
        <f t="shared" si="18"/>
        <v>466</v>
      </c>
      <c r="J22" s="41">
        <f t="shared" si="19"/>
        <v>238</v>
      </c>
      <c r="K22" s="41">
        <f t="shared" si="20"/>
        <v>76</v>
      </c>
      <c r="L22" s="41">
        <f t="shared" si="21"/>
        <v>19</v>
      </c>
      <c r="M22" s="7">
        <f t="shared" si="22"/>
        <v>0</v>
      </c>
      <c r="N22" s="36"/>
      <c r="O22" s="83">
        <f t="shared" si="23"/>
        <v>259</v>
      </c>
      <c r="P22" s="83">
        <f t="shared" si="24"/>
        <v>0</v>
      </c>
      <c r="Q22" s="83">
        <f t="shared" si="25"/>
        <v>335</v>
      </c>
      <c r="R22" s="83">
        <f t="shared" si="26"/>
        <v>373</v>
      </c>
      <c r="S22" s="83">
        <f t="shared" si="27"/>
        <v>392</v>
      </c>
      <c r="T22" s="88"/>
      <c r="U22" s="74">
        <f>IF(B22=C22,0,IF(S22&lt;&gt;"-",(S22)/Přehled!$A$1,0))</f>
        <v>0.93333333333333335</v>
      </c>
      <c r="W22"/>
      <c r="X22"/>
    </row>
    <row r="23" spans="1:24" s="22" customFormat="1" x14ac:dyDescent="0.25">
      <c r="A23" s="50">
        <v>21</v>
      </c>
      <c r="B23" s="51">
        <v>1221</v>
      </c>
      <c r="C23" s="52"/>
      <c r="D23" s="53">
        <v>260</v>
      </c>
      <c r="E23" s="54">
        <f t="shared" si="14"/>
        <v>130</v>
      </c>
      <c r="F23" s="54">
        <f t="shared" si="15"/>
        <v>45</v>
      </c>
      <c r="G23" s="54">
        <f t="shared" si="16"/>
        <v>10</v>
      </c>
      <c r="H23" s="52">
        <f t="shared" si="17"/>
        <v>0</v>
      </c>
      <c r="I23" s="51">
        <f t="shared" si="18"/>
        <v>494</v>
      </c>
      <c r="J23" s="54">
        <f t="shared" si="19"/>
        <v>247</v>
      </c>
      <c r="K23" s="54">
        <f t="shared" si="20"/>
        <v>86</v>
      </c>
      <c r="L23" s="54">
        <f t="shared" si="21"/>
        <v>19</v>
      </c>
      <c r="M23" s="52">
        <f t="shared" si="22"/>
        <v>0</v>
      </c>
      <c r="N23" s="36"/>
      <c r="O23" s="83">
        <f t="shared" si="23"/>
        <v>233</v>
      </c>
      <c r="P23" s="83">
        <f t="shared" si="24"/>
        <v>0</v>
      </c>
      <c r="Q23" s="83">
        <f t="shared" si="25"/>
        <v>308</v>
      </c>
      <c r="R23" s="83">
        <f t="shared" si="26"/>
        <v>356</v>
      </c>
      <c r="S23" s="83">
        <f t="shared" si="27"/>
        <v>375</v>
      </c>
      <c r="T23" s="88"/>
      <c r="U23" s="74">
        <f>IF(B23=C23,0,IF(S23&lt;&gt;"-",(S23)/Přehled!$A$1,0))</f>
        <v>0.8928571428571429</v>
      </c>
      <c r="W23"/>
      <c r="X23"/>
    </row>
    <row r="24" spans="1:24" s="22" customFormat="1" x14ac:dyDescent="0.25">
      <c r="A24" s="55">
        <v>22</v>
      </c>
      <c r="B24" s="34">
        <v>1251</v>
      </c>
      <c r="C24" s="7"/>
      <c r="D24" s="56">
        <v>275</v>
      </c>
      <c r="E24" s="41">
        <f t="shared" si="14"/>
        <v>140</v>
      </c>
      <c r="F24" s="41">
        <f t="shared" si="15"/>
        <v>45</v>
      </c>
      <c r="G24" s="41">
        <f t="shared" si="16"/>
        <v>10</v>
      </c>
      <c r="H24" s="7">
        <f t="shared" si="17"/>
        <v>0</v>
      </c>
      <c r="I24" s="34">
        <f t="shared" si="18"/>
        <v>523</v>
      </c>
      <c r="J24" s="41">
        <f t="shared" si="19"/>
        <v>266</v>
      </c>
      <c r="K24" s="41">
        <f t="shared" si="20"/>
        <v>86</v>
      </c>
      <c r="L24" s="41">
        <f t="shared" si="21"/>
        <v>19</v>
      </c>
      <c r="M24" s="7">
        <f t="shared" si="22"/>
        <v>0</v>
      </c>
      <c r="N24" s="36"/>
      <c r="O24" s="83">
        <f t="shared" si="23"/>
        <v>205</v>
      </c>
      <c r="P24" s="83">
        <f t="shared" si="24"/>
        <v>0</v>
      </c>
      <c r="Q24" s="83">
        <f t="shared" si="25"/>
        <v>290</v>
      </c>
      <c r="R24" s="83">
        <f t="shared" si="26"/>
        <v>338</v>
      </c>
      <c r="S24" s="83">
        <f t="shared" si="27"/>
        <v>357</v>
      </c>
      <c r="T24" s="88"/>
      <c r="U24" s="74">
        <f>IF(B24=C24,0,IF(S24&lt;&gt;"-",(S24)/Přehled!$A$1,0))</f>
        <v>0.85</v>
      </c>
      <c r="W24"/>
      <c r="X24"/>
    </row>
    <row r="25" spans="1:24" s="22" customFormat="1" x14ac:dyDescent="0.25">
      <c r="A25" s="55">
        <v>23</v>
      </c>
      <c r="B25" s="34">
        <v>1283</v>
      </c>
      <c r="C25" s="7"/>
      <c r="D25" s="56">
        <v>290</v>
      </c>
      <c r="E25" s="41">
        <f t="shared" si="14"/>
        <v>145</v>
      </c>
      <c r="F25" s="41">
        <f t="shared" si="15"/>
        <v>50</v>
      </c>
      <c r="G25" s="41">
        <f t="shared" si="16"/>
        <v>15</v>
      </c>
      <c r="H25" s="7">
        <f t="shared" si="17"/>
        <v>5</v>
      </c>
      <c r="I25" s="34">
        <f t="shared" si="18"/>
        <v>551</v>
      </c>
      <c r="J25" s="41">
        <f t="shared" si="19"/>
        <v>276</v>
      </c>
      <c r="K25" s="41">
        <f t="shared" si="20"/>
        <v>95</v>
      </c>
      <c r="L25" s="41">
        <f t="shared" si="21"/>
        <v>29</v>
      </c>
      <c r="M25" s="7">
        <f t="shared" si="22"/>
        <v>10</v>
      </c>
      <c r="N25" s="36"/>
      <c r="O25" s="83">
        <f t="shared" si="23"/>
        <v>181</v>
      </c>
      <c r="P25" s="83">
        <f t="shared" si="24"/>
        <v>0</v>
      </c>
      <c r="Q25" s="83">
        <f t="shared" si="25"/>
        <v>266</v>
      </c>
      <c r="R25" s="83">
        <f t="shared" si="26"/>
        <v>303</v>
      </c>
      <c r="S25" s="83">
        <f t="shared" si="27"/>
        <v>322</v>
      </c>
      <c r="T25" s="88"/>
      <c r="U25" s="74">
        <f>IF(B25=C25,0,IF(S25&lt;&gt;"-",(S25)/Přehled!$A$1,0))</f>
        <v>0.76666666666666672</v>
      </c>
      <c r="W25"/>
      <c r="X25"/>
    </row>
    <row r="26" spans="1:24" s="22" customFormat="1" x14ac:dyDescent="0.25">
      <c r="A26" s="55">
        <v>24</v>
      </c>
      <c r="B26" s="34">
        <v>1315</v>
      </c>
      <c r="C26" s="7"/>
      <c r="D26" s="56">
        <v>305</v>
      </c>
      <c r="E26" s="41">
        <f t="shared" si="14"/>
        <v>155</v>
      </c>
      <c r="F26" s="41">
        <f t="shared" si="15"/>
        <v>50</v>
      </c>
      <c r="G26" s="41">
        <f t="shared" si="16"/>
        <v>15</v>
      </c>
      <c r="H26" s="7">
        <f t="shared" si="17"/>
        <v>5</v>
      </c>
      <c r="I26" s="34">
        <f t="shared" si="18"/>
        <v>580</v>
      </c>
      <c r="J26" s="41">
        <f t="shared" si="19"/>
        <v>295</v>
      </c>
      <c r="K26" s="41">
        <f t="shared" si="20"/>
        <v>95</v>
      </c>
      <c r="L26" s="41">
        <f t="shared" si="21"/>
        <v>29</v>
      </c>
      <c r="M26" s="7">
        <f t="shared" si="22"/>
        <v>10</v>
      </c>
      <c r="N26" s="36"/>
      <c r="O26" s="83">
        <f t="shared" si="23"/>
        <v>155</v>
      </c>
      <c r="P26" s="83">
        <f t="shared" si="24"/>
        <v>0</v>
      </c>
      <c r="Q26" s="83">
        <f t="shared" si="25"/>
        <v>250</v>
      </c>
      <c r="R26" s="83">
        <f t="shared" si="26"/>
        <v>287</v>
      </c>
      <c r="S26" s="83">
        <f t="shared" si="27"/>
        <v>306</v>
      </c>
      <c r="T26" s="88"/>
      <c r="U26" s="74">
        <f>IF(B26=C26,0,IF(S26&lt;&gt;"-",(S26)/Přehled!$A$1,0))</f>
        <v>0.72857142857142854</v>
      </c>
      <c r="W26"/>
      <c r="X26"/>
    </row>
    <row r="27" spans="1:24" s="22" customFormat="1" x14ac:dyDescent="0.25">
      <c r="A27" s="55">
        <v>25</v>
      </c>
      <c r="B27" s="34">
        <v>1347</v>
      </c>
      <c r="C27" s="7"/>
      <c r="D27" s="56">
        <v>320</v>
      </c>
      <c r="E27" s="41">
        <f t="shared" si="14"/>
        <v>160</v>
      </c>
      <c r="F27" s="41">
        <f t="shared" si="15"/>
        <v>55</v>
      </c>
      <c r="G27" s="41">
        <f t="shared" si="16"/>
        <v>15</v>
      </c>
      <c r="H27" s="7">
        <f t="shared" si="17"/>
        <v>5</v>
      </c>
      <c r="I27" s="34">
        <f t="shared" si="18"/>
        <v>608</v>
      </c>
      <c r="J27" s="41">
        <f t="shared" si="19"/>
        <v>304</v>
      </c>
      <c r="K27" s="41">
        <f t="shared" si="20"/>
        <v>105</v>
      </c>
      <c r="L27" s="41">
        <f t="shared" si="21"/>
        <v>29</v>
      </c>
      <c r="M27" s="7">
        <f t="shared" si="22"/>
        <v>10</v>
      </c>
      <c r="N27" s="36"/>
      <c r="O27" s="83">
        <f t="shared" si="23"/>
        <v>131</v>
      </c>
      <c r="P27" s="83">
        <f t="shared" si="24"/>
        <v>0</v>
      </c>
      <c r="Q27" s="83">
        <f t="shared" si="25"/>
        <v>225</v>
      </c>
      <c r="R27" s="83">
        <f t="shared" si="26"/>
        <v>272</v>
      </c>
      <c r="S27" s="83">
        <f t="shared" si="27"/>
        <v>291</v>
      </c>
      <c r="T27" s="88"/>
      <c r="U27" s="74">
        <f>IF(B27=C27,0,IF(S27&lt;&gt;"-",(S27)/Přehled!$A$1,0))</f>
        <v>0.69285714285714284</v>
      </c>
      <c r="W27"/>
      <c r="X27"/>
    </row>
    <row r="28" spans="1:24" s="22" customFormat="1" x14ac:dyDescent="0.25">
      <c r="A28" s="55">
        <v>26</v>
      </c>
      <c r="B28" s="34">
        <v>1381</v>
      </c>
      <c r="C28" s="7"/>
      <c r="D28" s="56">
        <v>335</v>
      </c>
      <c r="E28" s="41">
        <f t="shared" si="14"/>
        <v>170</v>
      </c>
      <c r="F28" s="41">
        <f t="shared" si="15"/>
        <v>55</v>
      </c>
      <c r="G28" s="41">
        <f t="shared" si="16"/>
        <v>15</v>
      </c>
      <c r="H28" s="7">
        <f t="shared" si="17"/>
        <v>5</v>
      </c>
      <c r="I28" s="34">
        <f t="shared" si="18"/>
        <v>637</v>
      </c>
      <c r="J28" s="41">
        <f t="shared" si="19"/>
        <v>323</v>
      </c>
      <c r="K28" s="41">
        <f t="shared" si="20"/>
        <v>105</v>
      </c>
      <c r="L28" s="41">
        <f t="shared" si="21"/>
        <v>29</v>
      </c>
      <c r="M28" s="7">
        <f t="shared" si="22"/>
        <v>10</v>
      </c>
      <c r="N28" s="36"/>
      <c r="O28" s="83">
        <f t="shared" si="23"/>
        <v>107</v>
      </c>
      <c r="P28" s="83">
        <f t="shared" si="24"/>
        <v>0</v>
      </c>
      <c r="Q28" s="83">
        <f t="shared" si="25"/>
        <v>211</v>
      </c>
      <c r="R28" s="83">
        <f t="shared" si="26"/>
        <v>258</v>
      </c>
      <c r="S28" s="83">
        <f t="shared" si="27"/>
        <v>277</v>
      </c>
      <c r="T28" s="88"/>
      <c r="U28" s="74">
        <f>IF(B28=C28,0,IF(S28&lt;&gt;"-",(S28)/Přehled!$A$1,0))</f>
        <v>0.65952380952380951</v>
      </c>
      <c r="W28"/>
      <c r="X28"/>
    </row>
    <row r="29" spans="1:24" x14ac:dyDescent="0.25">
      <c r="A29" s="55">
        <v>27</v>
      </c>
      <c r="B29" s="34">
        <v>1416</v>
      </c>
      <c r="C29" s="7"/>
      <c r="D29" s="56">
        <v>355</v>
      </c>
      <c r="E29" s="41">
        <f t="shared" si="14"/>
        <v>180</v>
      </c>
      <c r="F29" s="41">
        <f t="shared" si="15"/>
        <v>60</v>
      </c>
      <c r="G29" s="41">
        <f t="shared" si="16"/>
        <v>15</v>
      </c>
      <c r="H29" s="7">
        <f t="shared" si="17"/>
        <v>5</v>
      </c>
      <c r="I29" s="34">
        <f t="shared" si="18"/>
        <v>675</v>
      </c>
      <c r="J29" s="41">
        <f t="shared" si="19"/>
        <v>342</v>
      </c>
      <c r="K29" s="41">
        <f t="shared" si="20"/>
        <v>114</v>
      </c>
      <c r="L29" s="41">
        <f t="shared" si="21"/>
        <v>29</v>
      </c>
      <c r="M29" s="7">
        <f t="shared" si="22"/>
        <v>10</v>
      </c>
      <c r="N29" s="36"/>
      <c r="O29" s="83">
        <f t="shared" si="23"/>
        <v>66</v>
      </c>
      <c r="P29" s="83">
        <f t="shared" si="24"/>
        <v>0</v>
      </c>
      <c r="Q29" s="83">
        <f t="shared" si="25"/>
        <v>171</v>
      </c>
      <c r="R29" s="83">
        <f t="shared" si="26"/>
        <v>227</v>
      </c>
      <c r="S29" s="83">
        <f t="shared" si="27"/>
        <v>246</v>
      </c>
      <c r="T29" s="88"/>
      <c r="U29" s="74">
        <f>IF(B29=C29,0,IF(S29&lt;&gt;"-",(S29)/Přehled!$A$1,0))</f>
        <v>0.58571428571428574</v>
      </c>
    </row>
    <row r="30" spans="1:24" x14ac:dyDescent="0.25">
      <c r="A30" s="55">
        <v>28</v>
      </c>
      <c r="B30" s="34">
        <v>1451</v>
      </c>
      <c r="C30" s="7"/>
      <c r="D30" s="56">
        <v>370</v>
      </c>
      <c r="E30" s="41">
        <f t="shared" si="14"/>
        <v>185</v>
      </c>
      <c r="F30" s="41">
        <f t="shared" si="15"/>
        <v>60</v>
      </c>
      <c r="G30" s="41">
        <f t="shared" si="16"/>
        <v>15</v>
      </c>
      <c r="H30" s="7">
        <f t="shared" si="17"/>
        <v>5</v>
      </c>
      <c r="I30" s="34">
        <f t="shared" si="18"/>
        <v>703</v>
      </c>
      <c r="J30" s="41">
        <f t="shared" si="19"/>
        <v>352</v>
      </c>
      <c r="K30" s="41">
        <f t="shared" si="20"/>
        <v>114</v>
      </c>
      <c r="L30" s="41">
        <f t="shared" si="21"/>
        <v>29</v>
      </c>
      <c r="M30" s="7">
        <f t="shared" si="22"/>
        <v>10</v>
      </c>
      <c r="N30" s="36"/>
      <c r="O30" s="83">
        <f t="shared" si="23"/>
        <v>45</v>
      </c>
      <c r="P30" s="83">
        <f t="shared" si="24"/>
        <v>0</v>
      </c>
      <c r="Q30" s="83">
        <f t="shared" si="25"/>
        <v>168</v>
      </c>
      <c r="R30" s="83">
        <f t="shared" si="26"/>
        <v>224</v>
      </c>
      <c r="S30" s="83">
        <f t="shared" si="27"/>
        <v>243</v>
      </c>
      <c r="T30" s="88"/>
      <c r="U30" s="74">
        <f>IF(B30=C30,0,IF(S30&lt;&gt;"-",(S30)/Přehled!$A$1,0))</f>
        <v>0.57857142857142863</v>
      </c>
    </row>
    <row r="31" spans="1:24" x14ac:dyDescent="0.25">
      <c r="A31" s="55">
        <v>29</v>
      </c>
      <c r="B31" s="34">
        <v>1487</v>
      </c>
      <c r="C31" s="7"/>
      <c r="D31" s="56">
        <v>385</v>
      </c>
      <c r="E31" s="41">
        <f t="shared" si="14"/>
        <v>195</v>
      </c>
      <c r="F31" s="41">
        <f t="shared" si="15"/>
        <v>65</v>
      </c>
      <c r="G31" s="41">
        <f t="shared" si="16"/>
        <v>15</v>
      </c>
      <c r="H31" s="7">
        <f t="shared" si="17"/>
        <v>5</v>
      </c>
      <c r="I31" s="34">
        <f t="shared" si="18"/>
        <v>732</v>
      </c>
      <c r="J31" s="41">
        <f t="shared" si="19"/>
        <v>371</v>
      </c>
      <c r="K31" s="41">
        <f t="shared" si="20"/>
        <v>124</v>
      </c>
      <c r="L31" s="41">
        <f t="shared" si="21"/>
        <v>29</v>
      </c>
      <c r="M31" s="7">
        <f t="shared" si="22"/>
        <v>10</v>
      </c>
      <c r="N31" s="36"/>
      <c r="O31" s="83">
        <f t="shared" si="23"/>
        <v>23</v>
      </c>
      <c r="P31" s="83">
        <f t="shared" si="24"/>
        <v>0</v>
      </c>
      <c r="Q31" s="83">
        <f t="shared" si="25"/>
        <v>136</v>
      </c>
      <c r="R31" s="83">
        <f t="shared" si="26"/>
        <v>202</v>
      </c>
      <c r="S31" s="83">
        <f t="shared" si="27"/>
        <v>221</v>
      </c>
      <c r="T31" s="88"/>
      <c r="U31" s="74">
        <f>IF(B31=C31,0,IF(S31&lt;&gt;"-",(S31)/Přehled!$A$1,0))</f>
        <v>0.52619047619047621</v>
      </c>
    </row>
    <row r="32" spans="1:24" x14ac:dyDescent="0.25">
      <c r="A32" s="55">
        <v>30</v>
      </c>
      <c r="B32" s="34">
        <v>1524</v>
      </c>
      <c r="C32" s="7"/>
      <c r="D32" s="56">
        <v>400</v>
      </c>
      <c r="E32" s="41">
        <f t="shared" si="14"/>
        <v>200</v>
      </c>
      <c r="F32" s="41">
        <f t="shared" si="15"/>
        <v>65</v>
      </c>
      <c r="G32" s="41">
        <f t="shared" si="16"/>
        <v>15</v>
      </c>
      <c r="H32" s="7">
        <f t="shared" si="17"/>
        <v>5</v>
      </c>
      <c r="I32" s="34">
        <f t="shared" si="18"/>
        <v>760</v>
      </c>
      <c r="J32" s="41">
        <f t="shared" si="19"/>
        <v>380</v>
      </c>
      <c r="K32" s="41">
        <f t="shared" si="20"/>
        <v>124</v>
      </c>
      <c r="L32" s="41">
        <f t="shared" si="21"/>
        <v>29</v>
      </c>
      <c r="M32" s="7">
        <f t="shared" si="22"/>
        <v>10</v>
      </c>
      <c r="N32" s="36"/>
      <c r="O32" s="83">
        <f t="shared" si="23"/>
        <v>4</v>
      </c>
      <c r="P32" s="83">
        <f t="shared" si="24"/>
        <v>0</v>
      </c>
      <c r="Q32" s="83">
        <f t="shared" si="25"/>
        <v>136</v>
      </c>
      <c r="R32" s="83">
        <f t="shared" si="26"/>
        <v>202</v>
      </c>
      <c r="S32" s="83">
        <f t="shared" si="27"/>
        <v>221</v>
      </c>
      <c r="T32" s="88"/>
      <c r="U32" s="74">
        <f>IF(B32=C32,0,IF(S32&lt;&gt;"-",(S32)/Přehled!$A$1,0))</f>
        <v>0.52619047619047621</v>
      </c>
    </row>
    <row r="33" spans="1:21" x14ac:dyDescent="0.25">
      <c r="A33" s="50">
        <v>31</v>
      </c>
      <c r="B33" s="51">
        <v>1563</v>
      </c>
      <c r="C33" s="52"/>
      <c r="D33" s="53">
        <v>420</v>
      </c>
      <c r="E33" s="54">
        <f t="shared" si="14"/>
        <v>210</v>
      </c>
      <c r="F33" s="54">
        <f t="shared" si="15"/>
        <v>70</v>
      </c>
      <c r="G33" s="54">
        <f t="shared" si="16"/>
        <v>20</v>
      </c>
      <c r="H33" s="52">
        <f t="shared" si="17"/>
        <v>5</v>
      </c>
      <c r="I33" s="51">
        <f t="shared" si="18"/>
        <v>798</v>
      </c>
      <c r="J33" s="54">
        <f t="shared" si="19"/>
        <v>399</v>
      </c>
      <c r="K33" s="54">
        <f t="shared" si="20"/>
        <v>133</v>
      </c>
      <c r="L33" s="54">
        <f t="shared" si="21"/>
        <v>38</v>
      </c>
      <c r="M33" s="52">
        <f t="shared" si="22"/>
        <v>10</v>
      </c>
      <c r="N33" s="36"/>
      <c r="O33" s="83">
        <f t="shared" si="23"/>
        <v>0</v>
      </c>
      <c r="P33" s="83">
        <f t="shared" si="24"/>
        <v>0</v>
      </c>
      <c r="Q33" s="83">
        <f t="shared" si="25"/>
        <v>100</v>
      </c>
      <c r="R33" s="83">
        <f t="shared" si="26"/>
        <v>157</v>
      </c>
      <c r="S33" s="83">
        <f t="shared" si="27"/>
        <v>185</v>
      </c>
      <c r="T33" s="88"/>
      <c r="U33" s="74">
        <f>IF(B33=C33,0,IF(S33&lt;&gt;"-",(S33)/Přehled!$A$1,0))</f>
        <v>0.44047619047619047</v>
      </c>
    </row>
    <row r="34" spans="1:21" x14ac:dyDescent="0.25">
      <c r="A34" s="55">
        <v>32</v>
      </c>
      <c r="B34" s="34">
        <v>1602</v>
      </c>
      <c r="C34" s="7"/>
      <c r="D34" s="56">
        <v>435</v>
      </c>
      <c r="E34" s="41">
        <f t="shared" si="14"/>
        <v>220</v>
      </c>
      <c r="F34" s="41">
        <f t="shared" si="15"/>
        <v>75</v>
      </c>
      <c r="G34" s="41">
        <f t="shared" si="16"/>
        <v>20</v>
      </c>
      <c r="H34" s="7">
        <f t="shared" si="17"/>
        <v>5</v>
      </c>
      <c r="I34" s="34">
        <f t="shared" si="18"/>
        <v>827</v>
      </c>
      <c r="J34" s="41">
        <f t="shared" si="19"/>
        <v>418</v>
      </c>
      <c r="K34" s="41">
        <f t="shared" si="20"/>
        <v>143</v>
      </c>
      <c r="L34" s="41">
        <f t="shared" si="21"/>
        <v>38</v>
      </c>
      <c r="M34" s="7">
        <f t="shared" si="22"/>
        <v>10</v>
      </c>
      <c r="N34" s="36"/>
      <c r="O34" s="83">
        <f t="shared" si="23"/>
        <v>0</v>
      </c>
      <c r="P34" s="83">
        <f t="shared" si="24"/>
        <v>0</v>
      </c>
      <c r="Q34" s="83">
        <f t="shared" si="25"/>
        <v>71</v>
      </c>
      <c r="R34" s="83">
        <f t="shared" si="26"/>
        <v>138</v>
      </c>
      <c r="S34" s="83">
        <f t="shared" si="27"/>
        <v>166</v>
      </c>
      <c r="T34" s="88"/>
      <c r="U34" s="74">
        <f>IF(B34=C34,0,IF(S34&lt;&gt;"-",(S34)/Přehled!$A$1,0))</f>
        <v>0.39523809523809522</v>
      </c>
    </row>
    <row r="35" spans="1:21" x14ac:dyDescent="0.25">
      <c r="A35" s="55">
        <v>33</v>
      </c>
      <c r="B35" s="34">
        <v>1642</v>
      </c>
      <c r="C35" s="7"/>
      <c r="D35" s="56">
        <v>450</v>
      </c>
      <c r="E35" s="41">
        <f t="shared" si="14"/>
        <v>225</v>
      </c>
      <c r="F35" s="41">
        <f t="shared" si="15"/>
        <v>75</v>
      </c>
      <c r="G35" s="41">
        <f t="shared" si="16"/>
        <v>20</v>
      </c>
      <c r="H35" s="7">
        <f t="shared" si="17"/>
        <v>5</v>
      </c>
      <c r="I35" s="34">
        <f t="shared" si="18"/>
        <v>855</v>
      </c>
      <c r="J35" s="41">
        <f t="shared" si="19"/>
        <v>428</v>
      </c>
      <c r="K35" s="41">
        <f t="shared" si="20"/>
        <v>143</v>
      </c>
      <c r="L35" s="41">
        <f t="shared" si="21"/>
        <v>38</v>
      </c>
      <c r="M35" s="7">
        <f t="shared" si="22"/>
        <v>10</v>
      </c>
      <c r="N35" s="36"/>
      <c r="O35" s="83">
        <f t="shared" si="23"/>
        <v>0</v>
      </c>
      <c r="P35" s="83">
        <f t="shared" si="24"/>
        <v>0</v>
      </c>
      <c r="Q35" s="83">
        <f t="shared" si="25"/>
        <v>73</v>
      </c>
      <c r="R35" s="83">
        <f t="shared" si="26"/>
        <v>140</v>
      </c>
      <c r="S35" s="83">
        <f t="shared" si="27"/>
        <v>168</v>
      </c>
      <c r="T35" s="88"/>
      <c r="U35" s="74">
        <f>IF(B35=C35,0,IF(S35&lt;&gt;"-",(S35)/Přehled!$A$1,0))</f>
        <v>0.4</v>
      </c>
    </row>
    <row r="36" spans="1:21" x14ac:dyDescent="0.25">
      <c r="A36" s="55">
        <v>34</v>
      </c>
      <c r="B36" s="34">
        <v>1683</v>
      </c>
      <c r="C36" s="7"/>
      <c r="D36" s="56">
        <v>465</v>
      </c>
      <c r="E36" s="41">
        <f t="shared" si="14"/>
        <v>235</v>
      </c>
      <c r="F36" s="41">
        <f t="shared" si="15"/>
        <v>80</v>
      </c>
      <c r="G36" s="41">
        <f t="shared" si="16"/>
        <v>20</v>
      </c>
      <c r="H36" s="7">
        <f t="shared" si="17"/>
        <v>5</v>
      </c>
      <c r="I36" s="34">
        <f t="shared" si="18"/>
        <v>884</v>
      </c>
      <c r="J36" s="41">
        <f t="shared" si="19"/>
        <v>447</v>
      </c>
      <c r="K36" s="41">
        <f t="shared" si="20"/>
        <v>152</v>
      </c>
      <c r="L36" s="41">
        <f t="shared" si="21"/>
        <v>38</v>
      </c>
      <c r="M36" s="7">
        <f t="shared" si="22"/>
        <v>10</v>
      </c>
      <c r="N36" s="36"/>
      <c r="O36" s="83">
        <f t="shared" si="23"/>
        <v>0</v>
      </c>
      <c r="P36" s="83">
        <f t="shared" si="24"/>
        <v>0</v>
      </c>
      <c r="Q36" s="83">
        <f t="shared" si="25"/>
        <v>48</v>
      </c>
      <c r="R36" s="83">
        <f t="shared" si="26"/>
        <v>124</v>
      </c>
      <c r="S36" s="83">
        <f t="shared" si="27"/>
        <v>152</v>
      </c>
      <c r="T36" s="88"/>
      <c r="U36" s="74">
        <f>IF(B36=C36,0,IF(S36&lt;&gt;"-",(S36)/Přehled!$A$1,0))</f>
        <v>0.3619047619047619</v>
      </c>
    </row>
    <row r="37" spans="1:21" x14ac:dyDescent="0.25">
      <c r="A37" s="55">
        <v>35</v>
      </c>
      <c r="B37" s="34">
        <v>1725</v>
      </c>
      <c r="C37" s="7"/>
      <c r="D37" s="56">
        <v>485</v>
      </c>
      <c r="E37" s="41">
        <f t="shared" si="14"/>
        <v>245</v>
      </c>
      <c r="F37" s="41">
        <f t="shared" si="15"/>
        <v>80</v>
      </c>
      <c r="G37" s="41">
        <f t="shared" si="16"/>
        <v>20</v>
      </c>
      <c r="H37" s="7">
        <f t="shared" si="17"/>
        <v>5</v>
      </c>
      <c r="I37" s="34">
        <f t="shared" si="18"/>
        <v>922</v>
      </c>
      <c r="J37" s="41">
        <f t="shared" si="19"/>
        <v>466</v>
      </c>
      <c r="K37" s="41">
        <f t="shared" si="20"/>
        <v>152</v>
      </c>
      <c r="L37" s="41">
        <f t="shared" si="21"/>
        <v>38</v>
      </c>
      <c r="M37" s="7">
        <f t="shared" si="22"/>
        <v>10</v>
      </c>
      <c r="N37" s="36"/>
      <c r="O37" s="83">
        <f t="shared" si="23"/>
        <v>0</v>
      </c>
      <c r="P37" s="83">
        <f t="shared" si="24"/>
        <v>0</v>
      </c>
      <c r="Q37" s="83">
        <f t="shared" si="25"/>
        <v>33</v>
      </c>
      <c r="R37" s="83">
        <f t="shared" si="26"/>
        <v>109</v>
      </c>
      <c r="S37" s="83">
        <f t="shared" si="27"/>
        <v>137</v>
      </c>
      <c r="T37" s="88"/>
      <c r="U37" s="74">
        <f>IF(B37=C37,0,IF(S37&lt;&gt;"-",(S37)/Přehled!$A$1,0))</f>
        <v>0.3261904761904762</v>
      </c>
    </row>
    <row r="38" spans="1:21" x14ac:dyDescent="0.25">
      <c r="A38" s="55">
        <v>36</v>
      </c>
      <c r="B38" s="34">
        <v>1768</v>
      </c>
      <c r="C38" s="7"/>
      <c r="D38" s="56">
        <v>500</v>
      </c>
      <c r="E38" s="41">
        <f t="shared" si="14"/>
        <v>250</v>
      </c>
      <c r="F38" s="41">
        <f t="shared" si="15"/>
        <v>85</v>
      </c>
      <c r="G38" s="41">
        <f t="shared" si="16"/>
        <v>20</v>
      </c>
      <c r="H38" s="7">
        <f t="shared" si="17"/>
        <v>5</v>
      </c>
      <c r="I38" s="34">
        <f t="shared" si="18"/>
        <v>950</v>
      </c>
      <c r="J38" s="41">
        <f t="shared" si="19"/>
        <v>475</v>
      </c>
      <c r="K38" s="41">
        <f t="shared" si="20"/>
        <v>162</v>
      </c>
      <c r="L38" s="41">
        <f t="shared" si="21"/>
        <v>38</v>
      </c>
      <c r="M38" s="7">
        <f t="shared" si="22"/>
        <v>10</v>
      </c>
      <c r="N38" s="36"/>
      <c r="O38" s="83">
        <f t="shared" si="23"/>
        <v>0</v>
      </c>
      <c r="P38" s="83">
        <f t="shared" si="24"/>
        <v>0</v>
      </c>
      <c r="Q38" s="83">
        <f t="shared" si="25"/>
        <v>19</v>
      </c>
      <c r="R38" s="83">
        <f t="shared" si="26"/>
        <v>105</v>
      </c>
      <c r="S38" s="83">
        <f t="shared" si="27"/>
        <v>133</v>
      </c>
      <c r="T38" s="88"/>
      <c r="U38" s="74">
        <f>IF(B38=C38,0,IF(S38&lt;&gt;"-",(S38)/Přehled!$A$1,0))</f>
        <v>0.31666666666666665</v>
      </c>
    </row>
    <row r="39" spans="1:21" x14ac:dyDescent="0.25">
      <c r="A39" s="55">
        <v>37</v>
      </c>
      <c r="B39" s="34">
        <v>1812</v>
      </c>
      <c r="C39" s="7"/>
      <c r="D39" s="56">
        <v>515</v>
      </c>
      <c r="E39" s="41">
        <f t="shared" si="14"/>
        <v>260</v>
      </c>
      <c r="F39" s="41">
        <f t="shared" si="15"/>
        <v>85</v>
      </c>
      <c r="G39" s="41">
        <f t="shared" si="16"/>
        <v>20</v>
      </c>
      <c r="H39" s="7">
        <f t="shared" si="17"/>
        <v>5</v>
      </c>
      <c r="I39" s="34">
        <f t="shared" si="18"/>
        <v>979</v>
      </c>
      <c r="J39" s="41">
        <f t="shared" si="19"/>
        <v>494</v>
      </c>
      <c r="K39" s="41">
        <f t="shared" si="20"/>
        <v>162</v>
      </c>
      <c r="L39" s="41">
        <f t="shared" si="21"/>
        <v>38</v>
      </c>
      <c r="M39" s="7">
        <f t="shared" si="22"/>
        <v>10</v>
      </c>
      <c r="N39" s="36"/>
      <c r="O39" s="83">
        <f t="shared" si="23"/>
        <v>0</v>
      </c>
      <c r="P39" s="83">
        <f t="shared" si="24"/>
        <v>0</v>
      </c>
      <c r="Q39" s="83">
        <f t="shared" si="25"/>
        <v>15</v>
      </c>
      <c r="R39" s="83">
        <f t="shared" si="26"/>
        <v>101</v>
      </c>
      <c r="S39" s="83">
        <f t="shared" si="27"/>
        <v>129</v>
      </c>
      <c r="T39" s="88"/>
      <c r="U39" s="74">
        <f>IF(B39=C39,0,IF(S39&lt;&gt;"-",(S39)/Přehled!$A$1,0))</f>
        <v>0.30714285714285716</v>
      </c>
    </row>
    <row r="40" spans="1:21" x14ac:dyDescent="0.25">
      <c r="A40" s="55">
        <v>38</v>
      </c>
      <c r="B40" s="34">
        <v>1857</v>
      </c>
      <c r="C40" s="7"/>
      <c r="D40" s="56">
        <v>535</v>
      </c>
      <c r="E40" s="41">
        <f t="shared" si="14"/>
        <v>270</v>
      </c>
      <c r="F40" s="41">
        <f t="shared" si="15"/>
        <v>90</v>
      </c>
      <c r="G40" s="41">
        <f t="shared" si="16"/>
        <v>25</v>
      </c>
      <c r="H40" s="7">
        <f t="shared" si="17"/>
        <v>5</v>
      </c>
      <c r="I40" s="34">
        <f t="shared" si="18"/>
        <v>1017</v>
      </c>
      <c r="J40" s="41">
        <f t="shared" si="19"/>
        <v>513</v>
      </c>
      <c r="K40" s="41">
        <f t="shared" si="20"/>
        <v>171</v>
      </c>
      <c r="L40" s="41">
        <f t="shared" si="21"/>
        <v>48</v>
      </c>
      <c r="M40" s="7">
        <f t="shared" si="22"/>
        <v>10</v>
      </c>
      <c r="N40" s="36"/>
      <c r="O40" s="83">
        <f t="shared" si="23"/>
        <v>0</v>
      </c>
      <c r="P40" s="83">
        <f t="shared" si="24"/>
        <v>0</v>
      </c>
      <c r="Q40" s="83">
        <f t="shared" si="25"/>
        <v>0</v>
      </c>
      <c r="R40" s="83">
        <f t="shared" si="26"/>
        <v>60</v>
      </c>
      <c r="S40" s="83">
        <f t="shared" si="27"/>
        <v>98</v>
      </c>
      <c r="T40" s="88"/>
      <c r="U40" s="74">
        <f>IF(B40=C40,0,IF(S40&lt;&gt;"-",(S40)/Přehled!$A$1,0))</f>
        <v>0.23333333333333334</v>
      </c>
    </row>
    <row r="41" spans="1:21" x14ac:dyDescent="0.25">
      <c r="A41" s="55">
        <v>39</v>
      </c>
      <c r="B41" s="34">
        <v>1904</v>
      </c>
      <c r="C41" s="7"/>
      <c r="D41" s="56">
        <v>550</v>
      </c>
      <c r="E41" s="41">
        <f t="shared" si="14"/>
        <v>275</v>
      </c>
      <c r="F41" s="41">
        <f t="shared" si="15"/>
        <v>90</v>
      </c>
      <c r="G41" s="41">
        <f t="shared" si="16"/>
        <v>25</v>
      </c>
      <c r="H41" s="7">
        <f t="shared" si="17"/>
        <v>5</v>
      </c>
      <c r="I41" s="34">
        <f t="shared" si="18"/>
        <v>1045</v>
      </c>
      <c r="J41" s="41">
        <f t="shared" si="19"/>
        <v>523</v>
      </c>
      <c r="K41" s="41">
        <f t="shared" si="20"/>
        <v>171</v>
      </c>
      <c r="L41" s="41">
        <f t="shared" si="21"/>
        <v>48</v>
      </c>
      <c r="M41" s="7">
        <f t="shared" si="22"/>
        <v>10</v>
      </c>
      <c r="N41" s="36"/>
      <c r="O41" s="83">
        <f t="shared" si="23"/>
        <v>0</v>
      </c>
      <c r="P41" s="83">
        <f t="shared" si="24"/>
        <v>0</v>
      </c>
      <c r="Q41" s="83">
        <f t="shared" si="25"/>
        <v>0</v>
      </c>
      <c r="R41" s="83">
        <f t="shared" si="26"/>
        <v>69</v>
      </c>
      <c r="S41" s="83">
        <f t="shared" si="27"/>
        <v>107</v>
      </c>
      <c r="T41" s="88"/>
      <c r="U41" s="74">
        <f>IF(B41=C41,0,IF(S41&lt;&gt;"-",(S41)/Přehled!$A$1,0))</f>
        <v>0.25476190476190474</v>
      </c>
    </row>
    <row r="42" spans="1:21" x14ac:dyDescent="0.25">
      <c r="A42" s="55">
        <v>40</v>
      </c>
      <c r="B42" s="34">
        <v>1951</v>
      </c>
      <c r="C42" s="7"/>
      <c r="D42" s="56">
        <v>570</v>
      </c>
      <c r="E42" s="41">
        <f t="shared" si="14"/>
        <v>285</v>
      </c>
      <c r="F42" s="41">
        <f t="shared" si="15"/>
        <v>95</v>
      </c>
      <c r="G42" s="41">
        <f t="shared" si="16"/>
        <v>25</v>
      </c>
      <c r="H42" s="7">
        <f t="shared" si="17"/>
        <v>5</v>
      </c>
      <c r="I42" s="34">
        <f t="shared" si="18"/>
        <v>1083</v>
      </c>
      <c r="J42" s="41">
        <f t="shared" si="19"/>
        <v>542</v>
      </c>
      <c r="K42" s="41">
        <f t="shared" si="20"/>
        <v>181</v>
      </c>
      <c r="L42" s="41">
        <f t="shared" si="21"/>
        <v>48</v>
      </c>
      <c r="M42" s="7">
        <f t="shared" si="22"/>
        <v>10</v>
      </c>
      <c r="N42" s="36"/>
      <c r="O42" s="83">
        <f t="shared" si="23"/>
        <v>0</v>
      </c>
      <c r="P42" s="83">
        <f t="shared" si="24"/>
        <v>0</v>
      </c>
      <c r="Q42" s="83">
        <f t="shared" si="25"/>
        <v>0</v>
      </c>
      <c r="R42" s="83">
        <f t="shared" si="26"/>
        <v>49</v>
      </c>
      <c r="S42" s="83">
        <f t="shared" si="27"/>
        <v>87</v>
      </c>
      <c r="T42" s="88"/>
      <c r="U42" s="74">
        <f>IF(B42=C42,0,IF(S42&lt;&gt;"-",(S42)/Přehled!$A$1,0))</f>
        <v>0.20714285714285716</v>
      </c>
    </row>
    <row r="43" spans="1:21" x14ac:dyDescent="0.25">
      <c r="A43" s="50">
        <v>41</v>
      </c>
      <c r="B43" s="51">
        <v>2000</v>
      </c>
      <c r="C43" s="52"/>
      <c r="D43" s="53">
        <v>585</v>
      </c>
      <c r="E43" s="54">
        <f t="shared" si="14"/>
        <v>295</v>
      </c>
      <c r="F43" s="54">
        <f t="shared" si="15"/>
        <v>100</v>
      </c>
      <c r="G43" s="54">
        <f t="shared" si="16"/>
        <v>25</v>
      </c>
      <c r="H43" s="52">
        <f t="shared" si="17"/>
        <v>5</v>
      </c>
      <c r="I43" s="51">
        <f t="shared" si="18"/>
        <v>1112</v>
      </c>
      <c r="J43" s="54">
        <f t="shared" si="19"/>
        <v>561</v>
      </c>
      <c r="K43" s="54">
        <f t="shared" si="20"/>
        <v>190</v>
      </c>
      <c r="L43" s="54">
        <f t="shared" si="21"/>
        <v>48</v>
      </c>
      <c r="M43" s="52">
        <f t="shared" si="22"/>
        <v>10</v>
      </c>
      <c r="N43" s="36"/>
      <c r="O43" s="83">
        <f t="shared" si="23"/>
        <v>0</v>
      </c>
      <c r="P43" s="83">
        <f t="shared" si="24"/>
        <v>0</v>
      </c>
      <c r="Q43" s="83">
        <f t="shared" si="25"/>
        <v>0</v>
      </c>
      <c r="R43" s="83">
        <f t="shared" si="26"/>
        <v>41</v>
      </c>
      <c r="S43" s="83">
        <f t="shared" si="27"/>
        <v>79</v>
      </c>
      <c r="T43" s="88"/>
      <c r="U43" s="74">
        <f>IF(B43=C43,0,IF(S43&lt;&gt;"-",(S43)/Přehled!$A$1,0))</f>
        <v>0.18809523809523809</v>
      </c>
    </row>
    <row r="44" spans="1:21" x14ac:dyDescent="0.25">
      <c r="A44" s="55">
        <v>42</v>
      </c>
      <c r="B44" s="34">
        <v>2050</v>
      </c>
      <c r="C44" s="7"/>
      <c r="D44" s="56">
        <v>605</v>
      </c>
      <c r="E44" s="41">
        <f t="shared" si="14"/>
        <v>305</v>
      </c>
      <c r="F44" s="41">
        <f t="shared" si="15"/>
        <v>100</v>
      </c>
      <c r="G44" s="41">
        <f t="shared" si="16"/>
        <v>25</v>
      </c>
      <c r="H44" s="7">
        <f t="shared" si="17"/>
        <v>5</v>
      </c>
      <c r="I44" s="34">
        <f t="shared" si="18"/>
        <v>1150</v>
      </c>
      <c r="J44" s="41">
        <f t="shared" si="19"/>
        <v>580</v>
      </c>
      <c r="K44" s="41">
        <f t="shared" si="20"/>
        <v>190</v>
      </c>
      <c r="L44" s="41">
        <f t="shared" si="21"/>
        <v>48</v>
      </c>
      <c r="M44" s="7">
        <f t="shared" si="22"/>
        <v>10</v>
      </c>
      <c r="N44" s="36"/>
      <c r="O44" s="83">
        <f t="shared" si="23"/>
        <v>0</v>
      </c>
      <c r="P44" s="83">
        <f t="shared" si="24"/>
        <v>0</v>
      </c>
      <c r="Q44" s="83">
        <f t="shared" si="25"/>
        <v>0</v>
      </c>
      <c r="R44" s="83">
        <f t="shared" si="26"/>
        <v>34</v>
      </c>
      <c r="S44" s="83">
        <f t="shared" si="27"/>
        <v>72</v>
      </c>
      <c r="T44" s="88"/>
      <c r="U44" s="74">
        <f>IF(B44=C44,0,IF(S44&lt;&gt;"-",(S44)/Přehled!$A$1,0))</f>
        <v>0.17142857142857143</v>
      </c>
    </row>
    <row r="45" spans="1:21" x14ac:dyDescent="0.25">
      <c r="A45" s="55">
        <v>43</v>
      </c>
      <c r="B45" s="34">
        <v>2101</v>
      </c>
      <c r="C45" s="7"/>
      <c r="D45" s="56">
        <v>620</v>
      </c>
      <c r="E45" s="41">
        <f t="shared" si="14"/>
        <v>310</v>
      </c>
      <c r="F45" s="41">
        <f t="shared" si="15"/>
        <v>105</v>
      </c>
      <c r="G45" s="41">
        <f t="shared" si="16"/>
        <v>25</v>
      </c>
      <c r="H45" s="7">
        <f t="shared" si="17"/>
        <v>5</v>
      </c>
      <c r="I45" s="34">
        <f t="shared" si="18"/>
        <v>1178</v>
      </c>
      <c r="J45" s="41">
        <f t="shared" si="19"/>
        <v>589</v>
      </c>
      <c r="K45" s="41">
        <f t="shared" si="20"/>
        <v>200</v>
      </c>
      <c r="L45" s="41">
        <f t="shared" si="21"/>
        <v>48</v>
      </c>
      <c r="M45" s="7">
        <f t="shared" si="22"/>
        <v>10</v>
      </c>
      <c r="N45" s="36"/>
      <c r="O45" s="83">
        <f t="shared" si="23"/>
        <v>0</v>
      </c>
      <c r="P45" s="83">
        <f t="shared" si="24"/>
        <v>0</v>
      </c>
      <c r="Q45" s="83">
        <f t="shared" si="25"/>
        <v>0</v>
      </c>
      <c r="R45" s="83">
        <f t="shared" si="26"/>
        <v>38</v>
      </c>
      <c r="S45" s="83">
        <f t="shared" si="27"/>
        <v>76</v>
      </c>
      <c r="T45" s="88"/>
      <c r="U45" s="74">
        <f>IF(B45=C45,0,IF(S45&lt;&gt;"-",(S45)/Přehled!$A$1,0))</f>
        <v>0.18095238095238095</v>
      </c>
    </row>
    <row r="46" spans="1:21" x14ac:dyDescent="0.25">
      <c r="A46" s="55">
        <v>44</v>
      </c>
      <c r="B46" s="34">
        <v>2154</v>
      </c>
      <c r="C46" s="7"/>
      <c r="D46" s="56">
        <v>640</v>
      </c>
      <c r="E46" s="41">
        <f t="shared" si="14"/>
        <v>320</v>
      </c>
      <c r="F46" s="41">
        <f t="shared" si="15"/>
        <v>105</v>
      </c>
      <c r="G46" s="41">
        <f t="shared" si="16"/>
        <v>25</v>
      </c>
      <c r="H46" s="7">
        <f t="shared" si="17"/>
        <v>5</v>
      </c>
      <c r="I46" s="34">
        <f t="shared" si="18"/>
        <v>1216</v>
      </c>
      <c r="J46" s="41">
        <f t="shared" si="19"/>
        <v>608</v>
      </c>
      <c r="K46" s="41">
        <f t="shared" si="20"/>
        <v>200</v>
      </c>
      <c r="L46" s="41">
        <f t="shared" si="21"/>
        <v>48</v>
      </c>
      <c r="M46" s="7">
        <f t="shared" si="22"/>
        <v>10</v>
      </c>
      <c r="N46" s="36"/>
      <c r="O46" s="83">
        <f t="shared" si="23"/>
        <v>0</v>
      </c>
      <c r="P46" s="83">
        <f t="shared" si="24"/>
        <v>0</v>
      </c>
      <c r="Q46" s="83">
        <f t="shared" si="25"/>
        <v>0</v>
      </c>
      <c r="R46" s="83">
        <f t="shared" si="26"/>
        <v>34</v>
      </c>
      <c r="S46" s="83">
        <f t="shared" si="27"/>
        <v>72</v>
      </c>
      <c r="T46" s="88"/>
      <c r="U46" s="74">
        <f>IF(B46=C46,0,IF(S46&lt;&gt;"-",(S46)/Přehled!$A$1,0))</f>
        <v>0.17142857142857143</v>
      </c>
    </row>
    <row r="47" spans="1:21" x14ac:dyDescent="0.25">
      <c r="A47" s="55">
        <v>45</v>
      </c>
      <c r="B47" s="34">
        <v>2208</v>
      </c>
      <c r="C47" s="7"/>
      <c r="D47" s="56">
        <v>655</v>
      </c>
      <c r="E47" s="41">
        <f t="shared" si="14"/>
        <v>330</v>
      </c>
      <c r="F47" s="41">
        <f t="shared" si="15"/>
        <v>110</v>
      </c>
      <c r="G47" s="41">
        <f t="shared" si="16"/>
        <v>30</v>
      </c>
      <c r="H47" s="7">
        <f t="shared" si="17"/>
        <v>5</v>
      </c>
      <c r="I47" s="34">
        <f t="shared" si="18"/>
        <v>1245</v>
      </c>
      <c r="J47" s="41">
        <f t="shared" si="19"/>
        <v>627</v>
      </c>
      <c r="K47" s="41">
        <f t="shared" si="20"/>
        <v>209</v>
      </c>
      <c r="L47" s="41">
        <f t="shared" si="21"/>
        <v>57</v>
      </c>
      <c r="M47" s="7">
        <f t="shared" si="22"/>
        <v>10</v>
      </c>
      <c r="N47" s="36"/>
      <c r="O47" s="83">
        <f t="shared" si="23"/>
        <v>0</v>
      </c>
      <c r="P47" s="83">
        <f t="shared" si="24"/>
        <v>0</v>
      </c>
      <c r="Q47" s="83">
        <f t="shared" si="25"/>
        <v>0</v>
      </c>
      <c r="R47" s="83">
        <f t="shared" si="26"/>
        <v>13</v>
      </c>
      <c r="S47" s="83">
        <f t="shared" si="27"/>
        <v>60</v>
      </c>
      <c r="T47" s="88"/>
      <c r="U47" s="74">
        <f>IF(B47=C47,0,IF(S47&lt;&gt;"-",(S47)/Přehled!$A$1,0))</f>
        <v>0.14285714285714285</v>
      </c>
    </row>
    <row r="48" spans="1:21" x14ac:dyDescent="0.25">
      <c r="A48" s="55">
        <v>46</v>
      </c>
      <c r="B48" s="34">
        <v>2263</v>
      </c>
      <c r="C48" s="7"/>
      <c r="D48" s="56">
        <v>675</v>
      </c>
      <c r="E48" s="41">
        <f t="shared" si="14"/>
        <v>340</v>
      </c>
      <c r="F48" s="41">
        <f t="shared" si="15"/>
        <v>115</v>
      </c>
      <c r="G48" s="41">
        <f t="shared" si="16"/>
        <v>30</v>
      </c>
      <c r="H48" s="7">
        <f t="shared" si="17"/>
        <v>5</v>
      </c>
      <c r="I48" s="34">
        <f t="shared" si="18"/>
        <v>1283</v>
      </c>
      <c r="J48" s="41">
        <f t="shared" si="19"/>
        <v>646</v>
      </c>
      <c r="K48" s="41">
        <f t="shared" si="20"/>
        <v>219</v>
      </c>
      <c r="L48" s="41">
        <f t="shared" si="21"/>
        <v>57</v>
      </c>
      <c r="M48" s="7">
        <f t="shared" si="22"/>
        <v>10</v>
      </c>
      <c r="N48" s="36"/>
      <c r="O48" s="83">
        <f t="shared" si="23"/>
        <v>0</v>
      </c>
      <c r="P48" s="83">
        <f t="shared" si="24"/>
        <v>0</v>
      </c>
      <c r="Q48" s="83">
        <f t="shared" si="25"/>
        <v>0</v>
      </c>
      <c r="R48" s="83">
        <f t="shared" si="26"/>
        <v>1</v>
      </c>
      <c r="S48" s="83">
        <f t="shared" si="27"/>
        <v>48</v>
      </c>
      <c r="T48" s="88"/>
      <c r="U48" s="74">
        <f>IF(B48=C48,0,IF(S48&lt;&gt;"-",(S48)/Přehled!$A$1,0))</f>
        <v>0.11428571428571428</v>
      </c>
    </row>
    <row r="49" spans="1:21" x14ac:dyDescent="0.25">
      <c r="A49" s="55">
        <v>47</v>
      </c>
      <c r="B49" s="34">
        <v>2319</v>
      </c>
      <c r="C49" s="7"/>
      <c r="D49" s="56">
        <v>690</v>
      </c>
      <c r="E49" s="41">
        <f t="shared" si="14"/>
        <v>345</v>
      </c>
      <c r="F49" s="41">
        <f t="shared" si="15"/>
        <v>115</v>
      </c>
      <c r="G49" s="41">
        <f t="shared" si="16"/>
        <v>30</v>
      </c>
      <c r="H49" s="7">
        <f t="shared" si="17"/>
        <v>5</v>
      </c>
      <c r="I49" s="34">
        <f t="shared" si="18"/>
        <v>1311</v>
      </c>
      <c r="J49" s="41">
        <f t="shared" si="19"/>
        <v>656</v>
      </c>
      <c r="K49" s="41">
        <f t="shared" si="20"/>
        <v>219</v>
      </c>
      <c r="L49" s="41">
        <f t="shared" si="21"/>
        <v>57</v>
      </c>
      <c r="M49" s="7">
        <f t="shared" si="22"/>
        <v>10</v>
      </c>
      <c r="N49" s="36"/>
      <c r="O49" s="83">
        <f t="shared" si="23"/>
        <v>0</v>
      </c>
      <c r="P49" s="83">
        <f t="shared" si="24"/>
        <v>0</v>
      </c>
      <c r="Q49" s="83">
        <f t="shared" si="25"/>
        <v>0</v>
      </c>
      <c r="R49" s="83">
        <f t="shared" si="26"/>
        <v>19</v>
      </c>
      <c r="S49" s="83">
        <f t="shared" si="27"/>
        <v>66</v>
      </c>
      <c r="T49" s="88"/>
      <c r="U49" s="74">
        <f>IF(B49=C49,0,IF(S49&lt;&gt;"-",(S49)/Přehled!$A$1,0))</f>
        <v>0.15714285714285714</v>
      </c>
    </row>
    <row r="50" spans="1:21" x14ac:dyDescent="0.25">
      <c r="A50" s="55">
        <v>48</v>
      </c>
      <c r="B50" s="34">
        <v>2377</v>
      </c>
      <c r="C50" s="7"/>
      <c r="D50" s="56">
        <v>710</v>
      </c>
      <c r="E50" s="41">
        <f t="shared" si="14"/>
        <v>355</v>
      </c>
      <c r="F50" s="41">
        <f t="shared" si="15"/>
        <v>120</v>
      </c>
      <c r="G50" s="41">
        <f t="shared" si="16"/>
        <v>30</v>
      </c>
      <c r="H50" s="7">
        <f t="shared" si="17"/>
        <v>5</v>
      </c>
      <c r="I50" s="34">
        <f t="shared" si="18"/>
        <v>1349</v>
      </c>
      <c r="J50" s="41">
        <f t="shared" si="19"/>
        <v>675</v>
      </c>
      <c r="K50" s="41">
        <f t="shared" si="20"/>
        <v>228</v>
      </c>
      <c r="L50" s="41">
        <f t="shared" si="21"/>
        <v>57</v>
      </c>
      <c r="M50" s="7">
        <f t="shared" si="22"/>
        <v>10</v>
      </c>
      <c r="N50" s="36"/>
      <c r="O50" s="83">
        <f t="shared" si="23"/>
        <v>0</v>
      </c>
      <c r="P50" s="83">
        <f t="shared" si="24"/>
        <v>0</v>
      </c>
      <c r="Q50" s="83">
        <f t="shared" si="25"/>
        <v>0</v>
      </c>
      <c r="R50" s="83">
        <f t="shared" si="26"/>
        <v>11</v>
      </c>
      <c r="S50" s="83">
        <f t="shared" si="27"/>
        <v>58</v>
      </c>
      <c r="T50" s="88"/>
      <c r="U50" s="74">
        <f>IF(B50=C50,0,IF(S50&lt;&gt;"-",(S50)/Přehled!$A$1,0))</f>
        <v>0.1380952380952381</v>
      </c>
    </row>
    <row r="51" spans="1:21" x14ac:dyDescent="0.25">
      <c r="A51" s="55">
        <v>49</v>
      </c>
      <c r="B51" s="34">
        <v>2437</v>
      </c>
      <c r="C51" s="7"/>
      <c r="D51" s="56">
        <v>730</v>
      </c>
      <c r="E51" s="41">
        <f t="shared" si="14"/>
        <v>365</v>
      </c>
      <c r="F51" s="41">
        <f t="shared" si="15"/>
        <v>120</v>
      </c>
      <c r="G51" s="41">
        <f t="shared" si="16"/>
        <v>30</v>
      </c>
      <c r="H51" s="7">
        <f t="shared" si="17"/>
        <v>5</v>
      </c>
      <c r="I51" s="34">
        <f t="shared" si="18"/>
        <v>1387</v>
      </c>
      <c r="J51" s="41">
        <f t="shared" si="19"/>
        <v>694</v>
      </c>
      <c r="K51" s="41">
        <f t="shared" si="20"/>
        <v>228</v>
      </c>
      <c r="L51" s="41">
        <f t="shared" si="21"/>
        <v>57</v>
      </c>
      <c r="M51" s="7">
        <f t="shared" si="22"/>
        <v>10</v>
      </c>
      <c r="N51" s="36"/>
      <c r="O51" s="83">
        <f t="shared" si="23"/>
        <v>0</v>
      </c>
      <c r="P51" s="83">
        <f t="shared" si="24"/>
        <v>0</v>
      </c>
      <c r="Q51" s="83">
        <f t="shared" si="25"/>
        <v>0</v>
      </c>
      <c r="R51" s="83">
        <f t="shared" si="26"/>
        <v>14</v>
      </c>
      <c r="S51" s="83">
        <f t="shared" si="27"/>
        <v>61</v>
      </c>
      <c r="T51" s="88"/>
      <c r="U51" s="74">
        <f>IF(B51=C51,0,IF(S51&lt;&gt;"-",(S51)/Přehled!$A$1,0))</f>
        <v>0.14523809523809525</v>
      </c>
    </row>
    <row r="52" spans="1:21" x14ac:dyDescent="0.25">
      <c r="A52" s="55">
        <v>50</v>
      </c>
      <c r="B52" s="34">
        <v>2498</v>
      </c>
      <c r="C52" s="7"/>
      <c r="D52" s="56">
        <v>745</v>
      </c>
      <c r="E52" s="41">
        <f t="shared" si="14"/>
        <v>375</v>
      </c>
      <c r="F52" s="41">
        <f t="shared" si="15"/>
        <v>125</v>
      </c>
      <c r="G52" s="41">
        <f t="shared" si="16"/>
        <v>30</v>
      </c>
      <c r="H52" s="7">
        <f t="shared" si="17"/>
        <v>5</v>
      </c>
      <c r="I52" s="34">
        <f t="shared" si="18"/>
        <v>1416</v>
      </c>
      <c r="J52" s="41">
        <f t="shared" si="19"/>
        <v>713</v>
      </c>
      <c r="K52" s="41">
        <f t="shared" si="20"/>
        <v>238</v>
      </c>
      <c r="L52" s="41">
        <f t="shared" si="21"/>
        <v>57</v>
      </c>
      <c r="M52" s="7">
        <f t="shared" si="22"/>
        <v>10</v>
      </c>
      <c r="N52" s="36"/>
      <c r="O52" s="83">
        <f t="shared" si="23"/>
        <v>0</v>
      </c>
      <c r="P52" s="83">
        <f t="shared" si="24"/>
        <v>0</v>
      </c>
      <c r="Q52" s="83">
        <f t="shared" si="25"/>
        <v>0</v>
      </c>
      <c r="R52" s="83">
        <f t="shared" si="26"/>
        <v>17</v>
      </c>
      <c r="S52" s="83">
        <f t="shared" si="27"/>
        <v>64</v>
      </c>
      <c r="T52" s="88"/>
      <c r="U52" s="74">
        <f>IF(B52=C52,0,IF(S52&lt;&gt;"-",(S52)/Přehled!$A$1,0))</f>
        <v>0.15238095238095239</v>
      </c>
    </row>
    <row r="53" spans="1:21" x14ac:dyDescent="0.25">
      <c r="A53" s="50">
        <v>51</v>
      </c>
      <c r="B53" s="51">
        <v>2560</v>
      </c>
      <c r="C53" s="52"/>
      <c r="D53" s="53">
        <v>765</v>
      </c>
      <c r="E53" s="54">
        <f t="shared" si="14"/>
        <v>385</v>
      </c>
      <c r="F53" s="54">
        <f t="shared" si="15"/>
        <v>130</v>
      </c>
      <c r="G53" s="54">
        <f t="shared" si="16"/>
        <v>35</v>
      </c>
      <c r="H53" s="52">
        <f t="shared" si="17"/>
        <v>5</v>
      </c>
      <c r="I53" s="51">
        <f t="shared" si="18"/>
        <v>1454</v>
      </c>
      <c r="J53" s="54">
        <f t="shared" si="19"/>
        <v>732</v>
      </c>
      <c r="K53" s="54">
        <f t="shared" si="20"/>
        <v>247</v>
      </c>
      <c r="L53" s="54">
        <f t="shared" si="21"/>
        <v>67</v>
      </c>
      <c r="M53" s="52">
        <f t="shared" si="22"/>
        <v>10</v>
      </c>
      <c r="N53" s="36"/>
      <c r="O53" s="83">
        <f t="shared" si="23"/>
        <v>0</v>
      </c>
      <c r="P53" s="83">
        <f t="shared" si="24"/>
        <v>0</v>
      </c>
      <c r="Q53" s="83">
        <f t="shared" si="25"/>
        <v>0</v>
      </c>
      <c r="R53" s="83">
        <f t="shared" si="26"/>
        <v>0</v>
      </c>
      <c r="S53" s="83">
        <f t="shared" si="27"/>
        <v>50</v>
      </c>
      <c r="T53" s="88"/>
      <c r="U53" s="74">
        <f>IF(B53=C53,0,IF(S53&lt;&gt;"-",(S53)/Přehled!$A$1,0))</f>
        <v>0.11904761904761904</v>
      </c>
    </row>
    <row r="54" spans="1:21" x14ac:dyDescent="0.25">
      <c r="A54" s="55">
        <v>52</v>
      </c>
      <c r="B54" s="34">
        <v>2624</v>
      </c>
      <c r="C54" s="7"/>
      <c r="D54" s="56">
        <v>780</v>
      </c>
      <c r="E54" s="41">
        <f t="shared" si="14"/>
        <v>390</v>
      </c>
      <c r="F54" s="41">
        <f t="shared" si="15"/>
        <v>130</v>
      </c>
      <c r="G54" s="41">
        <f t="shared" si="16"/>
        <v>35</v>
      </c>
      <c r="H54" s="7">
        <f t="shared" si="17"/>
        <v>5</v>
      </c>
      <c r="I54" s="34">
        <f t="shared" si="18"/>
        <v>1482</v>
      </c>
      <c r="J54" s="41">
        <f t="shared" si="19"/>
        <v>741</v>
      </c>
      <c r="K54" s="41">
        <f t="shared" si="20"/>
        <v>247</v>
      </c>
      <c r="L54" s="41">
        <f t="shared" si="21"/>
        <v>67</v>
      </c>
      <c r="M54" s="7">
        <f t="shared" si="22"/>
        <v>10</v>
      </c>
      <c r="N54" s="36"/>
      <c r="O54" s="83">
        <f t="shared" si="23"/>
        <v>0</v>
      </c>
      <c r="P54" s="83">
        <f t="shared" si="24"/>
        <v>0</v>
      </c>
      <c r="Q54" s="83">
        <f t="shared" si="25"/>
        <v>0</v>
      </c>
      <c r="R54" s="83">
        <f t="shared" si="26"/>
        <v>20</v>
      </c>
      <c r="S54" s="83">
        <f t="shared" si="27"/>
        <v>77</v>
      </c>
      <c r="T54" s="88"/>
      <c r="U54" s="74">
        <f>IF(B54=C54,0,IF(S54&lt;&gt;"-",(S54)/Přehled!$A$1,0))</f>
        <v>0.18333333333333332</v>
      </c>
    </row>
    <row r="55" spans="1:21" x14ac:dyDescent="0.25">
      <c r="A55" s="55">
        <v>53</v>
      </c>
      <c r="B55" s="34">
        <v>2690</v>
      </c>
      <c r="C55" s="7"/>
      <c r="D55" s="56">
        <v>800</v>
      </c>
      <c r="E55" s="41">
        <f t="shared" si="14"/>
        <v>400</v>
      </c>
      <c r="F55" s="41">
        <f t="shared" si="15"/>
        <v>135</v>
      </c>
      <c r="G55" s="41">
        <f t="shared" si="16"/>
        <v>35</v>
      </c>
      <c r="H55" s="7">
        <f t="shared" si="17"/>
        <v>5</v>
      </c>
      <c r="I55" s="34">
        <f t="shared" si="18"/>
        <v>1520</v>
      </c>
      <c r="J55" s="41">
        <f t="shared" si="19"/>
        <v>760</v>
      </c>
      <c r="K55" s="41">
        <f t="shared" si="20"/>
        <v>257</v>
      </c>
      <c r="L55" s="41">
        <f t="shared" si="21"/>
        <v>67</v>
      </c>
      <c r="M55" s="7">
        <f t="shared" si="22"/>
        <v>10</v>
      </c>
      <c r="N55" s="36"/>
      <c r="O55" s="83">
        <f t="shared" si="23"/>
        <v>0</v>
      </c>
      <c r="P55" s="83">
        <f t="shared" si="24"/>
        <v>0</v>
      </c>
      <c r="Q55" s="83">
        <f t="shared" si="25"/>
        <v>0</v>
      </c>
      <c r="R55" s="83">
        <f t="shared" si="26"/>
        <v>19</v>
      </c>
      <c r="S55" s="83">
        <f t="shared" si="27"/>
        <v>76</v>
      </c>
      <c r="T55" s="88"/>
      <c r="U55" s="74">
        <f>IF(B55=C55,0,IF(S55&lt;&gt;"-",(S55)/Přehled!$A$1,0))</f>
        <v>0.18095238095238095</v>
      </c>
    </row>
    <row r="56" spans="1:21" x14ac:dyDescent="0.25">
      <c r="A56" s="55">
        <v>54</v>
      </c>
      <c r="B56" s="34">
        <v>2757</v>
      </c>
      <c r="C56" s="7"/>
      <c r="D56" s="56">
        <v>820</v>
      </c>
      <c r="E56" s="41">
        <f t="shared" si="14"/>
        <v>410</v>
      </c>
      <c r="F56" s="41">
        <f t="shared" si="15"/>
        <v>135</v>
      </c>
      <c r="G56" s="41">
        <f t="shared" si="16"/>
        <v>35</v>
      </c>
      <c r="H56" s="7">
        <f t="shared" si="17"/>
        <v>5</v>
      </c>
      <c r="I56" s="34">
        <f t="shared" si="18"/>
        <v>1558</v>
      </c>
      <c r="J56" s="41">
        <f t="shared" si="19"/>
        <v>779</v>
      </c>
      <c r="K56" s="41">
        <f t="shared" si="20"/>
        <v>257</v>
      </c>
      <c r="L56" s="41">
        <f t="shared" si="21"/>
        <v>67</v>
      </c>
      <c r="M56" s="7">
        <f t="shared" si="22"/>
        <v>10</v>
      </c>
      <c r="N56" s="36"/>
      <c r="O56" s="83">
        <f t="shared" si="23"/>
        <v>0</v>
      </c>
      <c r="P56" s="83">
        <f t="shared" si="24"/>
        <v>0</v>
      </c>
      <c r="Q56" s="83">
        <f t="shared" si="25"/>
        <v>0</v>
      </c>
      <c r="R56" s="83">
        <f t="shared" si="26"/>
        <v>29</v>
      </c>
      <c r="S56" s="83">
        <f t="shared" si="27"/>
        <v>86</v>
      </c>
      <c r="T56" s="88"/>
      <c r="U56" s="74">
        <f>IF(B56=C56,0,IF(S56&lt;&gt;"-",(S56)/Přehled!$A$1,0))</f>
        <v>0.20476190476190476</v>
      </c>
    </row>
    <row r="57" spans="1:21" x14ac:dyDescent="0.25">
      <c r="A57" s="55">
        <v>55</v>
      </c>
      <c r="B57" s="34">
        <v>2826</v>
      </c>
      <c r="C57" s="7"/>
      <c r="D57" s="56">
        <v>835</v>
      </c>
      <c r="E57" s="41">
        <f t="shared" si="14"/>
        <v>420</v>
      </c>
      <c r="F57" s="41">
        <f t="shared" si="15"/>
        <v>140</v>
      </c>
      <c r="G57" s="41">
        <f t="shared" si="16"/>
        <v>35</v>
      </c>
      <c r="H57" s="7">
        <f t="shared" si="17"/>
        <v>5</v>
      </c>
      <c r="I57" s="34">
        <f t="shared" si="18"/>
        <v>1587</v>
      </c>
      <c r="J57" s="41">
        <f t="shared" si="19"/>
        <v>798</v>
      </c>
      <c r="K57" s="41">
        <f t="shared" si="20"/>
        <v>266</v>
      </c>
      <c r="L57" s="41">
        <f t="shared" si="21"/>
        <v>67</v>
      </c>
      <c r="M57" s="7">
        <f t="shared" si="22"/>
        <v>10</v>
      </c>
      <c r="N57" s="36"/>
      <c r="O57" s="83">
        <f t="shared" si="23"/>
        <v>0</v>
      </c>
      <c r="P57" s="83">
        <f t="shared" si="24"/>
        <v>0</v>
      </c>
      <c r="Q57" s="83">
        <f t="shared" si="25"/>
        <v>0</v>
      </c>
      <c r="R57" s="83">
        <f t="shared" si="26"/>
        <v>41</v>
      </c>
      <c r="S57" s="83">
        <f t="shared" si="27"/>
        <v>98</v>
      </c>
      <c r="T57" s="88"/>
      <c r="U57" s="74">
        <f>IF(B57=C57,0,IF(S57&lt;&gt;"-",(S57)/Přehled!$A$1,0))</f>
        <v>0.23333333333333334</v>
      </c>
    </row>
    <row r="58" spans="1:21" x14ac:dyDescent="0.25">
      <c r="A58" s="55">
        <v>56</v>
      </c>
      <c r="B58" s="34">
        <v>2896</v>
      </c>
      <c r="C58" s="7"/>
      <c r="D58" s="56">
        <v>855</v>
      </c>
      <c r="E58" s="41">
        <f t="shared" si="14"/>
        <v>430</v>
      </c>
      <c r="F58" s="41">
        <f t="shared" si="15"/>
        <v>145</v>
      </c>
      <c r="G58" s="41">
        <f t="shared" si="16"/>
        <v>35</v>
      </c>
      <c r="H58" s="7">
        <f t="shared" si="17"/>
        <v>5</v>
      </c>
      <c r="I58" s="34">
        <f t="shared" si="18"/>
        <v>1625</v>
      </c>
      <c r="J58" s="41">
        <f t="shared" si="19"/>
        <v>817</v>
      </c>
      <c r="K58" s="41">
        <f t="shared" si="20"/>
        <v>276</v>
      </c>
      <c r="L58" s="41">
        <f t="shared" si="21"/>
        <v>67</v>
      </c>
      <c r="M58" s="7">
        <f t="shared" si="22"/>
        <v>10</v>
      </c>
      <c r="N58" s="36"/>
      <c r="O58" s="83">
        <f t="shared" si="23"/>
        <v>0</v>
      </c>
      <c r="P58" s="83">
        <f t="shared" si="24"/>
        <v>0</v>
      </c>
      <c r="Q58" s="83">
        <f t="shared" si="25"/>
        <v>0</v>
      </c>
      <c r="R58" s="83">
        <f t="shared" si="26"/>
        <v>44</v>
      </c>
      <c r="S58" s="83">
        <f t="shared" si="27"/>
        <v>101</v>
      </c>
      <c r="T58" s="88"/>
      <c r="U58" s="74">
        <f>IF(B58=C58,0,IF(S58&lt;&gt;"-",(S58)/Přehled!$A$1,0))</f>
        <v>0.24047619047619048</v>
      </c>
    </row>
    <row r="59" spans="1:21" x14ac:dyDescent="0.25">
      <c r="A59" s="55">
        <v>57</v>
      </c>
      <c r="B59" s="34">
        <v>2969</v>
      </c>
      <c r="C59" s="7"/>
      <c r="D59" s="56">
        <v>875</v>
      </c>
      <c r="E59" s="41">
        <f t="shared" si="14"/>
        <v>440</v>
      </c>
      <c r="F59" s="41">
        <f t="shared" si="15"/>
        <v>145</v>
      </c>
      <c r="G59" s="41">
        <f t="shared" si="16"/>
        <v>35</v>
      </c>
      <c r="H59" s="7">
        <f t="shared" si="17"/>
        <v>5</v>
      </c>
      <c r="I59" s="34">
        <f t="shared" si="18"/>
        <v>1663</v>
      </c>
      <c r="J59" s="41">
        <f t="shared" si="19"/>
        <v>836</v>
      </c>
      <c r="K59" s="41">
        <f t="shared" si="20"/>
        <v>276</v>
      </c>
      <c r="L59" s="41">
        <f t="shared" si="21"/>
        <v>67</v>
      </c>
      <c r="M59" s="7">
        <f t="shared" si="22"/>
        <v>10</v>
      </c>
      <c r="N59" s="36"/>
      <c r="O59" s="83">
        <f t="shared" si="23"/>
        <v>0</v>
      </c>
      <c r="P59" s="83">
        <f t="shared" si="24"/>
        <v>0</v>
      </c>
      <c r="Q59" s="83">
        <f t="shared" si="25"/>
        <v>0</v>
      </c>
      <c r="R59" s="83">
        <f t="shared" si="26"/>
        <v>60</v>
      </c>
      <c r="S59" s="83">
        <f t="shared" si="27"/>
        <v>117</v>
      </c>
      <c r="T59" s="88"/>
      <c r="U59" s="74">
        <f>IF(B59=C59,0,IF(S59&lt;&gt;"-",(S59)/Přehled!$A$1,0))</f>
        <v>0.27857142857142858</v>
      </c>
    </row>
    <row r="60" spans="1:21" x14ac:dyDescent="0.25">
      <c r="A60" s="55">
        <v>58</v>
      </c>
      <c r="B60" s="34">
        <v>3043</v>
      </c>
      <c r="C60" s="7"/>
      <c r="D60" s="56">
        <v>890</v>
      </c>
      <c r="E60" s="41">
        <f t="shared" si="14"/>
        <v>445</v>
      </c>
      <c r="F60" s="41">
        <f t="shared" si="15"/>
        <v>150</v>
      </c>
      <c r="G60" s="41">
        <f t="shared" si="16"/>
        <v>40</v>
      </c>
      <c r="H60" s="7">
        <f t="shared" si="17"/>
        <v>10</v>
      </c>
      <c r="I60" s="34">
        <f t="shared" si="18"/>
        <v>1691</v>
      </c>
      <c r="J60" s="41">
        <f t="shared" si="19"/>
        <v>846</v>
      </c>
      <c r="K60" s="41">
        <f t="shared" si="20"/>
        <v>285</v>
      </c>
      <c r="L60" s="41">
        <f t="shared" si="21"/>
        <v>76</v>
      </c>
      <c r="M60" s="7">
        <f t="shared" si="22"/>
        <v>19</v>
      </c>
      <c r="N60" s="36"/>
      <c r="O60" s="83">
        <f t="shared" si="23"/>
        <v>0</v>
      </c>
      <c r="P60" s="83">
        <f t="shared" si="24"/>
        <v>0</v>
      </c>
      <c r="Q60" s="83">
        <f t="shared" si="25"/>
        <v>0</v>
      </c>
      <c r="R60" s="83">
        <f t="shared" si="26"/>
        <v>69</v>
      </c>
      <c r="S60" s="83">
        <f t="shared" si="27"/>
        <v>126</v>
      </c>
      <c r="T60" s="88"/>
      <c r="U60" s="74">
        <f>IF(B60=C60,0,IF(S60&lt;&gt;"-",(S60)/Přehled!$A$1,0))</f>
        <v>0.3</v>
      </c>
    </row>
    <row r="61" spans="1:21" x14ac:dyDescent="0.25">
      <c r="A61" s="55">
        <v>59</v>
      </c>
      <c r="B61" s="34">
        <v>3119</v>
      </c>
      <c r="C61" s="7"/>
      <c r="D61" s="56">
        <v>910</v>
      </c>
      <c r="E61" s="41">
        <f t="shared" si="14"/>
        <v>455</v>
      </c>
      <c r="F61" s="41">
        <f t="shared" si="15"/>
        <v>150</v>
      </c>
      <c r="G61" s="41">
        <f t="shared" si="16"/>
        <v>40</v>
      </c>
      <c r="H61" s="7">
        <f t="shared" si="17"/>
        <v>10</v>
      </c>
      <c r="I61" s="34">
        <f t="shared" si="18"/>
        <v>1729</v>
      </c>
      <c r="J61" s="41">
        <f t="shared" si="19"/>
        <v>865</v>
      </c>
      <c r="K61" s="41">
        <f t="shared" si="20"/>
        <v>285</v>
      </c>
      <c r="L61" s="41">
        <f t="shared" si="21"/>
        <v>76</v>
      </c>
      <c r="M61" s="7">
        <f t="shared" si="22"/>
        <v>19</v>
      </c>
      <c r="N61" s="36"/>
      <c r="O61" s="83">
        <f t="shared" si="23"/>
        <v>0</v>
      </c>
      <c r="P61" s="83">
        <f t="shared" si="24"/>
        <v>0</v>
      </c>
      <c r="Q61" s="83">
        <f t="shared" si="25"/>
        <v>0</v>
      </c>
      <c r="R61" s="83">
        <f t="shared" si="26"/>
        <v>88</v>
      </c>
      <c r="S61" s="83">
        <f t="shared" si="27"/>
        <v>145</v>
      </c>
      <c r="T61" s="88"/>
      <c r="U61" s="74">
        <f>IF(B61=C61,0,IF(S61&lt;&gt;"-",(S61)/Přehled!$A$1,0))</f>
        <v>0.34523809523809523</v>
      </c>
    </row>
    <row r="62" spans="1:21" x14ac:dyDescent="0.25">
      <c r="A62" s="55">
        <v>60</v>
      </c>
      <c r="B62" s="34">
        <v>3197</v>
      </c>
      <c r="C62" s="7"/>
      <c r="D62" s="56">
        <v>930</v>
      </c>
      <c r="E62" s="41">
        <f t="shared" si="14"/>
        <v>465</v>
      </c>
      <c r="F62" s="41">
        <f t="shared" si="15"/>
        <v>155</v>
      </c>
      <c r="G62" s="41">
        <f t="shared" si="16"/>
        <v>40</v>
      </c>
      <c r="H62" s="7">
        <f t="shared" si="17"/>
        <v>10</v>
      </c>
      <c r="I62" s="34">
        <f t="shared" si="18"/>
        <v>1767</v>
      </c>
      <c r="J62" s="41">
        <f t="shared" si="19"/>
        <v>884</v>
      </c>
      <c r="K62" s="41">
        <f t="shared" si="20"/>
        <v>295</v>
      </c>
      <c r="L62" s="41">
        <f t="shared" si="21"/>
        <v>76</v>
      </c>
      <c r="M62" s="7">
        <f t="shared" si="22"/>
        <v>19</v>
      </c>
      <c r="N62" s="36"/>
      <c r="O62" s="83">
        <f t="shared" si="23"/>
        <v>0</v>
      </c>
      <c r="P62" s="83">
        <f t="shared" si="24"/>
        <v>0</v>
      </c>
      <c r="Q62" s="83">
        <f t="shared" si="25"/>
        <v>0</v>
      </c>
      <c r="R62" s="83">
        <f t="shared" si="26"/>
        <v>99</v>
      </c>
      <c r="S62" s="83">
        <f t="shared" si="27"/>
        <v>156</v>
      </c>
      <c r="T62" s="88"/>
      <c r="U62" s="74">
        <f>IF(B62=C62,0,IF(S62&lt;&gt;"-",(S62)/Přehled!$A$1,0))</f>
        <v>0.37142857142857144</v>
      </c>
    </row>
    <row r="63" spans="1:21" x14ac:dyDescent="0.25">
      <c r="A63" s="50">
        <v>61</v>
      </c>
      <c r="B63" s="51">
        <v>3277</v>
      </c>
      <c r="C63" s="52"/>
      <c r="D63" s="53">
        <v>945</v>
      </c>
      <c r="E63" s="54">
        <f t="shared" si="14"/>
        <v>475</v>
      </c>
      <c r="F63" s="54">
        <f t="shared" si="15"/>
        <v>160</v>
      </c>
      <c r="G63" s="54">
        <f t="shared" si="16"/>
        <v>40</v>
      </c>
      <c r="H63" s="52">
        <f t="shared" si="17"/>
        <v>10</v>
      </c>
      <c r="I63" s="51">
        <f t="shared" si="18"/>
        <v>1796</v>
      </c>
      <c r="J63" s="54">
        <f t="shared" si="19"/>
        <v>903</v>
      </c>
      <c r="K63" s="54">
        <f t="shared" si="20"/>
        <v>304</v>
      </c>
      <c r="L63" s="54">
        <f t="shared" si="21"/>
        <v>76</v>
      </c>
      <c r="M63" s="52">
        <f t="shared" si="22"/>
        <v>19</v>
      </c>
      <c r="N63" s="36"/>
      <c r="O63" s="83">
        <f t="shared" si="23"/>
        <v>0</v>
      </c>
      <c r="P63" s="83">
        <f t="shared" si="24"/>
        <v>0</v>
      </c>
      <c r="Q63" s="83">
        <f t="shared" si="25"/>
        <v>0</v>
      </c>
      <c r="R63" s="83">
        <f t="shared" si="26"/>
        <v>122</v>
      </c>
      <c r="S63" s="83">
        <f t="shared" si="27"/>
        <v>179</v>
      </c>
      <c r="T63" s="88"/>
      <c r="U63" s="74">
        <f>IF(B63=C63,0,IF(S63&lt;&gt;"-",(S63)/Přehled!$A$1,0))</f>
        <v>0.42619047619047618</v>
      </c>
    </row>
    <row r="64" spans="1:21" x14ac:dyDescent="0.25">
      <c r="A64" s="55">
        <v>62</v>
      </c>
      <c r="B64" s="34">
        <v>3359</v>
      </c>
      <c r="C64" s="7"/>
      <c r="D64" s="56">
        <v>965</v>
      </c>
      <c r="E64" s="41">
        <f t="shared" si="14"/>
        <v>485</v>
      </c>
      <c r="F64" s="41">
        <f t="shared" si="15"/>
        <v>160</v>
      </c>
      <c r="G64" s="41">
        <f t="shared" si="16"/>
        <v>40</v>
      </c>
      <c r="H64" s="7">
        <f t="shared" si="17"/>
        <v>10</v>
      </c>
      <c r="I64" s="34">
        <f t="shared" si="18"/>
        <v>1834</v>
      </c>
      <c r="J64" s="41">
        <f t="shared" si="19"/>
        <v>922</v>
      </c>
      <c r="K64" s="41">
        <f t="shared" si="20"/>
        <v>304</v>
      </c>
      <c r="L64" s="41">
        <f t="shared" si="21"/>
        <v>76</v>
      </c>
      <c r="M64" s="7">
        <f t="shared" si="22"/>
        <v>19</v>
      </c>
      <c r="N64" s="36"/>
      <c r="O64" s="83">
        <f t="shared" si="23"/>
        <v>0</v>
      </c>
      <c r="P64" s="83">
        <f t="shared" si="24"/>
        <v>0</v>
      </c>
      <c r="Q64" s="83">
        <f t="shared" si="25"/>
        <v>0</v>
      </c>
      <c r="R64" s="83">
        <f t="shared" si="26"/>
        <v>147</v>
      </c>
      <c r="S64" s="83">
        <f t="shared" si="27"/>
        <v>204</v>
      </c>
      <c r="T64" s="88"/>
      <c r="U64" s="74">
        <f>IF(B64=C64,0,IF(S64&lt;&gt;"-",(S64)/Přehled!$A$1,0))</f>
        <v>0.48571428571428571</v>
      </c>
    </row>
    <row r="65" spans="1:21" x14ac:dyDescent="0.25">
      <c r="A65" s="55">
        <v>63</v>
      </c>
      <c r="B65" s="34">
        <v>3443</v>
      </c>
      <c r="C65" s="7"/>
      <c r="D65" s="56">
        <v>985</v>
      </c>
      <c r="E65" s="41">
        <f t="shared" si="14"/>
        <v>495</v>
      </c>
      <c r="F65" s="41">
        <f t="shared" si="15"/>
        <v>165</v>
      </c>
      <c r="G65" s="41">
        <f t="shared" si="16"/>
        <v>40</v>
      </c>
      <c r="H65" s="7">
        <f t="shared" si="17"/>
        <v>10</v>
      </c>
      <c r="I65" s="34">
        <f t="shared" si="18"/>
        <v>1872</v>
      </c>
      <c r="J65" s="41">
        <f t="shared" si="19"/>
        <v>941</v>
      </c>
      <c r="K65" s="41">
        <f t="shared" si="20"/>
        <v>314</v>
      </c>
      <c r="L65" s="41">
        <f t="shared" si="21"/>
        <v>76</v>
      </c>
      <c r="M65" s="7">
        <f t="shared" si="22"/>
        <v>19</v>
      </c>
      <c r="N65" s="36"/>
      <c r="O65" s="83">
        <f t="shared" si="23"/>
        <v>0</v>
      </c>
      <c r="P65" s="83">
        <f t="shared" si="24"/>
        <v>0</v>
      </c>
      <c r="Q65" s="83">
        <f t="shared" si="25"/>
        <v>2</v>
      </c>
      <c r="R65" s="83">
        <f t="shared" si="26"/>
        <v>164</v>
      </c>
      <c r="S65" s="83">
        <f t="shared" si="27"/>
        <v>221</v>
      </c>
      <c r="T65" s="88"/>
      <c r="U65" s="74">
        <f>IF(B65=C65,0,IF(S65&lt;&gt;"-",(S65)/Přehled!$A$1,0))</f>
        <v>0.52619047619047621</v>
      </c>
    </row>
    <row r="66" spans="1:21" x14ac:dyDescent="0.25">
      <c r="A66" s="55">
        <v>64</v>
      </c>
      <c r="B66" s="34">
        <v>3529</v>
      </c>
      <c r="C66" s="7"/>
      <c r="D66" s="56">
        <v>1005</v>
      </c>
      <c r="E66" s="41">
        <f t="shared" si="14"/>
        <v>505</v>
      </c>
      <c r="F66" s="41">
        <f t="shared" si="15"/>
        <v>170</v>
      </c>
      <c r="G66" s="41">
        <f t="shared" si="16"/>
        <v>45</v>
      </c>
      <c r="H66" s="7">
        <f t="shared" si="17"/>
        <v>10</v>
      </c>
      <c r="I66" s="34">
        <f t="shared" si="18"/>
        <v>1910</v>
      </c>
      <c r="J66" s="41">
        <f t="shared" si="19"/>
        <v>960</v>
      </c>
      <c r="K66" s="41">
        <f t="shared" si="20"/>
        <v>323</v>
      </c>
      <c r="L66" s="41">
        <f t="shared" si="21"/>
        <v>86</v>
      </c>
      <c r="M66" s="7">
        <f t="shared" si="22"/>
        <v>19</v>
      </c>
      <c r="N66" s="36"/>
      <c r="O66" s="83">
        <f t="shared" si="23"/>
        <v>0</v>
      </c>
      <c r="P66" s="83">
        <f t="shared" si="24"/>
        <v>0</v>
      </c>
      <c r="Q66" s="83">
        <f t="shared" si="25"/>
        <v>13</v>
      </c>
      <c r="R66" s="83">
        <f t="shared" si="26"/>
        <v>164</v>
      </c>
      <c r="S66" s="83">
        <f t="shared" si="27"/>
        <v>231</v>
      </c>
      <c r="T66" s="88"/>
      <c r="U66" s="74">
        <f>IF(B66=C66,0,IF(S66&lt;&gt;"-",(S66)/Přehled!$A$1,0))</f>
        <v>0.55000000000000004</v>
      </c>
    </row>
    <row r="67" spans="1:21" x14ac:dyDescent="0.25">
      <c r="A67" s="55">
        <v>65</v>
      </c>
      <c r="B67" s="34">
        <v>3617</v>
      </c>
      <c r="C67" s="7"/>
      <c r="D67" s="56">
        <v>1025</v>
      </c>
      <c r="E67" s="41">
        <f t="shared" si="14"/>
        <v>515</v>
      </c>
      <c r="F67" s="41">
        <f t="shared" si="15"/>
        <v>170</v>
      </c>
      <c r="G67" s="41">
        <f t="shared" si="16"/>
        <v>45</v>
      </c>
      <c r="H67" s="7">
        <f t="shared" si="17"/>
        <v>10</v>
      </c>
      <c r="I67" s="34">
        <f t="shared" si="18"/>
        <v>1948</v>
      </c>
      <c r="J67" s="41">
        <f t="shared" si="19"/>
        <v>979</v>
      </c>
      <c r="K67" s="41">
        <f t="shared" si="20"/>
        <v>323</v>
      </c>
      <c r="L67" s="41">
        <f t="shared" si="21"/>
        <v>86</v>
      </c>
      <c r="M67" s="7">
        <f t="shared" si="22"/>
        <v>19</v>
      </c>
      <c r="N67" s="36"/>
      <c r="O67" s="83">
        <f t="shared" si="23"/>
        <v>0</v>
      </c>
      <c r="P67" s="83">
        <f t="shared" si="24"/>
        <v>0</v>
      </c>
      <c r="Q67" s="83">
        <f t="shared" si="25"/>
        <v>44</v>
      </c>
      <c r="R67" s="83">
        <f t="shared" si="26"/>
        <v>195</v>
      </c>
      <c r="S67" s="83">
        <f t="shared" si="27"/>
        <v>262</v>
      </c>
      <c r="T67" s="88"/>
      <c r="U67" s="74">
        <f>IF(B67=C67,0,IF(S67&lt;&gt;"-",(S67)/Přehled!$A$1,0))</f>
        <v>0.62380952380952381</v>
      </c>
    </row>
    <row r="68" spans="1:21" x14ac:dyDescent="0.25">
      <c r="A68" s="55">
        <v>66</v>
      </c>
      <c r="B68" s="34">
        <v>3707</v>
      </c>
      <c r="C68" s="7"/>
      <c r="D68" s="56">
        <v>1040</v>
      </c>
      <c r="E68" s="41">
        <f t="shared" ref="E68:E131" si="28">ROUND((D68/2)/5,0)*5</f>
        <v>520</v>
      </c>
      <c r="F68" s="41">
        <f t="shared" ref="F68:F131" si="29">ROUND((E68/3)/5,0)*5</f>
        <v>175</v>
      </c>
      <c r="G68" s="41">
        <f t="shared" ref="G68:G131" si="30">ROUND((F68/4)/5,0)*5</f>
        <v>45</v>
      </c>
      <c r="H68" s="7">
        <f t="shared" ref="H68:H131" si="31">ROUND((G68/5)/5,0)*5</f>
        <v>10</v>
      </c>
      <c r="I68" s="34">
        <f t="shared" ref="I68:I131" si="32">ROUNDUP(D68*1.9,0)</f>
        <v>1976</v>
      </c>
      <c r="J68" s="41">
        <f t="shared" ref="J68:J131" si="33">ROUNDUP(E68*1.9,0)</f>
        <v>988</v>
      </c>
      <c r="K68" s="41">
        <f t="shared" ref="K68:K131" si="34">ROUNDUP(F68*1.9,0)</f>
        <v>333</v>
      </c>
      <c r="L68" s="41">
        <f t="shared" ref="L68:L131" si="35">ROUNDUP(G68*1.9,0)</f>
        <v>86</v>
      </c>
      <c r="M68" s="7">
        <f t="shared" ref="M68:M131" si="36">ROUNDUP(H68*1.9,0)</f>
        <v>19</v>
      </c>
      <c r="N68" s="36"/>
      <c r="O68" s="83">
        <f t="shared" ref="O68:O131" si="37">IF((B68-I68)-I68&lt;=0,0,(B68-I68)-I68)</f>
        <v>0</v>
      </c>
      <c r="P68" s="83">
        <f t="shared" ref="P68:P131" si="38">IF((B68-I68-J68)-J68&lt;=O68,0,IF((B68-I68-J68)-J68&lt;=0,0,(B68-I68-J68)-J68))</f>
        <v>0</v>
      </c>
      <c r="Q68" s="83">
        <f t="shared" ref="Q68:Q131" si="39">IF((B68-I68-J68-K68)-K68&lt;=0,0,(B68-I68-J68-K68)-K68)</f>
        <v>77</v>
      </c>
      <c r="R68" s="83">
        <f t="shared" ref="R68:R131" si="40">IF((B68-I68-J68-K68-L68)-L68&lt;=0,0,(B68-I68-J68-K68-L68)-L68)</f>
        <v>238</v>
      </c>
      <c r="S68" s="83">
        <f t="shared" ref="S68:S131" si="41">IF(H68=0,IF((B68-I68-J68-K68-L68-M68)-M68&lt;=0,0,(B68-I68-J68-K68-L68-M68)-M68),IF((B68-I68-J68-K68-L68-M68)-M68&lt;=0,"-",(B68-I68-J68-K68-L68-M68)-M68+M68))</f>
        <v>305</v>
      </c>
      <c r="T68" s="88"/>
      <c r="U68" s="74">
        <f>IF(B68=C68,0,IF(S68&lt;&gt;"-",(S68)/Přehled!$A$1,0))</f>
        <v>0.72619047619047616</v>
      </c>
    </row>
    <row r="69" spans="1:21" x14ac:dyDescent="0.25">
      <c r="A69" s="55">
        <v>67</v>
      </c>
      <c r="B69" s="34">
        <v>3800</v>
      </c>
      <c r="C69" s="7"/>
      <c r="D69" s="56">
        <v>1060</v>
      </c>
      <c r="E69" s="41">
        <f t="shared" si="28"/>
        <v>530</v>
      </c>
      <c r="F69" s="41">
        <f t="shared" si="29"/>
        <v>175</v>
      </c>
      <c r="G69" s="41">
        <f t="shared" si="30"/>
        <v>45</v>
      </c>
      <c r="H69" s="7">
        <f t="shared" si="31"/>
        <v>10</v>
      </c>
      <c r="I69" s="34">
        <f t="shared" si="32"/>
        <v>2014</v>
      </c>
      <c r="J69" s="41">
        <f t="shared" si="33"/>
        <v>1007</v>
      </c>
      <c r="K69" s="41">
        <f t="shared" si="34"/>
        <v>333</v>
      </c>
      <c r="L69" s="41">
        <f t="shared" si="35"/>
        <v>86</v>
      </c>
      <c r="M69" s="7">
        <f t="shared" si="36"/>
        <v>19</v>
      </c>
      <c r="N69" s="36"/>
      <c r="O69" s="83">
        <f t="shared" si="37"/>
        <v>0</v>
      </c>
      <c r="P69" s="83">
        <f t="shared" si="38"/>
        <v>0</v>
      </c>
      <c r="Q69" s="83">
        <f t="shared" si="39"/>
        <v>113</v>
      </c>
      <c r="R69" s="83">
        <f t="shared" si="40"/>
        <v>274</v>
      </c>
      <c r="S69" s="83">
        <f t="shared" si="41"/>
        <v>341</v>
      </c>
      <c r="T69" s="88"/>
      <c r="U69" s="74">
        <f>IF(B69=C69,0,IF(S69&lt;&gt;"-",(S69)/Přehled!$A$1,0))</f>
        <v>0.81190476190476191</v>
      </c>
    </row>
    <row r="70" spans="1:21" x14ac:dyDescent="0.25">
      <c r="A70" s="55">
        <v>68</v>
      </c>
      <c r="B70" s="34">
        <v>3895</v>
      </c>
      <c r="C70" s="7"/>
      <c r="D70" s="56">
        <v>1080</v>
      </c>
      <c r="E70" s="41">
        <f t="shared" si="28"/>
        <v>540</v>
      </c>
      <c r="F70" s="41">
        <f t="shared" si="29"/>
        <v>180</v>
      </c>
      <c r="G70" s="41">
        <f t="shared" si="30"/>
        <v>45</v>
      </c>
      <c r="H70" s="7">
        <f t="shared" si="31"/>
        <v>10</v>
      </c>
      <c r="I70" s="34">
        <f t="shared" si="32"/>
        <v>2052</v>
      </c>
      <c r="J70" s="41">
        <f t="shared" si="33"/>
        <v>1026</v>
      </c>
      <c r="K70" s="41">
        <f t="shared" si="34"/>
        <v>342</v>
      </c>
      <c r="L70" s="41">
        <f t="shared" si="35"/>
        <v>86</v>
      </c>
      <c r="M70" s="7">
        <f t="shared" si="36"/>
        <v>19</v>
      </c>
      <c r="N70" s="36"/>
      <c r="O70" s="83">
        <f t="shared" si="37"/>
        <v>0</v>
      </c>
      <c r="P70" s="83">
        <f t="shared" si="38"/>
        <v>0</v>
      </c>
      <c r="Q70" s="83">
        <f t="shared" si="39"/>
        <v>133</v>
      </c>
      <c r="R70" s="83">
        <f t="shared" si="40"/>
        <v>303</v>
      </c>
      <c r="S70" s="83">
        <f t="shared" si="41"/>
        <v>370</v>
      </c>
      <c r="T70" s="88"/>
      <c r="U70" s="74">
        <f>IF(B70=C70,0,IF(S70&lt;&gt;"-",(S70)/Přehled!$A$1,0))</f>
        <v>0.88095238095238093</v>
      </c>
    </row>
    <row r="71" spans="1:21" x14ac:dyDescent="0.25">
      <c r="A71" s="55">
        <v>69</v>
      </c>
      <c r="B71" s="34">
        <v>3993</v>
      </c>
      <c r="C71" s="7"/>
      <c r="D71" s="56">
        <v>1100</v>
      </c>
      <c r="E71" s="41">
        <f t="shared" si="28"/>
        <v>550</v>
      </c>
      <c r="F71" s="41">
        <f t="shared" si="29"/>
        <v>185</v>
      </c>
      <c r="G71" s="41">
        <f t="shared" si="30"/>
        <v>45</v>
      </c>
      <c r="H71" s="7">
        <f t="shared" si="31"/>
        <v>10</v>
      </c>
      <c r="I71" s="34">
        <f t="shared" si="32"/>
        <v>2090</v>
      </c>
      <c r="J71" s="41">
        <f t="shared" si="33"/>
        <v>1045</v>
      </c>
      <c r="K71" s="41">
        <f t="shared" si="34"/>
        <v>352</v>
      </c>
      <c r="L71" s="41">
        <f t="shared" si="35"/>
        <v>86</v>
      </c>
      <c r="M71" s="7">
        <f t="shared" si="36"/>
        <v>19</v>
      </c>
      <c r="N71" s="36"/>
      <c r="O71" s="83">
        <f t="shared" si="37"/>
        <v>0</v>
      </c>
      <c r="P71" s="83">
        <f t="shared" si="38"/>
        <v>0</v>
      </c>
      <c r="Q71" s="83">
        <f t="shared" si="39"/>
        <v>154</v>
      </c>
      <c r="R71" s="83">
        <f t="shared" si="40"/>
        <v>334</v>
      </c>
      <c r="S71" s="83">
        <f t="shared" si="41"/>
        <v>401</v>
      </c>
      <c r="T71" s="88"/>
      <c r="U71" s="74">
        <f>IF(B71=C71,0,IF(S71&lt;&gt;"-",(S71)/Přehled!$A$1,0))</f>
        <v>0.95476190476190481</v>
      </c>
    </row>
    <row r="72" spans="1:21" x14ac:dyDescent="0.25">
      <c r="A72" s="55">
        <v>70</v>
      </c>
      <c r="B72" s="34">
        <v>4092</v>
      </c>
      <c r="C72" s="7"/>
      <c r="D72" s="56">
        <v>1120</v>
      </c>
      <c r="E72" s="41">
        <f t="shared" si="28"/>
        <v>560</v>
      </c>
      <c r="F72" s="41">
        <f t="shared" si="29"/>
        <v>185</v>
      </c>
      <c r="G72" s="41">
        <f t="shared" si="30"/>
        <v>45</v>
      </c>
      <c r="H72" s="7">
        <f t="shared" si="31"/>
        <v>10</v>
      </c>
      <c r="I72" s="34">
        <f t="shared" si="32"/>
        <v>2128</v>
      </c>
      <c r="J72" s="41">
        <f t="shared" si="33"/>
        <v>1064</v>
      </c>
      <c r="K72" s="41">
        <f t="shared" si="34"/>
        <v>352</v>
      </c>
      <c r="L72" s="41">
        <f t="shared" si="35"/>
        <v>86</v>
      </c>
      <c r="M72" s="7">
        <f t="shared" si="36"/>
        <v>19</v>
      </c>
      <c r="N72" s="36"/>
      <c r="O72" s="83">
        <f t="shared" si="37"/>
        <v>0</v>
      </c>
      <c r="P72" s="83">
        <f t="shared" si="38"/>
        <v>0</v>
      </c>
      <c r="Q72" s="83">
        <f t="shared" si="39"/>
        <v>196</v>
      </c>
      <c r="R72" s="83">
        <f t="shared" si="40"/>
        <v>376</v>
      </c>
      <c r="S72" s="83">
        <f t="shared" si="41"/>
        <v>443</v>
      </c>
      <c r="T72" s="88"/>
      <c r="U72" s="74">
        <f>IF(B72=C72,0,IF(S72&lt;&gt;"-",(S72)/Přehled!$A$1,0))</f>
        <v>1.0547619047619048</v>
      </c>
    </row>
    <row r="73" spans="1:21" x14ac:dyDescent="0.25">
      <c r="A73" s="50">
        <v>71</v>
      </c>
      <c r="B73" s="51">
        <v>4195</v>
      </c>
      <c r="C73" s="52"/>
      <c r="D73" s="53">
        <v>1140</v>
      </c>
      <c r="E73" s="54">
        <f t="shared" si="28"/>
        <v>570</v>
      </c>
      <c r="F73" s="54">
        <f t="shared" si="29"/>
        <v>190</v>
      </c>
      <c r="G73" s="54">
        <f t="shared" si="30"/>
        <v>50</v>
      </c>
      <c r="H73" s="52">
        <f t="shared" si="31"/>
        <v>10</v>
      </c>
      <c r="I73" s="51">
        <f t="shared" si="32"/>
        <v>2166</v>
      </c>
      <c r="J73" s="54">
        <f t="shared" si="33"/>
        <v>1083</v>
      </c>
      <c r="K73" s="54">
        <f t="shared" si="34"/>
        <v>361</v>
      </c>
      <c r="L73" s="54">
        <f t="shared" si="35"/>
        <v>95</v>
      </c>
      <c r="M73" s="52">
        <f t="shared" si="36"/>
        <v>19</v>
      </c>
      <c r="N73" s="36"/>
      <c r="O73" s="83">
        <f t="shared" si="37"/>
        <v>0</v>
      </c>
      <c r="P73" s="83">
        <f t="shared" si="38"/>
        <v>0</v>
      </c>
      <c r="Q73" s="83">
        <f t="shared" si="39"/>
        <v>224</v>
      </c>
      <c r="R73" s="83">
        <f t="shared" si="40"/>
        <v>395</v>
      </c>
      <c r="S73" s="83">
        <f t="shared" si="41"/>
        <v>471</v>
      </c>
      <c r="T73" s="88"/>
      <c r="U73" s="74">
        <f>IF(B73=C73,0,IF(S73&lt;&gt;"-",(S73)/Přehled!$A$1,0))</f>
        <v>1.1214285714285714</v>
      </c>
    </row>
    <row r="74" spans="1:21" x14ac:dyDescent="0.25">
      <c r="A74" s="55">
        <v>72</v>
      </c>
      <c r="B74" s="34">
        <v>4299</v>
      </c>
      <c r="C74" s="7"/>
      <c r="D74" s="56">
        <v>1155</v>
      </c>
      <c r="E74" s="41">
        <f t="shared" si="28"/>
        <v>580</v>
      </c>
      <c r="F74" s="41">
        <f t="shared" si="29"/>
        <v>195</v>
      </c>
      <c r="G74" s="41">
        <f t="shared" si="30"/>
        <v>50</v>
      </c>
      <c r="H74" s="7">
        <f t="shared" si="31"/>
        <v>10</v>
      </c>
      <c r="I74" s="34">
        <f t="shared" si="32"/>
        <v>2195</v>
      </c>
      <c r="J74" s="41">
        <f t="shared" si="33"/>
        <v>1102</v>
      </c>
      <c r="K74" s="41">
        <f t="shared" si="34"/>
        <v>371</v>
      </c>
      <c r="L74" s="41">
        <f t="shared" si="35"/>
        <v>95</v>
      </c>
      <c r="M74" s="7">
        <f t="shared" si="36"/>
        <v>19</v>
      </c>
      <c r="N74" s="36"/>
      <c r="O74" s="83">
        <f t="shared" si="37"/>
        <v>0</v>
      </c>
      <c r="P74" s="83">
        <f t="shared" si="38"/>
        <v>0</v>
      </c>
      <c r="Q74" s="83">
        <f t="shared" si="39"/>
        <v>260</v>
      </c>
      <c r="R74" s="83">
        <f t="shared" si="40"/>
        <v>441</v>
      </c>
      <c r="S74" s="83">
        <f t="shared" si="41"/>
        <v>517</v>
      </c>
      <c r="T74" s="88"/>
      <c r="U74" s="74">
        <f>IF(B74=C74,0,IF(S74&lt;&gt;"-",(S74)/Přehled!$A$1,0))</f>
        <v>1.230952380952381</v>
      </c>
    </row>
    <row r="75" spans="1:21" x14ac:dyDescent="0.25">
      <c r="A75" s="55">
        <v>73</v>
      </c>
      <c r="B75" s="34">
        <v>4407</v>
      </c>
      <c r="C75" s="7"/>
      <c r="D75" s="56">
        <v>1175</v>
      </c>
      <c r="E75" s="41">
        <f t="shared" si="28"/>
        <v>590</v>
      </c>
      <c r="F75" s="41">
        <f t="shared" si="29"/>
        <v>195</v>
      </c>
      <c r="G75" s="41">
        <f t="shared" si="30"/>
        <v>50</v>
      </c>
      <c r="H75" s="7">
        <f t="shared" si="31"/>
        <v>10</v>
      </c>
      <c r="I75" s="34">
        <f t="shared" si="32"/>
        <v>2233</v>
      </c>
      <c r="J75" s="41">
        <f t="shared" si="33"/>
        <v>1121</v>
      </c>
      <c r="K75" s="41">
        <f t="shared" si="34"/>
        <v>371</v>
      </c>
      <c r="L75" s="41">
        <f t="shared" si="35"/>
        <v>95</v>
      </c>
      <c r="M75" s="7">
        <f t="shared" si="36"/>
        <v>19</v>
      </c>
      <c r="N75" s="36"/>
      <c r="O75" s="83">
        <f t="shared" si="37"/>
        <v>0</v>
      </c>
      <c r="P75" s="83">
        <f t="shared" si="38"/>
        <v>0</v>
      </c>
      <c r="Q75" s="83">
        <f t="shared" si="39"/>
        <v>311</v>
      </c>
      <c r="R75" s="83">
        <f t="shared" si="40"/>
        <v>492</v>
      </c>
      <c r="S75" s="83">
        <f t="shared" si="41"/>
        <v>568</v>
      </c>
      <c r="T75" s="88"/>
      <c r="U75" s="74">
        <f>IF(B75=C75,0,IF(S75&lt;&gt;"-",(S75)/Přehled!$A$1,0))</f>
        <v>1.3523809523809525</v>
      </c>
    </row>
    <row r="76" spans="1:21" x14ac:dyDescent="0.25">
      <c r="A76" s="55">
        <v>74</v>
      </c>
      <c r="B76" s="34">
        <v>4517</v>
      </c>
      <c r="C76" s="7"/>
      <c r="D76" s="56">
        <v>1195</v>
      </c>
      <c r="E76" s="41">
        <f t="shared" si="28"/>
        <v>600</v>
      </c>
      <c r="F76" s="41">
        <f t="shared" si="29"/>
        <v>200</v>
      </c>
      <c r="G76" s="41">
        <f t="shared" si="30"/>
        <v>50</v>
      </c>
      <c r="H76" s="7">
        <f t="shared" si="31"/>
        <v>10</v>
      </c>
      <c r="I76" s="34">
        <f t="shared" si="32"/>
        <v>2271</v>
      </c>
      <c r="J76" s="41">
        <f t="shared" si="33"/>
        <v>1140</v>
      </c>
      <c r="K76" s="41">
        <f t="shared" si="34"/>
        <v>380</v>
      </c>
      <c r="L76" s="41">
        <f t="shared" si="35"/>
        <v>95</v>
      </c>
      <c r="M76" s="7">
        <f t="shared" si="36"/>
        <v>19</v>
      </c>
      <c r="N76" s="36"/>
      <c r="O76" s="83">
        <f t="shared" si="37"/>
        <v>0</v>
      </c>
      <c r="P76" s="83">
        <f t="shared" si="38"/>
        <v>0</v>
      </c>
      <c r="Q76" s="83">
        <f t="shared" si="39"/>
        <v>346</v>
      </c>
      <c r="R76" s="83">
        <f t="shared" si="40"/>
        <v>536</v>
      </c>
      <c r="S76" s="83">
        <f t="shared" si="41"/>
        <v>612</v>
      </c>
      <c r="T76" s="88"/>
      <c r="U76" s="74">
        <f>IF(B76=C76,0,IF(S76&lt;&gt;"-",(S76)/Přehled!$A$1,0))</f>
        <v>1.4571428571428571</v>
      </c>
    </row>
    <row r="77" spans="1:21" x14ac:dyDescent="0.25">
      <c r="A77" s="55">
        <v>75</v>
      </c>
      <c r="B77" s="34">
        <v>4630</v>
      </c>
      <c r="C77" s="7"/>
      <c r="D77" s="56">
        <v>1215</v>
      </c>
      <c r="E77" s="41">
        <f t="shared" si="28"/>
        <v>610</v>
      </c>
      <c r="F77" s="41">
        <f t="shared" si="29"/>
        <v>205</v>
      </c>
      <c r="G77" s="41">
        <f t="shared" si="30"/>
        <v>50</v>
      </c>
      <c r="H77" s="7">
        <f t="shared" si="31"/>
        <v>10</v>
      </c>
      <c r="I77" s="34">
        <f t="shared" si="32"/>
        <v>2309</v>
      </c>
      <c r="J77" s="41">
        <f t="shared" si="33"/>
        <v>1159</v>
      </c>
      <c r="K77" s="41">
        <f t="shared" si="34"/>
        <v>390</v>
      </c>
      <c r="L77" s="41">
        <f t="shared" si="35"/>
        <v>95</v>
      </c>
      <c r="M77" s="7">
        <f t="shared" si="36"/>
        <v>19</v>
      </c>
      <c r="N77" s="36"/>
      <c r="O77" s="83">
        <f t="shared" si="37"/>
        <v>12</v>
      </c>
      <c r="P77" s="83">
        <f t="shared" si="38"/>
        <v>0</v>
      </c>
      <c r="Q77" s="83">
        <f t="shared" si="39"/>
        <v>382</v>
      </c>
      <c r="R77" s="83">
        <f t="shared" si="40"/>
        <v>582</v>
      </c>
      <c r="S77" s="83">
        <f t="shared" si="41"/>
        <v>658</v>
      </c>
      <c r="T77" s="88"/>
      <c r="U77" s="74">
        <f>IF(B77=C77,0,IF(S77&lt;&gt;"-",(S77)/Přehled!$A$1,0))</f>
        <v>1.5666666666666667</v>
      </c>
    </row>
    <row r="78" spans="1:21" x14ac:dyDescent="0.25">
      <c r="A78" s="55">
        <v>76</v>
      </c>
      <c r="B78" s="34">
        <v>4746</v>
      </c>
      <c r="C78" s="7"/>
      <c r="D78" s="56">
        <v>1235</v>
      </c>
      <c r="E78" s="41">
        <f t="shared" si="28"/>
        <v>620</v>
      </c>
      <c r="F78" s="41">
        <f t="shared" si="29"/>
        <v>205</v>
      </c>
      <c r="G78" s="41">
        <f t="shared" si="30"/>
        <v>50</v>
      </c>
      <c r="H78" s="7">
        <f t="shared" si="31"/>
        <v>10</v>
      </c>
      <c r="I78" s="34">
        <f t="shared" si="32"/>
        <v>2347</v>
      </c>
      <c r="J78" s="41">
        <f t="shared" si="33"/>
        <v>1178</v>
      </c>
      <c r="K78" s="41">
        <f t="shared" si="34"/>
        <v>390</v>
      </c>
      <c r="L78" s="41">
        <f t="shared" si="35"/>
        <v>95</v>
      </c>
      <c r="M78" s="7">
        <f t="shared" si="36"/>
        <v>19</v>
      </c>
      <c r="N78" s="36"/>
      <c r="O78" s="83">
        <f t="shared" si="37"/>
        <v>52</v>
      </c>
      <c r="P78" s="83">
        <f t="shared" si="38"/>
        <v>0</v>
      </c>
      <c r="Q78" s="83">
        <f t="shared" si="39"/>
        <v>441</v>
      </c>
      <c r="R78" s="83">
        <f t="shared" si="40"/>
        <v>641</v>
      </c>
      <c r="S78" s="83">
        <f t="shared" si="41"/>
        <v>717</v>
      </c>
      <c r="T78" s="88"/>
      <c r="U78" s="74">
        <f>IF(B78=C78,0,IF(S78&lt;&gt;"-",(S78)/Přehled!$A$1,0))</f>
        <v>1.7071428571428571</v>
      </c>
    </row>
    <row r="79" spans="1:21" x14ac:dyDescent="0.25">
      <c r="A79" s="55">
        <v>77</v>
      </c>
      <c r="B79" s="34">
        <v>4864</v>
      </c>
      <c r="C79" s="7"/>
      <c r="D79" s="56">
        <v>1255</v>
      </c>
      <c r="E79" s="41">
        <f t="shared" si="28"/>
        <v>630</v>
      </c>
      <c r="F79" s="41">
        <f t="shared" si="29"/>
        <v>210</v>
      </c>
      <c r="G79" s="41">
        <f t="shared" si="30"/>
        <v>55</v>
      </c>
      <c r="H79" s="7">
        <f t="shared" si="31"/>
        <v>10</v>
      </c>
      <c r="I79" s="34">
        <f t="shared" si="32"/>
        <v>2385</v>
      </c>
      <c r="J79" s="41">
        <f t="shared" si="33"/>
        <v>1197</v>
      </c>
      <c r="K79" s="41">
        <f t="shared" si="34"/>
        <v>399</v>
      </c>
      <c r="L79" s="41">
        <f t="shared" si="35"/>
        <v>105</v>
      </c>
      <c r="M79" s="7">
        <f t="shared" si="36"/>
        <v>19</v>
      </c>
      <c r="N79" s="36"/>
      <c r="O79" s="83">
        <f t="shared" si="37"/>
        <v>94</v>
      </c>
      <c r="P79" s="83">
        <f t="shared" si="38"/>
        <v>0</v>
      </c>
      <c r="Q79" s="83">
        <f t="shared" si="39"/>
        <v>484</v>
      </c>
      <c r="R79" s="83">
        <f t="shared" si="40"/>
        <v>673</v>
      </c>
      <c r="S79" s="83">
        <f t="shared" si="41"/>
        <v>759</v>
      </c>
      <c r="T79" s="88"/>
      <c r="U79" s="74">
        <f>IF(B79=C79,0,IF(S79&lt;&gt;"-",(S79)/Přehled!$A$1,0))</f>
        <v>1.8071428571428572</v>
      </c>
    </row>
    <row r="80" spans="1:21" x14ac:dyDescent="0.25">
      <c r="A80" s="55">
        <v>78</v>
      </c>
      <c r="B80" s="34">
        <v>4986</v>
      </c>
      <c r="C80" s="7"/>
      <c r="D80" s="56">
        <v>1275</v>
      </c>
      <c r="E80" s="41">
        <f t="shared" si="28"/>
        <v>640</v>
      </c>
      <c r="F80" s="41">
        <f t="shared" si="29"/>
        <v>215</v>
      </c>
      <c r="G80" s="41">
        <f t="shared" si="30"/>
        <v>55</v>
      </c>
      <c r="H80" s="7">
        <f t="shared" si="31"/>
        <v>10</v>
      </c>
      <c r="I80" s="34">
        <f t="shared" si="32"/>
        <v>2423</v>
      </c>
      <c r="J80" s="41">
        <f t="shared" si="33"/>
        <v>1216</v>
      </c>
      <c r="K80" s="41">
        <f t="shared" si="34"/>
        <v>409</v>
      </c>
      <c r="L80" s="41">
        <f t="shared" si="35"/>
        <v>105</v>
      </c>
      <c r="M80" s="7">
        <f t="shared" si="36"/>
        <v>19</v>
      </c>
      <c r="N80" s="36"/>
      <c r="O80" s="83">
        <f t="shared" si="37"/>
        <v>140</v>
      </c>
      <c r="P80" s="83">
        <f t="shared" si="38"/>
        <v>0</v>
      </c>
      <c r="Q80" s="83">
        <f t="shared" si="39"/>
        <v>529</v>
      </c>
      <c r="R80" s="83">
        <f t="shared" si="40"/>
        <v>728</v>
      </c>
      <c r="S80" s="83">
        <f t="shared" si="41"/>
        <v>814</v>
      </c>
      <c r="T80" s="88"/>
      <c r="U80" s="74">
        <f>IF(B80=C80,0,IF(S80&lt;&gt;"-",(S80)/Přehled!$A$1,0))</f>
        <v>1.9380952380952381</v>
      </c>
    </row>
    <row r="81" spans="1:21" x14ac:dyDescent="0.25">
      <c r="A81" s="55">
        <v>79</v>
      </c>
      <c r="B81" s="34">
        <v>5111</v>
      </c>
      <c r="C81" s="7"/>
      <c r="D81" s="56">
        <v>1295</v>
      </c>
      <c r="E81" s="41">
        <f t="shared" si="28"/>
        <v>650</v>
      </c>
      <c r="F81" s="41">
        <f t="shared" si="29"/>
        <v>215</v>
      </c>
      <c r="G81" s="41">
        <f t="shared" si="30"/>
        <v>55</v>
      </c>
      <c r="H81" s="7">
        <f t="shared" si="31"/>
        <v>10</v>
      </c>
      <c r="I81" s="34">
        <f t="shared" si="32"/>
        <v>2461</v>
      </c>
      <c r="J81" s="41">
        <f t="shared" si="33"/>
        <v>1235</v>
      </c>
      <c r="K81" s="41">
        <f t="shared" si="34"/>
        <v>409</v>
      </c>
      <c r="L81" s="41">
        <f t="shared" si="35"/>
        <v>105</v>
      </c>
      <c r="M81" s="7">
        <f t="shared" si="36"/>
        <v>19</v>
      </c>
      <c r="N81" s="36"/>
      <c r="O81" s="83">
        <f t="shared" si="37"/>
        <v>189</v>
      </c>
      <c r="P81" s="83">
        <f t="shared" si="38"/>
        <v>0</v>
      </c>
      <c r="Q81" s="83">
        <f t="shared" si="39"/>
        <v>597</v>
      </c>
      <c r="R81" s="83">
        <f t="shared" si="40"/>
        <v>796</v>
      </c>
      <c r="S81" s="83">
        <f t="shared" si="41"/>
        <v>882</v>
      </c>
      <c r="T81" s="88"/>
      <c r="U81" s="74">
        <f>IF(B81=C81,0,IF(S81&lt;&gt;"-",(S81)/Přehled!$A$1,0))</f>
        <v>2.1</v>
      </c>
    </row>
    <row r="82" spans="1:21" x14ac:dyDescent="0.25">
      <c r="A82" s="55">
        <v>80</v>
      </c>
      <c r="B82" s="34">
        <v>5238</v>
      </c>
      <c r="C82" s="7"/>
      <c r="D82" s="56">
        <v>1315</v>
      </c>
      <c r="E82" s="41">
        <f t="shared" si="28"/>
        <v>660</v>
      </c>
      <c r="F82" s="41">
        <f t="shared" si="29"/>
        <v>220</v>
      </c>
      <c r="G82" s="41">
        <f t="shared" si="30"/>
        <v>55</v>
      </c>
      <c r="H82" s="7">
        <f t="shared" si="31"/>
        <v>10</v>
      </c>
      <c r="I82" s="34">
        <f t="shared" si="32"/>
        <v>2499</v>
      </c>
      <c r="J82" s="41">
        <f t="shared" si="33"/>
        <v>1254</v>
      </c>
      <c r="K82" s="41">
        <f t="shared" si="34"/>
        <v>418</v>
      </c>
      <c r="L82" s="41">
        <f t="shared" si="35"/>
        <v>105</v>
      </c>
      <c r="M82" s="7">
        <f t="shared" si="36"/>
        <v>19</v>
      </c>
      <c r="N82" s="36"/>
      <c r="O82" s="83">
        <f t="shared" si="37"/>
        <v>240</v>
      </c>
      <c r="P82" s="83">
        <f t="shared" si="38"/>
        <v>0</v>
      </c>
      <c r="Q82" s="83">
        <f t="shared" si="39"/>
        <v>649</v>
      </c>
      <c r="R82" s="83">
        <f t="shared" si="40"/>
        <v>857</v>
      </c>
      <c r="S82" s="83">
        <f t="shared" si="41"/>
        <v>943</v>
      </c>
      <c r="T82" s="88"/>
      <c r="U82" s="74">
        <f>IF(B82=C82,0,IF(S82&lt;&gt;"-",(S82)/Přehled!$A$1,0))</f>
        <v>2.2452380952380953</v>
      </c>
    </row>
    <row r="83" spans="1:21" x14ac:dyDescent="0.25">
      <c r="A83" s="149">
        <v>81</v>
      </c>
      <c r="B83" s="150">
        <v>5369</v>
      </c>
      <c r="C83" s="153"/>
      <c r="D83" s="174">
        <v>1335</v>
      </c>
      <c r="E83" s="152">
        <f t="shared" si="28"/>
        <v>670</v>
      </c>
      <c r="F83" s="152">
        <f t="shared" si="29"/>
        <v>225</v>
      </c>
      <c r="G83" s="152">
        <f t="shared" si="30"/>
        <v>55</v>
      </c>
      <c r="H83" s="153">
        <f t="shared" si="31"/>
        <v>10</v>
      </c>
      <c r="I83" s="150">
        <f t="shared" si="32"/>
        <v>2537</v>
      </c>
      <c r="J83" s="152">
        <f t="shared" si="33"/>
        <v>1273</v>
      </c>
      <c r="K83" s="152">
        <f t="shared" si="34"/>
        <v>428</v>
      </c>
      <c r="L83" s="152">
        <f t="shared" si="35"/>
        <v>105</v>
      </c>
      <c r="M83" s="153">
        <f t="shared" si="36"/>
        <v>19</v>
      </c>
      <c r="N83" s="105"/>
      <c r="O83" s="107">
        <f t="shared" si="37"/>
        <v>295</v>
      </c>
      <c r="P83" s="107">
        <f t="shared" si="38"/>
        <v>0</v>
      </c>
      <c r="Q83" s="107">
        <f t="shared" si="39"/>
        <v>703</v>
      </c>
      <c r="R83" s="107">
        <f t="shared" si="40"/>
        <v>921</v>
      </c>
      <c r="S83" s="107">
        <f t="shared" si="41"/>
        <v>1007</v>
      </c>
      <c r="T83" s="111"/>
      <c r="U83" s="74">
        <f>IF(B83=C83,0,IF(S83&lt;&gt;"-",(S83)/Přehled!$A$1,0))</f>
        <v>2.3976190476190475</v>
      </c>
    </row>
    <row r="84" spans="1:21" x14ac:dyDescent="0.25">
      <c r="A84" s="126">
        <v>82</v>
      </c>
      <c r="B84" s="15">
        <v>5504</v>
      </c>
      <c r="C84" s="17"/>
      <c r="D84" s="173">
        <v>1355</v>
      </c>
      <c r="E84" s="16">
        <f t="shared" si="28"/>
        <v>680</v>
      </c>
      <c r="F84" s="16">
        <f t="shared" si="29"/>
        <v>225</v>
      </c>
      <c r="G84" s="16">
        <f t="shared" si="30"/>
        <v>55</v>
      </c>
      <c r="H84" s="17">
        <f t="shared" si="31"/>
        <v>10</v>
      </c>
      <c r="I84" s="15">
        <f t="shared" si="32"/>
        <v>2575</v>
      </c>
      <c r="J84" s="16">
        <f t="shared" si="33"/>
        <v>1292</v>
      </c>
      <c r="K84" s="16">
        <f t="shared" si="34"/>
        <v>428</v>
      </c>
      <c r="L84" s="16">
        <f t="shared" si="35"/>
        <v>105</v>
      </c>
      <c r="M84" s="17">
        <f t="shared" si="36"/>
        <v>19</v>
      </c>
      <c r="N84" s="105"/>
      <c r="O84" s="107">
        <f t="shared" si="37"/>
        <v>354</v>
      </c>
      <c r="P84" s="107">
        <f t="shared" si="38"/>
        <v>0</v>
      </c>
      <c r="Q84" s="107">
        <f t="shared" si="39"/>
        <v>781</v>
      </c>
      <c r="R84" s="107">
        <f t="shared" si="40"/>
        <v>999</v>
      </c>
      <c r="S84" s="107">
        <f t="shared" si="41"/>
        <v>1085</v>
      </c>
      <c r="T84" s="111"/>
      <c r="U84" s="74">
        <f>IF(B84=C84,0,IF(S84&lt;&gt;"-",(S84)/Přehled!$A$1,0))</f>
        <v>2.5833333333333335</v>
      </c>
    </row>
    <row r="85" spans="1:21" x14ac:dyDescent="0.25">
      <c r="A85" s="126">
        <v>83</v>
      </c>
      <c r="B85" s="15">
        <v>5641</v>
      </c>
      <c r="C85" s="17"/>
      <c r="D85" s="173">
        <v>1375</v>
      </c>
      <c r="E85" s="16">
        <f t="shared" si="28"/>
        <v>690</v>
      </c>
      <c r="F85" s="16">
        <f t="shared" si="29"/>
        <v>230</v>
      </c>
      <c r="G85" s="16">
        <f t="shared" si="30"/>
        <v>60</v>
      </c>
      <c r="H85" s="17">
        <f t="shared" si="31"/>
        <v>10</v>
      </c>
      <c r="I85" s="15">
        <f t="shared" si="32"/>
        <v>2613</v>
      </c>
      <c r="J85" s="16">
        <f t="shared" si="33"/>
        <v>1311</v>
      </c>
      <c r="K85" s="16">
        <f t="shared" si="34"/>
        <v>437</v>
      </c>
      <c r="L85" s="16">
        <f t="shared" si="35"/>
        <v>114</v>
      </c>
      <c r="M85" s="17">
        <f t="shared" si="36"/>
        <v>19</v>
      </c>
      <c r="N85" s="105"/>
      <c r="O85" s="107">
        <f t="shared" si="37"/>
        <v>415</v>
      </c>
      <c r="P85" s="107">
        <f t="shared" si="38"/>
        <v>0</v>
      </c>
      <c r="Q85" s="107">
        <f t="shared" si="39"/>
        <v>843</v>
      </c>
      <c r="R85" s="107">
        <f t="shared" si="40"/>
        <v>1052</v>
      </c>
      <c r="S85" s="107">
        <f t="shared" si="41"/>
        <v>1147</v>
      </c>
      <c r="T85" s="111"/>
      <c r="U85" s="74">
        <f>IF(B85=C85,0,IF(S85&lt;&gt;"-",(S85)/Přehled!$A$1,0))</f>
        <v>2.730952380952381</v>
      </c>
    </row>
    <row r="86" spans="1:21" x14ac:dyDescent="0.25">
      <c r="A86" s="126">
        <v>84</v>
      </c>
      <c r="B86" s="15">
        <v>5782</v>
      </c>
      <c r="C86" s="17"/>
      <c r="D86" s="173">
        <v>1395</v>
      </c>
      <c r="E86" s="16">
        <f t="shared" si="28"/>
        <v>700</v>
      </c>
      <c r="F86" s="16">
        <f t="shared" si="29"/>
        <v>235</v>
      </c>
      <c r="G86" s="16">
        <f t="shared" si="30"/>
        <v>60</v>
      </c>
      <c r="H86" s="17">
        <f t="shared" si="31"/>
        <v>10</v>
      </c>
      <c r="I86" s="15">
        <f t="shared" si="32"/>
        <v>2651</v>
      </c>
      <c r="J86" s="16">
        <f t="shared" si="33"/>
        <v>1330</v>
      </c>
      <c r="K86" s="16">
        <f t="shared" si="34"/>
        <v>447</v>
      </c>
      <c r="L86" s="16">
        <f t="shared" si="35"/>
        <v>114</v>
      </c>
      <c r="M86" s="17">
        <f t="shared" si="36"/>
        <v>19</v>
      </c>
      <c r="N86" s="105"/>
      <c r="O86" s="107">
        <f t="shared" si="37"/>
        <v>480</v>
      </c>
      <c r="P86" s="107">
        <f t="shared" si="38"/>
        <v>0</v>
      </c>
      <c r="Q86" s="107">
        <f t="shared" si="39"/>
        <v>907</v>
      </c>
      <c r="R86" s="107">
        <f t="shared" si="40"/>
        <v>1126</v>
      </c>
      <c r="S86" s="107">
        <f t="shared" si="41"/>
        <v>1221</v>
      </c>
      <c r="T86" s="111"/>
      <c r="U86" s="74">
        <f>IF(B86=C86,0,IF(S86&lt;&gt;"-",(S86)/Přehled!$A$1,0))</f>
        <v>2.907142857142857</v>
      </c>
    </row>
    <row r="87" spans="1:21" x14ac:dyDescent="0.25">
      <c r="A87" s="126">
        <v>85</v>
      </c>
      <c r="B87" s="15">
        <v>5927</v>
      </c>
      <c r="C87" s="17"/>
      <c r="D87" s="173">
        <v>1415</v>
      </c>
      <c r="E87" s="16">
        <f t="shared" si="28"/>
        <v>710</v>
      </c>
      <c r="F87" s="16">
        <f t="shared" si="29"/>
        <v>235</v>
      </c>
      <c r="G87" s="16">
        <f t="shared" si="30"/>
        <v>60</v>
      </c>
      <c r="H87" s="17">
        <f t="shared" si="31"/>
        <v>10</v>
      </c>
      <c r="I87" s="15">
        <f t="shared" si="32"/>
        <v>2689</v>
      </c>
      <c r="J87" s="16">
        <f t="shared" si="33"/>
        <v>1349</v>
      </c>
      <c r="K87" s="16">
        <f t="shared" si="34"/>
        <v>447</v>
      </c>
      <c r="L87" s="16">
        <f t="shared" si="35"/>
        <v>114</v>
      </c>
      <c r="M87" s="17">
        <f t="shared" si="36"/>
        <v>19</v>
      </c>
      <c r="N87" s="105"/>
      <c r="O87" s="107">
        <f t="shared" si="37"/>
        <v>549</v>
      </c>
      <c r="P87" s="107">
        <f t="shared" si="38"/>
        <v>0</v>
      </c>
      <c r="Q87" s="107">
        <f t="shared" si="39"/>
        <v>995</v>
      </c>
      <c r="R87" s="107">
        <f t="shared" si="40"/>
        <v>1214</v>
      </c>
      <c r="S87" s="107">
        <f t="shared" si="41"/>
        <v>1309</v>
      </c>
      <c r="T87" s="111"/>
      <c r="U87" s="74">
        <f>IF(B87=C87,0,IF(S87&lt;&gt;"-",(S87)/Přehled!$A$1,0))</f>
        <v>3.1166666666666667</v>
      </c>
    </row>
    <row r="88" spans="1:21" x14ac:dyDescent="0.25">
      <c r="A88" s="126">
        <v>86</v>
      </c>
      <c r="B88" s="15">
        <v>6075</v>
      </c>
      <c r="C88" s="17"/>
      <c r="D88" s="173">
        <v>1435</v>
      </c>
      <c r="E88" s="16">
        <f t="shared" si="28"/>
        <v>720</v>
      </c>
      <c r="F88" s="16">
        <f t="shared" si="29"/>
        <v>240</v>
      </c>
      <c r="G88" s="16">
        <f t="shared" si="30"/>
        <v>60</v>
      </c>
      <c r="H88" s="17">
        <f t="shared" si="31"/>
        <v>10</v>
      </c>
      <c r="I88" s="15">
        <f t="shared" si="32"/>
        <v>2727</v>
      </c>
      <c r="J88" s="16">
        <f t="shared" si="33"/>
        <v>1368</v>
      </c>
      <c r="K88" s="16">
        <f t="shared" si="34"/>
        <v>456</v>
      </c>
      <c r="L88" s="16">
        <f t="shared" si="35"/>
        <v>114</v>
      </c>
      <c r="M88" s="17">
        <f t="shared" si="36"/>
        <v>19</v>
      </c>
      <c r="N88" s="105"/>
      <c r="O88" s="107">
        <f t="shared" si="37"/>
        <v>621</v>
      </c>
      <c r="P88" s="107">
        <f t="shared" si="38"/>
        <v>0</v>
      </c>
      <c r="Q88" s="107">
        <f t="shared" si="39"/>
        <v>1068</v>
      </c>
      <c r="R88" s="107">
        <f t="shared" si="40"/>
        <v>1296</v>
      </c>
      <c r="S88" s="107">
        <f t="shared" si="41"/>
        <v>1391</v>
      </c>
      <c r="T88" s="111"/>
      <c r="U88" s="74">
        <f>IF(B88=C88,0,IF(S88&lt;&gt;"-",(S88)/Přehled!$A$1,0))</f>
        <v>3.3119047619047617</v>
      </c>
    </row>
    <row r="89" spans="1:21" x14ac:dyDescent="0.25">
      <c r="A89" s="126">
        <v>87</v>
      </c>
      <c r="B89" s="15">
        <v>6227</v>
      </c>
      <c r="C89" s="17"/>
      <c r="D89" s="173">
        <v>1455</v>
      </c>
      <c r="E89" s="16">
        <f t="shared" si="28"/>
        <v>730</v>
      </c>
      <c r="F89" s="16">
        <f t="shared" si="29"/>
        <v>245</v>
      </c>
      <c r="G89" s="16">
        <f t="shared" si="30"/>
        <v>60</v>
      </c>
      <c r="H89" s="17">
        <f t="shared" si="31"/>
        <v>10</v>
      </c>
      <c r="I89" s="15">
        <f t="shared" si="32"/>
        <v>2765</v>
      </c>
      <c r="J89" s="16">
        <f t="shared" si="33"/>
        <v>1387</v>
      </c>
      <c r="K89" s="16">
        <f t="shared" si="34"/>
        <v>466</v>
      </c>
      <c r="L89" s="16">
        <f t="shared" si="35"/>
        <v>114</v>
      </c>
      <c r="M89" s="17">
        <f t="shared" si="36"/>
        <v>19</v>
      </c>
      <c r="N89" s="105"/>
      <c r="O89" s="107">
        <f t="shared" si="37"/>
        <v>697</v>
      </c>
      <c r="P89" s="107">
        <f t="shared" si="38"/>
        <v>0</v>
      </c>
      <c r="Q89" s="107">
        <f t="shared" si="39"/>
        <v>1143</v>
      </c>
      <c r="R89" s="107">
        <f t="shared" si="40"/>
        <v>1381</v>
      </c>
      <c r="S89" s="107">
        <f t="shared" si="41"/>
        <v>1476</v>
      </c>
      <c r="T89" s="111"/>
      <c r="U89" s="74">
        <f>IF(B89=C89,0,IF(S89&lt;&gt;"-",(S89)/Přehled!$A$1,0))</f>
        <v>3.5142857142857142</v>
      </c>
    </row>
    <row r="90" spans="1:21" x14ac:dyDescent="0.25">
      <c r="A90" s="126">
        <v>88</v>
      </c>
      <c r="B90" s="15">
        <v>6382</v>
      </c>
      <c r="C90" s="17"/>
      <c r="D90" s="173">
        <v>1475</v>
      </c>
      <c r="E90" s="16">
        <f t="shared" si="28"/>
        <v>740</v>
      </c>
      <c r="F90" s="16">
        <f t="shared" si="29"/>
        <v>245</v>
      </c>
      <c r="G90" s="16">
        <f t="shared" si="30"/>
        <v>60</v>
      </c>
      <c r="H90" s="17">
        <f t="shared" si="31"/>
        <v>10</v>
      </c>
      <c r="I90" s="15">
        <f t="shared" si="32"/>
        <v>2803</v>
      </c>
      <c r="J90" s="16">
        <f t="shared" si="33"/>
        <v>1406</v>
      </c>
      <c r="K90" s="16">
        <f t="shared" si="34"/>
        <v>466</v>
      </c>
      <c r="L90" s="16">
        <f t="shared" si="35"/>
        <v>114</v>
      </c>
      <c r="M90" s="17">
        <f t="shared" si="36"/>
        <v>19</v>
      </c>
      <c r="N90" s="105"/>
      <c r="O90" s="107">
        <f t="shared" si="37"/>
        <v>776</v>
      </c>
      <c r="P90" s="107">
        <f t="shared" si="38"/>
        <v>0</v>
      </c>
      <c r="Q90" s="107">
        <f t="shared" si="39"/>
        <v>1241</v>
      </c>
      <c r="R90" s="107">
        <f t="shared" si="40"/>
        <v>1479</v>
      </c>
      <c r="S90" s="107">
        <f t="shared" si="41"/>
        <v>1574</v>
      </c>
      <c r="T90" s="111"/>
      <c r="U90" s="74">
        <f>IF(B90=C90,0,IF(S90&lt;&gt;"-",(S90)/Přehled!$A$1,0))</f>
        <v>3.7476190476190476</v>
      </c>
    </row>
    <row r="91" spans="1:21" x14ac:dyDescent="0.25">
      <c r="A91" s="126">
        <v>89</v>
      </c>
      <c r="B91" s="15">
        <v>6542</v>
      </c>
      <c r="C91" s="17"/>
      <c r="D91" s="173">
        <v>1495</v>
      </c>
      <c r="E91" s="16">
        <f t="shared" si="28"/>
        <v>750</v>
      </c>
      <c r="F91" s="16">
        <f t="shared" si="29"/>
        <v>250</v>
      </c>
      <c r="G91" s="16">
        <f t="shared" si="30"/>
        <v>65</v>
      </c>
      <c r="H91" s="17">
        <f t="shared" si="31"/>
        <v>15</v>
      </c>
      <c r="I91" s="15">
        <f t="shared" si="32"/>
        <v>2841</v>
      </c>
      <c r="J91" s="16">
        <f t="shared" si="33"/>
        <v>1425</v>
      </c>
      <c r="K91" s="16">
        <f t="shared" si="34"/>
        <v>475</v>
      </c>
      <c r="L91" s="16">
        <f t="shared" si="35"/>
        <v>124</v>
      </c>
      <c r="M91" s="17">
        <f t="shared" si="36"/>
        <v>29</v>
      </c>
      <c r="N91" s="105"/>
      <c r="O91" s="107">
        <f t="shared" si="37"/>
        <v>860</v>
      </c>
      <c r="P91" s="107">
        <f t="shared" si="38"/>
        <v>0</v>
      </c>
      <c r="Q91" s="107">
        <f t="shared" si="39"/>
        <v>1326</v>
      </c>
      <c r="R91" s="107">
        <f t="shared" si="40"/>
        <v>1553</v>
      </c>
      <c r="S91" s="107">
        <f t="shared" si="41"/>
        <v>1648</v>
      </c>
      <c r="T91" s="111"/>
      <c r="U91" s="74">
        <f>IF(B91=C91,0,IF(S91&lt;&gt;"-",(S91)/Přehled!$A$1,0))</f>
        <v>3.9238095238095236</v>
      </c>
    </row>
    <row r="92" spans="1:21" x14ac:dyDescent="0.25">
      <c r="A92" s="126">
        <v>90</v>
      </c>
      <c r="B92" s="15">
        <v>6705</v>
      </c>
      <c r="C92" s="17"/>
      <c r="D92" s="173">
        <v>1515</v>
      </c>
      <c r="E92" s="16">
        <f t="shared" si="28"/>
        <v>760</v>
      </c>
      <c r="F92" s="16">
        <f t="shared" si="29"/>
        <v>255</v>
      </c>
      <c r="G92" s="16">
        <f t="shared" si="30"/>
        <v>65</v>
      </c>
      <c r="H92" s="17">
        <f t="shared" si="31"/>
        <v>15</v>
      </c>
      <c r="I92" s="15">
        <f t="shared" si="32"/>
        <v>2879</v>
      </c>
      <c r="J92" s="16">
        <f t="shared" si="33"/>
        <v>1444</v>
      </c>
      <c r="K92" s="16">
        <f t="shared" si="34"/>
        <v>485</v>
      </c>
      <c r="L92" s="16">
        <f t="shared" si="35"/>
        <v>124</v>
      </c>
      <c r="M92" s="17">
        <f t="shared" si="36"/>
        <v>29</v>
      </c>
      <c r="N92" s="105"/>
      <c r="O92" s="107">
        <f t="shared" si="37"/>
        <v>947</v>
      </c>
      <c r="P92" s="107">
        <f t="shared" si="38"/>
        <v>0</v>
      </c>
      <c r="Q92" s="107">
        <f t="shared" si="39"/>
        <v>1412</v>
      </c>
      <c r="R92" s="107">
        <f t="shared" si="40"/>
        <v>1649</v>
      </c>
      <c r="S92" s="107">
        <f t="shared" si="41"/>
        <v>1744</v>
      </c>
      <c r="T92" s="111"/>
      <c r="U92" s="74">
        <f>IF(B92=C92,0,IF(S92&lt;&gt;"-",(S92)/Přehled!$A$1,0))</f>
        <v>4.1523809523809527</v>
      </c>
    </row>
    <row r="93" spans="1:21" x14ac:dyDescent="0.25">
      <c r="A93" s="126">
        <v>91</v>
      </c>
      <c r="B93" s="15">
        <v>6873</v>
      </c>
      <c r="C93" s="17"/>
      <c r="D93" s="173">
        <v>1535</v>
      </c>
      <c r="E93" s="16">
        <f t="shared" si="28"/>
        <v>770</v>
      </c>
      <c r="F93" s="16">
        <f t="shared" si="29"/>
        <v>255</v>
      </c>
      <c r="G93" s="16">
        <f t="shared" si="30"/>
        <v>65</v>
      </c>
      <c r="H93" s="17">
        <f t="shared" si="31"/>
        <v>15</v>
      </c>
      <c r="I93" s="15">
        <f t="shared" si="32"/>
        <v>2917</v>
      </c>
      <c r="J93" s="16">
        <f t="shared" si="33"/>
        <v>1463</v>
      </c>
      <c r="K93" s="16">
        <f t="shared" si="34"/>
        <v>485</v>
      </c>
      <c r="L93" s="16">
        <f t="shared" si="35"/>
        <v>124</v>
      </c>
      <c r="M93" s="17">
        <f t="shared" si="36"/>
        <v>29</v>
      </c>
      <c r="N93" s="105"/>
      <c r="O93" s="107">
        <f t="shared" si="37"/>
        <v>1039</v>
      </c>
      <c r="P93" s="107">
        <f t="shared" si="38"/>
        <v>0</v>
      </c>
      <c r="Q93" s="107">
        <f t="shared" si="39"/>
        <v>1523</v>
      </c>
      <c r="R93" s="107">
        <f t="shared" si="40"/>
        <v>1760</v>
      </c>
      <c r="S93" s="107">
        <f t="shared" si="41"/>
        <v>1855</v>
      </c>
      <c r="T93" s="111"/>
      <c r="U93" s="74">
        <f>IF(B93=C93,0,IF(S93&lt;&gt;"-",(S93)/Přehled!$A$1,0))</f>
        <v>4.416666666666667</v>
      </c>
    </row>
    <row r="94" spans="1:21" x14ac:dyDescent="0.25">
      <c r="A94" s="126">
        <v>92</v>
      </c>
      <c r="B94" s="15">
        <v>7045</v>
      </c>
      <c r="C94" s="17"/>
      <c r="D94" s="173">
        <v>1555</v>
      </c>
      <c r="E94" s="16">
        <f t="shared" si="28"/>
        <v>780</v>
      </c>
      <c r="F94" s="16">
        <f t="shared" si="29"/>
        <v>260</v>
      </c>
      <c r="G94" s="16">
        <f t="shared" si="30"/>
        <v>65</v>
      </c>
      <c r="H94" s="17">
        <f t="shared" si="31"/>
        <v>15</v>
      </c>
      <c r="I94" s="15">
        <f t="shared" si="32"/>
        <v>2955</v>
      </c>
      <c r="J94" s="16">
        <f t="shared" si="33"/>
        <v>1482</v>
      </c>
      <c r="K94" s="16">
        <f t="shared" si="34"/>
        <v>494</v>
      </c>
      <c r="L94" s="16">
        <f t="shared" si="35"/>
        <v>124</v>
      </c>
      <c r="M94" s="17">
        <f t="shared" si="36"/>
        <v>29</v>
      </c>
      <c r="N94" s="105"/>
      <c r="O94" s="107">
        <f t="shared" si="37"/>
        <v>1135</v>
      </c>
      <c r="P94" s="107">
        <f t="shared" si="38"/>
        <v>0</v>
      </c>
      <c r="Q94" s="107">
        <f t="shared" si="39"/>
        <v>1620</v>
      </c>
      <c r="R94" s="107">
        <f t="shared" si="40"/>
        <v>1866</v>
      </c>
      <c r="S94" s="107">
        <f t="shared" si="41"/>
        <v>1961</v>
      </c>
      <c r="T94" s="111"/>
      <c r="U94" s="74">
        <f>IF(B94=C94,0,IF(S94&lt;&gt;"-",(S94)/Přehled!$A$1,0))</f>
        <v>4.6690476190476193</v>
      </c>
    </row>
    <row r="95" spans="1:21" x14ac:dyDescent="0.25">
      <c r="A95" s="126">
        <v>93</v>
      </c>
      <c r="B95" s="15">
        <v>7221</v>
      </c>
      <c r="C95" s="17"/>
      <c r="D95" s="173">
        <v>1575</v>
      </c>
      <c r="E95" s="16">
        <f t="shared" si="28"/>
        <v>790</v>
      </c>
      <c r="F95" s="16">
        <f t="shared" si="29"/>
        <v>265</v>
      </c>
      <c r="G95" s="16">
        <f t="shared" si="30"/>
        <v>65</v>
      </c>
      <c r="H95" s="17">
        <f t="shared" si="31"/>
        <v>15</v>
      </c>
      <c r="I95" s="15">
        <f t="shared" si="32"/>
        <v>2993</v>
      </c>
      <c r="J95" s="16">
        <f t="shared" si="33"/>
        <v>1501</v>
      </c>
      <c r="K95" s="16">
        <f t="shared" si="34"/>
        <v>504</v>
      </c>
      <c r="L95" s="16">
        <f t="shared" si="35"/>
        <v>124</v>
      </c>
      <c r="M95" s="17">
        <f t="shared" si="36"/>
        <v>29</v>
      </c>
      <c r="N95" s="105"/>
      <c r="O95" s="107">
        <f t="shared" si="37"/>
        <v>1235</v>
      </c>
      <c r="P95" s="107">
        <f t="shared" si="38"/>
        <v>0</v>
      </c>
      <c r="Q95" s="107">
        <f t="shared" si="39"/>
        <v>1719</v>
      </c>
      <c r="R95" s="107">
        <f t="shared" si="40"/>
        <v>1975</v>
      </c>
      <c r="S95" s="107">
        <f t="shared" si="41"/>
        <v>2070</v>
      </c>
      <c r="T95" s="111"/>
      <c r="U95" s="74">
        <f>IF(B95=C95,0,IF(S95&lt;&gt;"-",(S95)/Přehled!$A$1,0))</f>
        <v>4.9285714285714288</v>
      </c>
    </row>
    <row r="96" spans="1:21" x14ac:dyDescent="0.25">
      <c r="A96" s="126">
        <v>94</v>
      </c>
      <c r="B96" s="15">
        <v>7401</v>
      </c>
      <c r="C96" s="17"/>
      <c r="D96" s="173">
        <v>1595</v>
      </c>
      <c r="E96" s="16">
        <f t="shared" si="28"/>
        <v>800</v>
      </c>
      <c r="F96" s="16">
        <f t="shared" si="29"/>
        <v>265</v>
      </c>
      <c r="G96" s="16">
        <f t="shared" si="30"/>
        <v>65</v>
      </c>
      <c r="H96" s="17">
        <f t="shared" si="31"/>
        <v>15</v>
      </c>
      <c r="I96" s="15">
        <f t="shared" si="32"/>
        <v>3031</v>
      </c>
      <c r="J96" s="16">
        <f t="shared" si="33"/>
        <v>1520</v>
      </c>
      <c r="K96" s="16">
        <f t="shared" si="34"/>
        <v>504</v>
      </c>
      <c r="L96" s="16">
        <f t="shared" si="35"/>
        <v>124</v>
      </c>
      <c r="M96" s="17">
        <f t="shared" si="36"/>
        <v>29</v>
      </c>
      <c r="N96" s="105"/>
      <c r="O96" s="107">
        <f t="shared" si="37"/>
        <v>1339</v>
      </c>
      <c r="P96" s="107">
        <f t="shared" si="38"/>
        <v>0</v>
      </c>
      <c r="Q96" s="107">
        <f t="shared" si="39"/>
        <v>1842</v>
      </c>
      <c r="R96" s="107">
        <f t="shared" si="40"/>
        <v>2098</v>
      </c>
      <c r="S96" s="107">
        <f t="shared" si="41"/>
        <v>2193</v>
      </c>
      <c r="T96" s="111"/>
      <c r="U96" s="74">
        <f>IF(B96=C96,0,IF(S96&lt;&gt;"-",(S96)/Přehled!$A$1,0))</f>
        <v>5.2214285714285715</v>
      </c>
    </row>
    <row r="97" spans="1:21" x14ac:dyDescent="0.25">
      <c r="A97" s="126">
        <v>95</v>
      </c>
      <c r="B97" s="15">
        <v>7586</v>
      </c>
      <c r="C97" s="17"/>
      <c r="D97" s="173">
        <v>1615</v>
      </c>
      <c r="E97" s="16">
        <f t="shared" si="28"/>
        <v>810</v>
      </c>
      <c r="F97" s="16">
        <f t="shared" si="29"/>
        <v>270</v>
      </c>
      <c r="G97" s="16">
        <f t="shared" si="30"/>
        <v>70</v>
      </c>
      <c r="H97" s="17">
        <f t="shared" si="31"/>
        <v>15</v>
      </c>
      <c r="I97" s="15">
        <f t="shared" si="32"/>
        <v>3069</v>
      </c>
      <c r="J97" s="16">
        <f t="shared" si="33"/>
        <v>1539</v>
      </c>
      <c r="K97" s="16">
        <f t="shared" si="34"/>
        <v>513</v>
      </c>
      <c r="L97" s="16">
        <f t="shared" si="35"/>
        <v>133</v>
      </c>
      <c r="M97" s="17">
        <f t="shared" si="36"/>
        <v>29</v>
      </c>
      <c r="N97" s="105"/>
      <c r="O97" s="107">
        <f t="shared" si="37"/>
        <v>1448</v>
      </c>
      <c r="P97" s="107">
        <f t="shared" si="38"/>
        <v>0</v>
      </c>
      <c r="Q97" s="107">
        <f t="shared" si="39"/>
        <v>1952</v>
      </c>
      <c r="R97" s="107">
        <f t="shared" si="40"/>
        <v>2199</v>
      </c>
      <c r="S97" s="107">
        <f t="shared" si="41"/>
        <v>2303</v>
      </c>
      <c r="T97" s="111"/>
      <c r="U97" s="74">
        <f>IF(B97=C97,0,IF(S97&lt;&gt;"-",(S97)/Přehled!$A$1,0))</f>
        <v>5.4833333333333334</v>
      </c>
    </row>
    <row r="98" spans="1:21" x14ac:dyDescent="0.25">
      <c r="A98" s="126">
        <v>96</v>
      </c>
      <c r="B98" s="15">
        <v>7776</v>
      </c>
      <c r="C98" s="17"/>
      <c r="D98" s="173">
        <v>1640</v>
      </c>
      <c r="E98" s="16">
        <f t="shared" si="28"/>
        <v>820</v>
      </c>
      <c r="F98" s="16">
        <f t="shared" si="29"/>
        <v>275</v>
      </c>
      <c r="G98" s="16">
        <f t="shared" si="30"/>
        <v>70</v>
      </c>
      <c r="H98" s="17">
        <f t="shared" si="31"/>
        <v>15</v>
      </c>
      <c r="I98" s="15">
        <f t="shared" si="32"/>
        <v>3116</v>
      </c>
      <c r="J98" s="16">
        <f t="shared" si="33"/>
        <v>1558</v>
      </c>
      <c r="K98" s="16">
        <f t="shared" si="34"/>
        <v>523</v>
      </c>
      <c r="L98" s="16">
        <f t="shared" si="35"/>
        <v>133</v>
      </c>
      <c r="M98" s="17">
        <f t="shared" si="36"/>
        <v>29</v>
      </c>
      <c r="N98" s="105"/>
      <c r="O98" s="107">
        <f t="shared" si="37"/>
        <v>1544</v>
      </c>
      <c r="P98" s="107">
        <f t="shared" si="38"/>
        <v>0</v>
      </c>
      <c r="Q98" s="107">
        <f t="shared" si="39"/>
        <v>2056</v>
      </c>
      <c r="R98" s="107">
        <f t="shared" si="40"/>
        <v>2313</v>
      </c>
      <c r="S98" s="107">
        <f t="shared" si="41"/>
        <v>2417</v>
      </c>
      <c r="T98" s="111"/>
      <c r="U98" s="74">
        <f>IF(B98=C98,0,IF(S98&lt;&gt;"-",(S98)/Přehled!$A$1,0))</f>
        <v>5.7547619047619047</v>
      </c>
    </row>
    <row r="99" spans="1:21" x14ac:dyDescent="0.25">
      <c r="A99" s="126">
        <v>97</v>
      </c>
      <c r="B99" s="15">
        <v>7971</v>
      </c>
      <c r="C99" s="17"/>
      <c r="D99" s="173">
        <v>1660</v>
      </c>
      <c r="E99" s="16">
        <f t="shared" si="28"/>
        <v>830</v>
      </c>
      <c r="F99" s="16">
        <f t="shared" si="29"/>
        <v>275</v>
      </c>
      <c r="G99" s="16">
        <f t="shared" si="30"/>
        <v>70</v>
      </c>
      <c r="H99" s="17">
        <f t="shared" si="31"/>
        <v>15</v>
      </c>
      <c r="I99" s="15">
        <f t="shared" si="32"/>
        <v>3154</v>
      </c>
      <c r="J99" s="16">
        <f t="shared" si="33"/>
        <v>1577</v>
      </c>
      <c r="K99" s="16">
        <f t="shared" si="34"/>
        <v>523</v>
      </c>
      <c r="L99" s="16">
        <f t="shared" si="35"/>
        <v>133</v>
      </c>
      <c r="M99" s="17">
        <f t="shared" si="36"/>
        <v>29</v>
      </c>
      <c r="N99" s="105"/>
      <c r="O99" s="107">
        <f t="shared" si="37"/>
        <v>1663</v>
      </c>
      <c r="P99" s="107">
        <f t="shared" si="38"/>
        <v>0</v>
      </c>
      <c r="Q99" s="107">
        <f t="shared" si="39"/>
        <v>2194</v>
      </c>
      <c r="R99" s="107">
        <f t="shared" si="40"/>
        <v>2451</v>
      </c>
      <c r="S99" s="107">
        <f t="shared" si="41"/>
        <v>2555</v>
      </c>
      <c r="T99" s="111"/>
      <c r="U99" s="74">
        <f>IF(B99=C99,0,IF(S99&lt;&gt;"-",(S99)/Přehled!$A$1,0))</f>
        <v>6.083333333333333</v>
      </c>
    </row>
    <row r="100" spans="1:21" x14ac:dyDescent="0.25">
      <c r="A100" s="126">
        <v>98</v>
      </c>
      <c r="B100" s="15">
        <v>8170</v>
      </c>
      <c r="C100" s="17"/>
      <c r="D100" s="173">
        <v>1680</v>
      </c>
      <c r="E100" s="16">
        <f t="shared" si="28"/>
        <v>840</v>
      </c>
      <c r="F100" s="16">
        <f t="shared" si="29"/>
        <v>280</v>
      </c>
      <c r="G100" s="16">
        <f t="shared" si="30"/>
        <v>70</v>
      </c>
      <c r="H100" s="17">
        <f t="shared" si="31"/>
        <v>15</v>
      </c>
      <c r="I100" s="15">
        <f t="shared" si="32"/>
        <v>3192</v>
      </c>
      <c r="J100" s="16">
        <f t="shared" si="33"/>
        <v>1596</v>
      </c>
      <c r="K100" s="16">
        <f t="shared" si="34"/>
        <v>532</v>
      </c>
      <c r="L100" s="16">
        <f t="shared" si="35"/>
        <v>133</v>
      </c>
      <c r="M100" s="17">
        <f t="shared" si="36"/>
        <v>29</v>
      </c>
      <c r="N100" s="105"/>
      <c r="O100" s="107">
        <f t="shared" si="37"/>
        <v>1786</v>
      </c>
      <c r="P100" s="107">
        <f t="shared" si="38"/>
        <v>0</v>
      </c>
      <c r="Q100" s="107">
        <f t="shared" si="39"/>
        <v>2318</v>
      </c>
      <c r="R100" s="107">
        <f t="shared" si="40"/>
        <v>2584</v>
      </c>
      <c r="S100" s="107">
        <f t="shared" si="41"/>
        <v>2688</v>
      </c>
      <c r="T100" s="111"/>
      <c r="U100" s="74">
        <f>IF(B100=C100,0,IF(S100&lt;&gt;"-",(S100)/Přehled!$A$1,0))</f>
        <v>6.4</v>
      </c>
    </row>
    <row r="101" spans="1:21" x14ac:dyDescent="0.25">
      <c r="A101" s="126">
        <v>99</v>
      </c>
      <c r="B101" s="15">
        <v>8374</v>
      </c>
      <c r="C101" s="17"/>
      <c r="D101" s="173">
        <v>1700</v>
      </c>
      <c r="E101" s="16">
        <f t="shared" si="28"/>
        <v>850</v>
      </c>
      <c r="F101" s="16">
        <f t="shared" si="29"/>
        <v>285</v>
      </c>
      <c r="G101" s="16">
        <f t="shared" si="30"/>
        <v>70</v>
      </c>
      <c r="H101" s="17">
        <f t="shared" si="31"/>
        <v>15</v>
      </c>
      <c r="I101" s="15">
        <f t="shared" si="32"/>
        <v>3230</v>
      </c>
      <c r="J101" s="16">
        <f t="shared" si="33"/>
        <v>1615</v>
      </c>
      <c r="K101" s="16">
        <f t="shared" si="34"/>
        <v>542</v>
      </c>
      <c r="L101" s="16">
        <f t="shared" si="35"/>
        <v>133</v>
      </c>
      <c r="M101" s="17">
        <f t="shared" si="36"/>
        <v>29</v>
      </c>
      <c r="N101" s="105"/>
      <c r="O101" s="107">
        <f t="shared" si="37"/>
        <v>1914</v>
      </c>
      <c r="P101" s="107">
        <f t="shared" si="38"/>
        <v>0</v>
      </c>
      <c r="Q101" s="107">
        <f t="shared" si="39"/>
        <v>2445</v>
      </c>
      <c r="R101" s="107">
        <f t="shared" si="40"/>
        <v>2721</v>
      </c>
      <c r="S101" s="107">
        <f t="shared" si="41"/>
        <v>2825</v>
      </c>
      <c r="T101" s="111"/>
      <c r="U101" s="74">
        <f>IF(B101=C101,0,IF(S101&lt;&gt;"-",(S101)/Přehled!$A$1,0))</f>
        <v>6.7261904761904763</v>
      </c>
    </row>
    <row r="102" spans="1:21" x14ac:dyDescent="0.25">
      <c r="A102" s="126">
        <v>100</v>
      </c>
      <c r="B102" s="15">
        <v>8583</v>
      </c>
      <c r="C102" s="17"/>
      <c r="D102" s="173">
        <v>1720</v>
      </c>
      <c r="E102" s="16">
        <f t="shared" si="28"/>
        <v>860</v>
      </c>
      <c r="F102" s="16">
        <f t="shared" si="29"/>
        <v>285</v>
      </c>
      <c r="G102" s="16">
        <f t="shared" si="30"/>
        <v>70</v>
      </c>
      <c r="H102" s="17">
        <f t="shared" si="31"/>
        <v>15</v>
      </c>
      <c r="I102" s="15">
        <f t="shared" si="32"/>
        <v>3268</v>
      </c>
      <c r="J102" s="16">
        <f t="shared" si="33"/>
        <v>1634</v>
      </c>
      <c r="K102" s="16">
        <f t="shared" si="34"/>
        <v>542</v>
      </c>
      <c r="L102" s="16">
        <f t="shared" si="35"/>
        <v>133</v>
      </c>
      <c r="M102" s="17">
        <f t="shared" si="36"/>
        <v>29</v>
      </c>
      <c r="N102" s="105"/>
      <c r="O102" s="107">
        <f t="shared" si="37"/>
        <v>2047</v>
      </c>
      <c r="P102" s="107">
        <f t="shared" si="38"/>
        <v>0</v>
      </c>
      <c r="Q102" s="107">
        <f t="shared" si="39"/>
        <v>2597</v>
      </c>
      <c r="R102" s="107">
        <f t="shared" si="40"/>
        <v>2873</v>
      </c>
      <c r="S102" s="107">
        <f t="shared" si="41"/>
        <v>2977</v>
      </c>
      <c r="T102" s="111"/>
      <c r="U102" s="74">
        <f>IF(B102=C102,0,IF(S102&lt;&gt;"-",(S102)/Přehled!$A$1,0))</f>
        <v>7.0880952380952378</v>
      </c>
    </row>
    <row r="103" spans="1:21" x14ac:dyDescent="0.25">
      <c r="A103" s="126">
        <v>101</v>
      </c>
      <c r="B103" s="15">
        <v>8798</v>
      </c>
      <c r="C103" s="17"/>
      <c r="D103" s="173">
        <v>1740</v>
      </c>
      <c r="E103" s="16">
        <f t="shared" si="28"/>
        <v>870</v>
      </c>
      <c r="F103" s="16">
        <f t="shared" si="29"/>
        <v>290</v>
      </c>
      <c r="G103" s="16">
        <f t="shared" si="30"/>
        <v>75</v>
      </c>
      <c r="H103" s="17">
        <f t="shared" si="31"/>
        <v>15</v>
      </c>
      <c r="I103" s="15">
        <f t="shared" si="32"/>
        <v>3306</v>
      </c>
      <c r="J103" s="16">
        <f t="shared" si="33"/>
        <v>1653</v>
      </c>
      <c r="K103" s="16">
        <f t="shared" si="34"/>
        <v>551</v>
      </c>
      <c r="L103" s="16">
        <f t="shared" si="35"/>
        <v>143</v>
      </c>
      <c r="M103" s="17">
        <f t="shared" si="36"/>
        <v>29</v>
      </c>
      <c r="N103" s="105"/>
      <c r="O103" s="107">
        <f t="shared" si="37"/>
        <v>2186</v>
      </c>
      <c r="P103" s="107">
        <f t="shared" si="38"/>
        <v>0</v>
      </c>
      <c r="Q103" s="107">
        <f t="shared" si="39"/>
        <v>2737</v>
      </c>
      <c r="R103" s="107">
        <f t="shared" si="40"/>
        <v>3002</v>
      </c>
      <c r="S103" s="107">
        <f t="shared" si="41"/>
        <v>3116</v>
      </c>
      <c r="T103" s="111"/>
      <c r="U103" s="74">
        <f>IF(B103=C103,0,IF(S103&lt;&gt;"-",(S103)/Přehled!$A$1,0))</f>
        <v>7.4190476190476193</v>
      </c>
    </row>
    <row r="104" spans="1:21" x14ac:dyDescent="0.25">
      <c r="A104" s="225">
        <v>102</v>
      </c>
      <c r="B104" s="226">
        <v>9018</v>
      </c>
      <c r="C104" s="229"/>
      <c r="D104" s="253">
        <v>1760</v>
      </c>
      <c r="E104" s="228">
        <f t="shared" si="28"/>
        <v>880</v>
      </c>
      <c r="F104" s="228">
        <f t="shared" si="29"/>
        <v>295</v>
      </c>
      <c r="G104" s="228">
        <f t="shared" si="30"/>
        <v>75</v>
      </c>
      <c r="H104" s="229">
        <f t="shared" si="31"/>
        <v>15</v>
      </c>
      <c r="I104" s="226">
        <f t="shared" si="32"/>
        <v>3344</v>
      </c>
      <c r="J104" s="228">
        <f t="shared" si="33"/>
        <v>1672</v>
      </c>
      <c r="K104" s="228">
        <f t="shared" si="34"/>
        <v>561</v>
      </c>
      <c r="L104" s="228">
        <f t="shared" si="35"/>
        <v>143</v>
      </c>
      <c r="M104" s="229">
        <f t="shared" si="36"/>
        <v>29</v>
      </c>
      <c r="N104" s="105"/>
      <c r="O104" s="107">
        <f t="shared" si="37"/>
        <v>2330</v>
      </c>
      <c r="P104" s="107">
        <f t="shared" si="38"/>
        <v>0</v>
      </c>
      <c r="Q104" s="107">
        <f t="shared" si="39"/>
        <v>2880</v>
      </c>
      <c r="R104" s="107">
        <f t="shared" si="40"/>
        <v>3155</v>
      </c>
      <c r="S104" s="107">
        <f t="shared" si="41"/>
        <v>3269</v>
      </c>
      <c r="T104" s="111"/>
      <c r="U104" s="74">
        <f>IF(B104=C104,0,IF(S104&lt;&gt;"-",(S104)/Přehled!$A$1,0))</f>
        <v>7.7833333333333332</v>
      </c>
    </row>
    <row r="105" spans="1:21" x14ac:dyDescent="0.25">
      <c r="A105" s="233">
        <v>103</v>
      </c>
      <c r="B105" s="235">
        <v>9243</v>
      </c>
      <c r="C105" s="236"/>
      <c r="D105" s="235">
        <v>1780</v>
      </c>
      <c r="E105" s="230">
        <f t="shared" si="28"/>
        <v>890</v>
      </c>
      <c r="F105" s="230">
        <f t="shared" si="29"/>
        <v>295</v>
      </c>
      <c r="G105" s="230">
        <f t="shared" si="30"/>
        <v>75</v>
      </c>
      <c r="H105" s="236">
        <f t="shared" si="31"/>
        <v>15</v>
      </c>
      <c r="I105" s="235">
        <f t="shared" si="32"/>
        <v>3382</v>
      </c>
      <c r="J105" s="230">
        <f t="shared" si="33"/>
        <v>1691</v>
      </c>
      <c r="K105" s="230">
        <f t="shared" si="34"/>
        <v>561</v>
      </c>
      <c r="L105" s="230">
        <f t="shared" si="35"/>
        <v>143</v>
      </c>
      <c r="M105" s="236">
        <f t="shared" si="36"/>
        <v>29</v>
      </c>
      <c r="N105" s="257"/>
      <c r="O105" s="26">
        <f t="shared" si="37"/>
        <v>2479</v>
      </c>
      <c r="P105" s="26">
        <f t="shared" si="38"/>
        <v>0</v>
      </c>
      <c r="Q105" s="26">
        <f t="shared" si="39"/>
        <v>3048</v>
      </c>
      <c r="R105" s="26">
        <f t="shared" si="40"/>
        <v>3323</v>
      </c>
      <c r="S105" s="26">
        <f t="shared" si="41"/>
        <v>3437</v>
      </c>
      <c r="T105" s="256"/>
      <c r="U105" s="74">
        <f>IF(B105=C105,0,IF(S105&lt;&gt;"-",(S105)/Přehled!$A$1,0))</f>
        <v>8.1833333333333336</v>
      </c>
    </row>
    <row r="106" spans="1:21" x14ac:dyDescent="0.25">
      <c r="A106" s="233">
        <v>104</v>
      </c>
      <c r="B106" s="235">
        <v>9474</v>
      </c>
      <c r="C106" s="236"/>
      <c r="D106" s="235">
        <v>1805</v>
      </c>
      <c r="E106" s="230">
        <f t="shared" si="28"/>
        <v>905</v>
      </c>
      <c r="F106" s="230">
        <f t="shared" si="29"/>
        <v>300</v>
      </c>
      <c r="G106" s="230">
        <f t="shared" si="30"/>
        <v>75</v>
      </c>
      <c r="H106" s="236">
        <f t="shared" si="31"/>
        <v>15</v>
      </c>
      <c r="I106" s="235">
        <f t="shared" si="32"/>
        <v>3430</v>
      </c>
      <c r="J106" s="230">
        <f t="shared" si="33"/>
        <v>1720</v>
      </c>
      <c r="K106" s="230">
        <f t="shared" si="34"/>
        <v>570</v>
      </c>
      <c r="L106" s="230">
        <f t="shared" si="35"/>
        <v>143</v>
      </c>
      <c r="M106" s="236">
        <f t="shared" si="36"/>
        <v>29</v>
      </c>
      <c r="N106" s="257"/>
      <c r="O106" s="26">
        <f t="shared" si="37"/>
        <v>2614</v>
      </c>
      <c r="P106" s="26">
        <f t="shared" si="38"/>
        <v>0</v>
      </c>
      <c r="Q106" s="26">
        <f t="shared" si="39"/>
        <v>3184</v>
      </c>
      <c r="R106" s="26">
        <f t="shared" si="40"/>
        <v>3468</v>
      </c>
      <c r="S106" s="26">
        <f t="shared" si="41"/>
        <v>3582</v>
      </c>
      <c r="T106" s="256"/>
      <c r="U106" s="74">
        <f>IF(B106=C106,0,IF(S106&lt;&gt;"-",(S106)/Přehled!$A$1,0))</f>
        <v>8.5285714285714285</v>
      </c>
    </row>
    <row r="107" spans="1:21" x14ac:dyDescent="0.25">
      <c r="A107" s="233">
        <v>105</v>
      </c>
      <c r="B107" s="235">
        <v>9711</v>
      </c>
      <c r="C107" s="236"/>
      <c r="D107" s="235">
        <v>1825</v>
      </c>
      <c r="E107" s="230">
        <f t="shared" si="28"/>
        <v>915</v>
      </c>
      <c r="F107" s="230">
        <f t="shared" si="29"/>
        <v>305</v>
      </c>
      <c r="G107" s="230">
        <f t="shared" si="30"/>
        <v>75</v>
      </c>
      <c r="H107" s="236">
        <f t="shared" si="31"/>
        <v>15</v>
      </c>
      <c r="I107" s="235">
        <f t="shared" si="32"/>
        <v>3468</v>
      </c>
      <c r="J107" s="230">
        <f t="shared" si="33"/>
        <v>1739</v>
      </c>
      <c r="K107" s="230">
        <f t="shared" si="34"/>
        <v>580</v>
      </c>
      <c r="L107" s="230">
        <f t="shared" si="35"/>
        <v>143</v>
      </c>
      <c r="M107" s="236">
        <f t="shared" si="36"/>
        <v>29</v>
      </c>
      <c r="N107" s="257"/>
      <c r="O107" s="26">
        <f t="shared" si="37"/>
        <v>2775</v>
      </c>
      <c r="P107" s="26">
        <f t="shared" si="38"/>
        <v>0</v>
      </c>
      <c r="Q107" s="26">
        <f t="shared" si="39"/>
        <v>3344</v>
      </c>
      <c r="R107" s="26">
        <f t="shared" si="40"/>
        <v>3638</v>
      </c>
      <c r="S107" s="26">
        <f t="shared" si="41"/>
        <v>3752</v>
      </c>
      <c r="T107" s="256"/>
      <c r="U107" s="74">
        <f>IF(B107=C107,0,IF(S107&lt;&gt;"-",(S107)/Přehled!$A$1,0))</f>
        <v>8.9333333333333336</v>
      </c>
    </row>
    <row r="108" spans="1:21" x14ac:dyDescent="0.25">
      <c r="A108" s="233">
        <v>106</v>
      </c>
      <c r="B108" s="235">
        <v>9954</v>
      </c>
      <c r="C108" s="236"/>
      <c r="D108" s="235">
        <v>1845</v>
      </c>
      <c r="E108" s="230">
        <f t="shared" si="28"/>
        <v>925</v>
      </c>
      <c r="F108" s="230">
        <f t="shared" si="29"/>
        <v>310</v>
      </c>
      <c r="G108" s="230">
        <f t="shared" si="30"/>
        <v>80</v>
      </c>
      <c r="H108" s="236">
        <f t="shared" si="31"/>
        <v>15</v>
      </c>
      <c r="I108" s="235">
        <f t="shared" si="32"/>
        <v>3506</v>
      </c>
      <c r="J108" s="230">
        <f t="shared" si="33"/>
        <v>1758</v>
      </c>
      <c r="K108" s="230">
        <f t="shared" si="34"/>
        <v>589</v>
      </c>
      <c r="L108" s="230">
        <f t="shared" si="35"/>
        <v>152</v>
      </c>
      <c r="M108" s="236">
        <f t="shared" si="36"/>
        <v>29</v>
      </c>
      <c r="N108" s="257"/>
      <c r="O108" s="26">
        <f t="shared" si="37"/>
        <v>2942</v>
      </c>
      <c r="P108" s="26">
        <f t="shared" si="38"/>
        <v>0</v>
      </c>
      <c r="Q108" s="26">
        <f t="shared" si="39"/>
        <v>3512</v>
      </c>
      <c r="R108" s="26">
        <f t="shared" si="40"/>
        <v>3797</v>
      </c>
      <c r="S108" s="26">
        <f t="shared" si="41"/>
        <v>3920</v>
      </c>
      <c r="T108" s="256"/>
      <c r="U108" s="74">
        <f>IF(B108=C108,0,IF(S108&lt;&gt;"-",(S108)/Přehled!$A$1,0))</f>
        <v>9.3333333333333339</v>
      </c>
    </row>
    <row r="109" spans="1:21" x14ac:dyDescent="0.25">
      <c r="A109" s="233">
        <v>107</v>
      </c>
      <c r="B109" s="235">
        <v>10203</v>
      </c>
      <c r="C109" s="236"/>
      <c r="D109" s="235">
        <v>1865</v>
      </c>
      <c r="E109" s="230">
        <f t="shared" si="28"/>
        <v>935</v>
      </c>
      <c r="F109" s="230">
        <f t="shared" si="29"/>
        <v>310</v>
      </c>
      <c r="G109" s="230">
        <f t="shared" si="30"/>
        <v>80</v>
      </c>
      <c r="H109" s="236">
        <f t="shared" si="31"/>
        <v>15</v>
      </c>
      <c r="I109" s="235">
        <f t="shared" si="32"/>
        <v>3544</v>
      </c>
      <c r="J109" s="230">
        <f t="shared" si="33"/>
        <v>1777</v>
      </c>
      <c r="K109" s="230">
        <f t="shared" si="34"/>
        <v>589</v>
      </c>
      <c r="L109" s="230">
        <f t="shared" si="35"/>
        <v>152</v>
      </c>
      <c r="M109" s="236">
        <f t="shared" si="36"/>
        <v>29</v>
      </c>
      <c r="N109" s="257"/>
      <c r="O109" s="26">
        <f t="shared" si="37"/>
        <v>3115</v>
      </c>
      <c r="P109" s="26">
        <f t="shared" si="38"/>
        <v>0</v>
      </c>
      <c r="Q109" s="26">
        <f t="shared" si="39"/>
        <v>3704</v>
      </c>
      <c r="R109" s="26">
        <f t="shared" si="40"/>
        <v>3989</v>
      </c>
      <c r="S109" s="26">
        <f t="shared" si="41"/>
        <v>4112</v>
      </c>
      <c r="T109" s="256"/>
      <c r="U109" s="74">
        <f>IF(B109=C109,0,IF(S109&lt;&gt;"-",(S109)/Přehled!$A$1,0))</f>
        <v>9.7904761904761912</v>
      </c>
    </row>
    <row r="110" spans="1:21" x14ac:dyDescent="0.25">
      <c r="A110" s="233">
        <v>108</v>
      </c>
      <c r="B110" s="235">
        <v>10458</v>
      </c>
      <c r="C110" s="236"/>
      <c r="D110" s="235">
        <v>1885</v>
      </c>
      <c r="E110" s="230">
        <f t="shared" si="28"/>
        <v>945</v>
      </c>
      <c r="F110" s="230">
        <f t="shared" si="29"/>
        <v>315</v>
      </c>
      <c r="G110" s="230">
        <f t="shared" si="30"/>
        <v>80</v>
      </c>
      <c r="H110" s="236">
        <f t="shared" si="31"/>
        <v>15</v>
      </c>
      <c r="I110" s="235">
        <f t="shared" si="32"/>
        <v>3582</v>
      </c>
      <c r="J110" s="230">
        <f t="shared" si="33"/>
        <v>1796</v>
      </c>
      <c r="K110" s="230">
        <f t="shared" si="34"/>
        <v>599</v>
      </c>
      <c r="L110" s="230">
        <f t="shared" si="35"/>
        <v>152</v>
      </c>
      <c r="M110" s="236">
        <f t="shared" si="36"/>
        <v>29</v>
      </c>
      <c r="N110" s="26"/>
      <c r="O110" s="26">
        <f t="shared" si="37"/>
        <v>3294</v>
      </c>
      <c r="P110" s="26">
        <f t="shared" si="38"/>
        <v>0</v>
      </c>
      <c r="Q110" s="26">
        <f t="shared" si="39"/>
        <v>3882</v>
      </c>
      <c r="R110" s="26">
        <f t="shared" si="40"/>
        <v>4177</v>
      </c>
      <c r="S110" s="26">
        <f t="shared" si="41"/>
        <v>4300</v>
      </c>
      <c r="T110" s="1"/>
      <c r="U110" s="74">
        <f>IF(B110=C110,0,IF(S110&lt;&gt;"-",(S110)/Přehled!$A$1,0))</f>
        <v>10.238095238095237</v>
      </c>
    </row>
    <row r="111" spans="1:21" x14ac:dyDescent="0.25">
      <c r="A111" s="233">
        <v>109</v>
      </c>
      <c r="B111" s="235">
        <v>10719</v>
      </c>
      <c r="C111" s="236"/>
      <c r="D111" s="235">
        <v>1910</v>
      </c>
      <c r="E111" s="230">
        <f t="shared" si="28"/>
        <v>955</v>
      </c>
      <c r="F111" s="230">
        <f t="shared" si="29"/>
        <v>320</v>
      </c>
      <c r="G111" s="230">
        <f t="shared" si="30"/>
        <v>80</v>
      </c>
      <c r="H111" s="236">
        <f t="shared" si="31"/>
        <v>15</v>
      </c>
      <c r="I111" s="235">
        <f t="shared" si="32"/>
        <v>3629</v>
      </c>
      <c r="J111" s="230">
        <f t="shared" si="33"/>
        <v>1815</v>
      </c>
      <c r="K111" s="230">
        <f t="shared" si="34"/>
        <v>608</v>
      </c>
      <c r="L111" s="230">
        <f t="shared" si="35"/>
        <v>152</v>
      </c>
      <c r="M111" s="236">
        <f t="shared" si="36"/>
        <v>29</v>
      </c>
      <c r="N111" s="26"/>
      <c r="O111" s="26">
        <f t="shared" si="37"/>
        <v>3461</v>
      </c>
      <c r="P111" s="26">
        <f t="shared" si="38"/>
        <v>0</v>
      </c>
      <c r="Q111" s="26">
        <f t="shared" si="39"/>
        <v>4059</v>
      </c>
      <c r="R111" s="26">
        <f t="shared" si="40"/>
        <v>4363</v>
      </c>
      <c r="S111" s="26">
        <f t="shared" si="41"/>
        <v>4486</v>
      </c>
      <c r="T111" s="1"/>
      <c r="U111" s="74">
        <f>IF(B111=C111,0,IF(S111&lt;&gt;"-",(S111)/Přehled!$A$1,0))</f>
        <v>10.68095238095238</v>
      </c>
    </row>
    <row r="112" spans="1:21" x14ac:dyDescent="0.25">
      <c r="A112" s="233">
        <v>110</v>
      </c>
      <c r="B112" s="235">
        <v>10987</v>
      </c>
      <c r="C112" s="236"/>
      <c r="D112" s="235">
        <v>1930</v>
      </c>
      <c r="E112" s="230">
        <f t="shared" si="28"/>
        <v>965</v>
      </c>
      <c r="F112" s="230">
        <f t="shared" si="29"/>
        <v>320</v>
      </c>
      <c r="G112" s="230">
        <f t="shared" si="30"/>
        <v>80</v>
      </c>
      <c r="H112" s="236">
        <f t="shared" si="31"/>
        <v>15</v>
      </c>
      <c r="I112" s="235">
        <f t="shared" si="32"/>
        <v>3667</v>
      </c>
      <c r="J112" s="230">
        <f t="shared" si="33"/>
        <v>1834</v>
      </c>
      <c r="K112" s="230">
        <f t="shared" si="34"/>
        <v>608</v>
      </c>
      <c r="L112" s="230">
        <f t="shared" si="35"/>
        <v>152</v>
      </c>
      <c r="M112" s="236">
        <f t="shared" si="36"/>
        <v>29</v>
      </c>
      <c r="N112" s="26"/>
      <c r="O112" s="26">
        <f t="shared" si="37"/>
        <v>3653</v>
      </c>
      <c r="P112" s="26">
        <f t="shared" si="38"/>
        <v>0</v>
      </c>
      <c r="Q112" s="26">
        <f t="shared" si="39"/>
        <v>4270</v>
      </c>
      <c r="R112" s="26">
        <f t="shared" si="40"/>
        <v>4574</v>
      </c>
      <c r="S112" s="26">
        <f t="shared" si="41"/>
        <v>4697</v>
      </c>
      <c r="T112" s="1"/>
      <c r="U112" s="74">
        <f>IF(B112=C112,0,IF(S112&lt;&gt;"-",(S112)/Přehled!$A$1,0))</f>
        <v>11.183333333333334</v>
      </c>
    </row>
    <row r="113" spans="1:21" x14ac:dyDescent="0.25">
      <c r="A113" s="233">
        <v>111</v>
      </c>
      <c r="B113" s="235">
        <v>11262</v>
      </c>
      <c r="C113" s="236"/>
      <c r="D113" s="235">
        <v>1950</v>
      </c>
      <c r="E113" s="230">
        <f t="shared" si="28"/>
        <v>975</v>
      </c>
      <c r="F113" s="230">
        <f t="shared" si="29"/>
        <v>325</v>
      </c>
      <c r="G113" s="230">
        <f t="shared" si="30"/>
        <v>80</v>
      </c>
      <c r="H113" s="236">
        <f t="shared" si="31"/>
        <v>15</v>
      </c>
      <c r="I113" s="235">
        <f t="shared" si="32"/>
        <v>3705</v>
      </c>
      <c r="J113" s="230">
        <f t="shared" si="33"/>
        <v>1853</v>
      </c>
      <c r="K113" s="230">
        <f t="shared" si="34"/>
        <v>618</v>
      </c>
      <c r="L113" s="230">
        <f t="shared" si="35"/>
        <v>152</v>
      </c>
      <c r="M113" s="236">
        <f t="shared" si="36"/>
        <v>29</v>
      </c>
      <c r="N113" s="26"/>
      <c r="O113" s="26">
        <f t="shared" si="37"/>
        <v>3852</v>
      </c>
      <c r="P113" s="26">
        <f t="shared" si="38"/>
        <v>0</v>
      </c>
      <c r="Q113" s="26">
        <f t="shared" si="39"/>
        <v>4468</v>
      </c>
      <c r="R113" s="26">
        <f t="shared" si="40"/>
        <v>4782</v>
      </c>
      <c r="S113" s="26">
        <f t="shared" si="41"/>
        <v>4905</v>
      </c>
      <c r="T113" s="1"/>
      <c r="U113" s="74">
        <f>IF(B113=C113,0,IF(S113&lt;&gt;"-",(S113)/Přehled!$A$1,0))</f>
        <v>11.678571428571429</v>
      </c>
    </row>
    <row r="114" spans="1:21" x14ac:dyDescent="0.25">
      <c r="A114" s="233">
        <v>112</v>
      </c>
      <c r="B114" s="235">
        <v>11543</v>
      </c>
      <c r="C114" s="236"/>
      <c r="D114" s="235">
        <v>1970</v>
      </c>
      <c r="E114" s="230">
        <f t="shared" si="28"/>
        <v>985</v>
      </c>
      <c r="F114" s="230">
        <f t="shared" si="29"/>
        <v>330</v>
      </c>
      <c r="G114" s="230">
        <f t="shared" si="30"/>
        <v>85</v>
      </c>
      <c r="H114" s="236">
        <f t="shared" si="31"/>
        <v>15</v>
      </c>
      <c r="I114" s="235">
        <f t="shared" si="32"/>
        <v>3743</v>
      </c>
      <c r="J114" s="230">
        <f t="shared" si="33"/>
        <v>1872</v>
      </c>
      <c r="K114" s="230">
        <f t="shared" si="34"/>
        <v>627</v>
      </c>
      <c r="L114" s="230">
        <f t="shared" si="35"/>
        <v>162</v>
      </c>
      <c r="M114" s="236">
        <f t="shared" si="36"/>
        <v>29</v>
      </c>
      <c r="N114" s="26"/>
      <c r="O114" s="26">
        <f t="shared" si="37"/>
        <v>4057</v>
      </c>
      <c r="P114" s="26">
        <f t="shared" si="38"/>
        <v>0</v>
      </c>
      <c r="Q114" s="26">
        <f t="shared" si="39"/>
        <v>4674</v>
      </c>
      <c r="R114" s="26">
        <f t="shared" si="40"/>
        <v>4977</v>
      </c>
      <c r="S114" s="26">
        <f t="shared" si="41"/>
        <v>5110</v>
      </c>
      <c r="T114" s="1"/>
      <c r="U114" s="74">
        <f>IF(B114=C114,0,IF(S114&lt;&gt;"-",(S114)/Přehled!$A$1,0))</f>
        <v>12.166666666666666</v>
      </c>
    </row>
    <row r="115" spans="1:21" x14ac:dyDescent="0.25">
      <c r="A115" s="233">
        <v>113</v>
      </c>
      <c r="B115" s="235">
        <v>11832</v>
      </c>
      <c r="C115" s="236"/>
      <c r="D115" s="235">
        <v>1990</v>
      </c>
      <c r="E115" s="230">
        <f t="shared" si="28"/>
        <v>995</v>
      </c>
      <c r="F115" s="230">
        <f t="shared" si="29"/>
        <v>330</v>
      </c>
      <c r="G115" s="230">
        <f t="shared" si="30"/>
        <v>85</v>
      </c>
      <c r="H115" s="236">
        <f t="shared" si="31"/>
        <v>15</v>
      </c>
      <c r="I115" s="235">
        <f t="shared" si="32"/>
        <v>3781</v>
      </c>
      <c r="J115" s="230">
        <f t="shared" si="33"/>
        <v>1891</v>
      </c>
      <c r="K115" s="230">
        <f t="shared" si="34"/>
        <v>627</v>
      </c>
      <c r="L115" s="230">
        <f t="shared" si="35"/>
        <v>162</v>
      </c>
      <c r="M115" s="236">
        <f t="shared" si="36"/>
        <v>29</v>
      </c>
      <c r="N115" s="26"/>
      <c r="O115" s="26">
        <f t="shared" si="37"/>
        <v>4270</v>
      </c>
      <c r="P115" s="26">
        <f t="shared" si="38"/>
        <v>0</v>
      </c>
      <c r="Q115" s="26">
        <f t="shared" si="39"/>
        <v>4906</v>
      </c>
      <c r="R115" s="26">
        <f t="shared" si="40"/>
        <v>5209</v>
      </c>
      <c r="S115" s="26">
        <f t="shared" si="41"/>
        <v>5342</v>
      </c>
      <c r="T115" s="1"/>
      <c r="U115" s="74">
        <f>IF(B115=C115,0,IF(S115&lt;&gt;"-",(S115)/Přehled!$A$1,0))</f>
        <v>12.719047619047618</v>
      </c>
    </row>
    <row r="116" spans="1:21" x14ac:dyDescent="0.25">
      <c r="A116" s="233">
        <v>114</v>
      </c>
      <c r="B116" s="235">
        <v>12128</v>
      </c>
      <c r="C116" s="236"/>
      <c r="D116" s="235">
        <v>2015</v>
      </c>
      <c r="E116" s="230">
        <f t="shared" si="28"/>
        <v>1010</v>
      </c>
      <c r="F116" s="230">
        <f t="shared" si="29"/>
        <v>335</v>
      </c>
      <c r="G116" s="230">
        <f t="shared" si="30"/>
        <v>85</v>
      </c>
      <c r="H116" s="236">
        <f t="shared" si="31"/>
        <v>15</v>
      </c>
      <c r="I116" s="235">
        <f t="shared" si="32"/>
        <v>3829</v>
      </c>
      <c r="J116" s="230">
        <f t="shared" si="33"/>
        <v>1919</v>
      </c>
      <c r="K116" s="230">
        <f t="shared" si="34"/>
        <v>637</v>
      </c>
      <c r="L116" s="230">
        <f t="shared" si="35"/>
        <v>162</v>
      </c>
      <c r="M116" s="236">
        <f t="shared" si="36"/>
        <v>29</v>
      </c>
      <c r="N116" s="26"/>
      <c r="O116" s="26">
        <f t="shared" si="37"/>
        <v>4470</v>
      </c>
      <c r="P116" s="26">
        <f t="shared" si="38"/>
        <v>0</v>
      </c>
      <c r="Q116" s="26">
        <f t="shared" si="39"/>
        <v>5106</v>
      </c>
      <c r="R116" s="26">
        <f t="shared" si="40"/>
        <v>5419</v>
      </c>
      <c r="S116" s="26">
        <f t="shared" si="41"/>
        <v>5552</v>
      </c>
      <c r="T116" s="1"/>
      <c r="U116" s="74">
        <f>IF(B116=C116,0,IF(S116&lt;&gt;"-",(S116)/Přehled!$A$1,0))</f>
        <v>13.219047619047618</v>
      </c>
    </row>
    <row r="117" spans="1:21" x14ac:dyDescent="0.25">
      <c r="A117" s="55">
        <v>115</v>
      </c>
      <c r="B117" s="34">
        <v>12431</v>
      </c>
      <c r="C117" s="7"/>
      <c r="D117" s="56">
        <v>2035</v>
      </c>
      <c r="E117" s="41">
        <f t="shared" si="28"/>
        <v>1020</v>
      </c>
      <c r="F117" s="41">
        <f t="shared" si="29"/>
        <v>340</v>
      </c>
      <c r="G117" s="41">
        <f t="shared" si="30"/>
        <v>85</v>
      </c>
      <c r="H117" s="7">
        <f t="shared" si="31"/>
        <v>15</v>
      </c>
      <c r="I117" s="34">
        <f t="shared" si="32"/>
        <v>3867</v>
      </c>
      <c r="J117" s="41">
        <f t="shared" si="33"/>
        <v>1938</v>
      </c>
      <c r="K117" s="41">
        <f t="shared" si="34"/>
        <v>646</v>
      </c>
      <c r="L117" s="41">
        <f t="shared" si="35"/>
        <v>162</v>
      </c>
      <c r="M117" s="7">
        <f t="shared" si="36"/>
        <v>29</v>
      </c>
      <c r="N117" s="26"/>
      <c r="O117" s="26">
        <f t="shared" si="37"/>
        <v>4697</v>
      </c>
      <c r="P117" s="26">
        <f t="shared" si="38"/>
        <v>0</v>
      </c>
      <c r="Q117" s="26">
        <f t="shared" si="39"/>
        <v>5334</v>
      </c>
      <c r="R117" s="26">
        <f t="shared" si="40"/>
        <v>5656</v>
      </c>
      <c r="S117" s="26">
        <f t="shared" si="41"/>
        <v>5789</v>
      </c>
      <c r="T117" s="1"/>
      <c r="U117" s="74">
        <f>IF(B117=C117,0,IF(S117&lt;&gt;"-",(S117)/Přehled!$A$1,0))</f>
        <v>13.783333333333333</v>
      </c>
    </row>
    <row r="118" spans="1:21" x14ac:dyDescent="0.25">
      <c r="A118" s="55">
        <v>116</v>
      </c>
      <c r="B118" s="34">
        <v>12742</v>
      </c>
      <c r="C118" s="7"/>
      <c r="D118" s="56">
        <v>2055</v>
      </c>
      <c r="E118" s="41">
        <f t="shared" si="28"/>
        <v>1030</v>
      </c>
      <c r="F118" s="41">
        <f t="shared" si="29"/>
        <v>345</v>
      </c>
      <c r="G118" s="41">
        <f t="shared" si="30"/>
        <v>85</v>
      </c>
      <c r="H118" s="7">
        <f t="shared" si="31"/>
        <v>15</v>
      </c>
      <c r="I118" s="34">
        <f t="shared" si="32"/>
        <v>3905</v>
      </c>
      <c r="J118" s="41">
        <f t="shared" si="33"/>
        <v>1957</v>
      </c>
      <c r="K118" s="41">
        <f t="shared" si="34"/>
        <v>656</v>
      </c>
      <c r="L118" s="41">
        <f t="shared" si="35"/>
        <v>162</v>
      </c>
      <c r="M118" s="7">
        <f t="shared" si="36"/>
        <v>29</v>
      </c>
      <c r="O118" s="35">
        <f t="shared" si="37"/>
        <v>4932</v>
      </c>
      <c r="P118" s="35">
        <f t="shared" si="38"/>
        <v>0</v>
      </c>
      <c r="Q118" s="35">
        <f t="shared" si="39"/>
        <v>5568</v>
      </c>
      <c r="R118" s="35">
        <f t="shared" si="40"/>
        <v>5900</v>
      </c>
      <c r="S118" s="35">
        <f t="shared" si="41"/>
        <v>6033</v>
      </c>
      <c r="U118" s="74">
        <f>IF(B118=C118,0,IF(S118&lt;&gt;"-",(S118)/Přehled!$A$1,0))</f>
        <v>14.364285714285714</v>
      </c>
    </row>
    <row r="119" spans="1:21" x14ac:dyDescent="0.25">
      <c r="A119" s="55">
        <v>117</v>
      </c>
      <c r="B119" s="34">
        <v>13060</v>
      </c>
      <c r="C119" s="7"/>
      <c r="D119" s="56">
        <v>2080</v>
      </c>
      <c r="E119" s="41">
        <f t="shared" si="28"/>
        <v>1040</v>
      </c>
      <c r="F119" s="41">
        <f t="shared" si="29"/>
        <v>345</v>
      </c>
      <c r="G119" s="41">
        <f t="shared" si="30"/>
        <v>85</v>
      </c>
      <c r="H119" s="7">
        <f t="shared" si="31"/>
        <v>15</v>
      </c>
      <c r="I119" s="34">
        <f t="shared" si="32"/>
        <v>3952</v>
      </c>
      <c r="J119" s="41">
        <f t="shared" si="33"/>
        <v>1976</v>
      </c>
      <c r="K119" s="41">
        <f t="shared" si="34"/>
        <v>656</v>
      </c>
      <c r="L119" s="41">
        <f t="shared" si="35"/>
        <v>162</v>
      </c>
      <c r="M119" s="7">
        <f t="shared" si="36"/>
        <v>29</v>
      </c>
      <c r="O119" s="35">
        <f t="shared" si="37"/>
        <v>5156</v>
      </c>
      <c r="P119" s="35">
        <f t="shared" si="38"/>
        <v>0</v>
      </c>
      <c r="Q119" s="35">
        <f t="shared" si="39"/>
        <v>5820</v>
      </c>
      <c r="R119" s="35">
        <f t="shared" si="40"/>
        <v>6152</v>
      </c>
      <c r="S119" s="35">
        <f t="shared" si="41"/>
        <v>6285</v>
      </c>
      <c r="U119" s="74">
        <f>IF(B119=C119,0,IF(S119&lt;&gt;"-",(S119)/Přehled!$A$1,0))</f>
        <v>14.964285714285714</v>
      </c>
    </row>
    <row r="120" spans="1:21" x14ac:dyDescent="0.25">
      <c r="A120" s="55">
        <v>118</v>
      </c>
      <c r="B120" s="34">
        <v>13387</v>
      </c>
      <c r="C120" s="7"/>
      <c r="D120" s="56">
        <v>2100</v>
      </c>
      <c r="E120" s="41">
        <f t="shared" si="28"/>
        <v>1050</v>
      </c>
      <c r="F120" s="41">
        <f t="shared" si="29"/>
        <v>350</v>
      </c>
      <c r="G120" s="41">
        <f t="shared" si="30"/>
        <v>90</v>
      </c>
      <c r="H120" s="7">
        <f t="shared" si="31"/>
        <v>20</v>
      </c>
      <c r="I120" s="34">
        <f t="shared" si="32"/>
        <v>3990</v>
      </c>
      <c r="J120" s="41">
        <f t="shared" si="33"/>
        <v>1995</v>
      </c>
      <c r="K120" s="41">
        <f t="shared" si="34"/>
        <v>665</v>
      </c>
      <c r="L120" s="41">
        <f t="shared" si="35"/>
        <v>171</v>
      </c>
      <c r="M120" s="7">
        <f t="shared" si="36"/>
        <v>38</v>
      </c>
      <c r="O120" s="35">
        <f t="shared" si="37"/>
        <v>5407</v>
      </c>
      <c r="P120" s="35">
        <f t="shared" si="38"/>
        <v>0</v>
      </c>
      <c r="Q120" s="35">
        <f t="shared" si="39"/>
        <v>6072</v>
      </c>
      <c r="R120" s="35">
        <f t="shared" si="40"/>
        <v>6395</v>
      </c>
      <c r="S120" s="35">
        <f t="shared" si="41"/>
        <v>6528</v>
      </c>
      <c r="U120" s="74">
        <f>IF(B120=C120,0,IF(S120&lt;&gt;"-",(S120)/Přehled!$A$1,0))</f>
        <v>15.542857142857143</v>
      </c>
    </row>
    <row r="121" spans="1:21" x14ac:dyDescent="0.25">
      <c r="A121" s="55">
        <v>119</v>
      </c>
      <c r="B121" s="34">
        <v>13721</v>
      </c>
      <c r="C121" s="7"/>
      <c r="D121" s="56">
        <v>2120</v>
      </c>
      <c r="E121" s="41">
        <f t="shared" si="28"/>
        <v>1060</v>
      </c>
      <c r="F121" s="41">
        <f t="shared" si="29"/>
        <v>355</v>
      </c>
      <c r="G121" s="41">
        <f t="shared" si="30"/>
        <v>90</v>
      </c>
      <c r="H121" s="7">
        <f t="shared" si="31"/>
        <v>20</v>
      </c>
      <c r="I121" s="34">
        <f t="shared" si="32"/>
        <v>4028</v>
      </c>
      <c r="J121" s="41">
        <f t="shared" si="33"/>
        <v>2014</v>
      </c>
      <c r="K121" s="41">
        <f t="shared" si="34"/>
        <v>675</v>
      </c>
      <c r="L121" s="41">
        <f t="shared" si="35"/>
        <v>171</v>
      </c>
      <c r="M121" s="7">
        <f t="shared" si="36"/>
        <v>38</v>
      </c>
      <c r="O121" s="35">
        <f t="shared" si="37"/>
        <v>5665</v>
      </c>
      <c r="P121" s="35">
        <f t="shared" si="38"/>
        <v>0</v>
      </c>
      <c r="Q121" s="35">
        <f t="shared" si="39"/>
        <v>6329</v>
      </c>
      <c r="R121" s="35">
        <f t="shared" si="40"/>
        <v>6662</v>
      </c>
      <c r="S121" s="35">
        <f t="shared" si="41"/>
        <v>6795</v>
      </c>
      <c r="U121" s="74">
        <f>IF(B121=C121,0,IF(S121&lt;&gt;"-",(S121)/Přehled!$A$1,0))</f>
        <v>16.178571428571427</v>
      </c>
    </row>
    <row r="122" spans="1:21" x14ac:dyDescent="0.25">
      <c r="A122" s="50">
        <v>120</v>
      </c>
      <c r="B122" s="51">
        <v>14064</v>
      </c>
      <c r="C122" s="52"/>
      <c r="D122" s="53">
        <v>2140</v>
      </c>
      <c r="E122" s="54">
        <f t="shared" si="28"/>
        <v>1070</v>
      </c>
      <c r="F122" s="54">
        <f t="shared" si="29"/>
        <v>355</v>
      </c>
      <c r="G122" s="54">
        <f t="shared" si="30"/>
        <v>90</v>
      </c>
      <c r="H122" s="52">
        <f t="shared" si="31"/>
        <v>20</v>
      </c>
      <c r="I122" s="51">
        <f t="shared" si="32"/>
        <v>4066</v>
      </c>
      <c r="J122" s="54">
        <f t="shared" si="33"/>
        <v>2033</v>
      </c>
      <c r="K122" s="54">
        <f t="shared" si="34"/>
        <v>675</v>
      </c>
      <c r="L122" s="54">
        <f t="shared" si="35"/>
        <v>171</v>
      </c>
      <c r="M122" s="52">
        <f t="shared" si="36"/>
        <v>38</v>
      </c>
      <c r="O122" s="35">
        <f t="shared" si="37"/>
        <v>5932</v>
      </c>
      <c r="P122" s="35">
        <f t="shared" si="38"/>
        <v>0</v>
      </c>
      <c r="Q122" s="35">
        <f t="shared" si="39"/>
        <v>6615</v>
      </c>
      <c r="R122" s="35">
        <f t="shared" si="40"/>
        <v>6948</v>
      </c>
      <c r="S122" s="35">
        <f t="shared" si="41"/>
        <v>7081</v>
      </c>
      <c r="U122" s="74">
        <f>IF(B122=C122,0,IF(S122&lt;&gt;"-",(S122)/Přehled!$A$1,0))</f>
        <v>16.859523809523811</v>
      </c>
    </row>
    <row r="123" spans="1:21" x14ac:dyDescent="0.25">
      <c r="A123" s="55">
        <v>121</v>
      </c>
      <c r="B123" s="34">
        <v>14416</v>
      </c>
      <c r="C123" s="7"/>
      <c r="D123" s="56">
        <v>2165</v>
      </c>
      <c r="E123" s="41">
        <f t="shared" si="28"/>
        <v>1085</v>
      </c>
      <c r="F123" s="41">
        <f t="shared" si="29"/>
        <v>360</v>
      </c>
      <c r="G123" s="41">
        <f t="shared" si="30"/>
        <v>90</v>
      </c>
      <c r="H123" s="7">
        <f t="shared" si="31"/>
        <v>20</v>
      </c>
      <c r="I123" s="34">
        <f t="shared" si="32"/>
        <v>4114</v>
      </c>
      <c r="J123" s="41">
        <f t="shared" si="33"/>
        <v>2062</v>
      </c>
      <c r="K123" s="41">
        <f t="shared" si="34"/>
        <v>684</v>
      </c>
      <c r="L123" s="41">
        <f t="shared" si="35"/>
        <v>171</v>
      </c>
      <c r="M123" s="7">
        <f t="shared" si="36"/>
        <v>38</v>
      </c>
      <c r="O123" s="35">
        <f t="shared" si="37"/>
        <v>6188</v>
      </c>
      <c r="P123" s="35">
        <f t="shared" si="38"/>
        <v>0</v>
      </c>
      <c r="Q123" s="35">
        <f t="shared" si="39"/>
        <v>6872</v>
      </c>
      <c r="R123" s="35">
        <f t="shared" si="40"/>
        <v>7214</v>
      </c>
      <c r="S123" s="35">
        <f t="shared" si="41"/>
        <v>7347</v>
      </c>
      <c r="U123" s="74">
        <f>IF(B123=C123,0,IF(S123&lt;&gt;"-",(S123)/Přehled!$A$1,0))</f>
        <v>17.492857142857144</v>
      </c>
    </row>
    <row r="124" spans="1:21" x14ac:dyDescent="0.25">
      <c r="A124" s="55">
        <v>122</v>
      </c>
      <c r="B124" s="34">
        <v>14776</v>
      </c>
      <c r="C124" s="7"/>
      <c r="D124" s="56">
        <v>2185</v>
      </c>
      <c r="E124" s="41">
        <f t="shared" si="28"/>
        <v>1095</v>
      </c>
      <c r="F124" s="41">
        <f t="shared" si="29"/>
        <v>365</v>
      </c>
      <c r="G124" s="41">
        <f t="shared" si="30"/>
        <v>90</v>
      </c>
      <c r="H124" s="7">
        <f t="shared" si="31"/>
        <v>20</v>
      </c>
      <c r="I124" s="34">
        <f t="shared" si="32"/>
        <v>4152</v>
      </c>
      <c r="J124" s="41">
        <f t="shared" si="33"/>
        <v>2081</v>
      </c>
      <c r="K124" s="41">
        <f t="shared" si="34"/>
        <v>694</v>
      </c>
      <c r="L124" s="41">
        <f t="shared" si="35"/>
        <v>171</v>
      </c>
      <c r="M124" s="7">
        <f t="shared" si="36"/>
        <v>38</v>
      </c>
      <c r="O124" s="35">
        <f t="shared" si="37"/>
        <v>6472</v>
      </c>
      <c r="P124" s="35">
        <f t="shared" si="38"/>
        <v>0</v>
      </c>
      <c r="Q124" s="35">
        <f t="shared" si="39"/>
        <v>7155</v>
      </c>
      <c r="R124" s="35">
        <f t="shared" si="40"/>
        <v>7507</v>
      </c>
      <c r="S124" s="35">
        <f t="shared" si="41"/>
        <v>7640</v>
      </c>
      <c r="U124" s="74">
        <f>IF(B124=C124,0,IF(S124&lt;&gt;"-",(S124)/Přehled!$A$1,0))</f>
        <v>18.19047619047619</v>
      </c>
    </row>
    <row r="125" spans="1:21" x14ac:dyDescent="0.25">
      <c r="A125" s="55">
        <v>123</v>
      </c>
      <c r="B125" s="34">
        <v>15146</v>
      </c>
      <c r="C125" s="7"/>
      <c r="D125" s="56">
        <v>2205</v>
      </c>
      <c r="E125" s="41">
        <f t="shared" si="28"/>
        <v>1105</v>
      </c>
      <c r="F125" s="41">
        <f t="shared" si="29"/>
        <v>370</v>
      </c>
      <c r="G125" s="41">
        <f t="shared" si="30"/>
        <v>95</v>
      </c>
      <c r="H125" s="7">
        <f t="shared" si="31"/>
        <v>20</v>
      </c>
      <c r="I125" s="34">
        <f t="shared" si="32"/>
        <v>4190</v>
      </c>
      <c r="J125" s="41">
        <f t="shared" si="33"/>
        <v>2100</v>
      </c>
      <c r="K125" s="41">
        <f t="shared" si="34"/>
        <v>703</v>
      </c>
      <c r="L125" s="41">
        <f t="shared" si="35"/>
        <v>181</v>
      </c>
      <c r="M125" s="7">
        <f t="shared" si="36"/>
        <v>38</v>
      </c>
      <c r="O125" s="35">
        <f t="shared" si="37"/>
        <v>6766</v>
      </c>
      <c r="P125" s="35">
        <f t="shared" si="38"/>
        <v>0</v>
      </c>
      <c r="Q125" s="35">
        <f t="shared" si="39"/>
        <v>7450</v>
      </c>
      <c r="R125" s="35">
        <f t="shared" si="40"/>
        <v>7791</v>
      </c>
      <c r="S125" s="35">
        <f t="shared" si="41"/>
        <v>7934</v>
      </c>
      <c r="U125" s="74">
        <f>IF(B125=C125,0,IF(S125&lt;&gt;"-",(S125)/Přehled!$A$1,0))</f>
        <v>18.890476190476189</v>
      </c>
    </row>
    <row r="126" spans="1:21" x14ac:dyDescent="0.25">
      <c r="A126" s="50">
        <v>124</v>
      </c>
      <c r="B126" s="51">
        <v>15524</v>
      </c>
      <c r="C126" s="52"/>
      <c r="D126" s="53">
        <v>2230</v>
      </c>
      <c r="E126" s="54">
        <f t="shared" si="28"/>
        <v>1115</v>
      </c>
      <c r="F126" s="54">
        <f t="shared" si="29"/>
        <v>370</v>
      </c>
      <c r="G126" s="54">
        <f t="shared" si="30"/>
        <v>95</v>
      </c>
      <c r="H126" s="52">
        <f t="shared" si="31"/>
        <v>20</v>
      </c>
      <c r="I126" s="51">
        <f t="shared" si="32"/>
        <v>4237</v>
      </c>
      <c r="J126" s="54">
        <f t="shared" si="33"/>
        <v>2119</v>
      </c>
      <c r="K126" s="54">
        <f t="shared" si="34"/>
        <v>703</v>
      </c>
      <c r="L126" s="54">
        <f t="shared" si="35"/>
        <v>181</v>
      </c>
      <c r="M126" s="52">
        <f t="shared" si="36"/>
        <v>38</v>
      </c>
      <c r="O126" s="35">
        <f t="shared" si="37"/>
        <v>7050</v>
      </c>
      <c r="P126" s="35">
        <f t="shared" si="38"/>
        <v>0</v>
      </c>
      <c r="Q126" s="35">
        <f t="shared" si="39"/>
        <v>7762</v>
      </c>
      <c r="R126" s="35">
        <f t="shared" si="40"/>
        <v>8103</v>
      </c>
      <c r="S126" s="35">
        <f t="shared" si="41"/>
        <v>8246</v>
      </c>
      <c r="U126" s="74">
        <f>IF(B126=C126,0,IF(S126&lt;&gt;"-",(S126)/Přehled!$A$1,0))</f>
        <v>19.633333333333333</v>
      </c>
    </row>
    <row r="127" spans="1:21" x14ac:dyDescent="0.25">
      <c r="A127" s="55">
        <v>125</v>
      </c>
      <c r="B127" s="34">
        <v>15913</v>
      </c>
      <c r="C127" s="7"/>
      <c r="D127" s="56">
        <v>2250</v>
      </c>
      <c r="E127" s="41">
        <f t="shared" si="28"/>
        <v>1125</v>
      </c>
      <c r="F127" s="41">
        <f t="shared" si="29"/>
        <v>375</v>
      </c>
      <c r="G127" s="41">
        <f t="shared" si="30"/>
        <v>95</v>
      </c>
      <c r="H127" s="7">
        <f t="shared" si="31"/>
        <v>20</v>
      </c>
      <c r="I127" s="34">
        <f t="shared" si="32"/>
        <v>4275</v>
      </c>
      <c r="J127" s="41">
        <f t="shared" si="33"/>
        <v>2138</v>
      </c>
      <c r="K127" s="41">
        <f t="shared" si="34"/>
        <v>713</v>
      </c>
      <c r="L127" s="41">
        <f t="shared" si="35"/>
        <v>181</v>
      </c>
      <c r="M127" s="7">
        <f t="shared" si="36"/>
        <v>38</v>
      </c>
      <c r="O127" s="35">
        <f t="shared" si="37"/>
        <v>7363</v>
      </c>
      <c r="P127" s="35">
        <f t="shared" si="38"/>
        <v>0</v>
      </c>
      <c r="Q127" s="35">
        <f t="shared" si="39"/>
        <v>8074</v>
      </c>
      <c r="R127" s="35">
        <f t="shared" si="40"/>
        <v>8425</v>
      </c>
      <c r="S127" s="35">
        <f t="shared" si="41"/>
        <v>8568</v>
      </c>
      <c r="U127" s="74">
        <f>IF(B127=C127,0,IF(S127&lt;&gt;"-",(S127)/Přehled!$A$1,0))</f>
        <v>20.399999999999999</v>
      </c>
    </row>
    <row r="128" spans="1:21" x14ac:dyDescent="0.25">
      <c r="A128" s="55">
        <v>126</v>
      </c>
      <c r="B128" s="34">
        <v>16310</v>
      </c>
      <c r="C128" s="7"/>
      <c r="D128" s="56">
        <v>2270</v>
      </c>
      <c r="E128" s="41">
        <f t="shared" si="28"/>
        <v>1135</v>
      </c>
      <c r="F128" s="41">
        <f t="shared" si="29"/>
        <v>380</v>
      </c>
      <c r="G128" s="41">
        <f t="shared" si="30"/>
        <v>95</v>
      </c>
      <c r="H128" s="7">
        <f t="shared" si="31"/>
        <v>20</v>
      </c>
      <c r="I128" s="34">
        <f t="shared" si="32"/>
        <v>4313</v>
      </c>
      <c r="J128" s="41">
        <f t="shared" si="33"/>
        <v>2157</v>
      </c>
      <c r="K128" s="41">
        <f t="shared" si="34"/>
        <v>722</v>
      </c>
      <c r="L128" s="41">
        <f t="shared" si="35"/>
        <v>181</v>
      </c>
      <c r="M128" s="7">
        <f t="shared" si="36"/>
        <v>38</v>
      </c>
      <c r="O128" s="35">
        <f t="shared" si="37"/>
        <v>7684</v>
      </c>
      <c r="P128" s="35">
        <f t="shared" si="38"/>
        <v>0</v>
      </c>
      <c r="Q128" s="35">
        <f t="shared" si="39"/>
        <v>8396</v>
      </c>
      <c r="R128" s="35">
        <f t="shared" si="40"/>
        <v>8756</v>
      </c>
      <c r="S128" s="35">
        <f t="shared" si="41"/>
        <v>8899</v>
      </c>
      <c r="U128" s="74">
        <f>IF(B128=C128,0,IF(S128&lt;&gt;"-",(S128)/Přehled!$A$1,0))</f>
        <v>21.188095238095237</v>
      </c>
    </row>
    <row r="129" spans="1:21" x14ac:dyDescent="0.25">
      <c r="A129" s="55">
        <v>127</v>
      </c>
      <c r="B129" s="34">
        <v>16718</v>
      </c>
      <c r="C129" s="7"/>
      <c r="D129" s="56">
        <v>2295</v>
      </c>
      <c r="E129" s="41">
        <f t="shared" si="28"/>
        <v>1150</v>
      </c>
      <c r="F129" s="41">
        <f t="shared" si="29"/>
        <v>385</v>
      </c>
      <c r="G129" s="41">
        <f t="shared" si="30"/>
        <v>95</v>
      </c>
      <c r="H129" s="7">
        <f t="shared" si="31"/>
        <v>20</v>
      </c>
      <c r="I129" s="34">
        <f t="shared" si="32"/>
        <v>4361</v>
      </c>
      <c r="J129" s="41">
        <f t="shared" si="33"/>
        <v>2185</v>
      </c>
      <c r="K129" s="41">
        <f t="shared" si="34"/>
        <v>732</v>
      </c>
      <c r="L129" s="41">
        <f t="shared" si="35"/>
        <v>181</v>
      </c>
      <c r="M129" s="7">
        <f t="shared" si="36"/>
        <v>38</v>
      </c>
      <c r="O129" s="35">
        <f t="shared" si="37"/>
        <v>7996</v>
      </c>
      <c r="P129" s="35">
        <f t="shared" si="38"/>
        <v>0</v>
      </c>
      <c r="Q129" s="35">
        <f t="shared" si="39"/>
        <v>8708</v>
      </c>
      <c r="R129" s="35">
        <f t="shared" si="40"/>
        <v>9078</v>
      </c>
      <c r="S129" s="35">
        <f t="shared" si="41"/>
        <v>9221</v>
      </c>
      <c r="U129" s="74">
        <f>IF(B129=C129,0,IF(S129&lt;&gt;"-",(S129)/Přehled!$A$1,0))</f>
        <v>21.954761904761906</v>
      </c>
    </row>
    <row r="130" spans="1:21" x14ac:dyDescent="0.25">
      <c r="A130" s="55">
        <v>128</v>
      </c>
      <c r="B130" s="34">
        <v>17136</v>
      </c>
      <c r="C130" s="7"/>
      <c r="D130" s="56">
        <v>2315</v>
      </c>
      <c r="E130" s="41">
        <f t="shared" si="28"/>
        <v>1160</v>
      </c>
      <c r="F130" s="41">
        <f t="shared" si="29"/>
        <v>385</v>
      </c>
      <c r="G130" s="41">
        <f t="shared" si="30"/>
        <v>95</v>
      </c>
      <c r="H130" s="7">
        <f t="shared" si="31"/>
        <v>20</v>
      </c>
      <c r="I130" s="34">
        <f t="shared" si="32"/>
        <v>4399</v>
      </c>
      <c r="J130" s="41">
        <f t="shared" si="33"/>
        <v>2204</v>
      </c>
      <c r="K130" s="41">
        <f t="shared" si="34"/>
        <v>732</v>
      </c>
      <c r="L130" s="41">
        <f t="shared" si="35"/>
        <v>181</v>
      </c>
      <c r="M130" s="7">
        <f t="shared" si="36"/>
        <v>38</v>
      </c>
      <c r="O130" s="35">
        <f t="shared" si="37"/>
        <v>8338</v>
      </c>
      <c r="P130" s="35">
        <f t="shared" si="38"/>
        <v>0</v>
      </c>
      <c r="Q130" s="35">
        <f t="shared" si="39"/>
        <v>9069</v>
      </c>
      <c r="R130" s="35">
        <f t="shared" si="40"/>
        <v>9439</v>
      </c>
      <c r="S130" s="35">
        <f t="shared" si="41"/>
        <v>9582</v>
      </c>
      <c r="U130" s="74">
        <f>IF(B130=C130,0,IF(S130&lt;&gt;"-",(S130)/Přehled!$A$1,0))</f>
        <v>22.814285714285713</v>
      </c>
    </row>
    <row r="131" spans="1:21" x14ac:dyDescent="0.25">
      <c r="A131" s="55">
        <v>129</v>
      </c>
      <c r="B131" s="34">
        <v>17564</v>
      </c>
      <c r="C131" s="7"/>
      <c r="D131" s="56">
        <v>2335</v>
      </c>
      <c r="E131" s="41">
        <f t="shared" si="28"/>
        <v>1170</v>
      </c>
      <c r="F131" s="41">
        <f t="shared" si="29"/>
        <v>390</v>
      </c>
      <c r="G131" s="41">
        <f t="shared" si="30"/>
        <v>100</v>
      </c>
      <c r="H131" s="7">
        <f t="shared" si="31"/>
        <v>20</v>
      </c>
      <c r="I131" s="34">
        <f t="shared" si="32"/>
        <v>4437</v>
      </c>
      <c r="J131" s="41">
        <f t="shared" si="33"/>
        <v>2223</v>
      </c>
      <c r="K131" s="41">
        <f t="shared" si="34"/>
        <v>741</v>
      </c>
      <c r="L131" s="41">
        <f t="shared" si="35"/>
        <v>190</v>
      </c>
      <c r="M131" s="7">
        <f t="shared" si="36"/>
        <v>38</v>
      </c>
      <c r="O131" s="35">
        <f t="shared" si="37"/>
        <v>8690</v>
      </c>
      <c r="P131" s="35">
        <f t="shared" si="38"/>
        <v>0</v>
      </c>
      <c r="Q131" s="35">
        <f t="shared" si="39"/>
        <v>9422</v>
      </c>
      <c r="R131" s="35">
        <f t="shared" si="40"/>
        <v>9783</v>
      </c>
      <c r="S131" s="35">
        <f t="shared" si="41"/>
        <v>9935</v>
      </c>
      <c r="U131" s="74">
        <f>IF(B131=C131,0,IF(S131&lt;&gt;"-",(S131)/Přehled!$A$1,0))</f>
        <v>23.654761904761905</v>
      </c>
    </row>
    <row r="132" spans="1:21" x14ac:dyDescent="0.25">
      <c r="A132" s="55">
        <v>130</v>
      </c>
      <c r="B132" s="34">
        <v>18004</v>
      </c>
      <c r="C132" s="7"/>
      <c r="D132" s="56">
        <v>2360</v>
      </c>
      <c r="E132" s="41">
        <f t="shared" ref="E132:E144" si="42">ROUND((D132/2)/5,0)*5</f>
        <v>1180</v>
      </c>
      <c r="F132" s="41">
        <f t="shared" ref="F132:F144" si="43">ROUND((E132/3)/5,0)*5</f>
        <v>395</v>
      </c>
      <c r="G132" s="41">
        <f t="shared" ref="G132:G144" si="44">ROUND((F132/4)/5,0)*5</f>
        <v>100</v>
      </c>
      <c r="H132" s="7">
        <f t="shared" ref="H132:H144" si="45">ROUND((G132/5)/5,0)*5</f>
        <v>20</v>
      </c>
      <c r="I132" s="34">
        <f t="shared" ref="I132:M144" si="46">ROUNDUP(D132*1.9,0)</f>
        <v>4484</v>
      </c>
      <c r="J132" s="41">
        <f t="shared" si="46"/>
        <v>2242</v>
      </c>
      <c r="K132" s="41">
        <f t="shared" si="46"/>
        <v>751</v>
      </c>
      <c r="L132" s="41">
        <f t="shared" si="46"/>
        <v>190</v>
      </c>
      <c r="M132" s="7">
        <f t="shared" si="46"/>
        <v>38</v>
      </c>
      <c r="O132" s="35">
        <f t="shared" ref="O132:O144" si="47">IF((B132-I132)-I132&lt;=0,0,(B132-I132)-I132)</f>
        <v>9036</v>
      </c>
      <c r="P132" s="35">
        <f t="shared" ref="P132:P144" si="48">IF((B132-I132-J132)-J132&lt;=O132,0,IF((B132-I132-J132)-J132&lt;=0,0,(B132-I132-J132)-J132))</f>
        <v>0</v>
      </c>
      <c r="Q132" s="35">
        <f t="shared" ref="Q132:Q144" si="49">IF((B132-I132-J132-K132)-K132&lt;=0,0,(B132-I132-J132-K132)-K132)</f>
        <v>9776</v>
      </c>
      <c r="R132" s="35">
        <f t="shared" ref="R132:R144" si="50">IF((B132-I132-J132-K132-L132)-L132&lt;=0,0,(B132-I132-J132-K132-L132)-L132)</f>
        <v>10147</v>
      </c>
      <c r="S132" s="35">
        <f t="shared" ref="S132:S144" si="51">IF(H132=0,IF((B132-I132-J132-K132-L132-M132)-M132&lt;=0,0,(B132-I132-J132-K132-L132-M132)-M132),IF((B132-I132-J132-K132-L132-M132)-M132&lt;=0,"-",(B132-I132-J132-K132-L132-M132)-M132+M132))</f>
        <v>10299</v>
      </c>
      <c r="U132" s="74">
        <f>IF(B132=C132,0,IF(S132&lt;&gt;"-",(S132)/Přehled!$A$1,0))</f>
        <v>24.521428571428572</v>
      </c>
    </row>
    <row r="133" spans="1:21" x14ac:dyDescent="0.25">
      <c r="A133" s="55">
        <v>131</v>
      </c>
      <c r="B133" s="34">
        <v>18454</v>
      </c>
      <c r="C133" s="7"/>
      <c r="D133" s="56">
        <v>2380</v>
      </c>
      <c r="E133" s="41">
        <f t="shared" si="42"/>
        <v>1190</v>
      </c>
      <c r="F133" s="41">
        <f t="shared" si="43"/>
        <v>395</v>
      </c>
      <c r="G133" s="41">
        <f t="shared" si="44"/>
        <v>100</v>
      </c>
      <c r="H133" s="7">
        <f t="shared" si="45"/>
        <v>20</v>
      </c>
      <c r="I133" s="34">
        <f t="shared" si="46"/>
        <v>4522</v>
      </c>
      <c r="J133" s="41">
        <f t="shared" si="46"/>
        <v>2261</v>
      </c>
      <c r="K133" s="41">
        <f t="shared" si="46"/>
        <v>751</v>
      </c>
      <c r="L133" s="41">
        <f t="shared" si="46"/>
        <v>190</v>
      </c>
      <c r="M133" s="7">
        <f t="shared" si="46"/>
        <v>38</v>
      </c>
      <c r="O133" s="35">
        <f t="shared" si="47"/>
        <v>9410</v>
      </c>
      <c r="P133" s="35">
        <f t="shared" si="48"/>
        <v>0</v>
      </c>
      <c r="Q133" s="35">
        <f t="shared" si="49"/>
        <v>10169</v>
      </c>
      <c r="R133" s="35">
        <f t="shared" si="50"/>
        <v>10540</v>
      </c>
      <c r="S133" s="35">
        <f t="shared" si="51"/>
        <v>10692</v>
      </c>
      <c r="U133" s="74">
        <f>IF(B133=C133,0,IF(S133&lt;&gt;"-",(S133)/Přehled!$A$1,0))</f>
        <v>25.457142857142856</v>
      </c>
    </row>
    <row r="134" spans="1:21" x14ac:dyDescent="0.25">
      <c r="A134" s="55">
        <v>132</v>
      </c>
      <c r="B134" s="34">
        <v>18915</v>
      </c>
      <c r="C134" s="7"/>
      <c r="D134" s="56">
        <v>2400</v>
      </c>
      <c r="E134" s="41">
        <f t="shared" si="42"/>
        <v>1200</v>
      </c>
      <c r="F134" s="41">
        <f t="shared" si="43"/>
        <v>400</v>
      </c>
      <c r="G134" s="41">
        <f t="shared" si="44"/>
        <v>100</v>
      </c>
      <c r="H134" s="7">
        <f t="shared" si="45"/>
        <v>20</v>
      </c>
      <c r="I134" s="34">
        <f t="shared" si="46"/>
        <v>4560</v>
      </c>
      <c r="J134" s="41">
        <f t="shared" si="46"/>
        <v>2280</v>
      </c>
      <c r="K134" s="41">
        <f t="shared" si="46"/>
        <v>760</v>
      </c>
      <c r="L134" s="41">
        <f t="shared" si="46"/>
        <v>190</v>
      </c>
      <c r="M134" s="7">
        <f t="shared" si="46"/>
        <v>38</v>
      </c>
      <c r="O134" s="35">
        <f t="shared" si="47"/>
        <v>9795</v>
      </c>
      <c r="P134" s="35">
        <f t="shared" si="48"/>
        <v>0</v>
      </c>
      <c r="Q134" s="35">
        <f t="shared" si="49"/>
        <v>10555</v>
      </c>
      <c r="R134" s="35">
        <f t="shared" si="50"/>
        <v>10935</v>
      </c>
      <c r="S134" s="35">
        <f t="shared" si="51"/>
        <v>11087</v>
      </c>
      <c r="U134" s="74">
        <f>IF(B134=C134,0,IF(S134&lt;&gt;"-",(S134)/Přehled!$A$1,0))</f>
        <v>26.397619047619049</v>
      </c>
    </row>
    <row r="135" spans="1:21" x14ac:dyDescent="0.25">
      <c r="A135" s="233">
        <v>133</v>
      </c>
      <c r="B135" s="235">
        <v>19388</v>
      </c>
      <c r="C135" s="236"/>
      <c r="D135" s="235">
        <v>2425</v>
      </c>
      <c r="E135" s="230">
        <f t="shared" si="42"/>
        <v>1215</v>
      </c>
      <c r="F135" s="230">
        <f t="shared" si="43"/>
        <v>405</v>
      </c>
      <c r="G135" s="230">
        <f t="shared" si="44"/>
        <v>100</v>
      </c>
      <c r="H135" s="236">
        <f t="shared" si="45"/>
        <v>20</v>
      </c>
      <c r="I135" s="235">
        <f t="shared" si="46"/>
        <v>4608</v>
      </c>
      <c r="J135" s="230">
        <f t="shared" si="46"/>
        <v>2309</v>
      </c>
      <c r="K135" s="230">
        <f t="shared" si="46"/>
        <v>770</v>
      </c>
      <c r="L135" s="230">
        <f t="shared" si="46"/>
        <v>190</v>
      </c>
      <c r="M135" s="236">
        <f t="shared" si="46"/>
        <v>38</v>
      </c>
      <c r="O135" s="35">
        <f t="shared" si="47"/>
        <v>10172</v>
      </c>
      <c r="P135" s="35">
        <f t="shared" si="48"/>
        <v>0</v>
      </c>
      <c r="Q135" s="35">
        <f t="shared" si="49"/>
        <v>10931</v>
      </c>
      <c r="R135" s="35">
        <f t="shared" si="50"/>
        <v>11321</v>
      </c>
      <c r="S135" s="35">
        <f t="shared" si="51"/>
        <v>11473</v>
      </c>
      <c r="U135" s="74">
        <f>IF(B135=C135,0,IF(S135&lt;&gt;"-",(S135)/Přehled!$A$1,0))</f>
        <v>27.316666666666666</v>
      </c>
    </row>
    <row r="136" spans="1:21" x14ac:dyDescent="0.25">
      <c r="A136" s="55">
        <v>134</v>
      </c>
      <c r="B136" s="34">
        <v>19873</v>
      </c>
      <c r="C136" s="7"/>
      <c r="D136" s="56">
        <v>2445</v>
      </c>
      <c r="E136" s="41">
        <f t="shared" si="42"/>
        <v>1225</v>
      </c>
      <c r="F136" s="41">
        <f t="shared" si="43"/>
        <v>410</v>
      </c>
      <c r="G136" s="41">
        <f t="shared" si="44"/>
        <v>105</v>
      </c>
      <c r="H136" s="7">
        <f t="shared" si="45"/>
        <v>20</v>
      </c>
      <c r="I136" s="34">
        <f t="shared" si="46"/>
        <v>4646</v>
      </c>
      <c r="J136" s="41">
        <f t="shared" si="46"/>
        <v>2328</v>
      </c>
      <c r="K136" s="41">
        <f t="shared" si="46"/>
        <v>779</v>
      </c>
      <c r="L136" s="41">
        <f t="shared" si="46"/>
        <v>200</v>
      </c>
      <c r="M136" s="7">
        <f t="shared" si="46"/>
        <v>38</v>
      </c>
      <c r="O136" s="35">
        <f t="shared" si="47"/>
        <v>10581</v>
      </c>
      <c r="P136" s="35">
        <f t="shared" si="48"/>
        <v>0</v>
      </c>
      <c r="Q136" s="35">
        <f t="shared" si="49"/>
        <v>11341</v>
      </c>
      <c r="R136" s="35">
        <f t="shared" si="50"/>
        <v>11720</v>
      </c>
      <c r="S136" s="35">
        <f t="shared" si="51"/>
        <v>11882</v>
      </c>
      <c r="U136" s="74">
        <f>IF(B136=C136,0,IF(S136&lt;&gt;"-",(S136)/Přehled!$A$1,0))</f>
        <v>28.290476190476191</v>
      </c>
    </row>
    <row r="137" spans="1:21" x14ac:dyDescent="0.25">
      <c r="A137" s="55">
        <v>135</v>
      </c>
      <c r="B137" s="34">
        <v>20369</v>
      </c>
      <c r="C137" s="7"/>
      <c r="D137" s="56">
        <v>2470</v>
      </c>
      <c r="E137" s="41">
        <f t="shared" si="42"/>
        <v>1235</v>
      </c>
      <c r="F137" s="41">
        <f t="shared" si="43"/>
        <v>410</v>
      </c>
      <c r="G137" s="41">
        <f t="shared" si="44"/>
        <v>105</v>
      </c>
      <c r="H137" s="7">
        <f t="shared" si="45"/>
        <v>20</v>
      </c>
      <c r="I137" s="34">
        <f t="shared" si="46"/>
        <v>4693</v>
      </c>
      <c r="J137" s="41">
        <f t="shared" si="46"/>
        <v>2347</v>
      </c>
      <c r="K137" s="41">
        <f t="shared" si="46"/>
        <v>779</v>
      </c>
      <c r="L137" s="41">
        <f t="shared" si="46"/>
        <v>200</v>
      </c>
      <c r="M137" s="7">
        <f t="shared" si="46"/>
        <v>38</v>
      </c>
      <c r="O137" s="35">
        <f t="shared" si="47"/>
        <v>10983</v>
      </c>
      <c r="P137" s="35">
        <f t="shared" si="48"/>
        <v>0</v>
      </c>
      <c r="Q137" s="35">
        <f t="shared" si="49"/>
        <v>11771</v>
      </c>
      <c r="R137" s="35">
        <f t="shared" si="50"/>
        <v>12150</v>
      </c>
      <c r="S137" s="35">
        <f t="shared" si="51"/>
        <v>12312</v>
      </c>
      <c r="U137" s="74">
        <f>IF(B137=C137,0,IF(S137&lt;&gt;"-",(S137)/Přehled!$A$1,0))</f>
        <v>29.314285714285713</v>
      </c>
    </row>
    <row r="138" spans="1:21" x14ac:dyDescent="0.25">
      <c r="A138" s="55">
        <v>136</v>
      </c>
      <c r="B138" s="34">
        <v>20879</v>
      </c>
      <c r="C138" s="7"/>
      <c r="D138" s="56">
        <v>2490</v>
      </c>
      <c r="E138" s="41">
        <f t="shared" si="42"/>
        <v>1245</v>
      </c>
      <c r="F138" s="41">
        <f t="shared" si="43"/>
        <v>415</v>
      </c>
      <c r="G138" s="41">
        <f t="shared" si="44"/>
        <v>105</v>
      </c>
      <c r="H138" s="7">
        <f t="shared" si="45"/>
        <v>20</v>
      </c>
      <c r="I138" s="34">
        <f t="shared" si="46"/>
        <v>4731</v>
      </c>
      <c r="J138" s="41">
        <f t="shared" si="46"/>
        <v>2366</v>
      </c>
      <c r="K138" s="41">
        <f t="shared" si="46"/>
        <v>789</v>
      </c>
      <c r="L138" s="41">
        <f t="shared" si="46"/>
        <v>200</v>
      </c>
      <c r="M138" s="7">
        <f t="shared" si="46"/>
        <v>38</v>
      </c>
      <c r="O138" s="35">
        <f t="shared" si="47"/>
        <v>11417</v>
      </c>
      <c r="P138" s="35">
        <f t="shared" si="48"/>
        <v>0</v>
      </c>
      <c r="Q138" s="35">
        <f t="shared" si="49"/>
        <v>12204</v>
      </c>
      <c r="R138" s="35">
        <f t="shared" si="50"/>
        <v>12593</v>
      </c>
      <c r="S138" s="35">
        <f t="shared" si="51"/>
        <v>12755</v>
      </c>
      <c r="U138" s="74">
        <f>IF(B138=C138,0,IF(S138&lt;&gt;"-",(S138)/Přehled!$A$1,0))</f>
        <v>30.36904761904762</v>
      </c>
    </row>
    <row r="139" spans="1:21" x14ac:dyDescent="0.25">
      <c r="A139" s="55">
        <v>137</v>
      </c>
      <c r="B139" s="34">
        <v>21401</v>
      </c>
      <c r="C139" s="7"/>
      <c r="D139" s="56">
        <v>2515</v>
      </c>
      <c r="E139" s="41">
        <f t="shared" si="42"/>
        <v>1260</v>
      </c>
      <c r="F139" s="41">
        <f t="shared" si="43"/>
        <v>420</v>
      </c>
      <c r="G139" s="41">
        <f t="shared" si="44"/>
        <v>105</v>
      </c>
      <c r="H139" s="7">
        <f t="shared" si="45"/>
        <v>20</v>
      </c>
      <c r="I139" s="34">
        <f t="shared" si="46"/>
        <v>4779</v>
      </c>
      <c r="J139" s="41">
        <f t="shared" si="46"/>
        <v>2394</v>
      </c>
      <c r="K139" s="41">
        <f t="shared" si="46"/>
        <v>798</v>
      </c>
      <c r="L139" s="41">
        <f t="shared" si="46"/>
        <v>200</v>
      </c>
      <c r="M139" s="7">
        <f t="shared" si="46"/>
        <v>38</v>
      </c>
      <c r="O139" s="35">
        <f t="shared" si="47"/>
        <v>11843</v>
      </c>
      <c r="P139" s="35">
        <f t="shared" si="48"/>
        <v>0</v>
      </c>
      <c r="Q139" s="35">
        <f t="shared" si="49"/>
        <v>12632</v>
      </c>
      <c r="R139" s="35">
        <f t="shared" si="50"/>
        <v>13030</v>
      </c>
      <c r="S139" s="35">
        <f t="shared" si="51"/>
        <v>13192</v>
      </c>
      <c r="U139" s="74">
        <f>IF(B139=C139,0,IF(S139&lt;&gt;"-",(S139)/Přehled!$A$1,0))</f>
        <v>31.409523809523808</v>
      </c>
    </row>
    <row r="140" spans="1:21" x14ac:dyDescent="0.25">
      <c r="A140" s="55">
        <v>138</v>
      </c>
      <c r="B140" s="34">
        <v>21936</v>
      </c>
      <c r="C140" s="7"/>
      <c r="D140" s="56">
        <v>2535</v>
      </c>
      <c r="E140" s="41">
        <f t="shared" si="42"/>
        <v>1270</v>
      </c>
      <c r="F140" s="41">
        <f t="shared" si="43"/>
        <v>425</v>
      </c>
      <c r="G140" s="41">
        <f t="shared" si="44"/>
        <v>105</v>
      </c>
      <c r="H140" s="7">
        <f t="shared" si="45"/>
        <v>20</v>
      </c>
      <c r="I140" s="34">
        <f t="shared" si="46"/>
        <v>4817</v>
      </c>
      <c r="J140" s="41">
        <f t="shared" si="46"/>
        <v>2413</v>
      </c>
      <c r="K140" s="41">
        <f t="shared" si="46"/>
        <v>808</v>
      </c>
      <c r="L140" s="41">
        <f t="shared" si="46"/>
        <v>200</v>
      </c>
      <c r="M140" s="7">
        <f t="shared" si="46"/>
        <v>38</v>
      </c>
      <c r="O140" s="35">
        <f t="shared" si="47"/>
        <v>12302</v>
      </c>
      <c r="P140" s="35">
        <f t="shared" si="48"/>
        <v>0</v>
      </c>
      <c r="Q140" s="35">
        <f t="shared" si="49"/>
        <v>13090</v>
      </c>
      <c r="R140" s="35">
        <f t="shared" si="50"/>
        <v>13498</v>
      </c>
      <c r="S140" s="35">
        <f t="shared" si="51"/>
        <v>13660</v>
      </c>
      <c r="U140" s="74">
        <f>IF(B140=C140,0,IF(S140&lt;&gt;"-",(S140)/Přehled!$A$1,0))</f>
        <v>32.523809523809526</v>
      </c>
    </row>
    <row r="141" spans="1:21" x14ac:dyDescent="0.25">
      <c r="A141" s="55">
        <v>139</v>
      </c>
      <c r="B141" s="34">
        <v>22484</v>
      </c>
      <c r="C141" s="7"/>
      <c r="D141" s="56">
        <v>2555</v>
      </c>
      <c r="E141" s="41">
        <f t="shared" si="42"/>
        <v>1280</v>
      </c>
      <c r="F141" s="41">
        <f t="shared" si="43"/>
        <v>425</v>
      </c>
      <c r="G141" s="41">
        <f t="shared" si="44"/>
        <v>105</v>
      </c>
      <c r="H141" s="7">
        <f t="shared" si="45"/>
        <v>20</v>
      </c>
      <c r="I141" s="34">
        <f t="shared" si="46"/>
        <v>4855</v>
      </c>
      <c r="J141" s="41">
        <f t="shared" si="46"/>
        <v>2432</v>
      </c>
      <c r="K141" s="41">
        <f t="shared" si="46"/>
        <v>808</v>
      </c>
      <c r="L141" s="41">
        <f t="shared" si="46"/>
        <v>200</v>
      </c>
      <c r="M141" s="7">
        <f t="shared" si="46"/>
        <v>38</v>
      </c>
      <c r="O141" s="35">
        <f t="shared" si="47"/>
        <v>12774</v>
      </c>
      <c r="P141" s="35">
        <f t="shared" si="48"/>
        <v>0</v>
      </c>
      <c r="Q141" s="35">
        <f t="shared" si="49"/>
        <v>13581</v>
      </c>
      <c r="R141" s="35">
        <f t="shared" si="50"/>
        <v>13989</v>
      </c>
      <c r="S141" s="35">
        <f t="shared" si="51"/>
        <v>14151</v>
      </c>
      <c r="U141" s="74">
        <f>IF(B141=C141,0,IF(S141&lt;&gt;"-",(S141)/Přehled!$A$1,0))</f>
        <v>33.692857142857143</v>
      </c>
    </row>
    <row r="142" spans="1:21" x14ac:dyDescent="0.25">
      <c r="A142" s="55">
        <v>140</v>
      </c>
      <c r="B142" s="34">
        <v>23046</v>
      </c>
      <c r="C142" s="7"/>
      <c r="D142" s="56">
        <v>2580</v>
      </c>
      <c r="E142" s="41">
        <f t="shared" si="42"/>
        <v>1290</v>
      </c>
      <c r="F142" s="41">
        <f t="shared" si="43"/>
        <v>430</v>
      </c>
      <c r="G142" s="41">
        <f t="shared" si="44"/>
        <v>110</v>
      </c>
      <c r="H142" s="7">
        <f t="shared" si="45"/>
        <v>20</v>
      </c>
      <c r="I142" s="34">
        <f t="shared" si="46"/>
        <v>4902</v>
      </c>
      <c r="J142" s="41">
        <f t="shared" si="46"/>
        <v>2451</v>
      </c>
      <c r="K142" s="41">
        <f t="shared" si="46"/>
        <v>817</v>
      </c>
      <c r="L142" s="41">
        <f t="shared" si="46"/>
        <v>209</v>
      </c>
      <c r="M142" s="7">
        <f t="shared" si="46"/>
        <v>38</v>
      </c>
      <c r="O142" s="35">
        <f t="shared" si="47"/>
        <v>13242</v>
      </c>
      <c r="P142" s="35">
        <f t="shared" si="48"/>
        <v>0</v>
      </c>
      <c r="Q142" s="35">
        <f t="shared" si="49"/>
        <v>14059</v>
      </c>
      <c r="R142" s="35">
        <f t="shared" si="50"/>
        <v>14458</v>
      </c>
      <c r="S142" s="35">
        <f t="shared" si="51"/>
        <v>14629</v>
      </c>
      <c r="U142" s="74">
        <f>IF(B142=C142,0,IF(S142&lt;&gt;"-",(S142)/Přehled!$A$1,0))</f>
        <v>34.830952380952382</v>
      </c>
    </row>
    <row r="143" spans="1:21" x14ac:dyDescent="0.25">
      <c r="A143" s="233">
        <v>141</v>
      </c>
      <c r="B143" s="235">
        <v>23622</v>
      </c>
      <c r="C143" s="236"/>
      <c r="D143" s="235">
        <v>2600</v>
      </c>
      <c r="E143" s="230">
        <f t="shared" si="42"/>
        <v>1300</v>
      </c>
      <c r="F143" s="230">
        <f t="shared" si="43"/>
        <v>435</v>
      </c>
      <c r="G143" s="230">
        <f t="shared" si="44"/>
        <v>110</v>
      </c>
      <c r="H143" s="236">
        <f t="shared" si="45"/>
        <v>20</v>
      </c>
      <c r="I143" s="235">
        <f t="shared" si="46"/>
        <v>4940</v>
      </c>
      <c r="J143" s="230">
        <f t="shared" si="46"/>
        <v>2470</v>
      </c>
      <c r="K143" s="230">
        <f t="shared" si="46"/>
        <v>827</v>
      </c>
      <c r="L143" s="230">
        <f t="shared" si="46"/>
        <v>209</v>
      </c>
      <c r="M143" s="236">
        <f t="shared" si="46"/>
        <v>38</v>
      </c>
      <c r="O143" s="35">
        <f t="shared" si="47"/>
        <v>13742</v>
      </c>
      <c r="P143" s="35">
        <f t="shared" si="48"/>
        <v>0</v>
      </c>
      <c r="Q143" s="35">
        <f t="shared" si="49"/>
        <v>14558</v>
      </c>
      <c r="R143" s="35">
        <f t="shared" si="50"/>
        <v>14967</v>
      </c>
      <c r="S143" s="35">
        <f t="shared" si="51"/>
        <v>15138</v>
      </c>
      <c r="U143" s="74">
        <f>IF(B143=C143,0,IF(S143&lt;&gt;"-",(S143)/Přehled!$A$1,0))</f>
        <v>36.042857142857144</v>
      </c>
    </row>
    <row r="144" spans="1:21" ht="15.75" thickBot="1" x14ac:dyDescent="0.3">
      <c r="A144" s="234">
        <v>142</v>
      </c>
      <c r="B144" s="237">
        <v>24213</v>
      </c>
      <c r="C144" s="238"/>
      <c r="D144" s="237">
        <v>2625</v>
      </c>
      <c r="E144" s="242">
        <f t="shared" si="42"/>
        <v>1315</v>
      </c>
      <c r="F144" s="242">
        <f t="shared" si="43"/>
        <v>440</v>
      </c>
      <c r="G144" s="242">
        <f t="shared" si="44"/>
        <v>110</v>
      </c>
      <c r="H144" s="238">
        <f t="shared" si="45"/>
        <v>20</v>
      </c>
      <c r="I144" s="237">
        <f t="shared" si="46"/>
        <v>4988</v>
      </c>
      <c r="J144" s="242">
        <f t="shared" si="46"/>
        <v>2499</v>
      </c>
      <c r="K144" s="242">
        <f t="shared" si="46"/>
        <v>836</v>
      </c>
      <c r="L144" s="242">
        <f t="shared" si="46"/>
        <v>209</v>
      </c>
      <c r="M144" s="238">
        <f t="shared" si="46"/>
        <v>38</v>
      </c>
      <c r="O144" s="35">
        <f t="shared" si="47"/>
        <v>14237</v>
      </c>
      <c r="P144" s="35">
        <f t="shared" si="48"/>
        <v>0</v>
      </c>
      <c r="Q144" s="35">
        <f t="shared" si="49"/>
        <v>15054</v>
      </c>
      <c r="R144" s="35">
        <f t="shared" si="50"/>
        <v>15472</v>
      </c>
      <c r="S144" s="35">
        <f t="shared" si="51"/>
        <v>15643</v>
      </c>
      <c r="U144" s="74">
        <f>IF(B144=C144,0,IF(S144&lt;&gt;"-",(S144)/Přehled!$A$1,0))</f>
        <v>37.245238095238093</v>
      </c>
    </row>
  </sheetData>
  <mergeCells count="11">
    <mergeCell ref="A1:A2"/>
    <mergeCell ref="B1:B2"/>
    <mergeCell ref="D1:H1"/>
    <mergeCell ref="I1:M1"/>
    <mergeCell ref="O1:O2"/>
    <mergeCell ref="C1:C2"/>
    <mergeCell ref="Q1:Q2"/>
    <mergeCell ref="R1:R2"/>
    <mergeCell ref="S1:S2"/>
    <mergeCell ref="U1:U2"/>
    <mergeCell ref="P1:P2"/>
  </mergeCells>
  <pageMargins left="0.7" right="0.7" top="0.78740157499999996" bottom="0.78740157499999996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4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customWidth="1"/>
    <col min="21" max="21" width="17.7109375" customWidth="1"/>
  </cols>
  <sheetData>
    <row r="1" spans="1:21" x14ac:dyDescent="0.25">
      <c r="A1" s="288" t="s">
        <v>0</v>
      </c>
      <c r="B1" s="290" t="s">
        <v>32</v>
      </c>
      <c r="C1" s="291" t="s">
        <v>31</v>
      </c>
      <c r="D1" s="293" t="s">
        <v>1</v>
      </c>
      <c r="E1" s="294"/>
      <c r="F1" s="294"/>
      <c r="G1" s="294"/>
      <c r="H1" s="295"/>
      <c r="I1" s="296" t="s">
        <v>2</v>
      </c>
      <c r="J1" s="297"/>
      <c r="K1" s="297"/>
      <c r="L1" s="297"/>
      <c r="M1" s="298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89"/>
      <c r="B2" s="289"/>
      <c r="C2" s="292"/>
      <c r="D2" s="265" t="s">
        <v>9</v>
      </c>
      <c r="E2" s="266" t="s">
        <v>10</v>
      </c>
      <c r="F2" s="266" t="s">
        <v>11</v>
      </c>
      <c r="G2" s="266" t="s">
        <v>12</v>
      </c>
      <c r="H2" s="267" t="s">
        <v>13</v>
      </c>
      <c r="I2" s="268" t="s">
        <v>9</v>
      </c>
      <c r="J2" s="269" t="s">
        <v>10</v>
      </c>
      <c r="K2" s="269" t="s">
        <v>11</v>
      </c>
      <c r="L2" s="269" t="s">
        <v>12</v>
      </c>
      <c r="M2" s="270" t="s">
        <v>13</v>
      </c>
      <c r="O2" s="275"/>
      <c r="P2" s="275"/>
      <c r="Q2" s="275"/>
      <c r="R2" s="275"/>
      <c r="S2" s="275"/>
      <c r="U2" s="275"/>
    </row>
    <row r="3" spans="1:21" x14ac:dyDescent="0.25">
      <c r="A3" s="121">
        <v>1</v>
      </c>
      <c r="B3" s="122">
        <v>70</v>
      </c>
      <c r="C3" s="123"/>
      <c r="D3" s="76">
        <v>10</v>
      </c>
      <c r="E3" s="79">
        <f t="shared" ref="E3" si="0">ROUND((D3/2)/5,0)*5</f>
        <v>5</v>
      </c>
      <c r="F3" s="79">
        <f t="shared" ref="F3" si="1">ROUND((E3/3)/5,0)*5</f>
        <v>0</v>
      </c>
      <c r="G3" s="79">
        <f t="shared" ref="G3" si="2">ROUND((F3/4)/5,0)*5</f>
        <v>0</v>
      </c>
      <c r="H3" s="77">
        <f t="shared" ref="H3" si="3">ROUND((G3/5)/5,0)*5</f>
        <v>0</v>
      </c>
      <c r="I3" s="76">
        <f t="shared" ref="I3:M3" si="4">ROUNDUP(D3*1.9,0)</f>
        <v>19</v>
      </c>
      <c r="J3" s="79">
        <f t="shared" si="4"/>
        <v>10</v>
      </c>
      <c r="K3" s="79">
        <f t="shared" si="4"/>
        <v>0</v>
      </c>
      <c r="L3" s="79">
        <f t="shared" si="4"/>
        <v>0</v>
      </c>
      <c r="M3" s="77">
        <f t="shared" si="4"/>
        <v>0</v>
      </c>
      <c r="N3" s="22"/>
      <c r="O3" s="66">
        <f t="shared" ref="O3" si="5">IF((B3-I3)-I3&lt;=0,0,(B3-I3)-I3)</f>
        <v>32</v>
      </c>
      <c r="P3" s="66">
        <f t="shared" ref="P3" si="6">IF((B3-I3-J3)-J3&lt;=O3,0,IF((B3-I3-J3)-J3&lt;=0,0,(B3-I3-J3)-J3))</f>
        <v>0</v>
      </c>
      <c r="Q3" s="66">
        <f t="shared" ref="Q3" si="7">IF((B3-I3-J3-K3)-K3&lt;=0,0,(B3-I3-J3-K3)-K3)</f>
        <v>41</v>
      </c>
      <c r="R3" s="66">
        <f t="shared" ref="R3" si="8">IF((B3-I3-J3-K3-L3)-L3&lt;=0,0,(B3-I3-J3-K3-L3)-L3)</f>
        <v>41</v>
      </c>
      <c r="S3" s="66">
        <f t="shared" ref="S3" si="9">IF(H3=0,IF((B3-I3-J3-K3-L3-M3)-M3&lt;=0,0,(B3-I3-J3-K3-L3-M3)-M3),IF((B3-I3-J3-K3-L3-M3)-M3&lt;=0,"-",(B3-I3-J3-K3-L3-M3)-M3+M3))</f>
        <v>41</v>
      </c>
      <c r="T3" s="22"/>
      <c r="U3" s="67">
        <f>IF(B3=C3,0,IF(S3&lt;&gt;"-",(S3)/Přehled!$A$1,0))</f>
        <v>9.7619047619047619E-2</v>
      </c>
    </row>
    <row r="4" spans="1:21" x14ac:dyDescent="0.25">
      <c r="A4" s="68">
        <v>2</v>
      </c>
      <c r="B4" s="69">
        <v>100</v>
      </c>
      <c r="C4" s="70"/>
      <c r="D4" s="11">
        <v>15</v>
      </c>
      <c r="E4" s="6">
        <f t="shared" ref="E4:E67" si="10">ROUND((D4/2)/5,0)*5</f>
        <v>10</v>
      </c>
      <c r="F4" s="6">
        <f t="shared" ref="F4:F67" si="11">ROUND((E4/3)/5,0)*5</f>
        <v>5</v>
      </c>
      <c r="G4" s="6">
        <f t="shared" ref="G4:G67" si="12">ROUND((F4/4)/5,0)*5</f>
        <v>0</v>
      </c>
      <c r="H4" s="31">
        <f t="shared" ref="H4:H67" si="13">ROUND((G4/5)/5,0)*5</f>
        <v>0</v>
      </c>
      <c r="I4" s="11">
        <f t="shared" ref="I4:M54" si="14">ROUNDUP(D4*1.9,0)</f>
        <v>29</v>
      </c>
      <c r="J4" s="6">
        <f t="shared" si="14"/>
        <v>19</v>
      </c>
      <c r="K4" s="6">
        <f t="shared" si="14"/>
        <v>10</v>
      </c>
      <c r="L4" s="6">
        <f t="shared" si="14"/>
        <v>0</v>
      </c>
      <c r="M4" s="31">
        <f t="shared" si="14"/>
        <v>0</v>
      </c>
      <c r="N4" s="22"/>
      <c r="O4" s="66">
        <f t="shared" ref="O4:O67" si="15">IF((B4-I4)-I4&lt;=0,0,(B4-I4)-I4)</f>
        <v>42</v>
      </c>
      <c r="P4" s="66">
        <f t="shared" ref="P4:P67" si="16">IF((B4-I4-J4)-J4&lt;=O4,0,IF((B4-I4-J4)-J4&lt;=0,0,(B4-I4-J4)-J4))</f>
        <v>0</v>
      </c>
      <c r="Q4" s="66">
        <f t="shared" ref="Q4:Q67" si="17">IF((B4-I4-J4-K4)-K4&lt;=0,0,(B4-I4-J4-K4)-K4)</f>
        <v>32</v>
      </c>
      <c r="R4" s="66">
        <f t="shared" ref="R4:R67" si="18">IF((B4-I4-J4-K4-L4)-L4&lt;=0,0,(B4-I4-J4-K4-L4)-L4)</f>
        <v>42</v>
      </c>
      <c r="S4" s="66">
        <f t="shared" ref="S4:S67" si="19">IF(H4=0,IF((B4-I4-J4-K4-L4-M4)-M4&lt;=0,0,(B4-I4-J4-K4-L4-M4)-M4),IF((B4-I4-J4-K4-L4-M4)-M4&lt;=0,"-",(B4-I4-J4-K4-L4-M4)-M4+M4))</f>
        <v>42</v>
      </c>
      <c r="T4" s="22"/>
      <c r="U4" s="67">
        <f>IF(B4=C4,0,IF(S4&lt;&gt;"-",(S4)/Přehled!$A$1,0))</f>
        <v>0.1</v>
      </c>
    </row>
    <row r="5" spans="1:21" x14ac:dyDescent="0.25">
      <c r="A5" s="68">
        <v>3</v>
      </c>
      <c r="B5" s="69">
        <v>190</v>
      </c>
      <c r="C5" s="70"/>
      <c r="D5" s="11">
        <v>20</v>
      </c>
      <c r="E5" s="6">
        <f t="shared" si="10"/>
        <v>10</v>
      </c>
      <c r="F5" s="6">
        <f t="shared" si="11"/>
        <v>5</v>
      </c>
      <c r="G5" s="6">
        <f t="shared" si="12"/>
        <v>0</v>
      </c>
      <c r="H5" s="31">
        <f t="shared" si="13"/>
        <v>0</v>
      </c>
      <c r="I5" s="11">
        <f t="shared" si="14"/>
        <v>38</v>
      </c>
      <c r="J5" s="6">
        <f t="shared" si="14"/>
        <v>19</v>
      </c>
      <c r="K5" s="6">
        <f t="shared" si="14"/>
        <v>10</v>
      </c>
      <c r="L5" s="6">
        <f t="shared" si="14"/>
        <v>0</v>
      </c>
      <c r="M5" s="31">
        <f t="shared" si="14"/>
        <v>0</v>
      </c>
      <c r="N5" s="22"/>
      <c r="O5" s="66">
        <f t="shared" si="15"/>
        <v>114</v>
      </c>
      <c r="P5" s="66">
        <f t="shared" si="16"/>
        <v>0</v>
      </c>
      <c r="Q5" s="66">
        <f t="shared" si="17"/>
        <v>113</v>
      </c>
      <c r="R5" s="66">
        <f t="shared" si="18"/>
        <v>123</v>
      </c>
      <c r="S5" s="66">
        <f t="shared" si="19"/>
        <v>123</v>
      </c>
      <c r="T5" s="22"/>
      <c r="U5" s="67">
        <f>IF(B5=C5,0,IF(S5&lt;&gt;"-",(S5)/Přehled!$A$1,0))</f>
        <v>0.29285714285714287</v>
      </c>
    </row>
    <row r="6" spans="1:21" x14ac:dyDescent="0.25">
      <c r="A6" s="68">
        <v>4</v>
      </c>
      <c r="B6" s="69">
        <v>280</v>
      </c>
      <c r="C6" s="70"/>
      <c r="D6" s="11">
        <v>35</v>
      </c>
      <c r="E6" s="6">
        <f t="shared" si="10"/>
        <v>20</v>
      </c>
      <c r="F6" s="6">
        <f t="shared" si="11"/>
        <v>5</v>
      </c>
      <c r="G6" s="6">
        <f t="shared" si="12"/>
        <v>0</v>
      </c>
      <c r="H6" s="31">
        <f t="shared" si="13"/>
        <v>0</v>
      </c>
      <c r="I6" s="11">
        <f t="shared" si="14"/>
        <v>67</v>
      </c>
      <c r="J6" s="6">
        <f t="shared" si="14"/>
        <v>38</v>
      </c>
      <c r="K6" s="6">
        <f t="shared" si="14"/>
        <v>10</v>
      </c>
      <c r="L6" s="6">
        <f t="shared" si="14"/>
        <v>0</v>
      </c>
      <c r="M6" s="31">
        <f t="shared" si="14"/>
        <v>0</v>
      </c>
      <c r="N6" s="22"/>
      <c r="O6" s="66">
        <f t="shared" si="15"/>
        <v>146</v>
      </c>
      <c r="P6" s="66">
        <f t="shared" si="16"/>
        <v>0</v>
      </c>
      <c r="Q6" s="66">
        <f t="shared" si="17"/>
        <v>155</v>
      </c>
      <c r="R6" s="66">
        <f t="shared" si="18"/>
        <v>165</v>
      </c>
      <c r="S6" s="66">
        <f t="shared" si="19"/>
        <v>165</v>
      </c>
      <c r="T6" s="22"/>
      <c r="U6" s="67">
        <f>IF(B6=C6,0,IF(S6&lt;&gt;"-",(S6)/Přehled!$A$1,0))</f>
        <v>0.39285714285714285</v>
      </c>
    </row>
    <row r="7" spans="1:21" x14ac:dyDescent="0.25">
      <c r="A7" s="68">
        <v>5</v>
      </c>
      <c r="B7" s="69">
        <v>380</v>
      </c>
      <c r="C7" s="70"/>
      <c r="D7" s="11">
        <v>45</v>
      </c>
      <c r="E7" s="6">
        <f t="shared" si="10"/>
        <v>25</v>
      </c>
      <c r="F7" s="6">
        <f t="shared" si="11"/>
        <v>10</v>
      </c>
      <c r="G7" s="6">
        <f t="shared" si="12"/>
        <v>5</v>
      </c>
      <c r="H7" s="31">
        <f t="shared" si="13"/>
        <v>0</v>
      </c>
      <c r="I7" s="11">
        <f t="shared" si="14"/>
        <v>86</v>
      </c>
      <c r="J7" s="6">
        <f t="shared" si="14"/>
        <v>48</v>
      </c>
      <c r="K7" s="6">
        <f t="shared" si="14"/>
        <v>19</v>
      </c>
      <c r="L7" s="6">
        <f t="shared" si="14"/>
        <v>10</v>
      </c>
      <c r="M7" s="31">
        <f t="shared" si="14"/>
        <v>0</v>
      </c>
      <c r="N7" s="22"/>
      <c r="O7" s="66">
        <f t="shared" si="15"/>
        <v>208</v>
      </c>
      <c r="P7" s="66">
        <f t="shared" si="16"/>
        <v>0</v>
      </c>
      <c r="Q7" s="66">
        <f t="shared" si="17"/>
        <v>208</v>
      </c>
      <c r="R7" s="66">
        <f t="shared" si="18"/>
        <v>207</v>
      </c>
      <c r="S7" s="66">
        <f t="shared" si="19"/>
        <v>217</v>
      </c>
      <c r="T7" s="22"/>
      <c r="U7" s="67">
        <f>IF(B7=C7,0,IF(S7&lt;&gt;"-",(S7)/Přehled!$A$1,0))</f>
        <v>0.51666666666666672</v>
      </c>
    </row>
    <row r="8" spans="1:21" x14ac:dyDescent="0.25">
      <c r="A8" s="68">
        <v>6</v>
      </c>
      <c r="B8" s="69">
        <v>480</v>
      </c>
      <c r="C8" s="70"/>
      <c r="D8" s="11">
        <v>55</v>
      </c>
      <c r="E8" s="6">
        <f t="shared" si="10"/>
        <v>30</v>
      </c>
      <c r="F8" s="6">
        <f t="shared" si="11"/>
        <v>10</v>
      </c>
      <c r="G8" s="6">
        <f t="shared" si="12"/>
        <v>5</v>
      </c>
      <c r="H8" s="31">
        <f t="shared" si="13"/>
        <v>0</v>
      </c>
      <c r="I8" s="11">
        <f t="shared" si="14"/>
        <v>105</v>
      </c>
      <c r="J8" s="6">
        <f t="shared" si="14"/>
        <v>57</v>
      </c>
      <c r="K8" s="6">
        <f t="shared" si="14"/>
        <v>19</v>
      </c>
      <c r="L8" s="6">
        <f t="shared" si="14"/>
        <v>10</v>
      </c>
      <c r="M8" s="31">
        <f t="shared" si="14"/>
        <v>0</v>
      </c>
      <c r="N8" s="22"/>
      <c r="O8" s="66">
        <f t="shared" si="15"/>
        <v>270</v>
      </c>
      <c r="P8" s="66">
        <f t="shared" si="16"/>
        <v>0</v>
      </c>
      <c r="Q8" s="66">
        <f t="shared" si="17"/>
        <v>280</v>
      </c>
      <c r="R8" s="66">
        <f t="shared" si="18"/>
        <v>279</v>
      </c>
      <c r="S8" s="66">
        <f t="shared" si="19"/>
        <v>289</v>
      </c>
      <c r="T8" s="22"/>
      <c r="U8" s="67">
        <f>IF(B8=C8,0,IF(S8&lt;&gt;"-",(S8)/Přehled!$A$1,0))</f>
        <v>0.68809523809523809</v>
      </c>
    </row>
    <row r="9" spans="1:21" x14ac:dyDescent="0.25">
      <c r="A9" s="68">
        <v>7</v>
      </c>
      <c r="B9" s="69">
        <v>590</v>
      </c>
      <c r="C9" s="70"/>
      <c r="D9" s="11">
        <v>65</v>
      </c>
      <c r="E9" s="6">
        <f t="shared" si="10"/>
        <v>35</v>
      </c>
      <c r="F9" s="6">
        <f t="shared" si="11"/>
        <v>10</v>
      </c>
      <c r="G9" s="6">
        <f t="shared" si="12"/>
        <v>5</v>
      </c>
      <c r="H9" s="31">
        <f t="shared" si="13"/>
        <v>0</v>
      </c>
      <c r="I9" s="11">
        <f t="shared" si="14"/>
        <v>124</v>
      </c>
      <c r="J9" s="6">
        <f t="shared" si="14"/>
        <v>67</v>
      </c>
      <c r="K9" s="6">
        <f t="shared" si="14"/>
        <v>19</v>
      </c>
      <c r="L9" s="6">
        <f t="shared" si="14"/>
        <v>10</v>
      </c>
      <c r="M9" s="31">
        <f t="shared" si="14"/>
        <v>0</v>
      </c>
      <c r="N9" s="22"/>
      <c r="O9" s="66">
        <f t="shared" si="15"/>
        <v>342</v>
      </c>
      <c r="P9" s="66">
        <f t="shared" si="16"/>
        <v>0</v>
      </c>
      <c r="Q9" s="66">
        <f t="shared" si="17"/>
        <v>361</v>
      </c>
      <c r="R9" s="66">
        <f t="shared" si="18"/>
        <v>360</v>
      </c>
      <c r="S9" s="66">
        <f t="shared" si="19"/>
        <v>370</v>
      </c>
      <c r="T9" s="22"/>
      <c r="U9" s="67">
        <f>IF(B9=C9,0,IF(S9&lt;&gt;"-",(S9)/Přehled!$A$1,0))</f>
        <v>0.88095238095238093</v>
      </c>
    </row>
    <row r="10" spans="1:21" x14ac:dyDescent="0.25">
      <c r="A10" s="68">
        <v>8</v>
      </c>
      <c r="B10" s="69">
        <v>710</v>
      </c>
      <c r="C10" s="70"/>
      <c r="D10" s="11">
        <v>80</v>
      </c>
      <c r="E10" s="6">
        <f t="shared" si="10"/>
        <v>40</v>
      </c>
      <c r="F10" s="6">
        <f t="shared" si="11"/>
        <v>15</v>
      </c>
      <c r="G10" s="6">
        <f t="shared" si="12"/>
        <v>5</v>
      </c>
      <c r="H10" s="31">
        <f t="shared" si="13"/>
        <v>0</v>
      </c>
      <c r="I10" s="11">
        <f t="shared" si="14"/>
        <v>152</v>
      </c>
      <c r="J10" s="6">
        <f t="shared" si="14"/>
        <v>76</v>
      </c>
      <c r="K10" s="6">
        <f t="shared" si="14"/>
        <v>29</v>
      </c>
      <c r="L10" s="6">
        <f t="shared" si="14"/>
        <v>10</v>
      </c>
      <c r="M10" s="31">
        <f t="shared" si="14"/>
        <v>0</v>
      </c>
      <c r="N10" s="22"/>
      <c r="O10" s="66">
        <f t="shared" si="15"/>
        <v>406</v>
      </c>
      <c r="P10" s="66">
        <f t="shared" si="16"/>
        <v>0</v>
      </c>
      <c r="Q10" s="66">
        <f t="shared" si="17"/>
        <v>424</v>
      </c>
      <c r="R10" s="66">
        <f t="shared" si="18"/>
        <v>433</v>
      </c>
      <c r="S10" s="66">
        <f t="shared" si="19"/>
        <v>443</v>
      </c>
      <c r="T10" s="22"/>
      <c r="U10" s="67">
        <f>IF(B10=C10,0,IF(S10&lt;&gt;"-",(S10)/Přehled!$A$1,0))</f>
        <v>1.0547619047619048</v>
      </c>
    </row>
    <row r="11" spans="1:21" x14ac:dyDescent="0.25">
      <c r="A11" s="68">
        <v>9</v>
      </c>
      <c r="B11" s="69">
        <v>810</v>
      </c>
      <c r="C11" s="70"/>
      <c r="D11" s="11">
        <v>90</v>
      </c>
      <c r="E11" s="6">
        <f t="shared" si="10"/>
        <v>45</v>
      </c>
      <c r="F11" s="6">
        <f t="shared" si="11"/>
        <v>15</v>
      </c>
      <c r="G11" s="6">
        <f t="shared" si="12"/>
        <v>5</v>
      </c>
      <c r="H11" s="31">
        <f t="shared" si="13"/>
        <v>0</v>
      </c>
      <c r="I11" s="11">
        <f t="shared" si="14"/>
        <v>171</v>
      </c>
      <c r="J11" s="6">
        <f t="shared" si="14"/>
        <v>86</v>
      </c>
      <c r="K11" s="6">
        <f t="shared" si="14"/>
        <v>29</v>
      </c>
      <c r="L11" s="6">
        <f t="shared" si="14"/>
        <v>10</v>
      </c>
      <c r="M11" s="31">
        <f t="shared" si="14"/>
        <v>0</v>
      </c>
      <c r="N11" s="22"/>
      <c r="O11" s="66">
        <f t="shared" si="15"/>
        <v>468</v>
      </c>
      <c r="P11" s="66">
        <f t="shared" si="16"/>
        <v>0</v>
      </c>
      <c r="Q11" s="66">
        <f t="shared" si="17"/>
        <v>495</v>
      </c>
      <c r="R11" s="66">
        <f t="shared" si="18"/>
        <v>504</v>
      </c>
      <c r="S11" s="66">
        <f t="shared" si="19"/>
        <v>514</v>
      </c>
      <c r="T11" s="22"/>
      <c r="U11" s="67">
        <f>IF(B11=C11,0,IF(S11&lt;&gt;"-",(S11)/Přehled!$A$1,0))</f>
        <v>1.2238095238095239</v>
      </c>
    </row>
    <row r="12" spans="1:21" x14ac:dyDescent="0.25">
      <c r="A12" s="68">
        <v>10</v>
      </c>
      <c r="B12" s="69">
        <v>930</v>
      </c>
      <c r="C12" s="70"/>
      <c r="D12" s="11">
        <v>105</v>
      </c>
      <c r="E12" s="6">
        <f t="shared" si="10"/>
        <v>55</v>
      </c>
      <c r="F12" s="6">
        <f t="shared" si="11"/>
        <v>20</v>
      </c>
      <c r="G12" s="6">
        <f t="shared" si="12"/>
        <v>5</v>
      </c>
      <c r="H12" s="31">
        <f t="shared" si="13"/>
        <v>0</v>
      </c>
      <c r="I12" s="11">
        <f t="shared" si="14"/>
        <v>200</v>
      </c>
      <c r="J12" s="6">
        <f t="shared" si="14"/>
        <v>105</v>
      </c>
      <c r="K12" s="6">
        <f t="shared" si="14"/>
        <v>38</v>
      </c>
      <c r="L12" s="6">
        <f t="shared" si="14"/>
        <v>10</v>
      </c>
      <c r="M12" s="31">
        <f t="shared" si="14"/>
        <v>0</v>
      </c>
      <c r="N12" s="22"/>
      <c r="O12" s="66">
        <f t="shared" si="15"/>
        <v>530</v>
      </c>
      <c r="P12" s="66">
        <f t="shared" si="16"/>
        <v>0</v>
      </c>
      <c r="Q12" s="66">
        <f t="shared" si="17"/>
        <v>549</v>
      </c>
      <c r="R12" s="66">
        <f t="shared" si="18"/>
        <v>567</v>
      </c>
      <c r="S12" s="66">
        <f t="shared" si="19"/>
        <v>577</v>
      </c>
      <c r="T12" s="22"/>
      <c r="U12" s="67">
        <f>IF(B12=C12,0,IF(S12&lt;&gt;"-",(S12)/Přehled!$A$1,0))</f>
        <v>1.3738095238095238</v>
      </c>
    </row>
    <row r="13" spans="1:21" x14ac:dyDescent="0.25">
      <c r="A13" s="68">
        <v>11</v>
      </c>
      <c r="B13" s="69">
        <v>954</v>
      </c>
      <c r="C13" s="70"/>
      <c r="D13" s="11">
        <v>120</v>
      </c>
      <c r="E13" s="6">
        <f t="shared" si="10"/>
        <v>60</v>
      </c>
      <c r="F13" s="6">
        <f t="shared" si="11"/>
        <v>20</v>
      </c>
      <c r="G13" s="6">
        <f t="shared" si="12"/>
        <v>5</v>
      </c>
      <c r="H13" s="31">
        <f t="shared" si="13"/>
        <v>0</v>
      </c>
      <c r="I13" s="11">
        <f t="shared" si="14"/>
        <v>228</v>
      </c>
      <c r="J13" s="6">
        <f t="shared" si="14"/>
        <v>114</v>
      </c>
      <c r="K13" s="6">
        <f t="shared" si="14"/>
        <v>38</v>
      </c>
      <c r="L13" s="6">
        <f t="shared" si="14"/>
        <v>10</v>
      </c>
      <c r="M13" s="31">
        <f t="shared" si="14"/>
        <v>0</v>
      </c>
      <c r="N13" s="22"/>
      <c r="O13" s="66">
        <f t="shared" si="15"/>
        <v>498</v>
      </c>
      <c r="P13" s="66">
        <f t="shared" si="16"/>
        <v>0</v>
      </c>
      <c r="Q13" s="66">
        <f t="shared" si="17"/>
        <v>536</v>
      </c>
      <c r="R13" s="66">
        <f t="shared" si="18"/>
        <v>554</v>
      </c>
      <c r="S13" s="66">
        <f t="shared" si="19"/>
        <v>564</v>
      </c>
      <c r="T13" s="22"/>
      <c r="U13" s="67">
        <f>IF(B13=C13,0,IF(S13&lt;&gt;"-",(S13)/Přehled!$A$1,0))</f>
        <v>1.3428571428571427</v>
      </c>
    </row>
    <row r="14" spans="1:21" x14ac:dyDescent="0.25">
      <c r="A14" s="68">
        <v>12</v>
      </c>
      <c r="B14" s="69">
        <v>978</v>
      </c>
      <c r="C14" s="70"/>
      <c r="D14" s="11">
        <v>130</v>
      </c>
      <c r="E14" s="6">
        <f t="shared" si="10"/>
        <v>65</v>
      </c>
      <c r="F14" s="6">
        <f t="shared" si="11"/>
        <v>20</v>
      </c>
      <c r="G14" s="6">
        <f t="shared" si="12"/>
        <v>5</v>
      </c>
      <c r="H14" s="31">
        <f t="shared" si="13"/>
        <v>0</v>
      </c>
      <c r="I14" s="11">
        <f t="shared" si="14"/>
        <v>247</v>
      </c>
      <c r="J14" s="6">
        <f t="shared" si="14"/>
        <v>124</v>
      </c>
      <c r="K14" s="6">
        <f t="shared" si="14"/>
        <v>38</v>
      </c>
      <c r="L14" s="6">
        <f t="shared" si="14"/>
        <v>10</v>
      </c>
      <c r="M14" s="31">
        <f t="shared" si="14"/>
        <v>0</v>
      </c>
      <c r="N14" s="22"/>
      <c r="O14" s="66">
        <f t="shared" si="15"/>
        <v>484</v>
      </c>
      <c r="P14" s="66">
        <f t="shared" si="16"/>
        <v>0</v>
      </c>
      <c r="Q14" s="66">
        <f t="shared" si="17"/>
        <v>531</v>
      </c>
      <c r="R14" s="66">
        <f t="shared" si="18"/>
        <v>549</v>
      </c>
      <c r="S14" s="66">
        <f t="shared" si="19"/>
        <v>559</v>
      </c>
      <c r="T14" s="22"/>
      <c r="U14" s="67">
        <f>IF(B14=C14,0,IF(S14&lt;&gt;"-",(S14)/Přehled!$A$1,0))</f>
        <v>1.3309523809523809</v>
      </c>
    </row>
    <row r="15" spans="1:21" x14ac:dyDescent="0.25">
      <c r="A15" s="71">
        <v>13</v>
      </c>
      <c r="B15" s="11">
        <v>1002</v>
      </c>
      <c r="C15" s="31"/>
      <c r="D15" s="11">
        <v>145</v>
      </c>
      <c r="E15" s="6">
        <f t="shared" si="10"/>
        <v>75</v>
      </c>
      <c r="F15" s="6">
        <f t="shared" si="11"/>
        <v>25</v>
      </c>
      <c r="G15" s="6">
        <f t="shared" si="12"/>
        <v>5</v>
      </c>
      <c r="H15" s="31">
        <f t="shared" si="13"/>
        <v>0</v>
      </c>
      <c r="I15" s="11">
        <f t="shared" si="14"/>
        <v>276</v>
      </c>
      <c r="J15" s="6">
        <f t="shared" si="14"/>
        <v>143</v>
      </c>
      <c r="K15" s="6">
        <f t="shared" si="14"/>
        <v>48</v>
      </c>
      <c r="L15" s="6">
        <f t="shared" si="14"/>
        <v>10</v>
      </c>
      <c r="M15" s="31">
        <f t="shared" si="14"/>
        <v>0</v>
      </c>
      <c r="N15" s="36"/>
      <c r="O15" s="72">
        <f t="shared" si="15"/>
        <v>450</v>
      </c>
      <c r="P15" s="72">
        <f t="shared" si="16"/>
        <v>0</v>
      </c>
      <c r="Q15" s="72">
        <f t="shared" si="17"/>
        <v>487</v>
      </c>
      <c r="R15" s="72">
        <f t="shared" si="18"/>
        <v>515</v>
      </c>
      <c r="S15" s="72">
        <f t="shared" si="19"/>
        <v>525</v>
      </c>
      <c r="T15" s="73"/>
      <c r="U15" s="67">
        <f>IF(B15=C15,0,IF(S15&lt;&gt;"-",(S15)/Přehled!$A$1,0))</f>
        <v>1.25</v>
      </c>
    </row>
    <row r="16" spans="1:21" x14ac:dyDescent="0.25">
      <c r="A16" s="75">
        <v>14</v>
      </c>
      <c r="B16" s="76">
        <v>1027</v>
      </c>
      <c r="C16" s="77"/>
      <c r="D16" s="78">
        <v>160</v>
      </c>
      <c r="E16" s="79">
        <f t="shared" si="10"/>
        <v>80</v>
      </c>
      <c r="F16" s="79">
        <f t="shared" si="11"/>
        <v>25</v>
      </c>
      <c r="G16" s="79">
        <f t="shared" si="12"/>
        <v>5</v>
      </c>
      <c r="H16" s="77">
        <f t="shared" si="13"/>
        <v>0</v>
      </c>
      <c r="I16" s="76">
        <f t="shared" si="14"/>
        <v>304</v>
      </c>
      <c r="J16" s="79">
        <f t="shared" si="14"/>
        <v>152</v>
      </c>
      <c r="K16" s="79">
        <f t="shared" si="14"/>
        <v>48</v>
      </c>
      <c r="L16" s="79">
        <f t="shared" si="14"/>
        <v>10</v>
      </c>
      <c r="M16" s="77">
        <f t="shared" si="14"/>
        <v>0</v>
      </c>
      <c r="N16" s="36"/>
      <c r="O16" s="80">
        <f t="shared" si="15"/>
        <v>419</v>
      </c>
      <c r="P16" s="80">
        <f t="shared" si="16"/>
        <v>0</v>
      </c>
      <c r="Q16" s="80">
        <f t="shared" si="17"/>
        <v>475</v>
      </c>
      <c r="R16" s="80">
        <f t="shared" si="18"/>
        <v>503</v>
      </c>
      <c r="S16" s="80">
        <f t="shared" si="19"/>
        <v>513</v>
      </c>
      <c r="T16" s="22"/>
      <c r="U16" s="67">
        <f>IF(B16=C16,0,IF(S16&lt;&gt;"-",(S16)/Přehled!$A$1,0))</f>
        <v>1.2214285714285715</v>
      </c>
    </row>
    <row r="17" spans="1:21" x14ac:dyDescent="0.25">
      <c r="A17" s="81">
        <v>15</v>
      </c>
      <c r="B17" s="11">
        <v>1053</v>
      </c>
      <c r="C17" s="31"/>
      <c r="D17" s="82">
        <v>175</v>
      </c>
      <c r="E17" s="6">
        <f t="shared" si="10"/>
        <v>90</v>
      </c>
      <c r="F17" s="6">
        <f t="shared" si="11"/>
        <v>30</v>
      </c>
      <c r="G17" s="6">
        <f t="shared" si="12"/>
        <v>10</v>
      </c>
      <c r="H17" s="31">
        <f t="shared" si="13"/>
        <v>0</v>
      </c>
      <c r="I17" s="11">
        <f t="shared" si="14"/>
        <v>333</v>
      </c>
      <c r="J17" s="6">
        <f t="shared" si="14"/>
        <v>171</v>
      </c>
      <c r="K17" s="6">
        <f t="shared" si="14"/>
        <v>57</v>
      </c>
      <c r="L17" s="6">
        <f t="shared" si="14"/>
        <v>19</v>
      </c>
      <c r="M17" s="31">
        <f t="shared" si="14"/>
        <v>0</v>
      </c>
      <c r="N17" s="36"/>
      <c r="O17" s="80">
        <f t="shared" si="15"/>
        <v>387</v>
      </c>
      <c r="P17" s="80">
        <f t="shared" si="16"/>
        <v>0</v>
      </c>
      <c r="Q17" s="80">
        <f t="shared" si="17"/>
        <v>435</v>
      </c>
      <c r="R17" s="80">
        <f t="shared" si="18"/>
        <v>454</v>
      </c>
      <c r="S17" s="80">
        <f t="shared" si="19"/>
        <v>473</v>
      </c>
      <c r="T17" s="22"/>
      <c r="U17" s="67">
        <f>IF(B17=C17,0,IF(S17&lt;&gt;"-",(S17)/Přehled!$A$1,0))</f>
        <v>1.1261904761904762</v>
      </c>
    </row>
    <row r="18" spans="1:21" x14ac:dyDescent="0.25">
      <c r="A18" s="81">
        <v>16</v>
      </c>
      <c r="B18" s="11">
        <v>1079</v>
      </c>
      <c r="C18" s="31"/>
      <c r="D18" s="82">
        <v>185</v>
      </c>
      <c r="E18" s="6">
        <f t="shared" si="10"/>
        <v>95</v>
      </c>
      <c r="F18" s="6">
        <f t="shared" si="11"/>
        <v>30</v>
      </c>
      <c r="G18" s="6">
        <f t="shared" si="12"/>
        <v>10</v>
      </c>
      <c r="H18" s="31">
        <f t="shared" si="13"/>
        <v>0</v>
      </c>
      <c r="I18" s="11">
        <f t="shared" si="14"/>
        <v>352</v>
      </c>
      <c r="J18" s="6">
        <f t="shared" si="14"/>
        <v>181</v>
      </c>
      <c r="K18" s="6">
        <f t="shared" si="14"/>
        <v>57</v>
      </c>
      <c r="L18" s="6">
        <f t="shared" si="14"/>
        <v>19</v>
      </c>
      <c r="M18" s="31">
        <f t="shared" si="14"/>
        <v>0</v>
      </c>
      <c r="N18" s="36"/>
      <c r="O18" s="80">
        <f t="shared" si="15"/>
        <v>375</v>
      </c>
      <c r="P18" s="80">
        <f t="shared" si="16"/>
        <v>0</v>
      </c>
      <c r="Q18" s="80">
        <f t="shared" si="17"/>
        <v>432</v>
      </c>
      <c r="R18" s="80">
        <f t="shared" si="18"/>
        <v>451</v>
      </c>
      <c r="S18" s="80">
        <f t="shared" si="19"/>
        <v>470</v>
      </c>
      <c r="T18" s="22"/>
      <c r="U18" s="67">
        <f>IF(B18=C18,0,IF(S18&lt;&gt;"-",(S18)/Přehled!$A$1,0))</f>
        <v>1.1190476190476191</v>
      </c>
    </row>
    <row r="19" spans="1:21" x14ac:dyDescent="0.25">
      <c r="A19" s="81">
        <v>17</v>
      </c>
      <c r="B19" s="11">
        <v>1106</v>
      </c>
      <c r="C19" s="31"/>
      <c r="D19" s="82">
        <v>200</v>
      </c>
      <c r="E19" s="6">
        <f t="shared" si="10"/>
        <v>100</v>
      </c>
      <c r="F19" s="6">
        <f t="shared" si="11"/>
        <v>35</v>
      </c>
      <c r="G19" s="6">
        <f t="shared" si="12"/>
        <v>10</v>
      </c>
      <c r="H19" s="31">
        <f t="shared" si="13"/>
        <v>0</v>
      </c>
      <c r="I19" s="11">
        <f t="shared" si="14"/>
        <v>380</v>
      </c>
      <c r="J19" s="6">
        <f t="shared" si="14"/>
        <v>190</v>
      </c>
      <c r="K19" s="6">
        <f t="shared" si="14"/>
        <v>67</v>
      </c>
      <c r="L19" s="6">
        <f t="shared" si="14"/>
        <v>19</v>
      </c>
      <c r="M19" s="31">
        <f t="shared" si="14"/>
        <v>0</v>
      </c>
      <c r="N19" s="36"/>
      <c r="O19" s="80">
        <f t="shared" si="15"/>
        <v>346</v>
      </c>
      <c r="P19" s="80">
        <f t="shared" si="16"/>
        <v>0</v>
      </c>
      <c r="Q19" s="80">
        <f t="shared" si="17"/>
        <v>402</v>
      </c>
      <c r="R19" s="80">
        <f t="shared" si="18"/>
        <v>431</v>
      </c>
      <c r="S19" s="80">
        <f t="shared" si="19"/>
        <v>450</v>
      </c>
      <c r="T19" s="22"/>
      <c r="U19" s="67">
        <f>IF(B19=C19,0,IF(S19&lt;&gt;"-",(S19)/Přehled!$A$1,0))</f>
        <v>1.0714285714285714</v>
      </c>
    </row>
    <row r="20" spans="1:21" x14ac:dyDescent="0.25">
      <c r="A20" s="81">
        <v>18</v>
      </c>
      <c r="B20" s="11">
        <v>1134</v>
      </c>
      <c r="C20" s="31"/>
      <c r="D20" s="82">
        <v>215</v>
      </c>
      <c r="E20" s="6">
        <f t="shared" si="10"/>
        <v>110</v>
      </c>
      <c r="F20" s="6">
        <f t="shared" si="11"/>
        <v>35</v>
      </c>
      <c r="G20" s="6">
        <f t="shared" si="12"/>
        <v>10</v>
      </c>
      <c r="H20" s="31">
        <f t="shared" si="13"/>
        <v>0</v>
      </c>
      <c r="I20" s="11">
        <f t="shared" si="14"/>
        <v>409</v>
      </c>
      <c r="J20" s="6">
        <f t="shared" si="14"/>
        <v>209</v>
      </c>
      <c r="K20" s="6">
        <f t="shared" si="14"/>
        <v>67</v>
      </c>
      <c r="L20" s="6">
        <f t="shared" si="14"/>
        <v>19</v>
      </c>
      <c r="M20" s="31">
        <f t="shared" si="14"/>
        <v>0</v>
      </c>
      <c r="N20" s="36"/>
      <c r="O20" s="80">
        <f t="shared" si="15"/>
        <v>316</v>
      </c>
      <c r="P20" s="80">
        <f t="shared" si="16"/>
        <v>0</v>
      </c>
      <c r="Q20" s="80">
        <f t="shared" si="17"/>
        <v>382</v>
      </c>
      <c r="R20" s="80">
        <f t="shared" si="18"/>
        <v>411</v>
      </c>
      <c r="S20" s="80">
        <f t="shared" si="19"/>
        <v>430</v>
      </c>
      <c r="T20" s="22"/>
      <c r="U20" s="67">
        <f>IF(B20=C20,0,IF(S20&lt;&gt;"-",(S20)/Přehled!$A$1,0))</f>
        <v>1.0238095238095237</v>
      </c>
    </row>
    <row r="21" spans="1:21" x14ac:dyDescent="0.25">
      <c r="A21" s="81">
        <v>19</v>
      </c>
      <c r="B21" s="11">
        <v>1162</v>
      </c>
      <c r="C21" s="31"/>
      <c r="D21" s="82">
        <v>230</v>
      </c>
      <c r="E21" s="6">
        <f t="shared" si="10"/>
        <v>115</v>
      </c>
      <c r="F21" s="6">
        <f t="shared" si="11"/>
        <v>40</v>
      </c>
      <c r="G21" s="6">
        <f t="shared" si="12"/>
        <v>10</v>
      </c>
      <c r="H21" s="31">
        <f t="shared" si="13"/>
        <v>0</v>
      </c>
      <c r="I21" s="11">
        <f t="shared" si="14"/>
        <v>437</v>
      </c>
      <c r="J21" s="6">
        <f t="shared" si="14"/>
        <v>219</v>
      </c>
      <c r="K21" s="6">
        <f t="shared" si="14"/>
        <v>76</v>
      </c>
      <c r="L21" s="6">
        <f t="shared" si="14"/>
        <v>19</v>
      </c>
      <c r="M21" s="31">
        <f t="shared" si="14"/>
        <v>0</v>
      </c>
      <c r="N21" s="36"/>
      <c r="O21" s="80">
        <f t="shared" si="15"/>
        <v>288</v>
      </c>
      <c r="P21" s="80">
        <f t="shared" si="16"/>
        <v>0</v>
      </c>
      <c r="Q21" s="80">
        <f t="shared" si="17"/>
        <v>354</v>
      </c>
      <c r="R21" s="80">
        <f t="shared" si="18"/>
        <v>392</v>
      </c>
      <c r="S21" s="80">
        <f t="shared" si="19"/>
        <v>411</v>
      </c>
      <c r="T21" s="22"/>
      <c r="U21" s="67">
        <f>IF(B21=C21,0,IF(S21&lt;&gt;"-",(S21)/Přehled!$A$1,0))</f>
        <v>0.97857142857142854</v>
      </c>
    </row>
    <row r="22" spans="1:21" x14ac:dyDescent="0.25">
      <c r="A22" s="81">
        <v>20</v>
      </c>
      <c r="B22" s="11">
        <v>1191</v>
      </c>
      <c r="C22" s="31"/>
      <c r="D22" s="82">
        <v>245</v>
      </c>
      <c r="E22" s="6">
        <f t="shared" si="10"/>
        <v>125</v>
      </c>
      <c r="F22" s="6">
        <f t="shared" si="11"/>
        <v>40</v>
      </c>
      <c r="G22" s="6">
        <f t="shared" si="12"/>
        <v>10</v>
      </c>
      <c r="H22" s="31">
        <f t="shared" si="13"/>
        <v>0</v>
      </c>
      <c r="I22" s="11">
        <f t="shared" si="14"/>
        <v>466</v>
      </c>
      <c r="J22" s="6">
        <f t="shared" si="14"/>
        <v>238</v>
      </c>
      <c r="K22" s="6">
        <f t="shared" si="14"/>
        <v>76</v>
      </c>
      <c r="L22" s="6">
        <f t="shared" si="14"/>
        <v>19</v>
      </c>
      <c r="M22" s="31">
        <f t="shared" si="14"/>
        <v>0</v>
      </c>
      <c r="N22" s="36"/>
      <c r="O22" s="72">
        <f t="shared" si="15"/>
        <v>259</v>
      </c>
      <c r="P22" s="72">
        <f t="shared" si="16"/>
        <v>0</v>
      </c>
      <c r="Q22" s="72">
        <f t="shared" si="17"/>
        <v>335</v>
      </c>
      <c r="R22" s="72">
        <f t="shared" si="18"/>
        <v>373</v>
      </c>
      <c r="S22" s="72">
        <f t="shared" si="19"/>
        <v>392</v>
      </c>
      <c r="T22" s="73"/>
      <c r="U22" s="67">
        <f>IF(B22=C22,0,IF(S22&lt;&gt;"-",(S22)/Přehled!$A$1,0))</f>
        <v>0.93333333333333335</v>
      </c>
    </row>
    <row r="23" spans="1:21" x14ac:dyDescent="0.25">
      <c r="A23" s="50">
        <v>21</v>
      </c>
      <c r="B23" s="51">
        <v>1221</v>
      </c>
      <c r="C23" s="52"/>
      <c r="D23" s="53">
        <v>260</v>
      </c>
      <c r="E23" s="54">
        <f t="shared" si="10"/>
        <v>130</v>
      </c>
      <c r="F23" s="54">
        <f t="shared" si="11"/>
        <v>45</v>
      </c>
      <c r="G23" s="54">
        <f t="shared" si="12"/>
        <v>10</v>
      </c>
      <c r="H23" s="52">
        <f t="shared" si="13"/>
        <v>0</v>
      </c>
      <c r="I23" s="51">
        <f t="shared" si="14"/>
        <v>494</v>
      </c>
      <c r="J23" s="54">
        <f t="shared" si="14"/>
        <v>247</v>
      </c>
      <c r="K23" s="54">
        <f t="shared" si="14"/>
        <v>86</v>
      </c>
      <c r="L23" s="54">
        <f t="shared" si="14"/>
        <v>19</v>
      </c>
      <c r="M23" s="52">
        <f t="shared" si="14"/>
        <v>0</v>
      </c>
      <c r="N23" s="36"/>
      <c r="O23" s="83">
        <f t="shared" si="15"/>
        <v>233</v>
      </c>
      <c r="P23" s="83">
        <f t="shared" si="16"/>
        <v>0</v>
      </c>
      <c r="Q23" s="83">
        <f t="shared" si="17"/>
        <v>308</v>
      </c>
      <c r="R23" s="83">
        <f t="shared" si="18"/>
        <v>356</v>
      </c>
      <c r="S23" s="83">
        <f t="shared" si="19"/>
        <v>375</v>
      </c>
      <c r="T23" s="73"/>
      <c r="U23" s="67">
        <f>IF(B23=C23,0,IF(S23&lt;&gt;"-",(S23)/Přehled!$A$1,0))</f>
        <v>0.8928571428571429</v>
      </c>
    </row>
    <row r="24" spans="1:21" x14ac:dyDescent="0.25">
      <c r="A24" s="55">
        <v>22</v>
      </c>
      <c r="B24" s="34">
        <v>1251</v>
      </c>
      <c r="C24" s="7"/>
      <c r="D24" s="56">
        <v>275</v>
      </c>
      <c r="E24" s="41">
        <f t="shared" si="10"/>
        <v>140</v>
      </c>
      <c r="F24" s="41">
        <f t="shared" si="11"/>
        <v>45</v>
      </c>
      <c r="G24" s="41">
        <f t="shared" si="12"/>
        <v>10</v>
      </c>
      <c r="H24" s="7">
        <f t="shared" si="13"/>
        <v>0</v>
      </c>
      <c r="I24" s="34">
        <f t="shared" si="14"/>
        <v>523</v>
      </c>
      <c r="J24" s="41">
        <f t="shared" si="14"/>
        <v>266</v>
      </c>
      <c r="K24" s="41">
        <f t="shared" si="14"/>
        <v>86</v>
      </c>
      <c r="L24" s="41">
        <f t="shared" si="14"/>
        <v>19</v>
      </c>
      <c r="M24" s="7">
        <f t="shared" si="14"/>
        <v>0</v>
      </c>
      <c r="N24" s="36"/>
      <c r="O24" s="83">
        <f t="shared" si="15"/>
        <v>205</v>
      </c>
      <c r="P24" s="83">
        <f t="shared" si="16"/>
        <v>0</v>
      </c>
      <c r="Q24" s="83">
        <f t="shared" si="17"/>
        <v>290</v>
      </c>
      <c r="R24" s="83">
        <f t="shared" si="18"/>
        <v>338</v>
      </c>
      <c r="S24" s="83">
        <f t="shared" si="19"/>
        <v>357</v>
      </c>
      <c r="T24" s="73"/>
      <c r="U24" s="67">
        <f>IF(B24=C24,0,IF(S24&lt;&gt;"-",(S24)/Přehled!$A$1,0))</f>
        <v>0.85</v>
      </c>
    </row>
    <row r="25" spans="1:21" x14ac:dyDescent="0.25">
      <c r="A25" s="55">
        <v>23</v>
      </c>
      <c r="B25" s="34">
        <v>1283</v>
      </c>
      <c r="C25" s="7"/>
      <c r="D25" s="56">
        <v>290</v>
      </c>
      <c r="E25" s="41">
        <f t="shared" si="10"/>
        <v>145</v>
      </c>
      <c r="F25" s="41">
        <f t="shared" si="11"/>
        <v>50</v>
      </c>
      <c r="G25" s="41">
        <f t="shared" si="12"/>
        <v>15</v>
      </c>
      <c r="H25" s="7">
        <f t="shared" si="13"/>
        <v>5</v>
      </c>
      <c r="I25" s="34">
        <f t="shared" si="14"/>
        <v>551</v>
      </c>
      <c r="J25" s="41">
        <f t="shared" si="14"/>
        <v>276</v>
      </c>
      <c r="K25" s="41">
        <f t="shared" si="14"/>
        <v>95</v>
      </c>
      <c r="L25" s="41">
        <f t="shared" si="14"/>
        <v>29</v>
      </c>
      <c r="M25" s="7">
        <f t="shared" si="14"/>
        <v>10</v>
      </c>
      <c r="N25" s="36"/>
      <c r="O25" s="83">
        <f t="shared" si="15"/>
        <v>181</v>
      </c>
      <c r="P25" s="83">
        <f t="shared" si="16"/>
        <v>0</v>
      </c>
      <c r="Q25" s="83">
        <f t="shared" si="17"/>
        <v>266</v>
      </c>
      <c r="R25" s="83">
        <f t="shared" si="18"/>
        <v>303</v>
      </c>
      <c r="S25" s="83">
        <f t="shared" si="19"/>
        <v>322</v>
      </c>
      <c r="T25" s="73"/>
      <c r="U25" s="67">
        <f>IF(B25=C25,0,IF(S25&lt;&gt;"-",(S25)/Přehled!$A$1,0))</f>
        <v>0.76666666666666672</v>
      </c>
    </row>
    <row r="26" spans="1:21" x14ac:dyDescent="0.25">
      <c r="A26" s="55">
        <v>24</v>
      </c>
      <c r="B26" s="34">
        <v>1315</v>
      </c>
      <c r="C26" s="7"/>
      <c r="D26" s="56">
        <v>305</v>
      </c>
      <c r="E26" s="41">
        <f t="shared" si="10"/>
        <v>155</v>
      </c>
      <c r="F26" s="41">
        <f t="shared" si="11"/>
        <v>50</v>
      </c>
      <c r="G26" s="41">
        <f t="shared" si="12"/>
        <v>15</v>
      </c>
      <c r="H26" s="7">
        <f t="shared" si="13"/>
        <v>5</v>
      </c>
      <c r="I26" s="34">
        <f t="shared" si="14"/>
        <v>580</v>
      </c>
      <c r="J26" s="41">
        <f t="shared" si="14"/>
        <v>295</v>
      </c>
      <c r="K26" s="41">
        <f t="shared" si="14"/>
        <v>95</v>
      </c>
      <c r="L26" s="41">
        <f t="shared" si="14"/>
        <v>29</v>
      </c>
      <c r="M26" s="7">
        <f t="shared" si="14"/>
        <v>10</v>
      </c>
      <c r="N26" s="36"/>
      <c r="O26" s="83">
        <f t="shared" si="15"/>
        <v>155</v>
      </c>
      <c r="P26" s="83">
        <f t="shared" si="16"/>
        <v>0</v>
      </c>
      <c r="Q26" s="83">
        <f t="shared" si="17"/>
        <v>250</v>
      </c>
      <c r="R26" s="83">
        <f t="shared" si="18"/>
        <v>287</v>
      </c>
      <c r="S26" s="83">
        <f t="shared" si="19"/>
        <v>306</v>
      </c>
      <c r="T26" s="73"/>
      <c r="U26" s="67">
        <f>IF(B26=C26,0,IF(S26&lt;&gt;"-",(S26)/Přehled!$A$1,0))</f>
        <v>0.72857142857142854</v>
      </c>
    </row>
    <row r="27" spans="1:21" x14ac:dyDescent="0.25">
      <c r="A27" s="55">
        <v>25</v>
      </c>
      <c r="B27" s="34">
        <v>1347</v>
      </c>
      <c r="C27" s="7"/>
      <c r="D27" s="56">
        <v>320</v>
      </c>
      <c r="E27" s="41">
        <f t="shared" si="10"/>
        <v>160</v>
      </c>
      <c r="F27" s="41">
        <f t="shared" si="11"/>
        <v>55</v>
      </c>
      <c r="G27" s="41">
        <f t="shared" si="12"/>
        <v>15</v>
      </c>
      <c r="H27" s="7">
        <f t="shared" si="13"/>
        <v>5</v>
      </c>
      <c r="I27" s="34">
        <f t="shared" si="14"/>
        <v>608</v>
      </c>
      <c r="J27" s="41">
        <f t="shared" si="14"/>
        <v>304</v>
      </c>
      <c r="K27" s="41">
        <f t="shared" si="14"/>
        <v>105</v>
      </c>
      <c r="L27" s="41">
        <f t="shared" si="14"/>
        <v>29</v>
      </c>
      <c r="M27" s="7">
        <f t="shared" si="14"/>
        <v>10</v>
      </c>
      <c r="N27" s="36"/>
      <c r="O27" s="83">
        <f t="shared" si="15"/>
        <v>131</v>
      </c>
      <c r="P27" s="83">
        <f t="shared" si="16"/>
        <v>0</v>
      </c>
      <c r="Q27" s="83">
        <f t="shared" si="17"/>
        <v>225</v>
      </c>
      <c r="R27" s="83">
        <f t="shared" si="18"/>
        <v>272</v>
      </c>
      <c r="S27" s="83">
        <f t="shared" si="19"/>
        <v>291</v>
      </c>
      <c r="T27" s="73"/>
      <c r="U27" s="67">
        <f>IF(B27=C27,0,IF(S27&lt;&gt;"-",(S27)/Přehled!$A$1,0))</f>
        <v>0.69285714285714284</v>
      </c>
    </row>
    <row r="28" spans="1:21" x14ac:dyDescent="0.25">
      <c r="A28" s="55">
        <v>26</v>
      </c>
      <c r="B28" s="34">
        <v>1381</v>
      </c>
      <c r="C28" s="7"/>
      <c r="D28" s="56">
        <v>335</v>
      </c>
      <c r="E28" s="41">
        <f t="shared" si="10"/>
        <v>170</v>
      </c>
      <c r="F28" s="41">
        <f t="shared" si="11"/>
        <v>55</v>
      </c>
      <c r="G28" s="41">
        <f t="shared" si="12"/>
        <v>15</v>
      </c>
      <c r="H28" s="7">
        <f t="shared" si="13"/>
        <v>5</v>
      </c>
      <c r="I28" s="34">
        <f t="shared" si="14"/>
        <v>637</v>
      </c>
      <c r="J28" s="41">
        <f t="shared" si="14"/>
        <v>323</v>
      </c>
      <c r="K28" s="41">
        <f t="shared" si="14"/>
        <v>105</v>
      </c>
      <c r="L28" s="41">
        <f t="shared" si="14"/>
        <v>29</v>
      </c>
      <c r="M28" s="7">
        <f t="shared" si="14"/>
        <v>10</v>
      </c>
      <c r="N28" s="36"/>
      <c r="O28" s="83">
        <f t="shared" si="15"/>
        <v>107</v>
      </c>
      <c r="P28" s="83">
        <f t="shared" si="16"/>
        <v>0</v>
      </c>
      <c r="Q28" s="83">
        <f t="shared" si="17"/>
        <v>211</v>
      </c>
      <c r="R28" s="83">
        <f t="shared" si="18"/>
        <v>258</v>
      </c>
      <c r="S28" s="83">
        <f t="shared" si="19"/>
        <v>277</v>
      </c>
      <c r="T28" s="73"/>
      <c r="U28" s="67">
        <f>IF(B28=C28,0,IF(S28&lt;&gt;"-",(S28)/Přehled!$A$1,0))</f>
        <v>0.65952380952380951</v>
      </c>
    </row>
    <row r="29" spans="1:21" x14ac:dyDescent="0.25">
      <c r="A29" s="55">
        <v>27</v>
      </c>
      <c r="B29" s="34">
        <v>1416</v>
      </c>
      <c r="C29" s="7"/>
      <c r="D29" s="56">
        <v>355</v>
      </c>
      <c r="E29" s="41">
        <f t="shared" si="10"/>
        <v>180</v>
      </c>
      <c r="F29" s="41">
        <f t="shared" si="11"/>
        <v>60</v>
      </c>
      <c r="G29" s="41">
        <f t="shared" si="12"/>
        <v>15</v>
      </c>
      <c r="H29" s="7">
        <f t="shared" si="13"/>
        <v>5</v>
      </c>
      <c r="I29" s="34">
        <f t="shared" si="14"/>
        <v>675</v>
      </c>
      <c r="J29" s="41">
        <f t="shared" si="14"/>
        <v>342</v>
      </c>
      <c r="K29" s="41">
        <f t="shared" si="14"/>
        <v>114</v>
      </c>
      <c r="L29" s="41">
        <f t="shared" si="14"/>
        <v>29</v>
      </c>
      <c r="M29" s="7">
        <f t="shared" si="14"/>
        <v>10</v>
      </c>
      <c r="N29" s="36"/>
      <c r="O29" s="83">
        <f t="shared" si="15"/>
        <v>66</v>
      </c>
      <c r="P29" s="83">
        <f t="shared" si="16"/>
        <v>0</v>
      </c>
      <c r="Q29" s="83">
        <f t="shared" si="17"/>
        <v>171</v>
      </c>
      <c r="R29" s="83">
        <f t="shared" si="18"/>
        <v>227</v>
      </c>
      <c r="S29" s="83">
        <f t="shared" si="19"/>
        <v>246</v>
      </c>
      <c r="T29" s="73"/>
      <c r="U29" s="67">
        <f>IF(B29=C29,0,IF(S29&lt;&gt;"-",(S29)/Přehled!$A$1,0))</f>
        <v>0.58571428571428574</v>
      </c>
    </row>
    <row r="30" spans="1:21" x14ac:dyDescent="0.25">
      <c r="A30" s="55">
        <v>28</v>
      </c>
      <c r="B30" s="34">
        <v>1451</v>
      </c>
      <c r="C30" s="7"/>
      <c r="D30" s="56">
        <v>370</v>
      </c>
      <c r="E30" s="41">
        <f t="shared" si="10"/>
        <v>185</v>
      </c>
      <c r="F30" s="41">
        <f t="shared" si="11"/>
        <v>60</v>
      </c>
      <c r="G30" s="41">
        <f t="shared" si="12"/>
        <v>15</v>
      </c>
      <c r="H30" s="7">
        <f t="shared" si="13"/>
        <v>5</v>
      </c>
      <c r="I30" s="34">
        <f t="shared" si="14"/>
        <v>703</v>
      </c>
      <c r="J30" s="41">
        <f t="shared" si="14"/>
        <v>352</v>
      </c>
      <c r="K30" s="41">
        <f t="shared" si="14"/>
        <v>114</v>
      </c>
      <c r="L30" s="41">
        <f t="shared" si="14"/>
        <v>29</v>
      </c>
      <c r="M30" s="7">
        <f t="shared" si="14"/>
        <v>10</v>
      </c>
      <c r="N30" s="36"/>
      <c r="O30" s="83">
        <f t="shared" si="15"/>
        <v>45</v>
      </c>
      <c r="P30" s="83">
        <f t="shared" si="16"/>
        <v>0</v>
      </c>
      <c r="Q30" s="83">
        <f t="shared" si="17"/>
        <v>168</v>
      </c>
      <c r="R30" s="83">
        <f t="shared" si="18"/>
        <v>224</v>
      </c>
      <c r="S30" s="83">
        <f t="shared" si="19"/>
        <v>243</v>
      </c>
      <c r="T30" s="73"/>
      <c r="U30" s="67">
        <f>IF(B30=C30,0,IF(S30&lt;&gt;"-",(S30)/Přehled!$A$1,0))</f>
        <v>0.57857142857142863</v>
      </c>
    </row>
    <row r="31" spans="1:21" x14ac:dyDescent="0.25">
      <c r="A31" s="55">
        <v>29</v>
      </c>
      <c r="B31" s="34">
        <v>1487</v>
      </c>
      <c r="C31" s="7"/>
      <c r="D31" s="56">
        <v>385</v>
      </c>
      <c r="E31" s="41">
        <f t="shared" si="10"/>
        <v>195</v>
      </c>
      <c r="F31" s="41">
        <f t="shared" si="11"/>
        <v>65</v>
      </c>
      <c r="G31" s="41">
        <f t="shared" si="12"/>
        <v>15</v>
      </c>
      <c r="H31" s="7">
        <f t="shared" si="13"/>
        <v>5</v>
      </c>
      <c r="I31" s="34">
        <f t="shared" si="14"/>
        <v>732</v>
      </c>
      <c r="J31" s="41">
        <f t="shared" si="14"/>
        <v>371</v>
      </c>
      <c r="K31" s="41">
        <f t="shared" si="14"/>
        <v>124</v>
      </c>
      <c r="L31" s="41">
        <f t="shared" si="14"/>
        <v>29</v>
      </c>
      <c r="M31" s="7">
        <f t="shared" si="14"/>
        <v>10</v>
      </c>
      <c r="N31" s="36"/>
      <c r="O31" s="83">
        <f t="shared" si="15"/>
        <v>23</v>
      </c>
      <c r="P31" s="83">
        <f t="shared" si="16"/>
        <v>0</v>
      </c>
      <c r="Q31" s="83">
        <f t="shared" si="17"/>
        <v>136</v>
      </c>
      <c r="R31" s="83">
        <f t="shared" si="18"/>
        <v>202</v>
      </c>
      <c r="S31" s="83">
        <f t="shared" si="19"/>
        <v>221</v>
      </c>
      <c r="T31" s="73"/>
      <c r="U31" s="67">
        <f>IF(B31=C31,0,IF(S31&lt;&gt;"-",(S31)/Přehled!$A$1,0))</f>
        <v>0.52619047619047621</v>
      </c>
    </row>
    <row r="32" spans="1:21" x14ac:dyDescent="0.25">
      <c r="A32" s="55">
        <v>30</v>
      </c>
      <c r="B32" s="34">
        <v>1524</v>
      </c>
      <c r="C32" s="7"/>
      <c r="D32" s="56">
        <v>400</v>
      </c>
      <c r="E32" s="41">
        <f t="shared" si="10"/>
        <v>200</v>
      </c>
      <c r="F32" s="41">
        <f t="shared" si="11"/>
        <v>65</v>
      </c>
      <c r="G32" s="41">
        <f t="shared" si="12"/>
        <v>15</v>
      </c>
      <c r="H32" s="7">
        <f t="shared" si="13"/>
        <v>5</v>
      </c>
      <c r="I32" s="34">
        <f t="shared" si="14"/>
        <v>760</v>
      </c>
      <c r="J32" s="41">
        <f t="shared" si="14"/>
        <v>380</v>
      </c>
      <c r="K32" s="41">
        <f t="shared" si="14"/>
        <v>124</v>
      </c>
      <c r="L32" s="41">
        <f t="shared" si="14"/>
        <v>29</v>
      </c>
      <c r="M32" s="7">
        <f t="shared" si="14"/>
        <v>10</v>
      </c>
      <c r="N32" s="36"/>
      <c r="O32" s="83">
        <f t="shared" si="15"/>
        <v>4</v>
      </c>
      <c r="P32" s="83">
        <f t="shared" si="16"/>
        <v>0</v>
      </c>
      <c r="Q32" s="83">
        <f t="shared" si="17"/>
        <v>136</v>
      </c>
      <c r="R32" s="83">
        <f t="shared" si="18"/>
        <v>202</v>
      </c>
      <c r="S32" s="83">
        <f t="shared" si="19"/>
        <v>221</v>
      </c>
      <c r="T32" s="73"/>
      <c r="U32" s="67">
        <f>IF(B32=C32,0,IF(S32&lt;&gt;"-",(S32)/Přehled!$A$1,0))</f>
        <v>0.52619047619047621</v>
      </c>
    </row>
    <row r="33" spans="1:21" x14ac:dyDescent="0.25">
      <c r="A33" s="50">
        <v>31</v>
      </c>
      <c r="B33" s="51">
        <v>1563</v>
      </c>
      <c r="C33" s="52"/>
      <c r="D33" s="53">
        <v>420</v>
      </c>
      <c r="E33" s="54">
        <f t="shared" si="10"/>
        <v>210</v>
      </c>
      <c r="F33" s="54">
        <f t="shared" si="11"/>
        <v>70</v>
      </c>
      <c r="G33" s="54">
        <f t="shared" si="12"/>
        <v>20</v>
      </c>
      <c r="H33" s="52">
        <f t="shared" si="13"/>
        <v>5</v>
      </c>
      <c r="I33" s="51">
        <f t="shared" si="14"/>
        <v>798</v>
      </c>
      <c r="J33" s="54">
        <f t="shared" si="14"/>
        <v>399</v>
      </c>
      <c r="K33" s="54">
        <f t="shared" si="14"/>
        <v>133</v>
      </c>
      <c r="L33" s="54">
        <f t="shared" si="14"/>
        <v>38</v>
      </c>
      <c r="M33" s="52">
        <f t="shared" si="14"/>
        <v>10</v>
      </c>
      <c r="N33" s="36"/>
      <c r="O33" s="83">
        <f t="shared" si="15"/>
        <v>0</v>
      </c>
      <c r="P33" s="83">
        <f t="shared" si="16"/>
        <v>0</v>
      </c>
      <c r="Q33" s="83">
        <f t="shared" si="17"/>
        <v>100</v>
      </c>
      <c r="R33" s="83">
        <f t="shared" si="18"/>
        <v>157</v>
      </c>
      <c r="S33" s="83">
        <f t="shared" si="19"/>
        <v>185</v>
      </c>
      <c r="T33" s="73"/>
      <c r="U33" s="67">
        <f>IF(B33=C33,0,IF(S33&lt;&gt;"-",(S33)/Přehled!$A$1,0))</f>
        <v>0.44047619047619047</v>
      </c>
    </row>
    <row r="34" spans="1:21" x14ac:dyDescent="0.25">
      <c r="A34" s="55">
        <v>32</v>
      </c>
      <c r="B34" s="34">
        <v>1602</v>
      </c>
      <c r="C34" s="7"/>
      <c r="D34" s="56">
        <v>435</v>
      </c>
      <c r="E34" s="41">
        <f t="shared" si="10"/>
        <v>220</v>
      </c>
      <c r="F34" s="41">
        <f t="shared" si="11"/>
        <v>75</v>
      </c>
      <c r="G34" s="41">
        <f t="shared" si="12"/>
        <v>20</v>
      </c>
      <c r="H34" s="7">
        <f t="shared" si="13"/>
        <v>5</v>
      </c>
      <c r="I34" s="34">
        <f t="shared" si="14"/>
        <v>827</v>
      </c>
      <c r="J34" s="41">
        <f t="shared" si="14"/>
        <v>418</v>
      </c>
      <c r="K34" s="41">
        <f t="shared" si="14"/>
        <v>143</v>
      </c>
      <c r="L34" s="41">
        <f t="shared" si="14"/>
        <v>38</v>
      </c>
      <c r="M34" s="7">
        <f t="shared" si="14"/>
        <v>10</v>
      </c>
      <c r="N34" s="36"/>
      <c r="O34" s="83">
        <f t="shared" si="15"/>
        <v>0</v>
      </c>
      <c r="P34" s="83">
        <f t="shared" si="16"/>
        <v>0</v>
      </c>
      <c r="Q34" s="83">
        <f t="shared" si="17"/>
        <v>71</v>
      </c>
      <c r="R34" s="83">
        <f t="shared" si="18"/>
        <v>138</v>
      </c>
      <c r="S34" s="83">
        <f t="shared" si="19"/>
        <v>166</v>
      </c>
      <c r="T34" s="73"/>
      <c r="U34" s="67">
        <f>IF(B34=C34,0,IF(S34&lt;&gt;"-",(S34)/Přehled!$A$1,0))</f>
        <v>0.39523809523809522</v>
      </c>
    </row>
    <row r="35" spans="1:21" x14ac:dyDescent="0.25">
      <c r="A35" s="55">
        <v>33</v>
      </c>
      <c r="B35" s="34">
        <v>1642</v>
      </c>
      <c r="C35" s="7"/>
      <c r="D35" s="56">
        <v>450</v>
      </c>
      <c r="E35" s="41">
        <f t="shared" si="10"/>
        <v>225</v>
      </c>
      <c r="F35" s="41">
        <f t="shared" si="11"/>
        <v>75</v>
      </c>
      <c r="G35" s="41">
        <f t="shared" si="12"/>
        <v>20</v>
      </c>
      <c r="H35" s="7">
        <f t="shared" si="13"/>
        <v>5</v>
      </c>
      <c r="I35" s="34">
        <f t="shared" si="14"/>
        <v>855</v>
      </c>
      <c r="J35" s="41">
        <f t="shared" si="14"/>
        <v>428</v>
      </c>
      <c r="K35" s="41">
        <f t="shared" si="14"/>
        <v>143</v>
      </c>
      <c r="L35" s="41">
        <f t="shared" si="14"/>
        <v>38</v>
      </c>
      <c r="M35" s="7">
        <f t="shared" si="14"/>
        <v>10</v>
      </c>
      <c r="N35" s="36"/>
      <c r="O35" s="35">
        <f t="shared" si="15"/>
        <v>0</v>
      </c>
      <c r="P35" s="35">
        <f t="shared" si="16"/>
        <v>0</v>
      </c>
      <c r="Q35" s="35">
        <f t="shared" si="17"/>
        <v>73</v>
      </c>
      <c r="R35" s="35">
        <f t="shared" si="18"/>
        <v>140</v>
      </c>
      <c r="S35" s="35">
        <f t="shared" si="19"/>
        <v>168</v>
      </c>
      <c r="T35" s="22"/>
      <c r="U35" s="67">
        <f>IF(B35=C35,0,IF(S35&lt;&gt;"-",(S35)/Přehled!$A$1,0))</f>
        <v>0.4</v>
      </c>
    </row>
    <row r="36" spans="1:21" x14ac:dyDescent="0.25">
      <c r="A36" s="55">
        <v>34</v>
      </c>
      <c r="B36" s="34">
        <v>1683</v>
      </c>
      <c r="C36" s="7"/>
      <c r="D36" s="56">
        <v>465</v>
      </c>
      <c r="E36" s="41">
        <f t="shared" si="10"/>
        <v>235</v>
      </c>
      <c r="F36" s="41">
        <f t="shared" si="11"/>
        <v>80</v>
      </c>
      <c r="G36" s="41">
        <f t="shared" si="12"/>
        <v>20</v>
      </c>
      <c r="H36" s="7">
        <f t="shared" si="13"/>
        <v>5</v>
      </c>
      <c r="I36" s="34">
        <f t="shared" si="14"/>
        <v>884</v>
      </c>
      <c r="J36" s="41">
        <f t="shared" si="14"/>
        <v>447</v>
      </c>
      <c r="K36" s="41">
        <f t="shared" si="14"/>
        <v>152</v>
      </c>
      <c r="L36" s="41">
        <f t="shared" si="14"/>
        <v>38</v>
      </c>
      <c r="M36" s="7">
        <f t="shared" si="14"/>
        <v>10</v>
      </c>
      <c r="N36" s="36"/>
      <c r="O36" s="35">
        <f t="shared" si="15"/>
        <v>0</v>
      </c>
      <c r="P36" s="35">
        <f t="shared" si="16"/>
        <v>0</v>
      </c>
      <c r="Q36" s="35">
        <f t="shared" si="17"/>
        <v>48</v>
      </c>
      <c r="R36" s="35">
        <f t="shared" si="18"/>
        <v>124</v>
      </c>
      <c r="S36" s="35">
        <f t="shared" si="19"/>
        <v>152</v>
      </c>
      <c r="T36" s="22"/>
      <c r="U36" s="67">
        <f>IF(B36=C36,0,IF(S36&lt;&gt;"-",(S36)/Přehled!$A$1,0))</f>
        <v>0.3619047619047619</v>
      </c>
    </row>
    <row r="37" spans="1:21" x14ac:dyDescent="0.25">
      <c r="A37" s="55">
        <v>35</v>
      </c>
      <c r="B37" s="34">
        <v>1725</v>
      </c>
      <c r="C37" s="7"/>
      <c r="D37" s="56">
        <v>485</v>
      </c>
      <c r="E37" s="41">
        <f t="shared" si="10"/>
        <v>245</v>
      </c>
      <c r="F37" s="41">
        <f t="shared" si="11"/>
        <v>80</v>
      </c>
      <c r="G37" s="41">
        <f t="shared" si="12"/>
        <v>20</v>
      </c>
      <c r="H37" s="7">
        <f t="shared" si="13"/>
        <v>5</v>
      </c>
      <c r="I37" s="34">
        <f t="shared" si="14"/>
        <v>922</v>
      </c>
      <c r="J37" s="41">
        <f t="shared" si="14"/>
        <v>466</v>
      </c>
      <c r="K37" s="41">
        <f t="shared" si="14"/>
        <v>152</v>
      </c>
      <c r="L37" s="41">
        <f t="shared" si="14"/>
        <v>38</v>
      </c>
      <c r="M37" s="7">
        <f t="shared" si="14"/>
        <v>10</v>
      </c>
      <c r="N37" s="36"/>
      <c r="O37" s="35">
        <f t="shared" si="15"/>
        <v>0</v>
      </c>
      <c r="P37" s="35">
        <f t="shared" si="16"/>
        <v>0</v>
      </c>
      <c r="Q37" s="35">
        <f t="shared" si="17"/>
        <v>33</v>
      </c>
      <c r="R37" s="35">
        <f t="shared" si="18"/>
        <v>109</v>
      </c>
      <c r="S37" s="35">
        <f t="shared" si="19"/>
        <v>137</v>
      </c>
      <c r="T37" s="22"/>
      <c r="U37" s="67">
        <f>IF(B37=C37,0,IF(S37&lt;&gt;"-",(S37)/Přehled!$A$1,0))</f>
        <v>0.3261904761904762</v>
      </c>
    </row>
    <row r="38" spans="1:21" x14ac:dyDescent="0.25">
      <c r="A38" s="55">
        <v>36</v>
      </c>
      <c r="B38" s="34">
        <v>1768</v>
      </c>
      <c r="C38" s="7"/>
      <c r="D38" s="56">
        <v>500</v>
      </c>
      <c r="E38" s="41">
        <f t="shared" si="10"/>
        <v>250</v>
      </c>
      <c r="F38" s="41">
        <f t="shared" si="11"/>
        <v>85</v>
      </c>
      <c r="G38" s="41">
        <f t="shared" si="12"/>
        <v>20</v>
      </c>
      <c r="H38" s="7">
        <f t="shared" si="13"/>
        <v>5</v>
      </c>
      <c r="I38" s="34">
        <f t="shared" si="14"/>
        <v>950</v>
      </c>
      <c r="J38" s="41">
        <f t="shared" si="14"/>
        <v>475</v>
      </c>
      <c r="K38" s="41">
        <f t="shared" si="14"/>
        <v>162</v>
      </c>
      <c r="L38" s="41">
        <f t="shared" si="14"/>
        <v>38</v>
      </c>
      <c r="M38" s="7">
        <f t="shared" si="14"/>
        <v>10</v>
      </c>
      <c r="N38" s="36"/>
      <c r="O38" s="35">
        <f t="shared" si="15"/>
        <v>0</v>
      </c>
      <c r="P38" s="35">
        <f t="shared" si="16"/>
        <v>0</v>
      </c>
      <c r="Q38" s="35">
        <f t="shared" si="17"/>
        <v>19</v>
      </c>
      <c r="R38" s="35">
        <f t="shared" si="18"/>
        <v>105</v>
      </c>
      <c r="S38" s="35">
        <f t="shared" si="19"/>
        <v>133</v>
      </c>
      <c r="T38" s="22"/>
      <c r="U38" s="67">
        <f>IF(B38=C38,0,IF(S38&lt;&gt;"-",(S38)/Přehled!$A$1,0))</f>
        <v>0.31666666666666665</v>
      </c>
    </row>
    <row r="39" spans="1:21" x14ac:dyDescent="0.25">
      <c r="A39" s="55">
        <v>37</v>
      </c>
      <c r="B39" s="34">
        <v>1812</v>
      </c>
      <c r="C39" s="7"/>
      <c r="D39" s="56">
        <v>515</v>
      </c>
      <c r="E39" s="41">
        <f t="shared" si="10"/>
        <v>260</v>
      </c>
      <c r="F39" s="41">
        <f t="shared" si="11"/>
        <v>85</v>
      </c>
      <c r="G39" s="41">
        <f t="shared" si="12"/>
        <v>20</v>
      </c>
      <c r="H39" s="7">
        <f t="shared" si="13"/>
        <v>5</v>
      </c>
      <c r="I39" s="34">
        <f t="shared" si="14"/>
        <v>979</v>
      </c>
      <c r="J39" s="41">
        <f t="shared" si="14"/>
        <v>494</v>
      </c>
      <c r="K39" s="41">
        <f t="shared" si="14"/>
        <v>162</v>
      </c>
      <c r="L39" s="41">
        <f t="shared" si="14"/>
        <v>38</v>
      </c>
      <c r="M39" s="7">
        <f t="shared" si="14"/>
        <v>10</v>
      </c>
      <c r="N39" s="36"/>
      <c r="O39" s="35">
        <f t="shared" si="15"/>
        <v>0</v>
      </c>
      <c r="P39" s="35">
        <f t="shared" si="16"/>
        <v>0</v>
      </c>
      <c r="Q39" s="35">
        <f t="shared" si="17"/>
        <v>15</v>
      </c>
      <c r="R39" s="35">
        <f t="shared" si="18"/>
        <v>101</v>
      </c>
      <c r="S39" s="35">
        <f t="shared" si="19"/>
        <v>129</v>
      </c>
      <c r="T39" s="22"/>
      <c r="U39" s="67">
        <f>IF(B39=C39,0,IF(S39&lt;&gt;"-",(S39)/Přehled!$A$1,0))</f>
        <v>0.30714285714285716</v>
      </c>
    </row>
    <row r="40" spans="1:21" x14ac:dyDescent="0.25">
      <c r="A40" s="55">
        <v>38</v>
      </c>
      <c r="B40" s="34">
        <v>1857</v>
      </c>
      <c r="C40" s="7"/>
      <c r="D40" s="56">
        <v>535</v>
      </c>
      <c r="E40" s="41">
        <f t="shared" si="10"/>
        <v>270</v>
      </c>
      <c r="F40" s="41">
        <f t="shared" si="11"/>
        <v>90</v>
      </c>
      <c r="G40" s="41">
        <f t="shared" si="12"/>
        <v>25</v>
      </c>
      <c r="H40" s="7">
        <f t="shared" si="13"/>
        <v>5</v>
      </c>
      <c r="I40" s="34">
        <f t="shared" si="14"/>
        <v>1017</v>
      </c>
      <c r="J40" s="41">
        <f t="shared" si="14"/>
        <v>513</v>
      </c>
      <c r="K40" s="41">
        <f t="shared" si="14"/>
        <v>171</v>
      </c>
      <c r="L40" s="41">
        <f t="shared" si="14"/>
        <v>48</v>
      </c>
      <c r="M40" s="7">
        <f t="shared" si="14"/>
        <v>10</v>
      </c>
      <c r="N40" s="36"/>
      <c r="O40" s="35">
        <f t="shared" si="15"/>
        <v>0</v>
      </c>
      <c r="P40" s="35">
        <f t="shared" si="16"/>
        <v>0</v>
      </c>
      <c r="Q40" s="35">
        <f t="shared" si="17"/>
        <v>0</v>
      </c>
      <c r="R40" s="35">
        <f t="shared" si="18"/>
        <v>60</v>
      </c>
      <c r="S40" s="35">
        <f t="shared" si="19"/>
        <v>98</v>
      </c>
      <c r="T40" s="22"/>
      <c r="U40" s="67">
        <f>IF(B40=C40,0,IF(S40&lt;&gt;"-",(S40)/Přehled!$A$1,0))</f>
        <v>0.23333333333333334</v>
      </c>
    </row>
    <row r="41" spans="1:21" x14ac:dyDescent="0.25">
      <c r="A41" s="55">
        <v>39</v>
      </c>
      <c r="B41" s="34">
        <v>1904</v>
      </c>
      <c r="C41" s="7"/>
      <c r="D41" s="56">
        <v>550</v>
      </c>
      <c r="E41" s="41">
        <f t="shared" si="10"/>
        <v>275</v>
      </c>
      <c r="F41" s="41">
        <f t="shared" si="11"/>
        <v>90</v>
      </c>
      <c r="G41" s="41">
        <f t="shared" si="12"/>
        <v>25</v>
      </c>
      <c r="H41" s="7">
        <f t="shared" si="13"/>
        <v>5</v>
      </c>
      <c r="I41" s="34">
        <f t="shared" si="14"/>
        <v>1045</v>
      </c>
      <c r="J41" s="41">
        <f t="shared" si="14"/>
        <v>523</v>
      </c>
      <c r="K41" s="41">
        <f t="shared" si="14"/>
        <v>171</v>
      </c>
      <c r="L41" s="41">
        <f t="shared" si="14"/>
        <v>48</v>
      </c>
      <c r="M41" s="7">
        <f t="shared" si="14"/>
        <v>10</v>
      </c>
      <c r="N41" s="36"/>
      <c r="O41" s="35">
        <f t="shared" si="15"/>
        <v>0</v>
      </c>
      <c r="P41" s="35">
        <f t="shared" si="16"/>
        <v>0</v>
      </c>
      <c r="Q41" s="35">
        <f t="shared" si="17"/>
        <v>0</v>
      </c>
      <c r="R41" s="35">
        <f t="shared" si="18"/>
        <v>69</v>
      </c>
      <c r="S41" s="35">
        <f t="shared" si="19"/>
        <v>107</v>
      </c>
      <c r="T41" s="22"/>
      <c r="U41" s="67">
        <f>IF(B41=C41,0,IF(S41&lt;&gt;"-",(S41)/Přehled!$A$1,0))</f>
        <v>0.25476190476190474</v>
      </c>
    </row>
    <row r="42" spans="1:21" x14ac:dyDescent="0.25">
      <c r="A42" s="55">
        <v>40</v>
      </c>
      <c r="B42" s="34">
        <v>1951</v>
      </c>
      <c r="C42" s="7"/>
      <c r="D42" s="56">
        <v>570</v>
      </c>
      <c r="E42" s="41">
        <f t="shared" si="10"/>
        <v>285</v>
      </c>
      <c r="F42" s="41">
        <f t="shared" si="11"/>
        <v>95</v>
      </c>
      <c r="G42" s="41">
        <f t="shared" si="12"/>
        <v>25</v>
      </c>
      <c r="H42" s="7">
        <f t="shared" si="13"/>
        <v>5</v>
      </c>
      <c r="I42" s="34">
        <f t="shared" si="14"/>
        <v>1083</v>
      </c>
      <c r="J42" s="41">
        <f t="shared" si="14"/>
        <v>542</v>
      </c>
      <c r="K42" s="41">
        <f t="shared" si="14"/>
        <v>181</v>
      </c>
      <c r="L42" s="41">
        <f t="shared" si="14"/>
        <v>48</v>
      </c>
      <c r="M42" s="7">
        <f t="shared" si="14"/>
        <v>10</v>
      </c>
      <c r="N42" s="36"/>
      <c r="O42" s="35">
        <f t="shared" si="15"/>
        <v>0</v>
      </c>
      <c r="P42" s="35">
        <f t="shared" si="16"/>
        <v>0</v>
      </c>
      <c r="Q42" s="35">
        <f t="shared" si="17"/>
        <v>0</v>
      </c>
      <c r="R42" s="35">
        <f t="shared" si="18"/>
        <v>49</v>
      </c>
      <c r="S42" s="35">
        <f t="shared" si="19"/>
        <v>87</v>
      </c>
      <c r="T42" s="22"/>
      <c r="U42" s="67">
        <f>IF(B42=C42,0,IF(S42&lt;&gt;"-",(S42)/Přehled!$A$1,0))</f>
        <v>0.20714285714285716</v>
      </c>
    </row>
    <row r="43" spans="1:21" x14ac:dyDescent="0.25">
      <c r="A43" s="55">
        <v>41</v>
      </c>
      <c r="B43" s="34">
        <v>2000</v>
      </c>
      <c r="C43" s="7"/>
      <c r="D43" s="56">
        <v>585</v>
      </c>
      <c r="E43" s="41">
        <f t="shared" si="10"/>
        <v>295</v>
      </c>
      <c r="F43" s="41">
        <f t="shared" si="11"/>
        <v>100</v>
      </c>
      <c r="G43" s="41">
        <f t="shared" si="12"/>
        <v>25</v>
      </c>
      <c r="H43" s="7">
        <f t="shared" si="13"/>
        <v>5</v>
      </c>
      <c r="I43" s="34">
        <f t="shared" si="14"/>
        <v>1112</v>
      </c>
      <c r="J43" s="41">
        <f t="shared" si="14"/>
        <v>561</v>
      </c>
      <c r="K43" s="41">
        <f t="shared" si="14"/>
        <v>190</v>
      </c>
      <c r="L43" s="41">
        <f t="shared" si="14"/>
        <v>48</v>
      </c>
      <c r="M43" s="7">
        <f t="shared" si="14"/>
        <v>10</v>
      </c>
      <c r="N43" s="36"/>
      <c r="O43" s="35">
        <f t="shared" si="15"/>
        <v>0</v>
      </c>
      <c r="P43" s="35">
        <f t="shared" si="16"/>
        <v>0</v>
      </c>
      <c r="Q43" s="35">
        <f t="shared" si="17"/>
        <v>0</v>
      </c>
      <c r="R43" s="35">
        <f t="shared" si="18"/>
        <v>41</v>
      </c>
      <c r="S43" s="35">
        <f t="shared" si="19"/>
        <v>79</v>
      </c>
      <c r="T43" s="22"/>
      <c r="U43" s="67">
        <f>IF(B43=C43,0,IF(S43&lt;&gt;"-",(S43)/Přehled!$A$1,0))</f>
        <v>0.18809523809523809</v>
      </c>
    </row>
    <row r="44" spans="1:21" x14ac:dyDescent="0.25">
      <c r="A44" s="55">
        <v>42</v>
      </c>
      <c r="B44" s="34">
        <v>2050</v>
      </c>
      <c r="C44" s="7"/>
      <c r="D44" s="56">
        <v>605</v>
      </c>
      <c r="E44" s="41">
        <f t="shared" si="10"/>
        <v>305</v>
      </c>
      <c r="F44" s="41">
        <f t="shared" si="11"/>
        <v>100</v>
      </c>
      <c r="G44" s="41">
        <f t="shared" si="12"/>
        <v>25</v>
      </c>
      <c r="H44" s="7">
        <f t="shared" si="13"/>
        <v>5</v>
      </c>
      <c r="I44" s="34">
        <f t="shared" si="14"/>
        <v>1150</v>
      </c>
      <c r="J44" s="41">
        <f t="shared" si="14"/>
        <v>580</v>
      </c>
      <c r="K44" s="41">
        <f t="shared" si="14"/>
        <v>190</v>
      </c>
      <c r="L44" s="41">
        <f t="shared" si="14"/>
        <v>48</v>
      </c>
      <c r="M44" s="7">
        <f t="shared" si="14"/>
        <v>10</v>
      </c>
      <c r="N44" s="36"/>
      <c r="O44" s="35">
        <f t="shared" si="15"/>
        <v>0</v>
      </c>
      <c r="P44" s="35">
        <f t="shared" si="16"/>
        <v>0</v>
      </c>
      <c r="Q44" s="35">
        <f t="shared" si="17"/>
        <v>0</v>
      </c>
      <c r="R44" s="35">
        <f t="shared" si="18"/>
        <v>34</v>
      </c>
      <c r="S44" s="35">
        <f t="shared" si="19"/>
        <v>72</v>
      </c>
      <c r="T44" s="22"/>
      <c r="U44" s="67">
        <f>IF(B44=C44,0,IF(S44&lt;&gt;"-",(S44)/Přehled!$A$1,0))</f>
        <v>0.17142857142857143</v>
      </c>
    </row>
    <row r="45" spans="1:21" x14ac:dyDescent="0.25">
      <c r="A45" s="55">
        <v>43</v>
      </c>
      <c r="B45" s="34">
        <v>2101</v>
      </c>
      <c r="C45" s="7"/>
      <c r="D45" s="56">
        <v>620</v>
      </c>
      <c r="E45" s="41">
        <f t="shared" si="10"/>
        <v>310</v>
      </c>
      <c r="F45" s="41">
        <f t="shared" si="11"/>
        <v>105</v>
      </c>
      <c r="G45" s="41">
        <f t="shared" si="12"/>
        <v>25</v>
      </c>
      <c r="H45" s="7">
        <f t="shared" si="13"/>
        <v>5</v>
      </c>
      <c r="I45" s="34">
        <f t="shared" si="14"/>
        <v>1178</v>
      </c>
      <c r="J45" s="41">
        <f t="shared" si="14"/>
        <v>589</v>
      </c>
      <c r="K45" s="41">
        <f t="shared" si="14"/>
        <v>200</v>
      </c>
      <c r="L45" s="41">
        <f t="shared" si="14"/>
        <v>48</v>
      </c>
      <c r="M45" s="7">
        <f t="shared" si="14"/>
        <v>10</v>
      </c>
      <c r="N45" s="36"/>
      <c r="O45" s="35">
        <f t="shared" si="15"/>
        <v>0</v>
      </c>
      <c r="P45" s="35">
        <f t="shared" si="16"/>
        <v>0</v>
      </c>
      <c r="Q45" s="35">
        <f t="shared" si="17"/>
        <v>0</v>
      </c>
      <c r="R45" s="35">
        <f t="shared" si="18"/>
        <v>38</v>
      </c>
      <c r="S45" s="35">
        <f t="shared" si="19"/>
        <v>76</v>
      </c>
      <c r="T45" s="22"/>
      <c r="U45" s="67">
        <f>IF(B45=C45,0,IF(S45&lt;&gt;"-",(S45)/Přehled!$A$1,0))</f>
        <v>0.18095238095238095</v>
      </c>
    </row>
    <row r="46" spans="1:21" x14ac:dyDescent="0.25">
      <c r="A46" s="55">
        <v>44</v>
      </c>
      <c r="B46" s="34">
        <v>2154</v>
      </c>
      <c r="C46" s="7"/>
      <c r="D46" s="56">
        <v>640</v>
      </c>
      <c r="E46" s="41">
        <f t="shared" si="10"/>
        <v>320</v>
      </c>
      <c r="F46" s="41">
        <f t="shared" si="11"/>
        <v>105</v>
      </c>
      <c r="G46" s="41">
        <f t="shared" si="12"/>
        <v>25</v>
      </c>
      <c r="H46" s="7">
        <f t="shared" si="13"/>
        <v>5</v>
      </c>
      <c r="I46" s="34">
        <f t="shared" si="14"/>
        <v>1216</v>
      </c>
      <c r="J46" s="41">
        <f t="shared" si="14"/>
        <v>608</v>
      </c>
      <c r="K46" s="41">
        <f t="shared" si="14"/>
        <v>200</v>
      </c>
      <c r="L46" s="41">
        <f t="shared" si="14"/>
        <v>48</v>
      </c>
      <c r="M46" s="7">
        <f t="shared" si="14"/>
        <v>10</v>
      </c>
      <c r="N46" s="36"/>
      <c r="O46" s="35">
        <f t="shared" si="15"/>
        <v>0</v>
      </c>
      <c r="P46" s="35">
        <f t="shared" si="16"/>
        <v>0</v>
      </c>
      <c r="Q46" s="35">
        <f t="shared" si="17"/>
        <v>0</v>
      </c>
      <c r="R46" s="35">
        <f t="shared" si="18"/>
        <v>34</v>
      </c>
      <c r="S46" s="35">
        <f t="shared" si="19"/>
        <v>72</v>
      </c>
      <c r="T46" s="22"/>
      <c r="U46" s="67">
        <f>IF(B46=C46,0,IF(S46&lt;&gt;"-",(S46)/Přehled!$A$1,0))</f>
        <v>0.17142857142857143</v>
      </c>
    </row>
    <row r="47" spans="1:21" x14ac:dyDescent="0.25">
      <c r="A47" s="55">
        <v>45</v>
      </c>
      <c r="B47" s="34">
        <v>2208</v>
      </c>
      <c r="C47" s="7"/>
      <c r="D47" s="56">
        <v>655</v>
      </c>
      <c r="E47" s="41">
        <f t="shared" si="10"/>
        <v>330</v>
      </c>
      <c r="F47" s="41">
        <f t="shared" si="11"/>
        <v>110</v>
      </c>
      <c r="G47" s="41">
        <f t="shared" si="12"/>
        <v>30</v>
      </c>
      <c r="H47" s="7">
        <f t="shared" si="13"/>
        <v>5</v>
      </c>
      <c r="I47" s="34">
        <f t="shared" si="14"/>
        <v>1245</v>
      </c>
      <c r="J47" s="41">
        <f t="shared" si="14"/>
        <v>627</v>
      </c>
      <c r="K47" s="41">
        <f t="shared" si="14"/>
        <v>209</v>
      </c>
      <c r="L47" s="41">
        <f t="shared" si="14"/>
        <v>57</v>
      </c>
      <c r="M47" s="7">
        <f t="shared" si="14"/>
        <v>10</v>
      </c>
      <c r="N47" s="36"/>
      <c r="O47" s="35">
        <f t="shared" si="15"/>
        <v>0</v>
      </c>
      <c r="P47" s="35">
        <f t="shared" si="16"/>
        <v>0</v>
      </c>
      <c r="Q47" s="35">
        <f t="shared" si="17"/>
        <v>0</v>
      </c>
      <c r="R47" s="35">
        <f t="shared" si="18"/>
        <v>13</v>
      </c>
      <c r="S47" s="35">
        <f t="shared" si="19"/>
        <v>60</v>
      </c>
      <c r="T47" s="22"/>
      <c r="U47" s="67">
        <f>IF(B47=C47,0,IF(S47&lt;&gt;"-",(S47)/Přehled!$A$1,0))</f>
        <v>0.14285714285714285</v>
      </c>
    </row>
    <row r="48" spans="1:21" x14ac:dyDescent="0.25">
      <c r="A48" s="55">
        <v>46</v>
      </c>
      <c r="B48" s="34">
        <v>2263</v>
      </c>
      <c r="C48" s="7"/>
      <c r="D48" s="56">
        <v>675</v>
      </c>
      <c r="E48" s="41">
        <f t="shared" si="10"/>
        <v>340</v>
      </c>
      <c r="F48" s="41">
        <f t="shared" si="11"/>
        <v>115</v>
      </c>
      <c r="G48" s="41">
        <f t="shared" si="12"/>
        <v>30</v>
      </c>
      <c r="H48" s="7">
        <f t="shared" si="13"/>
        <v>5</v>
      </c>
      <c r="I48" s="34">
        <f t="shared" si="14"/>
        <v>1283</v>
      </c>
      <c r="J48" s="41">
        <f t="shared" si="14"/>
        <v>646</v>
      </c>
      <c r="K48" s="41">
        <f t="shared" si="14"/>
        <v>219</v>
      </c>
      <c r="L48" s="41">
        <f t="shared" si="14"/>
        <v>57</v>
      </c>
      <c r="M48" s="7">
        <f t="shared" si="14"/>
        <v>10</v>
      </c>
      <c r="N48" s="36"/>
      <c r="O48" s="35">
        <f t="shared" si="15"/>
        <v>0</v>
      </c>
      <c r="P48" s="35">
        <f t="shared" si="16"/>
        <v>0</v>
      </c>
      <c r="Q48" s="35">
        <f t="shared" si="17"/>
        <v>0</v>
      </c>
      <c r="R48" s="35">
        <f t="shared" si="18"/>
        <v>1</v>
      </c>
      <c r="S48" s="35">
        <f t="shared" si="19"/>
        <v>48</v>
      </c>
      <c r="T48" s="22"/>
      <c r="U48" s="67">
        <f>IF(B48=C48,0,IF(S48&lt;&gt;"-",(S48)/Přehled!$A$1,0))</f>
        <v>0.11428571428571428</v>
      </c>
    </row>
    <row r="49" spans="1:21" x14ac:dyDescent="0.25">
      <c r="A49" s="55">
        <v>47</v>
      </c>
      <c r="B49" s="34">
        <v>2319</v>
      </c>
      <c r="C49" s="7"/>
      <c r="D49" s="56">
        <v>690</v>
      </c>
      <c r="E49" s="41">
        <f t="shared" si="10"/>
        <v>345</v>
      </c>
      <c r="F49" s="41">
        <f t="shared" si="11"/>
        <v>115</v>
      </c>
      <c r="G49" s="41">
        <f t="shared" si="12"/>
        <v>30</v>
      </c>
      <c r="H49" s="7">
        <f t="shared" si="13"/>
        <v>5</v>
      </c>
      <c r="I49" s="34">
        <f t="shared" si="14"/>
        <v>1311</v>
      </c>
      <c r="J49" s="41">
        <f t="shared" si="14"/>
        <v>656</v>
      </c>
      <c r="K49" s="41">
        <f t="shared" si="14"/>
        <v>219</v>
      </c>
      <c r="L49" s="41">
        <f t="shared" si="14"/>
        <v>57</v>
      </c>
      <c r="M49" s="7">
        <f t="shared" si="14"/>
        <v>10</v>
      </c>
      <c r="N49" s="36"/>
      <c r="O49" s="35">
        <f t="shared" si="15"/>
        <v>0</v>
      </c>
      <c r="P49" s="35">
        <f t="shared" si="16"/>
        <v>0</v>
      </c>
      <c r="Q49" s="35">
        <f t="shared" si="17"/>
        <v>0</v>
      </c>
      <c r="R49" s="35">
        <f t="shared" si="18"/>
        <v>19</v>
      </c>
      <c r="S49" s="35">
        <f t="shared" si="19"/>
        <v>66</v>
      </c>
      <c r="T49" s="22"/>
      <c r="U49" s="67">
        <f>IF(B49=C49,0,IF(S49&lt;&gt;"-",(S49)/Přehled!$A$1,0))</f>
        <v>0.15714285714285714</v>
      </c>
    </row>
    <row r="50" spans="1:21" x14ac:dyDescent="0.25">
      <c r="A50" s="55">
        <v>48</v>
      </c>
      <c r="B50" s="34">
        <v>2377</v>
      </c>
      <c r="C50" s="7"/>
      <c r="D50" s="56">
        <v>710</v>
      </c>
      <c r="E50" s="41">
        <f t="shared" si="10"/>
        <v>355</v>
      </c>
      <c r="F50" s="41">
        <f t="shared" si="11"/>
        <v>120</v>
      </c>
      <c r="G50" s="41">
        <f t="shared" si="12"/>
        <v>30</v>
      </c>
      <c r="H50" s="7">
        <f t="shared" si="13"/>
        <v>5</v>
      </c>
      <c r="I50" s="34">
        <f t="shared" si="14"/>
        <v>1349</v>
      </c>
      <c r="J50" s="41">
        <f t="shared" si="14"/>
        <v>675</v>
      </c>
      <c r="K50" s="41">
        <f t="shared" si="14"/>
        <v>228</v>
      </c>
      <c r="L50" s="41">
        <f t="shared" si="14"/>
        <v>57</v>
      </c>
      <c r="M50" s="7">
        <f t="shared" si="14"/>
        <v>10</v>
      </c>
      <c r="N50" s="36"/>
      <c r="O50" s="35">
        <f t="shared" si="15"/>
        <v>0</v>
      </c>
      <c r="P50" s="35">
        <f t="shared" si="16"/>
        <v>0</v>
      </c>
      <c r="Q50" s="35">
        <f t="shared" si="17"/>
        <v>0</v>
      </c>
      <c r="R50" s="35">
        <f t="shared" si="18"/>
        <v>11</v>
      </c>
      <c r="S50" s="35">
        <f t="shared" si="19"/>
        <v>58</v>
      </c>
      <c r="T50" s="22"/>
      <c r="U50" s="67">
        <f>IF(B50=C50,0,IF(S50&lt;&gt;"-",(S50)/Přehled!$A$1,0))</f>
        <v>0.1380952380952381</v>
      </c>
    </row>
    <row r="51" spans="1:21" x14ac:dyDescent="0.25">
      <c r="A51" s="55">
        <v>49</v>
      </c>
      <c r="B51" s="34">
        <v>2437</v>
      </c>
      <c r="C51" s="7"/>
      <c r="D51" s="56">
        <v>730</v>
      </c>
      <c r="E51" s="41">
        <f t="shared" si="10"/>
        <v>365</v>
      </c>
      <c r="F51" s="41">
        <f t="shared" si="11"/>
        <v>120</v>
      </c>
      <c r="G51" s="41">
        <f t="shared" si="12"/>
        <v>30</v>
      </c>
      <c r="H51" s="7">
        <f t="shared" si="13"/>
        <v>5</v>
      </c>
      <c r="I51" s="34">
        <f t="shared" si="14"/>
        <v>1387</v>
      </c>
      <c r="J51" s="41">
        <f t="shared" si="14"/>
        <v>694</v>
      </c>
      <c r="K51" s="41">
        <f t="shared" si="14"/>
        <v>228</v>
      </c>
      <c r="L51" s="41">
        <f t="shared" si="14"/>
        <v>57</v>
      </c>
      <c r="M51" s="7">
        <f t="shared" si="14"/>
        <v>10</v>
      </c>
      <c r="N51" s="36"/>
      <c r="O51" s="35">
        <f t="shared" si="15"/>
        <v>0</v>
      </c>
      <c r="P51" s="35">
        <f t="shared" si="16"/>
        <v>0</v>
      </c>
      <c r="Q51" s="35">
        <f t="shared" si="17"/>
        <v>0</v>
      </c>
      <c r="R51" s="35">
        <f t="shared" si="18"/>
        <v>14</v>
      </c>
      <c r="S51" s="35">
        <f t="shared" si="19"/>
        <v>61</v>
      </c>
      <c r="T51" s="22"/>
      <c r="U51" s="67">
        <f>IF(B51=C51,0,IF(S51&lt;&gt;"-",(S51)/Přehled!$A$1,0))</f>
        <v>0.14523809523809525</v>
      </c>
    </row>
    <row r="52" spans="1:21" x14ac:dyDescent="0.25">
      <c r="A52" s="55">
        <v>50</v>
      </c>
      <c r="B52" s="34">
        <v>2498</v>
      </c>
      <c r="C52" s="7"/>
      <c r="D52" s="56">
        <v>745</v>
      </c>
      <c r="E52" s="41">
        <f t="shared" si="10"/>
        <v>375</v>
      </c>
      <c r="F52" s="41">
        <f t="shared" si="11"/>
        <v>125</v>
      </c>
      <c r="G52" s="41">
        <f t="shared" si="12"/>
        <v>30</v>
      </c>
      <c r="H52" s="7">
        <f t="shared" si="13"/>
        <v>5</v>
      </c>
      <c r="I52" s="34">
        <f t="shared" si="14"/>
        <v>1416</v>
      </c>
      <c r="J52" s="41">
        <f t="shared" si="14"/>
        <v>713</v>
      </c>
      <c r="K52" s="41">
        <f t="shared" si="14"/>
        <v>238</v>
      </c>
      <c r="L52" s="41">
        <f t="shared" si="14"/>
        <v>57</v>
      </c>
      <c r="M52" s="7">
        <f t="shared" si="14"/>
        <v>10</v>
      </c>
      <c r="N52" s="36"/>
      <c r="O52" s="35">
        <f t="shared" si="15"/>
        <v>0</v>
      </c>
      <c r="P52" s="35">
        <f t="shared" si="16"/>
        <v>0</v>
      </c>
      <c r="Q52" s="35">
        <f t="shared" si="17"/>
        <v>0</v>
      </c>
      <c r="R52" s="35">
        <f t="shared" si="18"/>
        <v>17</v>
      </c>
      <c r="S52" s="35">
        <f t="shared" si="19"/>
        <v>64</v>
      </c>
      <c r="T52" s="22"/>
      <c r="U52" s="67">
        <f>IF(B52=C52,0,IF(S52&lt;&gt;"-",(S52)/Přehled!$A$1,0))</f>
        <v>0.15238095238095239</v>
      </c>
    </row>
    <row r="53" spans="1:21" x14ac:dyDescent="0.25">
      <c r="A53" s="55">
        <v>51</v>
      </c>
      <c r="B53" s="34">
        <v>2560</v>
      </c>
      <c r="C53" s="7"/>
      <c r="D53" s="56">
        <v>765</v>
      </c>
      <c r="E53" s="41">
        <f t="shared" si="10"/>
        <v>385</v>
      </c>
      <c r="F53" s="41">
        <f t="shared" si="11"/>
        <v>130</v>
      </c>
      <c r="G53" s="41">
        <f t="shared" si="12"/>
        <v>35</v>
      </c>
      <c r="H53" s="7">
        <f t="shared" si="13"/>
        <v>5</v>
      </c>
      <c r="I53" s="34">
        <f t="shared" si="14"/>
        <v>1454</v>
      </c>
      <c r="J53" s="41">
        <f t="shared" si="14"/>
        <v>732</v>
      </c>
      <c r="K53" s="41">
        <f t="shared" si="14"/>
        <v>247</v>
      </c>
      <c r="L53" s="41">
        <f t="shared" si="14"/>
        <v>67</v>
      </c>
      <c r="M53" s="7">
        <f t="shared" si="14"/>
        <v>10</v>
      </c>
      <c r="N53" s="36"/>
      <c r="O53" s="35">
        <f t="shared" si="15"/>
        <v>0</v>
      </c>
      <c r="P53" s="35">
        <f t="shared" si="16"/>
        <v>0</v>
      </c>
      <c r="Q53" s="35">
        <f t="shared" si="17"/>
        <v>0</v>
      </c>
      <c r="R53" s="35">
        <f t="shared" si="18"/>
        <v>0</v>
      </c>
      <c r="S53" s="35">
        <f t="shared" si="19"/>
        <v>50</v>
      </c>
      <c r="T53" s="22"/>
      <c r="U53" s="67">
        <f>IF(B53=C53,0,IF(S53&lt;&gt;"-",(S53)/Přehled!$A$1,0))</f>
        <v>0.11904761904761904</v>
      </c>
    </row>
    <row r="54" spans="1:21" x14ac:dyDescent="0.25">
      <c r="A54" s="55">
        <v>52</v>
      </c>
      <c r="B54" s="34">
        <v>2624</v>
      </c>
      <c r="C54" s="7"/>
      <c r="D54" s="56">
        <v>780</v>
      </c>
      <c r="E54" s="41">
        <f t="shared" si="10"/>
        <v>390</v>
      </c>
      <c r="F54" s="41">
        <f t="shared" si="11"/>
        <v>130</v>
      </c>
      <c r="G54" s="41">
        <f t="shared" si="12"/>
        <v>35</v>
      </c>
      <c r="H54" s="7">
        <f t="shared" si="13"/>
        <v>5</v>
      </c>
      <c r="I54" s="34">
        <f t="shared" si="14"/>
        <v>1482</v>
      </c>
      <c r="J54" s="41">
        <f t="shared" si="14"/>
        <v>741</v>
      </c>
      <c r="K54" s="41">
        <f t="shared" si="14"/>
        <v>247</v>
      </c>
      <c r="L54" s="41">
        <f t="shared" si="14"/>
        <v>67</v>
      </c>
      <c r="M54" s="7">
        <f t="shared" si="14"/>
        <v>10</v>
      </c>
      <c r="N54" s="36"/>
      <c r="O54" s="35">
        <f t="shared" si="15"/>
        <v>0</v>
      </c>
      <c r="P54" s="35">
        <f t="shared" si="16"/>
        <v>0</v>
      </c>
      <c r="Q54" s="35">
        <f t="shared" si="17"/>
        <v>0</v>
      </c>
      <c r="R54" s="35">
        <f t="shared" si="18"/>
        <v>20</v>
      </c>
      <c r="S54" s="35">
        <f t="shared" si="19"/>
        <v>77</v>
      </c>
      <c r="T54" s="22"/>
      <c r="U54" s="67">
        <f>IF(B54=C54,0,IF(S54&lt;&gt;"-",(S54)/Přehled!$A$1,0))</f>
        <v>0.18333333333333332</v>
      </c>
    </row>
    <row r="55" spans="1:21" x14ac:dyDescent="0.25">
      <c r="A55" s="55">
        <v>53</v>
      </c>
      <c r="B55" s="34">
        <v>2690</v>
      </c>
      <c r="C55" s="7"/>
      <c r="D55" s="56">
        <v>800</v>
      </c>
      <c r="E55" s="41">
        <f t="shared" si="10"/>
        <v>400</v>
      </c>
      <c r="F55" s="41">
        <f t="shared" si="11"/>
        <v>135</v>
      </c>
      <c r="G55" s="41">
        <f t="shared" si="12"/>
        <v>35</v>
      </c>
      <c r="H55" s="7">
        <f t="shared" si="13"/>
        <v>5</v>
      </c>
      <c r="I55" s="34">
        <f t="shared" ref="I55:M105" si="20">ROUNDUP(D55*1.9,0)</f>
        <v>1520</v>
      </c>
      <c r="J55" s="41">
        <f t="shared" si="20"/>
        <v>760</v>
      </c>
      <c r="K55" s="41">
        <f t="shared" si="20"/>
        <v>257</v>
      </c>
      <c r="L55" s="41">
        <f t="shared" si="20"/>
        <v>67</v>
      </c>
      <c r="M55" s="7">
        <f t="shared" si="20"/>
        <v>10</v>
      </c>
      <c r="N55" s="36"/>
      <c r="O55" s="35">
        <f t="shared" si="15"/>
        <v>0</v>
      </c>
      <c r="P55" s="35">
        <f t="shared" si="16"/>
        <v>0</v>
      </c>
      <c r="Q55" s="35">
        <f t="shared" si="17"/>
        <v>0</v>
      </c>
      <c r="R55" s="35">
        <f t="shared" si="18"/>
        <v>19</v>
      </c>
      <c r="S55" s="35">
        <f t="shared" si="19"/>
        <v>76</v>
      </c>
      <c r="T55" s="22"/>
      <c r="U55" s="67">
        <f>IF(B55=C55,0,IF(S55&lt;&gt;"-",(S55)/Přehled!$A$1,0))</f>
        <v>0.18095238095238095</v>
      </c>
    </row>
    <row r="56" spans="1:21" x14ac:dyDescent="0.25">
      <c r="A56" s="55">
        <v>54</v>
      </c>
      <c r="B56" s="34">
        <v>2757</v>
      </c>
      <c r="C56" s="7"/>
      <c r="D56" s="56">
        <v>820</v>
      </c>
      <c r="E56" s="41">
        <f t="shared" si="10"/>
        <v>410</v>
      </c>
      <c r="F56" s="41">
        <f t="shared" si="11"/>
        <v>135</v>
      </c>
      <c r="G56" s="41">
        <f t="shared" si="12"/>
        <v>35</v>
      </c>
      <c r="H56" s="7">
        <f t="shared" si="13"/>
        <v>5</v>
      </c>
      <c r="I56" s="34">
        <f t="shared" si="20"/>
        <v>1558</v>
      </c>
      <c r="J56" s="41">
        <f t="shared" si="20"/>
        <v>779</v>
      </c>
      <c r="K56" s="41">
        <f t="shared" si="20"/>
        <v>257</v>
      </c>
      <c r="L56" s="41">
        <f t="shared" si="20"/>
        <v>67</v>
      </c>
      <c r="M56" s="7">
        <f t="shared" si="20"/>
        <v>10</v>
      </c>
      <c r="N56" s="36"/>
      <c r="O56" s="35">
        <f t="shared" si="15"/>
        <v>0</v>
      </c>
      <c r="P56" s="35">
        <f t="shared" si="16"/>
        <v>0</v>
      </c>
      <c r="Q56" s="35">
        <f t="shared" si="17"/>
        <v>0</v>
      </c>
      <c r="R56" s="35">
        <f t="shared" si="18"/>
        <v>29</v>
      </c>
      <c r="S56" s="35">
        <f t="shared" si="19"/>
        <v>86</v>
      </c>
      <c r="T56" s="22"/>
      <c r="U56" s="67">
        <f>IF(B56=C56,0,IF(S56&lt;&gt;"-",(S56)/Přehled!$A$1,0))</f>
        <v>0.20476190476190476</v>
      </c>
    </row>
    <row r="57" spans="1:21" x14ac:dyDescent="0.25">
      <c r="A57" s="55">
        <v>55</v>
      </c>
      <c r="B57" s="34">
        <v>2826</v>
      </c>
      <c r="C57" s="7"/>
      <c r="D57" s="56">
        <v>835</v>
      </c>
      <c r="E57" s="41">
        <f t="shared" si="10"/>
        <v>420</v>
      </c>
      <c r="F57" s="41">
        <f t="shared" si="11"/>
        <v>140</v>
      </c>
      <c r="G57" s="41">
        <f t="shared" si="12"/>
        <v>35</v>
      </c>
      <c r="H57" s="7">
        <f t="shared" si="13"/>
        <v>5</v>
      </c>
      <c r="I57" s="34">
        <f t="shared" si="20"/>
        <v>1587</v>
      </c>
      <c r="J57" s="41">
        <f t="shared" si="20"/>
        <v>798</v>
      </c>
      <c r="K57" s="41">
        <f t="shared" si="20"/>
        <v>266</v>
      </c>
      <c r="L57" s="41">
        <f t="shared" si="20"/>
        <v>67</v>
      </c>
      <c r="M57" s="7">
        <f t="shared" si="20"/>
        <v>10</v>
      </c>
      <c r="N57" s="36"/>
      <c r="O57" s="35">
        <f t="shared" si="15"/>
        <v>0</v>
      </c>
      <c r="P57" s="35">
        <f t="shared" si="16"/>
        <v>0</v>
      </c>
      <c r="Q57" s="35">
        <f t="shared" si="17"/>
        <v>0</v>
      </c>
      <c r="R57" s="35">
        <f t="shared" si="18"/>
        <v>41</v>
      </c>
      <c r="S57" s="35">
        <f t="shared" si="19"/>
        <v>98</v>
      </c>
      <c r="T57" s="22"/>
      <c r="U57" s="67">
        <f>IF(B57=C57,0,IF(S57&lt;&gt;"-",(S57)/Přehled!$A$1,0))</f>
        <v>0.23333333333333334</v>
      </c>
    </row>
    <row r="58" spans="1:21" x14ac:dyDescent="0.25">
      <c r="A58" s="55">
        <v>56</v>
      </c>
      <c r="B58" s="34">
        <v>2896</v>
      </c>
      <c r="C58" s="7"/>
      <c r="D58" s="56">
        <v>855</v>
      </c>
      <c r="E58" s="41">
        <f t="shared" si="10"/>
        <v>430</v>
      </c>
      <c r="F58" s="41">
        <f t="shared" si="11"/>
        <v>145</v>
      </c>
      <c r="G58" s="41">
        <f t="shared" si="12"/>
        <v>35</v>
      </c>
      <c r="H58" s="7">
        <f t="shared" si="13"/>
        <v>5</v>
      </c>
      <c r="I58" s="34">
        <f t="shared" si="20"/>
        <v>1625</v>
      </c>
      <c r="J58" s="41">
        <f t="shared" si="20"/>
        <v>817</v>
      </c>
      <c r="K58" s="41">
        <f t="shared" si="20"/>
        <v>276</v>
      </c>
      <c r="L58" s="41">
        <f t="shared" si="20"/>
        <v>67</v>
      </c>
      <c r="M58" s="7">
        <f t="shared" si="20"/>
        <v>10</v>
      </c>
      <c r="N58" s="36"/>
      <c r="O58" s="35">
        <f t="shared" si="15"/>
        <v>0</v>
      </c>
      <c r="P58" s="35">
        <f t="shared" si="16"/>
        <v>0</v>
      </c>
      <c r="Q58" s="35">
        <f t="shared" si="17"/>
        <v>0</v>
      </c>
      <c r="R58" s="35">
        <f t="shared" si="18"/>
        <v>44</v>
      </c>
      <c r="S58" s="35">
        <f t="shared" si="19"/>
        <v>101</v>
      </c>
      <c r="T58" s="22"/>
      <c r="U58" s="67">
        <f>IF(B58=C58,0,IF(S58&lt;&gt;"-",(S58)/Přehled!$A$1,0))</f>
        <v>0.24047619047619048</v>
      </c>
    </row>
    <row r="59" spans="1:21" x14ac:dyDescent="0.25">
      <c r="A59" s="55">
        <v>57</v>
      </c>
      <c r="B59" s="34">
        <v>2969</v>
      </c>
      <c r="C59" s="7"/>
      <c r="D59" s="56">
        <v>875</v>
      </c>
      <c r="E59" s="41">
        <f t="shared" si="10"/>
        <v>440</v>
      </c>
      <c r="F59" s="41">
        <f t="shared" si="11"/>
        <v>145</v>
      </c>
      <c r="G59" s="41">
        <f t="shared" si="12"/>
        <v>35</v>
      </c>
      <c r="H59" s="7">
        <f t="shared" si="13"/>
        <v>5</v>
      </c>
      <c r="I59" s="34">
        <f t="shared" si="20"/>
        <v>1663</v>
      </c>
      <c r="J59" s="41">
        <f t="shared" si="20"/>
        <v>836</v>
      </c>
      <c r="K59" s="41">
        <f t="shared" si="20"/>
        <v>276</v>
      </c>
      <c r="L59" s="41">
        <f t="shared" si="20"/>
        <v>67</v>
      </c>
      <c r="M59" s="7">
        <f t="shared" si="20"/>
        <v>10</v>
      </c>
      <c r="N59" s="36"/>
      <c r="O59" s="35">
        <f t="shared" si="15"/>
        <v>0</v>
      </c>
      <c r="P59" s="35">
        <f t="shared" si="16"/>
        <v>0</v>
      </c>
      <c r="Q59" s="35">
        <f t="shared" si="17"/>
        <v>0</v>
      </c>
      <c r="R59" s="35">
        <f t="shared" si="18"/>
        <v>60</v>
      </c>
      <c r="S59" s="35">
        <f t="shared" si="19"/>
        <v>117</v>
      </c>
      <c r="T59" s="22"/>
      <c r="U59" s="67">
        <f>IF(B59=C59,0,IF(S59&lt;&gt;"-",(S59)/Přehled!$A$1,0))</f>
        <v>0.27857142857142858</v>
      </c>
    </row>
    <row r="60" spans="1:21" x14ac:dyDescent="0.25">
      <c r="A60" s="55">
        <v>58</v>
      </c>
      <c r="B60" s="34">
        <v>3043</v>
      </c>
      <c r="C60" s="7"/>
      <c r="D60" s="56">
        <v>890</v>
      </c>
      <c r="E60" s="41">
        <f t="shared" si="10"/>
        <v>445</v>
      </c>
      <c r="F60" s="41">
        <f t="shared" si="11"/>
        <v>150</v>
      </c>
      <c r="G60" s="41">
        <f t="shared" si="12"/>
        <v>40</v>
      </c>
      <c r="H60" s="7">
        <f t="shared" si="13"/>
        <v>10</v>
      </c>
      <c r="I60" s="34">
        <f t="shared" si="20"/>
        <v>1691</v>
      </c>
      <c r="J60" s="41">
        <f t="shared" si="20"/>
        <v>846</v>
      </c>
      <c r="K60" s="41">
        <f t="shared" si="20"/>
        <v>285</v>
      </c>
      <c r="L60" s="41">
        <f t="shared" si="20"/>
        <v>76</v>
      </c>
      <c r="M60" s="7">
        <f t="shared" si="20"/>
        <v>19</v>
      </c>
      <c r="N60" s="36"/>
      <c r="O60" s="35">
        <f t="shared" si="15"/>
        <v>0</v>
      </c>
      <c r="P60" s="35">
        <f t="shared" si="16"/>
        <v>0</v>
      </c>
      <c r="Q60" s="35">
        <f t="shared" si="17"/>
        <v>0</v>
      </c>
      <c r="R60" s="35">
        <f t="shared" si="18"/>
        <v>69</v>
      </c>
      <c r="S60" s="35">
        <f t="shared" si="19"/>
        <v>126</v>
      </c>
      <c r="T60" s="22"/>
      <c r="U60" s="67">
        <f>IF(B60=C60,0,IF(S60&lt;&gt;"-",(S60)/Přehled!$A$1,0))</f>
        <v>0.3</v>
      </c>
    </row>
    <row r="61" spans="1:21" x14ac:dyDescent="0.25">
      <c r="A61" s="55">
        <v>59</v>
      </c>
      <c r="B61" s="34">
        <v>3119</v>
      </c>
      <c r="C61" s="7"/>
      <c r="D61" s="56">
        <v>910</v>
      </c>
      <c r="E61" s="41">
        <f t="shared" si="10"/>
        <v>455</v>
      </c>
      <c r="F61" s="41">
        <f t="shared" si="11"/>
        <v>150</v>
      </c>
      <c r="G61" s="41">
        <f t="shared" si="12"/>
        <v>40</v>
      </c>
      <c r="H61" s="7">
        <f t="shared" si="13"/>
        <v>10</v>
      </c>
      <c r="I61" s="34">
        <f t="shared" si="20"/>
        <v>1729</v>
      </c>
      <c r="J61" s="41">
        <f t="shared" si="20"/>
        <v>865</v>
      </c>
      <c r="K61" s="41">
        <f t="shared" si="20"/>
        <v>285</v>
      </c>
      <c r="L61" s="41">
        <f t="shared" si="20"/>
        <v>76</v>
      </c>
      <c r="M61" s="7">
        <f t="shared" si="20"/>
        <v>19</v>
      </c>
      <c r="N61" s="36"/>
      <c r="O61" s="35">
        <f t="shared" si="15"/>
        <v>0</v>
      </c>
      <c r="P61" s="35">
        <f t="shared" si="16"/>
        <v>0</v>
      </c>
      <c r="Q61" s="35">
        <f t="shared" si="17"/>
        <v>0</v>
      </c>
      <c r="R61" s="35">
        <f t="shared" si="18"/>
        <v>88</v>
      </c>
      <c r="S61" s="35">
        <f t="shared" si="19"/>
        <v>145</v>
      </c>
      <c r="T61" s="22"/>
      <c r="U61" s="67">
        <f>IF(B61=C61,0,IF(S61&lt;&gt;"-",(S61)/Přehled!$A$1,0))</f>
        <v>0.34523809523809523</v>
      </c>
    </row>
    <row r="62" spans="1:21" x14ac:dyDescent="0.25">
      <c r="A62" s="55">
        <v>60</v>
      </c>
      <c r="B62" s="34">
        <v>3197</v>
      </c>
      <c r="C62" s="7"/>
      <c r="D62" s="56">
        <v>930</v>
      </c>
      <c r="E62" s="41">
        <f t="shared" si="10"/>
        <v>465</v>
      </c>
      <c r="F62" s="41">
        <f t="shared" si="11"/>
        <v>155</v>
      </c>
      <c r="G62" s="41">
        <f t="shared" si="12"/>
        <v>40</v>
      </c>
      <c r="H62" s="7">
        <f t="shared" si="13"/>
        <v>10</v>
      </c>
      <c r="I62" s="34">
        <f t="shared" si="20"/>
        <v>1767</v>
      </c>
      <c r="J62" s="41">
        <f t="shared" si="20"/>
        <v>884</v>
      </c>
      <c r="K62" s="41">
        <f t="shared" si="20"/>
        <v>295</v>
      </c>
      <c r="L62" s="41">
        <f t="shared" si="20"/>
        <v>76</v>
      </c>
      <c r="M62" s="7">
        <f t="shared" si="20"/>
        <v>19</v>
      </c>
      <c r="N62" s="36"/>
      <c r="O62" s="35">
        <f t="shared" si="15"/>
        <v>0</v>
      </c>
      <c r="P62" s="35">
        <f t="shared" si="16"/>
        <v>0</v>
      </c>
      <c r="Q62" s="35">
        <f t="shared" si="17"/>
        <v>0</v>
      </c>
      <c r="R62" s="35">
        <f t="shared" si="18"/>
        <v>99</v>
      </c>
      <c r="S62" s="35">
        <f t="shared" si="19"/>
        <v>156</v>
      </c>
      <c r="T62" s="22"/>
      <c r="U62" s="67">
        <f>IF(B62=C62,0,IF(S62&lt;&gt;"-",(S62)/Přehled!$A$1,0))</f>
        <v>0.37142857142857144</v>
      </c>
    </row>
    <row r="63" spans="1:21" x14ac:dyDescent="0.25">
      <c r="A63" s="55">
        <v>61</v>
      </c>
      <c r="B63" s="34">
        <v>3277</v>
      </c>
      <c r="C63" s="7"/>
      <c r="D63" s="56">
        <v>945</v>
      </c>
      <c r="E63" s="41">
        <f t="shared" si="10"/>
        <v>475</v>
      </c>
      <c r="F63" s="41">
        <f t="shared" si="11"/>
        <v>160</v>
      </c>
      <c r="G63" s="41">
        <f t="shared" si="12"/>
        <v>40</v>
      </c>
      <c r="H63" s="7">
        <f t="shared" si="13"/>
        <v>10</v>
      </c>
      <c r="I63" s="34">
        <f t="shared" si="20"/>
        <v>1796</v>
      </c>
      <c r="J63" s="41">
        <f t="shared" si="20"/>
        <v>903</v>
      </c>
      <c r="K63" s="41">
        <f t="shared" si="20"/>
        <v>304</v>
      </c>
      <c r="L63" s="41">
        <f t="shared" si="20"/>
        <v>76</v>
      </c>
      <c r="M63" s="7">
        <f t="shared" si="20"/>
        <v>19</v>
      </c>
      <c r="N63" s="36"/>
      <c r="O63" s="35">
        <f t="shared" si="15"/>
        <v>0</v>
      </c>
      <c r="P63" s="35">
        <f t="shared" si="16"/>
        <v>0</v>
      </c>
      <c r="Q63" s="35">
        <f t="shared" si="17"/>
        <v>0</v>
      </c>
      <c r="R63" s="35">
        <f t="shared" si="18"/>
        <v>122</v>
      </c>
      <c r="S63" s="35">
        <f t="shared" si="19"/>
        <v>179</v>
      </c>
      <c r="T63" s="22"/>
      <c r="U63" s="67">
        <f>IF(B63=C63,0,IF(S63&lt;&gt;"-",(S63)/Přehled!$A$1,0))</f>
        <v>0.42619047619047618</v>
      </c>
    </row>
    <row r="64" spans="1:21" x14ac:dyDescent="0.25">
      <c r="A64" s="55">
        <v>62</v>
      </c>
      <c r="B64" s="34">
        <v>3359</v>
      </c>
      <c r="C64" s="7"/>
      <c r="D64" s="56">
        <v>965</v>
      </c>
      <c r="E64" s="41">
        <f t="shared" si="10"/>
        <v>485</v>
      </c>
      <c r="F64" s="41">
        <f t="shared" si="11"/>
        <v>160</v>
      </c>
      <c r="G64" s="41">
        <f t="shared" si="12"/>
        <v>40</v>
      </c>
      <c r="H64" s="7">
        <f t="shared" si="13"/>
        <v>10</v>
      </c>
      <c r="I64" s="34">
        <f t="shared" si="20"/>
        <v>1834</v>
      </c>
      <c r="J64" s="41">
        <f t="shared" si="20"/>
        <v>922</v>
      </c>
      <c r="K64" s="41">
        <f t="shared" si="20"/>
        <v>304</v>
      </c>
      <c r="L64" s="41">
        <f t="shared" si="20"/>
        <v>76</v>
      </c>
      <c r="M64" s="7">
        <f t="shared" si="20"/>
        <v>19</v>
      </c>
      <c r="N64" s="36"/>
      <c r="O64" s="35">
        <f t="shared" si="15"/>
        <v>0</v>
      </c>
      <c r="P64" s="35">
        <f t="shared" si="16"/>
        <v>0</v>
      </c>
      <c r="Q64" s="35">
        <f t="shared" si="17"/>
        <v>0</v>
      </c>
      <c r="R64" s="35">
        <f t="shared" si="18"/>
        <v>147</v>
      </c>
      <c r="S64" s="35">
        <f t="shared" si="19"/>
        <v>204</v>
      </c>
      <c r="T64" s="22"/>
      <c r="U64" s="67">
        <f>IF(B64=C64,0,IF(S64&lt;&gt;"-",(S64)/Přehled!$A$1,0))</f>
        <v>0.48571428571428571</v>
      </c>
    </row>
    <row r="65" spans="1:21" x14ac:dyDescent="0.25">
      <c r="A65" s="55">
        <v>63</v>
      </c>
      <c r="B65" s="34">
        <v>3443</v>
      </c>
      <c r="C65" s="7"/>
      <c r="D65" s="56">
        <v>985</v>
      </c>
      <c r="E65" s="41">
        <f t="shared" si="10"/>
        <v>495</v>
      </c>
      <c r="F65" s="41">
        <f t="shared" si="11"/>
        <v>165</v>
      </c>
      <c r="G65" s="41">
        <f t="shared" si="12"/>
        <v>40</v>
      </c>
      <c r="H65" s="7">
        <f t="shared" si="13"/>
        <v>10</v>
      </c>
      <c r="I65" s="34">
        <f t="shared" si="20"/>
        <v>1872</v>
      </c>
      <c r="J65" s="41">
        <f t="shared" si="20"/>
        <v>941</v>
      </c>
      <c r="K65" s="41">
        <f t="shared" si="20"/>
        <v>314</v>
      </c>
      <c r="L65" s="41">
        <f t="shared" si="20"/>
        <v>76</v>
      </c>
      <c r="M65" s="7">
        <f t="shared" si="20"/>
        <v>19</v>
      </c>
      <c r="N65" s="36"/>
      <c r="O65" s="35">
        <f t="shared" si="15"/>
        <v>0</v>
      </c>
      <c r="P65" s="35">
        <f t="shared" si="16"/>
        <v>0</v>
      </c>
      <c r="Q65" s="35">
        <f t="shared" si="17"/>
        <v>2</v>
      </c>
      <c r="R65" s="35">
        <f t="shared" si="18"/>
        <v>164</v>
      </c>
      <c r="S65" s="35">
        <f t="shared" si="19"/>
        <v>221</v>
      </c>
      <c r="T65" s="22"/>
      <c r="U65" s="67">
        <f>IF(B65=C65,0,IF(S65&lt;&gt;"-",(S65)/Přehled!$A$1,0))</f>
        <v>0.52619047619047621</v>
      </c>
    </row>
    <row r="66" spans="1:21" x14ac:dyDescent="0.25">
      <c r="A66" s="55">
        <v>64</v>
      </c>
      <c r="B66" s="34">
        <v>3529</v>
      </c>
      <c r="C66" s="7"/>
      <c r="D66" s="56">
        <v>1005</v>
      </c>
      <c r="E66" s="41">
        <f t="shared" si="10"/>
        <v>505</v>
      </c>
      <c r="F66" s="41">
        <f t="shared" si="11"/>
        <v>170</v>
      </c>
      <c r="G66" s="41">
        <f t="shared" si="12"/>
        <v>45</v>
      </c>
      <c r="H66" s="7">
        <f t="shared" si="13"/>
        <v>10</v>
      </c>
      <c r="I66" s="34">
        <f t="shared" si="20"/>
        <v>1910</v>
      </c>
      <c r="J66" s="41">
        <f t="shared" si="20"/>
        <v>960</v>
      </c>
      <c r="K66" s="41">
        <f t="shared" si="20"/>
        <v>323</v>
      </c>
      <c r="L66" s="41">
        <f t="shared" si="20"/>
        <v>86</v>
      </c>
      <c r="M66" s="7">
        <f t="shared" si="20"/>
        <v>19</v>
      </c>
      <c r="N66" s="36"/>
      <c r="O66" s="35">
        <f t="shared" si="15"/>
        <v>0</v>
      </c>
      <c r="P66" s="35">
        <f t="shared" si="16"/>
        <v>0</v>
      </c>
      <c r="Q66" s="35">
        <f t="shared" si="17"/>
        <v>13</v>
      </c>
      <c r="R66" s="35">
        <f t="shared" si="18"/>
        <v>164</v>
      </c>
      <c r="S66" s="35">
        <f t="shared" si="19"/>
        <v>231</v>
      </c>
      <c r="T66" s="22"/>
      <c r="U66" s="67">
        <f>IF(B66=C66,0,IF(S66&lt;&gt;"-",(S66)/Přehled!$A$1,0))</f>
        <v>0.55000000000000004</v>
      </c>
    </row>
    <row r="67" spans="1:21" x14ac:dyDescent="0.25">
      <c r="A67" s="55">
        <v>65</v>
      </c>
      <c r="B67" s="34">
        <v>3617</v>
      </c>
      <c r="C67" s="7"/>
      <c r="D67" s="56">
        <v>1025</v>
      </c>
      <c r="E67" s="41">
        <f t="shared" si="10"/>
        <v>515</v>
      </c>
      <c r="F67" s="41">
        <f t="shared" si="11"/>
        <v>170</v>
      </c>
      <c r="G67" s="41">
        <f t="shared" si="12"/>
        <v>45</v>
      </c>
      <c r="H67" s="7">
        <f t="shared" si="13"/>
        <v>10</v>
      </c>
      <c r="I67" s="34">
        <f t="shared" si="20"/>
        <v>1948</v>
      </c>
      <c r="J67" s="41">
        <f t="shared" si="20"/>
        <v>979</v>
      </c>
      <c r="K67" s="41">
        <f t="shared" si="20"/>
        <v>323</v>
      </c>
      <c r="L67" s="41">
        <f t="shared" si="20"/>
        <v>86</v>
      </c>
      <c r="M67" s="7">
        <f t="shared" si="20"/>
        <v>19</v>
      </c>
      <c r="N67" s="36"/>
      <c r="O67" s="35">
        <f t="shared" si="15"/>
        <v>0</v>
      </c>
      <c r="P67" s="35">
        <f t="shared" si="16"/>
        <v>0</v>
      </c>
      <c r="Q67" s="35">
        <f t="shared" si="17"/>
        <v>44</v>
      </c>
      <c r="R67" s="35">
        <f t="shared" si="18"/>
        <v>195</v>
      </c>
      <c r="S67" s="35">
        <f t="shared" si="19"/>
        <v>262</v>
      </c>
      <c r="T67" s="22"/>
      <c r="U67" s="67">
        <f>IF(B67=C67,0,IF(S67&lt;&gt;"-",(S67)/Přehled!$A$1,0))</f>
        <v>0.62380952380952381</v>
      </c>
    </row>
    <row r="68" spans="1:21" x14ac:dyDescent="0.25">
      <c r="A68" s="55">
        <v>66</v>
      </c>
      <c r="B68" s="34">
        <v>3707</v>
      </c>
      <c r="C68" s="7"/>
      <c r="D68" s="56">
        <v>1040</v>
      </c>
      <c r="E68" s="41">
        <f t="shared" ref="E68:E131" si="21">ROUND((D68/2)/5,0)*5</f>
        <v>520</v>
      </c>
      <c r="F68" s="41">
        <f t="shared" ref="F68:F131" si="22">ROUND((E68/3)/5,0)*5</f>
        <v>175</v>
      </c>
      <c r="G68" s="41">
        <f t="shared" ref="G68:G131" si="23">ROUND((F68/4)/5,0)*5</f>
        <v>45</v>
      </c>
      <c r="H68" s="7">
        <f t="shared" ref="H68:H131" si="24">ROUND((G68/5)/5,0)*5</f>
        <v>10</v>
      </c>
      <c r="I68" s="34">
        <f t="shared" si="20"/>
        <v>1976</v>
      </c>
      <c r="J68" s="41">
        <f t="shared" si="20"/>
        <v>988</v>
      </c>
      <c r="K68" s="41">
        <f t="shared" si="20"/>
        <v>333</v>
      </c>
      <c r="L68" s="41">
        <f t="shared" si="20"/>
        <v>86</v>
      </c>
      <c r="M68" s="7">
        <f t="shared" si="20"/>
        <v>19</v>
      </c>
      <c r="N68" s="36"/>
      <c r="O68" s="35">
        <f t="shared" ref="O68:O131" si="25">IF((B68-I68)-I68&lt;=0,0,(B68-I68)-I68)</f>
        <v>0</v>
      </c>
      <c r="P68" s="35">
        <f t="shared" ref="P68:P131" si="26">IF((B68-I68-J68)-J68&lt;=O68,0,IF((B68-I68-J68)-J68&lt;=0,0,(B68-I68-J68)-J68))</f>
        <v>0</v>
      </c>
      <c r="Q68" s="35">
        <f t="shared" ref="Q68:Q131" si="27">IF((B68-I68-J68-K68)-K68&lt;=0,0,(B68-I68-J68-K68)-K68)</f>
        <v>77</v>
      </c>
      <c r="R68" s="35">
        <f t="shared" ref="R68:R131" si="28">IF((B68-I68-J68-K68-L68)-L68&lt;=0,0,(B68-I68-J68-K68-L68)-L68)</f>
        <v>238</v>
      </c>
      <c r="S68" s="35">
        <f t="shared" ref="S68:S131" si="29">IF(H68=0,IF((B68-I68-J68-K68-L68-M68)-M68&lt;=0,0,(B68-I68-J68-K68-L68-M68)-M68),IF((B68-I68-J68-K68-L68-M68)-M68&lt;=0,"-",(B68-I68-J68-K68-L68-M68)-M68+M68))</f>
        <v>305</v>
      </c>
      <c r="T68" s="22"/>
      <c r="U68" s="67">
        <f>IF(B68=C68,0,IF(S68&lt;&gt;"-",(S68)/Přehled!$A$1,0))</f>
        <v>0.72619047619047616</v>
      </c>
    </row>
    <row r="69" spans="1:21" x14ac:dyDescent="0.25">
      <c r="A69" s="55">
        <v>67</v>
      </c>
      <c r="B69" s="34">
        <v>3800</v>
      </c>
      <c r="C69" s="7"/>
      <c r="D69" s="56">
        <v>1060</v>
      </c>
      <c r="E69" s="41">
        <f t="shared" si="21"/>
        <v>530</v>
      </c>
      <c r="F69" s="41">
        <f t="shared" si="22"/>
        <v>175</v>
      </c>
      <c r="G69" s="41">
        <f t="shared" si="23"/>
        <v>45</v>
      </c>
      <c r="H69" s="7">
        <f t="shared" si="24"/>
        <v>10</v>
      </c>
      <c r="I69" s="34">
        <f t="shared" si="20"/>
        <v>2014</v>
      </c>
      <c r="J69" s="41">
        <f t="shared" si="20"/>
        <v>1007</v>
      </c>
      <c r="K69" s="41">
        <f t="shared" si="20"/>
        <v>333</v>
      </c>
      <c r="L69" s="41">
        <f t="shared" si="20"/>
        <v>86</v>
      </c>
      <c r="M69" s="7">
        <f t="shared" si="20"/>
        <v>19</v>
      </c>
      <c r="N69" s="36"/>
      <c r="O69" s="35">
        <f t="shared" si="25"/>
        <v>0</v>
      </c>
      <c r="P69" s="35">
        <f t="shared" si="26"/>
        <v>0</v>
      </c>
      <c r="Q69" s="35">
        <f t="shared" si="27"/>
        <v>113</v>
      </c>
      <c r="R69" s="35">
        <f t="shared" si="28"/>
        <v>274</v>
      </c>
      <c r="S69" s="35">
        <f t="shared" si="29"/>
        <v>341</v>
      </c>
      <c r="T69" s="22"/>
      <c r="U69" s="67">
        <f>IF(B69=C69,0,IF(S69&lt;&gt;"-",(S69)/Přehled!$A$1,0))</f>
        <v>0.81190476190476191</v>
      </c>
    </row>
    <row r="70" spans="1:21" x14ac:dyDescent="0.25">
      <c r="A70" s="55">
        <v>68</v>
      </c>
      <c r="B70" s="34">
        <v>3895</v>
      </c>
      <c r="C70" s="7"/>
      <c r="D70" s="56">
        <v>1080</v>
      </c>
      <c r="E70" s="41">
        <f t="shared" si="21"/>
        <v>540</v>
      </c>
      <c r="F70" s="41">
        <f t="shared" si="22"/>
        <v>180</v>
      </c>
      <c r="G70" s="41">
        <f t="shared" si="23"/>
        <v>45</v>
      </c>
      <c r="H70" s="7">
        <f t="shared" si="24"/>
        <v>10</v>
      </c>
      <c r="I70" s="34">
        <f t="shared" si="20"/>
        <v>2052</v>
      </c>
      <c r="J70" s="41">
        <f t="shared" si="20"/>
        <v>1026</v>
      </c>
      <c r="K70" s="41">
        <f t="shared" si="20"/>
        <v>342</v>
      </c>
      <c r="L70" s="41">
        <f t="shared" si="20"/>
        <v>86</v>
      </c>
      <c r="M70" s="7">
        <f t="shared" si="20"/>
        <v>19</v>
      </c>
      <c r="N70" s="36"/>
      <c r="O70" s="35">
        <f t="shared" si="25"/>
        <v>0</v>
      </c>
      <c r="P70" s="35">
        <f t="shared" si="26"/>
        <v>0</v>
      </c>
      <c r="Q70" s="35">
        <f t="shared" si="27"/>
        <v>133</v>
      </c>
      <c r="R70" s="35">
        <f t="shared" si="28"/>
        <v>303</v>
      </c>
      <c r="S70" s="35">
        <f t="shared" si="29"/>
        <v>370</v>
      </c>
      <c r="T70" s="22"/>
      <c r="U70" s="67">
        <f>IF(B70=C70,0,IF(S70&lt;&gt;"-",(S70)/Přehled!$A$1,0))</f>
        <v>0.88095238095238093</v>
      </c>
    </row>
    <row r="71" spans="1:21" x14ac:dyDescent="0.25">
      <c r="A71" s="55">
        <v>69</v>
      </c>
      <c r="B71" s="34">
        <v>3993</v>
      </c>
      <c r="C71" s="7"/>
      <c r="D71" s="56">
        <v>1100</v>
      </c>
      <c r="E71" s="41">
        <f t="shared" si="21"/>
        <v>550</v>
      </c>
      <c r="F71" s="41">
        <f t="shared" si="22"/>
        <v>185</v>
      </c>
      <c r="G71" s="41">
        <f t="shared" si="23"/>
        <v>45</v>
      </c>
      <c r="H71" s="7">
        <f t="shared" si="24"/>
        <v>10</v>
      </c>
      <c r="I71" s="34">
        <f t="shared" si="20"/>
        <v>2090</v>
      </c>
      <c r="J71" s="41">
        <f t="shared" si="20"/>
        <v>1045</v>
      </c>
      <c r="K71" s="41">
        <f t="shared" si="20"/>
        <v>352</v>
      </c>
      <c r="L71" s="41">
        <f t="shared" si="20"/>
        <v>86</v>
      </c>
      <c r="M71" s="7">
        <f t="shared" si="20"/>
        <v>19</v>
      </c>
      <c r="N71" s="36"/>
      <c r="O71" s="35">
        <f t="shared" si="25"/>
        <v>0</v>
      </c>
      <c r="P71" s="35">
        <f t="shared" si="26"/>
        <v>0</v>
      </c>
      <c r="Q71" s="35">
        <f t="shared" si="27"/>
        <v>154</v>
      </c>
      <c r="R71" s="35">
        <f t="shared" si="28"/>
        <v>334</v>
      </c>
      <c r="S71" s="35">
        <f t="shared" si="29"/>
        <v>401</v>
      </c>
      <c r="T71" s="22"/>
      <c r="U71" s="67">
        <f>IF(B71=C71,0,IF(S71&lt;&gt;"-",(S71)/Přehled!$A$1,0))</f>
        <v>0.95476190476190481</v>
      </c>
    </row>
    <row r="72" spans="1:21" x14ac:dyDescent="0.25">
      <c r="A72" s="55">
        <v>70</v>
      </c>
      <c r="B72" s="34">
        <v>4092</v>
      </c>
      <c r="C72" s="7"/>
      <c r="D72" s="56">
        <v>1120</v>
      </c>
      <c r="E72" s="41">
        <f t="shared" si="21"/>
        <v>560</v>
      </c>
      <c r="F72" s="41">
        <f t="shared" si="22"/>
        <v>185</v>
      </c>
      <c r="G72" s="41">
        <f t="shared" si="23"/>
        <v>45</v>
      </c>
      <c r="H72" s="7">
        <f t="shared" si="24"/>
        <v>10</v>
      </c>
      <c r="I72" s="34">
        <f t="shared" si="20"/>
        <v>2128</v>
      </c>
      <c r="J72" s="41">
        <f t="shared" si="20"/>
        <v>1064</v>
      </c>
      <c r="K72" s="41">
        <f t="shared" si="20"/>
        <v>352</v>
      </c>
      <c r="L72" s="41">
        <f t="shared" si="20"/>
        <v>86</v>
      </c>
      <c r="M72" s="7">
        <f t="shared" si="20"/>
        <v>19</v>
      </c>
      <c r="N72" s="36"/>
      <c r="O72" s="35">
        <f t="shared" si="25"/>
        <v>0</v>
      </c>
      <c r="P72" s="35">
        <f t="shared" si="26"/>
        <v>0</v>
      </c>
      <c r="Q72" s="35">
        <f t="shared" si="27"/>
        <v>196</v>
      </c>
      <c r="R72" s="35">
        <f t="shared" si="28"/>
        <v>376</v>
      </c>
      <c r="S72" s="35">
        <f t="shared" si="29"/>
        <v>443</v>
      </c>
      <c r="T72" s="22"/>
      <c r="U72" s="67">
        <f>IF(B72=C72,0,IF(S72&lt;&gt;"-",(S72)/Přehled!$A$1,0))</f>
        <v>1.0547619047619048</v>
      </c>
    </row>
    <row r="73" spans="1:21" x14ac:dyDescent="0.25">
      <c r="A73" s="55">
        <v>71</v>
      </c>
      <c r="B73" s="34">
        <v>4195</v>
      </c>
      <c r="C73" s="7"/>
      <c r="D73" s="56">
        <v>1140</v>
      </c>
      <c r="E73" s="41">
        <f t="shared" si="21"/>
        <v>570</v>
      </c>
      <c r="F73" s="41">
        <f t="shared" si="22"/>
        <v>190</v>
      </c>
      <c r="G73" s="41">
        <f t="shared" si="23"/>
        <v>50</v>
      </c>
      <c r="H73" s="7">
        <f t="shared" si="24"/>
        <v>10</v>
      </c>
      <c r="I73" s="34">
        <f t="shared" si="20"/>
        <v>2166</v>
      </c>
      <c r="J73" s="41">
        <f t="shared" si="20"/>
        <v>1083</v>
      </c>
      <c r="K73" s="41">
        <f t="shared" si="20"/>
        <v>361</v>
      </c>
      <c r="L73" s="41">
        <f t="shared" si="20"/>
        <v>95</v>
      </c>
      <c r="M73" s="7">
        <f t="shared" si="20"/>
        <v>19</v>
      </c>
      <c r="N73" s="36"/>
      <c r="O73" s="35">
        <f t="shared" si="25"/>
        <v>0</v>
      </c>
      <c r="P73" s="35">
        <f t="shared" si="26"/>
        <v>0</v>
      </c>
      <c r="Q73" s="35">
        <f t="shared" si="27"/>
        <v>224</v>
      </c>
      <c r="R73" s="35">
        <f t="shared" si="28"/>
        <v>395</v>
      </c>
      <c r="S73" s="35">
        <f t="shared" si="29"/>
        <v>471</v>
      </c>
      <c r="T73" s="22"/>
      <c r="U73" s="67">
        <f>IF(B73=C73,0,IF(S73&lt;&gt;"-",(S73)/Přehled!$A$1,0))</f>
        <v>1.1214285714285714</v>
      </c>
    </row>
    <row r="74" spans="1:21" x14ac:dyDescent="0.25">
      <c r="A74" s="55">
        <v>72</v>
      </c>
      <c r="B74" s="34">
        <v>4299</v>
      </c>
      <c r="C74" s="7"/>
      <c r="D74" s="56">
        <v>1155</v>
      </c>
      <c r="E74" s="41">
        <f t="shared" si="21"/>
        <v>580</v>
      </c>
      <c r="F74" s="41">
        <f t="shared" si="22"/>
        <v>195</v>
      </c>
      <c r="G74" s="41">
        <f t="shared" si="23"/>
        <v>50</v>
      </c>
      <c r="H74" s="7">
        <f t="shared" si="24"/>
        <v>10</v>
      </c>
      <c r="I74" s="34">
        <f t="shared" si="20"/>
        <v>2195</v>
      </c>
      <c r="J74" s="41">
        <f t="shared" si="20"/>
        <v>1102</v>
      </c>
      <c r="K74" s="41">
        <f t="shared" si="20"/>
        <v>371</v>
      </c>
      <c r="L74" s="41">
        <f t="shared" si="20"/>
        <v>95</v>
      </c>
      <c r="M74" s="7">
        <f t="shared" si="20"/>
        <v>19</v>
      </c>
      <c r="N74" s="36"/>
      <c r="O74" s="35">
        <f t="shared" si="25"/>
        <v>0</v>
      </c>
      <c r="P74" s="35">
        <f t="shared" si="26"/>
        <v>0</v>
      </c>
      <c r="Q74" s="35">
        <f t="shared" si="27"/>
        <v>260</v>
      </c>
      <c r="R74" s="35">
        <f t="shared" si="28"/>
        <v>441</v>
      </c>
      <c r="S74" s="35">
        <f t="shared" si="29"/>
        <v>517</v>
      </c>
      <c r="T74" s="22"/>
      <c r="U74" s="67">
        <f>IF(B74=C74,0,IF(S74&lt;&gt;"-",(S74)/Přehled!$A$1,0))</f>
        <v>1.230952380952381</v>
      </c>
    </row>
    <row r="75" spans="1:21" x14ac:dyDescent="0.25">
      <c r="A75" s="55">
        <v>73</v>
      </c>
      <c r="B75" s="34">
        <v>4407</v>
      </c>
      <c r="C75" s="7"/>
      <c r="D75" s="56">
        <v>1175</v>
      </c>
      <c r="E75" s="41">
        <f t="shared" si="21"/>
        <v>590</v>
      </c>
      <c r="F75" s="41">
        <f t="shared" si="22"/>
        <v>195</v>
      </c>
      <c r="G75" s="41">
        <f t="shared" si="23"/>
        <v>50</v>
      </c>
      <c r="H75" s="7">
        <f t="shared" si="24"/>
        <v>10</v>
      </c>
      <c r="I75" s="34">
        <f t="shared" si="20"/>
        <v>2233</v>
      </c>
      <c r="J75" s="41">
        <f t="shared" si="20"/>
        <v>1121</v>
      </c>
      <c r="K75" s="41">
        <f t="shared" si="20"/>
        <v>371</v>
      </c>
      <c r="L75" s="41">
        <f t="shared" si="20"/>
        <v>95</v>
      </c>
      <c r="M75" s="7">
        <f t="shared" si="20"/>
        <v>19</v>
      </c>
      <c r="N75" s="36"/>
      <c r="O75" s="35">
        <f t="shared" si="25"/>
        <v>0</v>
      </c>
      <c r="P75" s="35">
        <f t="shared" si="26"/>
        <v>0</v>
      </c>
      <c r="Q75" s="35">
        <f t="shared" si="27"/>
        <v>311</v>
      </c>
      <c r="R75" s="35">
        <f t="shared" si="28"/>
        <v>492</v>
      </c>
      <c r="S75" s="35">
        <f t="shared" si="29"/>
        <v>568</v>
      </c>
      <c r="T75" s="22"/>
      <c r="U75" s="67">
        <f>IF(B75=C75,0,IF(S75&lt;&gt;"-",(S75)/Přehled!$A$1,0))</f>
        <v>1.3523809523809525</v>
      </c>
    </row>
    <row r="76" spans="1:21" x14ac:dyDescent="0.25">
      <c r="A76" s="55">
        <v>74</v>
      </c>
      <c r="B76" s="34">
        <v>4517</v>
      </c>
      <c r="C76" s="7"/>
      <c r="D76" s="56">
        <v>1195</v>
      </c>
      <c r="E76" s="41">
        <f t="shared" si="21"/>
        <v>600</v>
      </c>
      <c r="F76" s="41">
        <f t="shared" si="22"/>
        <v>200</v>
      </c>
      <c r="G76" s="41">
        <f t="shared" si="23"/>
        <v>50</v>
      </c>
      <c r="H76" s="7">
        <f t="shared" si="24"/>
        <v>10</v>
      </c>
      <c r="I76" s="34">
        <f t="shared" si="20"/>
        <v>2271</v>
      </c>
      <c r="J76" s="41">
        <f t="shared" si="20"/>
        <v>1140</v>
      </c>
      <c r="K76" s="41">
        <f t="shared" si="20"/>
        <v>380</v>
      </c>
      <c r="L76" s="41">
        <f t="shared" si="20"/>
        <v>95</v>
      </c>
      <c r="M76" s="7">
        <f t="shared" si="20"/>
        <v>19</v>
      </c>
      <c r="N76" s="36"/>
      <c r="O76" s="35">
        <f t="shared" si="25"/>
        <v>0</v>
      </c>
      <c r="P76" s="35">
        <f t="shared" si="26"/>
        <v>0</v>
      </c>
      <c r="Q76" s="35">
        <f t="shared" si="27"/>
        <v>346</v>
      </c>
      <c r="R76" s="35">
        <f t="shared" si="28"/>
        <v>536</v>
      </c>
      <c r="S76" s="35">
        <f t="shared" si="29"/>
        <v>612</v>
      </c>
      <c r="T76" s="22"/>
      <c r="U76" s="67">
        <f>IF(B76=C76,0,IF(S76&lt;&gt;"-",(S76)/Přehled!$A$1,0))</f>
        <v>1.4571428571428571</v>
      </c>
    </row>
    <row r="77" spans="1:21" x14ac:dyDescent="0.25">
      <c r="A77" s="55">
        <v>75</v>
      </c>
      <c r="B77" s="34">
        <v>4630</v>
      </c>
      <c r="C77" s="7"/>
      <c r="D77" s="56">
        <v>1215</v>
      </c>
      <c r="E77" s="41">
        <f t="shared" si="21"/>
        <v>610</v>
      </c>
      <c r="F77" s="41">
        <f t="shared" si="22"/>
        <v>205</v>
      </c>
      <c r="G77" s="41">
        <f t="shared" si="23"/>
        <v>50</v>
      </c>
      <c r="H77" s="7">
        <f t="shared" si="24"/>
        <v>10</v>
      </c>
      <c r="I77" s="34">
        <f t="shared" si="20"/>
        <v>2309</v>
      </c>
      <c r="J77" s="41">
        <f t="shared" si="20"/>
        <v>1159</v>
      </c>
      <c r="K77" s="41">
        <f t="shared" si="20"/>
        <v>390</v>
      </c>
      <c r="L77" s="41">
        <f t="shared" si="20"/>
        <v>95</v>
      </c>
      <c r="M77" s="7">
        <f t="shared" si="20"/>
        <v>19</v>
      </c>
      <c r="N77" s="36"/>
      <c r="O77" s="35">
        <f t="shared" si="25"/>
        <v>12</v>
      </c>
      <c r="P77" s="35">
        <f t="shared" si="26"/>
        <v>0</v>
      </c>
      <c r="Q77" s="35">
        <f t="shared" si="27"/>
        <v>382</v>
      </c>
      <c r="R77" s="35">
        <f t="shared" si="28"/>
        <v>582</v>
      </c>
      <c r="S77" s="35">
        <f t="shared" si="29"/>
        <v>658</v>
      </c>
      <c r="T77" s="22"/>
      <c r="U77" s="67">
        <f>IF(B77=C77,0,IF(S77&lt;&gt;"-",(S77)/Přehled!$A$1,0))</f>
        <v>1.5666666666666667</v>
      </c>
    </row>
    <row r="78" spans="1:21" x14ac:dyDescent="0.25">
      <c r="A78" s="55">
        <v>76</v>
      </c>
      <c r="B78" s="34">
        <v>4746</v>
      </c>
      <c r="C78" s="7"/>
      <c r="D78" s="56">
        <v>1235</v>
      </c>
      <c r="E78" s="41">
        <f t="shared" si="21"/>
        <v>620</v>
      </c>
      <c r="F78" s="41">
        <f t="shared" si="22"/>
        <v>205</v>
      </c>
      <c r="G78" s="41">
        <f t="shared" si="23"/>
        <v>50</v>
      </c>
      <c r="H78" s="7">
        <f t="shared" si="24"/>
        <v>10</v>
      </c>
      <c r="I78" s="34">
        <f t="shared" si="20"/>
        <v>2347</v>
      </c>
      <c r="J78" s="41">
        <f t="shared" si="20"/>
        <v>1178</v>
      </c>
      <c r="K78" s="41">
        <f t="shared" si="20"/>
        <v>390</v>
      </c>
      <c r="L78" s="41">
        <f t="shared" si="20"/>
        <v>95</v>
      </c>
      <c r="M78" s="7">
        <f t="shared" si="20"/>
        <v>19</v>
      </c>
      <c r="N78" s="36"/>
      <c r="O78" s="35">
        <f t="shared" si="25"/>
        <v>52</v>
      </c>
      <c r="P78" s="35">
        <f t="shared" si="26"/>
        <v>0</v>
      </c>
      <c r="Q78" s="35">
        <f t="shared" si="27"/>
        <v>441</v>
      </c>
      <c r="R78" s="35">
        <f t="shared" si="28"/>
        <v>641</v>
      </c>
      <c r="S78" s="35">
        <f t="shared" si="29"/>
        <v>717</v>
      </c>
      <c r="T78" s="22"/>
      <c r="U78" s="67">
        <f>IF(B78=C78,0,IF(S78&lt;&gt;"-",(S78)/Přehled!$A$1,0))</f>
        <v>1.7071428571428571</v>
      </c>
    </row>
    <row r="79" spans="1:21" x14ac:dyDescent="0.25">
      <c r="A79" s="55">
        <v>77</v>
      </c>
      <c r="B79" s="34">
        <v>4864</v>
      </c>
      <c r="C79" s="7"/>
      <c r="D79" s="56">
        <v>1255</v>
      </c>
      <c r="E79" s="41">
        <f t="shared" si="21"/>
        <v>630</v>
      </c>
      <c r="F79" s="41">
        <f t="shared" si="22"/>
        <v>210</v>
      </c>
      <c r="G79" s="41">
        <f t="shared" si="23"/>
        <v>55</v>
      </c>
      <c r="H79" s="7">
        <f t="shared" si="24"/>
        <v>10</v>
      </c>
      <c r="I79" s="34">
        <f t="shared" si="20"/>
        <v>2385</v>
      </c>
      <c r="J79" s="41">
        <f t="shared" si="20"/>
        <v>1197</v>
      </c>
      <c r="K79" s="41">
        <f t="shared" si="20"/>
        <v>399</v>
      </c>
      <c r="L79" s="41">
        <f t="shared" si="20"/>
        <v>105</v>
      </c>
      <c r="M79" s="7">
        <f t="shared" si="20"/>
        <v>19</v>
      </c>
      <c r="N79" s="36"/>
      <c r="O79" s="35">
        <f t="shared" si="25"/>
        <v>94</v>
      </c>
      <c r="P79" s="35">
        <f t="shared" si="26"/>
        <v>0</v>
      </c>
      <c r="Q79" s="35">
        <f t="shared" si="27"/>
        <v>484</v>
      </c>
      <c r="R79" s="35">
        <f t="shared" si="28"/>
        <v>673</v>
      </c>
      <c r="S79" s="35">
        <f t="shared" si="29"/>
        <v>759</v>
      </c>
      <c r="T79" s="22"/>
      <c r="U79" s="67">
        <f>IF(B79=C79,0,IF(S79&lt;&gt;"-",(S79)/Přehled!$A$1,0))</f>
        <v>1.8071428571428572</v>
      </c>
    </row>
    <row r="80" spans="1:21" x14ac:dyDescent="0.25">
      <c r="A80" s="55">
        <v>78</v>
      </c>
      <c r="B80" s="34">
        <v>4986</v>
      </c>
      <c r="C80" s="7"/>
      <c r="D80" s="56">
        <v>1275</v>
      </c>
      <c r="E80" s="41">
        <f t="shared" si="21"/>
        <v>640</v>
      </c>
      <c r="F80" s="41">
        <f t="shared" si="22"/>
        <v>215</v>
      </c>
      <c r="G80" s="41">
        <f t="shared" si="23"/>
        <v>55</v>
      </c>
      <c r="H80" s="7">
        <f t="shared" si="24"/>
        <v>10</v>
      </c>
      <c r="I80" s="34">
        <f t="shared" si="20"/>
        <v>2423</v>
      </c>
      <c r="J80" s="41">
        <f t="shared" si="20"/>
        <v>1216</v>
      </c>
      <c r="K80" s="41">
        <f t="shared" si="20"/>
        <v>409</v>
      </c>
      <c r="L80" s="41">
        <f t="shared" si="20"/>
        <v>105</v>
      </c>
      <c r="M80" s="7">
        <f t="shared" si="20"/>
        <v>19</v>
      </c>
      <c r="N80" s="36"/>
      <c r="O80" s="35">
        <f t="shared" si="25"/>
        <v>140</v>
      </c>
      <c r="P80" s="35">
        <f t="shared" si="26"/>
        <v>0</v>
      </c>
      <c r="Q80" s="35">
        <f t="shared" si="27"/>
        <v>529</v>
      </c>
      <c r="R80" s="35">
        <f t="shared" si="28"/>
        <v>728</v>
      </c>
      <c r="S80" s="35">
        <f t="shared" si="29"/>
        <v>814</v>
      </c>
      <c r="T80" s="22"/>
      <c r="U80" s="67">
        <f>IF(B80=C80,0,IF(S80&lt;&gt;"-",(S80)/Přehled!$A$1,0))</f>
        <v>1.9380952380952381</v>
      </c>
    </row>
    <row r="81" spans="1:21" x14ac:dyDescent="0.25">
      <c r="A81" s="55">
        <v>79</v>
      </c>
      <c r="B81" s="34">
        <v>5111</v>
      </c>
      <c r="C81" s="7"/>
      <c r="D81" s="56">
        <v>1295</v>
      </c>
      <c r="E81" s="41">
        <f t="shared" si="21"/>
        <v>650</v>
      </c>
      <c r="F81" s="41">
        <f t="shared" si="22"/>
        <v>215</v>
      </c>
      <c r="G81" s="41">
        <f t="shared" si="23"/>
        <v>55</v>
      </c>
      <c r="H81" s="7">
        <f t="shared" si="24"/>
        <v>10</v>
      </c>
      <c r="I81" s="34">
        <f t="shared" si="20"/>
        <v>2461</v>
      </c>
      <c r="J81" s="41">
        <f t="shared" si="20"/>
        <v>1235</v>
      </c>
      <c r="K81" s="41">
        <f t="shared" si="20"/>
        <v>409</v>
      </c>
      <c r="L81" s="41">
        <f t="shared" si="20"/>
        <v>105</v>
      </c>
      <c r="M81" s="7">
        <f t="shared" si="20"/>
        <v>19</v>
      </c>
      <c r="N81" s="36"/>
      <c r="O81" s="35">
        <f t="shared" si="25"/>
        <v>189</v>
      </c>
      <c r="P81" s="35">
        <f t="shared" si="26"/>
        <v>0</v>
      </c>
      <c r="Q81" s="35">
        <f t="shared" si="27"/>
        <v>597</v>
      </c>
      <c r="R81" s="35">
        <f t="shared" si="28"/>
        <v>796</v>
      </c>
      <c r="S81" s="35">
        <f t="shared" si="29"/>
        <v>882</v>
      </c>
      <c r="T81" s="22"/>
      <c r="U81" s="67">
        <f>IF(B81=C81,0,IF(S81&lt;&gt;"-",(S81)/Přehled!$A$1,0))</f>
        <v>2.1</v>
      </c>
    </row>
    <row r="82" spans="1:21" x14ac:dyDescent="0.25">
      <c r="A82" s="93">
        <v>80</v>
      </c>
      <c r="B82" s="94">
        <v>5238</v>
      </c>
      <c r="C82" s="95"/>
      <c r="D82" s="96">
        <v>1315</v>
      </c>
      <c r="E82" s="97">
        <f t="shared" si="21"/>
        <v>660</v>
      </c>
      <c r="F82" s="97">
        <f t="shared" si="22"/>
        <v>220</v>
      </c>
      <c r="G82" s="97">
        <f t="shared" si="23"/>
        <v>55</v>
      </c>
      <c r="H82" s="95">
        <f t="shared" si="24"/>
        <v>10</v>
      </c>
      <c r="I82" s="94">
        <f t="shared" si="20"/>
        <v>2499</v>
      </c>
      <c r="J82" s="97">
        <f t="shared" si="20"/>
        <v>1254</v>
      </c>
      <c r="K82" s="97">
        <f t="shared" si="20"/>
        <v>418</v>
      </c>
      <c r="L82" s="97">
        <f t="shared" si="20"/>
        <v>105</v>
      </c>
      <c r="M82" s="95">
        <f t="shared" si="20"/>
        <v>19</v>
      </c>
      <c r="N82" s="36"/>
      <c r="O82" s="35">
        <f t="shared" si="25"/>
        <v>240</v>
      </c>
      <c r="P82" s="35">
        <f t="shared" si="26"/>
        <v>0</v>
      </c>
      <c r="Q82" s="35">
        <f t="shared" si="27"/>
        <v>649</v>
      </c>
      <c r="R82" s="35">
        <f t="shared" si="28"/>
        <v>857</v>
      </c>
      <c r="S82" s="35">
        <f t="shared" si="29"/>
        <v>943</v>
      </c>
      <c r="T82" s="22"/>
      <c r="U82" s="67">
        <f>IF(B82=C82,0,IF(S82&lt;&gt;"-",(S82)/Přehled!$A$1,0))</f>
        <v>2.2452380952380953</v>
      </c>
    </row>
    <row r="83" spans="1:21" x14ac:dyDescent="0.25">
      <c r="A83" s="55">
        <v>81</v>
      </c>
      <c r="B83" s="34">
        <v>5369</v>
      </c>
      <c r="C83" s="7"/>
      <c r="D83" s="56">
        <v>1335</v>
      </c>
      <c r="E83" s="41">
        <f t="shared" si="21"/>
        <v>670</v>
      </c>
      <c r="F83" s="41">
        <f t="shared" si="22"/>
        <v>225</v>
      </c>
      <c r="G83" s="41">
        <f t="shared" si="23"/>
        <v>55</v>
      </c>
      <c r="H83" s="7">
        <f t="shared" si="24"/>
        <v>10</v>
      </c>
      <c r="I83" s="34">
        <f t="shared" si="20"/>
        <v>2537</v>
      </c>
      <c r="J83" s="41">
        <f t="shared" si="20"/>
        <v>1273</v>
      </c>
      <c r="K83" s="41">
        <f t="shared" si="20"/>
        <v>428</v>
      </c>
      <c r="L83" s="41">
        <f t="shared" si="20"/>
        <v>105</v>
      </c>
      <c r="M83" s="7">
        <f t="shared" si="20"/>
        <v>19</v>
      </c>
      <c r="N83" s="36"/>
      <c r="O83" s="35">
        <f t="shared" si="25"/>
        <v>295</v>
      </c>
      <c r="P83" s="35">
        <f t="shared" si="26"/>
        <v>0</v>
      </c>
      <c r="Q83" s="35">
        <f t="shared" si="27"/>
        <v>703</v>
      </c>
      <c r="R83" s="35">
        <f t="shared" si="28"/>
        <v>921</v>
      </c>
      <c r="S83" s="35">
        <f t="shared" si="29"/>
        <v>1007</v>
      </c>
      <c r="T83" s="22"/>
      <c r="U83" s="67">
        <f>IF(B83=C83,0,IF(S83&lt;&gt;"-",(S83)/Přehled!$A$1,0))</f>
        <v>2.3976190476190475</v>
      </c>
    </row>
    <row r="84" spans="1:21" x14ac:dyDescent="0.25">
      <c r="A84" s="55">
        <v>82</v>
      </c>
      <c r="B84" s="34">
        <v>5504</v>
      </c>
      <c r="C84" s="7"/>
      <c r="D84" s="56">
        <v>1355</v>
      </c>
      <c r="E84" s="41">
        <f t="shared" si="21"/>
        <v>680</v>
      </c>
      <c r="F84" s="41">
        <f t="shared" si="22"/>
        <v>225</v>
      </c>
      <c r="G84" s="41">
        <f t="shared" si="23"/>
        <v>55</v>
      </c>
      <c r="H84" s="7">
        <f t="shared" si="24"/>
        <v>10</v>
      </c>
      <c r="I84" s="34">
        <f t="shared" si="20"/>
        <v>2575</v>
      </c>
      <c r="J84" s="41">
        <f t="shared" si="20"/>
        <v>1292</v>
      </c>
      <c r="K84" s="41">
        <f t="shared" si="20"/>
        <v>428</v>
      </c>
      <c r="L84" s="41">
        <f t="shared" si="20"/>
        <v>105</v>
      </c>
      <c r="M84" s="7">
        <f t="shared" si="20"/>
        <v>19</v>
      </c>
      <c r="N84" s="36"/>
      <c r="O84" s="35">
        <f t="shared" si="25"/>
        <v>354</v>
      </c>
      <c r="P84" s="35">
        <f t="shared" si="26"/>
        <v>0</v>
      </c>
      <c r="Q84" s="35">
        <f t="shared" si="27"/>
        <v>781</v>
      </c>
      <c r="R84" s="35">
        <f t="shared" si="28"/>
        <v>999</v>
      </c>
      <c r="S84" s="35">
        <f t="shared" si="29"/>
        <v>1085</v>
      </c>
      <c r="T84" s="22"/>
      <c r="U84" s="67">
        <f>IF(B84=C84,0,IF(S84&lt;&gt;"-",(S84)/Přehled!$A$1,0))</f>
        <v>2.5833333333333335</v>
      </c>
    </row>
    <row r="85" spans="1:21" x14ac:dyDescent="0.25">
      <c r="A85" s="55">
        <v>83</v>
      </c>
      <c r="B85" s="34">
        <v>5641</v>
      </c>
      <c r="C85" s="7"/>
      <c r="D85" s="56">
        <v>1375</v>
      </c>
      <c r="E85" s="41">
        <f t="shared" si="21"/>
        <v>690</v>
      </c>
      <c r="F85" s="41">
        <f t="shared" si="22"/>
        <v>230</v>
      </c>
      <c r="G85" s="41">
        <f t="shared" si="23"/>
        <v>60</v>
      </c>
      <c r="H85" s="7">
        <f t="shared" si="24"/>
        <v>10</v>
      </c>
      <c r="I85" s="34">
        <f t="shared" si="20"/>
        <v>2613</v>
      </c>
      <c r="J85" s="41">
        <f t="shared" si="20"/>
        <v>1311</v>
      </c>
      <c r="K85" s="41">
        <f t="shared" si="20"/>
        <v>437</v>
      </c>
      <c r="L85" s="41">
        <f t="shared" si="20"/>
        <v>114</v>
      </c>
      <c r="M85" s="7">
        <f t="shared" si="20"/>
        <v>19</v>
      </c>
      <c r="N85" s="36"/>
      <c r="O85" s="35">
        <f t="shared" si="25"/>
        <v>415</v>
      </c>
      <c r="P85" s="35">
        <f t="shared" si="26"/>
        <v>0</v>
      </c>
      <c r="Q85" s="35">
        <f t="shared" si="27"/>
        <v>843</v>
      </c>
      <c r="R85" s="35">
        <f t="shared" si="28"/>
        <v>1052</v>
      </c>
      <c r="S85" s="35">
        <f t="shared" si="29"/>
        <v>1147</v>
      </c>
      <c r="T85" s="22"/>
      <c r="U85" s="67">
        <f>IF(B85=C85,0,IF(S85&lt;&gt;"-",(S85)/Přehled!$A$1,0))</f>
        <v>2.730952380952381</v>
      </c>
    </row>
    <row r="86" spans="1:21" x14ac:dyDescent="0.25">
      <c r="A86" s="55">
        <v>84</v>
      </c>
      <c r="B86" s="34">
        <v>5782</v>
      </c>
      <c r="C86" s="7"/>
      <c r="D86" s="56">
        <v>1395</v>
      </c>
      <c r="E86" s="41">
        <f t="shared" si="21"/>
        <v>700</v>
      </c>
      <c r="F86" s="41">
        <f t="shared" si="22"/>
        <v>235</v>
      </c>
      <c r="G86" s="41">
        <f t="shared" si="23"/>
        <v>60</v>
      </c>
      <c r="H86" s="7">
        <f t="shared" si="24"/>
        <v>10</v>
      </c>
      <c r="I86" s="34">
        <f t="shared" si="20"/>
        <v>2651</v>
      </c>
      <c r="J86" s="41">
        <f t="shared" si="20"/>
        <v>1330</v>
      </c>
      <c r="K86" s="41">
        <f t="shared" si="20"/>
        <v>447</v>
      </c>
      <c r="L86" s="41">
        <f t="shared" si="20"/>
        <v>114</v>
      </c>
      <c r="M86" s="7">
        <f t="shared" si="20"/>
        <v>19</v>
      </c>
      <c r="N86" s="36"/>
      <c r="O86" s="35">
        <f t="shared" si="25"/>
        <v>480</v>
      </c>
      <c r="P86" s="35">
        <f t="shared" si="26"/>
        <v>0</v>
      </c>
      <c r="Q86" s="35">
        <f t="shared" si="27"/>
        <v>907</v>
      </c>
      <c r="R86" s="35">
        <f t="shared" si="28"/>
        <v>1126</v>
      </c>
      <c r="S86" s="35">
        <f t="shared" si="29"/>
        <v>1221</v>
      </c>
      <c r="T86" s="22"/>
      <c r="U86" s="67">
        <f>IF(B86=C86,0,IF(S86&lt;&gt;"-",(S86)/Přehled!$A$1,0))</f>
        <v>2.907142857142857</v>
      </c>
    </row>
    <row r="87" spans="1:21" x14ac:dyDescent="0.25">
      <c r="A87" s="55">
        <v>85</v>
      </c>
      <c r="B87" s="34">
        <v>5927</v>
      </c>
      <c r="C87" s="7"/>
      <c r="D87" s="56">
        <v>1415</v>
      </c>
      <c r="E87" s="41">
        <f t="shared" si="21"/>
        <v>710</v>
      </c>
      <c r="F87" s="41">
        <f t="shared" si="22"/>
        <v>235</v>
      </c>
      <c r="G87" s="41">
        <f t="shared" si="23"/>
        <v>60</v>
      </c>
      <c r="H87" s="7">
        <f t="shared" si="24"/>
        <v>10</v>
      </c>
      <c r="I87" s="34">
        <f t="shared" si="20"/>
        <v>2689</v>
      </c>
      <c r="J87" s="41">
        <f t="shared" si="20"/>
        <v>1349</v>
      </c>
      <c r="K87" s="41">
        <f t="shared" si="20"/>
        <v>447</v>
      </c>
      <c r="L87" s="41">
        <f t="shared" si="20"/>
        <v>114</v>
      </c>
      <c r="M87" s="7">
        <f t="shared" si="20"/>
        <v>19</v>
      </c>
      <c r="N87" s="36"/>
      <c r="O87" s="35">
        <f t="shared" si="25"/>
        <v>549</v>
      </c>
      <c r="P87" s="35">
        <f t="shared" si="26"/>
        <v>0</v>
      </c>
      <c r="Q87" s="35">
        <f t="shared" si="27"/>
        <v>995</v>
      </c>
      <c r="R87" s="35">
        <f t="shared" si="28"/>
        <v>1214</v>
      </c>
      <c r="S87" s="35">
        <f t="shared" si="29"/>
        <v>1309</v>
      </c>
      <c r="T87" s="22"/>
      <c r="U87" s="67">
        <f>IF(B87=C87,0,IF(S87&lt;&gt;"-",(S87)/Přehled!$A$1,0))</f>
        <v>3.1166666666666667</v>
      </c>
    </row>
    <row r="88" spans="1:21" x14ac:dyDescent="0.25">
      <c r="A88" s="55">
        <v>86</v>
      </c>
      <c r="B88" s="34">
        <v>6075</v>
      </c>
      <c r="C88" s="7"/>
      <c r="D88" s="56">
        <v>1435</v>
      </c>
      <c r="E88" s="41">
        <f t="shared" si="21"/>
        <v>720</v>
      </c>
      <c r="F88" s="41">
        <f t="shared" si="22"/>
        <v>240</v>
      </c>
      <c r="G88" s="41">
        <f t="shared" si="23"/>
        <v>60</v>
      </c>
      <c r="H88" s="7">
        <f t="shared" si="24"/>
        <v>10</v>
      </c>
      <c r="I88" s="34">
        <f t="shared" si="20"/>
        <v>2727</v>
      </c>
      <c r="J88" s="41">
        <f t="shared" si="20"/>
        <v>1368</v>
      </c>
      <c r="K88" s="41">
        <f t="shared" si="20"/>
        <v>456</v>
      </c>
      <c r="L88" s="41">
        <f t="shared" si="20"/>
        <v>114</v>
      </c>
      <c r="M88" s="7">
        <f t="shared" si="20"/>
        <v>19</v>
      </c>
      <c r="N88" s="36"/>
      <c r="O88" s="35">
        <f t="shared" si="25"/>
        <v>621</v>
      </c>
      <c r="P88" s="35">
        <f t="shared" si="26"/>
        <v>0</v>
      </c>
      <c r="Q88" s="35">
        <f t="shared" si="27"/>
        <v>1068</v>
      </c>
      <c r="R88" s="35">
        <f t="shared" si="28"/>
        <v>1296</v>
      </c>
      <c r="S88" s="35">
        <f t="shared" si="29"/>
        <v>1391</v>
      </c>
      <c r="T88" s="22"/>
      <c r="U88" s="67">
        <f>IF(B88=C88,0,IF(S88&lt;&gt;"-",(S88)/Přehled!$A$1,0))</f>
        <v>3.3119047619047617</v>
      </c>
    </row>
    <row r="89" spans="1:21" x14ac:dyDescent="0.25">
      <c r="A89" s="55">
        <v>87</v>
      </c>
      <c r="B89" s="34">
        <v>6227</v>
      </c>
      <c r="C89" s="7"/>
      <c r="D89" s="56">
        <v>1455</v>
      </c>
      <c r="E89" s="41">
        <f t="shared" si="21"/>
        <v>730</v>
      </c>
      <c r="F89" s="41">
        <f t="shared" si="22"/>
        <v>245</v>
      </c>
      <c r="G89" s="41">
        <f t="shared" si="23"/>
        <v>60</v>
      </c>
      <c r="H89" s="7">
        <f t="shared" si="24"/>
        <v>10</v>
      </c>
      <c r="I89" s="34">
        <f t="shared" si="20"/>
        <v>2765</v>
      </c>
      <c r="J89" s="41">
        <f t="shared" si="20"/>
        <v>1387</v>
      </c>
      <c r="K89" s="41">
        <f t="shared" si="20"/>
        <v>466</v>
      </c>
      <c r="L89" s="41">
        <f t="shared" si="20"/>
        <v>114</v>
      </c>
      <c r="M89" s="7">
        <f t="shared" si="20"/>
        <v>19</v>
      </c>
      <c r="N89" s="36"/>
      <c r="O89" s="35">
        <f t="shared" si="25"/>
        <v>697</v>
      </c>
      <c r="P89" s="35">
        <f t="shared" si="26"/>
        <v>0</v>
      </c>
      <c r="Q89" s="35">
        <f t="shared" si="27"/>
        <v>1143</v>
      </c>
      <c r="R89" s="35">
        <f t="shared" si="28"/>
        <v>1381</v>
      </c>
      <c r="S89" s="35">
        <f t="shared" si="29"/>
        <v>1476</v>
      </c>
      <c r="T89" s="22"/>
      <c r="U89" s="67">
        <f>IF(B89=C89,0,IF(S89&lt;&gt;"-",(S89)/Přehled!$A$1,0))</f>
        <v>3.5142857142857142</v>
      </c>
    </row>
    <row r="90" spans="1:21" x14ac:dyDescent="0.25">
      <c r="A90" s="55">
        <v>88</v>
      </c>
      <c r="B90" s="34">
        <v>6382</v>
      </c>
      <c r="C90" s="7"/>
      <c r="D90" s="56">
        <v>1475</v>
      </c>
      <c r="E90" s="41">
        <f t="shared" si="21"/>
        <v>740</v>
      </c>
      <c r="F90" s="41">
        <f t="shared" si="22"/>
        <v>245</v>
      </c>
      <c r="G90" s="41">
        <f t="shared" si="23"/>
        <v>60</v>
      </c>
      <c r="H90" s="7">
        <f t="shared" si="24"/>
        <v>10</v>
      </c>
      <c r="I90" s="34">
        <f t="shared" si="20"/>
        <v>2803</v>
      </c>
      <c r="J90" s="41">
        <f t="shared" si="20"/>
        <v>1406</v>
      </c>
      <c r="K90" s="41">
        <f t="shared" si="20"/>
        <v>466</v>
      </c>
      <c r="L90" s="41">
        <f t="shared" si="20"/>
        <v>114</v>
      </c>
      <c r="M90" s="7">
        <f t="shared" si="20"/>
        <v>19</v>
      </c>
      <c r="N90" s="36"/>
      <c r="O90" s="35">
        <f t="shared" si="25"/>
        <v>776</v>
      </c>
      <c r="P90" s="35">
        <f t="shared" si="26"/>
        <v>0</v>
      </c>
      <c r="Q90" s="35">
        <f t="shared" si="27"/>
        <v>1241</v>
      </c>
      <c r="R90" s="35">
        <f t="shared" si="28"/>
        <v>1479</v>
      </c>
      <c r="S90" s="35">
        <f t="shared" si="29"/>
        <v>1574</v>
      </c>
      <c r="T90" s="22"/>
      <c r="U90" s="67">
        <f>IF(B90=C90,0,IF(S90&lt;&gt;"-",(S90)/Přehled!$A$1,0))</f>
        <v>3.7476190476190476</v>
      </c>
    </row>
    <row r="91" spans="1:21" x14ac:dyDescent="0.25">
      <c r="A91" s="55">
        <v>89</v>
      </c>
      <c r="B91" s="34">
        <v>6542</v>
      </c>
      <c r="C91" s="7"/>
      <c r="D91" s="56">
        <v>1495</v>
      </c>
      <c r="E91" s="41">
        <f t="shared" si="21"/>
        <v>750</v>
      </c>
      <c r="F91" s="41">
        <f t="shared" si="22"/>
        <v>250</v>
      </c>
      <c r="G91" s="41">
        <f t="shared" si="23"/>
        <v>65</v>
      </c>
      <c r="H91" s="7">
        <f t="shared" si="24"/>
        <v>15</v>
      </c>
      <c r="I91" s="34">
        <f t="shared" si="20"/>
        <v>2841</v>
      </c>
      <c r="J91" s="41">
        <f t="shared" si="20"/>
        <v>1425</v>
      </c>
      <c r="K91" s="41">
        <f t="shared" si="20"/>
        <v>475</v>
      </c>
      <c r="L91" s="41">
        <f t="shared" si="20"/>
        <v>124</v>
      </c>
      <c r="M91" s="7">
        <f t="shared" si="20"/>
        <v>29</v>
      </c>
      <c r="N91" s="36"/>
      <c r="O91" s="35">
        <f t="shared" si="25"/>
        <v>860</v>
      </c>
      <c r="P91" s="35">
        <f t="shared" si="26"/>
        <v>0</v>
      </c>
      <c r="Q91" s="35">
        <f t="shared" si="27"/>
        <v>1326</v>
      </c>
      <c r="R91" s="35">
        <f t="shared" si="28"/>
        <v>1553</v>
      </c>
      <c r="S91" s="35">
        <f t="shared" si="29"/>
        <v>1648</v>
      </c>
      <c r="T91" s="22"/>
      <c r="U91" s="67">
        <f>IF(B91=C91,0,IF(S91&lt;&gt;"-",(S91)/Přehled!$A$1,0))</f>
        <v>3.9238095238095236</v>
      </c>
    </row>
    <row r="92" spans="1:21" x14ac:dyDescent="0.25">
      <c r="A92" s="55">
        <v>90</v>
      </c>
      <c r="B92" s="34">
        <v>6705</v>
      </c>
      <c r="C92" s="7"/>
      <c r="D92" s="56">
        <v>1515</v>
      </c>
      <c r="E92" s="41">
        <f t="shared" si="21"/>
        <v>760</v>
      </c>
      <c r="F92" s="41">
        <f t="shared" si="22"/>
        <v>255</v>
      </c>
      <c r="G92" s="41">
        <f t="shared" si="23"/>
        <v>65</v>
      </c>
      <c r="H92" s="7">
        <f t="shared" si="24"/>
        <v>15</v>
      </c>
      <c r="I92" s="34">
        <f t="shared" si="20"/>
        <v>2879</v>
      </c>
      <c r="J92" s="41">
        <f t="shared" si="20"/>
        <v>1444</v>
      </c>
      <c r="K92" s="41">
        <f t="shared" si="20"/>
        <v>485</v>
      </c>
      <c r="L92" s="41">
        <f t="shared" si="20"/>
        <v>124</v>
      </c>
      <c r="M92" s="7">
        <f t="shared" si="20"/>
        <v>29</v>
      </c>
      <c r="N92" s="36"/>
      <c r="O92" s="35">
        <f t="shared" si="25"/>
        <v>947</v>
      </c>
      <c r="P92" s="35">
        <f t="shared" si="26"/>
        <v>0</v>
      </c>
      <c r="Q92" s="35">
        <f t="shared" si="27"/>
        <v>1412</v>
      </c>
      <c r="R92" s="35">
        <f t="shared" si="28"/>
        <v>1649</v>
      </c>
      <c r="S92" s="35">
        <f t="shared" si="29"/>
        <v>1744</v>
      </c>
      <c r="T92" s="22"/>
      <c r="U92" s="67">
        <f>IF(B92=C92,0,IF(S92&lt;&gt;"-",(S92)/Přehled!$A$1,0))</f>
        <v>4.1523809523809527</v>
      </c>
    </row>
    <row r="93" spans="1:21" x14ac:dyDescent="0.25">
      <c r="A93" s="55">
        <v>91</v>
      </c>
      <c r="B93" s="34">
        <v>6873</v>
      </c>
      <c r="C93" s="7"/>
      <c r="D93" s="56">
        <v>1535</v>
      </c>
      <c r="E93" s="41">
        <f t="shared" si="21"/>
        <v>770</v>
      </c>
      <c r="F93" s="41">
        <f t="shared" si="22"/>
        <v>255</v>
      </c>
      <c r="G93" s="41">
        <f t="shared" si="23"/>
        <v>65</v>
      </c>
      <c r="H93" s="7">
        <f t="shared" si="24"/>
        <v>15</v>
      </c>
      <c r="I93" s="34">
        <f t="shared" si="20"/>
        <v>2917</v>
      </c>
      <c r="J93" s="41">
        <f t="shared" si="20"/>
        <v>1463</v>
      </c>
      <c r="K93" s="41">
        <f t="shared" si="20"/>
        <v>485</v>
      </c>
      <c r="L93" s="41">
        <f t="shared" si="20"/>
        <v>124</v>
      </c>
      <c r="M93" s="7">
        <f t="shared" si="20"/>
        <v>29</v>
      </c>
      <c r="N93" s="36"/>
      <c r="O93" s="35">
        <f t="shared" si="25"/>
        <v>1039</v>
      </c>
      <c r="P93" s="35">
        <f t="shared" si="26"/>
        <v>0</v>
      </c>
      <c r="Q93" s="35">
        <f t="shared" si="27"/>
        <v>1523</v>
      </c>
      <c r="R93" s="35">
        <f t="shared" si="28"/>
        <v>1760</v>
      </c>
      <c r="S93" s="35">
        <f t="shared" si="29"/>
        <v>1855</v>
      </c>
      <c r="T93" s="22"/>
      <c r="U93" s="67">
        <f>IF(B93=C93,0,IF(S93&lt;&gt;"-",(S93)/Přehled!$A$1,0))</f>
        <v>4.416666666666667</v>
      </c>
    </row>
    <row r="94" spans="1:21" x14ac:dyDescent="0.25">
      <c r="A94" s="55">
        <v>92</v>
      </c>
      <c r="B94" s="34">
        <v>7045</v>
      </c>
      <c r="C94" s="7"/>
      <c r="D94" s="56">
        <v>1555</v>
      </c>
      <c r="E94" s="41">
        <f t="shared" si="21"/>
        <v>780</v>
      </c>
      <c r="F94" s="41">
        <f t="shared" si="22"/>
        <v>260</v>
      </c>
      <c r="G94" s="41">
        <f t="shared" si="23"/>
        <v>65</v>
      </c>
      <c r="H94" s="7">
        <f t="shared" si="24"/>
        <v>15</v>
      </c>
      <c r="I94" s="34">
        <f t="shared" si="20"/>
        <v>2955</v>
      </c>
      <c r="J94" s="41">
        <f t="shared" si="20"/>
        <v>1482</v>
      </c>
      <c r="K94" s="41">
        <f t="shared" si="20"/>
        <v>494</v>
      </c>
      <c r="L94" s="41">
        <f t="shared" si="20"/>
        <v>124</v>
      </c>
      <c r="M94" s="7">
        <f t="shared" si="20"/>
        <v>29</v>
      </c>
      <c r="N94" s="36"/>
      <c r="O94" s="35">
        <f t="shared" si="25"/>
        <v>1135</v>
      </c>
      <c r="P94" s="35">
        <f t="shared" si="26"/>
        <v>0</v>
      </c>
      <c r="Q94" s="35">
        <f t="shared" si="27"/>
        <v>1620</v>
      </c>
      <c r="R94" s="35">
        <f t="shared" si="28"/>
        <v>1866</v>
      </c>
      <c r="S94" s="35">
        <f t="shared" si="29"/>
        <v>1961</v>
      </c>
      <c r="T94" s="22"/>
      <c r="U94" s="67">
        <f>IF(B94=C94,0,IF(S94&lt;&gt;"-",(S94)/Přehled!$A$1,0))</f>
        <v>4.6690476190476193</v>
      </c>
    </row>
    <row r="95" spans="1:21" x14ac:dyDescent="0.25">
      <c r="A95" s="55">
        <v>93</v>
      </c>
      <c r="B95" s="34">
        <v>7221</v>
      </c>
      <c r="C95" s="7"/>
      <c r="D95" s="56">
        <v>1575</v>
      </c>
      <c r="E95" s="41">
        <f t="shared" si="21"/>
        <v>790</v>
      </c>
      <c r="F95" s="41">
        <f t="shared" si="22"/>
        <v>265</v>
      </c>
      <c r="G95" s="41">
        <f t="shared" si="23"/>
        <v>65</v>
      </c>
      <c r="H95" s="7">
        <f t="shared" si="24"/>
        <v>15</v>
      </c>
      <c r="I95" s="34">
        <f t="shared" si="20"/>
        <v>2993</v>
      </c>
      <c r="J95" s="41">
        <f t="shared" si="20"/>
        <v>1501</v>
      </c>
      <c r="K95" s="41">
        <f t="shared" si="20"/>
        <v>504</v>
      </c>
      <c r="L95" s="41">
        <f t="shared" si="20"/>
        <v>124</v>
      </c>
      <c r="M95" s="7">
        <f t="shared" si="20"/>
        <v>29</v>
      </c>
      <c r="N95" s="36"/>
      <c r="O95" s="35">
        <f t="shared" si="25"/>
        <v>1235</v>
      </c>
      <c r="P95" s="35">
        <f t="shared" si="26"/>
        <v>0</v>
      </c>
      <c r="Q95" s="35">
        <f t="shared" si="27"/>
        <v>1719</v>
      </c>
      <c r="R95" s="35">
        <f t="shared" si="28"/>
        <v>1975</v>
      </c>
      <c r="S95" s="35">
        <f t="shared" si="29"/>
        <v>2070</v>
      </c>
      <c r="T95" s="22"/>
      <c r="U95" s="67">
        <f>IF(B95=C95,0,IF(S95&lt;&gt;"-",(S95)/Přehled!$A$1,0))</f>
        <v>4.9285714285714288</v>
      </c>
    </row>
    <row r="96" spans="1:21" x14ac:dyDescent="0.25">
      <c r="A96" s="55">
        <v>94</v>
      </c>
      <c r="B96" s="34">
        <v>7401</v>
      </c>
      <c r="C96" s="7"/>
      <c r="D96" s="56">
        <v>1595</v>
      </c>
      <c r="E96" s="41">
        <f t="shared" si="21"/>
        <v>800</v>
      </c>
      <c r="F96" s="41">
        <f t="shared" si="22"/>
        <v>265</v>
      </c>
      <c r="G96" s="41">
        <f t="shared" si="23"/>
        <v>65</v>
      </c>
      <c r="H96" s="7">
        <f t="shared" si="24"/>
        <v>15</v>
      </c>
      <c r="I96" s="34">
        <f t="shared" si="20"/>
        <v>3031</v>
      </c>
      <c r="J96" s="41">
        <f t="shared" si="20"/>
        <v>1520</v>
      </c>
      <c r="K96" s="41">
        <f t="shared" si="20"/>
        <v>504</v>
      </c>
      <c r="L96" s="41">
        <f t="shared" si="20"/>
        <v>124</v>
      </c>
      <c r="M96" s="7">
        <f t="shared" si="20"/>
        <v>29</v>
      </c>
      <c r="N96" s="36"/>
      <c r="O96" s="35">
        <f t="shared" si="25"/>
        <v>1339</v>
      </c>
      <c r="P96" s="35">
        <f t="shared" si="26"/>
        <v>0</v>
      </c>
      <c r="Q96" s="35">
        <f t="shared" si="27"/>
        <v>1842</v>
      </c>
      <c r="R96" s="35">
        <f t="shared" si="28"/>
        <v>2098</v>
      </c>
      <c r="S96" s="35">
        <f t="shared" si="29"/>
        <v>2193</v>
      </c>
      <c r="T96" s="22"/>
      <c r="U96" s="67">
        <f>IF(B96=C96,0,IF(S96&lt;&gt;"-",(S96)/Přehled!$A$1,0))</f>
        <v>5.2214285714285715</v>
      </c>
    </row>
    <row r="97" spans="1:21" x14ac:dyDescent="0.25">
      <c r="A97" s="55">
        <v>95</v>
      </c>
      <c r="B97" s="34">
        <v>7586</v>
      </c>
      <c r="C97" s="7"/>
      <c r="D97" s="56">
        <v>1615</v>
      </c>
      <c r="E97" s="41">
        <f t="shared" si="21"/>
        <v>810</v>
      </c>
      <c r="F97" s="41">
        <f t="shared" si="22"/>
        <v>270</v>
      </c>
      <c r="G97" s="41">
        <f t="shared" si="23"/>
        <v>70</v>
      </c>
      <c r="H97" s="7">
        <f t="shared" si="24"/>
        <v>15</v>
      </c>
      <c r="I97" s="34">
        <f t="shared" si="20"/>
        <v>3069</v>
      </c>
      <c r="J97" s="41">
        <f t="shared" si="20"/>
        <v>1539</v>
      </c>
      <c r="K97" s="41">
        <f t="shared" si="20"/>
        <v>513</v>
      </c>
      <c r="L97" s="41">
        <f t="shared" si="20"/>
        <v>133</v>
      </c>
      <c r="M97" s="7">
        <f t="shared" si="20"/>
        <v>29</v>
      </c>
      <c r="N97" s="36"/>
      <c r="O97" s="35">
        <f t="shared" si="25"/>
        <v>1448</v>
      </c>
      <c r="P97" s="35">
        <f t="shared" si="26"/>
        <v>0</v>
      </c>
      <c r="Q97" s="35">
        <f t="shared" si="27"/>
        <v>1952</v>
      </c>
      <c r="R97" s="35">
        <f t="shared" si="28"/>
        <v>2199</v>
      </c>
      <c r="S97" s="35">
        <f t="shared" si="29"/>
        <v>2303</v>
      </c>
      <c r="T97" s="22"/>
      <c r="U97" s="67">
        <f>IF(B97=C97,0,IF(S97&lt;&gt;"-",(S97)/Přehled!$A$1,0))</f>
        <v>5.4833333333333334</v>
      </c>
    </row>
    <row r="98" spans="1:21" x14ac:dyDescent="0.25">
      <c r="A98" s="55">
        <v>96</v>
      </c>
      <c r="B98" s="34">
        <v>7776</v>
      </c>
      <c r="C98" s="7"/>
      <c r="D98" s="56">
        <v>1640</v>
      </c>
      <c r="E98" s="41">
        <f t="shared" si="21"/>
        <v>820</v>
      </c>
      <c r="F98" s="41">
        <f t="shared" si="22"/>
        <v>275</v>
      </c>
      <c r="G98" s="41">
        <f t="shared" si="23"/>
        <v>70</v>
      </c>
      <c r="H98" s="7">
        <f t="shared" si="24"/>
        <v>15</v>
      </c>
      <c r="I98" s="34">
        <f t="shared" si="20"/>
        <v>3116</v>
      </c>
      <c r="J98" s="41">
        <f t="shared" si="20"/>
        <v>1558</v>
      </c>
      <c r="K98" s="41">
        <f t="shared" si="20"/>
        <v>523</v>
      </c>
      <c r="L98" s="41">
        <f t="shared" si="20"/>
        <v>133</v>
      </c>
      <c r="M98" s="7">
        <f t="shared" si="20"/>
        <v>29</v>
      </c>
      <c r="N98" s="36"/>
      <c r="O98" s="35">
        <f t="shared" si="25"/>
        <v>1544</v>
      </c>
      <c r="P98" s="35">
        <f t="shared" si="26"/>
        <v>0</v>
      </c>
      <c r="Q98" s="35">
        <f t="shared" si="27"/>
        <v>2056</v>
      </c>
      <c r="R98" s="35">
        <f t="shared" si="28"/>
        <v>2313</v>
      </c>
      <c r="S98" s="35">
        <f t="shared" si="29"/>
        <v>2417</v>
      </c>
      <c r="T98" s="22"/>
      <c r="U98" s="67">
        <f>IF(B98=C98,0,IF(S98&lt;&gt;"-",(S98)/Přehled!$A$1,0))</f>
        <v>5.7547619047619047</v>
      </c>
    </row>
    <row r="99" spans="1:21" x14ac:dyDescent="0.25">
      <c r="A99" s="55">
        <v>97</v>
      </c>
      <c r="B99" s="34">
        <v>7971</v>
      </c>
      <c r="C99" s="7"/>
      <c r="D99" s="56">
        <v>1660</v>
      </c>
      <c r="E99" s="41">
        <f t="shared" si="21"/>
        <v>830</v>
      </c>
      <c r="F99" s="41">
        <f t="shared" si="22"/>
        <v>275</v>
      </c>
      <c r="G99" s="41">
        <f t="shared" si="23"/>
        <v>70</v>
      </c>
      <c r="H99" s="7">
        <f t="shared" si="24"/>
        <v>15</v>
      </c>
      <c r="I99" s="34">
        <f t="shared" si="20"/>
        <v>3154</v>
      </c>
      <c r="J99" s="41">
        <f t="shared" si="20"/>
        <v>1577</v>
      </c>
      <c r="K99" s="41">
        <f t="shared" si="20"/>
        <v>523</v>
      </c>
      <c r="L99" s="41">
        <f t="shared" si="20"/>
        <v>133</v>
      </c>
      <c r="M99" s="7">
        <f t="shared" si="20"/>
        <v>29</v>
      </c>
      <c r="N99" s="36"/>
      <c r="O99" s="35">
        <f t="shared" si="25"/>
        <v>1663</v>
      </c>
      <c r="P99" s="35">
        <f t="shared" si="26"/>
        <v>0</v>
      </c>
      <c r="Q99" s="35">
        <f t="shared" si="27"/>
        <v>2194</v>
      </c>
      <c r="R99" s="35">
        <f t="shared" si="28"/>
        <v>2451</v>
      </c>
      <c r="S99" s="35">
        <f t="shared" si="29"/>
        <v>2555</v>
      </c>
      <c r="T99" s="22"/>
      <c r="U99" s="67">
        <f>IF(B99=C99,0,IF(S99&lt;&gt;"-",(S99)/Přehled!$A$1,0))</f>
        <v>6.083333333333333</v>
      </c>
    </row>
    <row r="100" spans="1:21" x14ac:dyDescent="0.25">
      <c r="A100" s="55">
        <v>98</v>
      </c>
      <c r="B100" s="34">
        <v>8170</v>
      </c>
      <c r="C100" s="7"/>
      <c r="D100" s="56">
        <v>1680</v>
      </c>
      <c r="E100" s="41">
        <f t="shared" si="21"/>
        <v>840</v>
      </c>
      <c r="F100" s="41">
        <f t="shared" si="22"/>
        <v>280</v>
      </c>
      <c r="G100" s="41">
        <f t="shared" si="23"/>
        <v>70</v>
      </c>
      <c r="H100" s="7">
        <f t="shared" si="24"/>
        <v>15</v>
      </c>
      <c r="I100" s="34">
        <f t="shared" si="20"/>
        <v>3192</v>
      </c>
      <c r="J100" s="41">
        <f t="shared" si="20"/>
        <v>1596</v>
      </c>
      <c r="K100" s="41">
        <f t="shared" si="20"/>
        <v>532</v>
      </c>
      <c r="L100" s="41">
        <f t="shared" si="20"/>
        <v>133</v>
      </c>
      <c r="M100" s="7">
        <f t="shared" si="20"/>
        <v>29</v>
      </c>
      <c r="N100" s="36"/>
      <c r="O100" s="35">
        <f t="shared" si="25"/>
        <v>1786</v>
      </c>
      <c r="P100" s="35">
        <f t="shared" si="26"/>
        <v>0</v>
      </c>
      <c r="Q100" s="35">
        <f t="shared" si="27"/>
        <v>2318</v>
      </c>
      <c r="R100" s="35">
        <f t="shared" si="28"/>
        <v>2584</v>
      </c>
      <c r="S100" s="35">
        <f t="shared" si="29"/>
        <v>2688</v>
      </c>
      <c r="T100" s="22"/>
      <c r="U100" s="67">
        <f>IF(B100=C100,0,IF(S100&lt;&gt;"-",(S100)/Přehled!$A$1,0))</f>
        <v>6.4</v>
      </c>
    </row>
    <row r="101" spans="1:21" x14ac:dyDescent="0.25">
      <c r="A101" s="55">
        <v>99</v>
      </c>
      <c r="B101" s="34">
        <v>8374</v>
      </c>
      <c r="C101" s="7"/>
      <c r="D101" s="56">
        <v>1700</v>
      </c>
      <c r="E101" s="41">
        <f t="shared" si="21"/>
        <v>850</v>
      </c>
      <c r="F101" s="41">
        <f t="shared" si="22"/>
        <v>285</v>
      </c>
      <c r="G101" s="41">
        <f t="shared" si="23"/>
        <v>70</v>
      </c>
      <c r="H101" s="7">
        <f t="shared" si="24"/>
        <v>15</v>
      </c>
      <c r="I101" s="34">
        <f t="shared" si="20"/>
        <v>3230</v>
      </c>
      <c r="J101" s="41">
        <f t="shared" si="20"/>
        <v>1615</v>
      </c>
      <c r="K101" s="41">
        <f t="shared" si="20"/>
        <v>542</v>
      </c>
      <c r="L101" s="41">
        <f t="shared" si="20"/>
        <v>133</v>
      </c>
      <c r="M101" s="7">
        <f t="shared" si="20"/>
        <v>29</v>
      </c>
      <c r="N101" s="36"/>
      <c r="O101" s="35">
        <f t="shared" si="25"/>
        <v>1914</v>
      </c>
      <c r="P101" s="35">
        <f t="shared" si="26"/>
        <v>0</v>
      </c>
      <c r="Q101" s="35">
        <f t="shared" si="27"/>
        <v>2445</v>
      </c>
      <c r="R101" s="35">
        <f t="shared" si="28"/>
        <v>2721</v>
      </c>
      <c r="S101" s="35">
        <f t="shared" si="29"/>
        <v>2825</v>
      </c>
      <c r="T101" s="22"/>
      <c r="U101" s="67">
        <f>IF(B101=C101,0,IF(S101&lt;&gt;"-",(S101)/Přehled!$A$1,0))</f>
        <v>6.7261904761904763</v>
      </c>
    </row>
    <row r="102" spans="1:21" x14ac:dyDescent="0.25">
      <c r="A102" s="55">
        <v>100</v>
      </c>
      <c r="B102" s="34">
        <v>8583</v>
      </c>
      <c r="C102" s="7"/>
      <c r="D102" s="56">
        <v>1720</v>
      </c>
      <c r="E102" s="41">
        <f t="shared" si="21"/>
        <v>860</v>
      </c>
      <c r="F102" s="41">
        <f t="shared" si="22"/>
        <v>285</v>
      </c>
      <c r="G102" s="41">
        <f t="shared" si="23"/>
        <v>70</v>
      </c>
      <c r="H102" s="7">
        <f t="shared" si="24"/>
        <v>15</v>
      </c>
      <c r="I102" s="34">
        <f t="shared" si="20"/>
        <v>3268</v>
      </c>
      <c r="J102" s="41">
        <f t="shared" si="20"/>
        <v>1634</v>
      </c>
      <c r="K102" s="41">
        <f t="shared" si="20"/>
        <v>542</v>
      </c>
      <c r="L102" s="41">
        <f t="shared" si="20"/>
        <v>133</v>
      </c>
      <c r="M102" s="7">
        <f t="shared" si="20"/>
        <v>29</v>
      </c>
      <c r="N102" s="36"/>
      <c r="O102" s="35">
        <f t="shared" si="25"/>
        <v>2047</v>
      </c>
      <c r="P102" s="35">
        <f t="shared" si="26"/>
        <v>0</v>
      </c>
      <c r="Q102" s="35">
        <f t="shared" si="27"/>
        <v>2597</v>
      </c>
      <c r="R102" s="35">
        <f t="shared" si="28"/>
        <v>2873</v>
      </c>
      <c r="S102" s="35">
        <f t="shared" si="29"/>
        <v>2977</v>
      </c>
      <c r="T102" s="22"/>
      <c r="U102" s="67">
        <f>IF(B102=C102,0,IF(S102&lt;&gt;"-",(S102)/Přehled!$A$1,0))</f>
        <v>7.0880952380952378</v>
      </c>
    </row>
    <row r="103" spans="1:21" x14ac:dyDescent="0.25">
      <c r="A103" s="55">
        <v>101</v>
      </c>
      <c r="B103" s="34">
        <v>8798</v>
      </c>
      <c r="C103" s="7"/>
      <c r="D103" s="56">
        <v>1740</v>
      </c>
      <c r="E103" s="41">
        <f t="shared" si="21"/>
        <v>870</v>
      </c>
      <c r="F103" s="41">
        <f t="shared" si="22"/>
        <v>290</v>
      </c>
      <c r="G103" s="41">
        <f t="shared" si="23"/>
        <v>75</v>
      </c>
      <c r="H103" s="7">
        <f t="shared" si="24"/>
        <v>15</v>
      </c>
      <c r="I103" s="34">
        <f t="shared" si="20"/>
        <v>3306</v>
      </c>
      <c r="J103" s="41">
        <f t="shared" si="20"/>
        <v>1653</v>
      </c>
      <c r="K103" s="41">
        <f t="shared" si="20"/>
        <v>551</v>
      </c>
      <c r="L103" s="41">
        <f t="shared" si="20"/>
        <v>143</v>
      </c>
      <c r="M103" s="7">
        <f t="shared" si="20"/>
        <v>29</v>
      </c>
      <c r="N103" s="36"/>
      <c r="O103" s="35">
        <f t="shared" si="25"/>
        <v>2186</v>
      </c>
      <c r="P103" s="35">
        <f t="shared" si="26"/>
        <v>0</v>
      </c>
      <c r="Q103" s="35">
        <f t="shared" si="27"/>
        <v>2737</v>
      </c>
      <c r="R103" s="35">
        <f t="shared" si="28"/>
        <v>3002</v>
      </c>
      <c r="S103" s="35">
        <f t="shared" si="29"/>
        <v>3116</v>
      </c>
      <c r="T103" s="22"/>
      <c r="U103" s="67">
        <f>IF(B103=C103,0,IF(S103&lt;&gt;"-",(S103)/Přehled!$A$1,0))</f>
        <v>7.4190476190476193</v>
      </c>
    </row>
    <row r="104" spans="1:21" x14ac:dyDescent="0.25">
      <c r="A104" s="93">
        <v>102</v>
      </c>
      <c r="B104" s="94">
        <v>9018</v>
      </c>
      <c r="C104" s="95"/>
      <c r="D104" s="96">
        <v>1760</v>
      </c>
      <c r="E104" s="97">
        <f t="shared" si="21"/>
        <v>880</v>
      </c>
      <c r="F104" s="97">
        <f t="shared" si="22"/>
        <v>295</v>
      </c>
      <c r="G104" s="97">
        <f t="shared" si="23"/>
        <v>75</v>
      </c>
      <c r="H104" s="95">
        <f t="shared" si="24"/>
        <v>15</v>
      </c>
      <c r="I104" s="94">
        <f t="shared" si="20"/>
        <v>3344</v>
      </c>
      <c r="J104" s="97">
        <f t="shared" si="20"/>
        <v>1672</v>
      </c>
      <c r="K104" s="97">
        <f t="shared" si="20"/>
        <v>561</v>
      </c>
      <c r="L104" s="97">
        <f t="shared" si="20"/>
        <v>143</v>
      </c>
      <c r="M104" s="95">
        <f t="shared" si="20"/>
        <v>29</v>
      </c>
      <c r="N104" s="36"/>
      <c r="O104" s="35">
        <f t="shared" si="25"/>
        <v>2330</v>
      </c>
      <c r="P104" s="35">
        <f t="shared" si="26"/>
        <v>0</v>
      </c>
      <c r="Q104" s="35">
        <f t="shared" si="27"/>
        <v>2880</v>
      </c>
      <c r="R104" s="35">
        <f t="shared" si="28"/>
        <v>3155</v>
      </c>
      <c r="S104" s="35">
        <f t="shared" si="29"/>
        <v>3269</v>
      </c>
      <c r="T104" s="22"/>
      <c r="U104" s="67">
        <f>IF(B104=C104,0,IF(S104&lt;&gt;"-",(S104)/Přehled!$A$1,0))</f>
        <v>7.7833333333333332</v>
      </c>
    </row>
    <row r="105" spans="1:21" x14ac:dyDescent="0.25">
      <c r="A105" s="233">
        <v>103</v>
      </c>
      <c r="B105" s="235">
        <v>9243</v>
      </c>
      <c r="C105" s="236"/>
      <c r="D105" s="235">
        <v>1780</v>
      </c>
      <c r="E105" s="230">
        <f t="shared" si="21"/>
        <v>890</v>
      </c>
      <c r="F105" s="230">
        <f t="shared" si="22"/>
        <v>295</v>
      </c>
      <c r="G105" s="230">
        <f t="shared" si="23"/>
        <v>75</v>
      </c>
      <c r="H105" s="236">
        <f t="shared" si="24"/>
        <v>15</v>
      </c>
      <c r="I105" s="235">
        <f t="shared" si="20"/>
        <v>3382</v>
      </c>
      <c r="J105" s="230">
        <f t="shared" si="20"/>
        <v>1691</v>
      </c>
      <c r="K105" s="230">
        <f t="shared" si="20"/>
        <v>561</v>
      </c>
      <c r="L105" s="230">
        <f t="shared" si="20"/>
        <v>143</v>
      </c>
      <c r="M105" s="236">
        <f t="shared" si="20"/>
        <v>29</v>
      </c>
      <c r="N105" s="26"/>
      <c r="O105" s="26">
        <f t="shared" si="25"/>
        <v>2479</v>
      </c>
      <c r="P105" s="26">
        <f t="shared" si="26"/>
        <v>0</v>
      </c>
      <c r="Q105" s="26">
        <f t="shared" si="27"/>
        <v>3048</v>
      </c>
      <c r="R105" s="26">
        <f t="shared" si="28"/>
        <v>3323</v>
      </c>
      <c r="S105" s="26">
        <f t="shared" si="29"/>
        <v>3437</v>
      </c>
      <c r="T105" s="1"/>
      <c r="U105" s="67">
        <f>IF(B105=C105,0,IF(S105&lt;&gt;"-",(S105)/Přehled!$A$1,0))</f>
        <v>8.1833333333333336</v>
      </c>
    </row>
    <row r="106" spans="1:21" x14ac:dyDescent="0.25">
      <c r="A106" s="233">
        <v>104</v>
      </c>
      <c r="B106" s="235">
        <v>9474</v>
      </c>
      <c r="C106" s="236"/>
      <c r="D106" s="235">
        <v>1805</v>
      </c>
      <c r="E106" s="230">
        <f t="shared" si="21"/>
        <v>905</v>
      </c>
      <c r="F106" s="230">
        <f t="shared" si="22"/>
        <v>300</v>
      </c>
      <c r="G106" s="230">
        <f t="shared" si="23"/>
        <v>75</v>
      </c>
      <c r="H106" s="236">
        <f t="shared" si="24"/>
        <v>15</v>
      </c>
      <c r="I106" s="235">
        <f t="shared" ref="I106:M121" si="30">ROUNDUP(D106*1.9,0)</f>
        <v>3430</v>
      </c>
      <c r="J106" s="230">
        <f t="shared" si="30"/>
        <v>1720</v>
      </c>
      <c r="K106" s="230">
        <f t="shared" si="30"/>
        <v>570</v>
      </c>
      <c r="L106" s="230">
        <f t="shared" si="30"/>
        <v>143</v>
      </c>
      <c r="M106" s="236">
        <f t="shared" si="30"/>
        <v>29</v>
      </c>
      <c r="N106" s="26"/>
      <c r="O106" s="26">
        <f t="shared" si="25"/>
        <v>2614</v>
      </c>
      <c r="P106" s="26">
        <f t="shared" si="26"/>
        <v>0</v>
      </c>
      <c r="Q106" s="26">
        <f t="shared" si="27"/>
        <v>3184</v>
      </c>
      <c r="R106" s="26">
        <f t="shared" si="28"/>
        <v>3468</v>
      </c>
      <c r="S106" s="26">
        <f t="shared" si="29"/>
        <v>3582</v>
      </c>
      <c r="T106" s="1"/>
      <c r="U106" s="67">
        <f>IF(B106=C106,0,IF(S106&lt;&gt;"-",(S106)/Přehled!$A$1,0))</f>
        <v>8.5285714285714285</v>
      </c>
    </row>
    <row r="107" spans="1:21" x14ac:dyDescent="0.25">
      <c r="A107" s="233">
        <v>105</v>
      </c>
      <c r="B107" s="235">
        <v>9711</v>
      </c>
      <c r="C107" s="236"/>
      <c r="D107" s="235">
        <v>1825</v>
      </c>
      <c r="E107" s="230">
        <f t="shared" si="21"/>
        <v>915</v>
      </c>
      <c r="F107" s="230">
        <f t="shared" si="22"/>
        <v>305</v>
      </c>
      <c r="G107" s="230">
        <f t="shared" si="23"/>
        <v>75</v>
      </c>
      <c r="H107" s="236">
        <f t="shared" si="24"/>
        <v>15</v>
      </c>
      <c r="I107" s="235">
        <f t="shared" si="30"/>
        <v>3468</v>
      </c>
      <c r="J107" s="230">
        <f t="shared" si="30"/>
        <v>1739</v>
      </c>
      <c r="K107" s="230">
        <f t="shared" si="30"/>
        <v>580</v>
      </c>
      <c r="L107" s="230">
        <f t="shared" si="30"/>
        <v>143</v>
      </c>
      <c r="M107" s="236">
        <f t="shared" si="30"/>
        <v>29</v>
      </c>
      <c r="N107" s="26"/>
      <c r="O107" s="26">
        <f t="shared" si="25"/>
        <v>2775</v>
      </c>
      <c r="P107" s="26">
        <f t="shared" si="26"/>
        <v>0</v>
      </c>
      <c r="Q107" s="26">
        <f t="shared" si="27"/>
        <v>3344</v>
      </c>
      <c r="R107" s="26">
        <f t="shared" si="28"/>
        <v>3638</v>
      </c>
      <c r="S107" s="26">
        <f t="shared" si="29"/>
        <v>3752</v>
      </c>
      <c r="T107" s="1"/>
      <c r="U107" s="67">
        <f>IF(B107=C107,0,IF(S107&lt;&gt;"-",(S107)/Přehled!$A$1,0))</f>
        <v>8.9333333333333336</v>
      </c>
    </row>
    <row r="108" spans="1:21" x14ac:dyDescent="0.25">
      <c r="A108" s="233">
        <v>106</v>
      </c>
      <c r="B108" s="235">
        <v>9954</v>
      </c>
      <c r="C108" s="236"/>
      <c r="D108" s="235">
        <v>1845</v>
      </c>
      <c r="E108" s="230">
        <f t="shared" si="21"/>
        <v>925</v>
      </c>
      <c r="F108" s="230">
        <f t="shared" si="22"/>
        <v>310</v>
      </c>
      <c r="G108" s="230">
        <f t="shared" si="23"/>
        <v>80</v>
      </c>
      <c r="H108" s="236">
        <f t="shared" si="24"/>
        <v>15</v>
      </c>
      <c r="I108" s="235">
        <f t="shared" si="30"/>
        <v>3506</v>
      </c>
      <c r="J108" s="230">
        <f t="shared" si="30"/>
        <v>1758</v>
      </c>
      <c r="K108" s="230">
        <f t="shared" si="30"/>
        <v>589</v>
      </c>
      <c r="L108" s="230">
        <f t="shared" si="30"/>
        <v>152</v>
      </c>
      <c r="M108" s="236">
        <f t="shared" si="30"/>
        <v>29</v>
      </c>
      <c r="N108" s="26"/>
      <c r="O108" s="26">
        <f t="shared" si="25"/>
        <v>2942</v>
      </c>
      <c r="P108" s="26">
        <f t="shared" si="26"/>
        <v>0</v>
      </c>
      <c r="Q108" s="26">
        <f t="shared" si="27"/>
        <v>3512</v>
      </c>
      <c r="R108" s="26">
        <f t="shared" si="28"/>
        <v>3797</v>
      </c>
      <c r="S108" s="26">
        <f t="shared" si="29"/>
        <v>3920</v>
      </c>
      <c r="T108" s="1"/>
      <c r="U108" s="67">
        <f>IF(B108=C108,0,IF(S108&lt;&gt;"-",(S108)/Přehled!$A$1,0))</f>
        <v>9.3333333333333339</v>
      </c>
    </row>
    <row r="109" spans="1:21" x14ac:dyDescent="0.25">
      <c r="A109" s="233">
        <v>107</v>
      </c>
      <c r="B109" s="235">
        <v>10203</v>
      </c>
      <c r="C109" s="236"/>
      <c r="D109" s="235">
        <v>1865</v>
      </c>
      <c r="E109" s="230">
        <f t="shared" si="21"/>
        <v>935</v>
      </c>
      <c r="F109" s="230">
        <f t="shared" si="22"/>
        <v>310</v>
      </c>
      <c r="G109" s="230">
        <f t="shared" si="23"/>
        <v>80</v>
      </c>
      <c r="H109" s="236">
        <f t="shared" si="24"/>
        <v>15</v>
      </c>
      <c r="I109" s="235">
        <f t="shared" si="30"/>
        <v>3544</v>
      </c>
      <c r="J109" s="230">
        <f t="shared" si="30"/>
        <v>1777</v>
      </c>
      <c r="K109" s="230">
        <f t="shared" si="30"/>
        <v>589</v>
      </c>
      <c r="L109" s="230">
        <f t="shared" si="30"/>
        <v>152</v>
      </c>
      <c r="M109" s="236">
        <f t="shared" si="30"/>
        <v>29</v>
      </c>
      <c r="N109" s="26"/>
      <c r="O109" s="26">
        <f t="shared" si="25"/>
        <v>3115</v>
      </c>
      <c r="P109" s="26">
        <f t="shared" si="26"/>
        <v>0</v>
      </c>
      <c r="Q109" s="26">
        <f t="shared" si="27"/>
        <v>3704</v>
      </c>
      <c r="R109" s="26">
        <f t="shared" si="28"/>
        <v>3989</v>
      </c>
      <c r="S109" s="26">
        <f t="shared" si="29"/>
        <v>4112</v>
      </c>
      <c r="T109" s="1"/>
      <c r="U109" s="67">
        <f>IF(B109=C109,0,IF(S109&lt;&gt;"-",(S109)/Přehled!$A$1,0))</f>
        <v>9.7904761904761912</v>
      </c>
    </row>
    <row r="110" spans="1:21" x14ac:dyDescent="0.25">
      <c r="A110" s="233">
        <v>108</v>
      </c>
      <c r="B110" s="235">
        <v>10458</v>
      </c>
      <c r="C110" s="236"/>
      <c r="D110" s="235">
        <v>1885</v>
      </c>
      <c r="E110" s="230">
        <f t="shared" si="21"/>
        <v>945</v>
      </c>
      <c r="F110" s="230">
        <f t="shared" si="22"/>
        <v>315</v>
      </c>
      <c r="G110" s="230">
        <f t="shared" si="23"/>
        <v>80</v>
      </c>
      <c r="H110" s="236">
        <f t="shared" si="24"/>
        <v>15</v>
      </c>
      <c r="I110" s="235">
        <f t="shared" si="30"/>
        <v>3582</v>
      </c>
      <c r="J110" s="230">
        <f t="shared" si="30"/>
        <v>1796</v>
      </c>
      <c r="K110" s="230">
        <f t="shared" si="30"/>
        <v>599</v>
      </c>
      <c r="L110" s="230">
        <f t="shared" si="30"/>
        <v>152</v>
      </c>
      <c r="M110" s="236">
        <f t="shared" si="30"/>
        <v>29</v>
      </c>
      <c r="N110" s="26"/>
      <c r="O110" s="26">
        <f t="shared" si="25"/>
        <v>3294</v>
      </c>
      <c r="P110" s="26">
        <f t="shared" si="26"/>
        <v>0</v>
      </c>
      <c r="Q110" s="26">
        <f t="shared" si="27"/>
        <v>3882</v>
      </c>
      <c r="R110" s="26">
        <f t="shared" si="28"/>
        <v>4177</v>
      </c>
      <c r="S110" s="26">
        <f t="shared" si="29"/>
        <v>4300</v>
      </c>
      <c r="T110" s="1"/>
      <c r="U110" s="67">
        <f>IF(B110=C110,0,IF(S110&lt;&gt;"-",(S110)/Přehled!$A$1,0))</f>
        <v>10.238095238095237</v>
      </c>
    </row>
    <row r="111" spans="1:21" x14ac:dyDescent="0.25">
      <c r="A111" s="233">
        <v>109</v>
      </c>
      <c r="B111" s="235">
        <v>10719</v>
      </c>
      <c r="C111" s="236"/>
      <c r="D111" s="235">
        <v>1910</v>
      </c>
      <c r="E111" s="230">
        <f t="shared" si="21"/>
        <v>955</v>
      </c>
      <c r="F111" s="230">
        <f t="shared" si="22"/>
        <v>320</v>
      </c>
      <c r="G111" s="230">
        <f t="shared" si="23"/>
        <v>80</v>
      </c>
      <c r="H111" s="236">
        <f t="shared" si="24"/>
        <v>15</v>
      </c>
      <c r="I111" s="235">
        <f t="shared" si="30"/>
        <v>3629</v>
      </c>
      <c r="J111" s="230">
        <f t="shared" si="30"/>
        <v>1815</v>
      </c>
      <c r="K111" s="230">
        <f t="shared" si="30"/>
        <v>608</v>
      </c>
      <c r="L111" s="230">
        <f t="shared" si="30"/>
        <v>152</v>
      </c>
      <c r="M111" s="236">
        <f t="shared" si="30"/>
        <v>29</v>
      </c>
      <c r="N111" s="26"/>
      <c r="O111" s="26">
        <f t="shared" si="25"/>
        <v>3461</v>
      </c>
      <c r="P111" s="26">
        <f t="shared" si="26"/>
        <v>0</v>
      </c>
      <c r="Q111" s="26">
        <f t="shared" si="27"/>
        <v>4059</v>
      </c>
      <c r="R111" s="26">
        <f t="shared" si="28"/>
        <v>4363</v>
      </c>
      <c r="S111" s="26">
        <f t="shared" si="29"/>
        <v>4486</v>
      </c>
      <c r="T111" s="1"/>
      <c r="U111" s="67">
        <f>IF(B111=C111,0,IF(S111&lt;&gt;"-",(S111)/Přehled!$A$1,0))</f>
        <v>10.68095238095238</v>
      </c>
    </row>
    <row r="112" spans="1:21" x14ac:dyDescent="0.25">
      <c r="A112" s="233">
        <v>110</v>
      </c>
      <c r="B112" s="235">
        <v>10987</v>
      </c>
      <c r="C112" s="236"/>
      <c r="D112" s="235">
        <v>1930</v>
      </c>
      <c r="E112" s="230">
        <f t="shared" si="21"/>
        <v>965</v>
      </c>
      <c r="F112" s="230">
        <f t="shared" si="22"/>
        <v>320</v>
      </c>
      <c r="G112" s="230">
        <f t="shared" si="23"/>
        <v>80</v>
      </c>
      <c r="H112" s="236">
        <f t="shared" si="24"/>
        <v>15</v>
      </c>
      <c r="I112" s="235">
        <f t="shared" si="30"/>
        <v>3667</v>
      </c>
      <c r="J112" s="230">
        <f t="shared" si="30"/>
        <v>1834</v>
      </c>
      <c r="K112" s="230">
        <f t="shared" si="30"/>
        <v>608</v>
      </c>
      <c r="L112" s="230">
        <f t="shared" si="30"/>
        <v>152</v>
      </c>
      <c r="M112" s="236">
        <f t="shared" si="30"/>
        <v>29</v>
      </c>
      <c r="N112" s="26"/>
      <c r="O112" s="26">
        <f t="shared" si="25"/>
        <v>3653</v>
      </c>
      <c r="P112" s="26">
        <f t="shared" si="26"/>
        <v>0</v>
      </c>
      <c r="Q112" s="26">
        <f t="shared" si="27"/>
        <v>4270</v>
      </c>
      <c r="R112" s="26">
        <f t="shared" si="28"/>
        <v>4574</v>
      </c>
      <c r="S112" s="26">
        <f t="shared" si="29"/>
        <v>4697</v>
      </c>
      <c r="T112" s="1"/>
      <c r="U112" s="67">
        <f>IF(B112=C112,0,IF(S112&lt;&gt;"-",(S112)/Přehled!$A$1,0))</f>
        <v>11.183333333333334</v>
      </c>
    </row>
    <row r="113" spans="1:21" x14ac:dyDescent="0.25">
      <c r="A113" s="233">
        <v>111</v>
      </c>
      <c r="B113" s="235">
        <v>11262</v>
      </c>
      <c r="C113" s="236"/>
      <c r="D113" s="235">
        <v>1950</v>
      </c>
      <c r="E113" s="230">
        <f t="shared" si="21"/>
        <v>975</v>
      </c>
      <c r="F113" s="230">
        <f t="shared" si="22"/>
        <v>325</v>
      </c>
      <c r="G113" s="230">
        <f t="shared" si="23"/>
        <v>80</v>
      </c>
      <c r="H113" s="236">
        <f t="shared" si="24"/>
        <v>15</v>
      </c>
      <c r="I113" s="235">
        <f t="shared" si="30"/>
        <v>3705</v>
      </c>
      <c r="J113" s="230">
        <f t="shared" si="30"/>
        <v>1853</v>
      </c>
      <c r="K113" s="230">
        <f t="shared" si="30"/>
        <v>618</v>
      </c>
      <c r="L113" s="230">
        <f t="shared" si="30"/>
        <v>152</v>
      </c>
      <c r="M113" s="236">
        <f t="shared" si="30"/>
        <v>29</v>
      </c>
      <c r="N113" s="26"/>
      <c r="O113" s="26">
        <f t="shared" si="25"/>
        <v>3852</v>
      </c>
      <c r="P113" s="26">
        <f t="shared" si="26"/>
        <v>0</v>
      </c>
      <c r="Q113" s="26">
        <f t="shared" si="27"/>
        <v>4468</v>
      </c>
      <c r="R113" s="26">
        <f t="shared" si="28"/>
        <v>4782</v>
      </c>
      <c r="S113" s="26">
        <f t="shared" si="29"/>
        <v>4905</v>
      </c>
      <c r="T113" s="1"/>
      <c r="U113" s="67">
        <f>IF(B113=C113,0,IF(S113&lt;&gt;"-",(S113)/Přehled!$A$1,0))</f>
        <v>11.678571428571429</v>
      </c>
    </row>
    <row r="114" spans="1:21" x14ac:dyDescent="0.25">
      <c r="A114" s="233">
        <v>112</v>
      </c>
      <c r="B114" s="235">
        <v>11543</v>
      </c>
      <c r="C114" s="236"/>
      <c r="D114" s="235">
        <v>1970</v>
      </c>
      <c r="E114" s="230">
        <f t="shared" si="21"/>
        <v>985</v>
      </c>
      <c r="F114" s="230">
        <f t="shared" si="22"/>
        <v>330</v>
      </c>
      <c r="G114" s="230">
        <f t="shared" si="23"/>
        <v>85</v>
      </c>
      <c r="H114" s="236">
        <f t="shared" si="24"/>
        <v>15</v>
      </c>
      <c r="I114" s="235">
        <f t="shared" si="30"/>
        <v>3743</v>
      </c>
      <c r="J114" s="230">
        <f t="shared" si="30"/>
        <v>1872</v>
      </c>
      <c r="K114" s="230">
        <f t="shared" si="30"/>
        <v>627</v>
      </c>
      <c r="L114" s="230">
        <f t="shared" si="30"/>
        <v>162</v>
      </c>
      <c r="M114" s="236">
        <f t="shared" si="30"/>
        <v>29</v>
      </c>
      <c r="N114" s="26"/>
      <c r="O114" s="26">
        <f t="shared" si="25"/>
        <v>4057</v>
      </c>
      <c r="P114" s="26">
        <f t="shared" si="26"/>
        <v>0</v>
      </c>
      <c r="Q114" s="26">
        <f t="shared" si="27"/>
        <v>4674</v>
      </c>
      <c r="R114" s="26">
        <f t="shared" si="28"/>
        <v>4977</v>
      </c>
      <c r="S114" s="26">
        <f t="shared" si="29"/>
        <v>5110</v>
      </c>
      <c r="T114" s="1"/>
      <c r="U114" s="67">
        <f>IF(B114=C114,0,IF(S114&lt;&gt;"-",(S114)/Přehled!$A$1,0))</f>
        <v>12.166666666666666</v>
      </c>
    </row>
    <row r="115" spans="1:21" x14ac:dyDescent="0.25">
      <c r="A115" s="233">
        <v>113</v>
      </c>
      <c r="B115" s="235">
        <v>11832</v>
      </c>
      <c r="C115" s="236"/>
      <c r="D115" s="235">
        <v>1990</v>
      </c>
      <c r="E115" s="230">
        <f t="shared" si="21"/>
        <v>995</v>
      </c>
      <c r="F115" s="230">
        <f t="shared" si="22"/>
        <v>330</v>
      </c>
      <c r="G115" s="230">
        <f t="shared" si="23"/>
        <v>85</v>
      </c>
      <c r="H115" s="236">
        <f t="shared" si="24"/>
        <v>15</v>
      </c>
      <c r="I115" s="235">
        <f t="shared" si="30"/>
        <v>3781</v>
      </c>
      <c r="J115" s="230">
        <f t="shared" si="30"/>
        <v>1891</v>
      </c>
      <c r="K115" s="230">
        <f t="shared" si="30"/>
        <v>627</v>
      </c>
      <c r="L115" s="230">
        <f t="shared" si="30"/>
        <v>162</v>
      </c>
      <c r="M115" s="236">
        <f t="shared" si="30"/>
        <v>29</v>
      </c>
      <c r="N115" s="26"/>
      <c r="O115" s="26">
        <f t="shared" si="25"/>
        <v>4270</v>
      </c>
      <c r="P115" s="26">
        <f t="shared" si="26"/>
        <v>0</v>
      </c>
      <c r="Q115" s="26">
        <f t="shared" si="27"/>
        <v>4906</v>
      </c>
      <c r="R115" s="26">
        <f t="shared" si="28"/>
        <v>5209</v>
      </c>
      <c r="S115" s="26">
        <f t="shared" si="29"/>
        <v>5342</v>
      </c>
      <c r="T115" s="1"/>
      <c r="U115" s="67">
        <f>IF(B115=C115,0,IF(S115&lt;&gt;"-",(S115)/Přehled!$A$1,0))</f>
        <v>12.719047619047618</v>
      </c>
    </row>
    <row r="116" spans="1:21" x14ac:dyDescent="0.25">
      <c r="A116" s="233">
        <v>114</v>
      </c>
      <c r="B116" s="235">
        <v>12128</v>
      </c>
      <c r="C116" s="236"/>
      <c r="D116" s="235">
        <v>2015</v>
      </c>
      <c r="E116" s="230">
        <f t="shared" si="21"/>
        <v>1010</v>
      </c>
      <c r="F116" s="230">
        <f t="shared" si="22"/>
        <v>335</v>
      </c>
      <c r="G116" s="230">
        <f t="shared" si="23"/>
        <v>85</v>
      </c>
      <c r="H116" s="236">
        <f t="shared" si="24"/>
        <v>15</v>
      </c>
      <c r="I116" s="235">
        <f t="shared" si="30"/>
        <v>3829</v>
      </c>
      <c r="J116" s="230">
        <f t="shared" si="30"/>
        <v>1919</v>
      </c>
      <c r="K116" s="230">
        <f t="shared" si="30"/>
        <v>637</v>
      </c>
      <c r="L116" s="230">
        <f t="shared" si="30"/>
        <v>162</v>
      </c>
      <c r="M116" s="236">
        <f t="shared" si="30"/>
        <v>29</v>
      </c>
      <c r="N116" s="26"/>
      <c r="O116" s="26">
        <f t="shared" si="25"/>
        <v>4470</v>
      </c>
      <c r="P116" s="26">
        <f t="shared" si="26"/>
        <v>0</v>
      </c>
      <c r="Q116" s="26">
        <f t="shared" si="27"/>
        <v>5106</v>
      </c>
      <c r="R116" s="26">
        <f t="shared" si="28"/>
        <v>5419</v>
      </c>
      <c r="S116" s="26">
        <f t="shared" si="29"/>
        <v>5552</v>
      </c>
      <c r="T116" s="1"/>
      <c r="U116" s="67">
        <f>IF(B116=C116,0,IF(S116&lt;&gt;"-",(S116)/Přehled!$A$1,0))</f>
        <v>13.219047619047618</v>
      </c>
    </row>
    <row r="117" spans="1:21" s="49" customFormat="1" x14ac:dyDescent="0.25">
      <c r="A117" s="55">
        <v>115</v>
      </c>
      <c r="B117" s="34">
        <v>12431</v>
      </c>
      <c r="C117" s="7"/>
      <c r="D117" s="56">
        <v>2035</v>
      </c>
      <c r="E117" s="41">
        <f t="shared" si="21"/>
        <v>1020</v>
      </c>
      <c r="F117" s="41">
        <f t="shared" si="22"/>
        <v>340</v>
      </c>
      <c r="G117" s="41">
        <f t="shared" si="23"/>
        <v>85</v>
      </c>
      <c r="H117" s="7">
        <f t="shared" si="24"/>
        <v>15</v>
      </c>
      <c r="I117" s="34">
        <f t="shared" si="30"/>
        <v>3867</v>
      </c>
      <c r="J117" s="41">
        <f t="shared" si="30"/>
        <v>1938</v>
      </c>
      <c r="K117" s="41">
        <f t="shared" si="30"/>
        <v>646</v>
      </c>
      <c r="L117" s="41">
        <f t="shared" si="30"/>
        <v>162</v>
      </c>
      <c r="M117" s="7">
        <f t="shared" si="30"/>
        <v>29</v>
      </c>
      <c r="N117" s="257"/>
      <c r="O117" s="35">
        <f t="shared" si="25"/>
        <v>4697</v>
      </c>
      <c r="P117" s="35">
        <f t="shared" si="26"/>
        <v>0</v>
      </c>
      <c r="Q117" s="35">
        <f t="shared" si="27"/>
        <v>5334</v>
      </c>
      <c r="R117" s="35">
        <f t="shared" si="28"/>
        <v>5656</v>
      </c>
      <c r="S117" s="35">
        <f t="shared" si="29"/>
        <v>5789</v>
      </c>
      <c r="T117" s="255"/>
      <c r="U117" s="67">
        <f>IF(B117=C117,0,IF(S117&lt;&gt;"-",(S117)/Přehled!$A$1,0))</f>
        <v>13.783333333333333</v>
      </c>
    </row>
    <row r="118" spans="1:21" s="49" customFormat="1" x14ac:dyDescent="0.25">
      <c r="A118" s="55">
        <v>116</v>
      </c>
      <c r="B118" s="34">
        <v>12742</v>
      </c>
      <c r="C118" s="7"/>
      <c r="D118" s="56">
        <v>2055</v>
      </c>
      <c r="E118" s="41">
        <f t="shared" si="21"/>
        <v>1030</v>
      </c>
      <c r="F118" s="41">
        <f t="shared" si="22"/>
        <v>345</v>
      </c>
      <c r="G118" s="41">
        <f t="shared" si="23"/>
        <v>85</v>
      </c>
      <c r="H118" s="7">
        <f t="shared" si="24"/>
        <v>15</v>
      </c>
      <c r="I118" s="34">
        <f t="shared" si="30"/>
        <v>3905</v>
      </c>
      <c r="J118" s="41">
        <f t="shared" si="30"/>
        <v>1957</v>
      </c>
      <c r="K118" s="41">
        <f t="shared" si="30"/>
        <v>656</v>
      </c>
      <c r="L118" s="41">
        <f t="shared" si="30"/>
        <v>162</v>
      </c>
      <c r="M118" s="7">
        <f t="shared" si="30"/>
        <v>29</v>
      </c>
      <c r="O118" s="35">
        <f t="shared" si="25"/>
        <v>4932</v>
      </c>
      <c r="P118" s="35">
        <f t="shared" si="26"/>
        <v>0</v>
      </c>
      <c r="Q118" s="35">
        <f t="shared" si="27"/>
        <v>5568</v>
      </c>
      <c r="R118" s="35">
        <f t="shared" si="28"/>
        <v>5900</v>
      </c>
      <c r="S118" s="35">
        <f t="shared" si="29"/>
        <v>6033</v>
      </c>
      <c r="T118" s="22"/>
      <c r="U118" s="67">
        <f>IF(B118=C118,0,IF(S118&lt;&gt;"-",(S118)/Přehled!$A$1,0))</f>
        <v>14.364285714285714</v>
      </c>
    </row>
    <row r="119" spans="1:21" s="49" customFormat="1" x14ac:dyDescent="0.25">
      <c r="A119" s="55">
        <v>117</v>
      </c>
      <c r="B119" s="34">
        <v>13060</v>
      </c>
      <c r="C119" s="7"/>
      <c r="D119" s="56">
        <v>2080</v>
      </c>
      <c r="E119" s="41">
        <f t="shared" si="21"/>
        <v>1040</v>
      </c>
      <c r="F119" s="41">
        <f t="shared" si="22"/>
        <v>345</v>
      </c>
      <c r="G119" s="41">
        <f t="shared" si="23"/>
        <v>85</v>
      </c>
      <c r="H119" s="7">
        <f t="shared" si="24"/>
        <v>15</v>
      </c>
      <c r="I119" s="34">
        <f t="shared" si="30"/>
        <v>3952</v>
      </c>
      <c r="J119" s="41">
        <f t="shared" si="30"/>
        <v>1976</v>
      </c>
      <c r="K119" s="41">
        <f t="shared" si="30"/>
        <v>656</v>
      </c>
      <c r="L119" s="41">
        <f t="shared" si="30"/>
        <v>162</v>
      </c>
      <c r="M119" s="7">
        <f t="shared" si="30"/>
        <v>29</v>
      </c>
      <c r="O119" s="35">
        <f t="shared" si="25"/>
        <v>5156</v>
      </c>
      <c r="P119" s="35">
        <f t="shared" si="26"/>
        <v>0</v>
      </c>
      <c r="Q119" s="35">
        <f t="shared" si="27"/>
        <v>5820</v>
      </c>
      <c r="R119" s="35">
        <f t="shared" si="28"/>
        <v>6152</v>
      </c>
      <c r="S119" s="35">
        <f t="shared" si="29"/>
        <v>6285</v>
      </c>
      <c r="T119" s="22"/>
      <c r="U119" s="67">
        <f>IF(B119=C119,0,IF(S119&lt;&gt;"-",(S119)/Přehled!$A$1,0))</f>
        <v>14.964285714285714</v>
      </c>
    </row>
    <row r="120" spans="1:21" s="49" customFormat="1" x14ac:dyDescent="0.25">
      <c r="A120" s="55">
        <v>118</v>
      </c>
      <c r="B120" s="34">
        <v>13387</v>
      </c>
      <c r="C120" s="7"/>
      <c r="D120" s="56">
        <v>2100</v>
      </c>
      <c r="E120" s="41">
        <f t="shared" si="21"/>
        <v>1050</v>
      </c>
      <c r="F120" s="41">
        <f t="shared" si="22"/>
        <v>350</v>
      </c>
      <c r="G120" s="41">
        <f t="shared" si="23"/>
        <v>90</v>
      </c>
      <c r="H120" s="7">
        <f t="shared" si="24"/>
        <v>20</v>
      </c>
      <c r="I120" s="34">
        <f t="shared" si="30"/>
        <v>3990</v>
      </c>
      <c r="J120" s="41">
        <f t="shared" si="30"/>
        <v>1995</v>
      </c>
      <c r="K120" s="41">
        <f t="shared" si="30"/>
        <v>665</v>
      </c>
      <c r="L120" s="41">
        <f t="shared" si="30"/>
        <v>171</v>
      </c>
      <c r="M120" s="7">
        <f t="shared" si="30"/>
        <v>38</v>
      </c>
      <c r="O120" s="35">
        <f t="shared" si="25"/>
        <v>5407</v>
      </c>
      <c r="P120" s="35">
        <f t="shared" si="26"/>
        <v>0</v>
      </c>
      <c r="Q120" s="35">
        <f t="shared" si="27"/>
        <v>6072</v>
      </c>
      <c r="R120" s="35">
        <f t="shared" si="28"/>
        <v>6395</v>
      </c>
      <c r="S120" s="35">
        <f t="shared" si="29"/>
        <v>6528</v>
      </c>
      <c r="T120" s="22"/>
      <c r="U120" s="67">
        <f>IF(B120=C120,0,IF(S120&lt;&gt;"-",(S120)/Přehled!$A$1,0))</f>
        <v>15.542857142857143</v>
      </c>
    </row>
    <row r="121" spans="1:21" s="49" customFormat="1" x14ac:dyDescent="0.25">
      <c r="A121" s="55">
        <v>119</v>
      </c>
      <c r="B121" s="34">
        <v>13721</v>
      </c>
      <c r="C121" s="7"/>
      <c r="D121" s="56">
        <v>2120</v>
      </c>
      <c r="E121" s="41">
        <f t="shared" si="21"/>
        <v>1060</v>
      </c>
      <c r="F121" s="41">
        <f t="shared" si="22"/>
        <v>355</v>
      </c>
      <c r="G121" s="41">
        <f t="shared" si="23"/>
        <v>90</v>
      </c>
      <c r="H121" s="7">
        <f t="shared" si="24"/>
        <v>20</v>
      </c>
      <c r="I121" s="34">
        <f t="shared" si="30"/>
        <v>4028</v>
      </c>
      <c r="J121" s="41">
        <f t="shared" si="30"/>
        <v>2014</v>
      </c>
      <c r="K121" s="41">
        <f t="shared" si="30"/>
        <v>675</v>
      </c>
      <c r="L121" s="41">
        <f t="shared" si="30"/>
        <v>171</v>
      </c>
      <c r="M121" s="7">
        <f t="shared" si="30"/>
        <v>38</v>
      </c>
      <c r="O121" s="35">
        <f t="shared" si="25"/>
        <v>5665</v>
      </c>
      <c r="P121" s="35">
        <f t="shared" si="26"/>
        <v>0</v>
      </c>
      <c r="Q121" s="35">
        <f t="shared" si="27"/>
        <v>6329</v>
      </c>
      <c r="R121" s="35">
        <f t="shared" si="28"/>
        <v>6662</v>
      </c>
      <c r="S121" s="35">
        <f t="shared" si="29"/>
        <v>6795</v>
      </c>
      <c r="T121" s="22"/>
      <c r="U121" s="67">
        <f>IF(B121=C121,0,IF(S121&lt;&gt;"-",(S121)/Přehled!$A$1,0))</f>
        <v>16.178571428571427</v>
      </c>
    </row>
    <row r="122" spans="1:21" s="49" customFormat="1" x14ac:dyDescent="0.25">
      <c r="A122" s="55">
        <v>120</v>
      </c>
      <c r="B122" s="34">
        <v>14064</v>
      </c>
      <c r="C122" s="7"/>
      <c r="D122" s="56">
        <v>2140</v>
      </c>
      <c r="E122" s="41">
        <f t="shared" si="21"/>
        <v>1070</v>
      </c>
      <c r="F122" s="41">
        <f t="shared" si="22"/>
        <v>355</v>
      </c>
      <c r="G122" s="41">
        <f t="shared" si="23"/>
        <v>90</v>
      </c>
      <c r="H122" s="7">
        <f t="shared" si="24"/>
        <v>20</v>
      </c>
      <c r="I122" s="34">
        <f t="shared" ref="I122:M137" si="31">ROUNDUP(D122*1.9,0)</f>
        <v>4066</v>
      </c>
      <c r="J122" s="41">
        <f t="shared" si="31"/>
        <v>2033</v>
      </c>
      <c r="K122" s="41">
        <f t="shared" si="31"/>
        <v>675</v>
      </c>
      <c r="L122" s="41">
        <f t="shared" si="31"/>
        <v>171</v>
      </c>
      <c r="M122" s="7">
        <f t="shared" si="31"/>
        <v>38</v>
      </c>
      <c r="O122" s="35">
        <f t="shared" si="25"/>
        <v>5932</v>
      </c>
      <c r="P122" s="35">
        <f t="shared" si="26"/>
        <v>0</v>
      </c>
      <c r="Q122" s="35">
        <f t="shared" si="27"/>
        <v>6615</v>
      </c>
      <c r="R122" s="35">
        <f t="shared" si="28"/>
        <v>6948</v>
      </c>
      <c r="S122" s="35">
        <f t="shared" si="29"/>
        <v>7081</v>
      </c>
      <c r="T122" s="22"/>
      <c r="U122" s="67">
        <f>IF(B122=C122,0,IF(S122&lt;&gt;"-",(S122)/Přehled!$A$1,0))</f>
        <v>16.859523809523811</v>
      </c>
    </row>
    <row r="123" spans="1:21" s="49" customFormat="1" x14ac:dyDescent="0.25">
      <c r="A123" s="55">
        <v>121</v>
      </c>
      <c r="B123" s="34">
        <v>14416</v>
      </c>
      <c r="C123" s="7"/>
      <c r="D123" s="56">
        <v>2165</v>
      </c>
      <c r="E123" s="41">
        <f t="shared" si="21"/>
        <v>1085</v>
      </c>
      <c r="F123" s="41">
        <f t="shared" si="22"/>
        <v>360</v>
      </c>
      <c r="G123" s="41">
        <f t="shared" si="23"/>
        <v>90</v>
      </c>
      <c r="H123" s="7">
        <f t="shared" si="24"/>
        <v>20</v>
      </c>
      <c r="I123" s="34">
        <f t="shared" si="31"/>
        <v>4114</v>
      </c>
      <c r="J123" s="41">
        <f t="shared" si="31"/>
        <v>2062</v>
      </c>
      <c r="K123" s="41">
        <f t="shared" si="31"/>
        <v>684</v>
      </c>
      <c r="L123" s="41">
        <f t="shared" si="31"/>
        <v>171</v>
      </c>
      <c r="M123" s="7">
        <f t="shared" si="31"/>
        <v>38</v>
      </c>
      <c r="O123" s="35">
        <f t="shared" si="25"/>
        <v>6188</v>
      </c>
      <c r="P123" s="35">
        <f t="shared" si="26"/>
        <v>0</v>
      </c>
      <c r="Q123" s="35">
        <f t="shared" si="27"/>
        <v>6872</v>
      </c>
      <c r="R123" s="35">
        <f t="shared" si="28"/>
        <v>7214</v>
      </c>
      <c r="S123" s="35">
        <f t="shared" si="29"/>
        <v>7347</v>
      </c>
      <c r="T123" s="22"/>
      <c r="U123" s="67">
        <f>IF(B123=C123,0,IF(S123&lt;&gt;"-",(S123)/Přehled!$A$1,0))</f>
        <v>17.492857142857144</v>
      </c>
    </row>
    <row r="124" spans="1:21" s="49" customFormat="1" x14ac:dyDescent="0.25">
      <c r="A124" s="55">
        <v>122</v>
      </c>
      <c r="B124" s="34">
        <v>14776</v>
      </c>
      <c r="C124" s="7"/>
      <c r="D124" s="56">
        <v>2185</v>
      </c>
      <c r="E124" s="41">
        <f t="shared" si="21"/>
        <v>1095</v>
      </c>
      <c r="F124" s="41">
        <f t="shared" si="22"/>
        <v>365</v>
      </c>
      <c r="G124" s="41">
        <f t="shared" si="23"/>
        <v>90</v>
      </c>
      <c r="H124" s="7">
        <f t="shared" si="24"/>
        <v>20</v>
      </c>
      <c r="I124" s="34">
        <f t="shared" si="31"/>
        <v>4152</v>
      </c>
      <c r="J124" s="41">
        <f t="shared" si="31"/>
        <v>2081</v>
      </c>
      <c r="K124" s="41">
        <f t="shared" si="31"/>
        <v>694</v>
      </c>
      <c r="L124" s="41">
        <f t="shared" si="31"/>
        <v>171</v>
      </c>
      <c r="M124" s="7">
        <f t="shared" si="31"/>
        <v>38</v>
      </c>
      <c r="O124" s="35">
        <f t="shared" si="25"/>
        <v>6472</v>
      </c>
      <c r="P124" s="35">
        <f t="shared" si="26"/>
        <v>0</v>
      </c>
      <c r="Q124" s="35">
        <f t="shared" si="27"/>
        <v>7155</v>
      </c>
      <c r="R124" s="35">
        <f t="shared" si="28"/>
        <v>7507</v>
      </c>
      <c r="S124" s="35">
        <f t="shared" si="29"/>
        <v>7640</v>
      </c>
      <c r="T124" s="22"/>
      <c r="U124" s="67">
        <f>IF(B124=C124,0,IF(S124&lt;&gt;"-",(S124)/Přehled!$A$1,0))</f>
        <v>18.19047619047619</v>
      </c>
    </row>
    <row r="125" spans="1:21" s="49" customFormat="1" x14ac:dyDescent="0.25">
      <c r="A125" s="55">
        <v>123</v>
      </c>
      <c r="B125" s="34">
        <v>15146</v>
      </c>
      <c r="C125" s="7"/>
      <c r="D125" s="56">
        <v>2205</v>
      </c>
      <c r="E125" s="41">
        <f t="shared" si="21"/>
        <v>1105</v>
      </c>
      <c r="F125" s="41">
        <f t="shared" si="22"/>
        <v>370</v>
      </c>
      <c r="G125" s="41">
        <f t="shared" si="23"/>
        <v>95</v>
      </c>
      <c r="H125" s="7">
        <f t="shared" si="24"/>
        <v>20</v>
      </c>
      <c r="I125" s="34">
        <f t="shared" si="31"/>
        <v>4190</v>
      </c>
      <c r="J125" s="41">
        <f t="shared" si="31"/>
        <v>2100</v>
      </c>
      <c r="K125" s="41">
        <f t="shared" si="31"/>
        <v>703</v>
      </c>
      <c r="L125" s="41">
        <f t="shared" si="31"/>
        <v>181</v>
      </c>
      <c r="M125" s="7">
        <f t="shared" si="31"/>
        <v>38</v>
      </c>
      <c r="O125" s="35">
        <f t="shared" si="25"/>
        <v>6766</v>
      </c>
      <c r="P125" s="35">
        <f t="shared" si="26"/>
        <v>0</v>
      </c>
      <c r="Q125" s="35">
        <f t="shared" si="27"/>
        <v>7450</v>
      </c>
      <c r="R125" s="35">
        <f t="shared" si="28"/>
        <v>7791</v>
      </c>
      <c r="S125" s="35">
        <f t="shared" si="29"/>
        <v>7934</v>
      </c>
      <c r="T125" s="22"/>
      <c r="U125" s="67">
        <f>IF(B125=C125,0,IF(S125&lt;&gt;"-",(S125)/Přehled!$A$1,0))</f>
        <v>18.890476190476189</v>
      </c>
    </row>
    <row r="126" spans="1:21" s="49" customFormat="1" x14ac:dyDescent="0.25">
      <c r="A126" s="50">
        <v>124</v>
      </c>
      <c r="B126" s="51">
        <v>15524</v>
      </c>
      <c r="C126" s="52"/>
      <c r="D126" s="53">
        <v>2230</v>
      </c>
      <c r="E126" s="54">
        <f t="shared" si="21"/>
        <v>1115</v>
      </c>
      <c r="F126" s="54">
        <f t="shared" si="22"/>
        <v>370</v>
      </c>
      <c r="G126" s="54">
        <f t="shared" si="23"/>
        <v>95</v>
      </c>
      <c r="H126" s="52">
        <f t="shared" si="24"/>
        <v>20</v>
      </c>
      <c r="I126" s="51">
        <f t="shared" si="31"/>
        <v>4237</v>
      </c>
      <c r="J126" s="54">
        <f t="shared" si="31"/>
        <v>2119</v>
      </c>
      <c r="K126" s="54">
        <f t="shared" si="31"/>
        <v>703</v>
      </c>
      <c r="L126" s="54">
        <f t="shared" si="31"/>
        <v>181</v>
      </c>
      <c r="M126" s="52">
        <f t="shared" si="31"/>
        <v>38</v>
      </c>
      <c r="O126" s="35">
        <f t="shared" si="25"/>
        <v>7050</v>
      </c>
      <c r="P126" s="35">
        <f t="shared" si="26"/>
        <v>0</v>
      </c>
      <c r="Q126" s="35">
        <f t="shared" si="27"/>
        <v>7762</v>
      </c>
      <c r="R126" s="35">
        <f t="shared" si="28"/>
        <v>8103</v>
      </c>
      <c r="S126" s="35">
        <f t="shared" si="29"/>
        <v>8246</v>
      </c>
      <c r="T126" s="22"/>
      <c r="U126" s="67">
        <f>IF(B126=C126,0,IF(S126&lt;&gt;"-",(S126)/Přehled!$A$1,0))</f>
        <v>19.633333333333333</v>
      </c>
    </row>
    <row r="127" spans="1:21" s="49" customFormat="1" x14ac:dyDescent="0.25">
      <c r="A127" s="55">
        <v>125</v>
      </c>
      <c r="B127" s="34">
        <v>15913</v>
      </c>
      <c r="C127" s="7"/>
      <c r="D127" s="56">
        <v>2250</v>
      </c>
      <c r="E127" s="41">
        <f t="shared" si="21"/>
        <v>1125</v>
      </c>
      <c r="F127" s="41">
        <f t="shared" si="22"/>
        <v>375</v>
      </c>
      <c r="G127" s="41">
        <f t="shared" si="23"/>
        <v>95</v>
      </c>
      <c r="H127" s="7">
        <f t="shared" si="24"/>
        <v>20</v>
      </c>
      <c r="I127" s="34">
        <f t="shared" si="31"/>
        <v>4275</v>
      </c>
      <c r="J127" s="41">
        <f t="shared" si="31"/>
        <v>2138</v>
      </c>
      <c r="K127" s="41">
        <f t="shared" si="31"/>
        <v>713</v>
      </c>
      <c r="L127" s="41">
        <f t="shared" si="31"/>
        <v>181</v>
      </c>
      <c r="M127" s="7">
        <f t="shared" si="31"/>
        <v>38</v>
      </c>
      <c r="O127" s="35">
        <f t="shared" si="25"/>
        <v>7363</v>
      </c>
      <c r="P127" s="35">
        <f t="shared" si="26"/>
        <v>0</v>
      </c>
      <c r="Q127" s="35">
        <f t="shared" si="27"/>
        <v>8074</v>
      </c>
      <c r="R127" s="35">
        <f t="shared" si="28"/>
        <v>8425</v>
      </c>
      <c r="S127" s="35">
        <f t="shared" si="29"/>
        <v>8568</v>
      </c>
      <c r="T127" s="22"/>
      <c r="U127" s="67">
        <f>IF(B127=C127,0,IF(S127&lt;&gt;"-",(S127)/Přehled!$A$1,0))</f>
        <v>20.399999999999999</v>
      </c>
    </row>
    <row r="128" spans="1:21" s="49" customFormat="1" x14ac:dyDescent="0.25">
      <c r="A128" s="55">
        <v>126</v>
      </c>
      <c r="B128" s="34">
        <v>16310</v>
      </c>
      <c r="C128" s="7"/>
      <c r="D128" s="56">
        <v>2270</v>
      </c>
      <c r="E128" s="41">
        <f t="shared" si="21"/>
        <v>1135</v>
      </c>
      <c r="F128" s="41">
        <f t="shared" si="22"/>
        <v>380</v>
      </c>
      <c r="G128" s="41">
        <f t="shared" si="23"/>
        <v>95</v>
      </c>
      <c r="H128" s="7">
        <f t="shared" si="24"/>
        <v>20</v>
      </c>
      <c r="I128" s="34">
        <f t="shared" si="31"/>
        <v>4313</v>
      </c>
      <c r="J128" s="41">
        <f t="shared" si="31"/>
        <v>2157</v>
      </c>
      <c r="K128" s="41">
        <f t="shared" si="31"/>
        <v>722</v>
      </c>
      <c r="L128" s="41">
        <f t="shared" si="31"/>
        <v>181</v>
      </c>
      <c r="M128" s="7">
        <f t="shared" si="31"/>
        <v>38</v>
      </c>
      <c r="O128" s="35">
        <f t="shared" si="25"/>
        <v>7684</v>
      </c>
      <c r="P128" s="35">
        <f t="shared" si="26"/>
        <v>0</v>
      </c>
      <c r="Q128" s="35">
        <f t="shared" si="27"/>
        <v>8396</v>
      </c>
      <c r="R128" s="35">
        <f t="shared" si="28"/>
        <v>8756</v>
      </c>
      <c r="S128" s="35">
        <f t="shared" si="29"/>
        <v>8899</v>
      </c>
      <c r="T128" s="22"/>
      <c r="U128" s="67">
        <f>IF(B128=C128,0,IF(S128&lt;&gt;"-",(S128)/Přehled!$A$1,0))</f>
        <v>21.188095238095237</v>
      </c>
    </row>
    <row r="129" spans="1:21" s="49" customFormat="1" x14ac:dyDescent="0.25">
      <c r="A129" s="55">
        <v>127</v>
      </c>
      <c r="B129" s="34">
        <v>16718</v>
      </c>
      <c r="C129" s="7"/>
      <c r="D129" s="56">
        <v>2295</v>
      </c>
      <c r="E129" s="41">
        <f t="shared" si="21"/>
        <v>1150</v>
      </c>
      <c r="F129" s="41">
        <f t="shared" si="22"/>
        <v>385</v>
      </c>
      <c r="G129" s="41">
        <f t="shared" si="23"/>
        <v>95</v>
      </c>
      <c r="H129" s="7">
        <f t="shared" si="24"/>
        <v>20</v>
      </c>
      <c r="I129" s="34">
        <f t="shared" si="31"/>
        <v>4361</v>
      </c>
      <c r="J129" s="41">
        <f t="shared" si="31"/>
        <v>2185</v>
      </c>
      <c r="K129" s="41">
        <f t="shared" si="31"/>
        <v>732</v>
      </c>
      <c r="L129" s="41">
        <f t="shared" si="31"/>
        <v>181</v>
      </c>
      <c r="M129" s="7">
        <f t="shared" si="31"/>
        <v>38</v>
      </c>
      <c r="O129" s="35">
        <f t="shared" si="25"/>
        <v>7996</v>
      </c>
      <c r="P129" s="35">
        <f t="shared" si="26"/>
        <v>0</v>
      </c>
      <c r="Q129" s="35">
        <f t="shared" si="27"/>
        <v>8708</v>
      </c>
      <c r="R129" s="35">
        <f t="shared" si="28"/>
        <v>9078</v>
      </c>
      <c r="S129" s="35">
        <f t="shared" si="29"/>
        <v>9221</v>
      </c>
      <c r="T129" s="22"/>
      <c r="U129" s="67">
        <f>IF(B129=C129,0,IF(S129&lt;&gt;"-",(S129)/Přehled!$A$1,0))</f>
        <v>21.954761904761906</v>
      </c>
    </row>
    <row r="130" spans="1:21" s="49" customFormat="1" x14ac:dyDescent="0.25">
      <c r="A130" s="55">
        <v>128</v>
      </c>
      <c r="B130" s="34">
        <v>17136</v>
      </c>
      <c r="C130" s="7"/>
      <c r="D130" s="56">
        <v>2315</v>
      </c>
      <c r="E130" s="41">
        <f t="shared" si="21"/>
        <v>1160</v>
      </c>
      <c r="F130" s="41">
        <f t="shared" si="22"/>
        <v>385</v>
      </c>
      <c r="G130" s="41">
        <f t="shared" si="23"/>
        <v>95</v>
      </c>
      <c r="H130" s="7">
        <f t="shared" si="24"/>
        <v>20</v>
      </c>
      <c r="I130" s="34">
        <f t="shared" si="31"/>
        <v>4399</v>
      </c>
      <c r="J130" s="41">
        <f t="shared" si="31"/>
        <v>2204</v>
      </c>
      <c r="K130" s="41">
        <f t="shared" si="31"/>
        <v>732</v>
      </c>
      <c r="L130" s="41">
        <f t="shared" si="31"/>
        <v>181</v>
      </c>
      <c r="M130" s="7">
        <f t="shared" si="31"/>
        <v>38</v>
      </c>
      <c r="O130" s="35">
        <f t="shared" si="25"/>
        <v>8338</v>
      </c>
      <c r="P130" s="35">
        <f t="shared" si="26"/>
        <v>0</v>
      </c>
      <c r="Q130" s="35">
        <f t="shared" si="27"/>
        <v>9069</v>
      </c>
      <c r="R130" s="35">
        <f t="shared" si="28"/>
        <v>9439</v>
      </c>
      <c r="S130" s="35">
        <f t="shared" si="29"/>
        <v>9582</v>
      </c>
      <c r="T130" s="22"/>
      <c r="U130" s="67">
        <f>IF(B130=C130,0,IF(S130&lt;&gt;"-",(S130)/Přehled!$A$1,0))</f>
        <v>22.814285714285713</v>
      </c>
    </row>
    <row r="131" spans="1:21" s="49" customFormat="1" x14ac:dyDescent="0.25">
      <c r="A131" s="55">
        <v>129</v>
      </c>
      <c r="B131" s="34">
        <v>17564</v>
      </c>
      <c r="C131" s="7"/>
      <c r="D131" s="56">
        <v>2335</v>
      </c>
      <c r="E131" s="41">
        <f t="shared" si="21"/>
        <v>1170</v>
      </c>
      <c r="F131" s="41">
        <f t="shared" si="22"/>
        <v>390</v>
      </c>
      <c r="G131" s="41">
        <f t="shared" si="23"/>
        <v>100</v>
      </c>
      <c r="H131" s="7">
        <f t="shared" si="24"/>
        <v>20</v>
      </c>
      <c r="I131" s="34">
        <f t="shared" si="31"/>
        <v>4437</v>
      </c>
      <c r="J131" s="41">
        <f t="shared" si="31"/>
        <v>2223</v>
      </c>
      <c r="K131" s="41">
        <f t="shared" si="31"/>
        <v>741</v>
      </c>
      <c r="L131" s="41">
        <f t="shared" si="31"/>
        <v>190</v>
      </c>
      <c r="M131" s="7">
        <f t="shared" si="31"/>
        <v>38</v>
      </c>
      <c r="O131" s="35">
        <f t="shared" si="25"/>
        <v>8690</v>
      </c>
      <c r="P131" s="35">
        <f t="shared" si="26"/>
        <v>0</v>
      </c>
      <c r="Q131" s="35">
        <f t="shared" si="27"/>
        <v>9422</v>
      </c>
      <c r="R131" s="35">
        <f t="shared" si="28"/>
        <v>9783</v>
      </c>
      <c r="S131" s="35">
        <f t="shared" si="29"/>
        <v>9935</v>
      </c>
      <c r="T131" s="22"/>
      <c r="U131" s="67">
        <f>IF(B131=C131,0,IF(S131&lt;&gt;"-",(S131)/Přehled!$A$1,0))</f>
        <v>23.654761904761905</v>
      </c>
    </row>
    <row r="132" spans="1:21" s="49" customFormat="1" x14ac:dyDescent="0.25">
      <c r="A132" s="55">
        <v>130</v>
      </c>
      <c r="B132" s="34">
        <v>18004</v>
      </c>
      <c r="C132" s="7"/>
      <c r="D132" s="56">
        <v>2360</v>
      </c>
      <c r="E132" s="41">
        <f t="shared" ref="E132:E144" si="32">ROUND((D132/2)/5,0)*5</f>
        <v>1180</v>
      </c>
      <c r="F132" s="41">
        <f t="shared" ref="F132:F144" si="33">ROUND((E132/3)/5,0)*5</f>
        <v>395</v>
      </c>
      <c r="G132" s="41">
        <f t="shared" ref="G132:G144" si="34">ROUND((F132/4)/5,0)*5</f>
        <v>100</v>
      </c>
      <c r="H132" s="7">
        <f t="shared" ref="H132:H144" si="35">ROUND((G132/5)/5,0)*5</f>
        <v>20</v>
      </c>
      <c r="I132" s="34">
        <f t="shared" si="31"/>
        <v>4484</v>
      </c>
      <c r="J132" s="41">
        <f t="shared" si="31"/>
        <v>2242</v>
      </c>
      <c r="K132" s="41">
        <f t="shared" si="31"/>
        <v>751</v>
      </c>
      <c r="L132" s="41">
        <f t="shared" si="31"/>
        <v>190</v>
      </c>
      <c r="M132" s="7">
        <f t="shared" si="31"/>
        <v>38</v>
      </c>
      <c r="O132" s="35">
        <f t="shared" ref="O132:O144" si="36">IF((B132-I132)-I132&lt;=0,0,(B132-I132)-I132)</f>
        <v>9036</v>
      </c>
      <c r="P132" s="35">
        <f t="shared" ref="P132:P144" si="37">IF((B132-I132-J132)-J132&lt;=O132,0,IF((B132-I132-J132)-J132&lt;=0,0,(B132-I132-J132)-J132))</f>
        <v>0</v>
      </c>
      <c r="Q132" s="35">
        <f t="shared" ref="Q132:Q144" si="38">IF((B132-I132-J132-K132)-K132&lt;=0,0,(B132-I132-J132-K132)-K132)</f>
        <v>9776</v>
      </c>
      <c r="R132" s="35">
        <f t="shared" ref="R132:R144" si="39">IF((B132-I132-J132-K132-L132)-L132&lt;=0,0,(B132-I132-J132-K132-L132)-L132)</f>
        <v>10147</v>
      </c>
      <c r="S132" s="35">
        <f t="shared" ref="S132:S144" si="40">IF(H132=0,IF((B132-I132-J132-K132-L132-M132)-M132&lt;=0,0,(B132-I132-J132-K132-L132-M132)-M132),IF((B132-I132-J132-K132-L132-M132)-M132&lt;=0,"-",(B132-I132-J132-K132-L132-M132)-M132+M132))</f>
        <v>10299</v>
      </c>
      <c r="T132" s="22"/>
      <c r="U132" s="67">
        <f>IF(B132=C132,0,IF(S132&lt;&gt;"-",(S132)/Přehled!$A$1,0))</f>
        <v>24.521428571428572</v>
      </c>
    </row>
    <row r="133" spans="1:21" s="49" customFormat="1" x14ac:dyDescent="0.25">
      <c r="A133" s="55">
        <v>131</v>
      </c>
      <c r="B133" s="34">
        <v>18454</v>
      </c>
      <c r="C133" s="7"/>
      <c r="D133" s="56">
        <v>2380</v>
      </c>
      <c r="E133" s="41">
        <f t="shared" si="32"/>
        <v>1190</v>
      </c>
      <c r="F133" s="41">
        <f t="shared" si="33"/>
        <v>395</v>
      </c>
      <c r="G133" s="41">
        <f t="shared" si="34"/>
        <v>100</v>
      </c>
      <c r="H133" s="7">
        <f t="shared" si="35"/>
        <v>20</v>
      </c>
      <c r="I133" s="34">
        <f t="shared" si="31"/>
        <v>4522</v>
      </c>
      <c r="J133" s="41">
        <f t="shared" si="31"/>
        <v>2261</v>
      </c>
      <c r="K133" s="41">
        <f t="shared" si="31"/>
        <v>751</v>
      </c>
      <c r="L133" s="41">
        <f t="shared" si="31"/>
        <v>190</v>
      </c>
      <c r="M133" s="7">
        <f t="shared" si="31"/>
        <v>38</v>
      </c>
      <c r="O133" s="35">
        <f t="shared" si="36"/>
        <v>9410</v>
      </c>
      <c r="P133" s="35">
        <f t="shared" si="37"/>
        <v>0</v>
      </c>
      <c r="Q133" s="35">
        <f t="shared" si="38"/>
        <v>10169</v>
      </c>
      <c r="R133" s="35">
        <f t="shared" si="39"/>
        <v>10540</v>
      </c>
      <c r="S133" s="35">
        <f t="shared" si="40"/>
        <v>10692</v>
      </c>
      <c r="T133" s="22"/>
      <c r="U133" s="67">
        <f>IF(B133=C133,0,IF(S133&lt;&gt;"-",(S133)/Přehled!$A$1,0))</f>
        <v>25.457142857142856</v>
      </c>
    </row>
    <row r="134" spans="1:21" s="49" customFormat="1" x14ac:dyDescent="0.25">
      <c r="A134" s="55">
        <v>132</v>
      </c>
      <c r="B134" s="34">
        <v>18915</v>
      </c>
      <c r="C134" s="7"/>
      <c r="D134" s="56">
        <v>2400</v>
      </c>
      <c r="E134" s="41">
        <f t="shared" si="32"/>
        <v>1200</v>
      </c>
      <c r="F134" s="41">
        <f t="shared" si="33"/>
        <v>400</v>
      </c>
      <c r="G134" s="41">
        <f t="shared" si="34"/>
        <v>100</v>
      </c>
      <c r="H134" s="7">
        <f t="shared" si="35"/>
        <v>20</v>
      </c>
      <c r="I134" s="34">
        <f t="shared" si="31"/>
        <v>4560</v>
      </c>
      <c r="J134" s="41">
        <f t="shared" si="31"/>
        <v>2280</v>
      </c>
      <c r="K134" s="41">
        <f t="shared" si="31"/>
        <v>760</v>
      </c>
      <c r="L134" s="41">
        <f t="shared" si="31"/>
        <v>190</v>
      </c>
      <c r="M134" s="7">
        <f t="shared" si="31"/>
        <v>38</v>
      </c>
      <c r="O134" s="35">
        <f t="shared" si="36"/>
        <v>9795</v>
      </c>
      <c r="P134" s="35">
        <f t="shared" si="37"/>
        <v>0</v>
      </c>
      <c r="Q134" s="35">
        <f t="shared" si="38"/>
        <v>10555</v>
      </c>
      <c r="R134" s="35">
        <f t="shared" si="39"/>
        <v>10935</v>
      </c>
      <c r="S134" s="35">
        <f t="shared" si="40"/>
        <v>11087</v>
      </c>
      <c r="T134" s="22"/>
      <c r="U134" s="67">
        <f>IF(B134=C134,0,IF(S134&lt;&gt;"-",(S134)/Přehled!$A$1,0))</f>
        <v>26.397619047619049</v>
      </c>
    </row>
    <row r="135" spans="1:21" s="49" customFormat="1" x14ac:dyDescent="0.25">
      <c r="A135" s="98">
        <v>133</v>
      </c>
      <c r="B135" s="34">
        <v>19388</v>
      </c>
      <c r="C135" s="7"/>
      <c r="D135" s="34">
        <v>2425</v>
      </c>
      <c r="E135" s="41">
        <f t="shared" si="32"/>
        <v>1215</v>
      </c>
      <c r="F135" s="41">
        <f t="shared" si="33"/>
        <v>405</v>
      </c>
      <c r="G135" s="41">
        <f t="shared" si="34"/>
        <v>100</v>
      </c>
      <c r="H135" s="7">
        <f t="shared" si="35"/>
        <v>20</v>
      </c>
      <c r="I135" s="34">
        <f t="shared" si="31"/>
        <v>4608</v>
      </c>
      <c r="J135" s="41">
        <f t="shared" si="31"/>
        <v>2309</v>
      </c>
      <c r="K135" s="41">
        <f t="shared" si="31"/>
        <v>770</v>
      </c>
      <c r="L135" s="41">
        <f t="shared" si="31"/>
        <v>190</v>
      </c>
      <c r="M135" s="7">
        <f t="shared" si="31"/>
        <v>38</v>
      </c>
      <c r="O135" s="35">
        <f t="shared" si="36"/>
        <v>10172</v>
      </c>
      <c r="P135" s="35">
        <f t="shared" si="37"/>
        <v>0</v>
      </c>
      <c r="Q135" s="35">
        <f t="shared" si="38"/>
        <v>10931</v>
      </c>
      <c r="R135" s="35">
        <f t="shared" si="39"/>
        <v>11321</v>
      </c>
      <c r="S135" s="35">
        <f t="shared" si="40"/>
        <v>11473</v>
      </c>
      <c r="T135" s="22"/>
      <c r="U135" s="67">
        <f>IF(B135=C135,0,IF(S135&lt;&gt;"-",(S135)/Přehled!$A$1,0))</f>
        <v>27.316666666666666</v>
      </c>
    </row>
    <row r="136" spans="1:21" s="49" customFormat="1" x14ac:dyDescent="0.25">
      <c r="A136" s="55">
        <v>134</v>
      </c>
      <c r="B136" s="34">
        <v>19873</v>
      </c>
      <c r="C136" s="7"/>
      <c r="D136" s="56">
        <v>2445</v>
      </c>
      <c r="E136" s="41">
        <f t="shared" si="32"/>
        <v>1225</v>
      </c>
      <c r="F136" s="41">
        <f t="shared" si="33"/>
        <v>410</v>
      </c>
      <c r="G136" s="41">
        <f t="shared" si="34"/>
        <v>105</v>
      </c>
      <c r="H136" s="7">
        <f t="shared" si="35"/>
        <v>20</v>
      </c>
      <c r="I136" s="34">
        <f t="shared" si="31"/>
        <v>4646</v>
      </c>
      <c r="J136" s="41">
        <f t="shared" si="31"/>
        <v>2328</v>
      </c>
      <c r="K136" s="41">
        <f t="shared" si="31"/>
        <v>779</v>
      </c>
      <c r="L136" s="41">
        <f t="shared" si="31"/>
        <v>200</v>
      </c>
      <c r="M136" s="7">
        <f t="shared" si="31"/>
        <v>38</v>
      </c>
      <c r="O136" s="35">
        <f t="shared" si="36"/>
        <v>10581</v>
      </c>
      <c r="P136" s="35">
        <f t="shared" si="37"/>
        <v>0</v>
      </c>
      <c r="Q136" s="35">
        <f t="shared" si="38"/>
        <v>11341</v>
      </c>
      <c r="R136" s="35">
        <f t="shared" si="39"/>
        <v>11720</v>
      </c>
      <c r="S136" s="35">
        <f t="shared" si="40"/>
        <v>11882</v>
      </c>
      <c r="T136" s="22"/>
      <c r="U136" s="67">
        <f>IF(B136=C136,0,IF(S136&lt;&gt;"-",(S136)/Přehled!$A$1,0))</f>
        <v>28.290476190476191</v>
      </c>
    </row>
    <row r="137" spans="1:21" s="49" customFormat="1" x14ac:dyDescent="0.25">
      <c r="A137" s="55">
        <v>135</v>
      </c>
      <c r="B137" s="34">
        <v>20369</v>
      </c>
      <c r="C137" s="7"/>
      <c r="D137" s="56">
        <v>2470</v>
      </c>
      <c r="E137" s="41">
        <f t="shared" si="32"/>
        <v>1235</v>
      </c>
      <c r="F137" s="41">
        <f t="shared" si="33"/>
        <v>410</v>
      </c>
      <c r="G137" s="41">
        <f t="shared" si="34"/>
        <v>105</v>
      </c>
      <c r="H137" s="7">
        <f t="shared" si="35"/>
        <v>20</v>
      </c>
      <c r="I137" s="34">
        <f t="shared" si="31"/>
        <v>4693</v>
      </c>
      <c r="J137" s="41">
        <f t="shared" si="31"/>
        <v>2347</v>
      </c>
      <c r="K137" s="41">
        <f t="shared" si="31"/>
        <v>779</v>
      </c>
      <c r="L137" s="41">
        <f t="shared" si="31"/>
        <v>200</v>
      </c>
      <c r="M137" s="7">
        <f t="shared" si="31"/>
        <v>38</v>
      </c>
      <c r="O137" s="35">
        <f t="shared" si="36"/>
        <v>10983</v>
      </c>
      <c r="P137" s="35">
        <f t="shared" si="37"/>
        <v>0</v>
      </c>
      <c r="Q137" s="35">
        <f t="shared" si="38"/>
        <v>11771</v>
      </c>
      <c r="R137" s="35">
        <f t="shared" si="39"/>
        <v>12150</v>
      </c>
      <c r="S137" s="35">
        <f t="shared" si="40"/>
        <v>12312</v>
      </c>
      <c r="T137" s="22"/>
      <c r="U137" s="67">
        <f>IF(B137=C137,0,IF(S137&lt;&gt;"-",(S137)/Přehled!$A$1,0))</f>
        <v>29.314285714285713</v>
      </c>
    </row>
    <row r="138" spans="1:21" s="49" customFormat="1" x14ac:dyDescent="0.25">
      <c r="A138" s="55">
        <v>136</v>
      </c>
      <c r="B138" s="34">
        <v>20879</v>
      </c>
      <c r="C138" s="7"/>
      <c r="D138" s="56">
        <v>2490</v>
      </c>
      <c r="E138" s="41">
        <f t="shared" si="32"/>
        <v>1245</v>
      </c>
      <c r="F138" s="41">
        <f t="shared" si="33"/>
        <v>415</v>
      </c>
      <c r="G138" s="41">
        <f t="shared" si="34"/>
        <v>105</v>
      </c>
      <c r="H138" s="7">
        <f t="shared" si="35"/>
        <v>20</v>
      </c>
      <c r="I138" s="34">
        <f t="shared" ref="I138:M144" si="41">ROUNDUP(D138*1.9,0)</f>
        <v>4731</v>
      </c>
      <c r="J138" s="41">
        <f t="shared" si="41"/>
        <v>2366</v>
      </c>
      <c r="K138" s="41">
        <f t="shared" si="41"/>
        <v>789</v>
      </c>
      <c r="L138" s="41">
        <f t="shared" si="41"/>
        <v>200</v>
      </c>
      <c r="M138" s="7">
        <f t="shared" si="41"/>
        <v>38</v>
      </c>
      <c r="O138" s="35">
        <f t="shared" si="36"/>
        <v>11417</v>
      </c>
      <c r="P138" s="35">
        <f t="shared" si="37"/>
        <v>0</v>
      </c>
      <c r="Q138" s="35">
        <f t="shared" si="38"/>
        <v>12204</v>
      </c>
      <c r="R138" s="35">
        <f t="shared" si="39"/>
        <v>12593</v>
      </c>
      <c r="S138" s="35">
        <f t="shared" si="40"/>
        <v>12755</v>
      </c>
      <c r="T138" s="22"/>
      <c r="U138" s="67">
        <f>IF(B138=C138,0,IF(S138&lt;&gt;"-",(S138)/Přehled!$A$1,0))</f>
        <v>30.36904761904762</v>
      </c>
    </row>
    <row r="139" spans="1:21" s="49" customFormat="1" x14ac:dyDescent="0.25">
      <c r="A139" s="55">
        <v>137</v>
      </c>
      <c r="B139" s="34">
        <v>21401</v>
      </c>
      <c r="C139" s="7"/>
      <c r="D139" s="56">
        <v>2515</v>
      </c>
      <c r="E139" s="41">
        <f t="shared" si="32"/>
        <v>1260</v>
      </c>
      <c r="F139" s="41">
        <f t="shared" si="33"/>
        <v>420</v>
      </c>
      <c r="G139" s="41">
        <f t="shared" si="34"/>
        <v>105</v>
      </c>
      <c r="H139" s="7">
        <f t="shared" si="35"/>
        <v>20</v>
      </c>
      <c r="I139" s="34">
        <f t="shared" si="41"/>
        <v>4779</v>
      </c>
      <c r="J139" s="41">
        <f t="shared" si="41"/>
        <v>2394</v>
      </c>
      <c r="K139" s="41">
        <f t="shared" si="41"/>
        <v>798</v>
      </c>
      <c r="L139" s="41">
        <f t="shared" si="41"/>
        <v>200</v>
      </c>
      <c r="M139" s="7">
        <f t="shared" si="41"/>
        <v>38</v>
      </c>
      <c r="O139" s="35">
        <f t="shared" si="36"/>
        <v>11843</v>
      </c>
      <c r="P139" s="35">
        <f t="shared" si="37"/>
        <v>0</v>
      </c>
      <c r="Q139" s="35">
        <f t="shared" si="38"/>
        <v>12632</v>
      </c>
      <c r="R139" s="35">
        <f t="shared" si="39"/>
        <v>13030</v>
      </c>
      <c r="S139" s="35">
        <f t="shared" si="40"/>
        <v>13192</v>
      </c>
      <c r="T139" s="22"/>
      <c r="U139" s="67">
        <f>IF(B139=C139,0,IF(S139&lt;&gt;"-",(S139)/Přehled!$A$1,0))</f>
        <v>31.409523809523808</v>
      </c>
    </row>
    <row r="140" spans="1:21" s="49" customFormat="1" x14ac:dyDescent="0.25">
      <c r="A140" s="55">
        <v>138</v>
      </c>
      <c r="B140" s="34">
        <v>21936</v>
      </c>
      <c r="C140" s="7"/>
      <c r="D140" s="56">
        <v>2535</v>
      </c>
      <c r="E140" s="41">
        <f t="shared" si="32"/>
        <v>1270</v>
      </c>
      <c r="F140" s="41">
        <f t="shared" si="33"/>
        <v>425</v>
      </c>
      <c r="G140" s="41">
        <f t="shared" si="34"/>
        <v>105</v>
      </c>
      <c r="H140" s="7">
        <f t="shared" si="35"/>
        <v>20</v>
      </c>
      <c r="I140" s="34">
        <f t="shared" si="41"/>
        <v>4817</v>
      </c>
      <c r="J140" s="41">
        <f t="shared" si="41"/>
        <v>2413</v>
      </c>
      <c r="K140" s="41">
        <f t="shared" si="41"/>
        <v>808</v>
      </c>
      <c r="L140" s="41">
        <f t="shared" si="41"/>
        <v>200</v>
      </c>
      <c r="M140" s="7">
        <f t="shared" si="41"/>
        <v>38</v>
      </c>
      <c r="O140" s="35">
        <f t="shared" si="36"/>
        <v>12302</v>
      </c>
      <c r="P140" s="35">
        <f t="shared" si="37"/>
        <v>0</v>
      </c>
      <c r="Q140" s="35">
        <f t="shared" si="38"/>
        <v>13090</v>
      </c>
      <c r="R140" s="35">
        <f t="shared" si="39"/>
        <v>13498</v>
      </c>
      <c r="S140" s="35">
        <f t="shared" si="40"/>
        <v>13660</v>
      </c>
      <c r="T140" s="22"/>
      <c r="U140" s="67">
        <f>IF(B140=C140,0,IF(S140&lt;&gt;"-",(S140)/Přehled!$A$1,0))</f>
        <v>32.523809523809526</v>
      </c>
    </row>
    <row r="141" spans="1:21" s="49" customFormat="1" x14ac:dyDescent="0.25">
      <c r="A141" s="55">
        <v>139</v>
      </c>
      <c r="B141" s="34">
        <v>22484</v>
      </c>
      <c r="C141" s="7"/>
      <c r="D141" s="56">
        <v>2555</v>
      </c>
      <c r="E141" s="41">
        <f t="shared" si="32"/>
        <v>1280</v>
      </c>
      <c r="F141" s="41">
        <f t="shared" si="33"/>
        <v>425</v>
      </c>
      <c r="G141" s="41">
        <f t="shared" si="34"/>
        <v>105</v>
      </c>
      <c r="H141" s="7">
        <f t="shared" si="35"/>
        <v>20</v>
      </c>
      <c r="I141" s="34">
        <f t="shared" si="41"/>
        <v>4855</v>
      </c>
      <c r="J141" s="41">
        <f t="shared" si="41"/>
        <v>2432</v>
      </c>
      <c r="K141" s="41">
        <f t="shared" si="41"/>
        <v>808</v>
      </c>
      <c r="L141" s="41">
        <f t="shared" si="41"/>
        <v>200</v>
      </c>
      <c r="M141" s="7">
        <f t="shared" si="41"/>
        <v>38</v>
      </c>
      <c r="O141" s="35">
        <f t="shared" si="36"/>
        <v>12774</v>
      </c>
      <c r="P141" s="35">
        <f t="shared" si="37"/>
        <v>0</v>
      </c>
      <c r="Q141" s="35">
        <f t="shared" si="38"/>
        <v>13581</v>
      </c>
      <c r="R141" s="35">
        <f t="shared" si="39"/>
        <v>13989</v>
      </c>
      <c r="S141" s="35">
        <f t="shared" si="40"/>
        <v>14151</v>
      </c>
      <c r="T141" s="22"/>
      <c r="U141" s="67">
        <f>IF(B141=C141,0,IF(S141&lt;&gt;"-",(S141)/Přehled!$A$1,0))</f>
        <v>33.692857142857143</v>
      </c>
    </row>
    <row r="142" spans="1:21" s="49" customFormat="1" x14ac:dyDescent="0.25">
      <c r="A142" s="55">
        <v>140</v>
      </c>
      <c r="B142" s="34">
        <v>23046</v>
      </c>
      <c r="C142" s="7"/>
      <c r="D142" s="56">
        <v>2580</v>
      </c>
      <c r="E142" s="41">
        <f t="shared" si="32"/>
        <v>1290</v>
      </c>
      <c r="F142" s="41">
        <f t="shared" si="33"/>
        <v>430</v>
      </c>
      <c r="G142" s="41">
        <f t="shared" si="34"/>
        <v>110</v>
      </c>
      <c r="H142" s="7">
        <f t="shared" si="35"/>
        <v>20</v>
      </c>
      <c r="I142" s="34">
        <f t="shared" si="41"/>
        <v>4902</v>
      </c>
      <c r="J142" s="41">
        <f t="shared" si="41"/>
        <v>2451</v>
      </c>
      <c r="K142" s="41">
        <f t="shared" si="41"/>
        <v>817</v>
      </c>
      <c r="L142" s="41">
        <f t="shared" si="41"/>
        <v>209</v>
      </c>
      <c r="M142" s="7">
        <f t="shared" si="41"/>
        <v>38</v>
      </c>
      <c r="O142" s="35">
        <f t="shared" si="36"/>
        <v>13242</v>
      </c>
      <c r="P142" s="35">
        <f t="shared" si="37"/>
        <v>0</v>
      </c>
      <c r="Q142" s="35">
        <f t="shared" si="38"/>
        <v>14059</v>
      </c>
      <c r="R142" s="35">
        <f t="shared" si="39"/>
        <v>14458</v>
      </c>
      <c r="S142" s="35">
        <f t="shared" si="40"/>
        <v>14629</v>
      </c>
      <c r="T142" s="22"/>
      <c r="U142" s="67">
        <f>IF(B142=C142,0,IF(S142&lt;&gt;"-",(S142)/Přehled!$A$1,0))</f>
        <v>34.830952380952382</v>
      </c>
    </row>
    <row r="143" spans="1:21" s="49" customFormat="1" x14ac:dyDescent="0.25">
      <c r="A143" s="98">
        <v>141</v>
      </c>
      <c r="B143" s="34">
        <v>23622</v>
      </c>
      <c r="C143" s="7"/>
      <c r="D143" s="34">
        <v>2600</v>
      </c>
      <c r="E143" s="41">
        <f t="shared" si="32"/>
        <v>1300</v>
      </c>
      <c r="F143" s="41">
        <f t="shared" si="33"/>
        <v>435</v>
      </c>
      <c r="G143" s="41">
        <f t="shared" si="34"/>
        <v>110</v>
      </c>
      <c r="H143" s="7">
        <f t="shared" si="35"/>
        <v>20</v>
      </c>
      <c r="I143" s="34">
        <f t="shared" si="41"/>
        <v>4940</v>
      </c>
      <c r="J143" s="41">
        <f t="shared" si="41"/>
        <v>2470</v>
      </c>
      <c r="K143" s="41">
        <f t="shared" si="41"/>
        <v>827</v>
      </c>
      <c r="L143" s="41">
        <f t="shared" si="41"/>
        <v>209</v>
      </c>
      <c r="M143" s="7">
        <f t="shared" si="41"/>
        <v>38</v>
      </c>
      <c r="O143" s="35">
        <f t="shared" si="36"/>
        <v>13742</v>
      </c>
      <c r="P143" s="35">
        <f t="shared" si="37"/>
        <v>0</v>
      </c>
      <c r="Q143" s="35">
        <f t="shared" si="38"/>
        <v>14558</v>
      </c>
      <c r="R143" s="35">
        <f t="shared" si="39"/>
        <v>14967</v>
      </c>
      <c r="S143" s="35">
        <f t="shared" si="40"/>
        <v>15138</v>
      </c>
      <c r="T143" s="22"/>
      <c r="U143" s="67">
        <f>IF(B143=C143,0,IF(S143&lt;&gt;"-",(S143)/Přehled!$A$1,0))</f>
        <v>36.042857142857144</v>
      </c>
    </row>
    <row r="144" spans="1:21" s="49" customFormat="1" ht="15.75" thickBot="1" x14ac:dyDescent="0.3">
      <c r="A144" s="310">
        <v>142</v>
      </c>
      <c r="B144" s="311">
        <v>24213</v>
      </c>
      <c r="C144" s="312"/>
      <c r="D144" s="311">
        <v>2625</v>
      </c>
      <c r="E144" s="313">
        <f t="shared" si="32"/>
        <v>1315</v>
      </c>
      <c r="F144" s="313">
        <f t="shared" si="33"/>
        <v>440</v>
      </c>
      <c r="G144" s="313">
        <f t="shared" si="34"/>
        <v>110</v>
      </c>
      <c r="H144" s="312">
        <f t="shared" si="35"/>
        <v>20</v>
      </c>
      <c r="I144" s="311">
        <f t="shared" si="41"/>
        <v>4988</v>
      </c>
      <c r="J144" s="313">
        <f t="shared" si="41"/>
        <v>2499</v>
      </c>
      <c r="K144" s="313">
        <f t="shared" si="41"/>
        <v>836</v>
      </c>
      <c r="L144" s="313">
        <f t="shared" si="41"/>
        <v>209</v>
      </c>
      <c r="M144" s="312">
        <f t="shared" si="41"/>
        <v>38</v>
      </c>
      <c r="O144" s="35">
        <f t="shared" si="36"/>
        <v>14237</v>
      </c>
      <c r="P144" s="35">
        <f t="shared" si="37"/>
        <v>0</v>
      </c>
      <c r="Q144" s="35">
        <f t="shared" si="38"/>
        <v>15054</v>
      </c>
      <c r="R144" s="35">
        <f t="shared" si="39"/>
        <v>15472</v>
      </c>
      <c r="S144" s="35">
        <f t="shared" si="40"/>
        <v>15643</v>
      </c>
      <c r="T144" s="22"/>
      <c r="U144" s="67">
        <f>IF(B144=C144,0,IF(S144&lt;&gt;"-",(S144)/Přehled!$A$1,0))</f>
        <v>37.245238095238093</v>
      </c>
    </row>
  </sheetData>
  <mergeCells count="11">
    <mergeCell ref="U1:U2"/>
    <mergeCell ref="O1:O2"/>
    <mergeCell ref="P1:P2"/>
    <mergeCell ref="Q1:Q2"/>
    <mergeCell ref="R1:R2"/>
    <mergeCell ref="S1:S2"/>
    <mergeCell ref="A1:A2"/>
    <mergeCell ref="B1:B2"/>
    <mergeCell ref="C1:C2"/>
    <mergeCell ref="D1:H1"/>
    <mergeCell ref="I1:M1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9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customWidth="1"/>
    <col min="21" max="21" width="17.7109375" style="21" customWidth="1"/>
    <col min="24" max="24" width="10.85546875" bestFit="1" customWidth="1"/>
  </cols>
  <sheetData>
    <row r="1" spans="1:21" ht="15" customHeight="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87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87"/>
    </row>
    <row r="3" spans="1:21" x14ac:dyDescent="0.25">
      <c r="A3" s="62">
        <v>1</v>
      </c>
      <c r="B3" s="63">
        <v>50</v>
      </c>
      <c r="C3" s="64"/>
      <c r="D3" s="12">
        <v>5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" si="4">ROUNDUP(D3*1.9,0)</f>
        <v>10</v>
      </c>
      <c r="J3" s="65">
        <f t="shared" ref="J3" si="5">ROUNDUP(E3*1.9,0)</f>
        <v>10</v>
      </c>
      <c r="K3" s="65">
        <f t="shared" ref="K3" si="6">ROUNDUP(F3*1.9,0)</f>
        <v>0</v>
      </c>
      <c r="L3" s="65">
        <f t="shared" ref="L3" si="7">ROUNDUP(G3*1.9,0)</f>
        <v>0</v>
      </c>
      <c r="M3" s="39">
        <f t="shared" ref="M3" si="8">ROUNDUP(H3*1.9,0)</f>
        <v>0</v>
      </c>
      <c r="N3" s="22"/>
      <c r="O3" s="154">
        <f t="shared" ref="O3" si="9">IF((B3-I3)-I3&lt;=0,0,(B3-I3)-I3)</f>
        <v>30</v>
      </c>
      <c r="P3" s="154">
        <f t="shared" ref="P3" si="10">IF((B3-I3-J3)-J3&lt;=O3,0,IF((B3-I3-J3)-J3&lt;=0,0,(B3-I3-J3)-J3))</f>
        <v>0</v>
      </c>
      <c r="Q3" s="154">
        <f t="shared" ref="Q3" si="11">IF((B3-I3-J3-K3)-K3&lt;=0,0,(B3-I3-J3-K3)-K3)</f>
        <v>30</v>
      </c>
      <c r="R3" s="154">
        <f t="shared" ref="R3" si="12">IF((B3-I3-J3-K3-L3)-L3&lt;=0,0,(B3-I3-J3-K3-L3)-L3)</f>
        <v>30</v>
      </c>
      <c r="S3" s="154">
        <f t="shared" ref="S3" si="13">IF(H3=0,IF((B3-I3-J3-K3-L3-M3)-M3&lt;=0,0,(B3-I3-J3-K3-L3-M3)-M3),IF((B3-I3-J3-K3-L3-M3)-M3&lt;=0,"-",(B3-I3-J3-K3-L3-M3)-M3+M3))</f>
        <v>30</v>
      </c>
      <c r="T3" s="73"/>
      <c r="U3" s="74">
        <f>IF(B3=C3,0,IF(S3&lt;&gt;"-",(S3)/Přehled!$A$1,0))</f>
        <v>7.1428571428571425E-2</v>
      </c>
    </row>
    <row r="4" spans="1:21" x14ac:dyDescent="0.25">
      <c r="A4" s="68">
        <v>2</v>
      </c>
      <c r="B4" s="69">
        <v>70</v>
      </c>
      <c r="C4" s="70"/>
      <c r="D4" s="11">
        <v>10</v>
      </c>
      <c r="E4" s="6">
        <f t="shared" ref="E4:E67" si="14">ROUND((D4/2)/5,0)*5</f>
        <v>5</v>
      </c>
      <c r="F4" s="6">
        <f t="shared" ref="F4:F67" si="15">ROUND((E4/3)/5,0)*5</f>
        <v>0</v>
      </c>
      <c r="G4" s="6">
        <f t="shared" ref="G4:G67" si="16">ROUND((F4/4)/5,0)*5</f>
        <v>0</v>
      </c>
      <c r="H4" s="31">
        <f t="shared" ref="H4:H67" si="17">ROUND((G4/5)/5,0)*5</f>
        <v>0</v>
      </c>
      <c r="I4" s="11">
        <f t="shared" ref="I4:I67" si="18">ROUNDUP(D4*1.9,0)</f>
        <v>19</v>
      </c>
      <c r="J4" s="6">
        <f t="shared" ref="J4:J67" si="19">ROUNDUP(E4*1.9,0)</f>
        <v>10</v>
      </c>
      <c r="K4" s="6">
        <f t="shared" ref="K4:K67" si="20">ROUNDUP(F4*1.9,0)</f>
        <v>0</v>
      </c>
      <c r="L4" s="6">
        <f t="shared" ref="L4:L67" si="21">ROUNDUP(G4*1.9,0)</f>
        <v>0</v>
      </c>
      <c r="M4" s="31">
        <f t="shared" ref="M4:M67" si="22">ROUNDUP(H4*1.9,0)</f>
        <v>0</v>
      </c>
      <c r="N4" s="22"/>
      <c r="O4" s="154">
        <f t="shared" ref="O4:O67" si="23">IF((B4-I4)-I4&lt;=0,0,(B4-I4)-I4)</f>
        <v>32</v>
      </c>
      <c r="P4" s="154">
        <f t="shared" ref="P4:P67" si="24">IF((B4-I4-J4)-J4&lt;=O4,0,IF((B4-I4-J4)-J4&lt;=0,0,(B4-I4-J4)-J4))</f>
        <v>0</v>
      </c>
      <c r="Q4" s="154">
        <f t="shared" ref="Q4:Q67" si="25">IF((B4-I4-J4-K4)-K4&lt;=0,0,(B4-I4-J4-K4)-K4)</f>
        <v>41</v>
      </c>
      <c r="R4" s="154">
        <f t="shared" ref="R4:R67" si="26">IF((B4-I4-J4-K4-L4)-L4&lt;=0,0,(B4-I4-J4-K4-L4)-L4)</f>
        <v>41</v>
      </c>
      <c r="S4" s="154">
        <f t="shared" ref="S4:S67" si="27">IF(H4=0,IF((B4-I4-J4-K4-L4-M4)-M4&lt;=0,0,(B4-I4-J4-K4-L4-M4)-M4),IF((B4-I4-J4-K4-L4-M4)-M4&lt;=0,"-",(B4-I4-J4-K4-L4-M4)-M4+M4))</f>
        <v>41</v>
      </c>
      <c r="T4" s="73"/>
      <c r="U4" s="74">
        <f>IF(B4=C4,0,IF(S4&lt;&gt;"-",(S4)/Přehled!$A$1,0))</f>
        <v>9.7619047619047619E-2</v>
      </c>
    </row>
    <row r="5" spans="1:21" x14ac:dyDescent="0.25">
      <c r="A5" s="68">
        <v>3</v>
      </c>
      <c r="B5" s="69">
        <v>130</v>
      </c>
      <c r="C5" s="70"/>
      <c r="D5" s="11">
        <v>15</v>
      </c>
      <c r="E5" s="6">
        <f t="shared" si="14"/>
        <v>10</v>
      </c>
      <c r="F5" s="6">
        <f t="shared" si="15"/>
        <v>5</v>
      </c>
      <c r="G5" s="6">
        <f t="shared" si="16"/>
        <v>0</v>
      </c>
      <c r="H5" s="31">
        <f t="shared" si="17"/>
        <v>0</v>
      </c>
      <c r="I5" s="11">
        <f t="shared" si="18"/>
        <v>29</v>
      </c>
      <c r="J5" s="6">
        <f t="shared" si="19"/>
        <v>19</v>
      </c>
      <c r="K5" s="6">
        <f t="shared" si="20"/>
        <v>10</v>
      </c>
      <c r="L5" s="6">
        <f t="shared" si="21"/>
        <v>0</v>
      </c>
      <c r="M5" s="31">
        <f t="shared" si="22"/>
        <v>0</v>
      </c>
      <c r="N5" s="22"/>
      <c r="O5" s="154">
        <f t="shared" si="23"/>
        <v>72</v>
      </c>
      <c r="P5" s="154">
        <f t="shared" si="24"/>
        <v>0</v>
      </c>
      <c r="Q5" s="154">
        <f t="shared" si="25"/>
        <v>62</v>
      </c>
      <c r="R5" s="154">
        <f t="shared" si="26"/>
        <v>72</v>
      </c>
      <c r="S5" s="154">
        <f t="shared" si="27"/>
        <v>72</v>
      </c>
      <c r="T5" s="73"/>
      <c r="U5" s="74">
        <f>IF(B5=C5,0,IF(S5&lt;&gt;"-",(S5)/Přehled!$A$1,0))</f>
        <v>0.17142857142857143</v>
      </c>
    </row>
    <row r="6" spans="1:21" x14ac:dyDescent="0.25">
      <c r="A6" s="68">
        <v>4</v>
      </c>
      <c r="B6" s="69">
        <v>200</v>
      </c>
      <c r="C6" s="70"/>
      <c r="D6" s="11">
        <v>20</v>
      </c>
      <c r="E6" s="6">
        <f t="shared" si="14"/>
        <v>10</v>
      </c>
      <c r="F6" s="6">
        <f t="shared" si="15"/>
        <v>5</v>
      </c>
      <c r="G6" s="6">
        <f t="shared" si="16"/>
        <v>0</v>
      </c>
      <c r="H6" s="31">
        <f t="shared" si="17"/>
        <v>0</v>
      </c>
      <c r="I6" s="11">
        <f t="shared" si="18"/>
        <v>38</v>
      </c>
      <c r="J6" s="6">
        <f t="shared" si="19"/>
        <v>19</v>
      </c>
      <c r="K6" s="6">
        <f t="shared" si="20"/>
        <v>10</v>
      </c>
      <c r="L6" s="6">
        <f t="shared" si="21"/>
        <v>0</v>
      </c>
      <c r="M6" s="31">
        <f t="shared" si="22"/>
        <v>0</v>
      </c>
      <c r="N6" s="22"/>
      <c r="O6" s="154">
        <f t="shared" si="23"/>
        <v>124</v>
      </c>
      <c r="P6" s="154">
        <f t="shared" si="24"/>
        <v>0</v>
      </c>
      <c r="Q6" s="154">
        <f t="shared" si="25"/>
        <v>123</v>
      </c>
      <c r="R6" s="154">
        <f t="shared" si="26"/>
        <v>133</v>
      </c>
      <c r="S6" s="154">
        <f t="shared" si="27"/>
        <v>133</v>
      </c>
      <c r="T6" s="73"/>
      <c r="U6" s="74">
        <f>IF(B6=C6,0,IF(S6&lt;&gt;"-",(S6)/Přehled!$A$1,0))</f>
        <v>0.31666666666666665</v>
      </c>
    </row>
    <row r="7" spans="1:21" x14ac:dyDescent="0.25">
      <c r="A7" s="68">
        <v>5</v>
      </c>
      <c r="B7" s="69">
        <v>270</v>
      </c>
      <c r="C7" s="70"/>
      <c r="D7" s="11">
        <v>30</v>
      </c>
      <c r="E7" s="6">
        <f t="shared" si="14"/>
        <v>15</v>
      </c>
      <c r="F7" s="6">
        <f t="shared" si="15"/>
        <v>5</v>
      </c>
      <c r="G7" s="6">
        <f t="shared" si="16"/>
        <v>0</v>
      </c>
      <c r="H7" s="31">
        <f t="shared" si="17"/>
        <v>0</v>
      </c>
      <c r="I7" s="11">
        <f t="shared" si="18"/>
        <v>57</v>
      </c>
      <c r="J7" s="6">
        <f t="shared" si="19"/>
        <v>29</v>
      </c>
      <c r="K7" s="6">
        <f t="shared" si="20"/>
        <v>10</v>
      </c>
      <c r="L7" s="6">
        <f t="shared" si="21"/>
        <v>0</v>
      </c>
      <c r="M7" s="31">
        <f t="shared" si="22"/>
        <v>0</v>
      </c>
      <c r="N7" s="22"/>
      <c r="O7" s="154">
        <f t="shared" si="23"/>
        <v>156</v>
      </c>
      <c r="P7" s="154">
        <f t="shared" si="24"/>
        <v>0</v>
      </c>
      <c r="Q7" s="154">
        <f t="shared" si="25"/>
        <v>164</v>
      </c>
      <c r="R7" s="154">
        <f t="shared" si="26"/>
        <v>174</v>
      </c>
      <c r="S7" s="154">
        <f t="shared" si="27"/>
        <v>174</v>
      </c>
      <c r="T7" s="73"/>
      <c r="U7" s="74">
        <f>IF(B7=C7,0,IF(S7&lt;&gt;"-",(S7)/Přehled!$A$1,0))</f>
        <v>0.41428571428571431</v>
      </c>
    </row>
    <row r="8" spans="1:21" x14ac:dyDescent="0.25">
      <c r="A8" s="68">
        <v>6</v>
      </c>
      <c r="B8" s="69">
        <v>330</v>
      </c>
      <c r="C8" s="70"/>
      <c r="D8" s="11">
        <v>35</v>
      </c>
      <c r="E8" s="6">
        <f t="shared" si="14"/>
        <v>20</v>
      </c>
      <c r="F8" s="6">
        <f t="shared" si="15"/>
        <v>5</v>
      </c>
      <c r="G8" s="6">
        <f t="shared" si="16"/>
        <v>0</v>
      </c>
      <c r="H8" s="31">
        <f t="shared" si="17"/>
        <v>0</v>
      </c>
      <c r="I8" s="11">
        <f t="shared" si="18"/>
        <v>67</v>
      </c>
      <c r="J8" s="6">
        <f t="shared" si="19"/>
        <v>38</v>
      </c>
      <c r="K8" s="6">
        <f t="shared" si="20"/>
        <v>10</v>
      </c>
      <c r="L8" s="6">
        <f t="shared" si="21"/>
        <v>0</v>
      </c>
      <c r="M8" s="31">
        <f t="shared" si="22"/>
        <v>0</v>
      </c>
      <c r="N8" s="22"/>
      <c r="O8" s="154">
        <f t="shared" si="23"/>
        <v>196</v>
      </c>
      <c r="P8" s="154">
        <f t="shared" si="24"/>
        <v>0</v>
      </c>
      <c r="Q8" s="154">
        <f t="shared" si="25"/>
        <v>205</v>
      </c>
      <c r="R8" s="154">
        <f t="shared" si="26"/>
        <v>215</v>
      </c>
      <c r="S8" s="154">
        <f t="shared" si="27"/>
        <v>215</v>
      </c>
      <c r="T8" s="73"/>
      <c r="U8" s="74">
        <f>IF(B8=C8,0,IF(S8&lt;&gt;"-",(S8)/Přehled!$A$1,0))</f>
        <v>0.51190476190476186</v>
      </c>
    </row>
    <row r="9" spans="1:21" x14ac:dyDescent="0.25">
      <c r="A9" s="68">
        <v>7</v>
      </c>
      <c r="B9" s="69">
        <v>420</v>
      </c>
      <c r="C9" s="70"/>
      <c r="D9" s="11">
        <v>45</v>
      </c>
      <c r="E9" s="6">
        <f t="shared" si="14"/>
        <v>25</v>
      </c>
      <c r="F9" s="6">
        <f t="shared" si="15"/>
        <v>10</v>
      </c>
      <c r="G9" s="6">
        <f t="shared" si="16"/>
        <v>5</v>
      </c>
      <c r="H9" s="31">
        <f t="shared" si="17"/>
        <v>0</v>
      </c>
      <c r="I9" s="11">
        <f t="shared" si="18"/>
        <v>86</v>
      </c>
      <c r="J9" s="6">
        <f t="shared" si="19"/>
        <v>48</v>
      </c>
      <c r="K9" s="6">
        <f t="shared" si="20"/>
        <v>19</v>
      </c>
      <c r="L9" s="6">
        <f t="shared" si="21"/>
        <v>10</v>
      </c>
      <c r="M9" s="31">
        <f t="shared" si="22"/>
        <v>0</v>
      </c>
      <c r="N9" s="22"/>
      <c r="O9" s="154">
        <f t="shared" si="23"/>
        <v>248</v>
      </c>
      <c r="P9" s="154">
        <f t="shared" si="24"/>
        <v>0</v>
      </c>
      <c r="Q9" s="154">
        <f t="shared" si="25"/>
        <v>248</v>
      </c>
      <c r="R9" s="154">
        <f t="shared" si="26"/>
        <v>247</v>
      </c>
      <c r="S9" s="154">
        <f t="shared" si="27"/>
        <v>257</v>
      </c>
      <c r="T9" s="73"/>
      <c r="U9" s="74">
        <f>IF(B9=C9,0,IF(S9&lt;&gt;"-",(S9)/Přehled!$A$1,0))</f>
        <v>0.61190476190476195</v>
      </c>
    </row>
    <row r="10" spans="1:21" x14ac:dyDescent="0.25">
      <c r="A10" s="68">
        <v>8</v>
      </c>
      <c r="B10" s="69">
        <v>490</v>
      </c>
      <c r="C10" s="70"/>
      <c r="D10" s="11">
        <v>50</v>
      </c>
      <c r="E10" s="6">
        <f t="shared" si="14"/>
        <v>25</v>
      </c>
      <c r="F10" s="6">
        <f t="shared" si="15"/>
        <v>10</v>
      </c>
      <c r="G10" s="6">
        <f t="shared" si="16"/>
        <v>5</v>
      </c>
      <c r="H10" s="31">
        <f t="shared" si="17"/>
        <v>0</v>
      </c>
      <c r="I10" s="11">
        <f t="shared" si="18"/>
        <v>95</v>
      </c>
      <c r="J10" s="6">
        <f t="shared" si="19"/>
        <v>48</v>
      </c>
      <c r="K10" s="6">
        <f t="shared" si="20"/>
        <v>19</v>
      </c>
      <c r="L10" s="6">
        <f t="shared" si="21"/>
        <v>10</v>
      </c>
      <c r="M10" s="31">
        <f t="shared" si="22"/>
        <v>0</v>
      </c>
      <c r="N10" s="22"/>
      <c r="O10" s="154">
        <f t="shared" si="23"/>
        <v>300</v>
      </c>
      <c r="P10" s="154">
        <f t="shared" si="24"/>
        <v>0</v>
      </c>
      <c r="Q10" s="154">
        <f t="shared" si="25"/>
        <v>309</v>
      </c>
      <c r="R10" s="154">
        <f t="shared" si="26"/>
        <v>308</v>
      </c>
      <c r="S10" s="154">
        <f t="shared" si="27"/>
        <v>318</v>
      </c>
      <c r="T10" s="73"/>
      <c r="U10" s="74">
        <f>IF(B10=C10,0,IF(S10&lt;&gt;"-",(S10)/Přehled!$A$1,0))</f>
        <v>0.75714285714285712</v>
      </c>
    </row>
    <row r="11" spans="1:21" x14ac:dyDescent="0.25">
      <c r="A11" s="68">
        <v>9</v>
      </c>
      <c r="B11" s="69">
        <v>570</v>
      </c>
      <c r="C11" s="70"/>
      <c r="D11" s="11">
        <v>60</v>
      </c>
      <c r="E11" s="6">
        <f t="shared" si="14"/>
        <v>30</v>
      </c>
      <c r="F11" s="6">
        <f t="shared" si="15"/>
        <v>10</v>
      </c>
      <c r="G11" s="6">
        <f t="shared" si="16"/>
        <v>5</v>
      </c>
      <c r="H11" s="31">
        <f t="shared" si="17"/>
        <v>0</v>
      </c>
      <c r="I11" s="11">
        <f t="shared" si="18"/>
        <v>114</v>
      </c>
      <c r="J11" s="6">
        <f t="shared" si="19"/>
        <v>57</v>
      </c>
      <c r="K11" s="6">
        <f t="shared" si="20"/>
        <v>19</v>
      </c>
      <c r="L11" s="6">
        <f t="shared" si="21"/>
        <v>10</v>
      </c>
      <c r="M11" s="31">
        <f t="shared" si="22"/>
        <v>0</v>
      </c>
      <c r="N11" s="22"/>
      <c r="O11" s="154">
        <f t="shared" si="23"/>
        <v>342</v>
      </c>
      <c r="P11" s="154">
        <f t="shared" si="24"/>
        <v>0</v>
      </c>
      <c r="Q11" s="154">
        <f t="shared" si="25"/>
        <v>361</v>
      </c>
      <c r="R11" s="154">
        <f t="shared" si="26"/>
        <v>360</v>
      </c>
      <c r="S11" s="154">
        <f t="shared" si="27"/>
        <v>370</v>
      </c>
      <c r="T11" s="73"/>
      <c r="U11" s="74">
        <f>IF(B11=C11,0,IF(S11&lt;&gt;"-",(S11)/Přehled!$A$1,0))</f>
        <v>0.88095238095238093</v>
      </c>
    </row>
    <row r="12" spans="1:21" x14ac:dyDescent="0.25">
      <c r="A12" s="68">
        <v>10</v>
      </c>
      <c r="B12" s="69">
        <v>650</v>
      </c>
      <c r="C12" s="70"/>
      <c r="D12" s="11">
        <v>65</v>
      </c>
      <c r="E12" s="6">
        <f t="shared" si="14"/>
        <v>35</v>
      </c>
      <c r="F12" s="6">
        <f t="shared" si="15"/>
        <v>10</v>
      </c>
      <c r="G12" s="6">
        <f t="shared" si="16"/>
        <v>5</v>
      </c>
      <c r="H12" s="31">
        <f t="shared" si="17"/>
        <v>0</v>
      </c>
      <c r="I12" s="11">
        <f t="shared" si="18"/>
        <v>124</v>
      </c>
      <c r="J12" s="6">
        <f t="shared" si="19"/>
        <v>67</v>
      </c>
      <c r="K12" s="6">
        <f t="shared" si="20"/>
        <v>19</v>
      </c>
      <c r="L12" s="6">
        <f t="shared" si="21"/>
        <v>10</v>
      </c>
      <c r="M12" s="31">
        <f t="shared" si="22"/>
        <v>0</v>
      </c>
      <c r="N12" s="22"/>
      <c r="O12" s="154">
        <f t="shared" si="23"/>
        <v>402</v>
      </c>
      <c r="P12" s="154">
        <f t="shared" si="24"/>
        <v>0</v>
      </c>
      <c r="Q12" s="154">
        <f t="shared" si="25"/>
        <v>421</v>
      </c>
      <c r="R12" s="154">
        <f t="shared" si="26"/>
        <v>420</v>
      </c>
      <c r="S12" s="154">
        <f t="shared" si="27"/>
        <v>430</v>
      </c>
      <c r="T12" s="73"/>
      <c r="U12" s="74">
        <f>IF(B12=C12,0,IF(S12&lt;&gt;"-",(S12)/Přehled!$A$1,0))</f>
        <v>1.0238095238095237</v>
      </c>
    </row>
    <row r="13" spans="1:21" x14ac:dyDescent="0.25">
      <c r="A13" s="68">
        <v>11</v>
      </c>
      <c r="B13" s="69">
        <v>667</v>
      </c>
      <c r="C13" s="70"/>
      <c r="D13" s="11">
        <v>75</v>
      </c>
      <c r="E13" s="6">
        <f t="shared" si="14"/>
        <v>40</v>
      </c>
      <c r="F13" s="6">
        <f t="shared" si="15"/>
        <v>15</v>
      </c>
      <c r="G13" s="6">
        <f t="shared" si="16"/>
        <v>5</v>
      </c>
      <c r="H13" s="31">
        <f t="shared" si="17"/>
        <v>0</v>
      </c>
      <c r="I13" s="11">
        <f t="shared" si="18"/>
        <v>143</v>
      </c>
      <c r="J13" s="6">
        <f t="shared" si="19"/>
        <v>76</v>
      </c>
      <c r="K13" s="6">
        <f t="shared" si="20"/>
        <v>29</v>
      </c>
      <c r="L13" s="6">
        <f t="shared" si="21"/>
        <v>10</v>
      </c>
      <c r="M13" s="31">
        <f t="shared" si="22"/>
        <v>0</v>
      </c>
      <c r="N13" s="22"/>
      <c r="O13" s="154">
        <f t="shared" si="23"/>
        <v>381</v>
      </c>
      <c r="P13" s="154">
        <f t="shared" si="24"/>
        <v>0</v>
      </c>
      <c r="Q13" s="154">
        <f t="shared" si="25"/>
        <v>390</v>
      </c>
      <c r="R13" s="154">
        <f t="shared" si="26"/>
        <v>399</v>
      </c>
      <c r="S13" s="154">
        <f t="shared" si="27"/>
        <v>409</v>
      </c>
      <c r="T13" s="73"/>
      <c r="U13" s="74">
        <f>IF(B13=C13,0,IF(S13&lt;&gt;"-",(S13)/Přehled!$A$1,0))</f>
        <v>0.97380952380952379</v>
      </c>
    </row>
    <row r="14" spans="1:21" x14ac:dyDescent="0.25">
      <c r="A14" s="68">
        <v>12</v>
      </c>
      <c r="B14" s="69">
        <v>683</v>
      </c>
      <c r="C14" s="70"/>
      <c r="D14" s="11">
        <v>85</v>
      </c>
      <c r="E14" s="6">
        <f t="shared" si="14"/>
        <v>45</v>
      </c>
      <c r="F14" s="6">
        <f t="shared" si="15"/>
        <v>15</v>
      </c>
      <c r="G14" s="6">
        <f t="shared" si="16"/>
        <v>5</v>
      </c>
      <c r="H14" s="31">
        <f t="shared" si="17"/>
        <v>0</v>
      </c>
      <c r="I14" s="11">
        <f t="shared" si="18"/>
        <v>162</v>
      </c>
      <c r="J14" s="6">
        <f t="shared" si="19"/>
        <v>86</v>
      </c>
      <c r="K14" s="6">
        <f t="shared" si="20"/>
        <v>29</v>
      </c>
      <c r="L14" s="6">
        <f t="shared" si="21"/>
        <v>10</v>
      </c>
      <c r="M14" s="31">
        <f t="shared" si="22"/>
        <v>0</v>
      </c>
      <c r="N14" s="22"/>
      <c r="O14" s="154">
        <f t="shared" si="23"/>
        <v>359</v>
      </c>
      <c r="P14" s="154">
        <f t="shared" si="24"/>
        <v>0</v>
      </c>
      <c r="Q14" s="154">
        <f t="shared" si="25"/>
        <v>377</v>
      </c>
      <c r="R14" s="154">
        <f t="shared" si="26"/>
        <v>386</v>
      </c>
      <c r="S14" s="154">
        <f t="shared" si="27"/>
        <v>396</v>
      </c>
      <c r="T14" s="73"/>
      <c r="U14" s="74">
        <f>IF(B14=C14,0,IF(S14&lt;&gt;"-",(S14)/Přehled!$A$1,0))</f>
        <v>0.94285714285714284</v>
      </c>
    </row>
    <row r="15" spans="1:21" x14ac:dyDescent="0.25">
      <c r="A15" s="71">
        <v>13</v>
      </c>
      <c r="B15" s="11">
        <v>700</v>
      </c>
      <c r="C15" s="31"/>
      <c r="D15" s="11">
        <v>95</v>
      </c>
      <c r="E15" s="6">
        <f t="shared" si="14"/>
        <v>50</v>
      </c>
      <c r="F15" s="6">
        <f t="shared" si="15"/>
        <v>15</v>
      </c>
      <c r="G15" s="6">
        <f t="shared" si="16"/>
        <v>5</v>
      </c>
      <c r="H15" s="31">
        <f t="shared" si="17"/>
        <v>0</v>
      </c>
      <c r="I15" s="11">
        <f t="shared" si="18"/>
        <v>181</v>
      </c>
      <c r="J15" s="6">
        <f t="shared" si="19"/>
        <v>95</v>
      </c>
      <c r="K15" s="6">
        <f t="shared" si="20"/>
        <v>29</v>
      </c>
      <c r="L15" s="6">
        <f t="shared" si="21"/>
        <v>10</v>
      </c>
      <c r="M15" s="31">
        <f t="shared" si="22"/>
        <v>0</v>
      </c>
      <c r="N15" s="36"/>
      <c r="O15" s="72">
        <f t="shared" si="23"/>
        <v>338</v>
      </c>
      <c r="P15" s="72">
        <f t="shared" si="24"/>
        <v>0</v>
      </c>
      <c r="Q15" s="72">
        <f t="shared" si="25"/>
        <v>366</v>
      </c>
      <c r="R15" s="72">
        <f t="shared" si="26"/>
        <v>375</v>
      </c>
      <c r="S15" s="72">
        <f t="shared" si="27"/>
        <v>385</v>
      </c>
      <c r="T15" s="73"/>
      <c r="U15" s="74">
        <f>IF(B15=C15,0,IF(S15&lt;&gt;"-",(S15)/Přehled!$A$1,0))</f>
        <v>0.91666666666666663</v>
      </c>
    </row>
    <row r="16" spans="1:21" x14ac:dyDescent="0.25">
      <c r="A16" s="75">
        <v>14</v>
      </c>
      <c r="B16" s="76">
        <v>718</v>
      </c>
      <c r="C16" s="77"/>
      <c r="D16" s="78">
        <v>100</v>
      </c>
      <c r="E16" s="79">
        <f t="shared" si="14"/>
        <v>50</v>
      </c>
      <c r="F16" s="79">
        <f t="shared" si="15"/>
        <v>15</v>
      </c>
      <c r="G16" s="79">
        <f t="shared" si="16"/>
        <v>5</v>
      </c>
      <c r="H16" s="77">
        <f t="shared" si="17"/>
        <v>0</v>
      </c>
      <c r="I16" s="76">
        <f t="shared" si="18"/>
        <v>190</v>
      </c>
      <c r="J16" s="79">
        <f t="shared" si="19"/>
        <v>95</v>
      </c>
      <c r="K16" s="79">
        <f t="shared" si="20"/>
        <v>29</v>
      </c>
      <c r="L16" s="79">
        <f t="shared" si="21"/>
        <v>10</v>
      </c>
      <c r="M16" s="77">
        <f t="shared" si="22"/>
        <v>0</v>
      </c>
      <c r="N16" s="36"/>
      <c r="O16" s="72">
        <f t="shared" si="23"/>
        <v>338</v>
      </c>
      <c r="P16" s="72">
        <f t="shared" si="24"/>
        <v>0</v>
      </c>
      <c r="Q16" s="72">
        <f t="shared" si="25"/>
        <v>375</v>
      </c>
      <c r="R16" s="72">
        <f t="shared" si="26"/>
        <v>384</v>
      </c>
      <c r="S16" s="72">
        <f t="shared" si="27"/>
        <v>394</v>
      </c>
      <c r="T16" s="73"/>
      <c r="U16" s="74">
        <f>IF(B16=C16,0,IF(S16&lt;&gt;"-",(S16)/Přehled!$A$1,0))</f>
        <v>0.93809523809523809</v>
      </c>
    </row>
    <row r="17" spans="1:21" x14ac:dyDescent="0.25">
      <c r="A17" s="81">
        <v>15</v>
      </c>
      <c r="B17" s="11">
        <v>736</v>
      </c>
      <c r="C17" s="31"/>
      <c r="D17" s="82">
        <v>110</v>
      </c>
      <c r="E17" s="6">
        <f t="shared" si="14"/>
        <v>55</v>
      </c>
      <c r="F17" s="6">
        <f t="shared" si="15"/>
        <v>20</v>
      </c>
      <c r="G17" s="6">
        <f t="shared" si="16"/>
        <v>5</v>
      </c>
      <c r="H17" s="31">
        <f t="shared" si="17"/>
        <v>0</v>
      </c>
      <c r="I17" s="11">
        <f t="shared" si="18"/>
        <v>209</v>
      </c>
      <c r="J17" s="6">
        <f t="shared" si="19"/>
        <v>105</v>
      </c>
      <c r="K17" s="6">
        <f t="shared" si="20"/>
        <v>38</v>
      </c>
      <c r="L17" s="6">
        <f t="shared" si="21"/>
        <v>10</v>
      </c>
      <c r="M17" s="31">
        <f t="shared" si="22"/>
        <v>0</v>
      </c>
      <c r="N17" s="36"/>
      <c r="O17" s="72">
        <f t="shared" si="23"/>
        <v>318</v>
      </c>
      <c r="P17" s="72">
        <f t="shared" si="24"/>
        <v>0</v>
      </c>
      <c r="Q17" s="72">
        <f t="shared" si="25"/>
        <v>346</v>
      </c>
      <c r="R17" s="72">
        <f t="shared" si="26"/>
        <v>364</v>
      </c>
      <c r="S17" s="72">
        <f t="shared" si="27"/>
        <v>374</v>
      </c>
      <c r="T17" s="73"/>
      <c r="U17" s="74">
        <f>IF(B17=C17,0,IF(S17&lt;&gt;"-",(S17)/Přehled!$A$1,0))</f>
        <v>0.89047619047619042</v>
      </c>
    </row>
    <row r="18" spans="1:21" x14ac:dyDescent="0.25">
      <c r="A18" s="81">
        <v>16</v>
      </c>
      <c r="B18" s="11">
        <v>754</v>
      </c>
      <c r="C18" s="31"/>
      <c r="D18" s="82">
        <v>120</v>
      </c>
      <c r="E18" s="6">
        <f t="shared" si="14"/>
        <v>60</v>
      </c>
      <c r="F18" s="6">
        <f t="shared" si="15"/>
        <v>20</v>
      </c>
      <c r="G18" s="6">
        <f t="shared" si="16"/>
        <v>5</v>
      </c>
      <c r="H18" s="31">
        <f t="shared" si="17"/>
        <v>0</v>
      </c>
      <c r="I18" s="11">
        <f t="shared" si="18"/>
        <v>228</v>
      </c>
      <c r="J18" s="6">
        <f t="shared" si="19"/>
        <v>114</v>
      </c>
      <c r="K18" s="6">
        <f t="shared" si="20"/>
        <v>38</v>
      </c>
      <c r="L18" s="6">
        <f t="shared" si="21"/>
        <v>10</v>
      </c>
      <c r="M18" s="31">
        <f t="shared" si="22"/>
        <v>0</v>
      </c>
      <c r="N18" s="36"/>
      <c r="O18" s="72">
        <f t="shared" si="23"/>
        <v>298</v>
      </c>
      <c r="P18" s="72">
        <f t="shared" si="24"/>
        <v>0</v>
      </c>
      <c r="Q18" s="72">
        <f t="shared" si="25"/>
        <v>336</v>
      </c>
      <c r="R18" s="72">
        <f t="shared" si="26"/>
        <v>354</v>
      </c>
      <c r="S18" s="72">
        <f t="shared" si="27"/>
        <v>364</v>
      </c>
      <c r="T18" s="73"/>
      <c r="U18" s="74">
        <f>IF(B18=C18,0,IF(S18&lt;&gt;"-",(S18)/Přehled!$A$1,0))</f>
        <v>0.8666666666666667</v>
      </c>
    </row>
    <row r="19" spans="1:21" x14ac:dyDescent="0.25">
      <c r="A19" s="81">
        <v>17</v>
      </c>
      <c r="B19" s="11">
        <v>773</v>
      </c>
      <c r="C19" s="31"/>
      <c r="D19" s="82">
        <v>130</v>
      </c>
      <c r="E19" s="6">
        <f t="shared" si="14"/>
        <v>65</v>
      </c>
      <c r="F19" s="6">
        <f t="shared" si="15"/>
        <v>20</v>
      </c>
      <c r="G19" s="6">
        <f t="shared" si="16"/>
        <v>5</v>
      </c>
      <c r="H19" s="31">
        <f t="shared" si="17"/>
        <v>0</v>
      </c>
      <c r="I19" s="11">
        <f t="shared" si="18"/>
        <v>247</v>
      </c>
      <c r="J19" s="6">
        <f t="shared" si="19"/>
        <v>124</v>
      </c>
      <c r="K19" s="6">
        <f t="shared" si="20"/>
        <v>38</v>
      </c>
      <c r="L19" s="6">
        <f t="shared" si="21"/>
        <v>10</v>
      </c>
      <c r="M19" s="31">
        <f t="shared" si="22"/>
        <v>0</v>
      </c>
      <c r="N19" s="36"/>
      <c r="O19" s="72">
        <f t="shared" si="23"/>
        <v>279</v>
      </c>
      <c r="P19" s="72">
        <f t="shared" si="24"/>
        <v>0</v>
      </c>
      <c r="Q19" s="72">
        <f t="shared" si="25"/>
        <v>326</v>
      </c>
      <c r="R19" s="72">
        <f t="shared" si="26"/>
        <v>344</v>
      </c>
      <c r="S19" s="72">
        <f t="shared" si="27"/>
        <v>354</v>
      </c>
      <c r="T19" s="73"/>
      <c r="U19" s="74">
        <f>IF(B19=C19,0,IF(S19&lt;&gt;"-",(S19)/Přehled!$A$1,0))</f>
        <v>0.84285714285714286</v>
      </c>
    </row>
    <row r="20" spans="1:21" x14ac:dyDescent="0.25">
      <c r="A20" s="81">
        <v>18</v>
      </c>
      <c r="B20" s="11">
        <v>792</v>
      </c>
      <c r="C20" s="31"/>
      <c r="D20" s="82">
        <v>140</v>
      </c>
      <c r="E20" s="6">
        <f t="shared" si="14"/>
        <v>70</v>
      </c>
      <c r="F20" s="6">
        <f t="shared" si="15"/>
        <v>25</v>
      </c>
      <c r="G20" s="6">
        <f t="shared" si="16"/>
        <v>5</v>
      </c>
      <c r="H20" s="31">
        <f t="shared" si="17"/>
        <v>0</v>
      </c>
      <c r="I20" s="11">
        <f t="shared" si="18"/>
        <v>266</v>
      </c>
      <c r="J20" s="6">
        <f t="shared" si="19"/>
        <v>133</v>
      </c>
      <c r="K20" s="6">
        <f t="shared" si="20"/>
        <v>48</v>
      </c>
      <c r="L20" s="6">
        <f t="shared" si="21"/>
        <v>10</v>
      </c>
      <c r="M20" s="31">
        <f t="shared" si="22"/>
        <v>0</v>
      </c>
      <c r="N20" s="36"/>
      <c r="O20" s="72">
        <f t="shared" si="23"/>
        <v>260</v>
      </c>
      <c r="P20" s="72">
        <f t="shared" si="24"/>
        <v>0</v>
      </c>
      <c r="Q20" s="72">
        <f t="shared" si="25"/>
        <v>297</v>
      </c>
      <c r="R20" s="72">
        <f t="shared" si="26"/>
        <v>325</v>
      </c>
      <c r="S20" s="72">
        <f t="shared" si="27"/>
        <v>335</v>
      </c>
      <c r="T20" s="73"/>
      <c r="U20" s="74">
        <f>IF(B20=C20,0,IF(S20&lt;&gt;"-",(S20)/Přehled!$A$1,0))</f>
        <v>0.79761904761904767</v>
      </c>
    </row>
    <row r="21" spans="1:21" x14ac:dyDescent="0.25">
      <c r="A21" s="81">
        <v>19</v>
      </c>
      <c r="B21" s="11">
        <v>812</v>
      </c>
      <c r="C21" s="31"/>
      <c r="D21" s="82">
        <v>150</v>
      </c>
      <c r="E21" s="6">
        <f t="shared" si="14"/>
        <v>75</v>
      </c>
      <c r="F21" s="6">
        <f t="shared" si="15"/>
        <v>25</v>
      </c>
      <c r="G21" s="6">
        <f t="shared" si="16"/>
        <v>5</v>
      </c>
      <c r="H21" s="31">
        <f t="shared" si="17"/>
        <v>0</v>
      </c>
      <c r="I21" s="11">
        <f t="shared" si="18"/>
        <v>285</v>
      </c>
      <c r="J21" s="6">
        <f t="shared" si="19"/>
        <v>143</v>
      </c>
      <c r="K21" s="6">
        <f t="shared" si="20"/>
        <v>48</v>
      </c>
      <c r="L21" s="6">
        <f t="shared" si="21"/>
        <v>10</v>
      </c>
      <c r="M21" s="31">
        <f t="shared" si="22"/>
        <v>0</v>
      </c>
      <c r="N21" s="36"/>
      <c r="O21" s="72">
        <f t="shared" si="23"/>
        <v>242</v>
      </c>
      <c r="P21" s="72">
        <f t="shared" si="24"/>
        <v>0</v>
      </c>
      <c r="Q21" s="72">
        <f t="shared" si="25"/>
        <v>288</v>
      </c>
      <c r="R21" s="72">
        <f t="shared" si="26"/>
        <v>316</v>
      </c>
      <c r="S21" s="72">
        <f t="shared" si="27"/>
        <v>326</v>
      </c>
      <c r="T21" s="73"/>
      <c r="U21" s="74">
        <f>IF(B21=C21,0,IF(S21&lt;&gt;"-",(S21)/Přehled!$A$1,0))</f>
        <v>0.77619047619047621</v>
      </c>
    </row>
    <row r="22" spans="1:21" x14ac:dyDescent="0.25">
      <c r="A22" s="81">
        <v>20</v>
      </c>
      <c r="B22" s="11">
        <v>833</v>
      </c>
      <c r="C22" s="31"/>
      <c r="D22" s="82">
        <v>155</v>
      </c>
      <c r="E22" s="6">
        <f t="shared" si="14"/>
        <v>80</v>
      </c>
      <c r="F22" s="6">
        <f t="shared" si="15"/>
        <v>25</v>
      </c>
      <c r="G22" s="6">
        <f t="shared" si="16"/>
        <v>5</v>
      </c>
      <c r="H22" s="31">
        <f t="shared" si="17"/>
        <v>0</v>
      </c>
      <c r="I22" s="11">
        <f t="shared" si="18"/>
        <v>295</v>
      </c>
      <c r="J22" s="6">
        <f t="shared" si="19"/>
        <v>152</v>
      </c>
      <c r="K22" s="6">
        <f t="shared" si="20"/>
        <v>48</v>
      </c>
      <c r="L22" s="6">
        <f t="shared" si="21"/>
        <v>10</v>
      </c>
      <c r="M22" s="31">
        <f t="shared" si="22"/>
        <v>0</v>
      </c>
      <c r="N22" s="36"/>
      <c r="O22" s="72">
        <f t="shared" si="23"/>
        <v>243</v>
      </c>
      <c r="P22" s="72">
        <f t="shared" si="24"/>
        <v>0</v>
      </c>
      <c r="Q22" s="72">
        <f t="shared" si="25"/>
        <v>290</v>
      </c>
      <c r="R22" s="72">
        <f t="shared" si="26"/>
        <v>318</v>
      </c>
      <c r="S22" s="72">
        <f t="shared" si="27"/>
        <v>328</v>
      </c>
      <c r="T22" s="73"/>
      <c r="U22" s="74">
        <f>IF(B22=C22,0,IF(S22&lt;&gt;"-",(S22)/Přehled!$A$1,0))</f>
        <v>0.78095238095238095</v>
      </c>
    </row>
    <row r="23" spans="1:21" x14ac:dyDescent="0.25">
      <c r="A23" s="50">
        <v>21</v>
      </c>
      <c r="B23" s="51">
        <v>853</v>
      </c>
      <c r="C23" s="52"/>
      <c r="D23" s="53">
        <v>165</v>
      </c>
      <c r="E23" s="54">
        <f t="shared" si="14"/>
        <v>85</v>
      </c>
      <c r="F23" s="54">
        <f t="shared" si="15"/>
        <v>30</v>
      </c>
      <c r="G23" s="54">
        <f t="shared" si="16"/>
        <v>10</v>
      </c>
      <c r="H23" s="52">
        <f t="shared" si="17"/>
        <v>0</v>
      </c>
      <c r="I23" s="51">
        <f t="shared" si="18"/>
        <v>314</v>
      </c>
      <c r="J23" s="54">
        <f t="shared" si="19"/>
        <v>162</v>
      </c>
      <c r="K23" s="54">
        <f t="shared" si="20"/>
        <v>57</v>
      </c>
      <c r="L23" s="54">
        <f t="shared" si="21"/>
        <v>19</v>
      </c>
      <c r="M23" s="52">
        <f t="shared" si="22"/>
        <v>0</v>
      </c>
      <c r="N23" s="36"/>
      <c r="O23" s="83">
        <f t="shared" si="23"/>
        <v>225</v>
      </c>
      <c r="P23" s="83">
        <f t="shared" si="24"/>
        <v>0</v>
      </c>
      <c r="Q23" s="83">
        <f t="shared" si="25"/>
        <v>263</v>
      </c>
      <c r="R23" s="83">
        <f t="shared" si="26"/>
        <v>282</v>
      </c>
      <c r="S23" s="83">
        <f t="shared" si="27"/>
        <v>301</v>
      </c>
      <c r="T23" s="73"/>
      <c r="U23" s="74">
        <f>IF(B23=C23,0,IF(S23&lt;&gt;"-",(S23)/Přehled!$A$1,0))</f>
        <v>0.71666666666666667</v>
      </c>
    </row>
    <row r="24" spans="1:21" x14ac:dyDescent="0.25">
      <c r="A24" s="55">
        <v>22</v>
      </c>
      <c r="B24" s="34">
        <v>875</v>
      </c>
      <c r="C24" s="7"/>
      <c r="D24" s="56">
        <v>175</v>
      </c>
      <c r="E24" s="41">
        <f t="shared" si="14"/>
        <v>90</v>
      </c>
      <c r="F24" s="41">
        <f t="shared" si="15"/>
        <v>30</v>
      </c>
      <c r="G24" s="41">
        <f t="shared" si="16"/>
        <v>10</v>
      </c>
      <c r="H24" s="7">
        <f t="shared" si="17"/>
        <v>0</v>
      </c>
      <c r="I24" s="34">
        <f t="shared" si="18"/>
        <v>333</v>
      </c>
      <c r="J24" s="41">
        <f t="shared" si="19"/>
        <v>171</v>
      </c>
      <c r="K24" s="41">
        <f t="shared" si="20"/>
        <v>57</v>
      </c>
      <c r="L24" s="41">
        <f t="shared" si="21"/>
        <v>19</v>
      </c>
      <c r="M24" s="7">
        <f t="shared" si="22"/>
        <v>0</v>
      </c>
      <c r="N24" s="36"/>
      <c r="O24" s="83">
        <f t="shared" si="23"/>
        <v>209</v>
      </c>
      <c r="P24" s="83">
        <f t="shared" si="24"/>
        <v>0</v>
      </c>
      <c r="Q24" s="83">
        <f t="shared" si="25"/>
        <v>257</v>
      </c>
      <c r="R24" s="83">
        <f t="shared" si="26"/>
        <v>276</v>
      </c>
      <c r="S24" s="83">
        <f t="shared" si="27"/>
        <v>295</v>
      </c>
      <c r="T24" s="73"/>
      <c r="U24" s="74">
        <f>IF(B24=C24,0,IF(S24&lt;&gt;"-",(S24)/Přehled!$A$1,0))</f>
        <v>0.70238095238095233</v>
      </c>
    </row>
    <row r="25" spans="1:21" x14ac:dyDescent="0.25">
      <c r="A25" s="55">
        <v>23</v>
      </c>
      <c r="B25" s="34">
        <v>897</v>
      </c>
      <c r="C25" s="7"/>
      <c r="D25" s="56">
        <v>185</v>
      </c>
      <c r="E25" s="41">
        <f t="shared" si="14"/>
        <v>95</v>
      </c>
      <c r="F25" s="41">
        <f t="shared" si="15"/>
        <v>30</v>
      </c>
      <c r="G25" s="41">
        <f t="shared" si="16"/>
        <v>10</v>
      </c>
      <c r="H25" s="7">
        <f t="shared" si="17"/>
        <v>0</v>
      </c>
      <c r="I25" s="34">
        <f t="shared" si="18"/>
        <v>352</v>
      </c>
      <c r="J25" s="41">
        <f t="shared" si="19"/>
        <v>181</v>
      </c>
      <c r="K25" s="41">
        <f t="shared" si="20"/>
        <v>57</v>
      </c>
      <c r="L25" s="41">
        <f t="shared" si="21"/>
        <v>19</v>
      </c>
      <c r="M25" s="7">
        <f t="shared" si="22"/>
        <v>0</v>
      </c>
      <c r="N25" s="36"/>
      <c r="O25" s="83">
        <f t="shared" si="23"/>
        <v>193</v>
      </c>
      <c r="P25" s="83">
        <f t="shared" si="24"/>
        <v>0</v>
      </c>
      <c r="Q25" s="83">
        <f t="shared" si="25"/>
        <v>250</v>
      </c>
      <c r="R25" s="83">
        <f t="shared" si="26"/>
        <v>269</v>
      </c>
      <c r="S25" s="83">
        <f t="shared" si="27"/>
        <v>288</v>
      </c>
      <c r="T25" s="73"/>
      <c r="U25" s="74">
        <f>IF(B25=C25,0,IF(S25&lt;&gt;"-",(S25)/Přehled!$A$1,0))</f>
        <v>0.68571428571428572</v>
      </c>
    </row>
    <row r="26" spans="1:21" x14ac:dyDescent="0.25">
      <c r="A26" s="55">
        <v>24</v>
      </c>
      <c r="B26" s="34">
        <v>919</v>
      </c>
      <c r="C26" s="7"/>
      <c r="D26" s="56">
        <v>195</v>
      </c>
      <c r="E26" s="41">
        <f t="shared" si="14"/>
        <v>100</v>
      </c>
      <c r="F26" s="41">
        <f t="shared" si="15"/>
        <v>35</v>
      </c>
      <c r="G26" s="41">
        <f t="shared" si="16"/>
        <v>10</v>
      </c>
      <c r="H26" s="7">
        <f t="shared" si="17"/>
        <v>0</v>
      </c>
      <c r="I26" s="34">
        <f t="shared" si="18"/>
        <v>371</v>
      </c>
      <c r="J26" s="41">
        <f t="shared" si="19"/>
        <v>190</v>
      </c>
      <c r="K26" s="41">
        <f t="shared" si="20"/>
        <v>67</v>
      </c>
      <c r="L26" s="41">
        <f t="shared" si="21"/>
        <v>19</v>
      </c>
      <c r="M26" s="7">
        <f t="shared" si="22"/>
        <v>0</v>
      </c>
      <c r="N26" s="36"/>
      <c r="O26" s="83">
        <f t="shared" si="23"/>
        <v>177</v>
      </c>
      <c r="P26" s="83">
        <f t="shared" si="24"/>
        <v>0</v>
      </c>
      <c r="Q26" s="83">
        <f t="shared" si="25"/>
        <v>224</v>
      </c>
      <c r="R26" s="83">
        <f t="shared" si="26"/>
        <v>253</v>
      </c>
      <c r="S26" s="83">
        <f t="shared" si="27"/>
        <v>272</v>
      </c>
      <c r="T26" s="73"/>
      <c r="U26" s="74">
        <f>IF(B26=C26,0,IF(S26&lt;&gt;"-",(S26)/Přehled!$A$1,0))</f>
        <v>0.64761904761904765</v>
      </c>
    </row>
    <row r="27" spans="1:21" x14ac:dyDescent="0.25">
      <c r="A27" s="55">
        <v>25</v>
      </c>
      <c r="B27" s="34">
        <v>942</v>
      </c>
      <c r="C27" s="7"/>
      <c r="D27" s="56">
        <v>205</v>
      </c>
      <c r="E27" s="41">
        <f t="shared" si="14"/>
        <v>105</v>
      </c>
      <c r="F27" s="41">
        <f t="shared" si="15"/>
        <v>35</v>
      </c>
      <c r="G27" s="41">
        <f t="shared" si="16"/>
        <v>10</v>
      </c>
      <c r="H27" s="7">
        <f t="shared" si="17"/>
        <v>0</v>
      </c>
      <c r="I27" s="34">
        <f t="shared" si="18"/>
        <v>390</v>
      </c>
      <c r="J27" s="41">
        <f t="shared" si="19"/>
        <v>200</v>
      </c>
      <c r="K27" s="41">
        <f t="shared" si="20"/>
        <v>67</v>
      </c>
      <c r="L27" s="41">
        <f t="shared" si="21"/>
        <v>19</v>
      </c>
      <c r="M27" s="7">
        <f t="shared" si="22"/>
        <v>0</v>
      </c>
      <c r="N27" s="36"/>
      <c r="O27" s="83">
        <f t="shared" si="23"/>
        <v>162</v>
      </c>
      <c r="P27" s="83">
        <f t="shared" si="24"/>
        <v>0</v>
      </c>
      <c r="Q27" s="83">
        <f t="shared" si="25"/>
        <v>218</v>
      </c>
      <c r="R27" s="83">
        <f t="shared" si="26"/>
        <v>247</v>
      </c>
      <c r="S27" s="83">
        <f t="shared" si="27"/>
        <v>266</v>
      </c>
      <c r="T27" s="73"/>
      <c r="U27" s="74">
        <f>IF(B27=C27,0,IF(S27&lt;&gt;"-",(S27)/Přehled!$A$1,0))</f>
        <v>0.6333333333333333</v>
      </c>
    </row>
    <row r="28" spans="1:21" x14ac:dyDescent="0.25">
      <c r="A28" s="55">
        <v>26</v>
      </c>
      <c r="B28" s="34">
        <v>965</v>
      </c>
      <c r="C28" s="7"/>
      <c r="D28" s="56">
        <v>215</v>
      </c>
      <c r="E28" s="41">
        <f t="shared" si="14"/>
        <v>110</v>
      </c>
      <c r="F28" s="41">
        <f t="shared" si="15"/>
        <v>35</v>
      </c>
      <c r="G28" s="41">
        <f t="shared" si="16"/>
        <v>10</v>
      </c>
      <c r="H28" s="7">
        <f t="shared" si="17"/>
        <v>0</v>
      </c>
      <c r="I28" s="34">
        <f t="shared" si="18"/>
        <v>409</v>
      </c>
      <c r="J28" s="41">
        <f t="shared" si="19"/>
        <v>209</v>
      </c>
      <c r="K28" s="41">
        <f t="shared" si="20"/>
        <v>67</v>
      </c>
      <c r="L28" s="41">
        <f t="shared" si="21"/>
        <v>19</v>
      </c>
      <c r="M28" s="7">
        <f t="shared" si="22"/>
        <v>0</v>
      </c>
      <c r="N28" s="36"/>
      <c r="O28" s="83">
        <f t="shared" si="23"/>
        <v>147</v>
      </c>
      <c r="P28" s="83">
        <f t="shared" si="24"/>
        <v>0</v>
      </c>
      <c r="Q28" s="83">
        <f t="shared" si="25"/>
        <v>213</v>
      </c>
      <c r="R28" s="83">
        <f t="shared" si="26"/>
        <v>242</v>
      </c>
      <c r="S28" s="83">
        <f t="shared" si="27"/>
        <v>261</v>
      </c>
      <c r="T28" s="73"/>
      <c r="U28" s="74">
        <f>IF(B28=C28,0,IF(S28&lt;&gt;"-",(S28)/Přehled!$A$1,0))</f>
        <v>0.62142857142857144</v>
      </c>
    </row>
    <row r="29" spans="1:21" x14ac:dyDescent="0.25">
      <c r="A29" s="55">
        <v>27</v>
      </c>
      <c r="B29" s="34">
        <v>990</v>
      </c>
      <c r="C29" s="7"/>
      <c r="D29" s="56">
        <v>225</v>
      </c>
      <c r="E29" s="41">
        <f t="shared" si="14"/>
        <v>115</v>
      </c>
      <c r="F29" s="41">
        <f t="shared" si="15"/>
        <v>40</v>
      </c>
      <c r="G29" s="41">
        <f t="shared" si="16"/>
        <v>10</v>
      </c>
      <c r="H29" s="7">
        <f t="shared" si="17"/>
        <v>0</v>
      </c>
      <c r="I29" s="34">
        <f t="shared" si="18"/>
        <v>428</v>
      </c>
      <c r="J29" s="41">
        <f t="shared" si="19"/>
        <v>219</v>
      </c>
      <c r="K29" s="41">
        <f t="shared" si="20"/>
        <v>76</v>
      </c>
      <c r="L29" s="41">
        <f t="shared" si="21"/>
        <v>19</v>
      </c>
      <c r="M29" s="7">
        <f t="shared" si="22"/>
        <v>0</v>
      </c>
      <c r="N29" s="36"/>
      <c r="O29" s="83">
        <f t="shared" si="23"/>
        <v>134</v>
      </c>
      <c r="P29" s="83">
        <f t="shared" si="24"/>
        <v>0</v>
      </c>
      <c r="Q29" s="83">
        <f t="shared" si="25"/>
        <v>191</v>
      </c>
      <c r="R29" s="83">
        <f t="shared" si="26"/>
        <v>229</v>
      </c>
      <c r="S29" s="83">
        <f t="shared" si="27"/>
        <v>248</v>
      </c>
      <c r="T29" s="73"/>
      <c r="U29" s="74">
        <f>IF(B29=C29,0,IF(S29&lt;&gt;"-",(S29)/Přehled!$A$1,0))</f>
        <v>0.59047619047619049</v>
      </c>
    </row>
    <row r="30" spans="1:21" x14ac:dyDescent="0.25">
      <c r="A30" s="55">
        <v>28</v>
      </c>
      <c r="B30" s="34">
        <v>1014</v>
      </c>
      <c r="C30" s="7"/>
      <c r="D30" s="56">
        <v>235</v>
      </c>
      <c r="E30" s="41">
        <f t="shared" si="14"/>
        <v>120</v>
      </c>
      <c r="F30" s="41">
        <f t="shared" si="15"/>
        <v>40</v>
      </c>
      <c r="G30" s="41">
        <f t="shared" si="16"/>
        <v>10</v>
      </c>
      <c r="H30" s="7">
        <f t="shared" si="17"/>
        <v>0</v>
      </c>
      <c r="I30" s="34">
        <f t="shared" si="18"/>
        <v>447</v>
      </c>
      <c r="J30" s="41">
        <f t="shared" si="19"/>
        <v>228</v>
      </c>
      <c r="K30" s="41">
        <f t="shared" si="20"/>
        <v>76</v>
      </c>
      <c r="L30" s="41">
        <f t="shared" si="21"/>
        <v>19</v>
      </c>
      <c r="M30" s="7">
        <f t="shared" si="22"/>
        <v>0</v>
      </c>
      <c r="N30" s="36"/>
      <c r="O30" s="83">
        <f t="shared" si="23"/>
        <v>120</v>
      </c>
      <c r="P30" s="83">
        <f t="shared" si="24"/>
        <v>0</v>
      </c>
      <c r="Q30" s="83">
        <f t="shared" si="25"/>
        <v>187</v>
      </c>
      <c r="R30" s="83">
        <f t="shared" si="26"/>
        <v>225</v>
      </c>
      <c r="S30" s="83">
        <f t="shared" si="27"/>
        <v>244</v>
      </c>
      <c r="T30" s="73"/>
      <c r="U30" s="74">
        <f>IF(B30=C30,0,IF(S30&lt;&gt;"-",(S30)/Přehled!$A$1,0))</f>
        <v>0.580952380952381</v>
      </c>
    </row>
    <row r="31" spans="1:21" x14ac:dyDescent="0.25">
      <c r="A31" s="55">
        <v>29</v>
      </c>
      <c r="B31" s="34">
        <v>1040</v>
      </c>
      <c r="C31" s="7"/>
      <c r="D31" s="56">
        <v>245</v>
      </c>
      <c r="E31" s="41">
        <f t="shared" si="14"/>
        <v>125</v>
      </c>
      <c r="F31" s="41">
        <f t="shared" si="15"/>
        <v>40</v>
      </c>
      <c r="G31" s="41">
        <f t="shared" si="16"/>
        <v>10</v>
      </c>
      <c r="H31" s="7">
        <f t="shared" si="17"/>
        <v>0</v>
      </c>
      <c r="I31" s="34">
        <f t="shared" si="18"/>
        <v>466</v>
      </c>
      <c r="J31" s="41">
        <f t="shared" si="19"/>
        <v>238</v>
      </c>
      <c r="K31" s="41">
        <f t="shared" si="20"/>
        <v>76</v>
      </c>
      <c r="L31" s="41">
        <f t="shared" si="21"/>
        <v>19</v>
      </c>
      <c r="M31" s="7">
        <f t="shared" si="22"/>
        <v>0</v>
      </c>
      <c r="N31" s="36"/>
      <c r="O31" s="83">
        <f t="shared" si="23"/>
        <v>108</v>
      </c>
      <c r="P31" s="83">
        <f t="shared" si="24"/>
        <v>0</v>
      </c>
      <c r="Q31" s="83">
        <f t="shared" si="25"/>
        <v>184</v>
      </c>
      <c r="R31" s="83">
        <f t="shared" si="26"/>
        <v>222</v>
      </c>
      <c r="S31" s="83">
        <f t="shared" si="27"/>
        <v>241</v>
      </c>
      <c r="T31" s="73"/>
      <c r="U31" s="74">
        <f>IF(B31=C31,0,IF(S31&lt;&gt;"-",(S31)/Přehled!$A$1,0))</f>
        <v>0.57380952380952377</v>
      </c>
    </row>
    <row r="32" spans="1:21" x14ac:dyDescent="0.25">
      <c r="A32" s="55">
        <v>30</v>
      </c>
      <c r="B32" s="34">
        <v>1066</v>
      </c>
      <c r="C32" s="7"/>
      <c r="D32" s="56">
        <v>255</v>
      </c>
      <c r="E32" s="41">
        <f t="shared" si="14"/>
        <v>130</v>
      </c>
      <c r="F32" s="41">
        <f t="shared" si="15"/>
        <v>45</v>
      </c>
      <c r="G32" s="41">
        <f t="shared" si="16"/>
        <v>10</v>
      </c>
      <c r="H32" s="7">
        <f t="shared" si="17"/>
        <v>0</v>
      </c>
      <c r="I32" s="34">
        <f t="shared" si="18"/>
        <v>485</v>
      </c>
      <c r="J32" s="41">
        <f t="shared" si="19"/>
        <v>247</v>
      </c>
      <c r="K32" s="41">
        <f t="shared" si="20"/>
        <v>86</v>
      </c>
      <c r="L32" s="41">
        <f t="shared" si="21"/>
        <v>19</v>
      </c>
      <c r="M32" s="7">
        <f t="shared" si="22"/>
        <v>0</v>
      </c>
      <c r="N32" s="36"/>
      <c r="O32" s="83">
        <f t="shared" si="23"/>
        <v>96</v>
      </c>
      <c r="P32" s="83">
        <f t="shared" si="24"/>
        <v>0</v>
      </c>
      <c r="Q32" s="83">
        <f t="shared" si="25"/>
        <v>162</v>
      </c>
      <c r="R32" s="83">
        <f t="shared" si="26"/>
        <v>210</v>
      </c>
      <c r="S32" s="83">
        <f t="shared" si="27"/>
        <v>229</v>
      </c>
      <c r="T32" s="73"/>
      <c r="U32" s="74">
        <f>IF(B32=C32,0,IF(S32&lt;&gt;"-",(S32)/Přehled!$A$1,0))</f>
        <v>0.54523809523809519</v>
      </c>
    </row>
    <row r="33" spans="1:21" x14ac:dyDescent="0.25">
      <c r="A33" s="50">
        <v>31</v>
      </c>
      <c r="B33" s="51">
        <v>1092</v>
      </c>
      <c r="C33" s="52"/>
      <c r="D33" s="53">
        <v>265</v>
      </c>
      <c r="E33" s="54">
        <f t="shared" si="14"/>
        <v>135</v>
      </c>
      <c r="F33" s="54">
        <f t="shared" si="15"/>
        <v>45</v>
      </c>
      <c r="G33" s="54">
        <f t="shared" si="16"/>
        <v>10</v>
      </c>
      <c r="H33" s="52">
        <f t="shared" si="17"/>
        <v>0</v>
      </c>
      <c r="I33" s="51">
        <f t="shared" si="18"/>
        <v>504</v>
      </c>
      <c r="J33" s="54">
        <f t="shared" si="19"/>
        <v>257</v>
      </c>
      <c r="K33" s="54">
        <f t="shared" si="20"/>
        <v>86</v>
      </c>
      <c r="L33" s="54">
        <f t="shared" si="21"/>
        <v>19</v>
      </c>
      <c r="M33" s="52">
        <f t="shared" si="22"/>
        <v>0</v>
      </c>
      <c r="N33" s="36"/>
      <c r="O33" s="83">
        <f t="shared" si="23"/>
        <v>84</v>
      </c>
      <c r="P33" s="83">
        <f t="shared" si="24"/>
        <v>0</v>
      </c>
      <c r="Q33" s="83">
        <f t="shared" si="25"/>
        <v>159</v>
      </c>
      <c r="R33" s="83">
        <f t="shared" si="26"/>
        <v>207</v>
      </c>
      <c r="S33" s="83">
        <f t="shared" si="27"/>
        <v>226</v>
      </c>
      <c r="T33" s="73"/>
      <c r="U33" s="74">
        <f>IF(B33=C33,0,IF(S33&lt;&gt;"-",(S33)/Přehled!$A$1,0))</f>
        <v>0.53809523809523807</v>
      </c>
    </row>
    <row r="34" spans="1:21" x14ac:dyDescent="0.25">
      <c r="A34" s="55">
        <v>32</v>
      </c>
      <c r="B34" s="34">
        <v>1120</v>
      </c>
      <c r="C34" s="7"/>
      <c r="D34" s="56">
        <v>275</v>
      </c>
      <c r="E34" s="41">
        <f t="shared" si="14"/>
        <v>140</v>
      </c>
      <c r="F34" s="41">
        <f t="shared" si="15"/>
        <v>45</v>
      </c>
      <c r="G34" s="41">
        <f t="shared" si="16"/>
        <v>10</v>
      </c>
      <c r="H34" s="7">
        <f t="shared" si="17"/>
        <v>0</v>
      </c>
      <c r="I34" s="34">
        <f t="shared" si="18"/>
        <v>523</v>
      </c>
      <c r="J34" s="41">
        <f t="shared" si="19"/>
        <v>266</v>
      </c>
      <c r="K34" s="41">
        <f t="shared" si="20"/>
        <v>86</v>
      </c>
      <c r="L34" s="41">
        <f t="shared" si="21"/>
        <v>19</v>
      </c>
      <c r="M34" s="7">
        <f t="shared" si="22"/>
        <v>0</v>
      </c>
      <c r="N34" s="36"/>
      <c r="O34" s="83">
        <f t="shared" si="23"/>
        <v>74</v>
      </c>
      <c r="P34" s="83">
        <f t="shared" si="24"/>
        <v>0</v>
      </c>
      <c r="Q34" s="83">
        <f t="shared" si="25"/>
        <v>159</v>
      </c>
      <c r="R34" s="83">
        <f t="shared" si="26"/>
        <v>207</v>
      </c>
      <c r="S34" s="83">
        <f t="shared" si="27"/>
        <v>226</v>
      </c>
      <c r="T34" s="73"/>
      <c r="U34" s="74">
        <f>IF(B34=C34,0,IF(S34&lt;&gt;"-",(S34)/Přehled!$A$1,0))</f>
        <v>0.53809523809523807</v>
      </c>
    </row>
    <row r="35" spans="1:21" x14ac:dyDescent="0.25">
      <c r="A35" s="55">
        <v>33</v>
      </c>
      <c r="B35" s="34">
        <v>1147</v>
      </c>
      <c r="C35" s="7"/>
      <c r="D35" s="56">
        <v>285</v>
      </c>
      <c r="E35" s="41">
        <f t="shared" si="14"/>
        <v>145</v>
      </c>
      <c r="F35" s="41">
        <f t="shared" si="15"/>
        <v>50</v>
      </c>
      <c r="G35" s="41">
        <f t="shared" si="16"/>
        <v>15</v>
      </c>
      <c r="H35" s="7">
        <f t="shared" si="17"/>
        <v>5</v>
      </c>
      <c r="I35" s="34">
        <f t="shared" si="18"/>
        <v>542</v>
      </c>
      <c r="J35" s="41">
        <f t="shared" si="19"/>
        <v>276</v>
      </c>
      <c r="K35" s="41">
        <f t="shared" si="20"/>
        <v>95</v>
      </c>
      <c r="L35" s="41">
        <f t="shared" si="21"/>
        <v>29</v>
      </c>
      <c r="M35" s="7">
        <f t="shared" si="22"/>
        <v>10</v>
      </c>
      <c r="N35" s="36"/>
      <c r="O35" s="83">
        <f t="shared" si="23"/>
        <v>63</v>
      </c>
      <c r="P35" s="83">
        <f t="shared" si="24"/>
        <v>0</v>
      </c>
      <c r="Q35" s="83">
        <f t="shared" si="25"/>
        <v>139</v>
      </c>
      <c r="R35" s="83">
        <f t="shared" si="26"/>
        <v>176</v>
      </c>
      <c r="S35" s="83">
        <f t="shared" si="27"/>
        <v>195</v>
      </c>
      <c r="T35" s="73"/>
      <c r="U35" s="74">
        <f>IF(B35=C35,0,IF(S35&lt;&gt;"-",(S35)/Přehled!$A$1,0))</f>
        <v>0.4642857142857143</v>
      </c>
    </row>
    <row r="36" spans="1:21" x14ac:dyDescent="0.25">
      <c r="A36" s="55">
        <v>34</v>
      </c>
      <c r="B36" s="34">
        <v>1176</v>
      </c>
      <c r="C36" s="7"/>
      <c r="D36" s="56">
        <v>300</v>
      </c>
      <c r="E36" s="41">
        <f t="shared" si="14"/>
        <v>150</v>
      </c>
      <c r="F36" s="41">
        <f t="shared" si="15"/>
        <v>50</v>
      </c>
      <c r="G36" s="41">
        <f t="shared" si="16"/>
        <v>15</v>
      </c>
      <c r="H36" s="7">
        <f t="shared" si="17"/>
        <v>5</v>
      </c>
      <c r="I36" s="34">
        <f t="shared" si="18"/>
        <v>570</v>
      </c>
      <c r="J36" s="41">
        <f t="shared" si="19"/>
        <v>285</v>
      </c>
      <c r="K36" s="41">
        <f t="shared" si="20"/>
        <v>95</v>
      </c>
      <c r="L36" s="41">
        <f t="shared" si="21"/>
        <v>29</v>
      </c>
      <c r="M36" s="7">
        <f t="shared" si="22"/>
        <v>10</v>
      </c>
      <c r="N36" s="36"/>
      <c r="O36" s="83">
        <f t="shared" si="23"/>
        <v>36</v>
      </c>
      <c r="P36" s="83">
        <f t="shared" si="24"/>
        <v>0</v>
      </c>
      <c r="Q36" s="83">
        <f t="shared" si="25"/>
        <v>131</v>
      </c>
      <c r="R36" s="83">
        <f t="shared" si="26"/>
        <v>168</v>
      </c>
      <c r="S36" s="83">
        <f t="shared" si="27"/>
        <v>187</v>
      </c>
      <c r="T36" s="73"/>
      <c r="U36" s="74">
        <f>IF(B36=C36,0,IF(S36&lt;&gt;"-",(S36)/Přehled!$A$1,0))</f>
        <v>0.44523809523809521</v>
      </c>
    </row>
    <row r="37" spans="1:21" x14ac:dyDescent="0.25">
      <c r="A37" s="55">
        <v>35</v>
      </c>
      <c r="B37" s="34">
        <v>1206</v>
      </c>
      <c r="C37" s="7"/>
      <c r="D37" s="56">
        <v>310</v>
      </c>
      <c r="E37" s="41">
        <f t="shared" si="14"/>
        <v>155</v>
      </c>
      <c r="F37" s="41">
        <f t="shared" si="15"/>
        <v>50</v>
      </c>
      <c r="G37" s="41">
        <f t="shared" si="16"/>
        <v>15</v>
      </c>
      <c r="H37" s="7">
        <f t="shared" si="17"/>
        <v>5</v>
      </c>
      <c r="I37" s="34">
        <f t="shared" si="18"/>
        <v>589</v>
      </c>
      <c r="J37" s="41">
        <f t="shared" si="19"/>
        <v>295</v>
      </c>
      <c r="K37" s="41">
        <f t="shared" si="20"/>
        <v>95</v>
      </c>
      <c r="L37" s="41">
        <f t="shared" si="21"/>
        <v>29</v>
      </c>
      <c r="M37" s="7">
        <f t="shared" si="22"/>
        <v>10</v>
      </c>
      <c r="N37" s="36"/>
      <c r="O37" s="83">
        <f t="shared" si="23"/>
        <v>28</v>
      </c>
      <c r="P37" s="83">
        <f t="shared" si="24"/>
        <v>0</v>
      </c>
      <c r="Q37" s="83">
        <f t="shared" si="25"/>
        <v>132</v>
      </c>
      <c r="R37" s="83">
        <f t="shared" si="26"/>
        <v>169</v>
      </c>
      <c r="S37" s="83">
        <f t="shared" si="27"/>
        <v>188</v>
      </c>
      <c r="T37" s="73"/>
      <c r="U37" s="74">
        <f>IF(B37=C37,0,IF(S37&lt;&gt;"-",(S37)/Přehled!$A$1,0))</f>
        <v>0.44761904761904764</v>
      </c>
    </row>
    <row r="38" spans="1:21" x14ac:dyDescent="0.25">
      <c r="A38" s="55">
        <v>36</v>
      </c>
      <c r="B38" s="34">
        <v>1236</v>
      </c>
      <c r="C38" s="7"/>
      <c r="D38" s="56">
        <v>320</v>
      </c>
      <c r="E38" s="41">
        <f t="shared" si="14"/>
        <v>160</v>
      </c>
      <c r="F38" s="41">
        <f t="shared" si="15"/>
        <v>55</v>
      </c>
      <c r="G38" s="41">
        <f t="shared" si="16"/>
        <v>15</v>
      </c>
      <c r="H38" s="7">
        <f t="shared" si="17"/>
        <v>5</v>
      </c>
      <c r="I38" s="34">
        <f t="shared" si="18"/>
        <v>608</v>
      </c>
      <c r="J38" s="41">
        <f t="shared" si="19"/>
        <v>304</v>
      </c>
      <c r="K38" s="41">
        <f t="shared" si="20"/>
        <v>105</v>
      </c>
      <c r="L38" s="41">
        <f t="shared" si="21"/>
        <v>29</v>
      </c>
      <c r="M38" s="7">
        <f t="shared" si="22"/>
        <v>10</v>
      </c>
      <c r="N38" s="36"/>
      <c r="O38" s="83">
        <f t="shared" si="23"/>
        <v>20</v>
      </c>
      <c r="P38" s="83">
        <f t="shared" si="24"/>
        <v>0</v>
      </c>
      <c r="Q38" s="83">
        <f t="shared" si="25"/>
        <v>114</v>
      </c>
      <c r="R38" s="83">
        <f t="shared" si="26"/>
        <v>161</v>
      </c>
      <c r="S38" s="83">
        <f t="shared" si="27"/>
        <v>180</v>
      </c>
      <c r="T38" s="73"/>
      <c r="U38" s="74">
        <f>IF(B38=C38,0,IF(S38&lt;&gt;"-",(S38)/Přehled!$A$1,0))</f>
        <v>0.42857142857142855</v>
      </c>
    </row>
    <row r="39" spans="1:21" x14ac:dyDescent="0.25">
      <c r="A39" s="55">
        <v>37</v>
      </c>
      <c r="B39" s="34">
        <v>1267</v>
      </c>
      <c r="C39" s="7"/>
      <c r="D39" s="56">
        <v>330</v>
      </c>
      <c r="E39" s="41">
        <f t="shared" si="14"/>
        <v>165</v>
      </c>
      <c r="F39" s="41">
        <f t="shared" si="15"/>
        <v>55</v>
      </c>
      <c r="G39" s="41">
        <f t="shared" si="16"/>
        <v>15</v>
      </c>
      <c r="H39" s="7">
        <f t="shared" si="17"/>
        <v>5</v>
      </c>
      <c r="I39" s="34">
        <f t="shared" si="18"/>
        <v>627</v>
      </c>
      <c r="J39" s="41">
        <f t="shared" si="19"/>
        <v>314</v>
      </c>
      <c r="K39" s="41">
        <f t="shared" si="20"/>
        <v>105</v>
      </c>
      <c r="L39" s="41">
        <f t="shared" si="21"/>
        <v>29</v>
      </c>
      <c r="M39" s="7">
        <f t="shared" si="22"/>
        <v>10</v>
      </c>
      <c r="N39" s="36"/>
      <c r="O39" s="83">
        <f t="shared" si="23"/>
        <v>13</v>
      </c>
      <c r="P39" s="83">
        <f t="shared" si="24"/>
        <v>0</v>
      </c>
      <c r="Q39" s="83">
        <f t="shared" si="25"/>
        <v>116</v>
      </c>
      <c r="R39" s="83">
        <f t="shared" si="26"/>
        <v>163</v>
      </c>
      <c r="S39" s="83">
        <f t="shared" si="27"/>
        <v>182</v>
      </c>
      <c r="T39" s="73"/>
      <c r="U39" s="74">
        <f>IF(B39=C39,0,IF(S39&lt;&gt;"-",(S39)/Přehled!$A$1,0))</f>
        <v>0.43333333333333335</v>
      </c>
    </row>
    <row r="40" spans="1:21" x14ac:dyDescent="0.25">
      <c r="A40" s="55">
        <v>38</v>
      </c>
      <c r="B40" s="34">
        <v>1298</v>
      </c>
      <c r="C40" s="7"/>
      <c r="D40" s="56">
        <v>340</v>
      </c>
      <c r="E40" s="41">
        <f t="shared" si="14"/>
        <v>170</v>
      </c>
      <c r="F40" s="41">
        <f t="shared" si="15"/>
        <v>55</v>
      </c>
      <c r="G40" s="41">
        <f t="shared" si="16"/>
        <v>15</v>
      </c>
      <c r="H40" s="7">
        <f t="shared" si="17"/>
        <v>5</v>
      </c>
      <c r="I40" s="34">
        <f t="shared" si="18"/>
        <v>646</v>
      </c>
      <c r="J40" s="41">
        <f t="shared" si="19"/>
        <v>323</v>
      </c>
      <c r="K40" s="41">
        <f t="shared" si="20"/>
        <v>105</v>
      </c>
      <c r="L40" s="41">
        <f t="shared" si="21"/>
        <v>29</v>
      </c>
      <c r="M40" s="7">
        <f t="shared" si="22"/>
        <v>10</v>
      </c>
      <c r="N40" s="36"/>
      <c r="O40" s="83">
        <f t="shared" si="23"/>
        <v>6</v>
      </c>
      <c r="P40" s="83">
        <f t="shared" si="24"/>
        <v>0</v>
      </c>
      <c r="Q40" s="83">
        <f t="shared" si="25"/>
        <v>119</v>
      </c>
      <c r="R40" s="83">
        <f t="shared" si="26"/>
        <v>166</v>
      </c>
      <c r="S40" s="83">
        <f t="shared" si="27"/>
        <v>185</v>
      </c>
      <c r="T40" s="73"/>
      <c r="U40" s="74">
        <f>IF(B40=C40,0,IF(S40&lt;&gt;"-",(S40)/Přehled!$A$1,0))</f>
        <v>0.44047619047619047</v>
      </c>
    </row>
    <row r="41" spans="1:21" x14ac:dyDescent="0.25">
      <c r="A41" s="55">
        <v>39</v>
      </c>
      <c r="B41" s="34">
        <v>1331</v>
      </c>
      <c r="C41" s="7"/>
      <c r="D41" s="56">
        <v>350</v>
      </c>
      <c r="E41" s="41">
        <f t="shared" si="14"/>
        <v>175</v>
      </c>
      <c r="F41" s="41">
        <f t="shared" si="15"/>
        <v>60</v>
      </c>
      <c r="G41" s="41">
        <f t="shared" si="16"/>
        <v>15</v>
      </c>
      <c r="H41" s="7">
        <f t="shared" si="17"/>
        <v>5</v>
      </c>
      <c r="I41" s="34">
        <f t="shared" si="18"/>
        <v>665</v>
      </c>
      <c r="J41" s="41">
        <f t="shared" si="19"/>
        <v>333</v>
      </c>
      <c r="K41" s="41">
        <f t="shared" si="20"/>
        <v>114</v>
      </c>
      <c r="L41" s="41">
        <f t="shared" si="21"/>
        <v>29</v>
      </c>
      <c r="M41" s="7">
        <f t="shared" si="22"/>
        <v>10</v>
      </c>
      <c r="N41" s="36"/>
      <c r="O41" s="83">
        <f t="shared" si="23"/>
        <v>1</v>
      </c>
      <c r="P41" s="83">
        <f t="shared" si="24"/>
        <v>0</v>
      </c>
      <c r="Q41" s="83">
        <f t="shared" si="25"/>
        <v>105</v>
      </c>
      <c r="R41" s="83">
        <f t="shared" si="26"/>
        <v>161</v>
      </c>
      <c r="S41" s="83">
        <f t="shared" si="27"/>
        <v>180</v>
      </c>
      <c r="T41" s="73"/>
      <c r="U41" s="74">
        <f>IF(B41=C41,0,IF(S41&lt;&gt;"-",(S41)/Přehled!$A$1,0))</f>
        <v>0.42857142857142855</v>
      </c>
    </row>
    <row r="42" spans="1:21" x14ac:dyDescent="0.25">
      <c r="A42" s="55">
        <v>40</v>
      </c>
      <c r="B42" s="34">
        <v>1364</v>
      </c>
      <c r="C42" s="7"/>
      <c r="D42" s="56">
        <v>365</v>
      </c>
      <c r="E42" s="41">
        <f t="shared" si="14"/>
        <v>185</v>
      </c>
      <c r="F42" s="41">
        <f t="shared" si="15"/>
        <v>60</v>
      </c>
      <c r="G42" s="41">
        <f t="shared" si="16"/>
        <v>15</v>
      </c>
      <c r="H42" s="7">
        <f t="shared" si="17"/>
        <v>5</v>
      </c>
      <c r="I42" s="34">
        <f t="shared" si="18"/>
        <v>694</v>
      </c>
      <c r="J42" s="41">
        <f t="shared" si="19"/>
        <v>352</v>
      </c>
      <c r="K42" s="41">
        <f t="shared" si="20"/>
        <v>114</v>
      </c>
      <c r="L42" s="41">
        <f t="shared" si="21"/>
        <v>29</v>
      </c>
      <c r="M42" s="7">
        <f t="shared" si="22"/>
        <v>10</v>
      </c>
      <c r="N42" s="36"/>
      <c r="O42" s="83">
        <f t="shared" si="23"/>
        <v>0</v>
      </c>
      <c r="P42" s="83">
        <f t="shared" si="24"/>
        <v>0</v>
      </c>
      <c r="Q42" s="83">
        <f t="shared" si="25"/>
        <v>90</v>
      </c>
      <c r="R42" s="83">
        <f t="shared" si="26"/>
        <v>146</v>
      </c>
      <c r="S42" s="83">
        <f t="shared" si="27"/>
        <v>165</v>
      </c>
      <c r="T42" s="73"/>
      <c r="U42" s="74">
        <f>IF(B42=C42,0,IF(S42&lt;&gt;"-",(S42)/Přehled!$A$1,0))</f>
        <v>0.39285714285714285</v>
      </c>
    </row>
    <row r="43" spans="1:21" x14ac:dyDescent="0.25">
      <c r="A43" s="50">
        <v>41</v>
      </c>
      <c r="B43" s="51">
        <v>1398</v>
      </c>
      <c r="C43" s="52"/>
      <c r="D43" s="53">
        <v>375</v>
      </c>
      <c r="E43" s="54">
        <f t="shared" si="14"/>
        <v>190</v>
      </c>
      <c r="F43" s="54">
        <f t="shared" si="15"/>
        <v>65</v>
      </c>
      <c r="G43" s="54">
        <f t="shared" si="16"/>
        <v>15</v>
      </c>
      <c r="H43" s="52">
        <f t="shared" si="17"/>
        <v>5</v>
      </c>
      <c r="I43" s="51">
        <f t="shared" si="18"/>
        <v>713</v>
      </c>
      <c r="J43" s="54">
        <f t="shared" si="19"/>
        <v>361</v>
      </c>
      <c r="K43" s="54">
        <f t="shared" si="20"/>
        <v>124</v>
      </c>
      <c r="L43" s="54">
        <f t="shared" si="21"/>
        <v>29</v>
      </c>
      <c r="M43" s="52">
        <f t="shared" si="22"/>
        <v>10</v>
      </c>
      <c r="N43" s="36"/>
      <c r="O43" s="83">
        <f t="shared" si="23"/>
        <v>0</v>
      </c>
      <c r="P43" s="83">
        <f t="shared" si="24"/>
        <v>0</v>
      </c>
      <c r="Q43" s="83">
        <f t="shared" si="25"/>
        <v>76</v>
      </c>
      <c r="R43" s="83">
        <f t="shared" si="26"/>
        <v>142</v>
      </c>
      <c r="S43" s="83">
        <f t="shared" si="27"/>
        <v>161</v>
      </c>
      <c r="T43" s="73"/>
      <c r="U43" s="74">
        <f>IF(B43=C43,0,IF(S43&lt;&gt;"-",(S43)/Přehled!$A$1,0))</f>
        <v>0.38333333333333336</v>
      </c>
    </row>
    <row r="44" spans="1:21" x14ac:dyDescent="0.25">
      <c r="A44" s="55">
        <v>42</v>
      </c>
      <c r="B44" s="34">
        <v>1433</v>
      </c>
      <c r="C44" s="7"/>
      <c r="D44" s="56">
        <v>385</v>
      </c>
      <c r="E44" s="41">
        <f t="shared" si="14"/>
        <v>195</v>
      </c>
      <c r="F44" s="41">
        <f t="shared" si="15"/>
        <v>65</v>
      </c>
      <c r="G44" s="41">
        <f t="shared" si="16"/>
        <v>15</v>
      </c>
      <c r="H44" s="7">
        <f t="shared" si="17"/>
        <v>5</v>
      </c>
      <c r="I44" s="34">
        <f t="shared" si="18"/>
        <v>732</v>
      </c>
      <c r="J44" s="41">
        <f t="shared" si="19"/>
        <v>371</v>
      </c>
      <c r="K44" s="41">
        <f t="shared" si="20"/>
        <v>124</v>
      </c>
      <c r="L44" s="41">
        <f t="shared" si="21"/>
        <v>29</v>
      </c>
      <c r="M44" s="7">
        <f t="shared" si="22"/>
        <v>10</v>
      </c>
      <c r="N44" s="36"/>
      <c r="O44" s="83">
        <f t="shared" si="23"/>
        <v>0</v>
      </c>
      <c r="P44" s="83">
        <f t="shared" si="24"/>
        <v>0</v>
      </c>
      <c r="Q44" s="83">
        <f t="shared" si="25"/>
        <v>82</v>
      </c>
      <c r="R44" s="83">
        <f t="shared" si="26"/>
        <v>148</v>
      </c>
      <c r="S44" s="83">
        <f t="shared" si="27"/>
        <v>167</v>
      </c>
      <c r="T44" s="73"/>
      <c r="U44" s="74">
        <f>IF(B44=C44,0,IF(S44&lt;&gt;"-",(S44)/Přehled!$A$1,0))</f>
        <v>0.39761904761904759</v>
      </c>
    </row>
    <row r="45" spans="1:21" x14ac:dyDescent="0.25">
      <c r="A45" s="55">
        <v>43</v>
      </c>
      <c r="B45" s="34">
        <v>1469</v>
      </c>
      <c r="C45" s="7"/>
      <c r="D45" s="56">
        <v>395</v>
      </c>
      <c r="E45" s="41">
        <f t="shared" si="14"/>
        <v>200</v>
      </c>
      <c r="F45" s="41">
        <f t="shared" si="15"/>
        <v>65</v>
      </c>
      <c r="G45" s="41">
        <f t="shared" si="16"/>
        <v>15</v>
      </c>
      <c r="H45" s="7">
        <f t="shared" si="17"/>
        <v>5</v>
      </c>
      <c r="I45" s="34">
        <f t="shared" si="18"/>
        <v>751</v>
      </c>
      <c r="J45" s="41">
        <f t="shared" si="19"/>
        <v>380</v>
      </c>
      <c r="K45" s="41">
        <f t="shared" si="20"/>
        <v>124</v>
      </c>
      <c r="L45" s="41">
        <f t="shared" si="21"/>
        <v>29</v>
      </c>
      <c r="M45" s="7">
        <f t="shared" si="22"/>
        <v>10</v>
      </c>
      <c r="N45" s="36"/>
      <c r="O45" s="83">
        <f t="shared" si="23"/>
        <v>0</v>
      </c>
      <c r="P45" s="83">
        <f t="shared" si="24"/>
        <v>0</v>
      </c>
      <c r="Q45" s="83">
        <f t="shared" si="25"/>
        <v>90</v>
      </c>
      <c r="R45" s="83">
        <f t="shared" si="26"/>
        <v>156</v>
      </c>
      <c r="S45" s="83">
        <f t="shared" si="27"/>
        <v>175</v>
      </c>
      <c r="T45" s="73"/>
      <c r="U45" s="74">
        <f>IF(B45=C45,0,IF(S45&lt;&gt;"-",(S45)/Přehled!$A$1,0))</f>
        <v>0.41666666666666669</v>
      </c>
    </row>
    <row r="46" spans="1:21" x14ac:dyDescent="0.25">
      <c r="A46" s="55">
        <v>44</v>
      </c>
      <c r="B46" s="34">
        <v>1505</v>
      </c>
      <c r="C46" s="7"/>
      <c r="D46" s="56">
        <v>405</v>
      </c>
      <c r="E46" s="41">
        <f t="shared" si="14"/>
        <v>205</v>
      </c>
      <c r="F46" s="41">
        <f t="shared" si="15"/>
        <v>70</v>
      </c>
      <c r="G46" s="41">
        <f t="shared" si="16"/>
        <v>20</v>
      </c>
      <c r="H46" s="7">
        <f t="shared" si="17"/>
        <v>5</v>
      </c>
      <c r="I46" s="34">
        <f t="shared" si="18"/>
        <v>770</v>
      </c>
      <c r="J46" s="41">
        <f t="shared" si="19"/>
        <v>390</v>
      </c>
      <c r="K46" s="41">
        <f t="shared" si="20"/>
        <v>133</v>
      </c>
      <c r="L46" s="41">
        <f t="shared" si="21"/>
        <v>38</v>
      </c>
      <c r="M46" s="7">
        <f t="shared" si="22"/>
        <v>10</v>
      </c>
      <c r="N46" s="36"/>
      <c r="O46" s="83">
        <f t="shared" si="23"/>
        <v>0</v>
      </c>
      <c r="P46" s="83">
        <f t="shared" si="24"/>
        <v>0</v>
      </c>
      <c r="Q46" s="83">
        <f t="shared" si="25"/>
        <v>79</v>
      </c>
      <c r="R46" s="83">
        <f t="shared" si="26"/>
        <v>136</v>
      </c>
      <c r="S46" s="83">
        <f t="shared" si="27"/>
        <v>164</v>
      </c>
      <c r="T46" s="73"/>
      <c r="U46" s="74">
        <f>IF(B46=C46,0,IF(S46&lt;&gt;"-",(S46)/Přehled!$A$1,0))</f>
        <v>0.39047619047619048</v>
      </c>
    </row>
    <row r="47" spans="1:21" x14ac:dyDescent="0.25">
      <c r="A47" s="55">
        <v>45</v>
      </c>
      <c r="B47" s="34">
        <v>1543</v>
      </c>
      <c r="C47" s="7"/>
      <c r="D47" s="56">
        <v>420</v>
      </c>
      <c r="E47" s="41">
        <f t="shared" si="14"/>
        <v>210</v>
      </c>
      <c r="F47" s="41">
        <f t="shared" si="15"/>
        <v>70</v>
      </c>
      <c r="G47" s="41">
        <f t="shared" si="16"/>
        <v>20</v>
      </c>
      <c r="H47" s="7">
        <f t="shared" si="17"/>
        <v>5</v>
      </c>
      <c r="I47" s="34">
        <f t="shared" si="18"/>
        <v>798</v>
      </c>
      <c r="J47" s="41">
        <f t="shared" si="19"/>
        <v>399</v>
      </c>
      <c r="K47" s="41">
        <f t="shared" si="20"/>
        <v>133</v>
      </c>
      <c r="L47" s="41">
        <f t="shared" si="21"/>
        <v>38</v>
      </c>
      <c r="M47" s="7">
        <f t="shared" si="22"/>
        <v>10</v>
      </c>
      <c r="N47" s="36"/>
      <c r="O47" s="83">
        <f t="shared" si="23"/>
        <v>0</v>
      </c>
      <c r="P47" s="83">
        <f t="shared" si="24"/>
        <v>0</v>
      </c>
      <c r="Q47" s="83">
        <f t="shared" si="25"/>
        <v>80</v>
      </c>
      <c r="R47" s="83">
        <f t="shared" si="26"/>
        <v>137</v>
      </c>
      <c r="S47" s="83">
        <f t="shared" si="27"/>
        <v>165</v>
      </c>
      <c r="T47" s="73"/>
      <c r="U47" s="74">
        <f>IF(B47=C47,0,IF(S47&lt;&gt;"-",(S47)/Přehled!$A$1,0))</f>
        <v>0.39285714285714285</v>
      </c>
    </row>
    <row r="48" spans="1:21" x14ac:dyDescent="0.25">
      <c r="A48" s="55">
        <v>46</v>
      </c>
      <c r="B48" s="34">
        <v>1582</v>
      </c>
      <c r="C48" s="7"/>
      <c r="D48" s="56">
        <v>430</v>
      </c>
      <c r="E48" s="41">
        <f t="shared" si="14"/>
        <v>215</v>
      </c>
      <c r="F48" s="41">
        <f t="shared" si="15"/>
        <v>70</v>
      </c>
      <c r="G48" s="41">
        <f t="shared" si="16"/>
        <v>20</v>
      </c>
      <c r="H48" s="7">
        <f t="shared" si="17"/>
        <v>5</v>
      </c>
      <c r="I48" s="34">
        <f t="shared" si="18"/>
        <v>817</v>
      </c>
      <c r="J48" s="41">
        <f t="shared" si="19"/>
        <v>409</v>
      </c>
      <c r="K48" s="41">
        <f t="shared" si="20"/>
        <v>133</v>
      </c>
      <c r="L48" s="41">
        <f t="shared" si="21"/>
        <v>38</v>
      </c>
      <c r="M48" s="7">
        <f t="shared" si="22"/>
        <v>10</v>
      </c>
      <c r="N48" s="36"/>
      <c r="O48" s="83">
        <f t="shared" si="23"/>
        <v>0</v>
      </c>
      <c r="P48" s="83">
        <f t="shared" si="24"/>
        <v>0</v>
      </c>
      <c r="Q48" s="83">
        <f t="shared" si="25"/>
        <v>90</v>
      </c>
      <c r="R48" s="83">
        <f t="shared" si="26"/>
        <v>147</v>
      </c>
      <c r="S48" s="83">
        <f t="shared" si="27"/>
        <v>175</v>
      </c>
      <c r="T48" s="73"/>
      <c r="U48" s="74">
        <f>IF(B48=C48,0,IF(S48&lt;&gt;"-",(S48)/Přehled!$A$1,0))</f>
        <v>0.41666666666666669</v>
      </c>
    </row>
    <row r="49" spans="1:21" x14ac:dyDescent="0.25">
      <c r="A49" s="55">
        <v>47</v>
      </c>
      <c r="B49" s="34">
        <v>1621</v>
      </c>
      <c r="C49" s="7"/>
      <c r="D49" s="56">
        <v>440</v>
      </c>
      <c r="E49" s="41">
        <f t="shared" si="14"/>
        <v>220</v>
      </c>
      <c r="F49" s="41">
        <f t="shared" si="15"/>
        <v>75</v>
      </c>
      <c r="G49" s="41">
        <f t="shared" si="16"/>
        <v>20</v>
      </c>
      <c r="H49" s="7">
        <f t="shared" si="17"/>
        <v>5</v>
      </c>
      <c r="I49" s="34">
        <f t="shared" si="18"/>
        <v>836</v>
      </c>
      <c r="J49" s="41">
        <f t="shared" si="19"/>
        <v>418</v>
      </c>
      <c r="K49" s="41">
        <f t="shared" si="20"/>
        <v>143</v>
      </c>
      <c r="L49" s="41">
        <f t="shared" si="21"/>
        <v>38</v>
      </c>
      <c r="M49" s="7">
        <f t="shared" si="22"/>
        <v>10</v>
      </c>
      <c r="N49" s="36"/>
      <c r="O49" s="83">
        <f t="shared" si="23"/>
        <v>0</v>
      </c>
      <c r="P49" s="83">
        <f t="shared" si="24"/>
        <v>0</v>
      </c>
      <c r="Q49" s="83">
        <f t="shared" si="25"/>
        <v>81</v>
      </c>
      <c r="R49" s="83">
        <f t="shared" si="26"/>
        <v>148</v>
      </c>
      <c r="S49" s="83">
        <f t="shared" si="27"/>
        <v>176</v>
      </c>
      <c r="T49" s="73"/>
      <c r="U49" s="74">
        <f>IF(B49=C49,0,IF(S49&lt;&gt;"-",(S49)/Přehled!$A$1,0))</f>
        <v>0.41904761904761906</v>
      </c>
    </row>
    <row r="50" spans="1:21" x14ac:dyDescent="0.25">
      <c r="A50" s="55">
        <v>48</v>
      </c>
      <c r="B50" s="34">
        <v>1662</v>
      </c>
      <c r="C50" s="7"/>
      <c r="D50" s="56">
        <v>450</v>
      </c>
      <c r="E50" s="41">
        <f t="shared" si="14"/>
        <v>225</v>
      </c>
      <c r="F50" s="41">
        <f t="shared" si="15"/>
        <v>75</v>
      </c>
      <c r="G50" s="41">
        <f t="shared" si="16"/>
        <v>20</v>
      </c>
      <c r="H50" s="7">
        <f t="shared" si="17"/>
        <v>5</v>
      </c>
      <c r="I50" s="34">
        <f t="shared" si="18"/>
        <v>855</v>
      </c>
      <c r="J50" s="41">
        <f t="shared" si="19"/>
        <v>428</v>
      </c>
      <c r="K50" s="41">
        <f t="shared" si="20"/>
        <v>143</v>
      </c>
      <c r="L50" s="41">
        <f t="shared" si="21"/>
        <v>38</v>
      </c>
      <c r="M50" s="7">
        <f t="shared" si="22"/>
        <v>10</v>
      </c>
      <c r="N50" s="36"/>
      <c r="O50" s="83">
        <f t="shared" si="23"/>
        <v>0</v>
      </c>
      <c r="P50" s="83">
        <f t="shared" si="24"/>
        <v>0</v>
      </c>
      <c r="Q50" s="83">
        <f t="shared" si="25"/>
        <v>93</v>
      </c>
      <c r="R50" s="83">
        <f t="shared" si="26"/>
        <v>160</v>
      </c>
      <c r="S50" s="83">
        <f t="shared" si="27"/>
        <v>188</v>
      </c>
      <c r="T50" s="73"/>
      <c r="U50" s="74">
        <f>IF(B50=C50,0,IF(S50&lt;&gt;"-",(S50)/Přehled!$A$1,0))</f>
        <v>0.44761904761904764</v>
      </c>
    </row>
    <row r="51" spans="1:21" x14ac:dyDescent="0.25">
      <c r="A51" s="55">
        <v>49</v>
      </c>
      <c r="B51" s="34">
        <v>1703</v>
      </c>
      <c r="C51" s="7"/>
      <c r="D51" s="56">
        <v>465</v>
      </c>
      <c r="E51" s="41">
        <f t="shared" si="14"/>
        <v>235</v>
      </c>
      <c r="F51" s="41">
        <f t="shared" si="15"/>
        <v>80</v>
      </c>
      <c r="G51" s="41">
        <f t="shared" si="16"/>
        <v>20</v>
      </c>
      <c r="H51" s="7">
        <f t="shared" si="17"/>
        <v>5</v>
      </c>
      <c r="I51" s="34">
        <f t="shared" si="18"/>
        <v>884</v>
      </c>
      <c r="J51" s="41">
        <f t="shared" si="19"/>
        <v>447</v>
      </c>
      <c r="K51" s="41">
        <f t="shared" si="20"/>
        <v>152</v>
      </c>
      <c r="L51" s="41">
        <f t="shared" si="21"/>
        <v>38</v>
      </c>
      <c r="M51" s="7">
        <f t="shared" si="22"/>
        <v>10</v>
      </c>
      <c r="N51" s="36"/>
      <c r="O51" s="83">
        <f t="shared" si="23"/>
        <v>0</v>
      </c>
      <c r="P51" s="83">
        <f t="shared" si="24"/>
        <v>0</v>
      </c>
      <c r="Q51" s="83">
        <f t="shared" si="25"/>
        <v>68</v>
      </c>
      <c r="R51" s="83">
        <f t="shared" si="26"/>
        <v>144</v>
      </c>
      <c r="S51" s="83">
        <f t="shared" si="27"/>
        <v>172</v>
      </c>
      <c r="T51" s="73"/>
      <c r="U51" s="74">
        <f>IF(B51=C51,0,IF(S51&lt;&gt;"-",(S51)/Přehled!$A$1,0))</f>
        <v>0.40952380952380951</v>
      </c>
    </row>
    <row r="52" spans="1:21" x14ac:dyDescent="0.25">
      <c r="A52" s="55">
        <v>50</v>
      </c>
      <c r="B52" s="34">
        <v>1746</v>
      </c>
      <c r="C52" s="7"/>
      <c r="D52" s="56">
        <v>475</v>
      </c>
      <c r="E52" s="41">
        <f t="shared" si="14"/>
        <v>240</v>
      </c>
      <c r="F52" s="41">
        <f t="shared" si="15"/>
        <v>80</v>
      </c>
      <c r="G52" s="41">
        <f t="shared" si="16"/>
        <v>20</v>
      </c>
      <c r="H52" s="7">
        <f t="shared" si="17"/>
        <v>5</v>
      </c>
      <c r="I52" s="34">
        <f t="shared" si="18"/>
        <v>903</v>
      </c>
      <c r="J52" s="41">
        <f t="shared" si="19"/>
        <v>456</v>
      </c>
      <c r="K52" s="41">
        <f t="shared" si="20"/>
        <v>152</v>
      </c>
      <c r="L52" s="41">
        <f t="shared" si="21"/>
        <v>38</v>
      </c>
      <c r="M52" s="7">
        <f t="shared" si="22"/>
        <v>10</v>
      </c>
      <c r="N52" s="36"/>
      <c r="O52" s="83">
        <f t="shared" si="23"/>
        <v>0</v>
      </c>
      <c r="P52" s="83">
        <f t="shared" si="24"/>
        <v>0</v>
      </c>
      <c r="Q52" s="83">
        <f t="shared" si="25"/>
        <v>83</v>
      </c>
      <c r="R52" s="83">
        <f t="shared" si="26"/>
        <v>159</v>
      </c>
      <c r="S52" s="83">
        <f t="shared" si="27"/>
        <v>187</v>
      </c>
      <c r="T52" s="73"/>
      <c r="U52" s="74">
        <f>IF(B52=C52,0,IF(S52&lt;&gt;"-",(S52)/Přehled!$A$1,0))</f>
        <v>0.44523809523809521</v>
      </c>
    </row>
    <row r="53" spans="1:21" x14ac:dyDescent="0.25">
      <c r="A53" s="50">
        <v>51</v>
      </c>
      <c r="B53" s="51">
        <v>1789</v>
      </c>
      <c r="C53" s="52"/>
      <c r="D53" s="53">
        <v>485</v>
      </c>
      <c r="E53" s="54">
        <f t="shared" si="14"/>
        <v>245</v>
      </c>
      <c r="F53" s="54">
        <f t="shared" si="15"/>
        <v>80</v>
      </c>
      <c r="G53" s="54">
        <f t="shared" si="16"/>
        <v>20</v>
      </c>
      <c r="H53" s="52">
        <f t="shared" si="17"/>
        <v>5</v>
      </c>
      <c r="I53" s="51">
        <f t="shared" si="18"/>
        <v>922</v>
      </c>
      <c r="J53" s="54">
        <f t="shared" si="19"/>
        <v>466</v>
      </c>
      <c r="K53" s="54">
        <f t="shared" si="20"/>
        <v>152</v>
      </c>
      <c r="L53" s="54">
        <f t="shared" si="21"/>
        <v>38</v>
      </c>
      <c r="M53" s="52">
        <f t="shared" si="22"/>
        <v>10</v>
      </c>
      <c r="N53" s="36"/>
      <c r="O53" s="83">
        <f t="shared" si="23"/>
        <v>0</v>
      </c>
      <c r="P53" s="83">
        <f t="shared" si="24"/>
        <v>0</v>
      </c>
      <c r="Q53" s="83">
        <f t="shared" si="25"/>
        <v>97</v>
      </c>
      <c r="R53" s="83">
        <f t="shared" si="26"/>
        <v>173</v>
      </c>
      <c r="S53" s="83">
        <f t="shared" si="27"/>
        <v>201</v>
      </c>
      <c r="T53" s="73"/>
      <c r="U53" s="74">
        <f>IF(B53=C53,0,IF(S53&lt;&gt;"-",(S53)/Přehled!$A$1,0))</f>
        <v>0.47857142857142859</v>
      </c>
    </row>
    <row r="54" spans="1:21" x14ac:dyDescent="0.25">
      <c r="A54" s="55">
        <v>52</v>
      </c>
      <c r="B54" s="34">
        <v>1834</v>
      </c>
      <c r="C54" s="7"/>
      <c r="D54" s="56">
        <v>500</v>
      </c>
      <c r="E54" s="41">
        <f t="shared" si="14"/>
        <v>250</v>
      </c>
      <c r="F54" s="41">
        <f t="shared" si="15"/>
        <v>85</v>
      </c>
      <c r="G54" s="41">
        <f t="shared" si="16"/>
        <v>20</v>
      </c>
      <c r="H54" s="7">
        <f t="shared" si="17"/>
        <v>5</v>
      </c>
      <c r="I54" s="34">
        <f t="shared" si="18"/>
        <v>950</v>
      </c>
      <c r="J54" s="41">
        <f t="shared" si="19"/>
        <v>475</v>
      </c>
      <c r="K54" s="41">
        <f t="shared" si="20"/>
        <v>162</v>
      </c>
      <c r="L54" s="41">
        <f t="shared" si="21"/>
        <v>38</v>
      </c>
      <c r="M54" s="7">
        <f t="shared" si="22"/>
        <v>10</v>
      </c>
      <c r="N54" s="36"/>
      <c r="O54" s="83">
        <f t="shared" si="23"/>
        <v>0</v>
      </c>
      <c r="P54" s="83">
        <f t="shared" si="24"/>
        <v>0</v>
      </c>
      <c r="Q54" s="83">
        <f t="shared" si="25"/>
        <v>85</v>
      </c>
      <c r="R54" s="83">
        <f t="shared" si="26"/>
        <v>171</v>
      </c>
      <c r="S54" s="83">
        <f t="shared" si="27"/>
        <v>199</v>
      </c>
      <c r="T54" s="73"/>
      <c r="U54" s="74">
        <f>IF(B54=C54,0,IF(S54&lt;&gt;"-",(S54)/Přehled!$A$1,0))</f>
        <v>0.47380952380952379</v>
      </c>
    </row>
    <row r="55" spans="1:21" x14ac:dyDescent="0.25">
      <c r="A55" s="55">
        <v>53</v>
      </c>
      <c r="B55" s="34">
        <v>1880</v>
      </c>
      <c r="C55" s="7"/>
      <c r="D55" s="56">
        <v>510</v>
      </c>
      <c r="E55" s="41">
        <f t="shared" si="14"/>
        <v>255</v>
      </c>
      <c r="F55" s="41">
        <f t="shared" si="15"/>
        <v>85</v>
      </c>
      <c r="G55" s="41">
        <f t="shared" si="16"/>
        <v>20</v>
      </c>
      <c r="H55" s="7">
        <f t="shared" si="17"/>
        <v>5</v>
      </c>
      <c r="I55" s="34">
        <f t="shared" si="18"/>
        <v>969</v>
      </c>
      <c r="J55" s="41">
        <f t="shared" si="19"/>
        <v>485</v>
      </c>
      <c r="K55" s="41">
        <f t="shared" si="20"/>
        <v>162</v>
      </c>
      <c r="L55" s="41">
        <f t="shared" si="21"/>
        <v>38</v>
      </c>
      <c r="M55" s="7">
        <f t="shared" si="22"/>
        <v>10</v>
      </c>
      <c r="N55" s="36"/>
      <c r="O55" s="83">
        <f t="shared" si="23"/>
        <v>0</v>
      </c>
      <c r="P55" s="83">
        <f t="shared" si="24"/>
        <v>0</v>
      </c>
      <c r="Q55" s="83">
        <f t="shared" si="25"/>
        <v>102</v>
      </c>
      <c r="R55" s="83">
        <f t="shared" si="26"/>
        <v>188</v>
      </c>
      <c r="S55" s="83">
        <f t="shared" si="27"/>
        <v>216</v>
      </c>
      <c r="T55" s="73"/>
      <c r="U55" s="74">
        <f>IF(B55=C55,0,IF(S55&lt;&gt;"-",(S55)/Přehled!$A$1,0))</f>
        <v>0.51428571428571423</v>
      </c>
    </row>
    <row r="56" spans="1:21" x14ac:dyDescent="0.25">
      <c r="A56" s="55">
        <v>54</v>
      </c>
      <c r="B56" s="34">
        <v>1927</v>
      </c>
      <c r="C56" s="7"/>
      <c r="D56" s="56">
        <v>520</v>
      </c>
      <c r="E56" s="41">
        <f t="shared" si="14"/>
        <v>260</v>
      </c>
      <c r="F56" s="41">
        <f t="shared" si="15"/>
        <v>85</v>
      </c>
      <c r="G56" s="41">
        <f t="shared" si="16"/>
        <v>20</v>
      </c>
      <c r="H56" s="7">
        <f t="shared" si="17"/>
        <v>5</v>
      </c>
      <c r="I56" s="34">
        <f t="shared" si="18"/>
        <v>988</v>
      </c>
      <c r="J56" s="41">
        <f t="shared" si="19"/>
        <v>494</v>
      </c>
      <c r="K56" s="41">
        <f t="shared" si="20"/>
        <v>162</v>
      </c>
      <c r="L56" s="41">
        <f t="shared" si="21"/>
        <v>38</v>
      </c>
      <c r="M56" s="7">
        <f t="shared" si="22"/>
        <v>10</v>
      </c>
      <c r="N56" s="36"/>
      <c r="O56" s="83">
        <f t="shared" si="23"/>
        <v>0</v>
      </c>
      <c r="P56" s="83">
        <f t="shared" si="24"/>
        <v>0</v>
      </c>
      <c r="Q56" s="83">
        <f t="shared" si="25"/>
        <v>121</v>
      </c>
      <c r="R56" s="83">
        <f t="shared" si="26"/>
        <v>207</v>
      </c>
      <c r="S56" s="83">
        <f t="shared" si="27"/>
        <v>235</v>
      </c>
      <c r="T56" s="73"/>
      <c r="U56" s="74">
        <f>IF(B56=C56,0,IF(S56&lt;&gt;"-",(S56)/Přehled!$A$1,0))</f>
        <v>0.55952380952380953</v>
      </c>
    </row>
    <row r="57" spans="1:21" x14ac:dyDescent="0.25">
      <c r="A57" s="55">
        <v>55</v>
      </c>
      <c r="B57" s="34">
        <v>1975</v>
      </c>
      <c r="C57" s="7"/>
      <c r="D57" s="56">
        <v>535</v>
      </c>
      <c r="E57" s="41">
        <f t="shared" si="14"/>
        <v>270</v>
      </c>
      <c r="F57" s="41">
        <f t="shared" si="15"/>
        <v>90</v>
      </c>
      <c r="G57" s="41">
        <f t="shared" si="16"/>
        <v>25</v>
      </c>
      <c r="H57" s="7">
        <f t="shared" si="17"/>
        <v>5</v>
      </c>
      <c r="I57" s="34">
        <f t="shared" si="18"/>
        <v>1017</v>
      </c>
      <c r="J57" s="41">
        <f t="shared" si="19"/>
        <v>513</v>
      </c>
      <c r="K57" s="41">
        <f t="shared" si="20"/>
        <v>171</v>
      </c>
      <c r="L57" s="41">
        <f t="shared" si="21"/>
        <v>48</v>
      </c>
      <c r="M57" s="7">
        <f t="shared" si="22"/>
        <v>10</v>
      </c>
      <c r="N57" s="36"/>
      <c r="O57" s="83">
        <f t="shared" si="23"/>
        <v>0</v>
      </c>
      <c r="P57" s="83">
        <f t="shared" si="24"/>
        <v>0</v>
      </c>
      <c r="Q57" s="83">
        <f t="shared" si="25"/>
        <v>103</v>
      </c>
      <c r="R57" s="83">
        <f t="shared" si="26"/>
        <v>178</v>
      </c>
      <c r="S57" s="83">
        <f t="shared" si="27"/>
        <v>216</v>
      </c>
      <c r="T57" s="73"/>
      <c r="U57" s="74">
        <f>IF(B57=C57,0,IF(S57&lt;&gt;"-",(S57)/Přehled!$A$1,0))</f>
        <v>0.51428571428571423</v>
      </c>
    </row>
    <row r="58" spans="1:21" x14ac:dyDescent="0.25">
      <c r="A58" s="55">
        <v>56</v>
      </c>
      <c r="B58" s="34">
        <v>2025</v>
      </c>
      <c r="C58" s="7"/>
      <c r="D58" s="56">
        <v>545</v>
      </c>
      <c r="E58" s="41">
        <f t="shared" si="14"/>
        <v>275</v>
      </c>
      <c r="F58" s="41">
        <f t="shared" si="15"/>
        <v>90</v>
      </c>
      <c r="G58" s="41">
        <f t="shared" si="16"/>
        <v>25</v>
      </c>
      <c r="H58" s="7">
        <f t="shared" si="17"/>
        <v>5</v>
      </c>
      <c r="I58" s="34">
        <f t="shared" si="18"/>
        <v>1036</v>
      </c>
      <c r="J58" s="41">
        <f t="shared" si="19"/>
        <v>523</v>
      </c>
      <c r="K58" s="41">
        <f t="shared" si="20"/>
        <v>171</v>
      </c>
      <c r="L58" s="41">
        <f t="shared" si="21"/>
        <v>48</v>
      </c>
      <c r="M58" s="7">
        <f t="shared" si="22"/>
        <v>10</v>
      </c>
      <c r="N58" s="36"/>
      <c r="O58" s="83">
        <f t="shared" si="23"/>
        <v>0</v>
      </c>
      <c r="P58" s="83">
        <f t="shared" si="24"/>
        <v>0</v>
      </c>
      <c r="Q58" s="83">
        <f t="shared" si="25"/>
        <v>124</v>
      </c>
      <c r="R58" s="83">
        <f t="shared" si="26"/>
        <v>199</v>
      </c>
      <c r="S58" s="83">
        <f t="shared" si="27"/>
        <v>237</v>
      </c>
      <c r="T58" s="73"/>
      <c r="U58" s="74">
        <f>IF(B58=C58,0,IF(S58&lt;&gt;"-",(S58)/Přehled!$A$1,0))</f>
        <v>0.56428571428571428</v>
      </c>
    </row>
    <row r="59" spans="1:21" x14ac:dyDescent="0.25">
      <c r="A59" s="55">
        <v>57</v>
      </c>
      <c r="B59" s="34">
        <v>2075</v>
      </c>
      <c r="C59" s="7"/>
      <c r="D59" s="56">
        <v>555</v>
      </c>
      <c r="E59" s="41">
        <f t="shared" si="14"/>
        <v>280</v>
      </c>
      <c r="F59" s="41">
        <f t="shared" si="15"/>
        <v>95</v>
      </c>
      <c r="G59" s="41">
        <f t="shared" si="16"/>
        <v>25</v>
      </c>
      <c r="H59" s="7">
        <f t="shared" si="17"/>
        <v>5</v>
      </c>
      <c r="I59" s="34">
        <f t="shared" si="18"/>
        <v>1055</v>
      </c>
      <c r="J59" s="41">
        <f t="shared" si="19"/>
        <v>532</v>
      </c>
      <c r="K59" s="41">
        <f t="shared" si="20"/>
        <v>181</v>
      </c>
      <c r="L59" s="41">
        <f t="shared" si="21"/>
        <v>48</v>
      </c>
      <c r="M59" s="7">
        <f t="shared" si="22"/>
        <v>10</v>
      </c>
      <c r="N59" s="36"/>
      <c r="O59" s="83">
        <f t="shared" si="23"/>
        <v>0</v>
      </c>
      <c r="P59" s="83">
        <f t="shared" si="24"/>
        <v>0</v>
      </c>
      <c r="Q59" s="83">
        <f t="shared" si="25"/>
        <v>126</v>
      </c>
      <c r="R59" s="83">
        <f t="shared" si="26"/>
        <v>211</v>
      </c>
      <c r="S59" s="83">
        <f t="shared" si="27"/>
        <v>249</v>
      </c>
      <c r="T59" s="73"/>
      <c r="U59" s="74">
        <f>IF(B59=C59,0,IF(S59&lt;&gt;"-",(S59)/Přehled!$A$1,0))</f>
        <v>0.59285714285714286</v>
      </c>
    </row>
    <row r="60" spans="1:21" x14ac:dyDescent="0.25">
      <c r="A60" s="55">
        <v>58</v>
      </c>
      <c r="B60" s="34">
        <v>2127</v>
      </c>
      <c r="C60" s="7"/>
      <c r="D60" s="56">
        <v>570</v>
      </c>
      <c r="E60" s="41">
        <f t="shared" si="14"/>
        <v>285</v>
      </c>
      <c r="F60" s="41">
        <f t="shared" si="15"/>
        <v>95</v>
      </c>
      <c r="G60" s="41">
        <f t="shared" si="16"/>
        <v>25</v>
      </c>
      <c r="H60" s="7">
        <f t="shared" si="17"/>
        <v>5</v>
      </c>
      <c r="I60" s="34">
        <f t="shared" si="18"/>
        <v>1083</v>
      </c>
      <c r="J60" s="41">
        <f t="shared" si="19"/>
        <v>542</v>
      </c>
      <c r="K60" s="41">
        <f t="shared" si="20"/>
        <v>181</v>
      </c>
      <c r="L60" s="41">
        <f t="shared" si="21"/>
        <v>48</v>
      </c>
      <c r="M60" s="7">
        <f t="shared" si="22"/>
        <v>10</v>
      </c>
      <c r="N60" s="36"/>
      <c r="O60" s="83">
        <f t="shared" si="23"/>
        <v>0</v>
      </c>
      <c r="P60" s="83">
        <f t="shared" si="24"/>
        <v>0</v>
      </c>
      <c r="Q60" s="83">
        <f t="shared" si="25"/>
        <v>140</v>
      </c>
      <c r="R60" s="83">
        <f t="shared" si="26"/>
        <v>225</v>
      </c>
      <c r="S60" s="83">
        <f t="shared" si="27"/>
        <v>263</v>
      </c>
      <c r="T60" s="73"/>
      <c r="U60" s="74">
        <f>IF(B60=C60,0,IF(S60&lt;&gt;"-",(S60)/Přehled!$A$1,0))</f>
        <v>0.62619047619047619</v>
      </c>
    </row>
    <row r="61" spans="1:21" x14ac:dyDescent="0.25">
      <c r="A61" s="55">
        <v>59</v>
      </c>
      <c r="B61" s="34">
        <v>2180</v>
      </c>
      <c r="C61" s="7"/>
      <c r="D61" s="56">
        <v>580</v>
      </c>
      <c r="E61" s="41">
        <f t="shared" si="14"/>
        <v>290</v>
      </c>
      <c r="F61" s="41">
        <f t="shared" si="15"/>
        <v>95</v>
      </c>
      <c r="G61" s="41">
        <f t="shared" si="16"/>
        <v>25</v>
      </c>
      <c r="H61" s="7">
        <f t="shared" si="17"/>
        <v>5</v>
      </c>
      <c r="I61" s="34">
        <f t="shared" si="18"/>
        <v>1102</v>
      </c>
      <c r="J61" s="41">
        <f t="shared" si="19"/>
        <v>551</v>
      </c>
      <c r="K61" s="41">
        <f t="shared" si="20"/>
        <v>181</v>
      </c>
      <c r="L61" s="41">
        <f t="shared" si="21"/>
        <v>48</v>
      </c>
      <c r="M61" s="7">
        <f t="shared" si="22"/>
        <v>10</v>
      </c>
      <c r="N61" s="36"/>
      <c r="O61" s="83">
        <f t="shared" si="23"/>
        <v>0</v>
      </c>
      <c r="P61" s="83">
        <f t="shared" si="24"/>
        <v>0</v>
      </c>
      <c r="Q61" s="83">
        <f t="shared" si="25"/>
        <v>165</v>
      </c>
      <c r="R61" s="83">
        <f t="shared" si="26"/>
        <v>250</v>
      </c>
      <c r="S61" s="83">
        <f t="shared" si="27"/>
        <v>288</v>
      </c>
      <c r="T61" s="73"/>
      <c r="U61" s="74">
        <f>IF(B61=C61,0,IF(S61&lt;&gt;"-",(S61)/Přehled!$A$1,0))</f>
        <v>0.68571428571428572</v>
      </c>
    </row>
    <row r="62" spans="1:21" x14ac:dyDescent="0.25">
      <c r="A62" s="55">
        <v>60</v>
      </c>
      <c r="B62" s="34">
        <v>2235</v>
      </c>
      <c r="C62" s="7"/>
      <c r="D62" s="56">
        <v>590</v>
      </c>
      <c r="E62" s="41">
        <f t="shared" si="14"/>
        <v>295</v>
      </c>
      <c r="F62" s="41">
        <f t="shared" si="15"/>
        <v>100</v>
      </c>
      <c r="G62" s="41">
        <f t="shared" si="16"/>
        <v>25</v>
      </c>
      <c r="H62" s="7">
        <f t="shared" si="17"/>
        <v>5</v>
      </c>
      <c r="I62" s="34">
        <f t="shared" si="18"/>
        <v>1121</v>
      </c>
      <c r="J62" s="41">
        <f t="shared" si="19"/>
        <v>561</v>
      </c>
      <c r="K62" s="41">
        <f t="shared" si="20"/>
        <v>190</v>
      </c>
      <c r="L62" s="41">
        <f t="shared" si="21"/>
        <v>48</v>
      </c>
      <c r="M62" s="7">
        <f t="shared" si="22"/>
        <v>10</v>
      </c>
      <c r="N62" s="36"/>
      <c r="O62" s="83">
        <f t="shared" si="23"/>
        <v>0</v>
      </c>
      <c r="P62" s="83">
        <f t="shared" si="24"/>
        <v>0</v>
      </c>
      <c r="Q62" s="83">
        <f t="shared" si="25"/>
        <v>173</v>
      </c>
      <c r="R62" s="83">
        <f t="shared" si="26"/>
        <v>267</v>
      </c>
      <c r="S62" s="83">
        <f t="shared" si="27"/>
        <v>305</v>
      </c>
      <c r="T62" s="73"/>
      <c r="U62" s="74">
        <f>IF(B62=C62,0,IF(S62&lt;&gt;"-",(S62)/Přehled!$A$1,0))</f>
        <v>0.72619047619047616</v>
      </c>
    </row>
    <row r="63" spans="1:21" x14ac:dyDescent="0.25">
      <c r="A63" s="50">
        <v>61</v>
      </c>
      <c r="B63" s="51">
        <v>2290</v>
      </c>
      <c r="C63" s="52"/>
      <c r="D63" s="53">
        <v>605</v>
      </c>
      <c r="E63" s="54">
        <f t="shared" si="14"/>
        <v>305</v>
      </c>
      <c r="F63" s="54">
        <f t="shared" si="15"/>
        <v>100</v>
      </c>
      <c r="G63" s="54">
        <f t="shared" si="16"/>
        <v>25</v>
      </c>
      <c r="H63" s="52">
        <f t="shared" si="17"/>
        <v>5</v>
      </c>
      <c r="I63" s="51">
        <f t="shared" si="18"/>
        <v>1150</v>
      </c>
      <c r="J63" s="54">
        <f t="shared" si="19"/>
        <v>580</v>
      </c>
      <c r="K63" s="54">
        <f t="shared" si="20"/>
        <v>190</v>
      </c>
      <c r="L63" s="54">
        <f t="shared" si="21"/>
        <v>48</v>
      </c>
      <c r="M63" s="52">
        <f t="shared" si="22"/>
        <v>10</v>
      </c>
      <c r="N63" s="36"/>
      <c r="O63" s="83">
        <f t="shared" si="23"/>
        <v>0</v>
      </c>
      <c r="P63" s="83">
        <f t="shared" si="24"/>
        <v>0</v>
      </c>
      <c r="Q63" s="83">
        <f t="shared" si="25"/>
        <v>180</v>
      </c>
      <c r="R63" s="83">
        <f t="shared" si="26"/>
        <v>274</v>
      </c>
      <c r="S63" s="83">
        <f t="shared" si="27"/>
        <v>312</v>
      </c>
      <c r="T63" s="73"/>
      <c r="U63" s="74">
        <f>IF(B63=C63,0,IF(S63&lt;&gt;"-",(S63)/Přehled!$A$1,0))</f>
        <v>0.74285714285714288</v>
      </c>
    </row>
    <row r="64" spans="1:21" x14ac:dyDescent="0.25">
      <c r="A64" s="55">
        <v>62</v>
      </c>
      <c r="B64" s="34">
        <v>2348</v>
      </c>
      <c r="C64" s="7"/>
      <c r="D64" s="56">
        <v>615</v>
      </c>
      <c r="E64" s="41">
        <f t="shared" si="14"/>
        <v>310</v>
      </c>
      <c r="F64" s="41">
        <f t="shared" si="15"/>
        <v>105</v>
      </c>
      <c r="G64" s="41">
        <f t="shared" si="16"/>
        <v>25</v>
      </c>
      <c r="H64" s="7">
        <f t="shared" si="17"/>
        <v>5</v>
      </c>
      <c r="I64" s="34">
        <f t="shared" si="18"/>
        <v>1169</v>
      </c>
      <c r="J64" s="41">
        <f t="shared" si="19"/>
        <v>589</v>
      </c>
      <c r="K64" s="41">
        <f t="shared" si="20"/>
        <v>200</v>
      </c>
      <c r="L64" s="41">
        <f t="shared" si="21"/>
        <v>48</v>
      </c>
      <c r="M64" s="7">
        <f t="shared" si="22"/>
        <v>10</v>
      </c>
      <c r="N64" s="36"/>
      <c r="O64" s="83">
        <f t="shared" si="23"/>
        <v>10</v>
      </c>
      <c r="P64" s="83">
        <f t="shared" si="24"/>
        <v>0</v>
      </c>
      <c r="Q64" s="83">
        <f t="shared" si="25"/>
        <v>190</v>
      </c>
      <c r="R64" s="83">
        <f t="shared" si="26"/>
        <v>294</v>
      </c>
      <c r="S64" s="83">
        <f t="shared" si="27"/>
        <v>332</v>
      </c>
      <c r="T64" s="73"/>
      <c r="U64" s="74">
        <f>IF(B64=C64,0,IF(S64&lt;&gt;"-",(S64)/Přehled!$A$1,0))</f>
        <v>0.79047619047619044</v>
      </c>
    </row>
    <row r="65" spans="1:21" x14ac:dyDescent="0.25">
      <c r="A65" s="55">
        <v>63</v>
      </c>
      <c r="B65" s="34">
        <v>2406</v>
      </c>
      <c r="C65" s="7"/>
      <c r="D65" s="56">
        <v>630</v>
      </c>
      <c r="E65" s="41">
        <f t="shared" si="14"/>
        <v>315</v>
      </c>
      <c r="F65" s="41">
        <f t="shared" si="15"/>
        <v>105</v>
      </c>
      <c r="G65" s="41">
        <f t="shared" si="16"/>
        <v>25</v>
      </c>
      <c r="H65" s="7">
        <f t="shared" si="17"/>
        <v>5</v>
      </c>
      <c r="I65" s="34">
        <f t="shared" si="18"/>
        <v>1197</v>
      </c>
      <c r="J65" s="41">
        <f t="shared" si="19"/>
        <v>599</v>
      </c>
      <c r="K65" s="41">
        <f t="shared" si="20"/>
        <v>200</v>
      </c>
      <c r="L65" s="41">
        <f t="shared" si="21"/>
        <v>48</v>
      </c>
      <c r="M65" s="7">
        <f t="shared" si="22"/>
        <v>10</v>
      </c>
      <c r="N65" s="36"/>
      <c r="O65" s="83">
        <f t="shared" si="23"/>
        <v>12</v>
      </c>
      <c r="P65" s="83">
        <f t="shared" si="24"/>
        <v>0</v>
      </c>
      <c r="Q65" s="83">
        <f t="shared" si="25"/>
        <v>210</v>
      </c>
      <c r="R65" s="83">
        <f t="shared" si="26"/>
        <v>314</v>
      </c>
      <c r="S65" s="83">
        <f t="shared" si="27"/>
        <v>352</v>
      </c>
      <c r="T65" s="73"/>
      <c r="U65" s="74">
        <f>IF(B65=C65,0,IF(S65&lt;&gt;"-",(S65)/Přehled!$A$1,0))</f>
        <v>0.83809523809523812</v>
      </c>
    </row>
    <row r="66" spans="1:21" x14ac:dyDescent="0.25">
      <c r="A66" s="55">
        <v>64</v>
      </c>
      <c r="B66" s="34">
        <v>2467</v>
      </c>
      <c r="C66" s="7"/>
      <c r="D66" s="56">
        <v>640</v>
      </c>
      <c r="E66" s="41">
        <f t="shared" si="14"/>
        <v>320</v>
      </c>
      <c r="F66" s="41">
        <f t="shared" si="15"/>
        <v>105</v>
      </c>
      <c r="G66" s="41">
        <f t="shared" si="16"/>
        <v>25</v>
      </c>
      <c r="H66" s="7">
        <f t="shared" si="17"/>
        <v>5</v>
      </c>
      <c r="I66" s="34">
        <f t="shared" si="18"/>
        <v>1216</v>
      </c>
      <c r="J66" s="41">
        <f t="shared" si="19"/>
        <v>608</v>
      </c>
      <c r="K66" s="41">
        <f t="shared" si="20"/>
        <v>200</v>
      </c>
      <c r="L66" s="41">
        <f t="shared" si="21"/>
        <v>48</v>
      </c>
      <c r="M66" s="7">
        <f t="shared" si="22"/>
        <v>10</v>
      </c>
      <c r="N66" s="36"/>
      <c r="O66" s="83">
        <f t="shared" si="23"/>
        <v>35</v>
      </c>
      <c r="P66" s="83">
        <f t="shared" si="24"/>
        <v>0</v>
      </c>
      <c r="Q66" s="83">
        <f t="shared" si="25"/>
        <v>243</v>
      </c>
      <c r="R66" s="83">
        <f t="shared" si="26"/>
        <v>347</v>
      </c>
      <c r="S66" s="83">
        <f t="shared" si="27"/>
        <v>385</v>
      </c>
      <c r="T66" s="73"/>
      <c r="U66" s="74">
        <f>IF(B66=C66,0,IF(S66&lt;&gt;"-",(S66)/Přehled!$A$1,0))</f>
        <v>0.91666666666666663</v>
      </c>
    </row>
    <row r="67" spans="1:21" x14ac:dyDescent="0.25">
      <c r="A67" s="55">
        <v>65</v>
      </c>
      <c r="B67" s="34">
        <v>2528</v>
      </c>
      <c r="C67" s="7"/>
      <c r="D67" s="56">
        <v>650</v>
      </c>
      <c r="E67" s="41">
        <f t="shared" si="14"/>
        <v>325</v>
      </c>
      <c r="F67" s="41">
        <f t="shared" si="15"/>
        <v>110</v>
      </c>
      <c r="G67" s="41">
        <f t="shared" si="16"/>
        <v>30</v>
      </c>
      <c r="H67" s="7">
        <f t="shared" si="17"/>
        <v>5</v>
      </c>
      <c r="I67" s="34">
        <f t="shared" si="18"/>
        <v>1235</v>
      </c>
      <c r="J67" s="41">
        <f t="shared" si="19"/>
        <v>618</v>
      </c>
      <c r="K67" s="41">
        <f t="shared" si="20"/>
        <v>209</v>
      </c>
      <c r="L67" s="41">
        <f t="shared" si="21"/>
        <v>57</v>
      </c>
      <c r="M67" s="7">
        <f t="shared" si="22"/>
        <v>10</v>
      </c>
      <c r="N67" s="36"/>
      <c r="O67" s="83">
        <f t="shared" si="23"/>
        <v>58</v>
      </c>
      <c r="P67" s="83">
        <f t="shared" si="24"/>
        <v>0</v>
      </c>
      <c r="Q67" s="83">
        <f t="shared" si="25"/>
        <v>257</v>
      </c>
      <c r="R67" s="83">
        <f t="shared" si="26"/>
        <v>352</v>
      </c>
      <c r="S67" s="83">
        <f t="shared" si="27"/>
        <v>399</v>
      </c>
      <c r="T67" s="73"/>
      <c r="U67" s="74">
        <f>IF(B67=C67,0,IF(S67&lt;&gt;"-",(S67)/Přehled!$A$1,0))</f>
        <v>0.95</v>
      </c>
    </row>
    <row r="68" spans="1:21" x14ac:dyDescent="0.25">
      <c r="A68" s="55">
        <v>66</v>
      </c>
      <c r="B68" s="34">
        <v>2591</v>
      </c>
      <c r="C68" s="7"/>
      <c r="D68" s="56">
        <v>665</v>
      </c>
      <c r="E68" s="41">
        <f t="shared" ref="E68:E131" si="28">ROUND((D68/2)/5,0)*5</f>
        <v>335</v>
      </c>
      <c r="F68" s="41">
        <f t="shared" ref="F68:F131" si="29">ROUND((E68/3)/5,0)*5</f>
        <v>110</v>
      </c>
      <c r="G68" s="41">
        <f t="shared" ref="G68:G131" si="30">ROUND((F68/4)/5,0)*5</f>
        <v>30</v>
      </c>
      <c r="H68" s="7">
        <f t="shared" ref="H68:H131" si="31">ROUND((G68/5)/5,0)*5</f>
        <v>5</v>
      </c>
      <c r="I68" s="34">
        <f t="shared" ref="I68:I131" si="32">ROUNDUP(D68*1.9,0)</f>
        <v>1264</v>
      </c>
      <c r="J68" s="41">
        <f t="shared" ref="J68:J131" si="33">ROUNDUP(E68*1.9,0)</f>
        <v>637</v>
      </c>
      <c r="K68" s="41">
        <f t="shared" ref="K68:K131" si="34">ROUNDUP(F68*1.9,0)</f>
        <v>209</v>
      </c>
      <c r="L68" s="41">
        <f t="shared" ref="L68:L131" si="35">ROUNDUP(G68*1.9,0)</f>
        <v>57</v>
      </c>
      <c r="M68" s="7">
        <f t="shared" ref="M68:M131" si="36">ROUNDUP(H68*1.9,0)</f>
        <v>10</v>
      </c>
      <c r="N68" s="36"/>
      <c r="O68" s="83">
        <f t="shared" ref="O68:O131" si="37">IF((B68-I68)-I68&lt;=0,0,(B68-I68)-I68)</f>
        <v>63</v>
      </c>
      <c r="P68" s="83">
        <f t="shared" ref="P68:P131" si="38">IF((B68-I68-J68)-J68&lt;=O68,0,IF((B68-I68-J68)-J68&lt;=0,0,(B68-I68-J68)-J68))</f>
        <v>0</v>
      </c>
      <c r="Q68" s="83">
        <f t="shared" ref="Q68:Q131" si="39">IF((B68-I68-J68-K68)-K68&lt;=0,0,(B68-I68-J68-K68)-K68)</f>
        <v>272</v>
      </c>
      <c r="R68" s="83">
        <f t="shared" ref="R68:R131" si="40">IF((B68-I68-J68-K68-L68)-L68&lt;=0,0,(B68-I68-J68-K68-L68)-L68)</f>
        <v>367</v>
      </c>
      <c r="S68" s="83">
        <f t="shared" ref="S68:S131" si="41">IF(H68=0,IF((B68-I68-J68-K68-L68-M68)-M68&lt;=0,0,(B68-I68-J68-K68-L68-M68)-M68),IF((B68-I68-J68-K68-L68-M68)-M68&lt;=0,"-",(B68-I68-J68-K68-L68-M68)-M68+M68))</f>
        <v>414</v>
      </c>
      <c r="T68" s="73"/>
      <c r="U68" s="74">
        <f>IF(B68=C68,0,IF(S68&lt;&gt;"-",(S68)/Přehled!$A$1,0))</f>
        <v>0.98571428571428577</v>
      </c>
    </row>
    <row r="69" spans="1:21" x14ac:dyDescent="0.25">
      <c r="A69" s="55">
        <v>67</v>
      </c>
      <c r="B69" s="34">
        <v>2656</v>
      </c>
      <c r="C69" s="7"/>
      <c r="D69" s="56">
        <v>675</v>
      </c>
      <c r="E69" s="41">
        <f t="shared" si="28"/>
        <v>340</v>
      </c>
      <c r="F69" s="41">
        <f t="shared" si="29"/>
        <v>115</v>
      </c>
      <c r="G69" s="41">
        <f t="shared" si="30"/>
        <v>30</v>
      </c>
      <c r="H69" s="7">
        <f t="shared" si="31"/>
        <v>5</v>
      </c>
      <c r="I69" s="34">
        <f t="shared" si="32"/>
        <v>1283</v>
      </c>
      <c r="J69" s="41">
        <f t="shared" si="33"/>
        <v>646</v>
      </c>
      <c r="K69" s="41">
        <f t="shared" si="34"/>
        <v>219</v>
      </c>
      <c r="L69" s="41">
        <f t="shared" si="35"/>
        <v>57</v>
      </c>
      <c r="M69" s="7">
        <f t="shared" si="36"/>
        <v>10</v>
      </c>
      <c r="N69" s="36"/>
      <c r="O69" s="83">
        <f t="shared" si="37"/>
        <v>90</v>
      </c>
      <c r="P69" s="83">
        <f t="shared" si="38"/>
        <v>0</v>
      </c>
      <c r="Q69" s="83">
        <f t="shared" si="39"/>
        <v>289</v>
      </c>
      <c r="R69" s="83">
        <f t="shared" si="40"/>
        <v>394</v>
      </c>
      <c r="S69" s="83">
        <f t="shared" si="41"/>
        <v>441</v>
      </c>
      <c r="T69" s="73"/>
      <c r="U69" s="74">
        <f>IF(B69=C69,0,IF(S69&lt;&gt;"-",(S69)/Přehled!$A$1,0))</f>
        <v>1.05</v>
      </c>
    </row>
    <row r="70" spans="1:21" x14ac:dyDescent="0.25">
      <c r="A70" s="55">
        <v>68</v>
      </c>
      <c r="B70" s="34">
        <v>2723</v>
      </c>
      <c r="C70" s="7"/>
      <c r="D70" s="56">
        <v>690</v>
      </c>
      <c r="E70" s="41">
        <f t="shared" si="28"/>
        <v>345</v>
      </c>
      <c r="F70" s="41">
        <f t="shared" si="29"/>
        <v>115</v>
      </c>
      <c r="G70" s="41">
        <f t="shared" si="30"/>
        <v>30</v>
      </c>
      <c r="H70" s="7">
        <f t="shared" si="31"/>
        <v>5</v>
      </c>
      <c r="I70" s="34">
        <f t="shared" si="32"/>
        <v>1311</v>
      </c>
      <c r="J70" s="41">
        <f t="shared" si="33"/>
        <v>656</v>
      </c>
      <c r="K70" s="41">
        <f t="shared" si="34"/>
        <v>219</v>
      </c>
      <c r="L70" s="41">
        <f t="shared" si="35"/>
        <v>57</v>
      </c>
      <c r="M70" s="7">
        <f t="shared" si="36"/>
        <v>10</v>
      </c>
      <c r="N70" s="36"/>
      <c r="O70" s="83">
        <f t="shared" si="37"/>
        <v>101</v>
      </c>
      <c r="P70" s="83">
        <f t="shared" si="38"/>
        <v>0</v>
      </c>
      <c r="Q70" s="83">
        <f t="shared" si="39"/>
        <v>318</v>
      </c>
      <c r="R70" s="83">
        <f t="shared" si="40"/>
        <v>423</v>
      </c>
      <c r="S70" s="83">
        <f t="shared" si="41"/>
        <v>470</v>
      </c>
      <c r="T70" s="73"/>
      <c r="U70" s="74">
        <f>IF(B70=C70,0,IF(S70&lt;&gt;"-",(S70)/Přehled!$A$1,0))</f>
        <v>1.1190476190476191</v>
      </c>
    </row>
    <row r="71" spans="1:21" x14ac:dyDescent="0.25">
      <c r="A71" s="55">
        <v>69</v>
      </c>
      <c r="B71" s="34">
        <v>2791</v>
      </c>
      <c r="C71" s="7"/>
      <c r="D71" s="56">
        <v>700</v>
      </c>
      <c r="E71" s="41">
        <f t="shared" si="28"/>
        <v>350</v>
      </c>
      <c r="F71" s="41">
        <f t="shared" si="29"/>
        <v>115</v>
      </c>
      <c r="G71" s="41">
        <f t="shared" si="30"/>
        <v>30</v>
      </c>
      <c r="H71" s="7">
        <f t="shared" si="31"/>
        <v>5</v>
      </c>
      <c r="I71" s="34">
        <f t="shared" si="32"/>
        <v>1330</v>
      </c>
      <c r="J71" s="41">
        <f t="shared" si="33"/>
        <v>665</v>
      </c>
      <c r="K71" s="41">
        <f t="shared" si="34"/>
        <v>219</v>
      </c>
      <c r="L71" s="41">
        <f t="shared" si="35"/>
        <v>57</v>
      </c>
      <c r="M71" s="7">
        <f t="shared" si="36"/>
        <v>10</v>
      </c>
      <c r="N71" s="36"/>
      <c r="O71" s="83">
        <f t="shared" si="37"/>
        <v>131</v>
      </c>
      <c r="P71" s="83">
        <f t="shared" si="38"/>
        <v>0</v>
      </c>
      <c r="Q71" s="83">
        <f t="shared" si="39"/>
        <v>358</v>
      </c>
      <c r="R71" s="83">
        <f t="shared" si="40"/>
        <v>463</v>
      </c>
      <c r="S71" s="83">
        <f t="shared" si="41"/>
        <v>510</v>
      </c>
      <c r="T71" s="73"/>
      <c r="U71" s="74">
        <f>IF(B71=C71,0,IF(S71&lt;&gt;"-",(S71)/Přehled!$A$1,0))</f>
        <v>1.2142857142857142</v>
      </c>
    </row>
    <row r="72" spans="1:21" x14ac:dyDescent="0.25">
      <c r="A72" s="55">
        <v>70</v>
      </c>
      <c r="B72" s="34">
        <v>2860</v>
      </c>
      <c r="C72" s="7"/>
      <c r="D72" s="56">
        <v>715</v>
      </c>
      <c r="E72" s="41">
        <f t="shared" si="28"/>
        <v>360</v>
      </c>
      <c r="F72" s="41">
        <f t="shared" si="29"/>
        <v>120</v>
      </c>
      <c r="G72" s="41">
        <f t="shared" si="30"/>
        <v>30</v>
      </c>
      <c r="H72" s="7">
        <f t="shared" si="31"/>
        <v>5</v>
      </c>
      <c r="I72" s="34">
        <f t="shared" si="32"/>
        <v>1359</v>
      </c>
      <c r="J72" s="41">
        <f t="shared" si="33"/>
        <v>684</v>
      </c>
      <c r="K72" s="41">
        <f t="shared" si="34"/>
        <v>228</v>
      </c>
      <c r="L72" s="41">
        <f t="shared" si="35"/>
        <v>57</v>
      </c>
      <c r="M72" s="7">
        <f t="shared" si="36"/>
        <v>10</v>
      </c>
      <c r="N72" s="36"/>
      <c r="O72" s="83">
        <f t="shared" si="37"/>
        <v>142</v>
      </c>
      <c r="P72" s="83">
        <f t="shared" si="38"/>
        <v>0</v>
      </c>
      <c r="Q72" s="83">
        <f t="shared" si="39"/>
        <v>361</v>
      </c>
      <c r="R72" s="83">
        <f t="shared" si="40"/>
        <v>475</v>
      </c>
      <c r="S72" s="83">
        <f t="shared" si="41"/>
        <v>522</v>
      </c>
      <c r="T72" s="73"/>
      <c r="U72" s="74">
        <f>IF(B72=C72,0,IF(S72&lt;&gt;"-",(S72)/Přehled!$A$1,0))</f>
        <v>1.2428571428571429</v>
      </c>
    </row>
    <row r="73" spans="1:21" x14ac:dyDescent="0.25">
      <c r="A73" s="50">
        <v>71</v>
      </c>
      <c r="B73" s="51">
        <v>2932</v>
      </c>
      <c r="C73" s="52"/>
      <c r="D73" s="53">
        <v>725</v>
      </c>
      <c r="E73" s="54">
        <f t="shared" si="28"/>
        <v>365</v>
      </c>
      <c r="F73" s="54">
        <f t="shared" si="29"/>
        <v>120</v>
      </c>
      <c r="G73" s="54">
        <f t="shared" si="30"/>
        <v>30</v>
      </c>
      <c r="H73" s="52">
        <f t="shared" si="31"/>
        <v>5</v>
      </c>
      <c r="I73" s="51">
        <f t="shared" si="32"/>
        <v>1378</v>
      </c>
      <c r="J73" s="54">
        <f t="shared" si="33"/>
        <v>694</v>
      </c>
      <c r="K73" s="54">
        <f t="shared" si="34"/>
        <v>228</v>
      </c>
      <c r="L73" s="54">
        <f t="shared" si="35"/>
        <v>57</v>
      </c>
      <c r="M73" s="52">
        <f t="shared" si="36"/>
        <v>10</v>
      </c>
      <c r="N73" s="36"/>
      <c r="O73" s="83">
        <f t="shared" si="37"/>
        <v>176</v>
      </c>
      <c r="P73" s="83">
        <f t="shared" si="38"/>
        <v>0</v>
      </c>
      <c r="Q73" s="83">
        <f t="shared" si="39"/>
        <v>404</v>
      </c>
      <c r="R73" s="83">
        <f t="shared" si="40"/>
        <v>518</v>
      </c>
      <c r="S73" s="83">
        <f t="shared" si="41"/>
        <v>565</v>
      </c>
      <c r="T73" s="73"/>
      <c r="U73" s="74">
        <f>IF(B73=C73,0,IF(S73&lt;&gt;"-",(S73)/Přehled!$A$1,0))</f>
        <v>1.3452380952380953</v>
      </c>
    </row>
    <row r="74" spans="1:21" x14ac:dyDescent="0.25">
      <c r="A74" s="55">
        <v>72</v>
      </c>
      <c r="B74" s="34">
        <v>3005</v>
      </c>
      <c r="C74" s="7"/>
      <c r="D74" s="56">
        <v>735</v>
      </c>
      <c r="E74" s="41">
        <f t="shared" si="28"/>
        <v>370</v>
      </c>
      <c r="F74" s="41">
        <f t="shared" si="29"/>
        <v>125</v>
      </c>
      <c r="G74" s="41">
        <f t="shared" si="30"/>
        <v>30</v>
      </c>
      <c r="H74" s="7">
        <f t="shared" si="31"/>
        <v>5</v>
      </c>
      <c r="I74" s="34">
        <f t="shared" si="32"/>
        <v>1397</v>
      </c>
      <c r="J74" s="41">
        <f t="shared" si="33"/>
        <v>703</v>
      </c>
      <c r="K74" s="41">
        <f t="shared" si="34"/>
        <v>238</v>
      </c>
      <c r="L74" s="41">
        <f t="shared" si="35"/>
        <v>57</v>
      </c>
      <c r="M74" s="7">
        <f t="shared" si="36"/>
        <v>10</v>
      </c>
      <c r="N74" s="36"/>
      <c r="O74" s="83">
        <f t="shared" si="37"/>
        <v>211</v>
      </c>
      <c r="P74" s="83">
        <f t="shared" si="38"/>
        <v>0</v>
      </c>
      <c r="Q74" s="83">
        <f t="shared" si="39"/>
        <v>429</v>
      </c>
      <c r="R74" s="83">
        <f t="shared" si="40"/>
        <v>553</v>
      </c>
      <c r="S74" s="83">
        <f t="shared" si="41"/>
        <v>600</v>
      </c>
      <c r="T74" s="73"/>
      <c r="U74" s="74">
        <f>IF(B74=C74,0,IF(S74&lt;&gt;"-",(S74)/Přehled!$A$1,0))</f>
        <v>1.4285714285714286</v>
      </c>
    </row>
    <row r="75" spans="1:21" x14ac:dyDescent="0.25">
      <c r="A75" s="55">
        <v>73</v>
      </c>
      <c r="B75" s="34">
        <v>3080</v>
      </c>
      <c r="C75" s="7"/>
      <c r="D75" s="56">
        <v>750</v>
      </c>
      <c r="E75" s="41">
        <f t="shared" si="28"/>
        <v>375</v>
      </c>
      <c r="F75" s="41">
        <f t="shared" si="29"/>
        <v>125</v>
      </c>
      <c r="G75" s="41">
        <f t="shared" si="30"/>
        <v>30</v>
      </c>
      <c r="H75" s="7">
        <f t="shared" si="31"/>
        <v>5</v>
      </c>
      <c r="I75" s="34">
        <f t="shared" si="32"/>
        <v>1425</v>
      </c>
      <c r="J75" s="41">
        <f t="shared" si="33"/>
        <v>713</v>
      </c>
      <c r="K75" s="41">
        <f t="shared" si="34"/>
        <v>238</v>
      </c>
      <c r="L75" s="41">
        <f t="shared" si="35"/>
        <v>57</v>
      </c>
      <c r="M75" s="7">
        <f t="shared" si="36"/>
        <v>10</v>
      </c>
      <c r="N75" s="36"/>
      <c r="O75" s="83">
        <f t="shared" si="37"/>
        <v>230</v>
      </c>
      <c r="P75" s="83">
        <f t="shared" si="38"/>
        <v>0</v>
      </c>
      <c r="Q75" s="83">
        <f t="shared" si="39"/>
        <v>466</v>
      </c>
      <c r="R75" s="83">
        <f t="shared" si="40"/>
        <v>590</v>
      </c>
      <c r="S75" s="83">
        <f t="shared" si="41"/>
        <v>637</v>
      </c>
      <c r="T75" s="73"/>
      <c r="U75" s="74">
        <f>IF(B75=C75,0,IF(S75&lt;&gt;"-",(S75)/Přehled!$A$1,0))</f>
        <v>1.5166666666666666</v>
      </c>
    </row>
    <row r="76" spans="1:21" x14ac:dyDescent="0.25">
      <c r="A76" s="55">
        <v>74</v>
      </c>
      <c r="B76" s="34">
        <v>3157</v>
      </c>
      <c r="C76" s="7"/>
      <c r="D76" s="56">
        <v>760</v>
      </c>
      <c r="E76" s="41">
        <f t="shared" si="28"/>
        <v>380</v>
      </c>
      <c r="F76" s="41">
        <f t="shared" si="29"/>
        <v>125</v>
      </c>
      <c r="G76" s="41">
        <f t="shared" si="30"/>
        <v>30</v>
      </c>
      <c r="H76" s="7">
        <f t="shared" si="31"/>
        <v>5</v>
      </c>
      <c r="I76" s="34">
        <f t="shared" si="32"/>
        <v>1444</v>
      </c>
      <c r="J76" s="41">
        <f t="shared" si="33"/>
        <v>722</v>
      </c>
      <c r="K76" s="41">
        <f t="shared" si="34"/>
        <v>238</v>
      </c>
      <c r="L76" s="41">
        <f t="shared" si="35"/>
        <v>57</v>
      </c>
      <c r="M76" s="7">
        <f t="shared" si="36"/>
        <v>10</v>
      </c>
      <c r="N76" s="36"/>
      <c r="O76" s="83">
        <f t="shared" si="37"/>
        <v>269</v>
      </c>
      <c r="P76" s="83">
        <f t="shared" si="38"/>
        <v>0</v>
      </c>
      <c r="Q76" s="83">
        <f t="shared" si="39"/>
        <v>515</v>
      </c>
      <c r="R76" s="83">
        <f t="shared" si="40"/>
        <v>639</v>
      </c>
      <c r="S76" s="83">
        <f t="shared" si="41"/>
        <v>686</v>
      </c>
      <c r="T76" s="73"/>
      <c r="U76" s="74">
        <f>IF(B76=C76,0,IF(S76&lt;&gt;"-",(S76)/Přehled!$A$1,0))</f>
        <v>1.6333333333333333</v>
      </c>
    </row>
    <row r="77" spans="1:21" x14ac:dyDescent="0.25">
      <c r="A77" s="55">
        <v>75</v>
      </c>
      <c r="B77" s="34">
        <v>3236</v>
      </c>
      <c r="C77" s="7"/>
      <c r="D77" s="56">
        <v>775</v>
      </c>
      <c r="E77" s="41">
        <f t="shared" si="28"/>
        <v>390</v>
      </c>
      <c r="F77" s="41">
        <f t="shared" si="29"/>
        <v>130</v>
      </c>
      <c r="G77" s="41">
        <f t="shared" si="30"/>
        <v>35</v>
      </c>
      <c r="H77" s="7">
        <f t="shared" si="31"/>
        <v>5</v>
      </c>
      <c r="I77" s="34">
        <f t="shared" si="32"/>
        <v>1473</v>
      </c>
      <c r="J77" s="41">
        <f t="shared" si="33"/>
        <v>741</v>
      </c>
      <c r="K77" s="41">
        <f t="shared" si="34"/>
        <v>247</v>
      </c>
      <c r="L77" s="41">
        <f t="shared" si="35"/>
        <v>67</v>
      </c>
      <c r="M77" s="7">
        <f t="shared" si="36"/>
        <v>10</v>
      </c>
      <c r="N77" s="36"/>
      <c r="O77" s="83">
        <f t="shared" si="37"/>
        <v>290</v>
      </c>
      <c r="P77" s="83">
        <f t="shared" si="38"/>
        <v>0</v>
      </c>
      <c r="Q77" s="83">
        <f t="shared" si="39"/>
        <v>528</v>
      </c>
      <c r="R77" s="83">
        <f t="shared" si="40"/>
        <v>641</v>
      </c>
      <c r="S77" s="83">
        <f t="shared" si="41"/>
        <v>698</v>
      </c>
      <c r="T77" s="73"/>
      <c r="U77" s="74">
        <f>IF(B77=C77,0,IF(S77&lt;&gt;"-",(S77)/Přehled!$A$1,0))</f>
        <v>1.661904761904762</v>
      </c>
    </row>
    <row r="78" spans="1:21" x14ac:dyDescent="0.25">
      <c r="A78" s="55">
        <v>76</v>
      </c>
      <c r="B78" s="34">
        <v>3317</v>
      </c>
      <c r="C78" s="7"/>
      <c r="D78" s="56">
        <v>785</v>
      </c>
      <c r="E78" s="41">
        <f t="shared" si="28"/>
        <v>395</v>
      </c>
      <c r="F78" s="41">
        <f t="shared" si="29"/>
        <v>130</v>
      </c>
      <c r="G78" s="41">
        <f t="shared" si="30"/>
        <v>35</v>
      </c>
      <c r="H78" s="7">
        <f t="shared" si="31"/>
        <v>5</v>
      </c>
      <c r="I78" s="34">
        <f t="shared" si="32"/>
        <v>1492</v>
      </c>
      <c r="J78" s="41">
        <f t="shared" si="33"/>
        <v>751</v>
      </c>
      <c r="K78" s="41">
        <f t="shared" si="34"/>
        <v>247</v>
      </c>
      <c r="L78" s="41">
        <f t="shared" si="35"/>
        <v>67</v>
      </c>
      <c r="M78" s="7">
        <f t="shared" si="36"/>
        <v>10</v>
      </c>
      <c r="N78" s="36"/>
      <c r="O78" s="83">
        <f t="shared" si="37"/>
        <v>333</v>
      </c>
      <c r="P78" s="83">
        <f t="shared" si="38"/>
        <v>0</v>
      </c>
      <c r="Q78" s="83">
        <f t="shared" si="39"/>
        <v>580</v>
      </c>
      <c r="R78" s="83">
        <f t="shared" si="40"/>
        <v>693</v>
      </c>
      <c r="S78" s="83">
        <f t="shared" si="41"/>
        <v>750</v>
      </c>
      <c r="T78" s="73"/>
      <c r="U78" s="74">
        <f>IF(B78=C78,0,IF(S78&lt;&gt;"-",(S78)/Přehled!$A$1,0))</f>
        <v>1.7857142857142858</v>
      </c>
    </row>
    <row r="79" spans="1:21" x14ac:dyDescent="0.25">
      <c r="A79" s="55">
        <v>77</v>
      </c>
      <c r="B79" s="34">
        <v>3400</v>
      </c>
      <c r="C79" s="7"/>
      <c r="D79" s="56">
        <v>800</v>
      </c>
      <c r="E79" s="41">
        <f t="shared" si="28"/>
        <v>400</v>
      </c>
      <c r="F79" s="41">
        <f t="shared" si="29"/>
        <v>135</v>
      </c>
      <c r="G79" s="41">
        <f t="shared" si="30"/>
        <v>35</v>
      </c>
      <c r="H79" s="7">
        <f t="shared" si="31"/>
        <v>5</v>
      </c>
      <c r="I79" s="34">
        <f t="shared" si="32"/>
        <v>1520</v>
      </c>
      <c r="J79" s="41">
        <f t="shared" si="33"/>
        <v>760</v>
      </c>
      <c r="K79" s="41">
        <f t="shared" si="34"/>
        <v>257</v>
      </c>
      <c r="L79" s="41">
        <f t="shared" si="35"/>
        <v>67</v>
      </c>
      <c r="M79" s="7">
        <f t="shared" si="36"/>
        <v>10</v>
      </c>
      <c r="N79" s="36"/>
      <c r="O79" s="83">
        <f t="shared" si="37"/>
        <v>360</v>
      </c>
      <c r="P79" s="83">
        <f t="shared" si="38"/>
        <v>0</v>
      </c>
      <c r="Q79" s="83">
        <f t="shared" si="39"/>
        <v>606</v>
      </c>
      <c r="R79" s="83">
        <f t="shared" si="40"/>
        <v>729</v>
      </c>
      <c r="S79" s="83">
        <f t="shared" si="41"/>
        <v>786</v>
      </c>
      <c r="T79" s="73"/>
      <c r="U79" s="74">
        <f>IF(B79=C79,0,IF(S79&lt;&gt;"-",(S79)/Přehled!$A$1,0))</f>
        <v>1.8714285714285714</v>
      </c>
    </row>
    <row r="80" spans="1:21" x14ac:dyDescent="0.25">
      <c r="A80" s="55">
        <v>78</v>
      </c>
      <c r="B80" s="34">
        <v>3485</v>
      </c>
      <c r="C80" s="7"/>
      <c r="D80" s="56">
        <v>810</v>
      </c>
      <c r="E80" s="41">
        <f t="shared" si="28"/>
        <v>405</v>
      </c>
      <c r="F80" s="41">
        <f t="shared" si="29"/>
        <v>135</v>
      </c>
      <c r="G80" s="41">
        <f t="shared" si="30"/>
        <v>35</v>
      </c>
      <c r="H80" s="7">
        <f t="shared" si="31"/>
        <v>5</v>
      </c>
      <c r="I80" s="34">
        <f t="shared" si="32"/>
        <v>1539</v>
      </c>
      <c r="J80" s="41">
        <f t="shared" si="33"/>
        <v>770</v>
      </c>
      <c r="K80" s="41">
        <f t="shared" si="34"/>
        <v>257</v>
      </c>
      <c r="L80" s="41">
        <f t="shared" si="35"/>
        <v>67</v>
      </c>
      <c r="M80" s="7">
        <f t="shared" si="36"/>
        <v>10</v>
      </c>
      <c r="N80" s="36"/>
      <c r="O80" s="83">
        <f t="shared" si="37"/>
        <v>407</v>
      </c>
      <c r="P80" s="83">
        <f t="shared" si="38"/>
        <v>0</v>
      </c>
      <c r="Q80" s="83">
        <f t="shared" si="39"/>
        <v>662</v>
      </c>
      <c r="R80" s="83">
        <f t="shared" si="40"/>
        <v>785</v>
      </c>
      <c r="S80" s="83">
        <f t="shared" si="41"/>
        <v>842</v>
      </c>
      <c r="T80" s="73"/>
      <c r="U80" s="74">
        <f>IF(B80=C80,0,IF(S80&lt;&gt;"-",(S80)/Přehled!$A$1,0))</f>
        <v>2.0047619047619047</v>
      </c>
    </row>
    <row r="81" spans="1:24" x14ac:dyDescent="0.25">
      <c r="A81" s="55">
        <v>79</v>
      </c>
      <c r="B81" s="34">
        <v>3572</v>
      </c>
      <c r="C81" s="7"/>
      <c r="D81" s="56">
        <v>825</v>
      </c>
      <c r="E81" s="41">
        <f t="shared" si="28"/>
        <v>415</v>
      </c>
      <c r="F81" s="41">
        <f t="shared" si="29"/>
        <v>140</v>
      </c>
      <c r="G81" s="41">
        <f t="shared" si="30"/>
        <v>35</v>
      </c>
      <c r="H81" s="7">
        <f t="shared" si="31"/>
        <v>5</v>
      </c>
      <c r="I81" s="34">
        <f t="shared" si="32"/>
        <v>1568</v>
      </c>
      <c r="J81" s="41">
        <f t="shared" si="33"/>
        <v>789</v>
      </c>
      <c r="K81" s="41">
        <f t="shared" si="34"/>
        <v>266</v>
      </c>
      <c r="L81" s="41">
        <f t="shared" si="35"/>
        <v>67</v>
      </c>
      <c r="M81" s="7">
        <f t="shared" si="36"/>
        <v>10</v>
      </c>
      <c r="N81" s="36"/>
      <c r="O81" s="83">
        <f t="shared" si="37"/>
        <v>436</v>
      </c>
      <c r="P81" s="83">
        <f t="shared" si="38"/>
        <v>0</v>
      </c>
      <c r="Q81" s="83">
        <f t="shared" si="39"/>
        <v>683</v>
      </c>
      <c r="R81" s="83">
        <f t="shared" si="40"/>
        <v>815</v>
      </c>
      <c r="S81" s="83">
        <f t="shared" si="41"/>
        <v>872</v>
      </c>
      <c r="T81" s="73"/>
      <c r="U81" s="74">
        <f>IF(B81=C81,0,IF(S81&lt;&gt;"-",(S81)/Přehled!$A$1,0))</f>
        <v>2.0761904761904764</v>
      </c>
    </row>
    <row r="82" spans="1:24" x14ac:dyDescent="0.25">
      <c r="A82" s="55">
        <v>80</v>
      </c>
      <c r="B82" s="34">
        <v>3661</v>
      </c>
      <c r="C82" s="7"/>
      <c r="D82" s="56">
        <v>835</v>
      </c>
      <c r="E82" s="41">
        <f t="shared" si="28"/>
        <v>420</v>
      </c>
      <c r="F82" s="41">
        <f t="shared" si="29"/>
        <v>140</v>
      </c>
      <c r="G82" s="41">
        <f t="shared" si="30"/>
        <v>35</v>
      </c>
      <c r="H82" s="7">
        <f t="shared" si="31"/>
        <v>5</v>
      </c>
      <c r="I82" s="34">
        <f t="shared" si="32"/>
        <v>1587</v>
      </c>
      <c r="J82" s="41">
        <f t="shared" si="33"/>
        <v>798</v>
      </c>
      <c r="K82" s="41">
        <f t="shared" si="34"/>
        <v>266</v>
      </c>
      <c r="L82" s="41">
        <f t="shared" si="35"/>
        <v>67</v>
      </c>
      <c r="M82" s="7">
        <f t="shared" si="36"/>
        <v>10</v>
      </c>
      <c r="N82" s="36"/>
      <c r="O82" s="83">
        <f t="shared" si="37"/>
        <v>487</v>
      </c>
      <c r="P82" s="83">
        <f t="shared" si="38"/>
        <v>0</v>
      </c>
      <c r="Q82" s="83">
        <f t="shared" si="39"/>
        <v>744</v>
      </c>
      <c r="R82" s="83">
        <f t="shared" si="40"/>
        <v>876</v>
      </c>
      <c r="S82" s="83">
        <f t="shared" si="41"/>
        <v>933</v>
      </c>
      <c r="T82" s="73"/>
      <c r="U82" s="74">
        <f>IF(B82=C82,0,IF(S82&lt;&gt;"-",(S82)/Přehled!$A$1,0))</f>
        <v>2.2214285714285715</v>
      </c>
    </row>
    <row r="83" spans="1:24" s="90" customFormat="1" x14ac:dyDescent="0.25">
      <c r="A83" s="155">
        <v>81</v>
      </c>
      <c r="B83" s="150">
        <v>3753</v>
      </c>
      <c r="C83" s="153"/>
      <c r="D83" s="150">
        <v>850</v>
      </c>
      <c r="E83" s="152">
        <f t="shared" si="28"/>
        <v>425</v>
      </c>
      <c r="F83" s="152">
        <f t="shared" si="29"/>
        <v>140</v>
      </c>
      <c r="G83" s="152">
        <f t="shared" si="30"/>
        <v>35</v>
      </c>
      <c r="H83" s="153">
        <f t="shared" si="31"/>
        <v>5</v>
      </c>
      <c r="I83" s="150">
        <f t="shared" si="32"/>
        <v>1615</v>
      </c>
      <c r="J83" s="152">
        <f t="shared" si="33"/>
        <v>808</v>
      </c>
      <c r="K83" s="152">
        <f t="shared" si="34"/>
        <v>266</v>
      </c>
      <c r="L83" s="152">
        <f t="shared" si="35"/>
        <v>67</v>
      </c>
      <c r="M83" s="153">
        <f t="shared" si="36"/>
        <v>10</v>
      </c>
      <c r="N83" s="36"/>
      <c r="O83" s="107">
        <f t="shared" si="37"/>
        <v>523</v>
      </c>
      <c r="P83" s="107">
        <f t="shared" si="38"/>
        <v>0</v>
      </c>
      <c r="Q83" s="107">
        <f t="shared" si="39"/>
        <v>798</v>
      </c>
      <c r="R83" s="107">
        <f t="shared" si="40"/>
        <v>930</v>
      </c>
      <c r="S83" s="107">
        <f t="shared" si="41"/>
        <v>987</v>
      </c>
      <c r="T83" s="73"/>
      <c r="U83" s="74">
        <f>IF(B83=C83,0,IF(S83&lt;&gt;"-",(S83)/Přehled!$A$1,0))</f>
        <v>2.35</v>
      </c>
      <c r="W83"/>
      <c r="X83"/>
    </row>
    <row r="84" spans="1:24" s="90" customFormat="1" x14ac:dyDescent="0.25">
      <c r="A84" s="156">
        <v>82</v>
      </c>
      <c r="B84" s="15">
        <v>3847</v>
      </c>
      <c r="C84" s="17"/>
      <c r="D84" s="15">
        <v>860</v>
      </c>
      <c r="E84" s="16">
        <f t="shared" si="28"/>
        <v>430</v>
      </c>
      <c r="F84" s="16">
        <f t="shared" si="29"/>
        <v>145</v>
      </c>
      <c r="G84" s="16">
        <f t="shared" si="30"/>
        <v>35</v>
      </c>
      <c r="H84" s="17">
        <f t="shared" si="31"/>
        <v>5</v>
      </c>
      <c r="I84" s="15">
        <f t="shared" si="32"/>
        <v>1634</v>
      </c>
      <c r="J84" s="16">
        <f t="shared" si="33"/>
        <v>817</v>
      </c>
      <c r="K84" s="16">
        <f t="shared" si="34"/>
        <v>276</v>
      </c>
      <c r="L84" s="16">
        <f t="shared" si="35"/>
        <v>67</v>
      </c>
      <c r="M84" s="17">
        <f t="shared" si="36"/>
        <v>10</v>
      </c>
      <c r="N84" s="36"/>
      <c r="O84" s="107">
        <f t="shared" si="37"/>
        <v>579</v>
      </c>
      <c r="P84" s="107">
        <f t="shared" si="38"/>
        <v>0</v>
      </c>
      <c r="Q84" s="107">
        <f t="shared" si="39"/>
        <v>844</v>
      </c>
      <c r="R84" s="107">
        <f t="shared" si="40"/>
        <v>986</v>
      </c>
      <c r="S84" s="107">
        <f t="shared" si="41"/>
        <v>1043</v>
      </c>
      <c r="T84" s="73"/>
      <c r="U84" s="74">
        <f>IF(B84=C84,0,IF(S84&lt;&gt;"-",(S84)/Přehled!$A$1,0))</f>
        <v>2.4833333333333334</v>
      </c>
      <c r="W84"/>
      <c r="X84"/>
    </row>
    <row r="85" spans="1:24" s="90" customFormat="1" x14ac:dyDescent="0.25">
      <c r="A85" s="156">
        <v>83</v>
      </c>
      <c r="B85" s="15">
        <v>3943</v>
      </c>
      <c r="C85" s="17"/>
      <c r="D85" s="15">
        <v>875</v>
      </c>
      <c r="E85" s="16">
        <f t="shared" si="28"/>
        <v>440</v>
      </c>
      <c r="F85" s="16">
        <f t="shared" si="29"/>
        <v>145</v>
      </c>
      <c r="G85" s="16">
        <f t="shared" si="30"/>
        <v>35</v>
      </c>
      <c r="H85" s="17">
        <f t="shared" si="31"/>
        <v>5</v>
      </c>
      <c r="I85" s="15">
        <f t="shared" si="32"/>
        <v>1663</v>
      </c>
      <c r="J85" s="16">
        <f t="shared" si="33"/>
        <v>836</v>
      </c>
      <c r="K85" s="16">
        <f t="shared" si="34"/>
        <v>276</v>
      </c>
      <c r="L85" s="16">
        <f t="shared" si="35"/>
        <v>67</v>
      </c>
      <c r="M85" s="17">
        <f t="shared" si="36"/>
        <v>10</v>
      </c>
      <c r="N85" s="36"/>
      <c r="O85" s="107">
        <f t="shared" si="37"/>
        <v>617</v>
      </c>
      <c r="P85" s="107">
        <f t="shared" si="38"/>
        <v>0</v>
      </c>
      <c r="Q85" s="107">
        <f t="shared" si="39"/>
        <v>892</v>
      </c>
      <c r="R85" s="107">
        <f t="shared" si="40"/>
        <v>1034</v>
      </c>
      <c r="S85" s="107">
        <f t="shared" si="41"/>
        <v>1091</v>
      </c>
      <c r="T85" s="73"/>
      <c r="U85" s="74">
        <f>IF(B85=C85,0,IF(S85&lt;&gt;"-",(S85)/Přehled!$A$1,0))</f>
        <v>2.5976190476190477</v>
      </c>
      <c r="W85"/>
      <c r="X85"/>
    </row>
    <row r="86" spans="1:24" s="90" customFormat="1" x14ac:dyDescent="0.25">
      <c r="A86" s="156">
        <v>84</v>
      </c>
      <c r="B86" s="15">
        <v>4041</v>
      </c>
      <c r="C86" s="17"/>
      <c r="D86" s="15">
        <v>890</v>
      </c>
      <c r="E86" s="16">
        <f t="shared" si="28"/>
        <v>445</v>
      </c>
      <c r="F86" s="16">
        <f t="shared" si="29"/>
        <v>150</v>
      </c>
      <c r="G86" s="16">
        <f t="shared" si="30"/>
        <v>40</v>
      </c>
      <c r="H86" s="17">
        <f t="shared" si="31"/>
        <v>10</v>
      </c>
      <c r="I86" s="15">
        <f t="shared" si="32"/>
        <v>1691</v>
      </c>
      <c r="J86" s="16">
        <f t="shared" si="33"/>
        <v>846</v>
      </c>
      <c r="K86" s="16">
        <f t="shared" si="34"/>
        <v>285</v>
      </c>
      <c r="L86" s="16">
        <f t="shared" si="35"/>
        <v>76</v>
      </c>
      <c r="M86" s="17">
        <f t="shared" si="36"/>
        <v>19</v>
      </c>
      <c r="N86" s="36"/>
      <c r="O86" s="107">
        <f t="shared" si="37"/>
        <v>659</v>
      </c>
      <c r="P86" s="107">
        <f t="shared" si="38"/>
        <v>0</v>
      </c>
      <c r="Q86" s="107">
        <f t="shared" si="39"/>
        <v>934</v>
      </c>
      <c r="R86" s="107">
        <f t="shared" si="40"/>
        <v>1067</v>
      </c>
      <c r="S86" s="107">
        <f t="shared" si="41"/>
        <v>1124</v>
      </c>
      <c r="T86" s="73"/>
      <c r="U86" s="74">
        <f>IF(B86=C86,0,IF(S86&lt;&gt;"-",(S86)/Přehled!$A$1,0))</f>
        <v>2.676190476190476</v>
      </c>
      <c r="W86"/>
      <c r="X86"/>
    </row>
    <row r="87" spans="1:24" s="90" customFormat="1" x14ac:dyDescent="0.25">
      <c r="A87" s="156">
        <v>85</v>
      </c>
      <c r="B87" s="15">
        <v>4142</v>
      </c>
      <c r="C87" s="17"/>
      <c r="D87" s="15">
        <v>900</v>
      </c>
      <c r="E87" s="16">
        <f t="shared" si="28"/>
        <v>450</v>
      </c>
      <c r="F87" s="16">
        <f t="shared" si="29"/>
        <v>150</v>
      </c>
      <c r="G87" s="16">
        <f t="shared" si="30"/>
        <v>40</v>
      </c>
      <c r="H87" s="17">
        <f t="shared" si="31"/>
        <v>10</v>
      </c>
      <c r="I87" s="15">
        <f t="shared" si="32"/>
        <v>1710</v>
      </c>
      <c r="J87" s="16">
        <f t="shared" si="33"/>
        <v>855</v>
      </c>
      <c r="K87" s="16">
        <f t="shared" si="34"/>
        <v>285</v>
      </c>
      <c r="L87" s="16">
        <f t="shared" si="35"/>
        <v>76</v>
      </c>
      <c r="M87" s="17">
        <f t="shared" si="36"/>
        <v>19</v>
      </c>
      <c r="N87" s="36"/>
      <c r="O87" s="107">
        <f t="shared" si="37"/>
        <v>722</v>
      </c>
      <c r="P87" s="107">
        <f t="shared" si="38"/>
        <v>0</v>
      </c>
      <c r="Q87" s="107">
        <f t="shared" si="39"/>
        <v>1007</v>
      </c>
      <c r="R87" s="107">
        <f t="shared" si="40"/>
        <v>1140</v>
      </c>
      <c r="S87" s="107">
        <f t="shared" si="41"/>
        <v>1197</v>
      </c>
      <c r="T87" s="73"/>
      <c r="U87" s="74">
        <f>IF(B87=C87,0,IF(S87&lt;&gt;"-",(S87)/Přehled!$A$1,0))</f>
        <v>2.85</v>
      </c>
      <c r="W87"/>
      <c r="X87"/>
    </row>
    <row r="88" spans="1:24" s="90" customFormat="1" x14ac:dyDescent="0.25">
      <c r="A88" s="156">
        <v>86</v>
      </c>
      <c r="B88" s="15">
        <v>4246</v>
      </c>
      <c r="C88" s="17"/>
      <c r="D88" s="15">
        <v>915</v>
      </c>
      <c r="E88" s="16">
        <f t="shared" si="28"/>
        <v>460</v>
      </c>
      <c r="F88" s="16">
        <f t="shared" si="29"/>
        <v>155</v>
      </c>
      <c r="G88" s="16">
        <f t="shared" si="30"/>
        <v>40</v>
      </c>
      <c r="H88" s="17">
        <f t="shared" si="31"/>
        <v>10</v>
      </c>
      <c r="I88" s="15">
        <f t="shared" si="32"/>
        <v>1739</v>
      </c>
      <c r="J88" s="16">
        <f t="shared" si="33"/>
        <v>874</v>
      </c>
      <c r="K88" s="16">
        <f t="shared" si="34"/>
        <v>295</v>
      </c>
      <c r="L88" s="16">
        <f t="shared" si="35"/>
        <v>76</v>
      </c>
      <c r="M88" s="17">
        <f t="shared" si="36"/>
        <v>19</v>
      </c>
      <c r="N88" s="36"/>
      <c r="O88" s="107">
        <f t="shared" si="37"/>
        <v>768</v>
      </c>
      <c r="P88" s="107">
        <f t="shared" si="38"/>
        <v>0</v>
      </c>
      <c r="Q88" s="107">
        <f t="shared" si="39"/>
        <v>1043</v>
      </c>
      <c r="R88" s="107">
        <f t="shared" si="40"/>
        <v>1186</v>
      </c>
      <c r="S88" s="107">
        <f t="shared" si="41"/>
        <v>1243</v>
      </c>
      <c r="T88" s="73"/>
      <c r="U88" s="74">
        <f>IF(B88=C88,0,IF(S88&lt;&gt;"-",(S88)/Přehled!$A$1,0))</f>
        <v>2.9595238095238097</v>
      </c>
      <c r="W88"/>
      <c r="X88"/>
    </row>
    <row r="89" spans="1:24" s="90" customFormat="1" x14ac:dyDescent="0.25">
      <c r="A89" s="156">
        <v>87</v>
      </c>
      <c r="B89" s="15">
        <v>4352</v>
      </c>
      <c r="C89" s="17"/>
      <c r="D89" s="15">
        <v>925</v>
      </c>
      <c r="E89" s="16">
        <f t="shared" si="28"/>
        <v>465</v>
      </c>
      <c r="F89" s="16">
        <f t="shared" si="29"/>
        <v>155</v>
      </c>
      <c r="G89" s="16">
        <f t="shared" si="30"/>
        <v>40</v>
      </c>
      <c r="H89" s="17">
        <f t="shared" si="31"/>
        <v>10</v>
      </c>
      <c r="I89" s="15">
        <f t="shared" si="32"/>
        <v>1758</v>
      </c>
      <c r="J89" s="16">
        <f t="shared" si="33"/>
        <v>884</v>
      </c>
      <c r="K89" s="16">
        <f t="shared" si="34"/>
        <v>295</v>
      </c>
      <c r="L89" s="16">
        <f t="shared" si="35"/>
        <v>76</v>
      </c>
      <c r="M89" s="17">
        <f t="shared" si="36"/>
        <v>19</v>
      </c>
      <c r="N89" s="36"/>
      <c r="O89" s="107">
        <f t="shared" si="37"/>
        <v>836</v>
      </c>
      <c r="P89" s="107">
        <f t="shared" si="38"/>
        <v>0</v>
      </c>
      <c r="Q89" s="107">
        <f t="shared" si="39"/>
        <v>1120</v>
      </c>
      <c r="R89" s="107">
        <f t="shared" si="40"/>
        <v>1263</v>
      </c>
      <c r="S89" s="107">
        <f t="shared" si="41"/>
        <v>1320</v>
      </c>
      <c r="T89" s="73"/>
      <c r="U89" s="74">
        <f>IF(B89=C89,0,IF(S89&lt;&gt;"-",(S89)/Přehled!$A$1,0))</f>
        <v>3.1428571428571428</v>
      </c>
      <c r="W89"/>
      <c r="X89"/>
    </row>
    <row r="90" spans="1:24" s="90" customFormat="1" x14ac:dyDescent="0.25">
      <c r="A90" s="156">
        <v>88</v>
      </c>
      <c r="B90" s="15">
        <v>4461</v>
      </c>
      <c r="C90" s="17"/>
      <c r="D90" s="15">
        <v>940</v>
      </c>
      <c r="E90" s="16">
        <f t="shared" si="28"/>
        <v>470</v>
      </c>
      <c r="F90" s="16">
        <f t="shared" si="29"/>
        <v>155</v>
      </c>
      <c r="G90" s="16">
        <f t="shared" si="30"/>
        <v>40</v>
      </c>
      <c r="H90" s="17">
        <f t="shared" si="31"/>
        <v>10</v>
      </c>
      <c r="I90" s="15">
        <f t="shared" si="32"/>
        <v>1786</v>
      </c>
      <c r="J90" s="16">
        <f t="shared" si="33"/>
        <v>893</v>
      </c>
      <c r="K90" s="16">
        <f t="shared" si="34"/>
        <v>295</v>
      </c>
      <c r="L90" s="16">
        <f t="shared" si="35"/>
        <v>76</v>
      </c>
      <c r="M90" s="17">
        <f t="shared" si="36"/>
        <v>19</v>
      </c>
      <c r="N90" s="36"/>
      <c r="O90" s="107">
        <f t="shared" si="37"/>
        <v>889</v>
      </c>
      <c r="P90" s="107">
        <f t="shared" si="38"/>
        <v>0</v>
      </c>
      <c r="Q90" s="107">
        <f t="shared" si="39"/>
        <v>1192</v>
      </c>
      <c r="R90" s="107">
        <f t="shared" si="40"/>
        <v>1335</v>
      </c>
      <c r="S90" s="107">
        <f t="shared" si="41"/>
        <v>1392</v>
      </c>
      <c r="T90" s="73"/>
      <c r="U90" s="74">
        <f>IF(B90=C90,0,IF(S90&lt;&gt;"-",(S90)/Přehled!$A$1,0))</f>
        <v>3.3142857142857145</v>
      </c>
      <c r="W90"/>
      <c r="X90"/>
    </row>
    <row r="91" spans="1:24" s="90" customFormat="1" x14ac:dyDescent="0.25">
      <c r="A91" s="156">
        <v>89</v>
      </c>
      <c r="B91" s="15">
        <v>4572</v>
      </c>
      <c r="C91" s="17"/>
      <c r="D91" s="15">
        <v>950</v>
      </c>
      <c r="E91" s="16">
        <f t="shared" si="28"/>
        <v>475</v>
      </c>
      <c r="F91" s="16">
        <f t="shared" si="29"/>
        <v>160</v>
      </c>
      <c r="G91" s="16">
        <f t="shared" si="30"/>
        <v>40</v>
      </c>
      <c r="H91" s="17">
        <f t="shared" si="31"/>
        <v>10</v>
      </c>
      <c r="I91" s="15">
        <f t="shared" si="32"/>
        <v>1805</v>
      </c>
      <c r="J91" s="16">
        <f t="shared" si="33"/>
        <v>903</v>
      </c>
      <c r="K91" s="16">
        <f t="shared" si="34"/>
        <v>304</v>
      </c>
      <c r="L91" s="16">
        <f t="shared" si="35"/>
        <v>76</v>
      </c>
      <c r="M91" s="17">
        <f t="shared" si="36"/>
        <v>19</v>
      </c>
      <c r="N91" s="36"/>
      <c r="O91" s="107">
        <f t="shared" si="37"/>
        <v>962</v>
      </c>
      <c r="P91" s="107">
        <f t="shared" si="38"/>
        <v>0</v>
      </c>
      <c r="Q91" s="107">
        <f t="shared" si="39"/>
        <v>1256</v>
      </c>
      <c r="R91" s="107">
        <f t="shared" si="40"/>
        <v>1408</v>
      </c>
      <c r="S91" s="107">
        <f t="shared" si="41"/>
        <v>1465</v>
      </c>
      <c r="T91" s="73"/>
      <c r="U91" s="74">
        <f>IF(B91=C91,0,IF(S91&lt;&gt;"-",(S91)/Přehled!$A$1,0))</f>
        <v>3.4880952380952381</v>
      </c>
      <c r="W91"/>
      <c r="X91"/>
    </row>
    <row r="92" spans="1:24" s="90" customFormat="1" x14ac:dyDescent="0.25">
      <c r="A92" s="156">
        <v>90</v>
      </c>
      <c r="B92" s="15">
        <v>4687</v>
      </c>
      <c r="C92" s="17"/>
      <c r="D92" s="15">
        <v>965</v>
      </c>
      <c r="E92" s="16">
        <f t="shared" si="28"/>
        <v>485</v>
      </c>
      <c r="F92" s="16">
        <f t="shared" si="29"/>
        <v>160</v>
      </c>
      <c r="G92" s="16">
        <f t="shared" si="30"/>
        <v>40</v>
      </c>
      <c r="H92" s="17">
        <f t="shared" si="31"/>
        <v>10</v>
      </c>
      <c r="I92" s="15">
        <f t="shared" si="32"/>
        <v>1834</v>
      </c>
      <c r="J92" s="16">
        <f t="shared" si="33"/>
        <v>922</v>
      </c>
      <c r="K92" s="16">
        <f t="shared" si="34"/>
        <v>304</v>
      </c>
      <c r="L92" s="16">
        <f t="shared" si="35"/>
        <v>76</v>
      </c>
      <c r="M92" s="17">
        <f t="shared" si="36"/>
        <v>19</v>
      </c>
      <c r="N92" s="36"/>
      <c r="O92" s="107">
        <f t="shared" si="37"/>
        <v>1019</v>
      </c>
      <c r="P92" s="107">
        <f t="shared" si="38"/>
        <v>0</v>
      </c>
      <c r="Q92" s="107">
        <f t="shared" si="39"/>
        <v>1323</v>
      </c>
      <c r="R92" s="107">
        <f t="shared" si="40"/>
        <v>1475</v>
      </c>
      <c r="S92" s="107">
        <f t="shared" si="41"/>
        <v>1532</v>
      </c>
      <c r="T92" s="73"/>
      <c r="U92" s="74">
        <f>IF(B92=C92,0,IF(S92&lt;&gt;"-",(S92)/Přehled!$A$1,0))</f>
        <v>3.6476190476190475</v>
      </c>
      <c r="W92"/>
      <c r="X92"/>
    </row>
    <row r="93" spans="1:24" s="90" customFormat="1" x14ac:dyDescent="0.25">
      <c r="A93" s="156">
        <v>91</v>
      </c>
      <c r="B93" s="15">
        <v>4804</v>
      </c>
      <c r="C93" s="17"/>
      <c r="D93" s="15">
        <v>975</v>
      </c>
      <c r="E93" s="16">
        <f t="shared" si="28"/>
        <v>490</v>
      </c>
      <c r="F93" s="16">
        <f t="shared" si="29"/>
        <v>165</v>
      </c>
      <c r="G93" s="16">
        <f t="shared" si="30"/>
        <v>40</v>
      </c>
      <c r="H93" s="17">
        <f t="shared" si="31"/>
        <v>10</v>
      </c>
      <c r="I93" s="15">
        <f t="shared" si="32"/>
        <v>1853</v>
      </c>
      <c r="J93" s="16">
        <f t="shared" si="33"/>
        <v>931</v>
      </c>
      <c r="K93" s="16">
        <f t="shared" si="34"/>
        <v>314</v>
      </c>
      <c r="L93" s="16">
        <f t="shared" si="35"/>
        <v>76</v>
      </c>
      <c r="M93" s="17">
        <f t="shared" si="36"/>
        <v>19</v>
      </c>
      <c r="N93" s="36"/>
      <c r="O93" s="107">
        <f t="shared" si="37"/>
        <v>1098</v>
      </c>
      <c r="P93" s="107">
        <f t="shared" si="38"/>
        <v>0</v>
      </c>
      <c r="Q93" s="107">
        <f t="shared" si="39"/>
        <v>1392</v>
      </c>
      <c r="R93" s="107">
        <f t="shared" si="40"/>
        <v>1554</v>
      </c>
      <c r="S93" s="107">
        <f t="shared" si="41"/>
        <v>1611</v>
      </c>
      <c r="T93" s="73"/>
      <c r="U93" s="74">
        <f>IF(B93=C93,0,IF(S93&lt;&gt;"-",(S93)/Přehled!$A$1,0))</f>
        <v>3.8357142857142859</v>
      </c>
      <c r="W93"/>
      <c r="X93"/>
    </row>
    <row r="94" spans="1:24" s="90" customFormat="1" x14ac:dyDescent="0.25">
      <c r="A94" s="156">
        <v>92</v>
      </c>
      <c r="B94" s="15">
        <v>4924</v>
      </c>
      <c r="C94" s="17"/>
      <c r="D94" s="15">
        <v>990</v>
      </c>
      <c r="E94" s="16">
        <f t="shared" si="28"/>
        <v>495</v>
      </c>
      <c r="F94" s="16">
        <f t="shared" si="29"/>
        <v>165</v>
      </c>
      <c r="G94" s="16">
        <f t="shared" si="30"/>
        <v>40</v>
      </c>
      <c r="H94" s="17">
        <f t="shared" si="31"/>
        <v>10</v>
      </c>
      <c r="I94" s="15">
        <f t="shared" si="32"/>
        <v>1881</v>
      </c>
      <c r="J94" s="16">
        <f t="shared" si="33"/>
        <v>941</v>
      </c>
      <c r="K94" s="16">
        <f t="shared" si="34"/>
        <v>314</v>
      </c>
      <c r="L94" s="16">
        <f t="shared" si="35"/>
        <v>76</v>
      </c>
      <c r="M94" s="17">
        <f t="shared" si="36"/>
        <v>19</v>
      </c>
      <c r="N94" s="36"/>
      <c r="O94" s="107">
        <f t="shared" si="37"/>
        <v>1162</v>
      </c>
      <c r="P94" s="107">
        <f t="shared" si="38"/>
        <v>0</v>
      </c>
      <c r="Q94" s="107">
        <f t="shared" si="39"/>
        <v>1474</v>
      </c>
      <c r="R94" s="107">
        <f t="shared" si="40"/>
        <v>1636</v>
      </c>
      <c r="S94" s="107">
        <f t="shared" si="41"/>
        <v>1693</v>
      </c>
      <c r="T94" s="73"/>
      <c r="U94" s="74">
        <f>IF(B94=C94,0,IF(S94&lt;&gt;"-",(S94)/Přehled!$A$1,0))</f>
        <v>4.0309523809523808</v>
      </c>
      <c r="W94"/>
      <c r="X94"/>
    </row>
    <row r="95" spans="1:24" s="90" customFormat="1" x14ac:dyDescent="0.25">
      <c r="A95" s="156">
        <v>93</v>
      </c>
      <c r="B95" s="15">
        <v>5047</v>
      </c>
      <c r="C95" s="17"/>
      <c r="D95" s="15">
        <v>1005</v>
      </c>
      <c r="E95" s="16">
        <f t="shared" si="28"/>
        <v>505</v>
      </c>
      <c r="F95" s="16">
        <f t="shared" si="29"/>
        <v>170</v>
      </c>
      <c r="G95" s="16">
        <f t="shared" si="30"/>
        <v>45</v>
      </c>
      <c r="H95" s="17">
        <f t="shared" si="31"/>
        <v>10</v>
      </c>
      <c r="I95" s="15">
        <f t="shared" si="32"/>
        <v>1910</v>
      </c>
      <c r="J95" s="16">
        <f t="shared" si="33"/>
        <v>960</v>
      </c>
      <c r="K95" s="16">
        <f t="shared" si="34"/>
        <v>323</v>
      </c>
      <c r="L95" s="16">
        <f t="shared" si="35"/>
        <v>86</v>
      </c>
      <c r="M95" s="17">
        <f t="shared" si="36"/>
        <v>19</v>
      </c>
      <c r="N95" s="36"/>
      <c r="O95" s="107">
        <f t="shared" si="37"/>
        <v>1227</v>
      </c>
      <c r="P95" s="107">
        <f t="shared" si="38"/>
        <v>0</v>
      </c>
      <c r="Q95" s="107">
        <f t="shared" si="39"/>
        <v>1531</v>
      </c>
      <c r="R95" s="107">
        <f t="shared" si="40"/>
        <v>1682</v>
      </c>
      <c r="S95" s="107">
        <f t="shared" si="41"/>
        <v>1749</v>
      </c>
      <c r="T95" s="73"/>
      <c r="U95" s="74">
        <f>IF(B95=C95,0,IF(S95&lt;&gt;"-",(S95)/Přehled!$A$1,0))</f>
        <v>4.1642857142857146</v>
      </c>
      <c r="W95"/>
      <c r="X95"/>
    </row>
    <row r="96" spans="1:24" s="90" customFormat="1" x14ac:dyDescent="0.25">
      <c r="A96" s="156">
        <v>94</v>
      </c>
      <c r="B96" s="15">
        <v>5173</v>
      </c>
      <c r="C96" s="17"/>
      <c r="D96" s="15">
        <v>1015</v>
      </c>
      <c r="E96" s="16">
        <f t="shared" si="28"/>
        <v>510</v>
      </c>
      <c r="F96" s="16">
        <f t="shared" si="29"/>
        <v>170</v>
      </c>
      <c r="G96" s="16">
        <f t="shared" si="30"/>
        <v>45</v>
      </c>
      <c r="H96" s="17">
        <f t="shared" si="31"/>
        <v>10</v>
      </c>
      <c r="I96" s="15">
        <f t="shared" si="32"/>
        <v>1929</v>
      </c>
      <c r="J96" s="16">
        <f t="shared" si="33"/>
        <v>969</v>
      </c>
      <c r="K96" s="16">
        <f t="shared" si="34"/>
        <v>323</v>
      </c>
      <c r="L96" s="16">
        <f t="shared" si="35"/>
        <v>86</v>
      </c>
      <c r="M96" s="17">
        <f t="shared" si="36"/>
        <v>19</v>
      </c>
      <c r="N96" s="36"/>
      <c r="O96" s="107">
        <f t="shared" si="37"/>
        <v>1315</v>
      </c>
      <c r="P96" s="107">
        <f t="shared" si="38"/>
        <v>0</v>
      </c>
      <c r="Q96" s="107">
        <f t="shared" si="39"/>
        <v>1629</v>
      </c>
      <c r="R96" s="107">
        <f t="shared" si="40"/>
        <v>1780</v>
      </c>
      <c r="S96" s="107">
        <f t="shared" si="41"/>
        <v>1847</v>
      </c>
      <c r="T96" s="73"/>
      <c r="U96" s="74">
        <f>IF(B96=C96,0,IF(S96&lt;&gt;"-",(S96)/Přehled!$A$1,0))</f>
        <v>4.397619047619048</v>
      </c>
      <c r="W96"/>
      <c r="X96"/>
    </row>
    <row r="97" spans="1:24" s="90" customFormat="1" x14ac:dyDescent="0.25">
      <c r="A97" s="156">
        <v>95</v>
      </c>
      <c r="B97" s="15">
        <v>5303</v>
      </c>
      <c r="C97" s="17"/>
      <c r="D97" s="15">
        <v>1030</v>
      </c>
      <c r="E97" s="16">
        <f t="shared" si="28"/>
        <v>515</v>
      </c>
      <c r="F97" s="16">
        <f t="shared" si="29"/>
        <v>170</v>
      </c>
      <c r="G97" s="16">
        <f t="shared" si="30"/>
        <v>45</v>
      </c>
      <c r="H97" s="17">
        <f t="shared" si="31"/>
        <v>10</v>
      </c>
      <c r="I97" s="15">
        <f t="shared" si="32"/>
        <v>1957</v>
      </c>
      <c r="J97" s="16">
        <f t="shared" si="33"/>
        <v>979</v>
      </c>
      <c r="K97" s="16">
        <f t="shared" si="34"/>
        <v>323</v>
      </c>
      <c r="L97" s="16">
        <f t="shared" si="35"/>
        <v>86</v>
      </c>
      <c r="M97" s="17">
        <f t="shared" si="36"/>
        <v>19</v>
      </c>
      <c r="N97" s="36"/>
      <c r="O97" s="107">
        <f t="shared" si="37"/>
        <v>1389</v>
      </c>
      <c r="P97" s="107">
        <f t="shared" si="38"/>
        <v>0</v>
      </c>
      <c r="Q97" s="107">
        <f t="shared" si="39"/>
        <v>1721</v>
      </c>
      <c r="R97" s="107">
        <f t="shared" si="40"/>
        <v>1872</v>
      </c>
      <c r="S97" s="107">
        <f t="shared" si="41"/>
        <v>1939</v>
      </c>
      <c r="T97" s="73"/>
      <c r="U97" s="74">
        <f>IF(B97=C97,0,IF(S97&lt;&gt;"-",(S97)/Přehled!$A$1,0))</f>
        <v>4.6166666666666663</v>
      </c>
      <c r="W97"/>
      <c r="X97"/>
    </row>
    <row r="98" spans="1:24" s="90" customFormat="1" x14ac:dyDescent="0.25">
      <c r="A98" s="156">
        <v>96</v>
      </c>
      <c r="B98" s="15">
        <v>5435</v>
      </c>
      <c r="C98" s="17"/>
      <c r="D98" s="15">
        <v>1040</v>
      </c>
      <c r="E98" s="16">
        <f t="shared" si="28"/>
        <v>520</v>
      </c>
      <c r="F98" s="16">
        <f t="shared" si="29"/>
        <v>175</v>
      </c>
      <c r="G98" s="16">
        <f t="shared" si="30"/>
        <v>45</v>
      </c>
      <c r="H98" s="17">
        <f t="shared" si="31"/>
        <v>10</v>
      </c>
      <c r="I98" s="15">
        <f t="shared" si="32"/>
        <v>1976</v>
      </c>
      <c r="J98" s="16">
        <f t="shared" si="33"/>
        <v>988</v>
      </c>
      <c r="K98" s="16">
        <f t="shared" si="34"/>
        <v>333</v>
      </c>
      <c r="L98" s="16">
        <f t="shared" si="35"/>
        <v>86</v>
      </c>
      <c r="M98" s="17">
        <f t="shared" si="36"/>
        <v>19</v>
      </c>
      <c r="N98" s="36"/>
      <c r="O98" s="107">
        <f t="shared" si="37"/>
        <v>1483</v>
      </c>
      <c r="P98" s="107">
        <f t="shared" si="38"/>
        <v>0</v>
      </c>
      <c r="Q98" s="107">
        <f t="shared" si="39"/>
        <v>1805</v>
      </c>
      <c r="R98" s="107">
        <f t="shared" si="40"/>
        <v>1966</v>
      </c>
      <c r="S98" s="107">
        <f t="shared" si="41"/>
        <v>2033</v>
      </c>
      <c r="T98" s="73"/>
      <c r="U98" s="74">
        <f>IF(B98=C98,0,IF(S98&lt;&gt;"-",(S98)/Přehled!$A$1,0))</f>
        <v>4.8404761904761902</v>
      </c>
      <c r="W98"/>
      <c r="X98"/>
    </row>
    <row r="99" spans="1:24" s="90" customFormat="1" x14ac:dyDescent="0.25">
      <c r="A99" s="156">
        <v>97</v>
      </c>
      <c r="B99" s="15">
        <v>5571</v>
      </c>
      <c r="C99" s="17"/>
      <c r="D99" s="15">
        <v>1055</v>
      </c>
      <c r="E99" s="16">
        <f t="shared" si="28"/>
        <v>530</v>
      </c>
      <c r="F99" s="16">
        <f t="shared" si="29"/>
        <v>175</v>
      </c>
      <c r="G99" s="16">
        <f t="shared" si="30"/>
        <v>45</v>
      </c>
      <c r="H99" s="17">
        <f t="shared" si="31"/>
        <v>10</v>
      </c>
      <c r="I99" s="15">
        <f t="shared" si="32"/>
        <v>2005</v>
      </c>
      <c r="J99" s="16">
        <f t="shared" si="33"/>
        <v>1007</v>
      </c>
      <c r="K99" s="16">
        <f t="shared" si="34"/>
        <v>333</v>
      </c>
      <c r="L99" s="16">
        <f t="shared" si="35"/>
        <v>86</v>
      </c>
      <c r="M99" s="17">
        <f t="shared" si="36"/>
        <v>19</v>
      </c>
      <c r="N99" s="36"/>
      <c r="O99" s="107">
        <f t="shared" si="37"/>
        <v>1561</v>
      </c>
      <c r="P99" s="107">
        <f t="shared" si="38"/>
        <v>0</v>
      </c>
      <c r="Q99" s="107">
        <f t="shared" si="39"/>
        <v>1893</v>
      </c>
      <c r="R99" s="107">
        <f t="shared" si="40"/>
        <v>2054</v>
      </c>
      <c r="S99" s="107">
        <f t="shared" si="41"/>
        <v>2121</v>
      </c>
      <c r="T99" s="73"/>
      <c r="U99" s="74">
        <f>IF(B99=C99,0,IF(S99&lt;&gt;"-",(S99)/Přehled!$A$1,0))</f>
        <v>5.05</v>
      </c>
      <c r="W99"/>
      <c r="X99"/>
    </row>
    <row r="100" spans="1:24" s="90" customFormat="1" x14ac:dyDescent="0.25">
      <c r="A100" s="156">
        <v>98</v>
      </c>
      <c r="B100" s="15">
        <v>5710</v>
      </c>
      <c r="C100" s="17"/>
      <c r="D100" s="15">
        <v>1070</v>
      </c>
      <c r="E100" s="16">
        <f t="shared" si="28"/>
        <v>535</v>
      </c>
      <c r="F100" s="16">
        <f t="shared" si="29"/>
        <v>180</v>
      </c>
      <c r="G100" s="16">
        <f t="shared" si="30"/>
        <v>45</v>
      </c>
      <c r="H100" s="17">
        <f t="shared" si="31"/>
        <v>10</v>
      </c>
      <c r="I100" s="15">
        <f t="shared" si="32"/>
        <v>2033</v>
      </c>
      <c r="J100" s="16">
        <f t="shared" si="33"/>
        <v>1017</v>
      </c>
      <c r="K100" s="16">
        <f t="shared" si="34"/>
        <v>342</v>
      </c>
      <c r="L100" s="16">
        <f t="shared" si="35"/>
        <v>86</v>
      </c>
      <c r="M100" s="17">
        <f t="shared" si="36"/>
        <v>19</v>
      </c>
      <c r="N100" s="36"/>
      <c r="O100" s="107">
        <f t="shared" si="37"/>
        <v>1644</v>
      </c>
      <c r="P100" s="107">
        <f t="shared" si="38"/>
        <v>0</v>
      </c>
      <c r="Q100" s="107">
        <f t="shared" si="39"/>
        <v>1976</v>
      </c>
      <c r="R100" s="107">
        <f t="shared" si="40"/>
        <v>2146</v>
      </c>
      <c r="S100" s="107">
        <f t="shared" si="41"/>
        <v>2213</v>
      </c>
      <c r="T100" s="73"/>
      <c r="U100" s="74">
        <f>IF(B100=C100,0,IF(S100&lt;&gt;"-",(S100)/Přehled!$A$1,0))</f>
        <v>5.269047619047619</v>
      </c>
      <c r="W100"/>
      <c r="X100"/>
    </row>
    <row r="101" spans="1:24" s="90" customFormat="1" x14ac:dyDescent="0.25">
      <c r="A101" s="156">
        <v>99</v>
      </c>
      <c r="B101" s="15">
        <v>5853</v>
      </c>
      <c r="C101" s="17"/>
      <c r="D101" s="15">
        <v>1080</v>
      </c>
      <c r="E101" s="16">
        <f t="shared" si="28"/>
        <v>540</v>
      </c>
      <c r="F101" s="16">
        <f t="shared" si="29"/>
        <v>180</v>
      </c>
      <c r="G101" s="16">
        <f t="shared" si="30"/>
        <v>45</v>
      </c>
      <c r="H101" s="17">
        <f t="shared" si="31"/>
        <v>10</v>
      </c>
      <c r="I101" s="15">
        <f t="shared" si="32"/>
        <v>2052</v>
      </c>
      <c r="J101" s="16">
        <f t="shared" si="33"/>
        <v>1026</v>
      </c>
      <c r="K101" s="16">
        <f t="shared" si="34"/>
        <v>342</v>
      </c>
      <c r="L101" s="16">
        <f t="shared" si="35"/>
        <v>86</v>
      </c>
      <c r="M101" s="17">
        <f t="shared" si="36"/>
        <v>19</v>
      </c>
      <c r="N101" s="36"/>
      <c r="O101" s="107">
        <f t="shared" si="37"/>
        <v>1749</v>
      </c>
      <c r="P101" s="107">
        <f t="shared" si="38"/>
        <v>0</v>
      </c>
      <c r="Q101" s="107">
        <f t="shared" si="39"/>
        <v>2091</v>
      </c>
      <c r="R101" s="107">
        <f t="shared" si="40"/>
        <v>2261</v>
      </c>
      <c r="S101" s="107">
        <f t="shared" si="41"/>
        <v>2328</v>
      </c>
      <c r="T101" s="73"/>
      <c r="U101" s="74">
        <f>IF(B101=C101,0,IF(S101&lt;&gt;"-",(S101)/Přehled!$A$1,0))</f>
        <v>5.5428571428571427</v>
      </c>
      <c r="W101"/>
      <c r="X101"/>
    </row>
    <row r="102" spans="1:24" s="90" customFormat="1" x14ac:dyDescent="0.25">
      <c r="A102" s="156">
        <v>100</v>
      </c>
      <c r="B102" s="15">
        <v>5999</v>
      </c>
      <c r="C102" s="17"/>
      <c r="D102" s="15">
        <v>1095</v>
      </c>
      <c r="E102" s="16">
        <f t="shared" si="28"/>
        <v>550</v>
      </c>
      <c r="F102" s="16">
        <f t="shared" si="29"/>
        <v>185</v>
      </c>
      <c r="G102" s="16">
        <f t="shared" si="30"/>
        <v>45</v>
      </c>
      <c r="H102" s="17">
        <f t="shared" si="31"/>
        <v>10</v>
      </c>
      <c r="I102" s="15">
        <f t="shared" si="32"/>
        <v>2081</v>
      </c>
      <c r="J102" s="16">
        <f t="shared" si="33"/>
        <v>1045</v>
      </c>
      <c r="K102" s="16">
        <f t="shared" si="34"/>
        <v>352</v>
      </c>
      <c r="L102" s="16">
        <f t="shared" si="35"/>
        <v>86</v>
      </c>
      <c r="M102" s="17">
        <f t="shared" si="36"/>
        <v>19</v>
      </c>
      <c r="N102" s="36"/>
      <c r="O102" s="107">
        <f t="shared" si="37"/>
        <v>1837</v>
      </c>
      <c r="P102" s="107">
        <f t="shared" si="38"/>
        <v>0</v>
      </c>
      <c r="Q102" s="107">
        <f t="shared" si="39"/>
        <v>2169</v>
      </c>
      <c r="R102" s="107">
        <f t="shared" si="40"/>
        <v>2349</v>
      </c>
      <c r="S102" s="107">
        <f t="shared" si="41"/>
        <v>2416</v>
      </c>
      <c r="T102" s="73"/>
      <c r="U102" s="74">
        <f>IF(B102=C102,0,IF(S102&lt;&gt;"-",(S102)/Přehled!$A$1,0))</f>
        <v>5.7523809523809524</v>
      </c>
      <c r="W102"/>
      <c r="X102"/>
    </row>
    <row r="103" spans="1:24" s="90" customFormat="1" x14ac:dyDescent="0.25">
      <c r="A103" s="156">
        <v>101</v>
      </c>
      <c r="B103" s="15">
        <v>6149</v>
      </c>
      <c r="C103" s="17"/>
      <c r="D103" s="15">
        <v>1110</v>
      </c>
      <c r="E103" s="16">
        <f t="shared" si="28"/>
        <v>555</v>
      </c>
      <c r="F103" s="16">
        <f t="shared" si="29"/>
        <v>185</v>
      </c>
      <c r="G103" s="16">
        <f t="shared" si="30"/>
        <v>45</v>
      </c>
      <c r="H103" s="17">
        <f t="shared" si="31"/>
        <v>10</v>
      </c>
      <c r="I103" s="15">
        <f t="shared" si="32"/>
        <v>2109</v>
      </c>
      <c r="J103" s="16">
        <f t="shared" si="33"/>
        <v>1055</v>
      </c>
      <c r="K103" s="16">
        <f t="shared" si="34"/>
        <v>352</v>
      </c>
      <c r="L103" s="16">
        <f t="shared" si="35"/>
        <v>86</v>
      </c>
      <c r="M103" s="17">
        <f t="shared" si="36"/>
        <v>19</v>
      </c>
      <c r="N103" s="36"/>
      <c r="O103" s="107">
        <f t="shared" si="37"/>
        <v>1931</v>
      </c>
      <c r="P103" s="107">
        <f t="shared" si="38"/>
        <v>0</v>
      </c>
      <c r="Q103" s="107">
        <f t="shared" si="39"/>
        <v>2281</v>
      </c>
      <c r="R103" s="107">
        <f t="shared" si="40"/>
        <v>2461</v>
      </c>
      <c r="S103" s="107">
        <f t="shared" si="41"/>
        <v>2528</v>
      </c>
      <c r="T103" s="73"/>
      <c r="U103" s="74">
        <f>IF(B103=C103,0,IF(S103&lt;&gt;"-",(S103)/Přehled!$A$1,0))</f>
        <v>6.019047619047619</v>
      </c>
      <c r="W103"/>
      <c r="X103"/>
    </row>
    <row r="104" spans="1:24" s="90" customFormat="1" x14ac:dyDescent="0.25">
      <c r="A104" s="156">
        <v>102</v>
      </c>
      <c r="B104" s="15">
        <v>6303</v>
      </c>
      <c r="C104" s="17"/>
      <c r="D104" s="15">
        <v>1120</v>
      </c>
      <c r="E104" s="16">
        <f t="shared" si="28"/>
        <v>560</v>
      </c>
      <c r="F104" s="16">
        <f t="shared" si="29"/>
        <v>185</v>
      </c>
      <c r="G104" s="16">
        <f t="shared" si="30"/>
        <v>45</v>
      </c>
      <c r="H104" s="17">
        <f t="shared" si="31"/>
        <v>10</v>
      </c>
      <c r="I104" s="15">
        <f t="shared" si="32"/>
        <v>2128</v>
      </c>
      <c r="J104" s="16">
        <f t="shared" si="33"/>
        <v>1064</v>
      </c>
      <c r="K104" s="16">
        <f t="shared" si="34"/>
        <v>352</v>
      </c>
      <c r="L104" s="16">
        <f t="shared" si="35"/>
        <v>86</v>
      </c>
      <c r="M104" s="17">
        <f t="shared" si="36"/>
        <v>19</v>
      </c>
      <c r="N104" s="36"/>
      <c r="O104" s="107">
        <f t="shared" si="37"/>
        <v>2047</v>
      </c>
      <c r="P104" s="107">
        <f t="shared" si="38"/>
        <v>0</v>
      </c>
      <c r="Q104" s="107">
        <f t="shared" si="39"/>
        <v>2407</v>
      </c>
      <c r="R104" s="107">
        <f t="shared" si="40"/>
        <v>2587</v>
      </c>
      <c r="S104" s="107">
        <f t="shared" si="41"/>
        <v>2654</v>
      </c>
      <c r="T104" s="73"/>
      <c r="U104" s="74">
        <f>IF(B104=C104,0,IF(S104&lt;&gt;"-",(S104)/Přehled!$A$1,0))</f>
        <v>6.3190476190476188</v>
      </c>
      <c r="W104"/>
      <c r="X104"/>
    </row>
    <row r="105" spans="1:24" s="90" customFormat="1" x14ac:dyDescent="0.25">
      <c r="A105" s="156">
        <v>103</v>
      </c>
      <c r="B105" s="15">
        <v>6461</v>
      </c>
      <c r="C105" s="17"/>
      <c r="D105" s="15">
        <v>1135</v>
      </c>
      <c r="E105" s="16">
        <f t="shared" si="28"/>
        <v>570</v>
      </c>
      <c r="F105" s="16">
        <f t="shared" si="29"/>
        <v>190</v>
      </c>
      <c r="G105" s="16">
        <f t="shared" si="30"/>
        <v>50</v>
      </c>
      <c r="H105" s="17">
        <f t="shared" si="31"/>
        <v>10</v>
      </c>
      <c r="I105" s="15">
        <f t="shared" si="32"/>
        <v>2157</v>
      </c>
      <c r="J105" s="16">
        <f t="shared" si="33"/>
        <v>1083</v>
      </c>
      <c r="K105" s="16">
        <f t="shared" si="34"/>
        <v>361</v>
      </c>
      <c r="L105" s="16">
        <f t="shared" si="35"/>
        <v>95</v>
      </c>
      <c r="M105" s="17">
        <f t="shared" si="36"/>
        <v>19</v>
      </c>
      <c r="N105" s="36"/>
      <c r="O105" s="107">
        <f t="shared" si="37"/>
        <v>2147</v>
      </c>
      <c r="P105" s="107">
        <f t="shared" si="38"/>
        <v>0</v>
      </c>
      <c r="Q105" s="107">
        <f t="shared" si="39"/>
        <v>2499</v>
      </c>
      <c r="R105" s="107">
        <f t="shared" si="40"/>
        <v>2670</v>
      </c>
      <c r="S105" s="107">
        <f t="shared" si="41"/>
        <v>2746</v>
      </c>
      <c r="T105" s="73"/>
      <c r="U105" s="74">
        <f>IF(B105=C105,0,IF(S105&lt;&gt;"-",(S105)/Přehled!$A$1,0))</f>
        <v>6.538095238095238</v>
      </c>
      <c r="W105"/>
      <c r="X105"/>
    </row>
    <row r="106" spans="1:24" s="90" customFormat="1" x14ac:dyDescent="0.25">
      <c r="A106" s="156">
        <v>104</v>
      </c>
      <c r="B106" s="15">
        <v>6622</v>
      </c>
      <c r="C106" s="17"/>
      <c r="D106" s="15">
        <v>1150</v>
      </c>
      <c r="E106" s="16">
        <f t="shared" si="28"/>
        <v>575</v>
      </c>
      <c r="F106" s="16">
        <f t="shared" si="29"/>
        <v>190</v>
      </c>
      <c r="G106" s="16">
        <f t="shared" si="30"/>
        <v>50</v>
      </c>
      <c r="H106" s="17">
        <f t="shared" si="31"/>
        <v>10</v>
      </c>
      <c r="I106" s="15">
        <f t="shared" si="32"/>
        <v>2185</v>
      </c>
      <c r="J106" s="16">
        <f t="shared" si="33"/>
        <v>1093</v>
      </c>
      <c r="K106" s="16">
        <f t="shared" si="34"/>
        <v>361</v>
      </c>
      <c r="L106" s="16">
        <f t="shared" si="35"/>
        <v>95</v>
      </c>
      <c r="M106" s="17">
        <f t="shared" si="36"/>
        <v>19</v>
      </c>
      <c r="N106" s="36"/>
      <c r="O106" s="107">
        <f t="shared" si="37"/>
        <v>2252</v>
      </c>
      <c r="P106" s="107">
        <f t="shared" si="38"/>
        <v>0</v>
      </c>
      <c r="Q106" s="107">
        <f t="shared" si="39"/>
        <v>2622</v>
      </c>
      <c r="R106" s="107">
        <f t="shared" si="40"/>
        <v>2793</v>
      </c>
      <c r="S106" s="107">
        <f t="shared" si="41"/>
        <v>2869</v>
      </c>
      <c r="T106" s="73"/>
      <c r="U106" s="74">
        <f>IF(B106=C106,0,IF(S106&lt;&gt;"-",(S106)/Přehled!$A$1,0))</f>
        <v>6.8309523809523807</v>
      </c>
      <c r="W106"/>
      <c r="X106"/>
    </row>
    <row r="107" spans="1:24" s="90" customFormat="1" x14ac:dyDescent="0.25">
      <c r="A107" s="156">
        <v>105</v>
      </c>
      <c r="B107" s="15">
        <v>6788</v>
      </c>
      <c r="C107" s="17"/>
      <c r="D107" s="15">
        <v>1160</v>
      </c>
      <c r="E107" s="16">
        <f t="shared" si="28"/>
        <v>580</v>
      </c>
      <c r="F107" s="16">
        <f t="shared" si="29"/>
        <v>195</v>
      </c>
      <c r="G107" s="16">
        <f t="shared" si="30"/>
        <v>50</v>
      </c>
      <c r="H107" s="17">
        <f t="shared" si="31"/>
        <v>10</v>
      </c>
      <c r="I107" s="15">
        <f t="shared" si="32"/>
        <v>2204</v>
      </c>
      <c r="J107" s="16">
        <f t="shared" si="33"/>
        <v>1102</v>
      </c>
      <c r="K107" s="16">
        <f t="shared" si="34"/>
        <v>371</v>
      </c>
      <c r="L107" s="16">
        <f t="shared" si="35"/>
        <v>95</v>
      </c>
      <c r="M107" s="17">
        <f t="shared" si="36"/>
        <v>19</v>
      </c>
      <c r="N107" s="36"/>
      <c r="O107" s="107">
        <f t="shared" si="37"/>
        <v>2380</v>
      </c>
      <c r="P107" s="107">
        <f t="shared" si="38"/>
        <v>0</v>
      </c>
      <c r="Q107" s="107">
        <f t="shared" si="39"/>
        <v>2740</v>
      </c>
      <c r="R107" s="107">
        <f t="shared" si="40"/>
        <v>2921</v>
      </c>
      <c r="S107" s="107">
        <f t="shared" si="41"/>
        <v>2997</v>
      </c>
      <c r="T107" s="73"/>
      <c r="U107" s="74">
        <f>IF(B107=C107,0,IF(S107&lt;&gt;"-",(S107)/Přehled!$A$1,0))</f>
        <v>7.1357142857142861</v>
      </c>
      <c r="W107"/>
      <c r="X107"/>
    </row>
    <row r="108" spans="1:24" s="90" customFormat="1" x14ac:dyDescent="0.25">
      <c r="A108" s="156">
        <v>106</v>
      </c>
      <c r="B108" s="15">
        <v>6957</v>
      </c>
      <c r="C108" s="17"/>
      <c r="D108" s="15">
        <v>1175</v>
      </c>
      <c r="E108" s="16">
        <f t="shared" si="28"/>
        <v>590</v>
      </c>
      <c r="F108" s="16">
        <f t="shared" si="29"/>
        <v>195</v>
      </c>
      <c r="G108" s="16">
        <f t="shared" si="30"/>
        <v>50</v>
      </c>
      <c r="H108" s="17">
        <f t="shared" si="31"/>
        <v>10</v>
      </c>
      <c r="I108" s="15">
        <f t="shared" si="32"/>
        <v>2233</v>
      </c>
      <c r="J108" s="16">
        <f t="shared" si="33"/>
        <v>1121</v>
      </c>
      <c r="K108" s="16">
        <f t="shared" si="34"/>
        <v>371</v>
      </c>
      <c r="L108" s="16">
        <f t="shared" si="35"/>
        <v>95</v>
      </c>
      <c r="M108" s="17">
        <f t="shared" si="36"/>
        <v>19</v>
      </c>
      <c r="N108" s="36"/>
      <c r="O108" s="107">
        <f t="shared" si="37"/>
        <v>2491</v>
      </c>
      <c r="P108" s="107">
        <f t="shared" si="38"/>
        <v>0</v>
      </c>
      <c r="Q108" s="107">
        <f t="shared" si="39"/>
        <v>2861</v>
      </c>
      <c r="R108" s="107">
        <f t="shared" si="40"/>
        <v>3042</v>
      </c>
      <c r="S108" s="107">
        <f t="shared" si="41"/>
        <v>3118</v>
      </c>
      <c r="T108" s="73"/>
      <c r="U108" s="74">
        <f>IF(B108=C108,0,IF(S108&lt;&gt;"-",(S108)/Přehled!$A$1,0))</f>
        <v>7.4238095238095241</v>
      </c>
      <c r="W108"/>
      <c r="X108"/>
    </row>
    <row r="109" spans="1:24" s="90" customFormat="1" x14ac:dyDescent="0.25">
      <c r="A109" s="156">
        <v>107</v>
      </c>
      <c r="B109" s="15">
        <v>7131</v>
      </c>
      <c r="C109" s="17"/>
      <c r="D109" s="15">
        <v>1190</v>
      </c>
      <c r="E109" s="16">
        <f t="shared" si="28"/>
        <v>595</v>
      </c>
      <c r="F109" s="16">
        <f t="shared" si="29"/>
        <v>200</v>
      </c>
      <c r="G109" s="16">
        <f t="shared" si="30"/>
        <v>50</v>
      </c>
      <c r="H109" s="17">
        <f t="shared" si="31"/>
        <v>10</v>
      </c>
      <c r="I109" s="15">
        <f t="shared" si="32"/>
        <v>2261</v>
      </c>
      <c r="J109" s="16">
        <f t="shared" si="33"/>
        <v>1131</v>
      </c>
      <c r="K109" s="16">
        <f t="shared" si="34"/>
        <v>380</v>
      </c>
      <c r="L109" s="16">
        <f t="shared" si="35"/>
        <v>95</v>
      </c>
      <c r="M109" s="17">
        <f t="shared" si="36"/>
        <v>19</v>
      </c>
      <c r="N109" s="36"/>
      <c r="O109" s="107">
        <f t="shared" si="37"/>
        <v>2609</v>
      </c>
      <c r="P109" s="107">
        <f t="shared" si="38"/>
        <v>0</v>
      </c>
      <c r="Q109" s="107">
        <f t="shared" si="39"/>
        <v>2979</v>
      </c>
      <c r="R109" s="107">
        <f t="shared" si="40"/>
        <v>3169</v>
      </c>
      <c r="S109" s="107">
        <f t="shared" si="41"/>
        <v>3245</v>
      </c>
      <c r="T109" s="73"/>
      <c r="U109" s="74">
        <f>IF(B109=C109,0,IF(S109&lt;&gt;"-",(S109)/Přehled!$A$1,0))</f>
        <v>7.7261904761904763</v>
      </c>
      <c r="W109"/>
      <c r="X109"/>
    </row>
    <row r="110" spans="1:24" x14ac:dyDescent="0.25">
      <c r="A110" s="243">
        <v>108</v>
      </c>
      <c r="B110" s="244">
        <v>7309</v>
      </c>
      <c r="C110" s="245"/>
      <c r="D110" s="244">
        <v>1200</v>
      </c>
      <c r="E110" s="248">
        <f t="shared" si="28"/>
        <v>600</v>
      </c>
      <c r="F110" s="248">
        <f t="shared" si="29"/>
        <v>200</v>
      </c>
      <c r="G110" s="248">
        <f t="shared" si="30"/>
        <v>50</v>
      </c>
      <c r="H110" s="245">
        <f t="shared" si="31"/>
        <v>10</v>
      </c>
      <c r="I110" s="244">
        <f t="shared" si="32"/>
        <v>2280</v>
      </c>
      <c r="J110" s="248">
        <f t="shared" si="33"/>
        <v>1140</v>
      </c>
      <c r="K110" s="248">
        <f t="shared" si="34"/>
        <v>380</v>
      </c>
      <c r="L110" s="248">
        <f t="shared" si="35"/>
        <v>95</v>
      </c>
      <c r="M110" s="245">
        <f t="shared" si="36"/>
        <v>19</v>
      </c>
      <c r="N110" s="26"/>
      <c r="O110" s="26">
        <f t="shared" si="37"/>
        <v>2749</v>
      </c>
      <c r="P110" s="26">
        <f t="shared" si="38"/>
        <v>0</v>
      </c>
      <c r="Q110" s="26">
        <f t="shared" si="39"/>
        <v>3129</v>
      </c>
      <c r="R110" s="26">
        <f t="shared" si="40"/>
        <v>3319</v>
      </c>
      <c r="S110" s="26">
        <f t="shared" si="41"/>
        <v>3395</v>
      </c>
      <c r="T110" s="1"/>
      <c r="U110" s="74">
        <f>IF(B110=C110,0,IF(S110&lt;&gt;"-",(S110)/Přehled!$A$1,0))</f>
        <v>8.0833333333333339</v>
      </c>
    </row>
    <row r="111" spans="1:24" x14ac:dyDescent="0.25">
      <c r="A111" s="233">
        <v>109</v>
      </c>
      <c r="B111" s="235">
        <v>7492</v>
      </c>
      <c r="C111" s="236"/>
      <c r="D111" s="235">
        <v>1215</v>
      </c>
      <c r="E111" s="230">
        <f t="shared" si="28"/>
        <v>610</v>
      </c>
      <c r="F111" s="230">
        <f t="shared" si="29"/>
        <v>205</v>
      </c>
      <c r="G111" s="230">
        <f t="shared" si="30"/>
        <v>50</v>
      </c>
      <c r="H111" s="236">
        <f t="shared" si="31"/>
        <v>10</v>
      </c>
      <c r="I111" s="235">
        <f t="shared" si="32"/>
        <v>2309</v>
      </c>
      <c r="J111" s="230">
        <f t="shared" si="33"/>
        <v>1159</v>
      </c>
      <c r="K111" s="230">
        <f t="shared" si="34"/>
        <v>390</v>
      </c>
      <c r="L111" s="230">
        <f t="shared" si="35"/>
        <v>95</v>
      </c>
      <c r="M111" s="236">
        <f t="shared" si="36"/>
        <v>19</v>
      </c>
      <c r="N111" s="26"/>
      <c r="O111" s="26">
        <f t="shared" si="37"/>
        <v>2874</v>
      </c>
      <c r="P111" s="26">
        <f t="shared" si="38"/>
        <v>0</v>
      </c>
      <c r="Q111" s="26">
        <f t="shared" si="39"/>
        <v>3244</v>
      </c>
      <c r="R111" s="26">
        <f t="shared" si="40"/>
        <v>3444</v>
      </c>
      <c r="S111" s="26">
        <f t="shared" si="41"/>
        <v>3520</v>
      </c>
      <c r="T111" s="1"/>
      <c r="U111" s="74">
        <f>IF(B111=C111,0,IF(S111&lt;&gt;"-",(S111)/Přehled!$A$1,0))</f>
        <v>8.3809523809523814</v>
      </c>
    </row>
    <row r="112" spans="1:24" x14ac:dyDescent="0.25">
      <c r="A112" s="233">
        <v>110</v>
      </c>
      <c r="B112" s="235">
        <v>7679</v>
      </c>
      <c r="C112" s="236"/>
      <c r="D112" s="235">
        <v>1230</v>
      </c>
      <c r="E112" s="230">
        <f t="shared" si="28"/>
        <v>615</v>
      </c>
      <c r="F112" s="230">
        <f t="shared" si="29"/>
        <v>205</v>
      </c>
      <c r="G112" s="230">
        <f t="shared" si="30"/>
        <v>50</v>
      </c>
      <c r="H112" s="236">
        <f t="shared" si="31"/>
        <v>10</v>
      </c>
      <c r="I112" s="235">
        <f t="shared" si="32"/>
        <v>2337</v>
      </c>
      <c r="J112" s="230">
        <f t="shared" si="33"/>
        <v>1169</v>
      </c>
      <c r="K112" s="230">
        <f t="shared" si="34"/>
        <v>390</v>
      </c>
      <c r="L112" s="230">
        <f t="shared" si="35"/>
        <v>95</v>
      </c>
      <c r="M112" s="236">
        <f t="shared" si="36"/>
        <v>19</v>
      </c>
      <c r="N112" s="26"/>
      <c r="O112" s="26">
        <f t="shared" si="37"/>
        <v>3005</v>
      </c>
      <c r="P112" s="26">
        <f t="shared" si="38"/>
        <v>0</v>
      </c>
      <c r="Q112" s="26">
        <f t="shared" si="39"/>
        <v>3393</v>
      </c>
      <c r="R112" s="26">
        <f t="shared" si="40"/>
        <v>3593</v>
      </c>
      <c r="S112" s="26">
        <f t="shared" si="41"/>
        <v>3669</v>
      </c>
      <c r="T112" s="1"/>
      <c r="U112" s="74">
        <f>IF(B112=C112,0,IF(S112&lt;&gt;"-",(S112)/Přehled!$A$1,0))</f>
        <v>8.7357142857142858</v>
      </c>
    </row>
    <row r="113" spans="1:21" x14ac:dyDescent="0.25">
      <c r="A113" s="233">
        <v>111</v>
      </c>
      <c r="B113" s="235">
        <v>7871</v>
      </c>
      <c r="C113" s="236"/>
      <c r="D113" s="235">
        <v>1240</v>
      </c>
      <c r="E113" s="230">
        <f t="shared" si="28"/>
        <v>620</v>
      </c>
      <c r="F113" s="230">
        <f t="shared" si="29"/>
        <v>205</v>
      </c>
      <c r="G113" s="230">
        <f t="shared" si="30"/>
        <v>50</v>
      </c>
      <c r="H113" s="236">
        <f t="shared" si="31"/>
        <v>10</v>
      </c>
      <c r="I113" s="235">
        <f t="shared" si="32"/>
        <v>2356</v>
      </c>
      <c r="J113" s="230">
        <f t="shared" si="33"/>
        <v>1178</v>
      </c>
      <c r="K113" s="230">
        <f t="shared" si="34"/>
        <v>390</v>
      </c>
      <c r="L113" s="230">
        <f t="shared" si="35"/>
        <v>95</v>
      </c>
      <c r="M113" s="236">
        <f t="shared" si="36"/>
        <v>19</v>
      </c>
      <c r="N113" s="26"/>
      <c r="O113" s="26">
        <f t="shared" si="37"/>
        <v>3159</v>
      </c>
      <c r="P113" s="26">
        <f t="shared" si="38"/>
        <v>0</v>
      </c>
      <c r="Q113" s="26">
        <f t="shared" si="39"/>
        <v>3557</v>
      </c>
      <c r="R113" s="26">
        <f t="shared" si="40"/>
        <v>3757</v>
      </c>
      <c r="S113" s="26">
        <f t="shared" si="41"/>
        <v>3833</v>
      </c>
      <c r="T113" s="1"/>
      <c r="U113" s="74">
        <f>IF(B113=C113,0,IF(S113&lt;&gt;"-",(S113)/Přehled!$A$1,0))</f>
        <v>9.1261904761904766</v>
      </c>
    </row>
    <row r="114" spans="1:21" x14ac:dyDescent="0.25">
      <c r="A114" s="233">
        <v>112</v>
      </c>
      <c r="B114" s="235">
        <v>8068</v>
      </c>
      <c r="C114" s="236"/>
      <c r="D114" s="235">
        <v>1255</v>
      </c>
      <c r="E114" s="230">
        <f t="shared" si="28"/>
        <v>630</v>
      </c>
      <c r="F114" s="230">
        <f t="shared" si="29"/>
        <v>210</v>
      </c>
      <c r="G114" s="230">
        <f t="shared" si="30"/>
        <v>55</v>
      </c>
      <c r="H114" s="236">
        <f t="shared" si="31"/>
        <v>10</v>
      </c>
      <c r="I114" s="235">
        <f t="shared" si="32"/>
        <v>2385</v>
      </c>
      <c r="J114" s="230">
        <f t="shared" si="33"/>
        <v>1197</v>
      </c>
      <c r="K114" s="230">
        <f t="shared" si="34"/>
        <v>399</v>
      </c>
      <c r="L114" s="230">
        <f t="shared" si="35"/>
        <v>105</v>
      </c>
      <c r="M114" s="236">
        <f t="shared" si="36"/>
        <v>19</v>
      </c>
      <c r="N114" s="26"/>
      <c r="O114" s="26">
        <f t="shared" si="37"/>
        <v>3298</v>
      </c>
      <c r="P114" s="26">
        <f t="shared" si="38"/>
        <v>0</v>
      </c>
      <c r="Q114" s="26">
        <f t="shared" si="39"/>
        <v>3688</v>
      </c>
      <c r="R114" s="26">
        <f t="shared" si="40"/>
        <v>3877</v>
      </c>
      <c r="S114" s="26">
        <f t="shared" si="41"/>
        <v>3963</v>
      </c>
      <c r="T114" s="1"/>
      <c r="U114" s="74">
        <f>IF(B114=C114,0,IF(S114&lt;&gt;"-",(S114)/Přehled!$A$1,0))</f>
        <v>9.4357142857142851</v>
      </c>
    </row>
    <row r="115" spans="1:21" x14ac:dyDescent="0.25">
      <c r="A115" s="233">
        <v>113</v>
      </c>
      <c r="B115" s="235">
        <v>8270</v>
      </c>
      <c r="C115" s="236"/>
      <c r="D115" s="235">
        <v>1270</v>
      </c>
      <c r="E115" s="230">
        <f t="shared" si="28"/>
        <v>635</v>
      </c>
      <c r="F115" s="230">
        <f t="shared" si="29"/>
        <v>210</v>
      </c>
      <c r="G115" s="230">
        <f t="shared" si="30"/>
        <v>55</v>
      </c>
      <c r="H115" s="236">
        <f t="shared" si="31"/>
        <v>10</v>
      </c>
      <c r="I115" s="235">
        <f t="shared" si="32"/>
        <v>2413</v>
      </c>
      <c r="J115" s="230">
        <f t="shared" si="33"/>
        <v>1207</v>
      </c>
      <c r="K115" s="230">
        <f t="shared" si="34"/>
        <v>399</v>
      </c>
      <c r="L115" s="230">
        <f t="shared" si="35"/>
        <v>105</v>
      </c>
      <c r="M115" s="236">
        <f t="shared" si="36"/>
        <v>19</v>
      </c>
      <c r="N115" s="26"/>
      <c r="O115" s="26">
        <f t="shared" si="37"/>
        <v>3444</v>
      </c>
      <c r="P115" s="26">
        <f t="shared" si="38"/>
        <v>0</v>
      </c>
      <c r="Q115" s="26">
        <f t="shared" si="39"/>
        <v>3852</v>
      </c>
      <c r="R115" s="26">
        <f t="shared" si="40"/>
        <v>4041</v>
      </c>
      <c r="S115" s="26">
        <f t="shared" si="41"/>
        <v>4127</v>
      </c>
      <c r="T115" s="1"/>
      <c r="U115" s="74">
        <f>IF(B115=C115,0,IF(S115&lt;&gt;"-",(S115)/Přehled!$A$1,0))</f>
        <v>9.8261904761904759</v>
      </c>
    </row>
    <row r="116" spans="1:21" x14ac:dyDescent="0.25">
      <c r="A116" s="233">
        <v>114</v>
      </c>
      <c r="B116" s="235">
        <v>8477</v>
      </c>
      <c r="C116" s="236"/>
      <c r="D116" s="235">
        <v>1280</v>
      </c>
      <c r="E116" s="230">
        <f t="shared" si="28"/>
        <v>640</v>
      </c>
      <c r="F116" s="230">
        <f t="shared" si="29"/>
        <v>215</v>
      </c>
      <c r="G116" s="230">
        <f t="shared" si="30"/>
        <v>55</v>
      </c>
      <c r="H116" s="236">
        <f t="shared" si="31"/>
        <v>10</v>
      </c>
      <c r="I116" s="235">
        <f t="shared" si="32"/>
        <v>2432</v>
      </c>
      <c r="J116" s="230">
        <f t="shared" si="33"/>
        <v>1216</v>
      </c>
      <c r="K116" s="230">
        <f t="shared" si="34"/>
        <v>409</v>
      </c>
      <c r="L116" s="230">
        <f t="shared" si="35"/>
        <v>105</v>
      </c>
      <c r="M116" s="236">
        <f t="shared" si="36"/>
        <v>19</v>
      </c>
      <c r="N116" s="26"/>
      <c r="O116" s="26">
        <f t="shared" si="37"/>
        <v>3613</v>
      </c>
      <c r="P116" s="26">
        <f t="shared" si="38"/>
        <v>0</v>
      </c>
      <c r="Q116" s="26">
        <f t="shared" si="39"/>
        <v>4011</v>
      </c>
      <c r="R116" s="26">
        <f t="shared" si="40"/>
        <v>4210</v>
      </c>
      <c r="S116" s="26">
        <f t="shared" si="41"/>
        <v>4296</v>
      </c>
      <c r="T116" s="1"/>
      <c r="U116" s="74">
        <f>IF(B116=C116,0,IF(S116&lt;&gt;"-",(S116)/Přehled!$A$1,0))</f>
        <v>10.228571428571428</v>
      </c>
    </row>
    <row r="117" spans="1:21" x14ac:dyDescent="0.25">
      <c r="A117" s="233">
        <v>115</v>
      </c>
      <c r="B117" s="235">
        <v>8688</v>
      </c>
      <c r="C117" s="236"/>
      <c r="D117" s="235">
        <v>1295</v>
      </c>
      <c r="E117" s="230">
        <f t="shared" si="28"/>
        <v>650</v>
      </c>
      <c r="F117" s="230">
        <f t="shared" si="29"/>
        <v>215</v>
      </c>
      <c r="G117" s="230">
        <f t="shared" si="30"/>
        <v>55</v>
      </c>
      <c r="H117" s="236">
        <f t="shared" si="31"/>
        <v>10</v>
      </c>
      <c r="I117" s="235">
        <f t="shared" si="32"/>
        <v>2461</v>
      </c>
      <c r="J117" s="230">
        <f t="shared" si="33"/>
        <v>1235</v>
      </c>
      <c r="K117" s="230">
        <f t="shared" si="34"/>
        <v>409</v>
      </c>
      <c r="L117" s="230">
        <f t="shared" si="35"/>
        <v>105</v>
      </c>
      <c r="M117" s="236">
        <f t="shared" si="36"/>
        <v>19</v>
      </c>
      <c r="N117" s="26"/>
      <c r="O117" s="26">
        <f t="shared" si="37"/>
        <v>3766</v>
      </c>
      <c r="P117" s="26">
        <f t="shared" si="38"/>
        <v>0</v>
      </c>
      <c r="Q117" s="26">
        <f t="shared" si="39"/>
        <v>4174</v>
      </c>
      <c r="R117" s="26">
        <f t="shared" si="40"/>
        <v>4373</v>
      </c>
      <c r="S117" s="26">
        <f t="shared" si="41"/>
        <v>4459</v>
      </c>
      <c r="T117" s="1"/>
      <c r="U117" s="74">
        <f>IF(B117=C117,0,IF(S117&lt;&gt;"-",(S117)/Přehled!$A$1,0))</f>
        <v>10.616666666666667</v>
      </c>
    </row>
    <row r="118" spans="1:21" x14ac:dyDescent="0.25">
      <c r="A118" s="233">
        <v>116</v>
      </c>
      <c r="B118" s="235">
        <v>8906</v>
      </c>
      <c r="C118" s="236"/>
      <c r="D118" s="235">
        <v>1310</v>
      </c>
      <c r="E118" s="230">
        <f t="shared" si="28"/>
        <v>655</v>
      </c>
      <c r="F118" s="230">
        <f t="shared" si="29"/>
        <v>220</v>
      </c>
      <c r="G118" s="230">
        <f t="shared" si="30"/>
        <v>55</v>
      </c>
      <c r="H118" s="236">
        <f t="shared" si="31"/>
        <v>10</v>
      </c>
      <c r="I118" s="235">
        <f t="shared" si="32"/>
        <v>2489</v>
      </c>
      <c r="J118" s="230">
        <f t="shared" si="33"/>
        <v>1245</v>
      </c>
      <c r="K118" s="230">
        <f t="shared" si="34"/>
        <v>418</v>
      </c>
      <c r="L118" s="230">
        <f t="shared" si="35"/>
        <v>105</v>
      </c>
      <c r="M118" s="236">
        <f t="shared" si="36"/>
        <v>19</v>
      </c>
      <c r="N118" s="26"/>
      <c r="O118" s="26">
        <f t="shared" si="37"/>
        <v>3928</v>
      </c>
      <c r="P118" s="26">
        <f t="shared" si="38"/>
        <v>0</v>
      </c>
      <c r="Q118" s="26">
        <f t="shared" si="39"/>
        <v>4336</v>
      </c>
      <c r="R118" s="26">
        <f t="shared" si="40"/>
        <v>4544</v>
      </c>
      <c r="S118" s="26">
        <f t="shared" si="41"/>
        <v>4630</v>
      </c>
      <c r="T118" s="1"/>
      <c r="U118" s="74">
        <f>IF(B118=C118,0,IF(S118&lt;&gt;"-",(S118)/Přehled!$A$1,0))</f>
        <v>11.023809523809524</v>
      </c>
    </row>
    <row r="119" spans="1:21" x14ac:dyDescent="0.25">
      <c r="A119" s="233">
        <v>117</v>
      </c>
      <c r="B119" s="235">
        <v>9128</v>
      </c>
      <c r="C119" s="236"/>
      <c r="D119" s="235">
        <v>1325</v>
      </c>
      <c r="E119" s="230">
        <f t="shared" si="28"/>
        <v>665</v>
      </c>
      <c r="F119" s="230">
        <f t="shared" si="29"/>
        <v>220</v>
      </c>
      <c r="G119" s="230">
        <f t="shared" si="30"/>
        <v>55</v>
      </c>
      <c r="H119" s="236">
        <f t="shared" si="31"/>
        <v>10</v>
      </c>
      <c r="I119" s="235">
        <f t="shared" si="32"/>
        <v>2518</v>
      </c>
      <c r="J119" s="230">
        <f t="shared" si="33"/>
        <v>1264</v>
      </c>
      <c r="K119" s="230">
        <f t="shared" si="34"/>
        <v>418</v>
      </c>
      <c r="L119" s="230">
        <f t="shared" si="35"/>
        <v>105</v>
      </c>
      <c r="M119" s="236">
        <f t="shared" si="36"/>
        <v>19</v>
      </c>
      <c r="N119" s="26"/>
      <c r="O119" s="26">
        <f t="shared" si="37"/>
        <v>4092</v>
      </c>
      <c r="P119" s="26">
        <f t="shared" si="38"/>
        <v>0</v>
      </c>
      <c r="Q119" s="26">
        <f t="shared" si="39"/>
        <v>4510</v>
      </c>
      <c r="R119" s="26">
        <f t="shared" si="40"/>
        <v>4718</v>
      </c>
      <c r="S119" s="26">
        <f t="shared" si="41"/>
        <v>4804</v>
      </c>
      <c r="T119" s="1"/>
      <c r="U119" s="74">
        <f>IF(B119=C119,0,IF(S119&lt;&gt;"-",(S119)/Přehled!$A$1,0))</f>
        <v>11.438095238095238</v>
      </c>
    </row>
    <row r="120" spans="1:21" x14ac:dyDescent="0.25">
      <c r="A120" s="233">
        <v>118</v>
      </c>
      <c r="B120" s="235">
        <v>9357</v>
      </c>
      <c r="C120" s="236"/>
      <c r="D120" s="235">
        <v>1335</v>
      </c>
      <c r="E120" s="230">
        <f t="shared" si="28"/>
        <v>670</v>
      </c>
      <c r="F120" s="230">
        <f t="shared" si="29"/>
        <v>225</v>
      </c>
      <c r="G120" s="230">
        <f t="shared" si="30"/>
        <v>55</v>
      </c>
      <c r="H120" s="236">
        <f t="shared" si="31"/>
        <v>10</v>
      </c>
      <c r="I120" s="235">
        <f t="shared" si="32"/>
        <v>2537</v>
      </c>
      <c r="J120" s="230">
        <f t="shared" si="33"/>
        <v>1273</v>
      </c>
      <c r="K120" s="230">
        <f t="shared" si="34"/>
        <v>428</v>
      </c>
      <c r="L120" s="230">
        <f t="shared" si="35"/>
        <v>105</v>
      </c>
      <c r="M120" s="236">
        <f t="shared" si="36"/>
        <v>19</v>
      </c>
      <c r="N120" s="26"/>
      <c r="O120" s="26">
        <f t="shared" si="37"/>
        <v>4283</v>
      </c>
      <c r="P120" s="26">
        <f t="shared" si="38"/>
        <v>0</v>
      </c>
      <c r="Q120" s="26">
        <f t="shared" si="39"/>
        <v>4691</v>
      </c>
      <c r="R120" s="26">
        <f t="shared" si="40"/>
        <v>4909</v>
      </c>
      <c r="S120" s="26">
        <f t="shared" si="41"/>
        <v>4995</v>
      </c>
      <c r="T120" s="1"/>
      <c r="U120" s="74">
        <f>IF(B120=C120,0,IF(S120&lt;&gt;"-",(S120)/Přehled!$A$1,0))</f>
        <v>11.892857142857142</v>
      </c>
    </row>
    <row r="121" spans="1:21" x14ac:dyDescent="0.25">
      <c r="A121" s="233">
        <v>119</v>
      </c>
      <c r="B121" s="235">
        <v>9590</v>
      </c>
      <c r="C121" s="236"/>
      <c r="D121" s="235">
        <v>1350</v>
      </c>
      <c r="E121" s="230">
        <f t="shared" si="28"/>
        <v>675</v>
      </c>
      <c r="F121" s="230">
        <f t="shared" si="29"/>
        <v>225</v>
      </c>
      <c r="G121" s="230">
        <f t="shared" si="30"/>
        <v>55</v>
      </c>
      <c r="H121" s="236">
        <f t="shared" si="31"/>
        <v>10</v>
      </c>
      <c r="I121" s="235">
        <f t="shared" si="32"/>
        <v>2565</v>
      </c>
      <c r="J121" s="230">
        <f t="shared" si="33"/>
        <v>1283</v>
      </c>
      <c r="K121" s="230">
        <f t="shared" si="34"/>
        <v>428</v>
      </c>
      <c r="L121" s="230">
        <f t="shared" si="35"/>
        <v>105</v>
      </c>
      <c r="M121" s="236">
        <f t="shared" si="36"/>
        <v>19</v>
      </c>
      <c r="N121" s="26"/>
      <c r="O121" s="26">
        <f t="shared" si="37"/>
        <v>4460</v>
      </c>
      <c r="P121" s="26">
        <f t="shared" si="38"/>
        <v>0</v>
      </c>
      <c r="Q121" s="26">
        <f t="shared" si="39"/>
        <v>4886</v>
      </c>
      <c r="R121" s="26">
        <f t="shared" si="40"/>
        <v>5104</v>
      </c>
      <c r="S121" s="26">
        <f t="shared" si="41"/>
        <v>5190</v>
      </c>
      <c r="T121" s="1"/>
      <c r="U121" s="74">
        <f>IF(B121=C121,0,IF(S121&lt;&gt;"-",(S121)/Přehled!$A$1,0))</f>
        <v>12.357142857142858</v>
      </c>
    </row>
    <row r="122" spans="1:21" x14ac:dyDescent="0.25">
      <c r="A122" s="233">
        <v>120</v>
      </c>
      <c r="B122" s="235">
        <v>9830</v>
      </c>
      <c r="C122" s="236"/>
      <c r="D122" s="235">
        <v>1365</v>
      </c>
      <c r="E122" s="230">
        <f t="shared" si="28"/>
        <v>685</v>
      </c>
      <c r="F122" s="230">
        <f t="shared" si="29"/>
        <v>230</v>
      </c>
      <c r="G122" s="230">
        <f t="shared" si="30"/>
        <v>60</v>
      </c>
      <c r="H122" s="236">
        <f t="shared" si="31"/>
        <v>10</v>
      </c>
      <c r="I122" s="235">
        <f t="shared" si="32"/>
        <v>2594</v>
      </c>
      <c r="J122" s="230">
        <f t="shared" si="33"/>
        <v>1302</v>
      </c>
      <c r="K122" s="230">
        <f t="shared" si="34"/>
        <v>437</v>
      </c>
      <c r="L122" s="230">
        <f t="shared" si="35"/>
        <v>114</v>
      </c>
      <c r="M122" s="236">
        <f t="shared" si="36"/>
        <v>19</v>
      </c>
      <c r="N122" s="26"/>
      <c r="O122" s="26">
        <f t="shared" si="37"/>
        <v>4642</v>
      </c>
      <c r="P122" s="26">
        <f t="shared" si="38"/>
        <v>0</v>
      </c>
      <c r="Q122" s="26">
        <f t="shared" si="39"/>
        <v>5060</v>
      </c>
      <c r="R122" s="26">
        <f t="shared" si="40"/>
        <v>5269</v>
      </c>
      <c r="S122" s="26">
        <f t="shared" si="41"/>
        <v>5364</v>
      </c>
      <c r="T122" s="1"/>
      <c r="U122" s="74">
        <f>IF(B122=C122,0,IF(S122&lt;&gt;"-",(S122)/Přehled!$A$1,0))</f>
        <v>12.771428571428572</v>
      </c>
    </row>
    <row r="123" spans="1:21" x14ac:dyDescent="0.25">
      <c r="A123" s="233">
        <v>121</v>
      </c>
      <c r="B123" s="235">
        <v>10076</v>
      </c>
      <c r="C123" s="236"/>
      <c r="D123" s="235">
        <v>1380</v>
      </c>
      <c r="E123" s="230">
        <f t="shared" si="28"/>
        <v>690</v>
      </c>
      <c r="F123" s="230">
        <f t="shared" si="29"/>
        <v>230</v>
      </c>
      <c r="G123" s="230">
        <f t="shared" si="30"/>
        <v>60</v>
      </c>
      <c r="H123" s="236">
        <f t="shared" si="31"/>
        <v>10</v>
      </c>
      <c r="I123" s="235">
        <f t="shared" si="32"/>
        <v>2622</v>
      </c>
      <c r="J123" s="230">
        <f t="shared" si="33"/>
        <v>1311</v>
      </c>
      <c r="K123" s="230">
        <f t="shared" si="34"/>
        <v>437</v>
      </c>
      <c r="L123" s="230">
        <f t="shared" si="35"/>
        <v>114</v>
      </c>
      <c r="M123" s="236">
        <f t="shared" si="36"/>
        <v>19</v>
      </c>
      <c r="N123" s="26"/>
      <c r="O123" s="26">
        <f t="shared" si="37"/>
        <v>4832</v>
      </c>
      <c r="P123" s="26">
        <f t="shared" si="38"/>
        <v>0</v>
      </c>
      <c r="Q123" s="26">
        <f t="shared" si="39"/>
        <v>5269</v>
      </c>
      <c r="R123" s="26">
        <f t="shared" si="40"/>
        <v>5478</v>
      </c>
      <c r="S123" s="26">
        <f t="shared" si="41"/>
        <v>5573</v>
      </c>
      <c r="T123" s="1"/>
      <c r="U123" s="74">
        <f>IF(B123=C123,0,IF(S123&lt;&gt;"-",(S123)/Přehled!$A$1,0))</f>
        <v>13.269047619047619</v>
      </c>
    </row>
    <row r="124" spans="1:21" x14ac:dyDescent="0.25">
      <c r="A124" s="233">
        <v>122</v>
      </c>
      <c r="B124" s="235">
        <v>10328</v>
      </c>
      <c r="C124" s="236"/>
      <c r="D124" s="235">
        <v>1390</v>
      </c>
      <c r="E124" s="230">
        <f t="shared" si="28"/>
        <v>695</v>
      </c>
      <c r="F124" s="230">
        <f t="shared" si="29"/>
        <v>230</v>
      </c>
      <c r="G124" s="230">
        <f t="shared" si="30"/>
        <v>60</v>
      </c>
      <c r="H124" s="236">
        <f t="shared" si="31"/>
        <v>10</v>
      </c>
      <c r="I124" s="235">
        <f t="shared" si="32"/>
        <v>2641</v>
      </c>
      <c r="J124" s="230">
        <f t="shared" si="33"/>
        <v>1321</v>
      </c>
      <c r="K124" s="230">
        <f t="shared" si="34"/>
        <v>437</v>
      </c>
      <c r="L124" s="230">
        <f t="shared" si="35"/>
        <v>114</v>
      </c>
      <c r="M124" s="236">
        <f t="shared" si="36"/>
        <v>19</v>
      </c>
      <c r="N124" s="26"/>
      <c r="O124" s="26">
        <f t="shared" si="37"/>
        <v>5046</v>
      </c>
      <c r="P124" s="26">
        <f t="shared" si="38"/>
        <v>0</v>
      </c>
      <c r="Q124" s="26">
        <f t="shared" si="39"/>
        <v>5492</v>
      </c>
      <c r="R124" s="26">
        <f t="shared" si="40"/>
        <v>5701</v>
      </c>
      <c r="S124" s="26">
        <f t="shared" si="41"/>
        <v>5796</v>
      </c>
      <c r="T124" s="1"/>
      <c r="U124" s="74">
        <f>IF(B124=C124,0,IF(S124&lt;&gt;"-",(S124)/Přehled!$A$1,0))</f>
        <v>13.8</v>
      </c>
    </row>
    <row r="125" spans="1:21" x14ac:dyDescent="0.25">
      <c r="A125" s="233">
        <v>123</v>
      </c>
      <c r="B125" s="235">
        <v>10586</v>
      </c>
      <c r="C125" s="236"/>
      <c r="D125" s="235">
        <v>1405</v>
      </c>
      <c r="E125" s="230">
        <f t="shared" si="28"/>
        <v>705</v>
      </c>
      <c r="F125" s="230">
        <f t="shared" si="29"/>
        <v>235</v>
      </c>
      <c r="G125" s="230">
        <f t="shared" si="30"/>
        <v>60</v>
      </c>
      <c r="H125" s="236">
        <f t="shared" si="31"/>
        <v>10</v>
      </c>
      <c r="I125" s="235">
        <f t="shared" si="32"/>
        <v>2670</v>
      </c>
      <c r="J125" s="230">
        <f t="shared" si="33"/>
        <v>1340</v>
      </c>
      <c r="K125" s="230">
        <f t="shared" si="34"/>
        <v>447</v>
      </c>
      <c r="L125" s="230">
        <f t="shared" si="35"/>
        <v>114</v>
      </c>
      <c r="M125" s="236">
        <f t="shared" si="36"/>
        <v>19</v>
      </c>
      <c r="N125" s="26"/>
      <c r="O125" s="26">
        <f t="shared" si="37"/>
        <v>5246</v>
      </c>
      <c r="P125" s="26">
        <f t="shared" si="38"/>
        <v>0</v>
      </c>
      <c r="Q125" s="26">
        <f t="shared" si="39"/>
        <v>5682</v>
      </c>
      <c r="R125" s="26">
        <f t="shared" si="40"/>
        <v>5901</v>
      </c>
      <c r="S125" s="26">
        <f t="shared" si="41"/>
        <v>5996</v>
      </c>
      <c r="T125" s="1"/>
      <c r="U125" s="74">
        <f>IF(B125=C125,0,IF(S125&lt;&gt;"-",(S125)/Přehled!$A$1,0))</f>
        <v>14.276190476190477</v>
      </c>
    </row>
    <row r="126" spans="1:21" x14ac:dyDescent="0.25">
      <c r="A126" s="233">
        <v>124</v>
      </c>
      <c r="B126" s="235">
        <v>10851</v>
      </c>
      <c r="C126" s="236"/>
      <c r="D126" s="235">
        <v>1420</v>
      </c>
      <c r="E126" s="230">
        <f t="shared" si="28"/>
        <v>710</v>
      </c>
      <c r="F126" s="230">
        <f t="shared" si="29"/>
        <v>235</v>
      </c>
      <c r="G126" s="230">
        <f t="shared" si="30"/>
        <v>60</v>
      </c>
      <c r="H126" s="236">
        <f t="shared" si="31"/>
        <v>10</v>
      </c>
      <c r="I126" s="235">
        <f t="shared" si="32"/>
        <v>2698</v>
      </c>
      <c r="J126" s="230">
        <f t="shared" si="33"/>
        <v>1349</v>
      </c>
      <c r="K126" s="230">
        <f t="shared" si="34"/>
        <v>447</v>
      </c>
      <c r="L126" s="230">
        <f t="shared" si="35"/>
        <v>114</v>
      </c>
      <c r="M126" s="236">
        <f t="shared" si="36"/>
        <v>19</v>
      </c>
      <c r="N126" s="26"/>
      <c r="O126" s="26">
        <f t="shared" si="37"/>
        <v>5455</v>
      </c>
      <c r="P126" s="26">
        <f t="shared" si="38"/>
        <v>0</v>
      </c>
      <c r="Q126" s="26">
        <f t="shared" si="39"/>
        <v>5910</v>
      </c>
      <c r="R126" s="26">
        <f t="shared" si="40"/>
        <v>6129</v>
      </c>
      <c r="S126" s="26">
        <f t="shared" si="41"/>
        <v>6224</v>
      </c>
      <c r="T126" s="1"/>
      <c r="U126" s="74">
        <f>IF(B126=C126,0,IF(S126&lt;&gt;"-",(S126)/Přehled!$A$1,0))</f>
        <v>14.81904761904762</v>
      </c>
    </row>
    <row r="127" spans="1:21" x14ac:dyDescent="0.25">
      <c r="A127" s="233">
        <v>125</v>
      </c>
      <c r="B127" s="235">
        <v>11122</v>
      </c>
      <c r="C127" s="236"/>
      <c r="D127" s="235">
        <v>1430</v>
      </c>
      <c r="E127" s="230">
        <f t="shared" si="28"/>
        <v>715</v>
      </c>
      <c r="F127" s="230">
        <f t="shared" si="29"/>
        <v>240</v>
      </c>
      <c r="G127" s="230">
        <f t="shared" si="30"/>
        <v>60</v>
      </c>
      <c r="H127" s="236">
        <f t="shared" si="31"/>
        <v>10</v>
      </c>
      <c r="I127" s="235">
        <f t="shared" si="32"/>
        <v>2717</v>
      </c>
      <c r="J127" s="230">
        <f t="shared" si="33"/>
        <v>1359</v>
      </c>
      <c r="K127" s="230">
        <f t="shared" si="34"/>
        <v>456</v>
      </c>
      <c r="L127" s="230">
        <f t="shared" si="35"/>
        <v>114</v>
      </c>
      <c r="M127" s="236">
        <f t="shared" si="36"/>
        <v>19</v>
      </c>
      <c r="N127" s="26"/>
      <c r="O127" s="26">
        <f t="shared" si="37"/>
        <v>5688</v>
      </c>
      <c r="P127" s="26">
        <f t="shared" si="38"/>
        <v>0</v>
      </c>
      <c r="Q127" s="26">
        <f t="shared" si="39"/>
        <v>6134</v>
      </c>
      <c r="R127" s="26">
        <f t="shared" si="40"/>
        <v>6362</v>
      </c>
      <c r="S127" s="26">
        <f t="shared" si="41"/>
        <v>6457</v>
      </c>
      <c r="T127" s="1"/>
      <c r="U127" s="74">
        <f>IF(B127=C127,0,IF(S127&lt;&gt;"-",(S127)/Přehled!$A$1,0))</f>
        <v>15.373809523809523</v>
      </c>
    </row>
    <row r="128" spans="1:21" x14ac:dyDescent="0.25">
      <c r="A128" s="233">
        <v>126</v>
      </c>
      <c r="B128" s="235">
        <v>11400</v>
      </c>
      <c r="C128" s="236"/>
      <c r="D128" s="235">
        <v>1445</v>
      </c>
      <c r="E128" s="230">
        <f t="shared" si="28"/>
        <v>725</v>
      </c>
      <c r="F128" s="230">
        <f t="shared" si="29"/>
        <v>240</v>
      </c>
      <c r="G128" s="230">
        <f t="shared" si="30"/>
        <v>60</v>
      </c>
      <c r="H128" s="236">
        <f t="shared" si="31"/>
        <v>10</v>
      </c>
      <c r="I128" s="235">
        <f t="shared" si="32"/>
        <v>2746</v>
      </c>
      <c r="J128" s="230">
        <f t="shared" si="33"/>
        <v>1378</v>
      </c>
      <c r="K128" s="230">
        <f t="shared" si="34"/>
        <v>456</v>
      </c>
      <c r="L128" s="230">
        <f t="shared" si="35"/>
        <v>114</v>
      </c>
      <c r="M128" s="236">
        <f t="shared" si="36"/>
        <v>19</v>
      </c>
      <c r="N128" s="26"/>
      <c r="O128" s="26">
        <f t="shared" si="37"/>
        <v>5908</v>
      </c>
      <c r="P128" s="26">
        <f t="shared" si="38"/>
        <v>0</v>
      </c>
      <c r="Q128" s="26">
        <f t="shared" si="39"/>
        <v>6364</v>
      </c>
      <c r="R128" s="26">
        <f t="shared" si="40"/>
        <v>6592</v>
      </c>
      <c r="S128" s="26">
        <f t="shared" si="41"/>
        <v>6687</v>
      </c>
      <c r="T128" s="1"/>
      <c r="U128" s="74">
        <f>IF(B128=C128,0,IF(S128&lt;&gt;"-",(S128)/Přehled!$A$1,0))</f>
        <v>15.921428571428571</v>
      </c>
    </row>
    <row r="129" spans="1:21" x14ac:dyDescent="0.25">
      <c r="A129" s="233">
        <v>127</v>
      </c>
      <c r="B129" s="235">
        <v>11685</v>
      </c>
      <c r="C129" s="236"/>
      <c r="D129" s="235">
        <v>1460</v>
      </c>
      <c r="E129" s="230">
        <f t="shared" si="28"/>
        <v>730</v>
      </c>
      <c r="F129" s="230">
        <f t="shared" si="29"/>
        <v>245</v>
      </c>
      <c r="G129" s="230">
        <f t="shared" si="30"/>
        <v>60</v>
      </c>
      <c r="H129" s="236">
        <f t="shared" si="31"/>
        <v>10</v>
      </c>
      <c r="I129" s="235">
        <f t="shared" si="32"/>
        <v>2774</v>
      </c>
      <c r="J129" s="230">
        <f t="shared" si="33"/>
        <v>1387</v>
      </c>
      <c r="K129" s="230">
        <f t="shared" si="34"/>
        <v>466</v>
      </c>
      <c r="L129" s="230">
        <f t="shared" si="35"/>
        <v>114</v>
      </c>
      <c r="M129" s="236">
        <f t="shared" si="36"/>
        <v>19</v>
      </c>
      <c r="N129" s="26"/>
      <c r="O129" s="26">
        <f t="shared" si="37"/>
        <v>6137</v>
      </c>
      <c r="P129" s="26">
        <f t="shared" si="38"/>
        <v>0</v>
      </c>
      <c r="Q129" s="26">
        <f t="shared" si="39"/>
        <v>6592</v>
      </c>
      <c r="R129" s="26">
        <f t="shared" si="40"/>
        <v>6830</v>
      </c>
      <c r="S129" s="26">
        <f t="shared" si="41"/>
        <v>6925</v>
      </c>
      <c r="T129" s="1"/>
      <c r="U129" s="74">
        <f>IF(B129=C129,0,IF(S129&lt;&gt;"-",(S129)/Přehled!$A$1,0))</f>
        <v>16.488095238095237</v>
      </c>
    </row>
    <row r="130" spans="1:21" x14ac:dyDescent="0.25">
      <c r="A130" s="233">
        <v>128</v>
      </c>
      <c r="B130" s="235">
        <v>11977</v>
      </c>
      <c r="C130" s="236"/>
      <c r="D130" s="235">
        <v>1475</v>
      </c>
      <c r="E130" s="230">
        <f t="shared" si="28"/>
        <v>740</v>
      </c>
      <c r="F130" s="230">
        <f t="shared" si="29"/>
        <v>245</v>
      </c>
      <c r="G130" s="230">
        <f t="shared" si="30"/>
        <v>60</v>
      </c>
      <c r="H130" s="236">
        <f t="shared" si="31"/>
        <v>10</v>
      </c>
      <c r="I130" s="235">
        <f t="shared" si="32"/>
        <v>2803</v>
      </c>
      <c r="J130" s="230">
        <f t="shared" si="33"/>
        <v>1406</v>
      </c>
      <c r="K130" s="230">
        <f t="shared" si="34"/>
        <v>466</v>
      </c>
      <c r="L130" s="230">
        <f t="shared" si="35"/>
        <v>114</v>
      </c>
      <c r="M130" s="236">
        <f t="shared" si="36"/>
        <v>19</v>
      </c>
      <c r="N130" s="26"/>
      <c r="O130" s="26">
        <f t="shared" si="37"/>
        <v>6371</v>
      </c>
      <c r="P130" s="26">
        <f t="shared" si="38"/>
        <v>0</v>
      </c>
      <c r="Q130" s="26">
        <f t="shared" si="39"/>
        <v>6836</v>
      </c>
      <c r="R130" s="26">
        <f t="shared" si="40"/>
        <v>7074</v>
      </c>
      <c r="S130" s="26">
        <f t="shared" si="41"/>
        <v>7169</v>
      </c>
      <c r="T130" s="1"/>
      <c r="U130" s="74">
        <f>IF(B130=C130,0,IF(S130&lt;&gt;"-",(S130)/Přehled!$A$1,0))</f>
        <v>17.06904761904762</v>
      </c>
    </row>
    <row r="131" spans="1:21" x14ac:dyDescent="0.25">
      <c r="A131" s="233">
        <v>129</v>
      </c>
      <c r="B131" s="235">
        <v>12276</v>
      </c>
      <c r="C131" s="236"/>
      <c r="D131" s="235">
        <v>1490</v>
      </c>
      <c r="E131" s="230">
        <f t="shared" si="28"/>
        <v>745</v>
      </c>
      <c r="F131" s="230">
        <f t="shared" si="29"/>
        <v>250</v>
      </c>
      <c r="G131" s="230">
        <f t="shared" si="30"/>
        <v>65</v>
      </c>
      <c r="H131" s="236">
        <f t="shared" si="31"/>
        <v>15</v>
      </c>
      <c r="I131" s="235">
        <f t="shared" si="32"/>
        <v>2831</v>
      </c>
      <c r="J131" s="230">
        <f t="shared" si="33"/>
        <v>1416</v>
      </c>
      <c r="K131" s="230">
        <f t="shared" si="34"/>
        <v>475</v>
      </c>
      <c r="L131" s="230">
        <f t="shared" si="35"/>
        <v>124</v>
      </c>
      <c r="M131" s="236">
        <f t="shared" si="36"/>
        <v>29</v>
      </c>
      <c r="N131" s="26"/>
      <c r="O131" s="26">
        <f t="shared" si="37"/>
        <v>6614</v>
      </c>
      <c r="P131" s="26">
        <f t="shared" si="38"/>
        <v>0</v>
      </c>
      <c r="Q131" s="26">
        <f t="shared" si="39"/>
        <v>7079</v>
      </c>
      <c r="R131" s="26">
        <f t="shared" si="40"/>
        <v>7306</v>
      </c>
      <c r="S131" s="26">
        <f t="shared" si="41"/>
        <v>7401</v>
      </c>
      <c r="T131" s="1"/>
      <c r="U131" s="74">
        <f>IF(B131=C131,0,IF(S131&lt;&gt;"-",(S131)/Přehled!$A$1,0))</f>
        <v>17.62142857142857</v>
      </c>
    </row>
    <row r="132" spans="1:21" x14ac:dyDescent="0.25">
      <c r="A132" s="233">
        <v>130</v>
      </c>
      <c r="B132" s="235">
        <v>12583</v>
      </c>
      <c r="C132" s="236"/>
      <c r="D132" s="235">
        <v>1500</v>
      </c>
      <c r="E132" s="230">
        <f t="shared" ref="E132:E137" si="42">ROUND((D132/2)/5,0)*5</f>
        <v>750</v>
      </c>
      <c r="F132" s="230">
        <f t="shared" ref="F132:F137" si="43">ROUND((E132/3)/5,0)*5</f>
        <v>250</v>
      </c>
      <c r="G132" s="230">
        <f t="shared" ref="G132:G137" si="44">ROUND((F132/4)/5,0)*5</f>
        <v>65</v>
      </c>
      <c r="H132" s="236">
        <f t="shared" ref="H132:H137" si="45">ROUND((G132/5)/5,0)*5</f>
        <v>15</v>
      </c>
      <c r="I132" s="235">
        <f t="shared" ref="I132:I137" si="46">ROUNDUP(D132*1.9,0)</f>
        <v>2850</v>
      </c>
      <c r="J132" s="230">
        <f t="shared" ref="J132:J137" si="47">ROUNDUP(E132*1.9,0)</f>
        <v>1425</v>
      </c>
      <c r="K132" s="230">
        <f t="shared" ref="K132:K137" si="48">ROUNDUP(F132*1.9,0)</f>
        <v>475</v>
      </c>
      <c r="L132" s="230">
        <f t="shared" ref="L132:L137" si="49">ROUNDUP(G132*1.9,0)</f>
        <v>124</v>
      </c>
      <c r="M132" s="236">
        <f t="shared" ref="M132:M137" si="50">ROUNDUP(H132*1.9,0)</f>
        <v>29</v>
      </c>
      <c r="N132" s="26"/>
      <c r="O132" s="26">
        <f t="shared" ref="O132:O137" si="51">IF((B132-I132)-I132&lt;=0,0,(B132-I132)-I132)</f>
        <v>6883</v>
      </c>
      <c r="P132" s="26">
        <f t="shared" ref="P132:P137" si="52">IF((B132-I132-J132)-J132&lt;=O132,0,IF((B132-I132-J132)-J132&lt;=0,0,(B132-I132-J132)-J132))</f>
        <v>0</v>
      </c>
      <c r="Q132" s="26">
        <f t="shared" ref="Q132:Q137" si="53">IF((B132-I132-J132-K132)-K132&lt;=0,0,(B132-I132-J132-K132)-K132)</f>
        <v>7358</v>
      </c>
      <c r="R132" s="26">
        <f t="shared" ref="R132:R137" si="54">IF((B132-I132-J132-K132-L132)-L132&lt;=0,0,(B132-I132-J132-K132-L132)-L132)</f>
        <v>7585</v>
      </c>
      <c r="S132" s="26">
        <f t="shared" ref="S132:S137" si="55">IF(H132=0,IF((B132-I132-J132-K132-L132-M132)-M132&lt;=0,0,(B132-I132-J132-K132-L132-M132)-M132),IF((B132-I132-J132-K132-L132-M132)-M132&lt;=0,"-",(B132-I132-J132-K132-L132-M132)-M132+M132))</f>
        <v>7680</v>
      </c>
      <c r="T132" s="1"/>
      <c r="U132" s="74">
        <f>IF(B132=C132,0,IF(S132&lt;&gt;"-",(S132)/Přehled!$A$1,0))</f>
        <v>18.285714285714285</v>
      </c>
    </row>
    <row r="133" spans="1:21" x14ac:dyDescent="0.25">
      <c r="A133" s="233">
        <v>131</v>
      </c>
      <c r="B133" s="235">
        <v>12898</v>
      </c>
      <c r="C133" s="236"/>
      <c r="D133" s="235">
        <v>1515</v>
      </c>
      <c r="E133" s="230">
        <f t="shared" si="42"/>
        <v>760</v>
      </c>
      <c r="F133" s="230">
        <f t="shared" si="43"/>
        <v>255</v>
      </c>
      <c r="G133" s="230">
        <f t="shared" si="44"/>
        <v>65</v>
      </c>
      <c r="H133" s="236">
        <f t="shared" si="45"/>
        <v>15</v>
      </c>
      <c r="I133" s="235">
        <f t="shared" si="46"/>
        <v>2879</v>
      </c>
      <c r="J133" s="230">
        <f t="shared" si="47"/>
        <v>1444</v>
      </c>
      <c r="K133" s="230">
        <f t="shared" si="48"/>
        <v>485</v>
      </c>
      <c r="L133" s="230">
        <f t="shared" si="49"/>
        <v>124</v>
      </c>
      <c r="M133" s="236">
        <f t="shared" si="50"/>
        <v>29</v>
      </c>
      <c r="N133" s="26"/>
      <c r="O133" s="26">
        <f t="shared" si="51"/>
        <v>7140</v>
      </c>
      <c r="P133" s="26">
        <f t="shared" si="52"/>
        <v>0</v>
      </c>
      <c r="Q133" s="26">
        <f t="shared" si="53"/>
        <v>7605</v>
      </c>
      <c r="R133" s="26">
        <f t="shared" si="54"/>
        <v>7842</v>
      </c>
      <c r="S133" s="26">
        <f t="shared" si="55"/>
        <v>7937</v>
      </c>
      <c r="T133" s="1"/>
      <c r="U133" s="74">
        <f>IF(B133=C133,0,IF(S133&lt;&gt;"-",(S133)/Přehled!$A$1,0))</f>
        <v>18.897619047619049</v>
      </c>
    </row>
    <row r="134" spans="1:21" x14ac:dyDescent="0.25">
      <c r="A134" s="233">
        <v>132</v>
      </c>
      <c r="B134" s="235">
        <v>13220</v>
      </c>
      <c r="C134" s="236"/>
      <c r="D134" s="235">
        <v>1530</v>
      </c>
      <c r="E134" s="230">
        <f t="shared" si="42"/>
        <v>765</v>
      </c>
      <c r="F134" s="230">
        <f t="shared" si="43"/>
        <v>255</v>
      </c>
      <c r="G134" s="230">
        <f t="shared" si="44"/>
        <v>65</v>
      </c>
      <c r="H134" s="236">
        <f t="shared" si="45"/>
        <v>15</v>
      </c>
      <c r="I134" s="235">
        <f t="shared" si="46"/>
        <v>2907</v>
      </c>
      <c r="J134" s="230">
        <f t="shared" si="47"/>
        <v>1454</v>
      </c>
      <c r="K134" s="230">
        <f t="shared" si="48"/>
        <v>485</v>
      </c>
      <c r="L134" s="230">
        <f t="shared" si="49"/>
        <v>124</v>
      </c>
      <c r="M134" s="236">
        <f t="shared" si="50"/>
        <v>29</v>
      </c>
      <c r="N134" s="26"/>
      <c r="O134" s="26">
        <f t="shared" si="51"/>
        <v>7406</v>
      </c>
      <c r="P134" s="26">
        <f t="shared" si="52"/>
        <v>0</v>
      </c>
      <c r="Q134" s="26">
        <f t="shared" si="53"/>
        <v>7889</v>
      </c>
      <c r="R134" s="26">
        <f t="shared" si="54"/>
        <v>8126</v>
      </c>
      <c r="S134" s="26">
        <f t="shared" si="55"/>
        <v>8221</v>
      </c>
      <c r="T134" s="1"/>
      <c r="U134" s="74">
        <f>IF(B134=C134,0,IF(S134&lt;&gt;"-",(S134)/Přehled!$A$1,0))</f>
        <v>19.573809523809523</v>
      </c>
    </row>
    <row r="135" spans="1:21" x14ac:dyDescent="0.25">
      <c r="A135" s="233">
        <v>133</v>
      </c>
      <c r="B135" s="235">
        <v>13551</v>
      </c>
      <c r="C135" s="236"/>
      <c r="D135" s="235">
        <v>1545</v>
      </c>
      <c r="E135" s="230">
        <f t="shared" si="42"/>
        <v>775</v>
      </c>
      <c r="F135" s="230">
        <f t="shared" si="43"/>
        <v>260</v>
      </c>
      <c r="G135" s="230">
        <f t="shared" si="44"/>
        <v>65</v>
      </c>
      <c r="H135" s="236">
        <f t="shared" si="45"/>
        <v>15</v>
      </c>
      <c r="I135" s="235">
        <f t="shared" si="46"/>
        <v>2936</v>
      </c>
      <c r="J135" s="230">
        <f t="shared" si="47"/>
        <v>1473</v>
      </c>
      <c r="K135" s="230">
        <f t="shared" si="48"/>
        <v>494</v>
      </c>
      <c r="L135" s="230">
        <f t="shared" si="49"/>
        <v>124</v>
      </c>
      <c r="M135" s="236">
        <f t="shared" si="50"/>
        <v>29</v>
      </c>
      <c r="N135" s="26"/>
      <c r="O135" s="26">
        <f t="shared" si="51"/>
        <v>7679</v>
      </c>
      <c r="P135" s="26">
        <f t="shared" si="52"/>
        <v>0</v>
      </c>
      <c r="Q135" s="26">
        <f t="shared" si="53"/>
        <v>8154</v>
      </c>
      <c r="R135" s="26">
        <f t="shared" si="54"/>
        <v>8400</v>
      </c>
      <c r="S135" s="26">
        <f t="shared" si="55"/>
        <v>8495</v>
      </c>
      <c r="T135" s="1"/>
      <c r="U135" s="74">
        <f>IF(B135=C135,0,IF(S135&lt;&gt;"-",(S135)/Přehled!$A$1,0))</f>
        <v>20.226190476190474</v>
      </c>
    </row>
    <row r="136" spans="1:21" x14ac:dyDescent="0.25">
      <c r="A136" s="233">
        <v>134</v>
      </c>
      <c r="B136" s="235">
        <v>13890</v>
      </c>
      <c r="C136" s="236"/>
      <c r="D136" s="235">
        <v>1555</v>
      </c>
      <c r="E136" s="230">
        <f t="shared" si="42"/>
        <v>780</v>
      </c>
      <c r="F136" s="230">
        <f t="shared" si="43"/>
        <v>260</v>
      </c>
      <c r="G136" s="230">
        <f t="shared" si="44"/>
        <v>65</v>
      </c>
      <c r="H136" s="236">
        <f t="shared" si="45"/>
        <v>15</v>
      </c>
      <c r="I136" s="235">
        <f t="shared" si="46"/>
        <v>2955</v>
      </c>
      <c r="J136" s="230">
        <f t="shared" si="47"/>
        <v>1482</v>
      </c>
      <c r="K136" s="230">
        <f t="shared" si="48"/>
        <v>494</v>
      </c>
      <c r="L136" s="230">
        <f t="shared" si="49"/>
        <v>124</v>
      </c>
      <c r="M136" s="236">
        <f t="shared" si="50"/>
        <v>29</v>
      </c>
      <c r="N136" s="26"/>
      <c r="O136" s="26">
        <f t="shared" si="51"/>
        <v>7980</v>
      </c>
      <c r="P136" s="26">
        <f t="shared" si="52"/>
        <v>0</v>
      </c>
      <c r="Q136" s="26">
        <f t="shared" si="53"/>
        <v>8465</v>
      </c>
      <c r="R136" s="26">
        <f t="shared" si="54"/>
        <v>8711</v>
      </c>
      <c r="S136" s="26">
        <f t="shared" si="55"/>
        <v>8806</v>
      </c>
      <c r="T136" s="1"/>
      <c r="U136" s="74">
        <f>IF(B136=C136,0,IF(S136&lt;&gt;"-",(S136)/Přehled!$A$1,0))</f>
        <v>20.966666666666665</v>
      </c>
    </row>
    <row r="137" spans="1:21" x14ac:dyDescent="0.25">
      <c r="A137" s="233">
        <v>135</v>
      </c>
      <c r="B137" s="235">
        <v>14237</v>
      </c>
      <c r="C137" s="236"/>
      <c r="D137" s="235">
        <v>1570</v>
      </c>
      <c r="E137" s="230">
        <f t="shared" si="42"/>
        <v>785</v>
      </c>
      <c r="F137" s="230">
        <f t="shared" si="43"/>
        <v>260</v>
      </c>
      <c r="G137" s="230">
        <f t="shared" si="44"/>
        <v>65</v>
      </c>
      <c r="H137" s="236">
        <f t="shared" si="45"/>
        <v>15</v>
      </c>
      <c r="I137" s="235">
        <f t="shared" si="46"/>
        <v>2983</v>
      </c>
      <c r="J137" s="230">
        <f t="shared" si="47"/>
        <v>1492</v>
      </c>
      <c r="K137" s="230">
        <f t="shared" si="48"/>
        <v>494</v>
      </c>
      <c r="L137" s="230">
        <f t="shared" si="49"/>
        <v>124</v>
      </c>
      <c r="M137" s="236">
        <f t="shared" si="50"/>
        <v>29</v>
      </c>
      <c r="N137" s="26"/>
      <c r="O137" s="26">
        <f t="shared" si="51"/>
        <v>8271</v>
      </c>
      <c r="P137" s="26">
        <f t="shared" si="52"/>
        <v>0</v>
      </c>
      <c r="Q137" s="26">
        <f t="shared" si="53"/>
        <v>8774</v>
      </c>
      <c r="R137" s="26">
        <f t="shared" si="54"/>
        <v>9020</v>
      </c>
      <c r="S137" s="26">
        <f t="shared" si="55"/>
        <v>9115</v>
      </c>
      <c r="T137" s="1"/>
      <c r="U137" s="74">
        <f>IF(B137=C137,0,IF(S137&lt;&gt;"-",(S137)/Přehled!$A$1,0))</f>
        <v>21.702380952380953</v>
      </c>
    </row>
    <row r="138" spans="1:21" x14ac:dyDescent="0.25">
      <c r="A138" s="233">
        <v>136</v>
      </c>
      <c r="B138" s="235">
        <v>14593</v>
      </c>
      <c r="C138" s="236"/>
      <c r="D138" s="235">
        <v>1585</v>
      </c>
      <c r="E138" s="230">
        <f t="shared" ref="E138:E189" si="56">ROUND((D138/2)/5,0)*5</f>
        <v>795</v>
      </c>
      <c r="F138" s="230">
        <f t="shared" ref="F138:F189" si="57">ROUND((E138/3)/5,0)*5</f>
        <v>265</v>
      </c>
      <c r="G138" s="230">
        <f t="shared" ref="G138:G189" si="58">ROUND((F138/4)/5,0)*5</f>
        <v>65</v>
      </c>
      <c r="H138" s="236">
        <f t="shared" ref="H138:H189" si="59">ROUND((G138/5)/5,0)*5</f>
        <v>15</v>
      </c>
      <c r="I138" s="235">
        <f t="shared" ref="I138:I189" si="60">ROUNDUP(D138*1.9,0)</f>
        <v>3012</v>
      </c>
      <c r="J138" s="230">
        <f t="shared" ref="J138:J189" si="61">ROUNDUP(E138*1.9,0)</f>
        <v>1511</v>
      </c>
      <c r="K138" s="230">
        <f t="shared" ref="K138:K189" si="62">ROUNDUP(F138*1.9,0)</f>
        <v>504</v>
      </c>
      <c r="L138" s="230">
        <f t="shared" ref="L138:L189" si="63">ROUNDUP(G138*1.9,0)</f>
        <v>124</v>
      </c>
      <c r="M138" s="236">
        <f t="shared" ref="M138:M189" si="64">ROUNDUP(H138*1.9,0)</f>
        <v>29</v>
      </c>
      <c r="N138" s="26"/>
      <c r="O138" s="26">
        <f t="shared" ref="O138:O189" si="65">IF((B138-I138)-I138&lt;=0,0,(B138-I138)-I138)</f>
        <v>8569</v>
      </c>
      <c r="P138" s="26">
        <f t="shared" ref="P138:P189" si="66">IF((B138-I138-J138)-J138&lt;=O138,0,IF((B138-I138-J138)-J138&lt;=0,0,(B138-I138-J138)-J138))</f>
        <v>0</v>
      </c>
      <c r="Q138" s="26">
        <f t="shared" ref="Q138:Q189" si="67">IF((B138-I138-J138-K138)-K138&lt;=0,0,(B138-I138-J138-K138)-K138)</f>
        <v>9062</v>
      </c>
      <c r="R138" s="26">
        <f t="shared" ref="R138:R189" si="68">IF((B138-I138-J138-K138-L138)-L138&lt;=0,0,(B138-I138-J138-K138-L138)-L138)</f>
        <v>9318</v>
      </c>
      <c r="S138" s="26">
        <f t="shared" ref="S138:S189" si="69">IF(H138=0,IF((B138-I138-J138-K138-L138-M138)-M138&lt;=0,0,(B138-I138-J138-K138-L138-M138)-M138),IF((B138-I138-J138-K138-L138-M138)-M138&lt;=0,"-",(B138-I138-J138-K138-L138-M138)-M138+M138))</f>
        <v>9413</v>
      </c>
      <c r="T138" s="1"/>
      <c r="U138" s="74">
        <f>IF(B138=C138,0,IF(S138&lt;&gt;"-",(S138)/Přehled!$A$1,0))</f>
        <v>22.411904761904761</v>
      </c>
    </row>
    <row r="139" spans="1:21" x14ac:dyDescent="0.25">
      <c r="A139" s="233">
        <v>137</v>
      </c>
      <c r="B139" s="235">
        <v>14957</v>
      </c>
      <c r="C139" s="236"/>
      <c r="D139" s="235">
        <v>1600</v>
      </c>
      <c r="E139" s="230">
        <f t="shared" si="56"/>
        <v>800</v>
      </c>
      <c r="F139" s="230">
        <f t="shared" si="57"/>
        <v>265</v>
      </c>
      <c r="G139" s="230">
        <f t="shared" si="58"/>
        <v>65</v>
      </c>
      <c r="H139" s="236">
        <f t="shared" si="59"/>
        <v>15</v>
      </c>
      <c r="I139" s="235">
        <f t="shared" si="60"/>
        <v>3040</v>
      </c>
      <c r="J139" s="230">
        <f t="shared" si="61"/>
        <v>1520</v>
      </c>
      <c r="K139" s="230">
        <f t="shared" si="62"/>
        <v>504</v>
      </c>
      <c r="L139" s="230">
        <f t="shared" si="63"/>
        <v>124</v>
      </c>
      <c r="M139" s="236">
        <f t="shared" si="64"/>
        <v>29</v>
      </c>
      <c r="N139" s="26"/>
      <c r="O139" s="26">
        <f t="shared" si="65"/>
        <v>8877</v>
      </c>
      <c r="P139" s="26">
        <f t="shared" si="66"/>
        <v>0</v>
      </c>
      <c r="Q139" s="26">
        <f t="shared" si="67"/>
        <v>9389</v>
      </c>
      <c r="R139" s="26">
        <f t="shared" si="68"/>
        <v>9645</v>
      </c>
      <c r="S139" s="26">
        <f t="shared" si="69"/>
        <v>9740</v>
      </c>
      <c r="T139" s="1"/>
      <c r="U139" s="74">
        <f>IF(B139=C139,0,IF(S139&lt;&gt;"-",(S139)/Přehled!$A$1,0))</f>
        <v>23.19047619047619</v>
      </c>
    </row>
    <row r="140" spans="1:21" x14ac:dyDescent="0.25">
      <c r="A140" s="233">
        <v>138</v>
      </c>
      <c r="B140" s="235">
        <v>15331</v>
      </c>
      <c r="C140" s="236"/>
      <c r="D140" s="235">
        <v>1615</v>
      </c>
      <c r="E140" s="230">
        <f t="shared" si="56"/>
        <v>810</v>
      </c>
      <c r="F140" s="230">
        <f t="shared" si="57"/>
        <v>270</v>
      </c>
      <c r="G140" s="230">
        <f t="shared" si="58"/>
        <v>70</v>
      </c>
      <c r="H140" s="236">
        <f t="shared" si="59"/>
        <v>15</v>
      </c>
      <c r="I140" s="235">
        <f t="shared" si="60"/>
        <v>3069</v>
      </c>
      <c r="J140" s="230">
        <f t="shared" si="61"/>
        <v>1539</v>
      </c>
      <c r="K140" s="230">
        <f t="shared" si="62"/>
        <v>513</v>
      </c>
      <c r="L140" s="230">
        <f t="shared" si="63"/>
        <v>133</v>
      </c>
      <c r="M140" s="236">
        <f t="shared" si="64"/>
        <v>29</v>
      </c>
      <c r="N140" s="26"/>
      <c r="O140" s="26">
        <f t="shared" si="65"/>
        <v>9193</v>
      </c>
      <c r="P140" s="26">
        <f t="shared" si="66"/>
        <v>0</v>
      </c>
      <c r="Q140" s="26">
        <f t="shared" si="67"/>
        <v>9697</v>
      </c>
      <c r="R140" s="26">
        <f t="shared" si="68"/>
        <v>9944</v>
      </c>
      <c r="S140" s="26">
        <f t="shared" si="69"/>
        <v>10048</v>
      </c>
      <c r="T140" s="1"/>
      <c r="U140" s="74">
        <f>IF(B140=C140,0,IF(S140&lt;&gt;"-",(S140)/Přehled!$A$1,0))</f>
        <v>23.923809523809524</v>
      </c>
    </row>
    <row r="141" spans="1:21" x14ac:dyDescent="0.25">
      <c r="A141" s="233">
        <v>139</v>
      </c>
      <c r="B141" s="235">
        <v>15715</v>
      </c>
      <c r="C141" s="236"/>
      <c r="D141" s="235">
        <v>1630</v>
      </c>
      <c r="E141" s="230">
        <f t="shared" si="56"/>
        <v>815</v>
      </c>
      <c r="F141" s="230">
        <f t="shared" si="57"/>
        <v>270</v>
      </c>
      <c r="G141" s="230">
        <f t="shared" si="58"/>
        <v>70</v>
      </c>
      <c r="H141" s="236">
        <f t="shared" si="59"/>
        <v>15</v>
      </c>
      <c r="I141" s="235">
        <f t="shared" si="60"/>
        <v>3097</v>
      </c>
      <c r="J141" s="230">
        <f t="shared" si="61"/>
        <v>1549</v>
      </c>
      <c r="K141" s="230">
        <f t="shared" si="62"/>
        <v>513</v>
      </c>
      <c r="L141" s="230">
        <f t="shared" si="63"/>
        <v>133</v>
      </c>
      <c r="M141" s="236">
        <f t="shared" si="64"/>
        <v>29</v>
      </c>
      <c r="N141" s="26"/>
      <c r="O141" s="26">
        <f t="shared" si="65"/>
        <v>9521</v>
      </c>
      <c r="P141" s="26">
        <f t="shared" si="66"/>
        <v>0</v>
      </c>
      <c r="Q141" s="26">
        <f t="shared" si="67"/>
        <v>10043</v>
      </c>
      <c r="R141" s="26">
        <f t="shared" si="68"/>
        <v>10290</v>
      </c>
      <c r="S141" s="26">
        <f t="shared" si="69"/>
        <v>10394</v>
      </c>
      <c r="T141" s="1"/>
      <c r="U141" s="74">
        <f>IF(B141=C141,0,IF(S141&lt;&gt;"-",(S141)/Přehled!$A$1,0))</f>
        <v>24.747619047619047</v>
      </c>
    </row>
    <row r="142" spans="1:21" x14ac:dyDescent="0.25">
      <c r="A142" s="233">
        <v>140</v>
      </c>
      <c r="B142" s="235">
        <v>16108</v>
      </c>
      <c r="C142" s="236"/>
      <c r="D142" s="235">
        <v>1640</v>
      </c>
      <c r="E142" s="230">
        <f t="shared" si="56"/>
        <v>820</v>
      </c>
      <c r="F142" s="230">
        <f t="shared" si="57"/>
        <v>275</v>
      </c>
      <c r="G142" s="230">
        <f t="shared" si="58"/>
        <v>70</v>
      </c>
      <c r="H142" s="236">
        <f t="shared" si="59"/>
        <v>15</v>
      </c>
      <c r="I142" s="235">
        <f t="shared" si="60"/>
        <v>3116</v>
      </c>
      <c r="J142" s="230">
        <f t="shared" si="61"/>
        <v>1558</v>
      </c>
      <c r="K142" s="230">
        <f t="shared" si="62"/>
        <v>523</v>
      </c>
      <c r="L142" s="230">
        <f t="shared" si="63"/>
        <v>133</v>
      </c>
      <c r="M142" s="236">
        <f t="shared" si="64"/>
        <v>29</v>
      </c>
      <c r="N142" s="26"/>
      <c r="O142" s="26">
        <f t="shared" si="65"/>
        <v>9876</v>
      </c>
      <c r="P142" s="26">
        <f t="shared" si="66"/>
        <v>0</v>
      </c>
      <c r="Q142" s="26">
        <f t="shared" si="67"/>
        <v>10388</v>
      </c>
      <c r="R142" s="26">
        <f t="shared" si="68"/>
        <v>10645</v>
      </c>
      <c r="S142" s="26">
        <f t="shared" si="69"/>
        <v>10749</v>
      </c>
      <c r="T142" s="1"/>
      <c r="U142" s="74">
        <f>IF(B142=C142,0,IF(S142&lt;&gt;"-",(S142)/Přehled!$A$1,0))</f>
        <v>25.592857142857142</v>
      </c>
    </row>
    <row r="143" spans="1:21" x14ac:dyDescent="0.25">
      <c r="A143" s="233">
        <v>141</v>
      </c>
      <c r="B143" s="235">
        <v>16510</v>
      </c>
      <c r="C143" s="236"/>
      <c r="D143" s="235">
        <v>1655</v>
      </c>
      <c r="E143" s="230">
        <f t="shared" si="56"/>
        <v>830</v>
      </c>
      <c r="F143" s="230">
        <f t="shared" si="57"/>
        <v>275</v>
      </c>
      <c r="G143" s="230">
        <f t="shared" si="58"/>
        <v>70</v>
      </c>
      <c r="H143" s="236">
        <f t="shared" si="59"/>
        <v>15</v>
      </c>
      <c r="I143" s="235">
        <f t="shared" si="60"/>
        <v>3145</v>
      </c>
      <c r="J143" s="230">
        <f t="shared" si="61"/>
        <v>1577</v>
      </c>
      <c r="K143" s="230">
        <f t="shared" si="62"/>
        <v>523</v>
      </c>
      <c r="L143" s="230">
        <f t="shared" si="63"/>
        <v>133</v>
      </c>
      <c r="M143" s="236">
        <f t="shared" si="64"/>
        <v>29</v>
      </c>
      <c r="N143" s="26"/>
      <c r="O143" s="26">
        <f t="shared" si="65"/>
        <v>10220</v>
      </c>
      <c r="P143" s="26">
        <f t="shared" si="66"/>
        <v>0</v>
      </c>
      <c r="Q143" s="26">
        <f t="shared" si="67"/>
        <v>10742</v>
      </c>
      <c r="R143" s="26">
        <f t="shared" si="68"/>
        <v>10999</v>
      </c>
      <c r="S143" s="26">
        <f t="shared" si="69"/>
        <v>11103</v>
      </c>
      <c r="T143" s="1"/>
      <c r="U143" s="74">
        <f>IF(B143=C143,0,IF(S143&lt;&gt;"-",(S143)/Přehled!$A$1,0))</f>
        <v>26.435714285714287</v>
      </c>
    </row>
    <row r="144" spans="1:21" x14ac:dyDescent="0.25">
      <c r="A144" s="233">
        <v>142</v>
      </c>
      <c r="B144" s="235">
        <v>16923</v>
      </c>
      <c r="C144" s="236"/>
      <c r="D144" s="235">
        <v>1670</v>
      </c>
      <c r="E144" s="230">
        <f t="shared" si="56"/>
        <v>835</v>
      </c>
      <c r="F144" s="230">
        <f t="shared" si="57"/>
        <v>280</v>
      </c>
      <c r="G144" s="230">
        <f t="shared" si="58"/>
        <v>70</v>
      </c>
      <c r="H144" s="236">
        <f t="shared" si="59"/>
        <v>15</v>
      </c>
      <c r="I144" s="235">
        <f t="shared" si="60"/>
        <v>3173</v>
      </c>
      <c r="J144" s="230">
        <f t="shared" si="61"/>
        <v>1587</v>
      </c>
      <c r="K144" s="230">
        <f t="shared" si="62"/>
        <v>532</v>
      </c>
      <c r="L144" s="230">
        <f t="shared" si="63"/>
        <v>133</v>
      </c>
      <c r="M144" s="236">
        <f t="shared" si="64"/>
        <v>29</v>
      </c>
      <c r="N144" s="26"/>
      <c r="O144" s="26">
        <f t="shared" si="65"/>
        <v>10577</v>
      </c>
      <c r="P144" s="26">
        <f t="shared" si="66"/>
        <v>0</v>
      </c>
      <c r="Q144" s="26">
        <f t="shared" si="67"/>
        <v>11099</v>
      </c>
      <c r="R144" s="26">
        <f t="shared" si="68"/>
        <v>11365</v>
      </c>
      <c r="S144" s="26">
        <f t="shared" si="69"/>
        <v>11469</v>
      </c>
      <c r="T144" s="1"/>
      <c r="U144" s="74">
        <f>IF(B144=C144,0,IF(S144&lt;&gt;"-",(S144)/Přehled!$A$1,0))</f>
        <v>27.307142857142857</v>
      </c>
    </row>
    <row r="145" spans="1:21" x14ac:dyDescent="0.25">
      <c r="A145" s="233">
        <v>143</v>
      </c>
      <c r="B145" s="235">
        <v>17346</v>
      </c>
      <c r="C145" s="236"/>
      <c r="D145" s="235">
        <v>1685</v>
      </c>
      <c r="E145" s="230">
        <f t="shared" si="56"/>
        <v>845</v>
      </c>
      <c r="F145" s="230">
        <f t="shared" si="57"/>
        <v>280</v>
      </c>
      <c r="G145" s="230">
        <f t="shared" si="58"/>
        <v>70</v>
      </c>
      <c r="H145" s="236">
        <f t="shared" si="59"/>
        <v>15</v>
      </c>
      <c r="I145" s="235">
        <f t="shared" si="60"/>
        <v>3202</v>
      </c>
      <c r="J145" s="230">
        <f t="shared" si="61"/>
        <v>1606</v>
      </c>
      <c r="K145" s="230">
        <f t="shared" si="62"/>
        <v>532</v>
      </c>
      <c r="L145" s="230">
        <f t="shared" si="63"/>
        <v>133</v>
      </c>
      <c r="M145" s="236">
        <f t="shared" si="64"/>
        <v>29</v>
      </c>
      <c r="N145" s="26"/>
      <c r="O145" s="26">
        <f t="shared" si="65"/>
        <v>10942</v>
      </c>
      <c r="P145" s="26">
        <f t="shared" si="66"/>
        <v>0</v>
      </c>
      <c r="Q145" s="26">
        <f t="shared" si="67"/>
        <v>11474</v>
      </c>
      <c r="R145" s="26">
        <f t="shared" si="68"/>
        <v>11740</v>
      </c>
      <c r="S145" s="26">
        <f t="shared" si="69"/>
        <v>11844</v>
      </c>
      <c r="T145" s="1"/>
      <c r="U145" s="74">
        <f>IF(B145=C145,0,IF(S145&lt;&gt;"-",(S145)/Přehled!$A$1,0))</f>
        <v>28.2</v>
      </c>
    </row>
    <row r="146" spans="1:21" x14ac:dyDescent="0.25">
      <c r="A146" s="233">
        <v>144</v>
      </c>
      <c r="B146" s="235">
        <v>17780</v>
      </c>
      <c r="C146" s="236"/>
      <c r="D146" s="235">
        <v>1700</v>
      </c>
      <c r="E146" s="230">
        <f t="shared" si="56"/>
        <v>850</v>
      </c>
      <c r="F146" s="230">
        <f t="shared" si="57"/>
        <v>285</v>
      </c>
      <c r="G146" s="230">
        <f t="shared" si="58"/>
        <v>70</v>
      </c>
      <c r="H146" s="236">
        <f t="shared" si="59"/>
        <v>15</v>
      </c>
      <c r="I146" s="235">
        <f t="shared" si="60"/>
        <v>3230</v>
      </c>
      <c r="J146" s="230">
        <f t="shared" si="61"/>
        <v>1615</v>
      </c>
      <c r="K146" s="230">
        <f t="shared" si="62"/>
        <v>542</v>
      </c>
      <c r="L146" s="230">
        <f t="shared" si="63"/>
        <v>133</v>
      </c>
      <c r="M146" s="236">
        <f t="shared" si="64"/>
        <v>29</v>
      </c>
      <c r="N146" s="26"/>
      <c r="O146" s="26">
        <f t="shared" si="65"/>
        <v>11320</v>
      </c>
      <c r="P146" s="26">
        <f t="shared" si="66"/>
        <v>0</v>
      </c>
      <c r="Q146" s="26">
        <f t="shared" si="67"/>
        <v>11851</v>
      </c>
      <c r="R146" s="26">
        <f t="shared" si="68"/>
        <v>12127</v>
      </c>
      <c r="S146" s="26">
        <f t="shared" si="69"/>
        <v>12231</v>
      </c>
      <c r="T146" s="1"/>
      <c r="U146" s="74">
        <f>IF(B146=C146,0,IF(S146&lt;&gt;"-",(S146)/Přehled!$A$1,0))</f>
        <v>29.12142857142857</v>
      </c>
    </row>
    <row r="147" spans="1:21" x14ac:dyDescent="0.25">
      <c r="A147" s="233">
        <v>145</v>
      </c>
      <c r="B147" s="235">
        <v>18224</v>
      </c>
      <c r="C147" s="236"/>
      <c r="D147" s="235">
        <v>1710</v>
      </c>
      <c r="E147" s="230">
        <f t="shared" si="56"/>
        <v>855</v>
      </c>
      <c r="F147" s="230">
        <f t="shared" si="57"/>
        <v>285</v>
      </c>
      <c r="G147" s="230">
        <f t="shared" si="58"/>
        <v>70</v>
      </c>
      <c r="H147" s="236">
        <f t="shared" si="59"/>
        <v>15</v>
      </c>
      <c r="I147" s="235">
        <f t="shared" si="60"/>
        <v>3249</v>
      </c>
      <c r="J147" s="230">
        <f t="shared" si="61"/>
        <v>1625</v>
      </c>
      <c r="K147" s="230">
        <f t="shared" si="62"/>
        <v>542</v>
      </c>
      <c r="L147" s="230">
        <f t="shared" si="63"/>
        <v>133</v>
      </c>
      <c r="M147" s="236">
        <f t="shared" si="64"/>
        <v>29</v>
      </c>
      <c r="N147" s="26"/>
      <c r="O147" s="26">
        <f t="shared" si="65"/>
        <v>11726</v>
      </c>
      <c r="P147" s="26">
        <f t="shared" si="66"/>
        <v>0</v>
      </c>
      <c r="Q147" s="26">
        <f t="shared" si="67"/>
        <v>12266</v>
      </c>
      <c r="R147" s="26">
        <f t="shared" si="68"/>
        <v>12542</v>
      </c>
      <c r="S147" s="26">
        <f t="shared" si="69"/>
        <v>12646</v>
      </c>
      <c r="T147" s="1"/>
      <c r="U147" s="74">
        <f>IF(B147=C147,0,IF(S147&lt;&gt;"-",(S147)/Přehled!$A$1,0))</f>
        <v>30.109523809523811</v>
      </c>
    </row>
    <row r="148" spans="1:21" x14ac:dyDescent="0.25">
      <c r="A148" s="233">
        <v>146</v>
      </c>
      <c r="B148" s="235">
        <v>18680</v>
      </c>
      <c r="C148" s="236"/>
      <c r="D148" s="235">
        <v>1725</v>
      </c>
      <c r="E148" s="230">
        <f t="shared" si="56"/>
        <v>865</v>
      </c>
      <c r="F148" s="230">
        <f t="shared" si="57"/>
        <v>290</v>
      </c>
      <c r="G148" s="230">
        <f t="shared" si="58"/>
        <v>75</v>
      </c>
      <c r="H148" s="236">
        <f t="shared" si="59"/>
        <v>15</v>
      </c>
      <c r="I148" s="235">
        <f t="shared" si="60"/>
        <v>3278</v>
      </c>
      <c r="J148" s="230">
        <f t="shared" si="61"/>
        <v>1644</v>
      </c>
      <c r="K148" s="230">
        <f t="shared" si="62"/>
        <v>551</v>
      </c>
      <c r="L148" s="230">
        <f t="shared" si="63"/>
        <v>143</v>
      </c>
      <c r="M148" s="236">
        <f t="shared" si="64"/>
        <v>29</v>
      </c>
      <c r="N148" s="26"/>
      <c r="O148" s="26">
        <f t="shared" si="65"/>
        <v>12124</v>
      </c>
      <c r="P148" s="26">
        <f t="shared" si="66"/>
        <v>0</v>
      </c>
      <c r="Q148" s="26">
        <f t="shared" si="67"/>
        <v>12656</v>
      </c>
      <c r="R148" s="26">
        <f t="shared" si="68"/>
        <v>12921</v>
      </c>
      <c r="S148" s="26">
        <f t="shared" si="69"/>
        <v>13035</v>
      </c>
      <c r="T148" s="1"/>
      <c r="U148" s="74">
        <f>IF(B148=C148,0,IF(S148&lt;&gt;"-",(S148)/Přehled!$A$1,0))</f>
        <v>31.035714285714285</v>
      </c>
    </row>
    <row r="149" spans="1:21" x14ac:dyDescent="0.25">
      <c r="A149" s="233">
        <v>147</v>
      </c>
      <c r="B149" s="235">
        <v>19147</v>
      </c>
      <c r="C149" s="236"/>
      <c r="D149" s="235">
        <v>1740</v>
      </c>
      <c r="E149" s="230">
        <f t="shared" si="56"/>
        <v>870</v>
      </c>
      <c r="F149" s="230">
        <f t="shared" si="57"/>
        <v>290</v>
      </c>
      <c r="G149" s="230">
        <f t="shared" si="58"/>
        <v>75</v>
      </c>
      <c r="H149" s="236">
        <f t="shared" si="59"/>
        <v>15</v>
      </c>
      <c r="I149" s="235">
        <f t="shared" si="60"/>
        <v>3306</v>
      </c>
      <c r="J149" s="230">
        <f t="shared" si="61"/>
        <v>1653</v>
      </c>
      <c r="K149" s="230">
        <f t="shared" si="62"/>
        <v>551</v>
      </c>
      <c r="L149" s="230">
        <f t="shared" si="63"/>
        <v>143</v>
      </c>
      <c r="M149" s="236">
        <f t="shared" si="64"/>
        <v>29</v>
      </c>
      <c r="N149" s="26"/>
      <c r="O149" s="26">
        <f t="shared" si="65"/>
        <v>12535</v>
      </c>
      <c r="P149" s="26">
        <f t="shared" si="66"/>
        <v>0</v>
      </c>
      <c r="Q149" s="26">
        <f t="shared" si="67"/>
        <v>13086</v>
      </c>
      <c r="R149" s="26">
        <f t="shared" si="68"/>
        <v>13351</v>
      </c>
      <c r="S149" s="26">
        <f t="shared" si="69"/>
        <v>13465</v>
      </c>
      <c r="T149" s="1"/>
      <c r="U149" s="74">
        <f>IF(B149=C149,0,IF(S149&lt;&gt;"-",(S149)/Přehled!$A$1,0))</f>
        <v>32.05952380952381</v>
      </c>
    </row>
    <row r="150" spans="1:21" x14ac:dyDescent="0.25">
      <c r="A150" s="233">
        <v>148</v>
      </c>
      <c r="B150" s="235">
        <v>19625</v>
      </c>
      <c r="C150" s="236"/>
      <c r="D150" s="235">
        <v>1755</v>
      </c>
      <c r="E150" s="230">
        <f t="shared" si="56"/>
        <v>880</v>
      </c>
      <c r="F150" s="230">
        <f t="shared" si="57"/>
        <v>295</v>
      </c>
      <c r="G150" s="230">
        <f t="shared" si="58"/>
        <v>75</v>
      </c>
      <c r="H150" s="236">
        <f t="shared" si="59"/>
        <v>15</v>
      </c>
      <c r="I150" s="235">
        <f t="shared" si="60"/>
        <v>3335</v>
      </c>
      <c r="J150" s="230">
        <f t="shared" si="61"/>
        <v>1672</v>
      </c>
      <c r="K150" s="230">
        <f t="shared" si="62"/>
        <v>561</v>
      </c>
      <c r="L150" s="230">
        <f t="shared" si="63"/>
        <v>143</v>
      </c>
      <c r="M150" s="236">
        <f t="shared" si="64"/>
        <v>29</v>
      </c>
      <c r="N150" s="26"/>
      <c r="O150" s="26">
        <f t="shared" si="65"/>
        <v>12955</v>
      </c>
      <c r="P150" s="26">
        <f t="shared" si="66"/>
        <v>0</v>
      </c>
      <c r="Q150" s="26">
        <f t="shared" si="67"/>
        <v>13496</v>
      </c>
      <c r="R150" s="26">
        <f t="shared" si="68"/>
        <v>13771</v>
      </c>
      <c r="S150" s="26">
        <f t="shared" si="69"/>
        <v>13885</v>
      </c>
      <c r="T150" s="1"/>
      <c r="U150" s="74">
        <f>IF(B150=C150,0,IF(S150&lt;&gt;"-",(S150)/Přehled!$A$1,0))</f>
        <v>33.05952380952381</v>
      </c>
    </row>
    <row r="151" spans="1:21" x14ac:dyDescent="0.25">
      <c r="A151" s="233">
        <v>149</v>
      </c>
      <c r="B151" s="235">
        <v>20116</v>
      </c>
      <c r="C151" s="236"/>
      <c r="D151" s="235">
        <v>1770</v>
      </c>
      <c r="E151" s="230">
        <f t="shared" si="56"/>
        <v>885</v>
      </c>
      <c r="F151" s="230">
        <f t="shared" si="57"/>
        <v>295</v>
      </c>
      <c r="G151" s="230">
        <f t="shared" si="58"/>
        <v>75</v>
      </c>
      <c r="H151" s="236">
        <f t="shared" si="59"/>
        <v>15</v>
      </c>
      <c r="I151" s="235">
        <f t="shared" si="60"/>
        <v>3363</v>
      </c>
      <c r="J151" s="230">
        <f t="shared" si="61"/>
        <v>1682</v>
      </c>
      <c r="K151" s="230">
        <f t="shared" si="62"/>
        <v>561</v>
      </c>
      <c r="L151" s="230">
        <f t="shared" si="63"/>
        <v>143</v>
      </c>
      <c r="M151" s="236">
        <f t="shared" si="64"/>
        <v>29</v>
      </c>
      <c r="N151" s="26"/>
      <c r="O151" s="26">
        <f t="shared" si="65"/>
        <v>13390</v>
      </c>
      <c r="P151" s="26">
        <f t="shared" si="66"/>
        <v>0</v>
      </c>
      <c r="Q151" s="26">
        <f t="shared" si="67"/>
        <v>13949</v>
      </c>
      <c r="R151" s="26">
        <f t="shared" si="68"/>
        <v>14224</v>
      </c>
      <c r="S151" s="26">
        <f t="shared" si="69"/>
        <v>14338</v>
      </c>
      <c r="T151" s="1"/>
      <c r="U151" s="74">
        <f>IF(B151=C151,0,IF(S151&lt;&gt;"-",(S151)/Přehled!$A$1,0))</f>
        <v>34.138095238095239</v>
      </c>
    </row>
    <row r="152" spans="1:21" x14ac:dyDescent="0.25">
      <c r="A152" s="233">
        <v>150</v>
      </c>
      <c r="B152" s="235">
        <v>20619</v>
      </c>
      <c r="C152" s="236"/>
      <c r="D152" s="235">
        <v>1785</v>
      </c>
      <c r="E152" s="230">
        <f t="shared" si="56"/>
        <v>895</v>
      </c>
      <c r="F152" s="230">
        <f t="shared" si="57"/>
        <v>300</v>
      </c>
      <c r="G152" s="230">
        <f t="shared" si="58"/>
        <v>75</v>
      </c>
      <c r="H152" s="236">
        <f t="shared" si="59"/>
        <v>15</v>
      </c>
      <c r="I152" s="235">
        <f t="shared" si="60"/>
        <v>3392</v>
      </c>
      <c r="J152" s="230">
        <f t="shared" si="61"/>
        <v>1701</v>
      </c>
      <c r="K152" s="230">
        <f t="shared" si="62"/>
        <v>570</v>
      </c>
      <c r="L152" s="230">
        <f t="shared" si="63"/>
        <v>143</v>
      </c>
      <c r="M152" s="236">
        <f t="shared" si="64"/>
        <v>29</v>
      </c>
      <c r="N152" s="26"/>
      <c r="O152" s="26">
        <f t="shared" si="65"/>
        <v>13835</v>
      </c>
      <c r="P152" s="26">
        <f t="shared" si="66"/>
        <v>0</v>
      </c>
      <c r="Q152" s="26">
        <f t="shared" si="67"/>
        <v>14386</v>
      </c>
      <c r="R152" s="26">
        <f t="shared" si="68"/>
        <v>14670</v>
      </c>
      <c r="S152" s="26">
        <f t="shared" si="69"/>
        <v>14784</v>
      </c>
      <c r="T152" s="1"/>
      <c r="U152" s="74">
        <f>IF(B152=C152,0,IF(S152&lt;&gt;"-",(S152)/Přehled!$A$1,0))</f>
        <v>35.200000000000003</v>
      </c>
    </row>
    <row r="153" spans="1:21" x14ac:dyDescent="0.25">
      <c r="A153" s="233">
        <v>151</v>
      </c>
      <c r="B153" s="235">
        <v>21134</v>
      </c>
      <c r="C153" s="236"/>
      <c r="D153" s="235">
        <v>1800</v>
      </c>
      <c r="E153" s="230">
        <f t="shared" si="56"/>
        <v>900</v>
      </c>
      <c r="F153" s="230">
        <f t="shared" si="57"/>
        <v>300</v>
      </c>
      <c r="G153" s="230">
        <f t="shared" si="58"/>
        <v>75</v>
      </c>
      <c r="H153" s="236">
        <f t="shared" si="59"/>
        <v>15</v>
      </c>
      <c r="I153" s="235">
        <f t="shared" si="60"/>
        <v>3420</v>
      </c>
      <c r="J153" s="230">
        <f t="shared" si="61"/>
        <v>1710</v>
      </c>
      <c r="K153" s="230">
        <f t="shared" si="62"/>
        <v>570</v>
      </c>
      <c r="L153" s="230">
        <f t="shared" si="63"/>
        <v>143</v>
      </c>
      <c r="M153" s="236">
        <f t="shared" si="64"/>
        <v>29</v>
      </c>
      <c r="N153" s="26"/>
      <c r="O153" s="26">
        <f t="shared" si="65"/>
        <v>14294</v>
      </c>
      <c r="P153" s="26">
        <f t="shared" si="66"/>
        <v>0</v>
      </c>
      <c r="Q153" s="26">
        <f t="shared" si="67"/>
        <v>14864</v>
      </c>
      <c r="R153" s="26">
        <f t="shared" si="68"/>
        <v>15148</v>
      </c>
      <c r="S153" s="26">
        <f t="shared" si="69"/>
        <v>15262</v>
      </c>
      <c r="T153" s="1"/>
      <c r="U153" s="74">
        <f>IF(B153=C153,0,IF(S153&lt;&gt;"-",(S153)/Přehled!$A$1,0))</f>
        <v>36.338095238095235</v>
      </c>
    </row>
    <row r="154" spans="1:21" x14ac:dyDescent="0.25">
      <c r="A154" s="233">
        <v>152</v>
      </c>
      <c r="B154" s="235">
        <v>21663</v>
      </c>
      <c r="C154" s="236"/>
      <c r="D154" s="235">
        <v>1815</v>
      </c>
      <c r="E154" s="230">
        <f t="shared" si="56"/>
        <v>910</v>
      </c>
      <c r="F154" s="230">
        <f t="shared" si="57"/>
        <v>305</v>
      </c>
      <c r="G154" s="230">
        <f t="shared" si="58"/>
        <v>75</v>
      </c>
      <c r="H154" s="236">
        <f t="shared" si="59"/>
        <v>15</v>
      </c>
      <c r="I154" s="235">
        <f t="shared" si="60"/>
        <v>3449</v>
      </c>
      <c r="J154" s="230">
        <f t="shared" si="61"/>
        <v>1729</v>
      </c>
      <c r="K154" s="230">
        <f t="shared" si="62"/>
        <v>580</v>
      </c>
      <c r="L154" s="230">
        <f t="shared" si="63"/>
        <v>143</v>
      </c>
      <c r="M154" s="236">
        <f t="shared" si="64"/>
        <v>29</v>
      </c>
      <c r="N154" s="26"/>
      <c r="O154" s="26">
        <f t="shared" si="65"/>
        <v>14765</v>
      </c>
      <c r="P154" s="26">
        <f t="shared" si="66"/>
        <v>0</v>
      </c>
      <c r="Q154" s="26">
        <f t="shared" si="67"/>
        <v>15325</v>
      </c>
      <c r="R154" s="26">
        <f t="shared" si="68"/>
        <v>15619</v>
      </c>
      <c r="S154" s="26">
        <f t="shared" si="69"/>
        <v>15733</v>
      </c>
      <c r="T154" s="1"/>
      <c r="U154" s="74">
        <f>IF(B154=C154,0,IF(S154&lt;&gt;"-",(S154)/Přehled!$A$1,0))</f>
        <v>37.459523809523809</v>
      </c>
    </row>
    <row r="155" spans="1:21" x14ac:dyDescent="0.25">
      <c r="A155" s="233">
        <v>153</v>
      </c>
      <c r="B155" s="235">
        <v>22204</v>
      </c>
      <c r="C155" s="236"/>
      <c r="D155" s="235">
        <v>1825</v>
      </c>
      <c r="E155" s="230">
        <f t="shared" si="56"/>
        <v>915</v>
      </c>
      <c r="F155" s="230">
        <f t="shared" si="57"/>
        <v>305</v>
      </c>
      <c r="G155" s="230">
        <f t="shared" si="58"/>
        <v>75</v>
      </c>
      <c r="H155" s="236">
        <f t="shared" si="59"/>
        <v>15</v>
      </c>
      <c r="I155" s="235">
        <f t="shared" si="60"/>
        <v>3468</v>
      </c>
      <c r="J155" s="230">
        <f t="shared" si="61"/>
        <v>1739</v>
      </c>
      <c r="K155" s="230">
        <f t="shared" si="62"/>
        <v>580</v>
      </c>
      <c r="L155" s="230">
        <f t="shared" si="63"/>
        <v>143</v>
      </c>
      <c r="M155" s="236">
        <f t="shared" si="64"/>
        <v>29</v>
      </c>
      <c r="N155" s="26"/>
      <c r="O155" s="26">
        <f t="shared" si="65"/>
        <v>15268</v>
      </c>
      <c r="P155" s="26">
        <f t="shared" si="66"/>
        <v>0</v>
      </c>
      <c r="Q155" s="26">
        <f t="shared" si="67"/>
        <v>15837</v>
      </c>
      <c r="R155" s="26">
        <f t="shared" si="68"/>
        <v>16131</v>
      </c>
      <c r="S155" s="26">
        <f t="shared" si="69"/>
        <v>16245</v>
      </c>
      <c r="T155" s="1"/>
      <c r="U155" s="74">
        <f>IF(B155=C155,0,IF(S155&lt;&gt;"-",(S155)/Přehled!$A$1,0))</f>
        <v>38.678571428571431</v>
      </c>
    </row>
    <row r="156" spans="1:21" x14ac:dyDescent="0.25">
      <c r="A156" s="233">
        <v>154</v>
      </c>
      <c r="B156" s="235">
        <v>22759</v>
      </c>
      <c r="C156" s="236"/>
      <c r="D156" s="235">
        <v>1840</v>
      </c>
      <c r="E156" s="230">
        <f t="shared" si="56"/>
        <v>920</v>
      </c>
      <c r="F156" s="230">
        <f t="shared" si="57"/>
        <v>305</v>
      </c>
      <c r="G156" s="230">
        <f t="shared" si="58"/>
        <v>75</v>
      </c>
      <c r="H156" s="236">
        <f t="shared" si="59"/>
        <v>15</v>
      </c>
      <c r="I156" s="235">
        <f t="shared" si="60"/>
        <v>3496</v>
      </c>
      <c r="J156" s="230">
        <f t="shared" si="61"/>
        <v>1748</v>
      </c>
      <c r="K156" s="230">
        <f t="shared" si="62"/>
        <v>580</v>
      </c>
      <c r="L156" s="230">
        <f t="shared" si="63"/>
        <v>143</v>
      </c>
      <c r="M156" s="236">
        <f t="shared" si="64"/>
        <v>29</v>
      </c>
      <c r="N156" s="26"/>
      <c r="O156" s="26">
        <f t="shared" si="65"/>
        <v>15767</v>
      </c>
      <c r="P156" s="26">
        <f t="shared" si="66"/>
        <v>0</v>
      </c>
      <c r="Q156" s="26">
        <f t="shared" si="67"/>
        <v>16355</v>
      </c>
      <c r="R156" s="26">
        <f t="shared" si="68"/>
        <v>16649</v>
      </c>
      <c r="S156" s="26">
        <f t="shared" si="69"/>
        <v>16763</v>
      </c>
      <c r="T156" s="1"/>
      <c r="U156" s="74">
        <f>IF(B156=C156,0,IF(S156&lt;&gt;"-",(S156)/Přehled!$A$1,0))</f>
        <v>39.911904761904765</v>
      </c>
    </row>
    <row r="157" spans="1:21" x14ac:dyDescent="0.25">
      <c r="A157" s="233">
        <v>155</v>
      </c>
      <c r="B157" s="235">
        <v>23328</v>
      </c>
      <c r="C157" s="236"/>
      <c r="D157" s="235">
        <v>1855</v>
      </c>
      <c r="E157" s="230">
        <f t="shared" si="56"/>
        <v>930</v>
      </c>
      <c r="F157" s="230">
        <f t="shared" si="57"/>
        <v>310</v>
      </c>
      <c r="G157" s="230">
        <f t="shared" si="58"/>
        <v>80</v>
      </c>
      <c r="H157" s="236">
        <f t="shared" si="59"/>
        <v>15</v>
      </c>
      <c r="I157" s="235">
        <f t="shared" si="60"/>
        <v>3525</v>
      </c>
      <c r="J157" s="230">
        <f t="shared" si="61"/>
        <v>1767</v>
      </c>
      <c r="K157" s="230">
        <f t="shared" si="62"/>
        <v>589</v>
      </c>
      <c r="L157" s="230">
        <f t="shared" si="63"/>
        <v>152</v>
      </c>
      <c r="M157" s="236">
        <f t="shared" si="64"/>
        <v>29</v>
      </c>
      <c r="N157" s="26"/>
      <c r="O157" s="26">
        <f t="shared" si="65"/>
        <v>16278</v>
      </c>
      <c r="P157" s="26">
        <f t="shared" si="66"/>
        <v>0</v>
      </c>
      <c r="Q157" s="26">
        <f t="shared" si="67"/>
        <v>16858</v>
      </c>
      <c r="R157" s="26">
        <f t="shared" si="68"/>
        <v>17143</v>
      </c>
      <c r="S157" s="26">
        <f t="shared" si="69"/>
        <v>17266</v>
      </c>
      <c r="T157" s="1"/>
      <c r="U157" s="74">
        <f>IF(B157=C157,0,IF(S157&lt;&gt;"-",(S157)/Přehled!$A$1,0))</f>
        <v>41.109523809523807</v>
      </c>
    </row>
    <row r="158" spans="1:21" x14ac:dyDescent="0.25">
      <c r="A158" s="233">
        <v>156</v>
      </c>
      <c r="B158" s="235">
        <v>23911</v>
      </c>
      <c r="C158" s="236"/>
      <c r="D158" s="235">
        <v>1870</v>
      </c>
      <c r="E158" s="230">
        <f t="shared" si="56"/>
        <v>935</v>
      </c>
      <c r="F158" s="230">
        <f t="shared" si="57"/>
        <v>310</v>
      </c>
      <c r="G158" s="230">
        <f t="shared" si="58"/>
        <v>80</v>
      </c>
      <c r="H158" s="236">
        <f t="shared" si="59"/>
        <v>15</v>
      </c>
      <c r="I158" s="235">
        <f t="shared" si="60"/>
        <v>3553</v>
      </c>
      <c r="J158" s="230">
        <f t="shared" si="61"/>
        <v>1777</v>
      </c>
      <c r="K158" s="230">
        <f t="shared" si="62"/>
        <v>589</v>
      </c>
      <c r="L158" s="230">
        <f t="shared" si="63"/>
        <v>152</v>
      </c>
      <c r="M158" s="236">
        <f t="shared" si="64"/>
        <v>29</v>
      </c>
      <c r="N158" s="26"/>
      <c r="O158" s="26">
        <f t="shared" si="65"/>
        <v>16805</v>
      </c>
      <c r="P158" s="26">
        <f t="shared" si="66"/>
        <v>0</v>
      </c>
      <c r="Q158" s="26">
        <f t="shared" si="67"/>
        <v>17403</v>
      </c>
      <c r="R158" s="26">
        <f t="shared" si="68"/>
        <v>17688</v>
      </c>
      <c r="S158" s="26">
        <f t="shared" si="69"/>
        <v>17811</v>
      </c>
      <c r="T158" s="1"/>
      <c r="U158" s="74">
        <f>IF(B158=C158,0,IF(S158&lt;&gt;"-",(S158)/Přehled!$A$1,0))</f>
        <v>42.407142857142858</v>
      </c>
    </row>
    <row r="159" spans="1:21" x14ac:dyDescent="0.25">
      <c r="A159" s="233">
        <v>157</v>
      </c>
      <c r="B159" s="235">
        <v>24509</v>
      </c>
      <c r="C159" s="236"/>
      <c r="D159" s="235">
        <v>1885</v>
      </c>
      <c r="E159" s="230">
        <f t="shared" si="56"/>
        <v>945</v>
      </c>
      <c r="F159" s="230">
        <f t="shared" si="57"/>
        <v>315</v>
      </c>
      <c r="G159" s="230">
        <f t="shared" si="58"/>
        <v>80</v>
      </c>
      <c r="H159" s="236">
        <f t="shared" si="59"/>
        <v>15</v>
      </c>
      <c r="I159" s="235">
        <f t="shared" si="60"/>
        <v>3582</v>
      </c>
      <c r="J159" s="230">
        <f t="shared" si="61"/>
        <v>1796</v>
      </c>
      <c r="K159" s="230">
        <f t="shared" si="62"/>
        <v>599</v>
      </c>
      <c r="L159" s="230">
        <f t="shared" si="63"/>
        <v>152</v>
      </c>
      <c r="M159" s="236">
        <f t="shared" si="64"/>
        <v>29</v>
      </c>
      <c r="N159" s="26"/>
      <c r="O159" s="26">
        <f t="shared" si="65"/>
        <v>17345</v>
      </c>
      <c r="P159" s="26">
        <f t="shared" si="66"/>
        <v>0</v>
      </c>
      <c r="Q159" s="26">
        <f t="shared" si="67"/>
        <v>17933</v>
      </c>
      <c r="R159" s="26">
        <f t="shared" si="68"/>
        <v>18228</v>
      </c>
      <c r="S159" s="26">
        <f t="shared" si="69"/>
        <v>18351</v>
      </c>
      <c r="T159" s="1"/>
      <c r="U159" s="74">
        <f>IF(B159=C159,0,IF(S159&lt;&gt;"-",(S159)/Přehled!$A$1,0))</f>
        <v>43.692857142857143</v>
      </c>
    </row>
    <row r="160" spans="1:21" x14ac:dyDescent="0.25">
      <c r="A160" s="233">
        <v>158</v>
      </c>
      <c r="B160" s="235">
        <v>25122</v>
      </c>
      <c r="C160" s="236"/>
      <c r="D160" s="235">
        <v>1900</v>
      </c>
      <c r="E160" s="230">
        <f t="shared" si="56"/>
        <v>950</v>
      </c>
      <c r="F160" s="230">
        <f t="shared" si="57"/>
        <v>315</v>
      </c>
      <c r="G160" s="230">
        <f t="shared" si="58"/>
        <v>80</v>
      </c>
      <c r="H160" s="236">
        <f t="shared" si="59"/>
        <v>15</v>
      </c>
      <c r="I160" s="235">
        <f t="shared" si="60"/>
        <v>3610</v>
      </c>
      <c r="J160" s="230">
        <f t="shared" si="61"/>
        <v>1805</v>
      </c>
      <c r="K160" s="230">
        <f t="shared" si="62"/>
        <v>599</v>
      </c>
      <c r="L160" s="230">
        <f t="shared" si="63"/>
        <v>152</v>
      </c>
      <c r="M160" s="236">
        <f t="shared" si="64"/>
        <v>29</v>
      </c>
      <c r="N160" s="26"/>
      <c r="O160" s="26">
        <f t="shared" si="65"/>
        <v>17902</v>
      </c>
      <c r="P160" s="26">
        <f t="shared" si="66"/>
        <v>0</v>
      </c>
      <c r="Q160" s="26">
        <f t="shared" si="67"/>
        <v>18509</v>
      </c>
      <c r="R160" s="26">
        <f t="shared" si="68"/>
        <v>18804</v>
      </c>
      <c r="S160" s="26">
        <f t="shared" si="69"/>
        <v>18927</v>
      </c>
      <c r="T160" s="1"/>
      <c r="U160" s="74">
        <f>IF(B160=C160,0,IF(S160&lt;&gt;"-",(S160)/Přehled!$A$1,0))</f>
        <v>45.064285714285717</v>
      </c>
    </row>
    <row r="161" spans="1:24" x14ac:dyDescent="0.25">
      <c r="A161" s="233">
        <v>159</v>
      </c>
      <c r="B161" s="235">
        <v>25750</v>
      </c>
      <c r="C161" s="236"/>
      <c r="D161" s="235">
        <v>1915</v>
      </c>
      <c r="E161" s="230">
        <f t="shared" si="56"/>
        <v>960</v>
      </c>
      <c r="F161" s="230">
        <f t="shared" si="57"/>
        <v>320</v>
      </c>
      <c r="G161" s="230">
        <f t="shared" si="58"/>
        <v>80</v>
      </c>
      <c r="H161" s="236">
        <f t="shared" si="59"/>
        <v>15</v>
      </c>
      <c r="I161" s="235">
        <f t="shared" si="60"/>
        <v>3639</v>
      </c>
      <c r="J161" s="230">
        <f t="shared" si="61"/>
        <v>1824</v>
      </c>
      <c r="K161" s="230">
        <f t="shared" si="62"/>
        <v>608</v>
      </c>
      <c r="L161" s="230">
        <f t="shared" si="63"/>
        <v>152</v>
      </c>
      <c r="M161" s="236">
        <f t="shared" si="64"/>
        <v>29</v>
      </c>
      <c r="N161" s="26"/>
      <c r="O161" s="26">
        <f t="shared" si="65"/>
        <v>18472</v>
      </c>
      <c r="P161" s="26">
        <f t="shared" si="66"/>
        <v>0</v>
      </c>
      <c r="Q161" s="26">
        <f t="shared" si="67"/>
        <v>19071</v>
      </c>
      <c r="R161" s="26">
        <f t="shared" si="68"/>
        <v>19375</v>
      </c>
      <c r="S161" s="26">
        <f t="shared" si="69"/>
        <v>19498</v>
      </c>
      <c r="T161" s="1"/>
      <c r="U161" s="74">
        <f>IF(B161=C161,0,IF(S161&lt;&gt;"-",(S161)/Přehled!$A$1,0))</f>
        <v>46.423809523809524</v>
      </c>
    </row>
    <row r="162" spans="1:24" x14ac:dyDescent="0.25">
      <c r="A162" s="233">
        <v>160</v>
      </c>
      <c r="B162" s="235">
        <v>26394</v>
      </c>
      <c r="C162" s="236"/>
      <c r="D162" s="235">
        <v>1930</v>
      </c>
      <c r="E162" s="230">
        <f t="shared" si="56"/>
        <v>965</v>
      </c>
      <c r="F162" s="230">
        <f t="shared" si="57"/>
        <v>320</v>
      </c>
      <c r="G162" s="230">
        <f t="shared" si="58"/>
        <v>80</v>
      </c>
      <c r="H162" s="236">
        <f t="shared" si="59"/>
        <v>15</v>
      </c>
      <c r="I162" s="235">
        <f t="shared" si="60"/>
        <v>3667</v>
      </c>
      <c r="J162" s="230">
        <f t="shared" si="61"/>
        <v>1834</v>
      </c>
      <c r="K162" s="230">
        <f t="shared" si="62"/>
        <v>608</v>
      </c>
      <c r="L162" s="230">
        <f t="shared" si="63"/>
        <v>152</v>
      </c>
      <c r="M162" s="236">
        <f t="shared" si="64"/>
        <v>29</v>
      </c>
      <c r="N162" s="26"/>
      <c r="O162" s="26">
        <f t="shared" si="65"/>
        <v>19060</v>
      </c>
      <c r="P162" s="26">
        <f t="shared" si="66"/>
        <v>0</v>
      </c>
      <c r="Q162" s="26">
        <f t="shared" si="67"/>
        <v>19677</v>
      </c>
      <c r="R162" s="26">
        <f t="shared" si="68"/>
        <v>19981</v>
      </c>
      <c r="S162" s="26">
        <f t="shared" si="69"/>
        <v>20104</v>
      </c>
      <c r="T162" s="26"/>
      <c r="U162" s="74">
        <f>IF(B162=C162,0,IF(S162&lt;&gt;"-",(S162)/Přehled!$A$1,0))</f>
        <v>47.866666666666667</v>
      </c>
      <c r="W162" s="1"/>
      <c r="X162" s="26"/>
    </row>
    <row r="163" spans="1:24" x14ac:dyDescent="0.25">
      <c r="A163" s="233">
        <v>161</v>
      </c>
      <c r="B163" s="235">
        <v>27054</v>
      </c>
      <c r="C163" s="236"/>
      <c r="D163" s="235">
        <v>1940</v>
      </c>
      <c r="E163" s="230">
        <f t="shared" si="56"/>
        <v>970</v>
      </c>
      <c r="F163" s="230">
        <f t="shared" si="57"/>
        <v>325</v>
      </c>
      <c r="G163" s="230">
        <f t="shared" si="58"/>
        <v>80</v>
      </c>
      <c r="H163" s="236">
        <f t="shared" si="59"/>
        <v>15</v>
      </c>
      <c r="I163" s="235">
        <f t="shared" si="60"/>
        <v>3686</v>
      </c>
      <c r="J163" s="230">
        <f t="shared" si="61"/>
        <v>1843</v>
      </c>
      <c r="K163" s="230">
        <f t="shared" si="62"/>
        <v>618</v>
      </c>
      <c r="L163" s="230">
        <f t="shared" si="63"/>
        <v>152</v>
      </c>
      <c r="M163" s="236">
        <f t="shared" si="64"/>
        <v>29</v>
      </c>
      <c r="N163" s="26"/>
      <c r="O163" s="26">
        <f t="shared" si="65"/>
        <v>19682</v>
      </c>
      <c r="P163" s="26">
        <f t="shared" si="66"/>
        <v>0</v>
      </c>
      <c r="Q163" s="26">
        <f t="shared" si="67"/>
        <v>20289</v>
      </c>
      <c r="R163" s="26">
        <f t="shared" si="68"/>
        <v>20603</v>
      </c>
      <c r="S163" s="26">
        <f t="shared" si="69"/>
        <v>20726</v>
      </c>
      <c r="U163" s="74">
        <f>IF(B163=C163,0,IF(S163&lt;&gt;"-",(S163)/Přehled!$A$1,0))</f>
        <v>49.347619047619048</v>
      </c>
      <c r="W163" s="1"/>
      <c r="X163" s="26"/>
    </row>
    <row r="164" spans="1:24" x14ac:dyDescent="0.25">
      <c r="A164" s="233">
        <v>162</v>
      </c>
      <c r="B164" s="235">
        <v>27730</v>
      </c>
      <c r="C164" s="236"/>
      <c r="D164" s="235">
        <v>1955</v>
      </c>
      <c r="E164" s="230">
        <f t="shared" si="56"/>
        <v>980</v>
      </c>
      <c r="F164" s="230">
        <f t="shared" si="57"/>
        <v>325</v>
      </c>
      <c r="G164" s="230">
        <f t="shared" si="58"/>
        <v>80</v>
      </c>
      <c r="H164" s="236">
        <f t="shared" si="59"/>
        <v>15</v>
      </c>
      <c r="I164" s="235">
        <f t="shared" si="60"/>
        <v>3715</v>
      </c>
      <c r="J164" s="230">
        <f t="shared" si="61"/>
        <v>1862</v>
      </c>
      <c r="K164" s="230">
        <f t="shared" si="62"/>
        <v>618</v>
      </c>
      <c r="L164" s="230">
        <f t="shared" si="63"/>
        <v>152</v>
      </c>
      <c r="M164" s="236">
        <f t="shared" si="64"/>
        <v>29</v>
      </c>
      <c r="N164" s="26"/>
      <c r="O164" s="26">
        <f t="shared" si="65"/>
        <v>20300</v>
      </c>
      <c r="P164" s="26">
        <f t="shared" si="66"/>
        <v>0</v>
      </c>
      <c r="Q164" s="26">
        <f t="shared" si="67"/>
        <v>20917</v>
      </c>
      <c r="R164" s="26">
        <f t="shared" si="68"/>
        <v>21231</v>
      </c>
      <c r="S164" s="26">
        <f t="shared" si="69"/>
        <v>21354</v>
      </c>
      <c r="U164" s="74">
        <f>IF(B164=C164,0,IF(S164&lt;&gt;"-",(S164)/Přehled!$A$1,0))</f>
        <v>50.842857142857142</v>
      </c>
      <c r="W164" s="1"/>
      <c r="X164" s="26"/>
    </row>
    <row r="165" spans="1:24" x14ac:dyDescent="0.25">
      <c r="A165" s="233">
        <v>163</v>
      </c>
      <c r="B165" s="235">
        <v>28423</v>
      </c>
      <c r="C165" s="236"/>
      <c r="D165" s="235">
        <v>1970</v>
      </c>
      <c r="E165" s="230">
        <f t="shared" si="56"/>
        <v>985</v>
      </c>
      <c r="F165" s="230">
        <f t="shared" si="57"/>
        <v>330</v>
      </c>
      <c r="G165" s="230">
        <f t="shared" si="58"/>
        <v>85</v>
      </c>
      <c r="H165" s="236">
        <f t="shared" si="59"/>
        <v>15</v>
      </c>
      <c r="I165" s="235">
        <f t="shared" si="60"/>
        <v>3743</v>
      </c>
      <c r="J165" s="230">
        <f t="shared" si="61"/>
        <v>1872</v>
      </c>
      <c r="K165" s="230">
        <f t="shared" si="62"/>
        <v>627</v>
      </c>
      <c r="L165" s="230">
        <f t="shared" si="63"/>
        <v>162</v>
      </c>
      <c r="M165" s="236">
        <f t="shared" si="64"/>
        <v>29</v>
      </c>
      <c r="N165" s="26"/>
      <c r="O165" s="26">
        <f t="shared" si="65"/>
        <v>20937</v>
      </c>
      <c r="P165" s="26">
        <f t="shared" si="66"/>
        <v>0</v>
      </c>
      <c r="Q165" s="26">
        <f t="shared" si="67"/>
        <v>21554</v>
      </c>
      <c r="R165" s="26">
        <f t="shared" si="68"/>
        <v>21857</v>
      </c>
      <c r="S165" s="26">
        <f t="shared" si="69"/>
        <v>21990</v>
      </c>
      <c r="U165" s="74">
        <f>IF(B165=C165,0,IF(S165&lt;&gt;"-",(S165)/Přehled!$A$1,0))</f>
        <v>52.357142857142854</v>
      </c>
      <c r="W165" s="1"/>
      <c r="X165" s="26"/>
    </row>
    <row r="166" spans="1:24" x14ac:dyDescent="0.25">
      <c r="A166" s="233">
        <v>164</v>
      </c>
      <c r="B166" s="235">
        <v>29134</v>
      </c>
      <c r="C166" s="236"/>
      <c r="D166" s="235">
        <v>1985</v>
      </c>
      <c r="E166" s="230">
        <f t="shared" si="56"/>
        <v>995</v>
      </c>
      <c r="F166" s="230">
        <f t="shared" si="57"/>
        <v>330</v>
      </c>
      <c r="G166" s="230">
        <f t="shared" si="58"/>
        <v>85</v>
      </c>
      <c r="H166" s="236">
        <f t="shared" si="59"/>
        <v>15</v>
      </c>
      <c r="I166" s="235">
        <f t="shared" si="60"/>
        <v>3772</v>
      </c>
      <c r="J166" s="230">
        <f t="shared" si="61"/>
        <v>1891</v>
      </c>
      <c r="K166" s="230">
        <f t="shared" si="62"/>
        <v>627</v>
      </c>
      <c r="L166" s="230">
        <f t="shared" si="63"/>
        <v>162</v>
      </c>
      <c r="M166" s="236">
        <f t="shared" si="64"/>
        <v>29</v>
      </c>
      <c r="N166" s="26"/>
      <c r="O166" s="26">
        <f t="shared" si="65"/>
        <v>21590</v>
      </c>
      <c r="P166" s="26">
        <f t="shared" si="66"/>
        <v>0</v>
      </c>
      <c r="Q166" s="26">
        <f t="shared" si="67"/>
        <v>22217</v>
      </c>
      <c r="R166" s="26">
        <f t="shared" si="68"/>
        <v>22520</v>
      </c>
      <c r="S166" s="26">
        <f t="shared" si="69"/>
        <v>22653</v>
      </c>
      <c r="U166" s="74">
        <f>IF(B166=C166,0,IF(S166&lt;&gt;"-",(S166)/Přehled!$A$1,0))</f>
        <v>53.935714285714283</v>
      </c>
      <c r="W166" s="1"/>
      <c r="X166" s="26"/>
    </row>
    <row r="167" spans="1:24" x14ac:dyDescent="0.25">
      <c r="A167" s="233">
        <v>165</v>
      </c>
      <c r="B167" s="235">
        <v>29862</v>
      </c>
      <c r="C167" s="236"/>
      <c r="D167" s="235">
        <v>2000</v>
      </c>
      <c r="E167" s="230">
        <f t="shared" si="56"/>
        <v>1000</v>
      </c>
      <c r="F167" s="230">
        <f t="shared" si="57"/>
        <v>335</v>
      </c>
      <c r="G167" s="230">
        <f t="shared" si="58"/>
        <v>85</v>
      </c>
      <c r="H167" s="236">
        <f t="shared" si="59"/>
        <v>15</v>
      </c>
      <c r="I167" s="235">
        <f t="shared" si="60"/>
        <v>3800</v>
      </c>
      <c r="J167" s="230">
        <f t="shared" si="61"/>
        <v>1900</v>
      </c>
      <c r="K167" s="230">
        <f t="shared" si="62"/>
        <v>637</v>
      </c>
      <c r="L167" s="230">
        <f t="shared" si="63"/>
        <v>162</v>
      </c>
      <c r="M167" s="236">
        <f t="shared" si="64"/>
        <v>29</v>
      </c>
      <c r="N167" s="26"/>
      <c r="O167" s="26">
        <f t="shared" si="65"/>
        <v>22262</v>
      </c>
      <c r="P167" s="26">
        <f t="shared" si="66"/>
        <v>0</v>
      </c>
      <c r="Q167" s="26">
        <f t="shared" si="67"/>
        <v>22888</v>
      </c>
      <c r="R167" s="26">
        <f t="shared" si="68"/>
        <v>23201</v>
      </c>
      <c r="S167" s="26">
        <f t="shared" si="69"/>
        <v>23334</v>
      </c>
      <c r="U167" s="74">
        <f>IF(B167=C167,0,IF(S167&lt;&gt;"-",(S167)/Přehled!$A$1,0))</f>
        <v>55.557142857142857</v>
      </c>
      <c r="W167" s="1"/>
      <c r="X167" s="26"/>
    </row>
    <row r="168" spans="1:24" x14ac:dyDescent="0.25">
      <c r="A168" s="233">
        <v>166</v>
      </c>
      <c r="B168" s="235">
        <v>30609</v>
      </c>
      <c r="C168" s="236"/>
      <c r="D168" s="235">
        <v>2015</v>
      </c>
      <c r="E168" s="230">
        <f t="shared" si="56"/>
        <v>1010</v>
      </c>
      <c r="F168" s="230">
        <f t="shared" si="57"/>
        <v>335</v>
      </c>
      <c r="G168" s="230">
        <f t="shared" si="58"/>
        <v>85</v>
      </c>
      <c r="H168" s="236">
        <f t="shared" si="59"/>
        <v>15</v>
      </c>
      <c r="I168" s="235">
        <f t="shared" si="60"/>
        <v>3829</v>
      </c>
      <c r="J168" s="230">
        <f t="shared" si="61"/>
        <v>1919</v>
      </c>
      <c r="K168" s="230">
        <f t="shared" si="62"/>
        <v>637</v>
      </c>
      <c r="L168" s="230">
        <f t="shared" si="63"/>
        <v>162</v>
      </c>
      <c r="M168" s="236">
        <f t="shared" si="64"/>
        <v>29</v>
      </c>
      <c r="N168" s="26"/>
      <c r="O168" s="26">
        <f t="shared" si="65"/>
        <v>22951</v>
      </c>
      <c r="P168" s="26">
        <f t="shared" si="66"/>
        <v>0</v>
      </c>
      <c r="Q168" s="26">
        <f t="shared" si="67"/>
        <v>23587</v>
      </c>
      <c r="R168" s="26">
        <f t="shared" si="68"/>
        <v>23900</v>
      </c>
      <c r="S168" s="26">
        <f t="shared" si="69"/>
        <v>24033</v>
      </c>
      <c r="U168" s="74">
        <f>IF(B168=C168,0,IF(S168&lt;&gt;"-",(S168)/Přehled!$A$1,0))</f>
        <v>57.221428571428568</v>
      </c>
      <c r="W168" s="1"/>
      <c r="X168" s="26"/>
    </row>
    <row r="169" spans="1:24" x14ac:dyDescent="0.25">
      <c r="A169" s="233">
        <v>167</v>
      </c>
      <c r="B169" s="235">
        <v>31374</v>
      </c>
      <c r="C169" s="236"/>
      <c r="D169" s="235">
        <v>2030</v>
      </c>
      <c r="E169" s="230">
        <f t="shared" si="56"/>
        <v>1015</v>
      </c>
      <c r="F169" s="230">
        <f t="shared" si="57"/>
        <v>340</v>
      </c>
      <c r="G169" s="230">
        <f t="shared" si="58"/>
        <v>85</v>
      </c>
      <c r="H169" s="236">
        <f t="shared" si="59"/>
        <v>15</v>
      </c>
      <c r="I169" s="235">
        <f t="shared" si="60"/>
        <v>3857</v>
      </c>
      <c r="J169" s="230">
        <f t="shared" si="61"/>
        <v>1929</v>
      </c>
      <c r="K169" s="230">
        <f t="shared" si="62"/>
        <v>646</v>
      </c>
      <c r="L169" s="230">
        <f t="shared" si="63"/>
        <v>162</v>
      </c>
      <c r="M169" s="236">
        <f t="shared" si="64"/>
        <v>29</v>
      </c>
      <c r="N169" s="26"/>
      <c r="O169" s="26">
        <f t="shared" si="65"/>
        <v>23660</v>
      </c>
      <c r="P169" s="26">
        <f t="shared" si="66"/>
        <v>0</v>
      </c>
      <c r="Q169" s="26">
        <f t="shared" si="67"/>
        <v>24296</v>
      </c>
      <c r="R169" s="26">
        <f t="shared" si="68"/>
        <v>24618</v>
      </c>
      <c r="S169" s="26">
        <f t="shared" si="69"/>
        <v>24751</v>
      </c>
      <c r="U169" s="74">
        <f>IF(B169=C169,0,IF(S169&lt;&gt;"-",(S169)/Přehled!$A$1,0))</f>
        <v>58.930952380952384</v>
      </c>
      <c r="W169" s="1"/>
      <c r="X169" s="26"/>
    </row>
    <row r="170" spans="1:24" x14ac:dyDescent="0.25">
      <c r="A170" s="233">
        <v>168</v>
      </c>
      <c r="B170" s="235">
        <v>32158</v>
      </c>
      <c r="C170" s="236"/>
      <c r="D170" s="235">
        <v>2045</v>
      </c>
      <c r="E170" s="230">
        <f t="shared" si="56"/>
        <v>1025</v>
      </c>
      <c r="F170" s="230">
        <f t="shared" si="57"/>
        <v>340</v>
      </c>
      <c r="G170" s="230">
        <f t="shared" si="58"/>
        <v>85</v>
      </c>
      <c r="H170" s="236">
        <f t="shared" si="59"/>
        <v>15</v>
      </c>
      <c r="I170" s="235">
        <f t="shared" si="60"/>
        <v>3886</v>
      </c>
      <c r="J170" s="230">
        <f t="shared" si="61"/>
        <v>1948</v>
      </c>
      <c r="K170" s="230">
        <f t="shared" si="62"/>
        <v>646</v>
      </c>
      <c r="L170" s="230">
        <f t="shared" si="63"/>
        <v>162</v>
      </c>
      <c r="M170" s="236">
        <f t="shared" si="64"/>
        <v>29</v>
      </c>
      <c r="N170" s="26"/>
      <c r="O170" s="26">
        <f t="shared" si="65"/>
        <v>24386</v>
      </c>
      <c r="P170" s="26">
        <f t="shared" si="66"/>
        <v>0</v>
      </c>
      <c r="Q170" s="26">
        <f t="shared" si="67"/>
        <v>25032</v>
      </c>
      <c r="R170" s="26">
        <f t="shared" si="68"/>
        <v>25354</v>
      </c>
      <c r="S170" s="26">
        <f t="shared" si="69"/>
        <v>25487</v>
      </c>
      <c r="U170" s="74">
        <f>IF(B170=C170,0,IF(S170&lt;&gt;"-",(S170)/Přehled!$A$1,0))</f>
        <v>60.68333333333333</v>
      </c>
      <c r="W170" s="1"/>
      <c r="X170" s="26"/>
    </row>
    <row r="171" spans="1:24" x14ac:dyDescent="0.25">
      <c r="A171" s="233">
        <v>169</v>
      </c>
      <c r="B171" s="235">
        <v>32962</v>
      </c>
      <c r="C171" s="236"/>
      <c r="D171" s="235">
        <v>2060</v>
      </c>
      <c r="E171" s="230">
        <f t="shared" si="56"/>
        <v>1030</v>
      </c>
      <c r="F171" s="230">
        <f t="shared" si="57"/>
        <v>345</v>
      </c>
      <c r="G171" s="230">
        <f t="shared" si="58"/>
        <v>85</v>
      </c>
      <c r="H171" s="236">
        <f t="shared" si="59"/>
        <v>15</v>
      </c>
      <c r="I171" s="235">
        <f t="shared" si="60"/>
        <v>3914</v>
      </c>
      <c r="J171" s="230">
        <f t="shared" si="61"/>
        <v>1957</v>
      </c>
      <c r="K171" s="230">
        <f t="shared" si="62"/>
        <v>656</v>
      </c>
      <c r="L171" s="230">
        <f t="shared" si="63"/>
        <v>162</v>
      </c>
      <c r="M171" s="236">
        <f t="shared" si="64"/>
        <v>29</v>
      </c>
      <c r="N171" s="26"/>
      <c r="O171" s="26">
        <f t="shared" si="65"/>
        <v>25134</v>
      </c>
      <c r="P171" s="26">
        <f t="shared" si="66"/>
        <v>0</v>
      </c>
      <c r="Q171" s="26">
        <f t="shared" si="67"/>
        <v>25779</v>
      </c>
      <c r="R171" s="26">
        <f t="shared" si="68"/>
        <v>26111</v>
      </c>
      <c r="S171" s="26">
        <f t="shared" si="69"/>
        <v>26244</v>
      </c>
      <c r="U171" s="74">
        <f>IF(B171=C171,0,IF(S171&lt;&gt;"-",(S171)/Přehled!$A$1,0))</f>
        <v>62.485714285714288</v>
      </c>
      <c r="W171" s="1"/>
      <c r="X171" s="26"/>
    </row>
    <row r="172" spans="1:24" x14ac:dyDescent="0.25">
      <c r="A172" s="233">
        <v>170</v>
      </c>
      <c r="B172" s="235">
        <v>33786</v>
      </c>
      <c r="C172" s="236"/>
      <c r="D172" s="235">
        <v>2075</v>
      </c>
      <c r="E172" s="230">
        <f t="shared" si="56"/>
        <v>1040</v>
      </c>
      <c r="F172" s="230">
        <f t="shared" si="57"/>
        <v>345</v>
      </c>
      <c r="G172" s="230">
        <f t="shared" si="58"/>
        <v>85</v>
      </c>
      <c r="H172" s="236">
        <f t="shared" si="59"/>
        <v>15</v>
      </c>
      <c r="I172" s="235">
        <f t="shared" si="60"/>
        <v>3943</v>
      </c>
      <c r="J172" s="230">
        <f t="shared" si="61"/>
        <v>1976</v>
      </c>
      <c r="K172" s="230">
        <f t="shared" si="62"/>
        <v>656</v>
      </c>
      <c r="L172" s="230">
        <f t="shared" si="63"/>
        <v>162</v>
      </c>
      <c r="M172" s="236">
        <f t="shared" si="64"/>
        <v>29</v>
      </c>
      <c r="N172" s="26"/>
      <c r="O172" s="26">
        <f t="shared" si="65"/>
        <v>25900</v>
      </c>
      <c r="P172" s="26">
        <f t="shared" si="66"/>
        <v>0</v>
      </c>
      <c r="Q172" s="26">
        <f t="shared" si="67"/>
        <v>26555</v>
      </c>
      <c r="R172" s="26">
        <f t="shared" si="68"/>
        <v>26887</v>
      </c>
      <c r="S172" s="26">
        <f t="shared" si="69"/>
        <v>27020</v>
      </c>
      <c r="U172" s="74">
        <f>IF(B172=C172,0,IF(S172&lt;&gt;"-",(S172)/Přehled!$A$1,0))</f>
        <v>64.333333333333329</v>
      </c>
      <c r="W172" s="1"/>
      <c r="X172" s="26"/>
    </row>
    <row r="173" spans="1:24" x14ac:dyDescent="0.25">
      <c r="A173" s="233">
        <v>171</v>
      </c>
      <c r="B173" s="235">
        <v>34631</v>
      </c>
      <c r="C173" s="236"/>
      <c r="D173" s="235">
        <v>2090</v>
      </c>
      <c r="E173" s="230">
        <f t="shared" si="56"/>
        <v>1045</v>
      </c>
      <c r="F173" s="230">
        <f t="shared" si="57"/>
        <v>350</v>
      </c>
      <c r="G173" s="230">
        <f t="shared" si="58"/>
        <v>90</v>
      </c>
      <c r="H173" s="236">
        <f t="shared" si="59"/>
        <v>20</v>
      </c>
      <c r="I173" s="235">
        <f t="shared" si="60"/>
        <v>3971</v>
      </c>
      <c r="J173" s="230">
        <f t="shared" si="61"/>
        <v>1986</v>
      </c>
      <c r="K173" s="230">
        <f t="shared" si="62"/>
        <v>665</v>
      </c>
      <c r="L173" s="230">
        <f t="shared" si="63"/>
        <v>171</v>
      </c>
      <c r="M173" s="236">
        <f t="shared" si="64"/>
        <v>38</v>
      </c>
      <c r="N173" s="26"/>
      <c r="O173" s="26">
        <f t="shared" si="65"/>
        <v>26689</v>
      </c>
      <c r="P173" s="26">
        <f t="shared" si="66"/>
        <v>0</v>
      </c>
      <c r="Q173" s="26">
        <f t="shared" si="67"/>
        <v>27344</v>
      </c>
      <c r="R173" s="26">
        <f t="shared" si="68"/>
        <v>27667</v>
      </c>
      <c r="S173" s="26">
        <f t="shared" si="69"/>
        <v>27800</v>
      </c>
      <c r="U173" s="74">
        <f>IF(B173=C173,0,IF(S173&lt;&gt;"-",(S173)/Přehled!$A$1,0))</f>
        <v>66.19047619047619</v>
      </c>
      <c r="W173" s="1"/>
      <c r="X173" s="26"/>
    </row>
    <row r="174" spans="1:24" x14ac:dyDescent="0.25">
      <c r="A174" s="233">
        <v>172</v>
      </c>
      <c r="B174" s="235">
        <v>35497</v>
      </c>
      <c r="C174" s="236"/>
      <c r="D174" s="235">
        <v>2105</v>
      </c>
      <c r="E174" s="230">
        <f t="shared" si="56"/>
        <v>1055</v>
      </c>
      <c r="F174" s="230">
        <f t="shared" si="57"/>
        <v>350</v>
      </c>
      <c r="G174" s="230">
        <f t="shared" si="58"/>
        <v>90</v>
      </c>
      <c r="H174" s="236">
        <f t="shared" si="59"/>
        <v>20</v>
      </c>
      <c r="I174" s="235">
        <f t="shared" si="60"/>
        <v>4000</v>
      </c>
      <c r="J174" s="230">
        <f t="shared" si="61"/>
        <v>2005</v>
      </c>
      <c r="K174" s="230">
        <f t="shared" si="62"/>
        <v>665</v>
      </c>
      <c r="L174" s="230">
        <f t="shared" si="63"/>
        <v>171</v>
      </c>
      <c r="M174" s="236">
        <f t="shared" si="64"/>
        <v>38</v>
      </c>
      <c r="N174" s="26"/>
      <c r="O174" s="26">
        <f t="shared" si="65"/>
        <v>27497</v>
      </c>
      <c r="P174" s="26">
        <f t="shared" si="66"/>
        <v>0</v>
      </c>
      <c r="Q174" s="26">
        <f t="shared" si="67"/>
        <v>28162</v>
      </c>
      <c r="R174" s="26">
        <f t="shared" si="68"/>
        <v>28485</v>
      </c>
      <c r="S174" s="26">
        <f t="shared" si="69"/>
        <v>28618</v>
      </c>
      <c r="U174" s="74">
        <f>IF(B174=C174,0,IF(S174&lt;&gt;"-",(S174)/Přehled!$A$1,0))</f>
        <v>68.138095238095232</v>
      </c>
      <c r="W174" s="1"/>
      <c r="X174" s="26"/>
    </row>
    <row r="175" spans="1:24" x14ac:dyDescent="0.25">
      <c r="A175" s="233">
        <v>173</v>
      </c>
      <c r="B175" s="235">
        <v>36384</v>
      </c>
      <c r="C175" s="236"/>
      <c r="D175" s="235">
        <v>2120</v>
      </c>
      <c r="E175" s="230">
        <f t="shared" si="56"/>
        <v>1060</v>
      </c>
      <c r="F175" s="230">
        <f t="shared" si="57"/>
        <v>355</v>
      </c>
      <c r="G175" s="230">
        <f t="shared" si="58"/>
        <v>90</v>
      </c>
      <c r="H175" s="236">
        <f t="shared" si="59"/>
        <v>20</v>
      </c>
      <c r="I175" s="235">
        <f t="shared" si="60"/>
        <v>4028</v>
      </c>
      <c r="J175" s="230">
        <f t="shared" si="61"/>
        <v>2014</v>
      </c>
      <c r="K175" s="230">
        <f t="shared" si="62"/>
        <v>675</v>
      </c>
      <c r="L175" s="230">
        <f t="shared" si="63"/>
        <v>171</v>
      </c>
      <c r="M175" s="236">
        <f t="shared" si="64"/>
        <v>38</v>
      </c>
      <c r="N175" s="26"/>
      <c r="O175" s="26">
        <f t="shared" si="65"/>
        <v>28328</v>
      </c>
      <c r="P175" s="26">
        <f t="shared" si="66"/>
        <v>0</v>
      </c>
      <c r="Q175" s="26">
        <f t="shared" si="67"/>
        <v>28992</v>
      </c>
      <c r="R175" s="26">
        <f t="shared" si="68"/>
        <v>29325</v>
      </c>
      <c r="S175" s="26">
        <f t="shared" si="69"/>
        <v>29458</v>
      </c>
      <c r="U175" s="74">
        <f>IF(B175=C175,0,IF(S175&lt;&gt;"-",(S175)/Přehled!$A$1,0))</f>
        <v>70.138095238095232</v>
      </c>
      <c r="W175" s="1"/>
      <c r="X175" s="26"/>
    </row>
    <row r="176" spans="1:24" x14ac:dyDescent="0.25">
      <c r="A176" s="233">
        <v>174</v>
      </c>
      <c r="B176" s="235">
        <v>37293</v>
      </c>
      <c r="C176" s="236"/>
      <c r="D176" s="235">
        <v>2130</v>
      </c>
      <c r="E176" s="230">
        <f t="shared" si="56"/>
        <v>1065</v>
      </c>
      <c r="F176" s="230">
        <f t="shared" si="57"/>
        <v>355</v>
      </c>
      <c r="G176" s="230">
        <f t="shared" si="58"/>
        <v>90</v>
      </c>
      <c r="H176" s="236">
        <f t="shared" si="59"/>
        <v>20</v>
      </c>
      <c r="I176" s="235">
        <f t="shared" si="60"/>
        <v>4047</v>
      </c>
      <c r="J176" s="230">
        <f t="shared" si="61"/>
        <v>2024</v>
      </c>
      <c r="K176" s="230">
        <f t="shared" si="62"/>
        <v>675</v>
      </c>
      <c r="L176" s="230">
        <f t="shared" si="63"/>
        <v>171</v>
      </c>
      <c r="M176" s="236">
        <f t="shared" si="64"/>
        <v>38</v>
      </c>
      <c r="N176" s="26"/>
      <c r="O176" s="26">
        <f t="shared" si="65"/>
        <v>29199</v>
      </c>
      <c r="P176" s="26">
        <f t="shared" si="66"/>
        <v>0</v>
      </c>
      <c r="Q176" s="26">
        <f t="shared" si="67"/>
        <v>29872</v>
      </c>
      <c r="R176" s="26">
        <f t="shared" si="68"/>
        <v>30205</v>
      </c>
      <c r="S176" s="26">
        <f t="shared" si="69"/>
        <v>30338</v>
      </c>
      <c r="U176" s="74">
        <f>IF(B176=C176,0,IF(S176&lt;&gt;"-",(S176)/Přehled!$A$1,0))</f>
        <v>72.233333333333334</v>
      </c>
      <c r="W176" s="1"/>
      <c r="X176" s="26"/>
    </row>
    <row r="177" spans="1:24" x14ac:dyDescent="0.25">
      <c r="A177" s="233">
        <v>175</v>
      </c>
      <c r="B177" s="235">
        <v>38226</v>
      </c>
      <c r="C177" s="236"/>
      <c r="D177" s="235">
        <v>2145</v>
      </c>
      <c r="E177" s="230">
        <f t="shared" si="56"/>
        <v>1075</v>
      </c>
      <c r="F177" s="230">
        <f t="shared" si="57"/>
        <v>360</v>
      </c>
      <c r="G177" s="230">
        <f t="shared" si="58"/>
        <v>90</v>
      </c>
      <c r="H177" s="236">
        <f t="shared" si="59"/>
        <v>20</v>
      </c>
      <c r="I177" s="235">
        <f t="shared" si="60"/>
        <v>4076</v>
      </c>
      <c r="J177" s="230">
        <f t="shared" si="61"/>
        <v>2043</v>
      </c>
      <c r="K177" s="230">
        <f t="shared" si="62"/>
        <v>684</v>
      </c>
      <c r="L177" s="230">
        <f t="shared" si="63"/>
        <v>171</v>
      </c>
      <c r="M177" s="236">
        <f t="shared" si="64"/>
        <v>38</v>
      </c>
      <c r="N177" s="26"/>
      <c r="O177" s="26">
        <f t="shared" si="65"/>
        <v>30074</v>
      </c>
      <c r="P177" s="26">
        <f t="shared" si="66"/>
        <v>0</v>
      </c>
      <c r="Q177" s="26">
        <f t="shared" si="67"/>
        <v>30739</v>
      </c>
      <c r="R177" s="26">
        <f t="shared" si="68"/>
        <v>31081</v>
      </c>
      <c r="S177" s="26">
        <f t="shared" si="69"/>
        <v>31214</v>
      </c>
      <c r="U177" s="74">
        <f>IF(B177=C177,0,IF(S177&lt;&gt;"-",(S177)/Přehled!$A$1,0))</f>
        <v>74.319047619047623</v>
      </c>
      <c r="W177" s="1"/>
      <c r="X177" s="26"/>
    </row>
    <row r="178" spans="1:24" x14ac:dyDescent="0.25">
      <c r="A178" s="233">
        <v>176</v>
      </c>
      <c r="B178" s="235">
        <v>39181</v>
      </c>
      <c r="C178" s="236"/>
      <c r="D178" s="235">
        <v>2160</v>
      </c>
      <c r="E178" s="230">
        <f t="shared" si="56"/>
        <v>1080</v>
      </c>
      <c r="F178" s="230">
        <f t="shared" si="57"/>
        <v>360</v>
      </c>
      <c r="G178" s="230">
        <f t="shared" si="58"/>
        <v>90</v>
      </c>
      <c r="H178" s="236">
        <f t="shared" si="59"/>
        <v>20</v>
      </c>
      <c r="I178" s="235">
        <f t="shared" si="60"/>
        <v>4104</v>
      </c>
      <c r="J178" s="230">
        <f t="shared" si="61"/>
        <v>2052</v>
      </c>
      <c r="K178" s="230">
        <f t="shared" si="62"/>
        <v>684</v>
      </c>
      <c r="L178" s="230">
        <f t="shared" si="63"/>
        <v>171</v>
      </c>
      <c r="M178" s="236">
        <f t="shared" si="64"/>
        <v>38</v>
      </c>
      <c r="N178" s="26"/>
      <c r="O178" s="26">
        <f t="shared" si="65"/>
        <v>30973</v>
      </c>
      <c r="P178" s="26">
        <f t="shared" si="66"/>
        <v>0</v>
      </c>
      <c r="Q178" s="26">
        <f t="shared" si="67"/>
        <v>31657</v>
      </c>
      <c r="R178" s="26">
        <f t="shared" si="68"/>
        <v>31999</v>
      </c>
      <c r="S178" s="26">
        <f t="shared" si="69"/>
        <v>32132</v>
      </c>
      <c r="U178" s="74">
        <f>IF(B178=C178,0,IF(S178&lt;&gt;"-",(S178)/Přehled!$A$1,0))</f>
        <v>76.504761904761907</v>
      </c>
      <c r="W178" s="1"/>
      <c r="X178" s="26"/>
    </row>
    <row r="179" spans="1:24" x14ac:dyDescent="0.25">
      <c r="A179" s="233">
        <v>177</v>
      </c>
      <c r="B179" s="235">
        <v>40161</v>
      </c>
      <c r="C179" s="236"/>
      <c r="D179" s="235">
        <v>2175</v>
      </c>
      <c r="E179" s="230">
        <f t="shared" si="56"/>
        <v>1090</v>
      </c>
      <c r="F179" s="230">
        <f t="shared" si="57"/>
        <v>365</v>
      </c>
      <c r="G179" s="230">
        <f t="shared" si="58"/>
        <v>90</v>
      </c>
      <c r="H179" s="236">
        <f t="shared" si="59"/>
        <v>20</v>
      </c>
      <c r="I179" s="235">
        <f t="shared" si="60"/>
        <v>4133</v>
      </c>
      <c r="J179" s="230">
        <f t="shared" si="61"/>
        <v>2071</v>
      </c>
      <c r="K179" s="230">
        <f t="shared" si="62"/>
        <v>694</v>
      </c>
      <c r="L179" s="230">
        <f t="shared" si="63"/>
        <v>171</v>
      </c>
      <c r="M179" s="236">
        <f t="shared" si="64"/>
        <v>38</v>
      </c>
      <c r="N179" s="26"/>
      <c r="O179" s="26">
        <f t="shared" si="65"/>
        <v>31895</v>
      </c>
      <c r="P179" s="26">
        <f t="shared" si="66"/>
        <v>0</v>
      </c>
      <c r="Q179" s="26">
        <f t="shared" si="67"/>
        <v>32569</v>
      </c>
      <c r="R179" s="26">
        <f t="shared" si="68"/>
        <v>32921</v>
      </c>
      <c r="S179" s="26">
        <f t="shared" si="69"/>
        <v>33054</v>
      </c>
      <c r="U179" s="74">
        <f>IF(B179=C179,0,IF(S179&lt;&gt;"-",(S179)/Přehled!$A$1,0))</f>
        <v>78.7</v>
      </c>
      <c r="W179" s="1"/>
      <c r="X179" s="26"/>
    </row>
    <row r="180" spans="1:24" x14ac:dyDescent="0.25">
      <c r="A180" s="233">
        <v>178</v>
      </c>
      <c r="B180" s="235">
        <v>41165</v>
      </c>
      <c r="C180" s="236"/>
      <c r="D180" s="235">
        <v>2190</v>
      </c>
      <c r="E180" s="230">
        <f t="shared" si="56"/>
        <v>1095</v>
      </c>
      <c r="F180" s="230">
        <f t="shared" si="57"/>
        <v>365</v>
      </c>
      <c r="G180" s="230">
        <f t="shared" si="58"/>
        <v>90</v>
      </c>
      <c r="H180" s="236">
        <f t="shared" si="59"/>
        <v>20</v>
      </c>
      <c r="I180" s="235">
        <f t="shared" si="60"/>
        <v>4161</v>
      </c>
      <c r="J180" s="230">
        <f t="shared" si="61"/>
        <v>2081</v>
      </c>
      <c r="K180" s="230">
        <f t="shared" si="62"/>
        <v>694</v>
      </c>
      <c r="L180" s="230">
        <f t="shared" si="63"/>
        <v>171</v>
      </c>
      <c r="M180" s="236">
        <f t="shared" si="64"/>
        <v>38</v>
      </c>
      <c r="N180" s="26"/>
      <c r="O180" s="26">
        <f t="shared" si="65"/>
        <v>32843</v>
      </c>
      <c r="P180" s="26">
        <f t="shared" si="66"/>
        <v>0</v>
      </c>
      <c r="Q180" s="26">
        <f t="shared" si="67"/>
        <v>33535</v>
      </c>
      <c r="R180" s="26">
        <f t="shared" si="68"/>
        <v>33887</v>
      </c>
      <c r="S180" s="26">
        <f t="shared" si="69"/>
        <v>34020</v>
      </c>
      <c r="U180" s="74">
        <f>IF(B180=C180,0,IF(S180&lt;&gt;"-",(S180)/Přehled!$A$1,0))</f>
        <v>81</v>
      </c>
      <c r="W180" s="1"/>
      <c r="X180" s="26"/>
    </row>
    <row r="181" spans="1:24" x14ac:dyDescent="0.25">
      <c r="A181" s="233">
        <v>179</v>
      </c>
      <c r="B181" s="235">
        <v>42194</v>
      </c>
      <c r="C181" s="236"/>
      <c r="D181" s="235">
        <v>2205</v>
      </c>
      <c r="E181" s="230">
        <f t="shared" si="56"/>
        <v>1105</v>
      </c>
      <c r="F181" s="230">
        <f t="shared" si="57"/>
        <v>370</v>
      </c>
      <c r="G181" s="230">
        <f t="shared" si="58"/>
        <v>95</v>
      </c>
      <c r="H181" s="236">
        <f t="shared" si="59"/>
        <v>20</v>
      </c>
      <c r="I181" s="235">
        <f t="shared" si="60"/>
        <v>4190</v>
      </c>
      <c r="J181" s="230">
        <f t="shared" si="61"/>
        <v>2100</v>
      </c>
      <c r="K181" s="230">
        <f t="shared" si="62"/>
        <v>703</v>
      </c>
      <c r="L181" s="230">
        <f t="shared" si="63"/>
        <v>181</v>
      </c>
      <c r="M181" s="236">
        <f t="shared" si="64"/>
        <v>38</v>
      </c>
      <c r="N181" s="26"/>
      <c r="O181" s="26">
        <f t="shared" si="65"/>
        <v>33814</v>
      </c>
      <c r="P181" s="26">
        <f t="shared" si="66"/>
        <v>0</v>
      </c>
      <c r="Q181" s="26">
        <f t="shared" si="67"/>
        <v>34498</v>
      </c>
      <c r="R181" s="26">
        <f t="shared" si="68"/>
        <v>34839</v>
      </c>
      <c r="S181" s="26">
        <f t="shared" si="69"/>
        <v>34982</v>
      </c>
      <c r="U181" s="74">
        <f>IF(B181=C181,0,IF(S181&lt;&gt;"-",(S181)/Přehled!$A$1,0))</f>
        <v>83.290476190476184</v>
      </c>
      <c r="W181" s="1"/>
      <c r="X181" s="26"/>
    </row>
    <row r="182" spans="1:24" x14ac:dyDescent="0.25">
      <c r="A182" s="233">
        <v>180</v>
      </c>
      <c r="B182" s="235">
        <v>43249</v>
      </c>
      <c r="C182" s="236"/>
      <c r="D182" s="235">
        <v>2220</v>
      </c>
      <c r="E182" s="230">
        <f t="shared" si="56"/>
        <v>1110</v>
      </c>
      <c r="F182" s="230">
        <f t="shared" si="57"/>
        <v>370</v>
      </c>
      <c r="G182" s="230">
        <f t="shared" si="58"/>
        <v>95</v>
      </c>
      <c r="H182" s="236">
        <f t="shared" si="59"/>
        <v>20</v>
      </c>
      <c r="I182" s="235">
        <f t="shared" si="60"/>
        <v>4218</v>
      </c>
      <c r="J182" s="230">
        <f t="shared" si="61"/>
        <v>2109</v>
      </c>
      <c r="K182" s="230">
        <f t="shared" si="62"/>
        <v>703</v>
      </c>
      <c r="L182" s="230">
        <f t="shared" si="63"/>
        <v>181</v>
      </c>
      <c r="M182" s="236">
        <f t="shared" si="64"/>
        <v>38</v>
      </c>
      <c r="N182" s="26"/>
      <c r="O182" s="26">
        <f t="shared" si="65"/>
        <v>34813</v>
      </c>
      <c r="P182" s="26">
        <f t="shared" si="66"/>
        <v>0</v>
      </c>
      <c r="Q182" s="26">
        <f t="shared" si="67"/>
        <v>35516</v>
      </c>
      <c r="R182" s="26">
        <f t="shared" si="68"/>
        <v>35857</v>
      </c>
      <c r="S182" s="26">
        <f t="shared" si="69"/>
        <v>36000</v>
      </c>
      <c r="U182" s="74">
        <f>IF(B182=C182,0,IF(S182&lt;&gt;"-",(S182)/Přehled!$A$1,0))</f>
        <v>85.714285714285708</v>
      </c>
      <c r="W182" s="1"/>
      <c r="X182" s="26"/>
    </row>
    <row r="183" spans="1:24" x14ac:dyDescent="0.25">
      <c r="A183" s="233">
        <v>181</v>
      </c>
      <c r="B183" s="235">
        <v>44330</v>
      </c>
      <c r="C183" s="236"/>
      <c r="D183" s="235">
        <v>2235</v>
      </c>
      <c r="E183" s="230">
        <f t="shared" si="56"/>
        <v>1120</v>
      </c>
      <c r="F183" s="230">
        <f t="shared" si="57"/>
        <v>375</v>
      </c>
      <c r="G183" s="230">
        <f t="shared" si="58"/>
        <v>95</v>
      </c>
      <c r="H183" s="236">
        <f t="shared" si="59"/>
        <v>20</v>
      </c>
      <c r="I183" s="235">
        <f t="shared" si="60"/>
        <v>4247</v>
      </c>
      <c r="J183" s="230">
        <f t="shared" si="61"/>
        <v>2128</v>
      </c>
      <c r="K183" s="230">
        <f t="shared" si="62"/>
        <v>713</v>
      </c>
      <c r="L183" s="230">
        <f t="shared" si="63"/>
        <v>181</v>
      </c>
      <c r="M183" s="236">
        <f t="shared" si="64"/>
        <v>38</v>
      </c>
      <c r="N183" s="26"/>
      <c r="O183" s="26">
        <f t="shared" si="65"/>
        <v>35836</v>
      </c>
      <c r="P183" s="26">
        <f t="shared" si="66"/>
        <v>0</v>
      </c>
      <c r="Q183" s="26">
        <f t="shared" si="67"/>
        <v>36529</v>
      </c>
      <c r="R183" s="26">
        <f t="shared" si="68"/>
        <v>36880</v>
      </c>
      <c r="S183" s="26">
        <f t="shared" si="69"/>
        <v>37023</v>
      </c>
      <c r="U183" s="74">
        <f>IF(B183=C183,0,IF(S183&lt;&gt;"-",(S183)/Přehled!$A$1,0))</f>
        <v>88.15</v>
      </c>
      <c r="W183" s="1"/>
      <c r="X183" s="26"/>
    </row>
    <row r="184" spans="1:24" x14ac:dyDescent="0.25">
      <c r="A184" s="233">
        <v>182</v>
      </c>
      <c r="B184" s="235">
        <v>45438</v>
      </c>
      <c r="C184" s="236"/>
      <c r="D184" s="235">
        <v>2250</v>
      </c>
      <c r="E184" s="230">
        <f t="shared" si="56"/>
        <v>1125</v>
      </c>
      <c r="F184" s="230">
        <f t="shared" si="57"/>
        <v>375</v>
      </c>
      <c r="G184" s="230">
        <f t="shared" si="58"/>
        <v>95</v>
      </c>
      <c r="H184" s="236">
        <f t="shared" si="59"/>
        <v>20</v>
      </c>
      <c r="I184" s="235">
        <f t="shared" si="60"/>
        <v>4275</v>
      </c>
      <c r="J184" s="230">
        <f t="shared" si="61"/>
        <v>2138</v>
      </c>
      <c r="K184" s="230">
        <f t="shared" si="62"/>
        <v>713</v>
      </c>
      <c r="L184" s="230">
        <f t="shared" si="63"/>
        <v>181</v>
      </c>
      <c r="M184" s="236">
        <f t="shared" si="64"/>
        <v>38</v>
      </c>
      <c r="N184" s="26"/>
      <c r="O184" s="26">
        <f t="shared" si="65"/>
        <v>36888</v>
      </c>
      <c r="P184" s="26">
        <f t="shared" si="66"/>
        <v>0</v>
      </c>
      <c r="Q184" s="26">
        <f t="shared" si="67"/>
        <v>37599</v>
      </c>
      <c r="R184" s="26">
        <f t="shared" si="68"/>
        <v>37950</v>
      </c>
      <c r="S184" s="26">
        <f t="shared" si="69"/>
        <v>38093</v>
      </c>
      <c r="U184" s="74">
        <f>IF(B184=C184,0,IF(S184&lt;&gt;"-",(S184)/Přehled!$A$1,0))</f>
        <v>90.697619047619042</v>
      </c>
      <c r="W184" s="1"/>
      <c r="X184" s="26"/>
    </row>
    <row r="185" spans="1:24" x14ac:dyDescent="0.25">
      <c r="A185" s="233">
        <v>183</v>
      </c>
      <c r="B185" s="235">
        <v>46574</v>
      </c>
      <c r="C185" s="236"/>
      <c r="D185" s="235">
        <v>2265</v>
      </c>
      <c r="E185" s="230">
        <f t="shared" si="56"/>
        <v>1135</v>
      </c>
      <c r="F185" s="230">
        <f t="shared" si="57"/>
        <v>380</v>
      </c>
      <c r="G185" s="230">
        <f t="shared" si="58"/>
        <v>95</v>
      </c>
      <c r="H185" s="236">
        <f t="shared" si="59"/>
        <v>20</v>
      </c>
      <c r="I185" s="235">
        <f t="shared" si="60"/>
        <v>4304</v>
      </c>
      <c r="J185" s="230">
        <f t="shared" si="61"/>
        <v>2157</v>
      </c>
      <c r="K185" s="230">
        <f t="shared" si="62"/>
        <v>722</v>
      </c>
      <c r="L185" s="230">
        <f t="shared" si="63"/>
        <v>181</v>
      </c>
      <c r="M185" s="236">
        <f t="shared" si="64"/>
        <v>38</v>
      </c>
      <c r="N185" s="26"/>
      <c r="O185" s="26">
        <f t="shared" si="65"/>
        <v>37966</v>
      </c>
      <c r="P185" s="26">
        <f t="shared" si="66"/>
        <v>0</v>
      </c>
      <c r="Q185" s="26">
        <f t="shared" si="67"/>
        <v>38669</v>
      </c>
      <c r="R185" s="26">
        <f t="shared" si="68"/>
        <v>39029</v>
      </c>
      <c r="S185" s="26">
        <f t="shared" si="69"/>
        <v>39172</v>
      </c>
      <c r="U185" s="74">
        <f>IF(B185=C185,0,IF(S185&lt;&gt;"-",(S185)/Přehled!$A$1,0))</f>
        <v>93.266666666666666</v>
      </c>
      <c r="W185" s="1"/>
      <c r="X185" s="26"/>
    </row>
    <row r="186" spans="1:24" x14ac:dyDescent="0.25">
      <c r="A186" s="233">
        <v>184</v>
      </c>
      <c r="B186" s="235">
        <v>47739</v>
      </c>
      <c r="C186" s="236"/>
      <c r="D186" s="235">
        <v>2280</v>
      </c>
      <c r="E186" s="230">
        <f t="shared" si="56"/>
        <v>1140</v>
      </c>
      <c r="F186" s="230">
        <f t="shared" si="57"/>
        <v>380</v>
      </c>
      <c r="G186" s="230">
        <f t="shared" si="58"/>
        <v>95</v>
      </c>
      <c r="H186" s="236">
        <f t="shared" si="59"/>
        <v>20</v>
      </c>
      <c r="I186" s="235">
        <f t="shared" si="60"/>
        <v>4332</v>
      </c>
      <c r="J186" s="230">
        <f t="shared" si="61"/>
        <v>2166</v>
      </c>
      <c r="K186" s="230">
        <f t="shared" si="62"/>
        <v>722</v>
      </c>
      <c r="L186" s="230">
        <f t="shared" si="63"/>
        <v>181</v>
      </c>
      <c r="M186" s="236">
        <f t="shared" si="64"/>
        <v>38</v>
      </c>
      <c r="N186" s="26"/>
      <c r="O186" s="26">
        <f t="shared" si="65"/>
        <v>39075</v>
      </c>
      <c r="P186" s="26">
        <f t="shared" si="66"/>
        <v>0</v>
      </c>
      <c r="Q186" s="26">
        <f t="shared" si="67"/>
        <v>39797</v>
      </c>
      <c r="R186" s="26">
        <f t="shared" si="68"/>
        <v>40157</v>
      </c>
      <c r="S186" s="26">
        <f t="shared" si="69"/>
        <v>40300</v>
      </c>
      <c r="U186" s="74">
        <f>IF(B186=C186,0,IF(S186&lt;&gt;"-",(S186)/Přehled!$A$1,0))</f>
        <v>95.952380952380949</v>
      </c>
      <c r="W186" s="1"/>
      <c r="X186" s="26"/>
    </row>
    <row r="187" spans="1:24" x14ac:dyDescent="0.25">
      <c r="A187" s="233">
        <v>185</v>
      </c>
      <c r="B187" s="235">
        <v>48932</v>
      </c>
      <c r="C187" s="236"/>
      <c r="D187" s="235">
        <v>2295</v>
      </c>
      <c r="E187" s="230">
        <f t="shared" si="56"/>
        <v>1150</v>
      </c>
      <c r="F187" s="230">
        <f t="shared" si="57"/>
        <v>385</v>
      </c>
      <c r="G187" s="230">
        <f t="shared" si="58"/>
        <v>95</v>
      </c>
      <c r="H187" s="236">
        <f t="shared" si="59"/>
        <v>20</v>
      </c>
      <c r="I187" s="235">
        <f t="shared" si="60"/>
        <v>4361</v>
      </c>
      <c r="J187" s="230">
        <f t="shared" si="61"/>
        <v>2185</v>
      </c>
      <c r="K187" s="230">
        <f t="shared" si="62"/>
        <v>732</v>
      </c>
      <c r="L187" s="230">
        <f t="shared" si="63"/>
        <v>181</v>
      </c>
      <c r="M187" s="236">
        <f t="shared" si="64"/>
        <v>38</v>
      </c>
      <c r="N187" s="26"/>
      <c r="O187" s="26">
        <f t="shared" si="65"/>
        <v>40210</v>
      </c>
      <c r="P187" s="26">
        <f t="shared" si="66"/>
        <v>0</v>
      </c>
      <c r="Q187" s="26">
        <f t="shared" si="67"/>
        <v>40922</v>
      </c>
      <c r="R187" s="26">
        <f t="shared" si="68"/>
        <v>41292</v>
      </c>
      <c r="S187" s="26">
        <f t="shared" si="69"/>
        <v>41435</v>
      </c>
      <c r="U187" s="74">
        <f>IF(B187=C187,0,IF(S187&lt;&gt;"-",(S187)/Přehled!$A$1,0))</f>
        <v>98.654761904761898</v>
      </c>
      <c r="W187" s="1"/>
      <c r="X187" s="26"/>
    </row>
    <row r="188" spans="1:24" x14ac:dyDescent="0.25">
      <c r="A188" s="233">
        <v>186</v>
      </c>
      <c r="B188" s="235">
        <v>50155</v>
      </c>
      <c r="C188" s="236"/>
      <c r="D188" s="235">
        <v>2310</v>
      </c>
      <c r="E188" s="230">
        <f t="shared" si="56"/>
        <v>1155</v>
      </c>
      <c r="F188" s="230">
        <f t="shared" si="57"/>
        <v>385</v>
      </c>
      <c r="G188" s="230">
        <f t="shared" si="58"/>
        <v>95</v>
      </c>
      <c r="H188" s="236">
        <f t="shared" si="59"/>
        <v>20</v>
      </c>
      <c r="I188" s="235">
        <f t="shared" si="60"/>
        <v>4389</v>
      </c>
      <c r="J188" s="230">
        <f t="shared" si="61"/>
        <v>2195</v>
      </c>
      <c r="K188" s="230">
        <f t="shared" si="62"/>
        <v>732</v>
      </c>
      <c r="L188" s="230">
        <f t="shared" si="63"/>
        <v>181</v>
      </c>
      <c r="M188" s="236">
        <f t="shared" si="64"/>
        <v>38</v>
      </c>
      <c r="N188" s="26"/>
      <c r="O188" s="26">
        <f t="shared" si="65"/>
        <v>41377</v>
      </c>
      <c r="P188" s="26">
        <f t="shared" si="66"/>
        <v>0</v>
      </c>
      <c r="Q188" s="26">
        <f t="shared" si="67"/>
        <v>42107</v>
      </c>
      <c r="R188" s="26">
        <f t="shared" si="68"/>
        <v>42477</v>
      </c>
      <c r="S188" s="26">
        <f t="shared" si="69"/>
        <v>42620</v>
      </c>
      <c r="U188" s="74">
        <f>IF(B188=C188,0,IF(S188&lt;&gt;"-",(S188)/Přehled!$A$1,0))</f>
        <v>101.47619047619048</v>
      </c>
      <c r="W188" s="1"/>
      <c r="X188" s="26"/>
    </row>
    <row r="189" spans="1:24" ht="15.75" thickBot="1" x14ac:dyDescent="0.3">
      <c r="A189" s="234">
        <v>187</v>
      </c>
      <c r="B189" s="237">
        <v>51409</v>
      </c>
      <c r="C189" s="238"/>
      <c r="D189" s="237">
        <v>2325</v>
      </c>
      <c r="E189" s="242">
        <f t="shared" si="56"/>
        <v>1165</v>
      </c>
      <c r="F189" s="242">
        <f t="shared" si="57"/>
        <v>390</v>
      </c>
      <c r="G189" s="242">
        <f t="shared" si="58"/>
        <v>100</v>
      </c>
      <c r="H189" s="238">
        <f t="shared" si="59"/>
        <v>20</v>
      </c>
      <c r="I189" s="237">
        <f t="shared" si="60"/>
        <v>4418</v>
      </c>
      <c r="J189" s="242">
        <f t="shared" si="61"/>
        <v>2214</v>
      </c>
      <c r="K189" s="242">
        <f t="shared" si="62"/>
        <v>741</v>
      </c>
      <c r="L189" s="242">
        <f t="shared" si="63"/>
        <v>190</v>
      </c>
      <c r="M189" s="238">
        <f t="shared" si="64"/>
        <v>38</v>
      </c>
      <c r="N189" s="26"/>
      <c r="O189" s="26">
        <f t="shared" si="65"/>
        <v>42573</v>
      </c>
      <c r="P189" s="26">
        <f t="shared" si="66"/>
        <v>0</v>
      </c>
      <c r="Q189" s="26">
        <f t="shared" si="67"/>
        <v>43295</v>
      </c>
      <c r="R189" s="26">
        <f t="shared" si="68"/>
        <v>43656</v>
      </c>
      <c r="S189" s="26">
        <f t="shared" si="69"/>
        <v>43808</v>
      </c>
      <c r="U189" s="74">
        <f>IF(B189=C189,0,IF(S189&lt;&gt;"-",(S189)/Přehled!$A$1,0))</f>
        <v>104.3047619047619</v>
      </c>
      <c r="W189" s="1"/>
      <c r="X189" s="26"/>
    </row>
  </sheetData>
  <mergeCells count="11">
    <mergeCell ref="U1:U2"/>
    <mergeCell ref="O1:O2"/>
    <mergeCell ref="P1:P2"/>
    <mergeCell ref="Q1:Q2"/>
    <mergeCell ref="R1:R2"/>
    <mergeCell ref="S1:S2"/>
    <mergeCell ref="A1:A2"/>
    <mergeCell ref="B1:B2"/>
    <mergeCell ref="C1:C2"/>
    <mergeCell ref="D1:H1"/>
    <mergeCell ref="I1:M1"/>
  </mergeCells>
  <pageMargins left="0.7" right="0.7" top="0.78740157499999996" bottom="0.78740157499999996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03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customWidth="1"/>
    <col min="21" max="21" width="17.7109375" customWidth="1"/>
    <col min="24" max="24" width="10.85546875" bestFit="1" customWidth="1"/>
  </cols>
  <sheetData>
    <row r="1" spans="1:21" ht="15" customHeight="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206">
        <v>1</v>
      </c>
      <c r="B3" s="12">
        <v>70</v>
      </c>
      <c r="C3" s="39"/>
      <c r="D3" s="186">
        <v>10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>ROUNDUP(D3*1.9,0)</f>
        <v>19</v>
      </c>
      <c r="J3" s="65">
        <f>ROUNDUP(E3*1.9,0)</f>
        <v>10</v>
      </c>
      <c r="K3" s="65">
        <f>ROUNDUP(F3*1.9,0)</f>
        <v>0</v>
      </c>
      <c r="L3" s="65">
        <f>ROUNDUP(G3*1.9,0)</f>
        <v>0</v>
      </c>
      <c r="M3" s="39">
        <f>ROUNDUP(H3*1.9,0)</f>
        <v>0</v>
      </c>
      <c r="N3" s="36"/>
      <c r="O3" s="36">
        <f>IF((B3-I3)-I3&lt;=0,0,(B3-I3)-I3)</f>
        <v>32</v>
      </c>
      <c r="P3" s="36">
        <f>IF((B3-I3-J3)-J3&lt;=O3,0,IF((B3-I3-J3)-J3&lt;=0,0,(B3-I3-J3)-J3))</f>
        <v>0</v>
      </c>
      <c r="Q3" s="36">
        <f>IF((B3-I3-J3-K3)-K3&lt;=0,0,(B3-I3-J3-K3)-K3)</f>
        <v>41</v>
      </c>
      <c r="R3" s="36">
        <f>IF((B3-I3-J3-K3-L3)-L3&lt;=0,0,(B3-I3-J3-K3-L3)-L3)</f>
        <v>41</v>
      </c>
      <c r="S3" s="36">
        <f>IF(H3=0,IF((B3-I3-J3-K3-L3-M3)-M3&lt;=0,0,(B3-I3-J3-K3-L3-M3)-M3),IF((B3-I3-J3-K3-L3-M3)-M3&lt;=0,"-",(B3-I3-J3-K3-L3-M3)-M3+M3))</f>
        <v>41</v>
      </c>
      <c r="T3" s="23"/>
      <c r="U3" s="92">
        <f>IF(B3=C3,0,IF(S3&lt;&gt;"-",(S3)/Přehled!$A$1,0))</f>
        <v>9.7619047619047619E-2</v>
      </c>
    </row>
    <row r="4" spans="1:21" x14ac:dyDescent="0.25">
      <c r="A4" s="81">
        <v>2</v>
      </c>
      <c r="B4" s="11">
        <v>110</v>
      </c>
      <c r="C4" s="31"/>
      <c r="D4" s="82">
        <v>15</v>
      </c>
      <c r="E4" s="6">
        <f t="shared" ref="E4:E67" si="4">ROUND((D4/2)/5,0)*5</f>
        <v>10</v>
      </c>
      <c r="F4" s="6">
        <f t="shared" ref="F4:F67" si="5">ROUND((E4/3)/5,0)*5</f>
        <v>5</v>
      </c>
      <c r="G4" s="6">
        <f t="shared" ref="G4:G67" si="6">ROUND((F4/4)/5,0)*5</f>
        <v>0</v>
      </c>
      <c r="H4" s="31">
        <f t="shared" ref="H4:H67" si="7">ROUND((G4/5)/5,0)*5</f>
        <v>0</v>
      </c>
      <c r="I4" s="11">
        <f t="shared" ref="I4:I67" si="8">ROUNDUP(D4*1.9,0)</f>
        <v>29</v>
      </c>
      <c r="J4" s="6">
        <f t="shared" ref="J4:J67" si="9">ROUNDUP(E4*1.9,0)</f>
        <v>19</v>
      </c>
      <c r="K4" s="6">
        <f t="shared" ref="K4:K67" si="10">ROUNDUP(F4*1.9,0)</f>
        <v>10</v>
      </c>
      <c r="L4" s="6">
        <f t="shared" ref="L4:L67" si="11">ROUNDUP(G4*1.9,0)</f>
        <v>0</v>
      </c>
      <c r="M4" s="31">
        <f t="shared" ref="M4:M67" si="12">ROUNDUP(H4*1.9,0)</f>
        <v>0</v>
      </c>
      <c r="N4" s="36"/>
      <c r="O4" s="36">
        <f t="shared" ref="O4:O67" si="13">IF((B4-I4)-I4&lt;=0,0,(B4-I4)-I4)</f>
        <v>52</v>
      </c>
      <c r="P4" s="36">
        <f t="shared" ref="P4:P67" si="14">IF((B4-I4-J4)-J4&lt;=O4,0,IF((B4-I4-J4)-J4&lt;=0,0,(B4-I4-J4)-J4))</f>
        <v>0</v>
      </c>
      <c r="Q4" s="36">
        <f t="shared" ref="Q4:Q67" si="15">IF((B4-I4-J4-K4)-K4&lt;=0,0,(B4-I4-J4-K4)-K4)</f>
        <v>42</v>
      </c>
      <c r="R4" s="36">
        <f t="shared" ref="R4:R67" si="16">IF((B4-I4-J4-K4-L4)-L4&lt;=0,0,(B4-I4-J4-K4-L4)-L4)</f>
        <v>52</v>
      </c>
      <c r="S4" s="36">
        <f t="shared" ref="S4:S67" si="17">IF(H4=0,IF((B4-I4-J4-K4-L4-M4)-M4&lt;=0,0,(B4-I4-J4-K4-L4-M4)-M4),IF((B4-I4-J4-K4-L4-M4)-M4&lt;=0,"-",(B4-I4-J4-K4-L4-M4)-M4+M4))</f>
        <v>52</v>
      </c>
      <c r="T4" s="23"/>
      <c r="U4" s="92">
        <f>IF(B4=C4,0,IF(S4&lt;&gt;"-",(S4)/Přehled!$A$1,0))</f>
        <v>0.12380952380952381</v>
      </c>
    </row>
    <row r="5" spans="1:21" x14ac:dyDescent="0.25">
      <c r="A5" s="81">
        <v>3</v>
      </c>
      <c r="B5" s="11">
        <v>200</v>
      </c>
      <c r="C5" s="31"/>
      <c r="D5" s="82">
        <v>25</v>
      </c>
      <c r="E5" s="6">
        <f t="shared" si="4"/>
        <v>15</v>
      </c>
      <c r="F5" s="6">
        <f t="shared" si="5"/>
        <v>5</v>
      </c>
      <c r="G5" s="6">
        <f t="shared" si="6"/>
        <v>0</v>
      </c>
      <c r="H5" s="31">
        <f t="shared" si="7"/>
        <v>0</v>
      </c>
      <c r="I5" s="11">
        <f t="shared" si="8"/>
        <v>48</v>
      </c>
      <c r="J5" s="6">
        <f t="shared" si="9"/>
        <v>29</v>
      </c>
      <c r="K5" s="6">
        <f t="shared" si="10"/>
        <v>10</v>
      </c>
      <c r="L5" s="6">
        <f t="shared" si="11"/>
        <v>0</v>
      </c>
      <c r="M5" s="31">
        <f t="shared" si="12"/>
        <v>0</v>
      </c>
      <c r="N5" s="36"/>
      <c r="O5" s="36">
        <f t="shared" si="13"/>
        <v>104</v>
      </c>
      <c r="P5" s="36">
        <f t="shared" si="14"/>
        <v>0</v>
      </c>
      <c r="Q5" s="36">
        <f t="shared" si="15"/>
        <v>103</v>
      </c>
      <c r="R5" s="36">
        <f t="shared" si="16"/>
        <v>113</v>
      </c>
      <c r="S5" s="36">
        <f t="shared" si="17"/>
        <v>113</v>
      </c>
      <c r="T5" s="23"/>
      <c r="U5" s="92">
        <f>IF(B5=C5,0,IF(S5&lt;&gt;"-",(S5)/Přehled!$A$1,0))</f>
        <v>0.26904761904761904</v>
      </c>
    </row>
    <row r="6" spans="1:21" x14ac:dyDescent="0.25">
      <c r="A6" s="81">
        <v>4</v>
      </c>
      <c r="B6" s="11">
        <v>290</v>
      </c>
      <c r="C6" s="31"/>
      <c r="D6" s="82">
        <v>35</v>
      </c>
      <c r="E6" s="6">
        <f t="shared" si="4"/>
        <v>20</v>
      </c>
      <c r="F6" s="6">
        <f t="shared" si="5"/>
        <v>5</v>
      </c>
      <c r="G6" s="6">
        <f t="shared" si="6"/>
        <v>0</v>
      </c>
      <c r="H6" s="31">
        <f t="shared" si="7"/>
        <v>0</v>
      </c>
      <c r="I6" s="11">
        <f t="shared" si="8"/>
        <v>67</v>
      </c>
      <c r="J6" s="6">
        <f t="shared" si="9"/>
        <v>38</v>
      </c>
      <c r="K6" s="6">
        <f t="shared" si="10"/>
        <v>10</v>
      </c>
      <c r="L6" s="6">
        <f t="shared" si="11"/>
        <v>0</v>
      </c>
      <c r="M6" s="31">
        <f t="shared" si="12"/>
        <v>0</v>
      </c>
      <c r="N6" s="36"/>
      <c r="O6" s="36">
        <f t="shared" si="13"/>
        <v>156</v>
      </c>
      <c r="P6" s="36">
        <f t="shared" si="14"/>
        <v>0</v>
      </c>
      <c r="Q6" s="36">
        <f t="shared" si="15"/>
        <v>165</v>
      </c>
      <c r="R6" s="36">
        <f t="shared" si="16"/>
        <v>175</v>
      </c>
      <c r="S6" s="36">
        <f t="shared" si="17"/>
        <v>175</v>
      </c>
      <c r="T6" s="23"/>
      <c r="U6" s="92">
        <f>IF(B6=C6,0,IF(S6&lt;&gt;"-",(S6)/Přehled!$A$1,0))</f>
        <v>0.41666666666666669</v>
      </c>
    </row>
    <row r="7" spans="1:21" x14ac:dyDescent="0.25">
      <c r="A7" s="81">
        <v>5</v>
      </c>
      <c r="B7" s="11">
        <v>400</v>
      </c>
      <c r="C7" s="31"/>
      <c r="D7" s="82">
        <v>45</v>
      </c>
      <c r="E7" s="6">
        <f t="shared" si="4"/>
        <v>25</v>
      </c>
      <c r="F7" s="6">
        <f t="shared" si="5"/>
        <v>10</v>
      </c>
      <c r="G7" s="6">
        <f t="shared" si="6"/>
        <v>5</v>
      </c>
      <c r="H7" s="31">
        <f t="shared" si="7"/>
        <v>0</v>
      </c>
      <c r="I7" s="11">
        <f t="shared" si="8"/>
        <v>86</v>
      </c>
      <c r="J7" s="6">
        <f t="shared" si="9"/>
        <v>48</v>
      </c>
      <c r="K7" s="6">
        <f t="shared" si="10"/>
        <v>19</v>
      </c>
      <c r="L7" s="6">
        <f t="shared" si="11"/>
        <v>10</v>
      </c>
      <c r="M7" s="31">
        <f t="shared" si="12"/>
        <v>0</v>
      </c>
      <c r="N7" s="36"/>
      <c r="O7" s="36">
        <f t="shared" si="13"/>
        <v>228</v>
      </c>
      <c r="P7" s="36">
        <f t="shared" si="14"/>
        <v>0</v>
      </c>
      <c r="Q7" s="36">
        <f t="shared" si="15"/>
        <v>228</v>
      </c>
      <c r="R7" s="36">
        <f t="shared" si="16"/>
        <v>227</v>
      </c>
      <c r="S7" s="36">
        <f t="shared" si="17"/>
        <v>237</v>
      </c>
      <c r="T7" s="23"/>
      <c r="U7" s="92">
        <f>IF(B7=C7,0,IF(S7&lt;&gt;"-",(S7)/Přehled!$A$1,0))</f>
        <v>0.56428571428571428</v>
      </c>
    </row>
    <row r="8" spans="1:21" x14ac:dyDescent="0.25">
      <c r="A8" s="81">
        <v>6</v>
      </c>
      <c r="B8" s="11">
        <v>510</v>
      </c>
      <c r="C8" s="31"/>
      <c r="D8" s="82">
        <v>60</v>
      </c>
      <c r="E8" s="6">
        <f t="shared" si="4"/>
        <v>30</v>
      </c>
      <c r="F8" s="6">
        <f t="shared" si="5"/>
        <v>10</v>
      </c>
      <c r="G8" s="6">
        <f t="shared" si="6"/>
        <v>5</v>
      </c>
      <c r="H8" s="31">
        <f t="shared" si="7"/>
        <v>0</v>
      </c>
      <c r="I8" s="11">
        <f t="shared" si="8"/>
        <v>114</v>
      </c>
      <c r="J8" s="6">
        <f t="shared" si="9"/>
        <v>57</v>
      </c>
      <c r="K8" s="6">
        <f t="shared" si="10"/>
        <v>19</v>
      </c>
      <c r="L8" s="6">
        <f t="shared" si="11"/>
        <v>10</v>
      </c>
      <c r="M8" s="31">
        <f t="shared" si="12"/>
        <v>0</v>
      </c>
      <c r="N8" s="36"/>
      <c r="O8" s="36">
        <f t="shared" si="13"/>
        <v>282</v>
      </c>
      <c r="P8" s="36">
        <f t="shared" si="14"/>
        <v>0</v>
      </c>
      <c r="Q8" s="36">
        <f t="shared" si="15"/>
        <v>301</v>
      </c>
      <c r="R8" s="36">
        <f t="shared" si="16"/>
        <v>300</v>
      </c>
      <c r="S8" s="36">
        <f t="shared" si="17"/>
        <v>310</v>
      </c>
      <c r="T8" s="23"/>
      <c r="U8" s="92">
        <f>IF(B8=C8,0,IF(S8&lt;&gt;"-",(S8)/Přehled!$A$1,0))</f>
        <v>0.73809523809523814</v>
      </c>
    </row>
    <row r="9" spans="1:21" x14ac:dyDescent="0.25">
      <c r="A9" s="81">
        <v>7</v>
      </c>
      <c r="B9" s="11">
        <v>620</v>
      </c>
      <c r="C9" s="31"/>
      <c r="D9" s="82">
        <v>70</v>
      </c>
      <c r="E9" s="6">
        <f t="shared" si="4"/>
        <v>35</v>
      </c>
      <c r="F9" s="6">
        <f t="shared" si="5"/>
        <v>10</v>
      </c>
      <c r="G9" s="6">
        <f t="shared" si="6"/>
        <v>5</v>
      </c>
      <c r="H9" s="31">
        <f t="shared" si="7"/>
        <v>0</v>
      </c>
      <c r="I9" s="11">
        <f t="shared" si="8"/>
        <v>133</v>
      </c>
      <c r="J9" s="6">
        <f t="shared" si="9"/>
        <v>67</v>
      </c>
      <c r="K9" s="6">
        <f t="shared" si="10"/>
        <v>19</v>
      </c>
      <c r="L9" s="6">
        <f t="shared" si="11"/>
        <v>10</v>
      </c>
      <c r="M9" s="31">
        <f t="shared" si="12"/>
        <v>0</v>
      </c>
      <c r="N9" s="36"/>
      <c r="O9" s="36">
        <f t="shared" si="13"/>
        <v>354</v>
      </c>
      <c r="P9" s="36">
        <f t="shared" si="14"/>
        <v>0</v>
      </c>
      <c r="Q9" s="36">
        <f t="shared" si="15"/>
        <v>382</v>
      </c>
      <c r="R9" s="36">
        <f t="shared" si="16"/>
        <v>381</v>
      </c>
      <c r="S9" s="36">
        <f t="shared" si="17"/>
        <v>391</v>
      </c>
      <c r="T9" s="23"/>
      <c r="U9" s="92">
        <f>IF(B9=C9,0,IF(S9&lt;&gt;"-",(S9)/Přehled!$A$1,0))</f>
        <v>0.93095238095238098</v>
      </c>
    </row>
    <row r="10" spans="1:21" x14ac:dyDescent="0.25">
      <c r="A10" s="81">
        <v>8</v>
      </c>
      <c r="B10" s="11">
        <v>740</v>
      </c>
      <c r="C10" s="31"/>
      <c r="D10" s="82">
        <v>85</v>
      </c>
      <c r="E10" s="6">
        <f t="shared" si="4"/>
        <v>45</v>
      </c>
      <c r="F10" s="6">
        <f t="shared" si="5"/>
        <v>15</v>
      </c>
      <c r="G10" s="6">
        <f t="shared" si="6"/>
        <v>5</v>
      </c>
      <c r="H10" s="31">
        <f t="shared" si="7"/>
        <v>0</v>
      </c>
      <c r="I10" s="11">
        <f t="shared" si="8"/>
        <v>162</v>
      </c>
      <c r="J10" s="6">
        <f t="shared" si="9"/>
        <v>86</v>
      </c>
      <c r="K10" s="6">
        <f t="shared" si="10"/>
        <v>29</v>
      </c>
      <c r="L10" s="6">
        <f t="shared" si="11"/>
        <v>10</v>
      </c>
      <c r="M10" s="31">
        <f t="shared" si="12"/>
        <v>0</v>
      </c>
      <c r="N10" s="36"/>
      <c r="O10" s="36">
        <f t="shared" si="13"/>
        <v>416</v>
      </c>
      <c r="P10" s="36">
        <f t="shared" si="14"/>
        <v>0</v>
      </c>
      <c r="Q10" s="36">
        <f t="shared" si="15"/>
        <v>434</v>
      </c>
      <c r="R10" s="36">
        <f t="shared" si="16"/>
        <v>443</v>
      </c>
      <c r="S10" s="36">
        <f t="shared" si="17"/>
        <v>453</v>
      </c>
      <c r="T10" s="23"/>
      <c r="U10" s="92">
        <f>IF(B10=C10,0,IF(S10&lt;&gt;"-",(S10)/Přehled!$A$1,0))</f>
        <v>1.0785714285714285</v>
      </c>
    </row>
    <row r="11" spans="1:21" x14ac:dyDescent="0.25">
      <c r="A11" s="81">
        <v>9</v>
      </c>
      <c r="B11" s="11">
        <v>860</v>
      </c>
      <c r="C11" s="31"/>
      <c r="D11" s="82">
        <v>95</v>
      </c>
      <c r="E11" s="6">
        <f t="shared" si="4"/>
        <v>50</v>
      </c>
      <c r="F11" s="6">
        <f t="shared" si="5"/>
        <v>15</v>
      </c>
      <c r="G11" s="6">
        <f t="shared" si="6"/>
        <v>5</v>
      </c>
      <c r="H11" s="31">
        <f t="shared" si="7"/>
        <v>0</v>
      </c>
      <c r="I11" s="11">
        <f t="shared" si="8"/>
        <v>181</v>
      </c>
      <c r="J11" s="6">
        <f t="shared" si="9"/>
        <v>95</v>
      </c>
      <c r="K11" s="6">
        <f t="shared" si="10"/>
        <v>29</v>
      </c>
      <c r="L11" s="6">
        <f t="shared" si="11"/>
        <v>10</v>
      </c>
      <c r="M11" s="31">
        <f t="shared" si="12"/>
        <v>0</v>
      </c>
      <c r="N11" s="36"/>
      <c r="O11" s="36">
        <f t="shared" si="13"/>
        <v>498</v>
      </c>
      <c r="P11" s="36">
        <f t="shared" si="14"/>
        <v>0</v>
      </c>
      <c r="Q11" s="36">
        <f t="shared" si="15"/>
        <v>526</v>
      </c>
      <c r="R11" s="36">
        <f t="shared" si="16"/>
        <v>535</v>
      </c>
      <c r="S11" s="36">
        <f t="shared" si="17"/>
        <v>545</v>
      </c>
      <c r="T11" s="23"/>
      <c r="U11" s="92">
        <f>IF(B11=C11,0,IF(S11&lt;&gt;"-",(S11)/Přehled!$A$1,0))</f>
        <v>1.2976190476190477</v>
      </c>
    </row>
    <row r="12" spans="1:21" x14ac:dyDescent="0.25">
      <c r="A12" s="81">
        <v>10</v>
      </c>
      <c r="B12" s="11">
        <v>970</v>
      </c>
      <c r="C12" s="31"/>
      <c r="D12" s="82">
        <v>110</v>
      </c>
      <c r="E12" s="6">
        <f t="shared" si="4"/>
        <v>55</v>
      </c>
      <c r="F12" s="6">
        <f t="shared" si="5"/>
        <v>20</v>
      </c>
      <c r="G12" s="6">
        <f t="shared" si="6"/>
        <v>5</v>
      </c>
      <c r="H12" s="31">
        <f t="shared" si="7"/>
        <v>0</v>
      </c>
      <c r="I12" s="11">
        <f t="shared" si="8"/>
        <v>209</v>
      </c>
      <c r="J12" s="6">
        <f t="shared" si="9"/>
        <v>105</v>
      </c>
      <c r="K12" s="6">
        <f t="shared" si="10"/>
        <v>38</v>
      </c>
      <c r="L12" s="6">
        <f t="shared" si="11"/>
        <v>10</v>
      </c>
      <c r="M12" s="31">
        <f t="shared" si="12"/>
        <v>0</v>
      </c>
      <c r="N12" s="36"/>
      <c r="O12" s="36">
        <f t="shared" si="13"/>
        <v>552</v>
      </c>
      <c r="P12" s="36">
        <f t="shared" si="14"/>
        <v>0</v>
      </c>
      <c r="Q12" s="36">
        <f t="shared" si="15"/>
        <v>580</v>
      </c>
      <c r="R12" s="36">
        <f t="shared" si="16"/>
        <v>598</v>
      </c>
      <c r="S12" s="36">
        <f t="shared" si="17"/>
        <v>608</v>
      </c>
      <c r="T12" s="23"/>
      <c r="U12" s="92">
        <f>IF(B12=C12,0,IF(S12&lt;&gt;"-",(S12)/Přehled!$A$1,0))</f>
        <v>1.4476190476190476</v>
      </c>
    </row>
    <row r="13" spans="1:21" x14ac:dyDescent="0.25">
      <c r="A13" s="81">
        <v>11</v>
      </c>
      <c r="B13" s="11">
        <v>995</v>
      </c>
      <c r="C13" s="31"/>
      <c r="D13" s="82">
        <v>120</v>
      </c>
      <c r="E13" s="6">
        <f t="shared" si="4"/>
        <v>60</v>
      </c>
      <c r="F13" s="6">
        <f t="shared" si="5"/>
        <v>20</v>
      </c>
      <c r="G13" s="6">
        <f t="shared" si="6"/>
        <v>5</v>
      </c>
      <c r="H13" s="31">
        <f t="shared" si="7"/>
        <v>0</v>
      </c>
      <c r="I13" s="11">
        <f t="shared" si="8"/>
        <v>228</v>
      </c>
      <c r="J13" s="6">
        <f t="shared" si="9"/>
        <v>114</v>
      </c>
      <c r="K13" s="6">
        <f t="shared" si="10"/>
        <v>38</v>
      </c>
      <c r="L13" s="6">
        <f t="shared" si="11"/>
        <v>10</v>
      </c>
      <c r="M13" s="31">
        <f t="shared" si="12"/>
        <v>0</v>
      </c>
      <c r="N13" s="36"/>
      <c r="O13" s="36">
        <f t="shared" si="13"/>
        <v>539</v>
      </c>
      <c r="P13" s="36">
        <f t="shared" si="14"/>
        <v>0</v>
      </c>
      <c r="Q13" s="36">
        <f t="shared" si="15"/>
        <v>577</v>
      </c>
      <c r="R13" s="36">
        <f t="shared" si="16"/>
        <v>595</v>
      </c>
      <c r="S13" s="36">
        <f t="shared" si="17"/>
        <v>605</v>
      </c>
      <c r="T13" s="23"/>
      <c r="U13" s="92">
        <f>IF(B13=C13,0,IF(S13&lt;&gt;"-",(S13)/Přehled!$A$1,0))</f>
        <v>1.4404761904761905</v>
      </c>
    </row>
    <row r="14" spans="1:21" x14ac:dyDescent="0.25">
      <c r="A14" s="81">
        <v>12</v>
      </c>
      <c r="B14" s="11">
        <v>1020</v>
      </c>
      <c r="C14" s="31"/>
      <c r="D14" s="82">
        <v>135</v>
      </c>
      <c r="E14" s="6">
        <f t="shared" si="4"/>
        <v>70</v>
      </c>
      <c r="F14" s="6">
        <f t="shared" si="5"/>
        <v>25</v>
      </c>
      <c r="G14" s="6">
        <f t="shared" si="6"/>
        <v>5</v>
      </c>
      <c r="H14" s="31">
        <f t="shared" si="7"/>
        <v>0</v>
      </c>
      <c r="I14" s="11">
        <f t="shared" si="8"/>
        <v>257</v>
      </c>
      <c r="J14" s="6">
        <f t="shared" si="9"/>
        <v>133</v>
      </c>
      <c r="K14" s="6">
        <f t="shared" si="10"/>
        <v>48</v>
      </c>
      <c r="L14" s="6">
        <f t="shared" si="11"/>
        <v>10</v>
      </c>
      <c r="M14" s="31">
        <f t="shared" si="12"/>
        <v>0</v>
      </c>
      <c r="N14" s="36"/>
      <c r="O14" s="36">
        <f t="shared" si="13"/>
        <v>506</v>
      </c>
      <c r="P14" s="36">
        <f t="shared" si="14"/>
        <v>0</v>
      </c>
      <c r="Q14" s="36">
        <f t="shared" si="15"/>
        <v>534</v>
      </c>
      <c r="R14" s="36">
        <f t="shared" si="16"/>
        <v>562</v>
      </c>
      <c r="S14" s="36">
        <f t="shared" si="17"/>
        <v>572</v>
      </c>
      <c r="T14" s="23"/>
      <c r="U14" s="92">
        <f>IF(B14=C14,0,IF(S14&lt;&gt;"-",(S14)/Přehled!$A$1,0))</f>
        <v>1.361904761904762</v>
      </c>
    </row>
    <row r="15" spans="1:21" x14ac:dyDescent="0.25">
      <c r="A15" s="81">
        <v>13</v>
      </c>
      <c r="B15" s="11">
        <v>1045</v>
      </c>
      <c r="C15" s="31"/>
      <c r="D15" s="82">
        <v>150</v>
      </c>
      <c r="E15" s="6">
        <f t="shared" si="4"/>
        <v>75</v>
      </c>
      <c r="F15" s="6">
        <f t="shared" si="5"/>
        <v>25</v>
      </c>
      <c r="G15" s="6">
        <f t="shared" si="6"/>
        <v>5</v>
      </c>
      <c r="H15" s="31">
        <f t="shared" si="7"/>
        <v>0</v>
      </c>
      <c r="I15" s="11">
        <f t="shared" si="8"/>
        <v>285</v>
      </c>
      <c r="J15" s="6">
        <f t="shared" si="9"/>
        <v>143</v>
      </c>
      <c r="K15" s="6">
        <f t="shared" si="10"/>
        <v>48</v>
      </c>
      <c r="L15" s="6">
        <f t="shared" si="11"/>
        <v>10</v>
      </c>
      <c r="M15" s="31">
        <f t="shared" si="12"/>
        <v>0</v>
      </c>
      <c r="N15" s="36"/>
      <c r="O15" s="36">
        <f t="shared" si="13"/>
        <v>475</v>
      </c>
      <c r="P15" s="36">
        <f t="shared" si="14"/>
        <v>0</v>
      </c>
      <c r="Q15" s="36">
        <f t="shared" si="15"/>
        <v>521</v>
      </c>
      <c r="R15" s="36">
        <f t="shared" si="16"/>
        <v>549</v>
      </c>
      <c r="S15" s="36">
        <f t="shared" si="17"/>
        <v>559</v>
      </c>
      <c r="T15" s="23"/>
      <c r="U15" s="92">
        <f>IF(B15=C15,0,IF(S15&lt;&gt;"-",(S15)/Přehled!$A$1,0))</f>
        <v>1.3309523809523809</v>
      </c>
    </row>
    <row r="16" spans="1:21" x14ac:dyDescent="0.25">
      <c r="A16" s="81">
        <v>14</v>
      </c>
      <c r="B16" s="11">
        <v>1071</v>
      </c>
      <c r="C16" s="31"/>
      <c r="D16" s="82">
        <v>165</v>
      </c>
      <c r="E16" s="6">
        <f t="shared" si="4"/>
        <v>85</v>
      </c>
      <c r="F16" s="6">
        <f t="shared" si="5"/>
        <v>30</v>
      </c>
      <c r="G16" s="6">
        <f t="shared" si="6"/>
        <v>10</v>
      </c>
      <c r="H16" s="31">
        <f t="shared" si="7"/>
        <v>0</v>
      </c>
      <c r="I16" s="11">
        <f t="shared" si="8"/>
        <v>314</v>
      </c>
      <c r="J16" s="6">
        <f t="shared" si="9"/>
        <v>162</v>
      </c>
      <c r="K16" s="6">
        <f t="shared" si="10"/>
        <v>57</v>
      </c>
      <c r="L16" s="6">
        <f t="shared" si="11"/>
        <v>19</v>
      </c>
      <c r="M16" s="31">
        <f t="shared" si="12"/>
        <v>0</v>
      </c>
      <c r="N16" s="36"/>
      <c r="O16" s="36">
        <f t="shared" si="13"/>
        <v>443</v>
      </c>
      <c r="P16" s="36">
        <f t="shared" si="14"/>
        <v>0</v>
      </c>
      <c r="Q16" s="36">
        <f t="shared" si="15"/>
        <v>481</v>
      </c>
      <c r="R16" s="36">
        <f t="shared" si="16"/>
        <v>500</v>
      </c>
      <c r="S16" s="36">
        <f t="shared" si="17"/>
        <v>519</v>
      </c>
      <c r="T16" s="23"/>
      <c r="U16" s="92">
        <f>IF(B16=C16,0,IF(S16&lt;&gt;"-",(S16)/Přehled!$A$1,0))</f>
        <v>1.2357142857142858</v>
      </c>
    </row>
    <row r="17" spans="1:21" x14ac:dyDescent="0.25">
      <c r="A17" s="81">
        <v>15</v>
      </c>
      <c r="B17" s="11">
        <v>1098</v>
      </c>
      <c r="C17" s="31"/>
      <c r="D17" s="82">
        <v>180</v>
      </c>
      <c r="E17" s="6">
        <f t="shared" si="4"/>
        <v>90</v>
      </c>
      <c r="F17" s="6">
        <f t="shared" si="5"/>
        <v>30</v>
      </c>
      <c r="G17" s="6">
        <f t="shared" si="6"/>
        <v>10</v>
      </c>
      <c r="H17" s="31">
        <f t="shared" si="7"/>
        <v>0</v>
      </c>
      <c r="I17" s="11">
        <f t="shared" si="8"/>
        <v>342</v>
      </c>
      <c r="J17" s="6">
        <f t="shared" si="9"/>
        <v>171</v>
      </c>
      <c r="K17" s="6">
        <f t="shared" si="10"/>
        <v>57</v>
      </c>
      <c r="L17" s="6">
        <f t="shared" si="11"/>
        <v>19</v>
      </c>
      <c r="M17" s="31">
        <f t="shared" si="12"/>
        <v>0</v>
      </c>
      <c r="N17" s="36"/>
      <c r="O17" s="36">
        <f t="shared" si="13"/>
        <v>414</v>
      </c>
      <c r="P17" s="36">
        <f t="shared" si="14"/>
        <v>0</v>
      </c>
      <c r="Q17" s="36">
        <f t="shared" si="15"/>
        <v>471</v>
      </c>
      <c r="R17" s="36">
        <f t="shared" si="16"/>
        <v>490</v>
      </c>
      <c r="S17" s="36">
        <f t="shared" si="17"/>
        <v>509</v>
      </c>
      <c r="T17" s="23"/>
      <c r="U17" s="92">
        <f>IF(B17=C17,0,IF(S17&lt;&gt;"-",(S17)/Přehled!$A$1,0))</f>
        <v>1.2119047619047618</v>
      </c>
    </row>
    <row r="18" spans="1:21" x14ac:dyDescent="0.25">
      <c r="A18" s="81">
        <v>16</v>
      </c>
      <c r="B18" s="11">
        <v>1125</v>
      </c>
      <c r="C18" s="31"/>
      <c r="D18" s="82">
        <v>195</v>
      </c>
      <c r="E18" s="6">
        <f t="shared" si="4"/>
        <v>100</v>
      </c>
      <c r="F18" s="6">
        <f t="shared" si="5"/>
        <v>35</v>
      </c>
      <c r="G18" s="6">
        <f t="shared" si="6"/>
        <v>10</v>
      </c>
      <c r="H18" s="31">
        <f t="shared" si="7"/>
        <v>0</v>
      </c>
      <c r="I18" s="11">
        <f t="shared" si="8"/>
        <v>371</v>
      </c>
      <c r="J18" s="6">
        <f t="shared" si="9"/>
        <v>190</v>
      </c>
      <c r="K18" s="6">
        <f t="shared" si="10"/>
        <v>67</v>
      </c>
      <c r="L18" s="6">
        <f t="shared" si="11"/>
        <v>19</v>
      </c>
      <c r="M18" s="31">
        <f t="shared" si="12"/>
        <v>0</v>
      </c>
      <c r="N18" s="36"/>
      <c r="O18" s="36">
        <f t="shared" si="13"/>
        <v>383</v>
      </c>
      <c r="P18" s="36">
        <f t="shared" si="14"/>
        <v>0</v>
      </c>
      <c r="Q18" s="36">
        <f t="shared" si="15"/>
        <v>430</v>
      </c>
      <c r="R18" s="36">
        <f t="shared" si="16"/>
        <v>459</v>
      </c>
      <c r="S18" s="36">
        <f t="shared" si="17"/>
        <v>478</v>
      </c>
      <c r="T18" s="23"/>
      <c r="U18" s="92">
        <f>IF(B18=C18,0,IF(S18&lt;&gt;"-",(S18)/Přehled!$A$1,0))</f>
        <v>1.138095238095238</v>
      </c>
    </row>
    <row r="19" spans="1:21" x14ac:dyDescent="0.25">
      <c r="A19" s="81">
        <v>17</v>
      </c>
      <c r="B19" s="11">
        <v>1154</v>
      </c>
      <c r="C19" s="31"/>
      <c r="D19" s="82">
        <v>210</v>
      </c>
      <c r="E19" s="6">
        <f t="shared" si="4"/>
        <v>105</v>
      </c>
      <c r="F19" s="6">
        <f t="shared" si="5"/>
        <v>35</v>
      </c>
      <c r="G19" s="6">
        <f t="shared" si="6"/>
        <v>10</v>
      </c>
      <c r="H19" s="31">
        <f t="shared" si="7"/>
        <v>0</v>
      </c>
      <c r="I19" s="11">
        <f t="shared" si="8"/>
        <v>399</v>
      </c>
      <c r="J19" s="6">
        <f t="shared" si="9"/>
        <v>200</v>
      </c>
      <c r="K19" s="6">
        <f t="shared" si="10"/>
        <v>67</v>
      </c>
      <c r="L19" s="6">
        <f t="shared" si="11"/>
        <v>19</v>
      </c>
      <c r="M19" s="31">
        <f t="shared" si="12"/>
        <v>0</v>
      </c>
      <c r="N19" s="36"/>
      <c r="O19" s="36">
        <f t="shared" si="13"/>
        <v>356</v>
      </c>
      <c r="P19" s="36">
        <f t="shared" si="14"/>
        <v>0</v>
      </c>
      <c r="Q19" s="36">
        <f t="shared" si="15"/>
        <v>421</v>
      </c>
      <c r="R19" s="36">
        <f t="shared" si="16"/>
        <v>450</v>
      </c>
      <c r="S19" s="36">
        <f t="shared" si="17"/>
        <v>469</v>
      </c>
      <c r="T19" s="23"/>
      <c r="U19" s="92">
        <f>IF(B19=C19,0,IF(S19&lt;&gt;"-",(S19)/Přehled!$A$1,0))</f>
        <v>1.1166666666666667</v>
      </c>
    </row>
    <row r="20" spans="1:21" x14ac:dyDescent="0.25">
      <c r="A20" s="81">
        <v>18</v>
      </c>
      <c r="B20" s="11">
        <v>1182</v>
      </c>
      <c r="C20" s="31"/>
      <c r="D20" s="82">
        <v>225</v>
      </c>
      <c r="E20" s="6">
        <f t="shared" si="4"/>
        <v>115</v>
      </c>
      <c r="F20" s="6">
        <f t="shared" si="5"/>
        <v>40</v>
      </c>
      <c r="G20" s="6">
        <f t="shared" si="6"/>
        <v>10</v>
      </c>
      <c r="H20" s="31">
        <f t="shared" si="7"/>
        <v>0</v>
      </c>
      <c r="I20" s="11">
        <f t="shared" si="8"/>
        <v>428</v>
      </c>
      <c r="J20" s="6">
        <f t="shared" si="9"/>
        <v>219</v>
      </c>
      <c r="K20" s="6">
        <f t="shared" si="10"/>
        <v>76</v>
      </c>
      <c r="L20" s="6">
        <f t="shared" si="11"/>
        <v>19</v>
      </c>
      <c r="M20" s="31">
        <f t="shared" si="12"/>
        <v>0</v>
      </c>
      <c r="N20" s="36"/>
      <c r="O20" s="36">
        <f t="shared" si="13"/>
        <v>326</v>
      </c>
      <c r="P20" s="36">
        <f t="shared" si="14"/>
        <v>0</v>
      </c>
      <c r="Q20" s="36">
        <f t="shared" si="15"/>
        <v>383</v>
      </c>
      <c r="R20" s="36">
        <f t="shared" si="16"/>
        <v>421</v>
      </c>
      <c r="S20" s="36">
        <f t="shared" si="17"/>
        <v>440</v>
      </c>
      <c r="T20" s="23"/>
      <c r="U20" s="92">
        <f>IF(B20=C20,0,IF(S20&lt;&gt;"-",(S20)/Přehled!$A$1,0))</f>
        <v>1.0476190476190477</v>
      </c>
    </row>
    <row r="21" spans="1:21" x14ac:dyDescent="0.25">
      <c r="A21" s="81">
        <v>19</v>
      </c>
      <c r="B21" s="11">
        <v>1212</v>
      </c>
      <c r="C21" s="31"/>
      <c r="D21" s="82">
        <v>240</v>
      </c>
      <c r="E21" s="6">
        <f t="shared" si="4"/>
        <v>120</v>
      </c>
      <c r="F21" s="6">
        <f t="shared" si="5"/>
        <v>40</v>
      </c>
      <c r="G21" s="6">
        <f t="shared" si="6"/>
        <v>10</v>
      </c>
      <c r="H21" s="31">
        <f t="shared" si="7"/>
        <v>0</v>
      </c>
      <c r="I21" s="11">
        <f t="shared" si="8"/>
        <v>456</v>
      </c>
      <c r="J21" s="6">
        <f t="shared" si="9"/>
        <v>228</v>
      </c>
      <c r="K21" s="6">
        <f t="shared" si="10"/>
        <v>76</v>
      </c>
      <c r="L21" s="6">
        <f t="shared" si="11"/>
        <v>19</v>
      </c>
      <c r="M21" s="31">
        <f t="shared" si="12"/>
        <v>0</v>
      </c>
      <c r="N21" s="36"/>
      <c r="O21" s="36">
        <f t="shared" si="13"/>
        <v>300</v>
      </c>
      <c r="P21" s="36">
        <f t="shared" si="14"/>
        <v>0</v>
      </c>
      <c r="Q21" s="36">
        <f t="shared" si="15"/>
        <v>376</v>
      </c>
      <c r="R21" s="36">
        <f t="shared" si="16"/>
        <v>414</v>
      </c>
      <c r="S21" s="36">
        <f t="shared" si="17"/>
        <v>433</v>
      </c>
      <c r="T21" s="23"/>
      <c r="U21" s="92">
        <f>IF(B21=C21,0,IF(S21&lt;&gt;"-",(S21)/Přehled!$A$1,0))</f>
        <v>1.0309523809523808</v>
      </c>
    </row>
    <row r="22" spans="1:21" x14ac:dyDescent="0.25">
      <c r="A22" s="81">
        <v>20</v>
      </c>
      <c r="B22" s="11">
        <v>1242</v>
      </c>
      <c r="C22" s="31"/>
      <c r="D22" s="82">
        <v>255</v>
      </c>
      <c r="E22" s="6">
        <f t="shared" si="4"/>
        <v>130</v>
      </c>
      <c r="F22" s="6">
        <f t="shared" si="5"/>
        <v>45</v>
      </c>
      <c r="G22" s="6">
        <f t="shared" si="6"/>
        <v>10</v>
      </c>
      <c r="H22" s="31">
        <f t="shared" si="7"/>
        <v>0</v>
      </c>
      <c r="I22" s="11">
        <f t="shared" si="8"/>
        <v>485</v>
      </c>
      <c r="J22" s="6">
        <f t="shared" si="9"/>
        <v>247</v>
      </c>
      <c r="K22" s="6">
        <f t="shared" si="10"/>
        <v>86</v>
      </c>
      <c r="L22" s="6">
        <f t="shared" si="11"/>
        <v>19</v>
      </c>
      <c r="M22" s="31">
        <f t="shared" si="12"/>
        <v>0</v>
      </c>
      <c r="N22" s="36"/>
      <c r="O22" s="36">
        <f t="shared" si="13"/>
        <v>272</v>
      </c>
      <c r="P22" s="36">
        <f t="shared" si="14"/>
        <v>0</v>
      </c>
      <c r="Q22" s="36">
        <f t="shared" si="15"/>
        <v>338</v>
      </c>
      <c r="R22" s="36">
        <f t="shared" si="16"/>
        <v>386</v>
      </c>
      <c r="S22" s="36">
        <f t="shared" si="17"/>
        <v>405</v>
      </c>
      <c r="T22" s="23"/>
      <c r="U22" s="92">
        <f>IF(B22=C22,0,IF(S22&lt;&gt;"-",(S22)/Přehled!$A$1,0))</f>
        <v>0.9642857142857143</v>
      </c>
    </row>
    <row r="23" spans="1:21" x14ac:dyDescent="0.25">
      <c r="A23" s="81">
        <v>21</v>
      </c>
      <c r="B23" s="11">
        <v>1273</v>
      </c>
      <c r="C23" s="31"/>
      <c r="D23" s="82">
        <v>270</v>
      </c>
      <c r="E23" s="6">
        <f t="shared" si="4"/>
        <v>135</v>
      </c>
      <c r="F23" s="6">
        <f t="shared" si="5"/>
        <v>45</v>
      </c>
      <c r="G23" s="6">
        <f t="shared" si="6"/>
        <v>10</v>
      </c>
      <c r="H23" s="31">
        <f t="shared" si="7"/>
        <v>0</v>
      </c>
      <c r="I23" s="11">
        <f t="shared" si="8"/>
        <v>513</v>
      </c>
      <c r="J23" s="6">
        <f t="shared" si="9"/>
        <v>257</v>
      </c>
      <c r="K23" s="6">
        <f t="shared" si="10"/>
        <v>86</v>
      </c>
      <c r="L23" s="6">
        <f t="shared" si="11"/>
        <v>19</v>
      </c>
      <c r="M23" s="31">
        <f t="shared" si="12"/>
        <v>0</v>
      </c>
      <c r="N23" s="36"/>
      <c r="O23" s="36">
        <f t="shared" si="13"/>
        <v>247</v>
      </c>
      <c r="P23" s="36">
        <f t="shared" si="14"/>
        <v>0</v>
      </c>
      <c r="Q23" s="36">
        <f t="shared" si="15"/>
        <v>331</v>
      </c>
      <c r="R23" s="36">
        <f t="shared" si="16"/>
        <v>379</v>
      </c>
      <c r="S23" s="36">
        <f t="shared" si="17"/>
        <v>398</v>
      </c>
      <c r="T23" s="23"/>
      <c r="U23" s="92">
        <f>IF(B23=C23,0,IF(S23&lt;&gt;"-",(S23)/Přehled!$A$1,0))</f>
        <v>0.94761904761904758</v>
      </c>
    </row>
    <row r="24" spans="1:21" x14ac:dyDescent="0.25">
      <c r="A24" s="81">
        <v>22</v>
      </c>
      <c r="B24" s="11">
        <v>1305</v>
      </c>
      <c r="C24" s="31"/>
      <c r="D24" s="82">
        <v>290</v>
      </c>
      <c r="E24" s="6">
        <f t="shared" si="4"/>
        <v>145</v>
      </c>
      <c r="F24" s="6">
        <f t="shared" si="5"/>
        <v>50</v>
      </c>
      <c r="G24" s="6">
        <f t="shared" si="6"/>
        <v>15</v>
      </c>
      <c r="H24" s="31">
        <f t="shared" si="7"/>
        <v>5</v>
      </c>
      <c r="I24" s="11">
        <f t="shared" si="8"/>
        <v>551</v>
      </c>
      <c r="J24" s="6">
        <f t="shared" si="9"/>
        <v>276</v>
      </c>
      <c r="K24" s="6">
        <f t="shared" si="10"/>
        <v>95</v>
      </c>
      <c r="L24" s="6">
        <f t="shared" si="11"/>
        <v>29</v>
      </c>
      <c r="M24" s="31">
        <f t="shared" si="12"/>
        <v>10</v>
      </c>
      <c r="N24" s="36"/>
      <c r="O24" s="36">
        <f t="shared" si="13"/>
        <v>203</v>
      </c>
      <c r="P24" s="36">
        <f t="shared" si="14"/>
        <v>0</v>
      </c>
      <c r="Q24" s="36">
        <f t="shared" si="15"/>
        <v>288</v>
      </c>
      <c r="R24" s="36">
        <f t="shared" si="16"/>
        <v>325</v>
      </c>
      <c r="S24" s="36">
        <f t="shared" si="17"/>
        <v>344</v>
      </c>
      <c r="T24" s="23"/>
      <c r="U24" s="92">
        <f>IF(B24=C24,0,IF(S24&lt;&gt;"-",(S24)/Přehled!$A$1,0))</f>
        <v>0.81904761904761902</v>
      </c>
    </row>
    <row r="25" spans="1:21" x14ac:dyDescent="0.25">
      <c r="A25" s="81">
        <v>23</v>
      </c>
      <c r="B25" s="11">
        <v>1338</v>
      </c>
      <c r="C25" s="31"/>
      <c r="D25" s="82">
        <v>305</v>
      </c>
      <c r="E25" s="6">
        <f t="shared" si="4"/>
        <v>155</v>
      </c>
      <c r="F25" s="6">
        <f t="shared" si="5"/>
        <v>50</v>
      </c>
      <c r="G25" s="6">
        <f t="shared" si="6"/>
        <v>15</v>
      </c>
      <c r="H25" s="31">
        <f t="shared" si="7"/>
        <v>5</v>
      </c>
      <c r="I25" s="11">
        <f t="shared" si="8"/>
        <v>580</v>
      </c>
      <c r="J25" s="6">
        <f t="shared" si="9"/>
        <v>295</v>
      </c>
      <c r="K25" s="6">
        <f t="shared" si="10"/>
        <v>95</v>
      </c>
      <c r="L25" s="6">
        <f t="shared" si="11"/>
        <v>29</v>
      </c>
      <c r="M25" s="31">
        <f t="shared" si="12"/>
        <v>10</v>
      </c>
      <c r="N25" s="36"/>
      <c r="O25" s="36">
        <f t="shared" si="13"/>
        <v>178</v>
      </c>
      <c r="P25" s="36">
        <f t="shared" si="14"/>
        <v>0</v>
      </c>
      <c r="Q25" s="36">
        <f t="shared" si="15"/>
        <v>273</v>
      </c>
      <c r="R25" s="36">
        <f t="shared" si="16"/>
        <v>310</v>
      </c>
      <c r="S25" s="36">
        <f t="shared" si="17"/>
        <v>329</v>
      </c>
      <c r="T25" s="23"/>
      <c r="U25" s="92">
        <f>IF(B25=C25,0,IF(S25&lt;&gt;"-",(S25)/Přehled!$A$1,0))</f>
        <v>0.78333333333333333</v>
      </c>
    </row>
    <row r="26" spans="1:21" x14ac:dyDescent="0.25">
      <c r="A26" s="81">
        <v>24</v>
      </c>
      <c r="B26" s="11">
        <v>1371</v>
      </c>
      <c r="C26" s="31"/>
      <c r="D26" s="82">
        <v>320</v>
      </c>
      <c r="E26" s="6">
        <f t="shared" si="4"/>
        <v>160</v>
      </c>
      <c r="F26" s="6">
        <f t="shared" si="5"/>
        <v>55</v>
      </c>
      <c r="G26" s="6">
        <f t="shared" si="6"/>
        <v>15</v>
      </c>
      <c r="H26" s="31">
        <f t="shared" si="7"/>
        <v>5</v>
      </c>
      <c r="I26" s="11">
        <f t="shared" si="8"/>
        <v>608</v>
      </c>
      <c r="J26" s="6">
        <f t="shared" si="9"/>
        <v>304</v>
      </c>
      <c r="K26" s="6">
        <f t="shared" si="10"/>
        <v>105</v>
      </c>
      <c r="L26" s="6">
        <f t="shared" si="11"/>
        <v>29</v>
      </c>
      <c r="M26" s="31">
        <f t="shared" si="12"/>
        <v>10</v>
      </c>
      <c r="N26" s="36"/>
      <c r="O26" s="36">
        <f t="shared" si="13"/>
        <v>155</v>
      </c>
      <c r="P26" s="36">
        <f t="shared" si="14"/>
        <v>0</v>
      </c>
      <c r="Q26" s="36">
        <f t="shared" si="15"/>
        <v>249</v>
      </c>
      <c r="R26" s="36">
        <f t="shared" si="16"/>
        <v>296</v>
      </c>
      <c r="S26" s="36">
        <f t="shared" si="17"/>
        <v>315</v>
      </c>
      <c r="T26" s="23"/>
      <c r="U26" s="92">
        <f>IF(B26=C26,0,IF(S26&lt;&gt;"-",(S26)/Přehled!$A$1,0))</f>
        <v>0.75</v>
      </c>
    </row>
    <row r="27" spans="1:21" x14ac:dyDescent="0.25">
      <c r="A27" s="81">
        <v>25</v>
      </c>
      <c r="B27" s="11">
        <v>1405</v>
      </c>
      <c r="C27" s="31"/>
      <c r="D27" s="82">
        <v>335</v>
      </c>
      <c r="E27" s="6">
        <f t="shared" si="4"/>
        <v>170</v>
      </c>
      <c r="F27" s="6">
        <f t="shared" si="5"/>
        <v>55</v>
      </c>
      <c r="G27" s="6">
        <f t="shared" si="6"/>
        <v>15</v>
      </c>
      <c r="H27" s="31">
        <f t="shared" si="7"/>
        <v>5</v>
      </c>
      <c r="I27" s="11">
        <f t="shared" si="8"/>
        <v>637</v>
      </c>
      <c r="J27" s="6">
        <f t="shared" si="9"/>
        <v>323</v>
      </c>
      <c r="K27" s="6">
        <f t="shared" si="10"/>
        <v>105</v>
      </c>
      <c r="L27" s="6">
        <f t="shared" si="11"/>
        <v>29</v>
      </c>
      <c r="M27" s="31">
        <f t="shared" si="12"/>
        <v>10</v>
      </c>
      <c r="N27" s="36"/>
      <c r="O27" s="36">
        <f t="shared" si="13"/>
        <v>131</v>
      </c>
      <c r="P27" s="36">
        <f t="shared" si="14"/>
        <v>0</v>
      </c>
      <c r="Q27" s="36">
        <f t="shared" si="15"/>
        <v>235</v>
      </c>
      <c r="R27" s="36">
        <f t="shared" si="16"/>
        <v>282</v>
      </c>
      <c r="S27" s="36">
        <f t="shared" si="17"/>
        <v>301</v>
      </c>
      <c r="T27" s="23"/>
      <c r="U27" s="92">
        <f>IF(B27=C27,0,IF(S27&lt;&gt;"-",(S27)/Přehled!$A$1,0))</f>
        <v>0.71666666666666667</v>
      </c>
    </row>
    <row r="28" spans="1:21" x14ac:dyDescent="0.25">
      <c r="A28" s="81">
        <v>26</v>
      </c>
      <c r="B28" s="11">
        <v>1440</v>
      </c>
      <c r="C28" s="31"/>
      <c r="D28" s="82">
        <v>355</v>
      </c>
      <c r="E28" s="6">
        <f t="shared" si="4"/>
        <v>180</v>
      </c>
      <c r="F28" s="6">
        <f t="shared" si="5"/>
        <v>60</v>
      </c>
      <c r="G28" s="6">
        <f t="shared" si="6"/>
        <v>15</v>
      </c>
      <c r="H28" s="31">
        <f t="shared" si="7"/>
        <v>5</v>
      </c>
      <c r="I28" s="11">
        <f t="shared" si="8"/>
        <v>675</v>
      </c>
      <c r="J28" s="6">
        <f t="shared" si="9"/>
        <v>342</v>
      </c>
      <c r="K28" s="6">
        <f t="shared" si="10"/>
        <v>114</v>
      </c>
      <c r="L28" s="6">
        <f t="shared" si="11"/>
        <v>29</v>
      </c>
      <c r="M28" s="31">
        <f t="shared" si="12"/>
        <v>10</v>
      </c>
      <c r="N28" s="36"/>
      <c r="O28" s="36">
        <f t="shared" si="13"/>
        <v>90</v>
      </c>
      <c r="P28" s="36">
        <f t="shared" si="14"/>
        <v>0</v>
      </c>
      <c r="Q28" s="36">
        <f t="shared" si="15"/>
        <v>195</v>
      </c>
      <c r="R28" s="36">
        <f t="shared" si="16"/>
        <v>251</v>
      </c>
      <c r="S28" s="36">
        <f t="shared" si="17"/>
        <v>270</v>
      </c>
      <c r="T28" s="23"/>
      <c r="U28" s="92">
        <f>IF(B28=C28,0,IF(S28&lt;&gt;"-",(S28)/Přehled!$A$1,0))</f>
        <v>0.6428571428571429</v>
      </c>
    </row>
    <row r="29" spans="1:21" x14ac:dyDescent="0.25">
      <c r="A29" s="81">
        <v>27</v>
      </c>
      <c r="B29" s="11">
        <v>1476</v>
      </c>
      <c r="C29" s="31"/>
      <c r="D29" s="82">
        <v>370</v>
      </c>
      <c r="E29" s="6">
        <f t="shared" si="4"/>
        <v>185</v>
      </c>
      <c r="F29" s="6">
        <f t="shared" si="5"/>
        <v>60</v>
      </c>
      <c r="G29" s="6">
        <f t="shared" si="6"/>
        <v>15</v>
      </c>
      <c r="H29" s="31">
        <f t="shared" si="7"/>
        <v>5</v>
      </c>
      <c r="I29" s="11">
        <f t="shared" si="8"/>
        <v>703</v>
      </c>
      <c r="J29" s="6">
        <f t="shared" si="9"/>
        <v>352</v>
      </c>
      <c r="K29" s="6">
        <f t="shared" si="10"/>
        <v>114</v>
      </c>
      <c r="L29" s="6">
        <f t="shared" si="11"/>
        <v>29</v>
      </c>
      <c r="M29" s="31">
        <f t="shared" si="12"/>
        <v>10</v>
      </c>
      <c r="N29" s="36"/>
      <c r="O29" s="36">
        <f t="shared" si="13"/>
        <v>70</v>
      </c>
      <c r="P29" s="36">
        <f t="shared" si="14"/>
        <v>0</v>
      </c>
      <c r="Q29" s="36">
        <f t="shared" si="15"/>
        <v>193</v>
      </c>
      <c r="R29" s="36">
        <f t="shared" si="16"/>
        <v>249</v>
      </c>
      <c r="S29" s="36">
        <f t="shared" si="17"/>
        <v>268</v>
      </c>
      <c r="T29" s="23"/>
      <c r="U29" s="92">
        <f>IF(B29=C29,0,IF(S29&lt;&gt;"-",(S29)/Přehled!$A$1,0))</f>
        <v>0.63809523809523805</v>
      </c>
    </row>
    <row r="30" spans="1:21" x14ac:dyDescent="0.25">
      <c r="A30" s="81">
        <v>28</v>
      </c>
      <c r="B30" s="11">
        <v>1513</v>
      </c>
      <c r="C30" s="31"/>
      <c r="D30" s="82">
        <v>385</v>
      </c>
      <c r="E30" s="6">
        <f t="shared" si="4"/>
        <v>195</v>
      </c>
      <c r="F30" s="6">
        <f t="shared" si="5"/>
        <v>65</v>
      </c>
      <c r="G30" s="6">
        <f t="shared" si="6"/>
        <v>15</v>
      </c>
      <c r="H30" s="31">
        <f t="shared" si="7"/>
        <v>5</v>
      </c>
      <c r="I30" s="11">
        <f t="shared" si="8"/>
        <v>732</v>
      </c>
      <c r="J30" s="6">
        <f t="shared" si="9"/>
        <v>371</v>
      </c>
      <c r="K30" s="6">
        <f t="shared" si="10"/>
        <v>124</v>
      </c>
      <c r="L30" s="6">
        <f t="shared" si="11"/>
        <v>29</v>
      </c>
      <c r="M30" s="31">
        <f t="shared" si="12"/>
        <v>10</v>
      </c>
      <c r="N30" s="36"/>
      <c r="O30" s="36">
        <f t="shared" si="13"/>
        <v>49</v>
      </c>
      <c r="P30" s="36">
        <f t="shared" si="14"/>
        <v>0</v>
      </c>
      <c r="Q30" s="36">
        <f t="shared" si="15"/>
        <v>162</v>
      </c>
      <c r="R30" s="36">
        <f t="shared" si="16"/>
        <v>228</v>
      </c>
      <c r="S30" s="36">
        <f t="shared" si="17"/>
        <v>247</v>
      </c>
      <c r="T30" s="23"/>
      <c r="U30" s="92">
        <f>IF(B30=C30,0,IF(S30&lt;&gt;"-",(S30)/Přehled!$A$1,0))</f>
        <v>0.58809523809523812</v>
      </c>
    </row>
    <row r="31" spans="1:21" x14ac:dyDescent="0.25">
      <c r="A31" s="81">
        <v>29</v>
      </c>
      <c r="B31" s="11">
        <v>1551</v>
      </c>
      <c r="C31" s="31"/>
      <c r="D31" s="82">
        <v>405</v>
      </c>
      <c r="E31" s="6">
        <f t="shared" si="4"/>
        <v>205</v>
      </c>
      <c r="F31" s="6">
        <f t="shared" si="5"/>
        <v>70</v>
      </c>
      <c r="G31" s="6">
        <f t="shared" si="6"/>
        <v>20</v>
      </c>
      <c r="H31" s="31">
        <f t="shared" si="7"/>
        <v>5</v>
      </c>
      <c r="I31" s="11">
        <f t="shared" si="8"/>
        <v>770</v>
      </c>
      <c r="J31" s="6">
        <f t="shared" si="9"/>
        <v>390</v>
      </c>
      <c r="K31" s="6">
        <f t="shared" si="10"/>
        <v>133</v>
      </c>
      <c r="L31" s="6">
        <f t="shared" si="11"/>
        <v>38</v>
      </c>
      <c r="M31" s="31">
        <f t="shared" si="12"/>
        <v>10</v>
      </c>
      <c r="N31" s="36"/>
      <c r="O31" s="36">
        <f t="shared" si="13"/>
        <v>11</v>
      </c>
      <c r="P31" s="36">
        <f t="shared" si="14"/>
        <v>0</v>
      </c>
      <c r="Q31" s="36">
        <f t="shared" si="15"/>
        <v>125</v>
      </c>
      <c r="R31" s="36">
        <f t="shared" si="16"/>
        <v>182</v>
      </c>
      <c r="S31" s="36">
        <f t="shared" si="17"/>
        <v>210</v>
      </c>
      <c r="T31" s="23"/>
      <c r="U31" s="92">
        <f>IF(B31=C31,0,IF(S31&lt;&gt;"-",(S31)/Přehled!$A$1,0))</f>
        <v>0.5</v>
      </c>
    </row>
    <row r="32" spans="1:21" x14ac:dyDescent="0.25">
      <c r="A32" s="81">
        <v>30</v>
      </c>
      <c r="B32" s="11">
        <v>1590</v>
      </c>
      <c r="C32" s="31"/>
      <c r="D32" s="82">
        <v>420</v>
      </c>
      <c r="E32" s="6">
        <f t="shared" si="4"/>
        <v>210</v>
      </c>
      <c r="F32" s="6">
        <f t="shared" si="5"/>
        <v>70</v>
      </c>
      <c r="G32" s="6">
        <f t="shared" si="6"/>
        <v>20</v>
      </c>
      <c r="H32" s="31">
        <f t="shared" si="7"/>
        <v>5</v>
      </c>
      <c r="I32" s="11">
        <f t="shared" si="8"/>
        <v>798</v>
      </c>
      <c r="J32" s="6">
        <f t="shared" si="9"/>
        <v>399</v>
      </c>
      <c r="K32" s="6">
        <f t="shared" si="10"/>
        <v>133</v>
      </c>
      <c r="L32" s="6">
        <f t="shared" si="11"/>
        <v>38</v>
      </c>
      <c r="M32" s="31">
        <f t="shared" si="12"/>
        <v>10</v>
      </c>
      <c r="N32" s="36"/>
      <c r="O32" s="36">
        <f t="shared" si="13"/>
        <v>0</v>
      </c>
      <c r="P32" s="36">
        <f t="shared" si="14"/>
        <v>0</v>
      </c>
      <c r="Q32" s="36">
        <f t="shared" si="15"/>
        <v>127</v>
      </c>
      <c r="R32" s="36">
        <f t="shared" si="16"/>
        <v>184</v>
      </c>
      <c r="S32" s="36">
        <f t="shared" si="17"/>
        <v>212</v>
      </c>
      <c r="T32" s="23"/>
      <c r="U32" s="92">
        <f>IF(B32=C32,0,IF(S32&lt;&gt;"-",(S32)/Přehled!$A$1,0))</f>
        <v>0.50476190476190474</v>
      </c>
    </row>
    <row r="33" spans="1:21" x14ac:dyDescent="0.25">
      <c r="A33" s="81">
        <v>31</v>
      </c>
      <c r="B33" s="11">
        <v>1630</v>
      </c>
      <c r="C33" s="31"/>
      <c r="D33" s="82">
        <v>435</v>
      </c>
      <c r="E33" s="6">
        <f t="shared" si="4"/>
        <v>220</v>
      </c>
      <c r="F33" s="6">
        <f t="shared" si="5"/>
        <v>75</v>
      </c>
      <c r="G33" s="6">
        <f t="shared" si="6"/>
        <v>20</v>
      </c>
      <c r="H33" s="31">
        <f t="shared" si="7"/>
        <v>5</v>
      </c>
      <c r="I33" s="11">
        <f t="shared" si="8"/>
        <v>827</v>
      </c>
      <c r="J33" s="6">
        <f t="shared" si="9"/>
        <v>418</v>
      </c>
      <c r="K33" s="6">
        <f t="shared" si="10"/>
        <v>143</v>
      </c>
      <c r="L33" s="6">
        <f t="shared" si="11"/>
        <v>38</v>
      </c>
      <c r="M33" s="31">
        <f t="shared" si="12"/>
        <v>10</v>
      </c>
      <c r="N33" s="36"/>
      <c r="O33" s="36">
        <f t="shared" si="13"/>
        <v>0</v>
      </c>
      <c r="P33" s="36">
        <f t="shared" si="14"/>
        <v>0</v>
      </c>
      <c r="Q33" s="36">
        <f t="shared" si="15"/>
        <v>99</v>
      </c>
      <c r="R33" s="36">
        <f t="shared" si="16"/>
        <v>166</v>
      </c>
      <c r="S33" s="36">
        <f t="shared" si="17"/>
        <v>194</v>
      </c>
      <c r="T33" s="23"/>
      <c r="U33" s="92">
        <f>IF(B33=C33,0,IF(S33&lt;&gt;"-",(S33)/Přehled!$A$1,0))</f>
        <v>0.46190476190476193</v>
      </c>
    </row>
    <row r="34" spans="1:21" x14ac:dyDescent="0.25">
      <c r="A34" s="81">
        <v>32</v>
      </c>
      <c r="B34" s="11">
        <v>1670</v>
      </c>
      <c r="C34" s="31"/>
      <c r="D34" s="82">
        <v>455</v>
      </c>
      <c r="E34" s="6">
        <f t="shared" si="4"/>
        <v>230</v>
      </c>
      <c r="F34" s="6">
        <f t="shared" si="5"/>
        <v>75</v>
      </c>
      <c r="G34" s="6">
        <f t="shared" si="6"/>
        <v>20</v>
      </c>
      <c r="H34" s="31">
        <f t="shared" si="7"/>
        <v>5</v>
      </c>
      <c r="I34" s="11">
        <f t="shared" si="8"/>
        <v>865</v>
      </c>
      <c r="J34" s="6">
        <f t="shared" si="9"/>
        <v>437</v>
      </c>
      <c r="K34" s="6">
        <f t="shared" si="10"/>
        <v>143</v>
      </c>
      <c r="L34" s="6">
        <f t="shared" si="11"/>
        <v>38</v>
      </c>
      <c r="M34" s="31">
        <f t="shared" si="12"/>
        <v>10</v>
      </c>
      <c r="N34" s="36"/>
      <c r="O34" s="36">
        <f t="shared" si="13"/>
        <v>0</v>
      </c>
      <c r="P34" s="36">
        <f t="shared" si="14"/>
        <v>0</v>
      </c>
      <c r="Q34" s="36">
        <f t="shared" si="15"/>
        <v>82</v>
      </c>
      <c r="R34" s="36">
        <f t="shared" si="16"/>
        <v>149</v>
      </c>
      <c r="S34" s="36">
        <f t="shared" si="17"/>
        <v>177</v>
      </c>
      <c r="T34" s="23"/>
      <c r="U34" s="92">
        <f>IF(B34=C34,0,IF(S34&lt;&gt;"-",(S34)/Přehled!$A$1,0))</f>
        <v>0.42142857142857143</v>
      </c>
    </row>
    <row r="35" spans="1:21" x14ac:dyDescent="0.25">
      <c r="A35" s="81">
        <v>33</v>
      </c>
      <c r="B35" s="11">
        <v>1712</v>
      </c>
      <c r="C35" s="31"/>
      <c r="D35" s="82">
        <v>470</v>
      </c>
      <c r="E35" s="6">
        <f t="shared" si="4"/>
        <v>235</v>
      </c>
      <c r="F35" s="6">
        <f t="shared" si="5"/>
        <v>80</v>
      </c>
      <c r="G35" s="6">
        <f t="shared" si="6"/>
        <v>20</v>
      </c>
      <c r="H35" s="31">
        <f t="shared" si="7"/>
        <v>5</v>
      </c>
      <c r="I35" s="11">
        <f t="shared" si="8"/>
        <v>893</v>
      </c>
      <c r="J35" s="6">
        <f t="shared" si="9"/>
        <v>447</v>
      </c>
      <c r="K35" s="6">
        <f t="shared" si="10"/>
        <v>152</v>
      </c>
      <c r="L35" s="6">
        <f t="shared" si="11"/>
        <v>38</v>
      </c>
      <c r="M35" s="31">
        <f t="shared" si="12"/>
        <v>10</v>
      </c>
      <c r="N35" s="36"/>
      <c r="O35" s="36">
        <f t="shared" si="13"/>
        <v>0</v>
      </c>
      <c r="P35" s="36">
        <f t="shared" si="14"/>
        <v>0</v>
      </c>
      <c r="Q35" s="36">
        <f t="shared" si="15"/>
        <v>68</v>
      </c>
      <c r="R35" s="36">
        <f t="shared" si="16"/>
        <v>144</v>
      </c>
      <c r="S35" s="36">
        <f t="shared" si="17"/>
        <v>172</v>
      </c>
      <c r="T35" s="23"/>
      <c r="U35" s="92">
        <f>IF(B35=C35,0,IF(S35&lt;&gt;"-",(S35)/Přehled!$A$1,0))</f>
        <v>0.40952380952380951</v>
      </c>
    </row>
    <row r="36" spans="1:21" x14ac:dyDescent="0.25">
      <c r="A36" s="81">
        <v>34</v>
      </c>
      <c r="B36" s="11">
        <v>1755</v>
      </c>
      <c r="C36" s="31"/>
      <c r="D36" s="82">
        <v>490</v>
      </c>
      <c r="E36" s="6">
        <f t="shared" si="4"/>
        <v>245</v>
      </c>
      <c r="F36" s="6">
        <f t="shared" si="5"/>
        <v>80</v>
      </c>
      <c r="G36" s="6">
        <f t="shared" si="6"/>
        <v>20</v>
      </c>
      <c r="H36" s="31">
        <f t="shared" si="7"/>
        <v>5</v>
      </c>
      <c r="I36" s="11">
        <f t="shared" si="8"/>
        <v>931</v>
      </c>
      <c r="J36" s="6">
        <f t="shared" si="9"/>
        <v>466</v>
      </c>
      <c r="K36" s="6">
        <f t="shared" si="10"/>
        <v>152</v>
      </c>
      <c r="L36" s="6">
        <f t="shared" si="11"/>
        <v>38</v>
      </c>
      <c r="M36" s="31">
        <f t="shared" si="12"/>
        <v>10</v>
      </c>
      <c r="N36" s="36"/>
      <c r="O36" s="36">
        <f t="shared" si="13"/>
        <v>0</v>
      </c>
      <c r="P36" s="36">
        <f t="shared" si="14"/>
        <v>0</v>
      </c>
      <c r="Q36" s="36">
        <f t="shared" si="15"/>
        <v>54</v>
      </c>
      <c r="R36" s="36">
        <f t="shared" si="16"/>
        <v>130</v>
      </c>
      <c r="S36" s="36">
        <f t="shared" si="17"/>
        <v>158</v>
      </c>
      <c r="T36" s="23"/>
      <c r="U36" s="92">
        <f>IF(B36=C36,0,IF(S36&lt;&gt;"-",(S36)/Přehled!$A$1,0))</f>
        <v>0.37619047619047619</v>
      </c>
    </row>
    <row r="37" spans="1:21" x14ac:dyDescent="0.25">
      <c r="A37" s="81">
        <v>35</v>
      </c>
      <c r="B37" s="11">
        <v>1799</v>
      </c>
      <c r="C37" s="31"/>
      <c r="D37" s="82">
        <v>505</v>
      </c>
      <c r="E37" s="6">
        <f t="shared" si="4"/>
        <v>255</v>
      </c>
      <c r="F37" s="6">
        <f t="shared" si="5"/>
        <v>85</v>
      </c>
      <c r="G37" s="6">
        <f t="shared" si="6"/>
        <v>20</v>
      </c>
      <c r="H37" s="31">
        <f t="shared" si="7"/>
        <v>5</v>
      </c>
      <c r="I37" s="11">
        <f t="shared" si="8"/>
        <v>960</v>
      </c>
      <c r="J37" s="6">
        <f t="shared" si="9"/>
        <v>485</v>
      </c>
      <c r="K37" s="6">
        <f t="shared" si="10"/>
        <v>162</v>
      </c>
      <c r="L37" s="6">
        <f t="shared" si="11"/>
        <v>38</v>
      </c>
      <c r="M37" s="31">
        <f t="shared" si="12"/>
        <v>10</v>
      </c>
      <c r="N37" s="36"/>
      <c r="O37" s="36">
        <f t="shared" si="13"/>
        <v>0</v>
      </c>
      <c r="P37" s="36">
        <f t="shared" si="14"/>
        <v>0</v>
      </c>
      <c r="Q37" s="36">
        <f t="shared" si="15"/>
        <v>30</v>
      </c>
      <c r="R37" s="36">
        <f t="shared" si="16"/>
        <v>116</v>
      </c>
      <c r="S37" s="36">
        <f t="shared" si="17"/>
        <v>144</v>
      </c>
      <c r="T37" s="23"/>
      <c r="U37" s="92">
        <f>IF(B37=C37,0,IF(S37&lt;&gt;"-",(S37)/Přehled!$A$1,0))</f>
        <v>0.34285714285714286</v>
      </c>
    </row>
    <row r="38" spans="1:21" x14ac:dyDescent="0.25">
      <c r="A38" s="81">
        <v>36</v>
      </c>
      <c r="B38" s="11">
        <v>1844</v>
      </c>
      <c r="C38" s="31"/>
      <c r="D38" s="82">
        <v>525</v>
      </c>
      <c r="E38" s="6">
        <f t="shared" si="4"/>
        <v>265</v>
      </c>
      <c r="F38" s="6">
        <f t="shared" si="5"/>
        <v>90</v>
      </c>
      <c r="G38" s="6">
        <f t="shared" si="6"/>
        <v>25</v>
      </c>
      <c r="H38" s="31">
        <f t="shared" si="7"/>
        <v>5</v>
      </c>
      <c r="I38" s="11">
        <f t="shared" si="8"/>
        <v>998</v>
      </c>
      <c r="J38" s="6">
        <f t="shared" si="9"/>
        <v>504</v>
      </c>
      <c r="K38" s="6">
        <f t="shared" si="10"/>
        <v>171</v>
      </c>
      <c r="L38" s="6">
        <f t="shared" si="11"/>
        <v>48</v>
      </c>
      <c r="M38" s="31">
        <f t="shared" si="12"/>
        <v>10</v>
      </c>
      <c r="N38" s="36"/>
      <c r="O38" s="36">
        <f t="shared" si="13"/>
        <v>0</v>
      </c>
      <c r="P38" s="36">
        <f t="shared" si="14"/>
        <v>0</v>
      </c>
      <c r="Q38" s="36">
        <f t="shared" si="15"/>
        <v>0</v>
      </c>
      <c r="R38" s="36">
        <f t="shared" si="16"/>
        <v>75</v>
      </c>
      <c r="S38" s="36">
        <f t="shared" si="17"/>
        <v>113</v>
      </c>
      <c r="T38" s="23"/>
      <c r="U38" s="92">
        <f>IF(B38=C38,0,IF(S38&lt;&gt;"-",(S38)/Přehled!$A$1,0))</f>
        <v>0.26904761904761904</v>
      </c>
    </row>
    <row r="39" spans="1:21" x14ac:dyDescent="0.25">
      <c r="A39" s="81">
        <v>37</v>
      </c>
      <c r="B39" s="11">
        <v>1890</v>
      </c>
      <c r="C39" s="31"/>
      <c r="D39" s="82">
        <v>540</v>
      </c>
      <c r="E39" s="6">
        <f t="shared" si="4"/>
        <v>270</v>
      </c>
      <c r="F39" s="6">
        <f t="shared" si="5"/>
        <v>90</v>
      </c>
      <c r="G39" s="6">
        <f t="shared" si="6"/>
        <v>25</v>
      </c>
      <c r="H39" s="31">
        <f t="shared" si="7"/>
        <v>5</v>
      </c>
      <c r="I39" s="11">
        <f t="shared" si="8"/>
        <v>1026</v>
      </c>
      <c r="J39" s="6">
        <f t="shared" si="9"/>
        <v>513</v>
      </c>
      <c r="K39" s="6">
        <f t="shared" si="10"/>
        <v>171</v>
      </c>
      <c r="L39" s="6">
        <f t="shared" si="11"/>
        <v>48</v>
      </c>
      <c r="M39" s="31">
        <f t="shared" si="12"/>
        <v>10</v>
      </c>
      <c r="N39" s="36"/>
      <c r="O39" s="36">
        <f t="shared" si="13"/>
        <v>0</v>
      </c>
      <c r="P39" s="36">
        <f t="shared" si="14"/>
        <v>0</v>
      </c>
      <c r="Q39" s="36">
        <f t="shared" si="15"/>
        <v>9</v>
      </c>
      <c r="R39" s="36">
        <f t="shared" si="16"/>
        <v>84</v>
      </c>
      <c r="S39" s="36">
        <f t="shared" si="17"/>
        <v>122</v>
      </c>
      <c r="T39" s="23"/>
      <c r="U39" s="92">
        <f>IF(B39=C39,0,IF(S39&lt;&gt;"-",(S39)/Přehled!$A$1,0))</f>
        <v>0.2904761904761905</v>
      </c>
    </row>
    <row r="40" spans="1:21" x14ac:dyDescent="0.25">
      <c r="A40" s="81">
        <v>38</v>
      </c>
      <c r="B40" s="11">
        <v>1937</v>
      </c>
      <c r="C40" s="31"/>
      <c r="D40" s="82">
        <v>560</v>
      </c>
      <c r="E40" s="6">
        <f t="shared" si="4"/>
        <v>280</v>
      </c>
      <c r="F40" s="6">
        <f t="shared" si="5"/>
        <v>95</v>
      </c>
      <c r="G40" s="6">
        <f t="shared" si="6"/>
        <v>25</v>
      </c>
      <c r="H40" s="31">
        <f t="shared" si="7"/>
        <v>5</v>
      </c>
      <c r="I40" s="11">
        <f t="shared" si="8"/>
        <v>1064</v>
      </c>
      <c r="J40" s="6">
        <f t="shared" si="9"/>
        <v>532</v>
      </c>
      <c r="K40" s="6">
        <f t="shared" si="10"/>
        <v>181</v>
      </c>
      <c r="L40" s="6">
        <f t="shared" si="11"/>
        <v>48</v>
      </c>
      <c r="M40" s="31">
        <f t="shared" si="12"/>
        <v>10</v>
      </c>
      <c r="N40" s="36"/>
      <c r="O40" s="36">
        <f t="shared" si="13"/>
        <v>0</v>
      </c>
      <c r="P40" s="36">
        <f t="shared" si="14"/>
        <v>0</v>
      </c>
      <c r="Q40" s="36">
        <f t="shared" si="15"/>
        <v>0</v>
      </c>
      <c r="R40" s="36">
        <f t="shared" si="16"/>
        <v>64</v>
      </c>
      <c r="S40" s="36">
        <f t="shared" si="17"/>
        <v>102</v>
      </c>
      <c r="T40" s="23"/>
      <c r="U40" s="92">
        <f>IF(B40=C40,0,IF(S40&lt;&gt;"-",(S40)/Přehled!$A$1,0))</f>
        <v>0.24285714285714285</v>
      </c>
    </row>
    <row r="41" spans="1:21" x14ac:dyDescent="0.25">
      <c r="A41" s="81">
        <v>39</v>
      </c>
      <c r="B41" s="11">
        <v>1986</v>
      </c>
      <c r="C41" s="31"/>
      <c r="D41" s="82">
        <v>575</v>
      </c>
      <c r="E41" s="6">
        <f t="shared" si="4"/>
        <v>290</v>
      </c>
      <c r="F41" s="6">
        <f t="shared" si="5"/>
        <v>95</v>
      </c>
      <c r="G41" s="6">
        <f t="shared" si="6"/>
        <v>25</v>
      </c>
      <c r="H41" s="31">
        <f t="shared" si="7"/>
        <v>5</v>
      </c>
      <c r="I41" s="11">
        <f t="shared" si="8"/>
        <v>1093</v>
      </c>
      <c r="J41" s="6">
        <f t="shared" si="9"/>
        <v>551</v>
      </c>
      <c r="K41" s="6">
        <f t="shared" si="10"/>
        <v>181</v>
      </c>
      <c r="L41" s="6">
        <f t="shared" si="11"/>
        <v>48</v>
      </c>
      <c r="M41" s="31">
        <f t="shared" si="12"/>
        <v>10</v>
      </c>
      <c r="N41" s="36"/>
      <c r="O41" s="36">
        <f t="shared" si="13"/>
        <v>0</v>
      </c>
      <c r="P41" s="36">
        <f t="shared" si="14"/>
        <v>0</v>
      </c>
      <c r="Q41" s="36">
        <f t="shared" si="15"/>
        <v>0</v>
      </c>
      <c r="R41" s="36">
        <f t="shared" si="16"/>
        <v>65</v>
      </c>
      <c r="S41" s="36">
        <f t="shared" si="17"/>
        <v>103</v>
      </c>
      <c r="T41" s="23"/>
      <c r="U41" s="92">
        <f>IF(B41=C41,0,IF(S41&lt;&gt;"-",(S41)/Přehled!$A$1,0))</f>
        <v>0.24523809523809523</v>
      </c>
    </row>
    <row r="42" spans="1:21" x14ac:dyDescent="0.25">
      <c r="A42" s="81">
        <v>40</v>
      </c>
      <c r="B42" s="11">
        <v>2035</v>
      </c>
      <c r="C42" s="31"/>
      <c r="D42" s="82">
        <v>595</v>
      </c>
      <c r="E42" s="6">
        <f t="shared" si="4"/>
        <v>300</v>
      </c>
      <c r="F42" s="6">
        <f t="shared" si="5"/>
        <v>100</v>
      </c>
      <c r="G42" s="6">
        <f t="shared" si="6"/>
        <v>25</v>
      </c>
      <c r="H42" s="31">
        <f t="shared" si="7"/>
        <v>5</v>
      </c>
      <c r="I42" s="11">
        <f t="shared" si="8"/>
        <v>1131</v>
      </c>
      <c r="J42" s="6">
        <f t="shared" si="9"/>
        <v>570</v>
      </c>
      <c r="K42" s="6">
        <f t="shared" si="10"/>
        <v>190</v>
      </c>
      <c r="L42" s="6">
        <f t="shared" si="11"/>
        <v>48</v>
      </c>
      <c r="M42" s="31">
        <f t="shared" si="12"/>
        <v>10</v>
      </c>
      <c r="N42" s="36"/>
      <c r="O42" s="36">
        <f t="shared" si="13"/>
        <v>0</v>
      </c>
      <c r="P42" s="36">
        <f t="shared" si="14"/>
        <v>0</v>
      </c>
      <c r="Q42" s="36">
        <f t="shared" si="15"/>
        <v>0</v>
      </c>
      <c r="R42" s="36">
        <f t="shared" si="16"/>
        <v>48</v>
      </c>
      <c r="S42" s="36">
        <f t="shared" si="17"/>
        <v>86</v>
      </c>
      <c r="T42" s="23"/>
      <c r="U42" s="92">
        <f>IF(B42=C42,0,IF(S42&lt;&gt;"-",(S42)/Přehled!$A$1,0))</f>
        <v>0.20476190476190476</v>
      </c>
    </row>
    <row r="43" spans="1:21" x14ac:dyDescent="0.25">
      <c r="A43" s="81">
        <v>41</v>
      </c>
      <c r="B43" s="11">
        <v>2086</v>
      </c>
      <c r="C43" s="31"/>
      <c r="D43" s="82">
        <v>615</v>
      </c>
      <c r="E43" s="6">
        <f t="shared" si="4"/>
        <v>310</v>
      </c>
      <c r="F43" s="6">
        <f t="shared" si="5"/>
        <v>105</v>
      </c>
      <c r="G43" s="6">
        <f t="shared" si="6"/>
        <v>25</v>
      </c>
      <c r="H43" s="31">
        <f t="shared" si="7"/>
        <v>5</v>
      </c>
      <c r="I43" s="11">
        <f t="shared" si="8"/>
        <v>1169</v>
      </c>
      <c r="J43" s="6">
        <f t="shared" si="9"/>
        <v>589</v>
      </c>
      <c r="K43" s="6">
        <f t="shared" si="10"/>
        <v>200</v>
      </c>
      <c r="L43" s="6">
        <f t="shared" si="11"/>
        <v>48</v>
      </c>
      <c r="M43" s="31">
        <f t="shared" si="12"/>
        <v>10</v>
      </c>
      <c r="N43" s="36"/>
      <c r="O43" s="36">
        <f t="shared" si="13"/>
        <v>0</v>
      </c>
      <c r="P43" s="36">
        <f t="shared" si="14"/>
        <v>0</v>
      </c>
      <c r="Q43" s="36">
        <f t="shared" si="15"/>
        <v>0</v>
      </c>
      <c r="R43" s="36">
        <f t="shared" si="16"/>
        <v>32</v>
      </c>
      <c r="S43" s="36">
        <f t="shared" si="17"/>
        <v>70</v>
      </c>
      <c r="T43" s="23"/>
      <c r="U43" s="92">
        <f>IF(B43=C43,0,IF(S43&lt;&gt;"-",(S43)/Přehled!$A$1,0))</f>
        <v>0.16666666666666666</v>
      </c>
    </row>
    <row r="44" spans="1:21" x14ac:dyDescent="0.25">
      <c r="A44" s="81">
        <v>42</v>
      </c>
      <c r="B44" s="11">
        <v>2138</v>
      </c>
      <c r="C44" s="31"/>
      <c r="D44" s="82">
        <v>630</v>
      </c>
      <c r="E44" s="6">
        <f t="shared" si="4"/>
        <v>315</v>
      </c>
      <c r="F44" s="6">
        <f t="shared" si="5"/>
        <v>105</v>
      </c>
      <c r="G44" s="6">
        <f t="shared" si="6"/>
        <v>25</v>
      </c>
      <c r="H44" s="31">
        <f t="shared" si="7"/>
        <v>5</v>
      </c>
      <c r="I44" s="11">
        <f t="shared" si="8"/>
        <v>1197</v>
      </c>
      <c r="J44" s="6">
        <f t="shared" si="9"/>
        <v>599</v>
      </c>
      <c r="K44" s="6">
        <f t="shared" si="10"/>
        <v>200</v>
      </c>
      <c r="L44" s="6">
        <f t="shared" si="11"/>
        <v>48</v>
      </c>
      <c r="M44" s="31">
        <f t="shared" si="12"/>
        <v>10</v>
      </c>
      <c r="N44" s="36"/>
      <c r="O44" s="36">
        <f t="shared" si="13"/>
        <v>0</v>
      </c>
      <c r="P44" s="36">
        <f t="shared" si="14"/>
        <v>0</v>
      </c>
      <c r="Q44" s="36">
        <f t="shared" si="15"/>
        <v>0</v>
      </c>
      <c r="R44" s="36">
        <f t="shared" si="16"/>
        <v>46</v>
      </c>
      <c r="S44" s="36">
        <f t="shared" si="17"/>
        <v>84</v>
      </c>
      <c r="T44" s="23"/>
      <c r="U44" s="92">
        <f>IF(B44=C44,0,IF(S44&lt;&gt;"-",(S44)/Přehled!$A$1,0))</f>
        <v>0.2</v>
      </c>
    </row>
    <row r="45" spans="1:21" x14ac:dyDescent="0.25">
      <c r="A45" s="81">
        <v>43</v>
      </c>
      <c r="B45" s="11">
        <v>2192</v>
      </c>
      <c r="C45" s="31"/>
      <c r="D45" s="82">
        <v>650</v>
      </c>
      <c r="E45" s="6">
        <f t="shared" si="4"/>
        <v>325</v>
      </c>
      <c r="F45" s="6">
        <f t="shared" si="5"/>
        <v>110</v>
      </c>
      <c r="G45" s="6">
        <f t="shared" si="6"/>
        <v>30</v>
      </c>
      <c r="H45" s="31">
        <f t="shared" si="7"/>
        <v>5</v>
      </c>
      <c r="I45" s="11">
        <f t="shared" si="8"/>
        <v>1235</v>
      </c>
      <c r="J45" s="6">
        <f t="shared" si="9"/>
        <v>618</v>
      </c>
      <c r="K45" s="6">
        <f t="shared" si="10"/>
        <v>209</v>
      </c>
      <c r="L45" s="6">
        <f t="shared" si="11"/>
        <v>57</v>
      </c>
      <c r="M45" s="31">
        <f t="shared" si="12"/>
        <v>10</v>
      </c>
      <c r="N45" s="36"/>
      <c r="O45" s="36">
        <f t="shared" si="13"/>
        <v>0</v>
      </c>
      <c r="P45" s="36">
        <f t="shared" si="14"/>
        <v>0</v>
      </c>
      <c r="Q45" s="36">
        <f t="shared" si="15"/>
        <v>0</v>
      </c>
      <c r="R45" s="36">
        <f t="shared" si="16"/>
        <v>16</v>
      </c>
      <c r="S45" s="36">
        <f t="shared" si="17"/>
        <v>63</v>
      </c>
      <c r="T45" s="23"/>
      <c r="U45" s="92">
        <f>IF(B45=C45,0,IF(S45&lt;&gt;"-",(S45)/Přehled!$A$1,0))</f>
        <v>0.15</v>
      </c>
    </row>
    <row r="46" spans="1:21" x14ac:dyDescent="0.25">
      <c r="A46" s="81">
        <v>44</v>
      </c>
      <c r="B46" s="11">
        <v>2246</v>
      </c>
      <c r="C46" s="31"/>
      <c r="D46" s="82">
        <v>670</v>
      </c>
      <c r="E46" s="6">
        <f t="shared" si="4"/>
        <v>335</v>
      </c>
      <c r="F46" s="6">
        <f t="shared" si="5"/>
        <v>110</v>
      </c>
      <c r="G46" s="6">
        <f t="shared" si="6"/>
        <v>30</v>
      </c>
      <c r="H46" s="31">
        <f t="shared" si="7"/>
        <v>5</v>
      </c>
      <c r="I46" s="11">
        <f t="shared" si="8"/>
        <v>1273</v>
      </c>
      <c r="J46" s="6">
        <f t="shared" si="9"/>
        <v>637</v>
      </c>
      <c r="K46" s="6">
        <f t="shared" si="10"/>
        <v>209</v>
      </c>
      <c r="L46" s="6">
        <f t="shared" si="11"/>
        <v>57</v>
      </c>
      <c r="M46" s="31">
        <f t="shared" si="12"/>
        <v>10</v>
      </c>
      <c r="N46" s="36"/>
      <c r="O46" s="36">
        <f t="shared" si="13"/>
        <v>0</v>
      </c>
      <c r="P46" s="36">
        <f t="shared" si="14"/>
        <v>0</v>
      </c>
      <c r="Q46" s="36">
        <f t="shared" si="15"/>
        <v>0</v>
      </c>
      <c r="R46" s="36">
        <f t="shared" si="16"/>
        <v>13</v>
      </c>
      <c r="S46" s="36">
        <f t="shared" si="17"/>
        <v>60</v>
      </c>
      <c r="T46" s="23"/>
      <c r="U46" s="92">
        <f>IF(B46=C46,0,IF(S46&lt;&gt;"-",(S46)/Přehled!$A$1,0))</f>
        <v>0.14285714285714285</v>
      </c>
    </row>
    <row r="47" spans="1:21" x14ac:dyDescent="0.25">
      <c r="A47" s="81">
        <v>45</v>
      </c>
      <c r="B47" s="11">
        <v>2303</v>
      </c>
      <c r="C47" s="31"/>
      <c r="D47" s="82">
        <v>685</v>
      </c>
      <c r="E47" s="6">
        <f t="shared" si="4"/>
        <v>345</v>
      </c>
      <c r="F47" s="6">
        <f t="shared" si="5"/>
        <v>115</v>
      </c>
      <c r="G47" s="6">
        <f t="shared" si="6"/>
        <v>30</v>
      </c>
      <c r="H47" s="31">
        <f t="shared" si="7"/>
        <v>5</v>
      </c>
      <c r="I47" s="11">
        <f t="shared" si="8"/>
        <v>1302</v>
      </c>
      <c r="J47" s="6">
        <f t="shared" si="9"/>
        <v>656</v>
      </c>
      <c r="K47" s="6">
        <f t="shared" si="10"/>
        <v>219</v>
      </c>
      <c r="L47" s="6">
        <f t="shared" si="11"/>
        <v>57</v>
      </c>
      <c r="M47" s="31">
        <f t="shared" si="12"/>
        <v>10</v>
      </c>
      <c r="N47" s="36"/>
      <c r="O47" s="36">
        <f t="shared" si="13"/>
        <v>0</v>
      </c>
      <c r="P47" s="36">
        <f t="shared" si="14"/>
        <v>0</v>
      </c>
      <c r="Q47" s="36">
        <f t="shared" si="15"/>
        <v>0</v>
      </c>
      <c r="R47" s="36">
        <f t="shared" si="16"/>
        <v>12</v>
      </c>
      <c r="S47" s="36">
        <f t="shared" si="17"/>
        <v>59</v>
      </c>
      <c r="T47" s="23"/>
      <c r="U47" s="92">
        <f>IF(B47=C47,0,IF(S47&lt;&gt;"-",(S47)/Přehled!$A$1,0))</f>
        <v>0.14047619047619048</v>
      </c>
    </row>
    <row r="48" spans="1:21" x14ac:dyDescent="0.25">
      <c r="A48" s="81">
        <v>46</v>
      </c>
      <c r="B48" s="11">
        <v>2360</v>
      </c>
      <c r="C48" s="31"/>
      <c r="D48" s="82">
        <v>705</v>
      </c>
      <c r="E48" s="6">
        <f t="shared" si="4"/>
        <v>355</v>
      </c>
      <c r="F48" s="6">
        <f t="shared" si="5"/>
        <v>120</v>
      </c>
      <c r="G48" s="6">
        <f t="shared" si="6"/>
        <v>30</v>
      </c>
      <c r="H48" s="31">
        <f t="shared" si="7"/>
        <v>5</v>
      </c>
      <c r="I48" s="11">
        <f t="shared" si="8"/>
        <v>1340</v>
      </c>
      <c r="J48" s="6">
        <f t="shared" si="9"/>
        <v>675</v>
      </c>
      <c r="K48" s="6">
        <f t="shared" si="10"/>
        <v>228</v>
      </c>
      <c r="L48" s="6">
        <f t="shared" si="11"/>
        <v>57</v>
      </c>
      <c r="M48" s="31">
        <f t="shared" si="12"/>
        <v>10</v>
      </c>
      <c r="N48" s="36"/>
      <c r="O48" s="36">
        <f t="shared" si="13"/>
        <v>0</v>
      </c>
      <c r="P48" s="36">
        <f t="shared" si="14"/>
        <v>0</v>
      </c>
      <c r="Q48" s="36">
        <f t="shared" si="15"/>
        <v>0</v>
      </c>
      <c r="R48" s="36">
        <f t="shared" si="16"/>
        <v>3</v>
      </c>
      <c r="S48" s="36">
        <f t="shared" si="17"/>
        <v>50</v>
      </c>
      <c r="T48" s="23"/>
      <c r="U48" s="92">
        <f>IF(B48=C48,0,IF(S48&lt;&gt;"-",(S48)/Přehled!$A$1,0))</f>
        <v>0.11904761904761904</v>
      </c>
    </row>
    <row r="49" spans="1:21" x14ac:dyDescent="0.25">
      <c r="A49" s="81">
        <v>47</v>
      </c>
      <c r="B49" s="11">
        <v>2419</v>
      </c>
      <c r="C49" s="31"/>
      <c r="D49" s="82">
        <v>725</v>
      </c>
      <c r="E49" s="6">
        <f t="shared" si="4"/>
        <v>365</v>
      </c>
      <c r="F49" s="6">
        <f t="shared" si="5"/>
        <v>120</v>
      </c>
      <c r="G49" s="6">
        <f t="shared" si="6"/>
        <v>30</v>
      </c>
      <c r="H49" s="31">
        <f t="shared" si="7"/>
        <v>5</v>
      </c>
      <c r="I49" s="11">
        <f t="shared" si="8"/>
        <v>1378</v>
      </c>
      <c r="J49" s="6">
        <f t="shared" si="9"/>
        <v>694</v>
      </c>
      <c r="K49" s="6">
        <f t="shared" si="10"/>
        <v>228</v>
      </c>
      <c r="L49" s="6">
        <f t="shared" si="11"/>
        <v>57</v>
      </c>
      <c r="M49" s="31">
        <f t="shared" si="12"/>
        <v>10</v>
      </c>
      <c r="N49" s="36"/>
      <c r="O49" s="36">
        <f t="shared" si="13"/>
        <v>0</v>
      </c>
      <c r="P49" s="36">
        <f t="shared" si="14"/>
        <v>0</v>
      </c>
      <c r="Q49" s="36">
        <f t="shared" si="15"/>
        <v>0</v>
      </c>
      <c r="R49" s="36">
        <f t="shared" si="16"/>
        <v>5</v>
      </c>
      <c r="S49" s="36">
        <f t="shared" si="17"/>
        <v>52</v>
      </c>
      <c r="T49" s="23"/>
      <c r="U49" s="92">
        <f>IF(B49=C49,0,IF(S49&lt;&gt;"-",(S49)/Přehled!$A$1,0))</f>
        <v>0.12380952380952381</v>
      </c>
    </row>
    <row r="50" spans="1:21" x14ac:dyDescent="0.25">
      <c r="A50" s="81">
        <v>48</v>
      </c>
      <c r="B50" s="11">
        <v>2480</v>
      </c>
      <c r="C50" s="31"/>
      <c r="D50" s="82">
        <v>740</v>
      </c>
      <c r="E50" s="6">
        <f t="shared" si="4"/>
        <v>370</v>
      </c>
      <c r="F50" s="6">
        <f t="shared" si="5"/>
        <v>125</v>
      </c>
      <c r="G50" s="6">
        <f t="shared" si="6"/>
        <v>30</v>
      </c>
      <c r="H50" s="31">
        <f t="shared" si="7"/>
        <v>5</v>
      </c>
      <c r="I50" s="11">
        <f t="shared" si="8"/>
        <v>1406</v>
      </c>
      <c r="J50" s="6">
        <f t="shared" si="9"/>
        <v>703</v>
      </c>
      <c r="K50" s="6">
        <f t="shared" si="10"/>
        <v>238</v>
      </c>
      <c r="L50" s="6">
        <f t="shared" si="11"/>
        <v>57</v>
      </c>
      <c r="M50" s="31">
        <f t="shared" si="12"/>
        <v>10</v>
      </c>
      <c r="N50" s="36"/>
      <c r="O50" s="36">
        <f t="shared" si="13"/>
        <v>0</v>
      </c>
      <c r="P50" s="36">
        <f t="shared" si="14"/>
        <v>0</v>
      </c>
      <c r="Q50" s="36">
        <f t="shared" si="15"/>
        <v>0</v>
      </c>
      <c r="R50" s="36">
        <f t="shared" si="16"/>
        <v>19</v>
      </c>
      <c r="S50" s="36">
        <f t="shared" si="17"/>
        <v>66</v>
      </c>
      <c r="T50" s="23"/>
      <c r="U50" s="92">
        <f>IF(B50=C50,0,IF(S50&lt;&gt;"-",(S50)/Přehled!$A$1,0))</f>
        <v>0.15714285714285714</v>
      </c>
    </row>
    <row r="51" spans="1:21" x14ac:dyDescent="0.25">
      <c r="A51" s="81">
        <v>49</v>
      </c>
      <c r="B51" s="11">
        <v>2541</v>
      </c>
      <c r="C51" s="31"/>
      <c r="D51" s="82">
        <v>760</v>
      </c>
      <c r="E51" s="6">
        <f t="shared" si="4"/>
        <v>380</v>
      </c>
      <c r="F51" s="6">
        <f t="shared" si="5"/>
        <v>125</v>
      </c>
      <c r="G51" s="6">
        <f t="shared" si="6"/>
        <v>30</v>
      </c>
      <c r="H51" s="31">
        <f t="shared" si="7"/>
        <v>5</v>
      </c>
      <c r="I51" s="11">
        <f t="shared" si="8"/>
        <v>1444</v>
      </c>
      <c r="J51" s="6">
        <f t="shared" si="9"/>
        <v>722</v>
      </c>
      <c r="K51" s="6">
        <f t="shared" si="10"/>
        <v>238</v>
      </c>
      <c r="L51" s="6">
        <f t="shared" si="11"/>
        <v>57</v>
      </c>
      <c r="M51" s="31">
        <f t="shared" si="12"/>
        <v>10</v>
      </c>
      <c r="N51" s="36"/>
      <c r="O51" s="36">
        <f t="shared" si="13"/>
        <v>0</v>
      </c>
      <c r="P51" s="36">
        <f t="shared" si="14"/>
        <v>0</v>
      </c>
      <c r="Q51" s="36">
        <f t="shared" si="15"/>
        <v>0</v>
      </c>
      <c r="R51" s="36">
        <f t="shared" si="16"/>
        <v>23</v>
      </c>
      <c r="S51" s="36">
        <f t="shared" si="17"/>
        <v>70</v>
      </c>
      <c r="T51" s="23"/>
      <c r="U51" s="92">
        <f>IF(B51=C51,0,IF(S51&lt;&gt;"-",(S51)/Přehled!$A$1,0))</f>
        <v>0.16666666666666666</v>
      </c>
    </row>
    <row r="52" spans="1:21" x14ac:dyDescent="0.25">
      <c r="A52" s="81">
        <v>50</v>
      </c>
      <c r="B52" s="11">
        <v>2605</v>
      </c>
      <c r="C52" s="31"/>
      <c r="D52" s="82">
        <v>780</v>
      </c>
      <c r="E52" s="6">
        <f t="shared" si="4"/>
        <v>390</v>
      </c>
      <c r="F52" s="6">
        <f t="shared" si="5"/>
        <v>130</v>
      </c>
      <c r="G52" s="6">
        <f t="shared" si="6"/>
        <v>35</v>
      </c>
      <c r="H52" s="31">
        <f t="shared" si="7"/>
        <v>5</v>
      </c>
      <c r="I52" s="11">
        <f t="shared" si="8"/>
        <v>1482</v>
      </c>
      <c r="J52" s="6">
        <f t="shared" si="9"/>
        <v>741</v>
      </c>
      <c r="K52" s="6">
        <f t="shared" si="10"/>
        <v>247</v>
      </c>
      <c r="L52" s="6">
        <f t="shared" si="11"/>
        <v>67</v>
      </c>
      <c r="M52" s="31">
        <f t="shared" si="12"/>
        <v>10</v>
      </c>
      <c r="N52" s="36"/>
      <c r="O52" s="36">
        <f t="shared" si="13"/>
        <v>0</v>
      </c>
      <c r="P52" s="36">
        <f t="shared" si="14"/>
        <v>0</v>
      </c>
      <c r="Q52" s="36">
        <f t="shared" si="15"/>
        <v>0</v>
      </c>
      <c r="R52" s="36">
        <f t="shared" si="16"/>
        <v>1</v>
      </c>
      <c r="S52" s="36">
        <f t="shared" si="17"/>
        <v>58</v>
      </c>
      <c r="T52" s="23"/>
      <c r="U52" s="92">
        <f>IF(B52=C52,0,IF(S52&lt;&gt;"-",(S52)/Přehled!$A$1,0))</f>
        <v>0.1380952380952381</v>
      </c>
    </row>
    <row r="53" spans="1:21" x14ac:dyDescent="0.25">
      <c r="A53" s="81">
        <v>51</v>
      </c>
      <c r="B53" s="11">
        <v>2670</v>
      </c>
      <c r="C53" s="31"/>
      <c r="D53" s="82">
        <v>800</v>
      </c>
      <c r="E53" s="6">
        <f t="shared" si="4"/>
        <v>400</v>
      </c>
      <c r="F53" s="6">
        <f t="shared" si="5"/>
        <v>135</v>
      </c>
      <c r="G53" s="6">
        <f t="shared" si="6"/>
        <v>35</v>
      </c>
      <c r="H53" s="31">
        <f t="shared" si="7"/>
        <v>5</v>
      </c>
      <c r="I53" s="11">
        <f t="shared" si="8"/>
        <v>1520</v>
      </c>
      <c r="J53" s="6">
        <f t="shared" si="9"/>
        <v>760</v>
      </c>
      <c r="K53" s="6">
        <f t="shared" si="10"/>
        <v>257</v>
      </c>
      <c r="L53" s="6">
        <f t="shared" si="11"/>
        <v>67</v>
      </c>
      <c r="M53" s="31">
        <f t="shared" si="12"/>
        <v>10</v>
      </c>
      <c r="N53" s="36"/>
      <c r="O53" s="36">
        <f t="shared" si="13"/>
        <v>0</v>
      </c>
      <c r="P53" s="36">
        <f t="shared" si="14"/>
        <v>0</v>
      </c>
      <c r="Q53" s="36">
        <f t="shared" si="15"/>
        <v>0</v>
      </c>
      <c r="R53" s="36">
        <f t="shared" si="16"/>
        <v>0</v>
      </c>
      <c r="S53" s="36">
        <f t="shared" si="17"/>
        <v>56</v>
      </c>
      <c r="T53" s="23"/>
      <c r="U53" s="92">
        <f>IF(B53=C53,0,IF(S53&lt;&gt;"-",(S53)/Přehled!$A$1,0))</f>
        <v>0.13333333333333333</v>
      </c>
    </row>
    <row r="54" spans="1:21" x14ac:dyDescent="0.25">
      <c r="A54" s="81">
        <v>52</v>
      </c>
      <c r="B54" s="11">
        <v>2737</v>
      </c>
      <c r="C54" s="31"/>
      <c r="D54" s="82">
        <v>815</v>
      </c>
      <c r="E54" s="6">
        <f t="shared" si="4"/>
        <v>410</v>
      </c>
      <c r="F54" s="6">
        <f t="shared" si="5"/>
        <v>135</v>
      </c>
      <c r="G54" s="6">
        <f t="shared" si="6"/>
        <v>35</v>
      </c>
      <c r="H54" s="31">
        <f t="shared" si="7"/>
        <v>5</v>
      </c>
      <c r="I54" s="11">
        <f t="shared" si="8"/>
        <v>1549</v>
      </c>
      <c r="J54" s="6">
        <f t="shared" si="9"/>
        <v>779</v>
      </c>
      <c r="K54" s="6">
        <f t="shared" si="10"/>
        <v>257</v>
      </c>
      <c r="L54" s="6">
        <f t="shared" si="11"/>
        <v>67</v>
      </c>
      <c r="M54" s="31">
        <f t="shared" si="12"/>
        <v>10</v>
      </c>
      <c r="N54" s="36"/>
      <c r="O54" s="36">
        <f t="shared" si="13"/>
        <v>0</v>
      </c>
      <c r="P54" s="36">
        <f t="shared" si="14"/>
        <v>0</v>
      </c>
      <c r="Q54" s="36">
        <f t="shared" si="15"/>
        <v>0</v>
      </c>
      <c r="R54" s="36">
        <f t="shared" si="16"/>
        <v>18</v>
      </c>
      <c r="S54" s="36">
        <f t="shared" si="17"/>
        <v>75</v>
      </c>
      <c r="T54" s="23"/>
      <c r="U54" s="92">
        <f>IF(B54=C54,0,IF(S54&lt;&gt;"-",(S54)/Přehled!$A$1,0))</f>
        <v>0.17857142857142858</v>
      </c>
    </row>
    <row r="55" spans="1:21" x14ac:dyDescent="0.25">
      <c r="A55" s="81">
        <v>53</v>
      </c>
      <c r="B55" s="11">
        <v>2805</v>
      </c>
      <c r="C55" s="31"/>
      <c r="D55" s="82">
        <v>835</v>
      </c>
      <c r="E55" s="6">
        <f t="shared" si="4"/>
        <v>420</v>
      </c>
      <c r="F55" s="6">
        <f t="shared" si="5"/>
        <v>140</v>
      </c>
      <c r="G55" s="6">
        <f t="shared" si="6"/>
        <v>35</v>
      </c>
      <c r="H55" s="31">
        <f t="shared" si="7"/>
        <v>5</v>
      </c>
      <c r="I55" s="11">
        <f t="shared" si="8"/>
        <v>1587</v>
      </c>
      <c r="J55" s="6">
        <f t="shared" si="9"/>
        <v>798</v>
      </c>
      <c r="K55" s="6">
        <f t="shared" si="10"/>
        <v>266</v>
      </c>
      <c r="L55" s="6">
        <f t="shared" si="11"/>
        <v>67</v>
      </c>
      <c r="M55" s="31">
        <f t="shared" si="12"/>
        <v>10</v>
      </c>
      <c r="N55" s="36"/>
      <c r="O55" s="36">
        <f t="shared" si="13"/>
        <v>0</v>
      </c>
      <c r="P55" s="36">
        <f t="shared" si="14"/>
        <v>0</v>
      </c>
      <c r="Q55" s="36">
        <f t="shared" si="15"/>
        <v>0</v>
      </c>
      <c r="R55" s="36">
        <f t="shared" si="16"/>
        <v>20</v>
      </c>
      <c r="S55" s="36">
        <f t="shared" si="17"/>
        <v>77</v>
      </c>
      <c r="T55" s="23"/>
      <c r="U55" s="92">
        <f>IF(B55=C55,0,IF(S55&lt;&gt;"-",(S55)/Přehled!$A$1,0))</f>
        <v>0.18333333333333332</v>
      </c>
    </row>
    <row r="56" spans="1:21" x14ac:dyDescent="0.25">
      <c r="A56" s="81">
        <v>54</v>
      </c>
      <c r="B56" s="11">
        <v>2875</v>
      </c>
      <c r="C56" s="31"/>
      <c r="D56" s="82">
        <v>855</v>
      </c>
      <c r="E56" s="6">
        <f t="shared" si="4"/>
        <v>430</v>
      </c>
      <c r="F56" s="6">
        <f t="shared" si="5"/>
        <v>145</v>
      </c>
      <c r="G56" s="6">
        <f t="shared" si="6"/>
        <v>35</v>
      </c>
      <c r="H56" s="31">
        <f t="shared" si="7"/>
        <v>5</v>
      </c>
      <c r="I56" s="11">
        <f t="shared" si="8"/>
        <v>1625</v>
      </c>
      <c r="J56" s="6">
        <f t="shared" si="9"/>
        <v>817</v>
      </c>
      <c r="K56" s="6">
        <f t="shared" si="10"/>
        <v>276</v>
      </c>
      <c r="L56" s="6">
        <f t="shared" si="11"/>
        <v>67</v>
      </c>
      <c r="M56" s="31">
        <f t="shared" si="12"/>
        <v>10</v>
      </c>
      <c r="N56" s="36"/>
      <c r="O56" s="36">
        <f t="shared" si="13"/>
        <v>0</v>
      </c>
      <c r="P56" s="36">
        <f t="shared" si="14"/>
        <v>0</v>
      </c>
      <c r="Q56" s="36">
        <f t="shared" si="15"/>
        <v>0</v>
      </c>
      <c r="R56" s="36">
        <f t="shared" si="16"/>
        <v>23</v>
      </c>
      <c r="S56" s="36">
        <f t="shared" si="17"/>
        <v>80</v>
      </c>
      <c r="T56" s="23"/>
      <c r="U56" s="92">
        <f>IF(B56=C56,0,IF(S56&lt;&gt;"-",(S56)/Přehled!$A$1,0))</f>
        <v>0.19047619047619047</v>
      </c>
    </row>
    <row r="57" spans="1:21" x14ac:dyDescent="0.25">
      <c r="A57" s="81">
        <v>55</v>
      </c>
      <c r="B57" s="11">
        <v>2947</v>
      </c>
      <c r="C57" s="31"/>
      <c r="D57" s="82">
        <v>875</v>
      </c>
      <c r="E57" s="6">
        <f t="shared" si="4"/>
        <v>440</v>
      </c>
      <c r="F57" s="6">
        <f t="shared" si="5"/>
        <v>145</v>
      </c>
      <c r="G57" s="6">
        <f t="shared" si="6"/>
        <v>35</v>
      </c>
      <c r="H57" s="31">
        <f t="shared" si="7"/>
        <v>5</v>
      </c>
      <c r="I57" s="11">
        <f t="shared" si="8"/>
        <v>1663</v>
      </c>
      <c r="J57" s="6">
        <f t="shared" si="9"/>
        <v>836</v>
      </c>
      <c r="K57" s="6">
        <f t="shared" si="10"/>
        <v>276</v>
      </c>
      <c r="L57" s="6">
        <f t="shared" si="11"/>
        <v>67</v>
      </c>
      <c r="M57" s="31">
        <f t="shared" si="12"/>
        <v>10</v>
      </c>
      <c r="N57" s="36"/>
      <c r="O57" s="36">
        <f t="shared" si="13"/>
        <v>0</v>
      </c>
      <c r="P57" s="36">
        <f t="shared" si="14"/>
        <v>0</v>
      </c>
      <c r="Q57" s="36">
        <f t="shared" si="15"/>
        <v>0</v>
      </c>
      <c r="R57" s="36">
        <f t="shared" si="16"/>
        <v>38</v>
      </c>
      <c r="S57" s="36">
        <f t="shared" si="17"/>
        <v>95</v>
      </c>
      <c r="T57" s="23"/>
      <c r="U57" s="92">
        <f>IF(B57=C57,0,IF(S57&lt;&gt;"-",(S57)/Přehled!$A$1,0))</f>
        <v>0.22619047619047619</v>
      </c>
    </row>
    <row r="58" spans="1:21" x14ac:dyDescent="0.25">
      <c r="A58" s="81">
        <v>56</v>
      </c>
      <c r="B58" s="11">
        <v>3021</v>
      </c>
      <c r="C58" s="31"/>
      <c r="D58" s="82">
        <v>895</v>
      </c>
      <c r="E58" s="6">
        <f t="shared" si="4"/>
        <v>450</v>
      </c>
      <c r="F58" s="6">
        <f t="shared" si="5"/>
        <v>150</v>
      </c>
      <c r="G58" s="6">
        <f t="shared" si="6"/>
        <v>40</v>
      </c>
      <c r="H58" s="31">
        <f t="shared" si="7"/>
        <v>10</v>
      </c>
      <c r="I58" s="11">
        <f t="shared" si="8"/>
        <v>1701</v>
      </c>
      <c r="J58" s="6">
        <f t="shared" si="9"/>
        <v>855</v>
      </c>
      <c r="K58" s="6">
        <f t="shared" si="10"/>
        <v>285</v>
      </c>
      <c r="L58" s="6">
        <f t="shared" si="11"/>
        <v>76</v>
      </c>
      <c r="M58" s="31">
        <f t="shared" si="12"/>
        <v>19</v>
      </c>
      <c r="N58" s="36"/>
      <c r="O58" s="36">
        <f t="shared" si="13"/>
        <v>0</v>
      </c>
      <c r="P58" s="36">
        <f t="shared" si="14"/>
        <v>0</v>
      </c>
      <c r="Q58" s="36">
        <f t="shared" si="15"/>
        <v>0</v>
      </c>
      <c r="R58" s="36">
        <f t="shared" si="16"/>
        <v>28</v>
      </c>
      <c r="S58" s="36">
        <f t="shared" si="17"/>
        <v>85</v>
      </c>
      <c r="T58" s="23"/>
      <c r="U58" s="92">
        <f>IF(B58=C58,0,IF(S58&lt;&gt;"-",(S58)/Přehled!$A$1,0))</f>
        <v>0.20238095238095238</v>
      </c>
    </row>
    <row r="59" spans="1:21" x14ac:dyDescent="0.25">
      <c r="A59" s="81">
        <v>57</v>
      </c>
      <c r="B59" s="11">
        <v>3096</v>
      </c>
      <c r="C59" s="31"/>
      <c r="D59" s="82">
        <v>915</v>
      </c>
      <c r="E59" s="6">
        <f t="shared" si="4"/>
        <v>460</v>
      </c>
      <c r="F59" s="6">
        <f t="shared" si="5"/>
        <v>155</v>
      </c>
      <c r="G59" s="6">
        <f t="shared" si="6"/>
        <v>40</v>
      </c>
      <c r="H59" s="31">
        <f t="shared" si="7"/>
        <v>10</v>
      </c>
      <c r="I59" s="11">
        <f t="shared" si="8"/>
        <v>1739</v>
      </c>
      <c r="J59" s="6">
        <f t="shared" si="9"/>
        <v>874</v>
      </c>
      <c r="K59" s="6">
        <f t="shared" si="10"/>
        <v>295</v>
      </c>
      <c r="L59" s="6">
        <f t="shared" si="11"/>
        <v>76</v>
      </c>
      <c r="M59" s="31">
        <f t="shared" si="12"/>
        <v>19</v>
      </c>
      <c r="N59" s="36"/>
      <c r="O59" s="36">
        <f t="shared" si="13"/>
        <v>0</v>
      </c>
      <c r="P59" s="36">
        <f t="shared" si="14"/>
        <v>0</v>
      </c>
      <c r="Q59" s="36">
        <f t="shared" si="15"/>
        <v>0</v>
      </c>
      <c r="R59" s="36">
        <f t="shared" si="16"/>
        <v>36</v>
      </c>
      <c r="S59" s="36">
        <f t="shared" si="17"/>
        <v>93</v>
      </c>
      <c r="T59" s="23"/>
      <c r="U59" s="92">
        <f>IF(B59=C59,0,IF(S59&lt;&gt;"-",(S59)/Přehled!$A$1,0))</f>
        <v>0.22142857142857142</v>
      </c>
    </row>
    <row r="60" spans="1:21" x14ac:dyDescent="0.25">
      <c r="A60" s="81">
        <v>58</v>
      </c>
      <c r="B60" s="11">
        <v>3174</v>
      </c>
      <c r="C60" s="31"/>
      <c r="D60" s="82">
        <v>930</v>
      </c>
      <c r="E60" s="6">
        <f t="shared" si="4"/>
        <v>465</v>
      </c>
      <c r="F60" s="6">
        <f t="shared" si="5"/>
        <v>155</v>
      </c>
      <c r="G60" s="6">
        <f t="shared" si="6"/>
        <v>40</v>
      </c>
      <c r="H60" s="31">
        <f t="shared" si="7"/>
        <v>10</v>
      </c>
      <c r="I60" s="11">
        <f t="shared" si="8"/>
        <v>1767</v>
      </c>
      <c r="J60" s="6">
        <f t="shared" si="9"/>
        <v>884</v>
      </c>
      <c r="K60" s="6">
        <f t="shared" si="10"/>
        <v>295</v>
      </c>
      <c r="L60" s="6">
        <f t="shared" si="11"/>
        <v>76</v>
      </c>
      <c r="M60" s="31">
        <f t="shared" si="12"/>
        <v>19</v>
      </c>
      <c r="N60" s="36"/>
      <c r="O60" s="36">
        <f t="shared" si="13"/>
        <v>0</v>
      </c>
      <c r="P60" s="36">
        <f t="shared" si="14"/>
        <v>0</v>
      </c>
      <c r="Q60" s="36">
        <f t="shared" si="15"/>
        <v>0</v>
      </c>
      <c r="R60" s="36">
        <f t="shared" si="16"/>
        <v>76</v>
      </c>
      <c r="S60" s="36">
        <f t="shared" si="17"/>
        <v>133</v>
      </c>
      <c r="T60" s="23"/>
      <c r="U60" s="92">
        <f>IF(B60=C60,0,IF(S60&lt;&gt;"-",(S60)/Přehled!$A$1,0))</f>
        <v>0.31666666666666665</v>
      </c>
    </row>
    <row r="61" spans="1:21" x14ac:dyDescent="0.25">
      <c r="A61" s="81">
        <v>59</v>
      </c>
      <c r="B61" s="11">
        <v>3253</v>
      </c>
      <c r="C61" s="31"/>
      <c r="D61" s="82">
        <v>950</v>
      </c>
      <c r="E61" s="6">
        <f t="shared" si="4"/>
        <v>475</v>
      </c>
      <c r="F61" s="6">
        <f t="shared" si="5"/>
        <v>160</v>
      </c>
      <c r="G61" s="6">
        <f t="shared" si="6"/>
        <v>40</v>
      </c>
      <c r="H61" s="31">
        <f t="shared" si="7"/>
        <v>10</v>
      </c>
      <c r="I61" s="11">
        <f t="shared" si="8"/>
        <v>1805</v>
      </c>
      <c r="J61" s="6">
        <f t="shared" si="9"/>
        <v>903</v>
      </c>
      <c r="K61" s="6">
        <f t="shared" si="10"/>
        <v>304</v>
      </c>
      <c r="L61" s="6">
        <f t="shared" si="11"/>
        <v>76</v>
      </c>
      <c r="M61" s="31">
        <f t="shared" si="12"/>
        <v>19</v>
      </c>
      <c r="N61" s="36"/>
      <c r="O61" s="36">
        <f t="shared" si="13"/>
        <v>0</v>
      </c>
      <c r="P61" s="36">
        <f t="shared" si="14"/>
        <v>0</v>
      </c>
      <c r="Q61" s="36">
        <f t="shared" si="15"/>
        <v>0</v>
      </c>
      <c r="R61" s="36">
        <f t="shared" si="16"/>
        <v>89</v>
      </c>
      <c r="S61" s="36">
        <f t="shared" si="17"/>
        <v>146</v>
      </c>
      <c r="T61" s="23"/>
      <c r="U61" s="92">
        <f>IF(B61=C61,0,IF(S61&lt;&gt;"-",(S61)/Přehled!$A$1,0))</f>
        <v>0.34761904761904761</v>
      </c>
    </row>
    <row r="62" spans="1:21" x14ac:dyDescent="0.25">
      <c r="A62" s="81">
        <v>60</v>
      </c>
      <c r="B62" s="11">
        <v>3334</v>
      </c>
      <c r="C62" s="31"/>
      <c r="D62" s="82">
        <v>970</v>
      </c>
      <c r="E62" s="6">
        <f t="shared" si="4"/>
        <v>485</v>
      </c>
      <c r="F62" s="6">
        <f t="shared" si="5"/>
        <v>160</v>
      </c>
      <c r="G62" s="6">
        <f t="shared" si="6"/>
        <v>40</v>
      </c>
      <c r="H62" s="31">
        <f t="shared" si="7"/>
        <v>10</v>
      </c>
      <c r="I62" s="11">
        <f t="shared" si="8"/>
        <v>1843</v>
      </c>
      <c r="J62" s="6">
        <f t="shared" si="9"/>
        <v>922</v>
      </c>
      <c r="K62" s="6">
        <f t="shared" si="10"/>
        <v>304</v>
      </c>
      <c r="L62" s="6">
        <f t="shared" si="11"/>
        <v>76</v>
      </c>
      <c r="M62" s="31">
        <f t="shared" si="12"/>
        <v>19</v>
      </c>
      <c r="N62" s="36"/>
      <c r="O62" s="36">
        <f t="shared" si="13"/>
        <v>0</v>
      </c>
      <c r="P62" s="36">
        <f t="shared" si="14"/>
        <v>0</v>
      </c>
      <c r="Q62" s="36">
        <f t="shared" si="15"/>
        <v>0</v>
      </c>
      <c r="R62" s="36">
        <f t="shared" si="16"/>
        <v>113</v>
      </c>
      <c r="S62" s="36">
        <f t="shared" si="17"/>
        <v>170</v>
      </c>
      <c r="T62" s="23"/>
      <c r="U62" s="92">
        <f>IF(B62=C62,0,IF(S62&lt;&gt;"-",(S62)/Přehled!$A$1,0))</f>
        <v>0.40476190476190477</v>
      </c>
    </row>
    <row r="63" spans="1:21" x14ac:dyDescent="0.25">
      <c r="A63" s="81">
        <v>61</v>
      </c>
      <c r="B63" s="11">
        <v>3418</v>
      </c>
      <c r="C63" s="31"/>
      <c r="D63" s="82">
        <v>990</v>
      </c>
      <c r="E63" s="6">
        <f t="shared" si="4"/>
        <v>495</v>
      </c>
      <c r="F63" s="6">
        <f t="shared" si="5"/>
        <v>165</v>
      </c>
      <c r="G63" s="6">
        <f t="shared" si="6"/>
        <v>40</v>
      </c>
      <c r="H63" s="31">
        <f t="shared" si="7"/>
        <v>10</v>
      </c>
      <c r="I63" s="11">
        <f t="shared" si="8"/>
        <v>1881</v>
      </c>
      <c r="J63" s="6">
        <f t="shared" si="9"/>
        <v>941</v>
      </c>
      <c r="K63" s="6">
        <f t="shared" si="10"/>
        <v>314</v>
      </c>
      <c r="L63" s="6">
        <f t="shared" si="11"/>
        <v>76</v>
      </c>
      <c r="M63" s="31">
        <f t="shared" si="12"/>
        <v>19</v>
      </c>
      <c r="N63" s="36"/>
      <c r="O63" s="36">
        <f t="shared" si="13"/>
        <v>0</v>
      </c>
      <c r="P63" s="36">
        <f t="shared" si="14"/>
        <v>0</v>
      </c>
      <c r="Q63" s="36">
        <f t="shared" si="15"/>
        <v>0</v>
      </c>
      <c r="R63" s="36">
        <f t="shared" si="16"/>
        <v>130</v>
      </c>
      <c r="S63" s="36">
        <f t="shared" si="17"/>
        <v>187</v>
      </c>
      <c r="T63" s="23"/>
      <c r="U63" s="92">
        <f>IF(B63=C63,0,IF(S63&lt;&gt;"-",(S63)/Přehled!$A$1,0))</f>
        <v>0.44523809523809521</v>
      </c>
    </row>
    <row r="64" spans="1:21" x14ac:dyDescent="0.25">
      <c r="A64" s="81">
        <v>62</v>
      </c>
      <c r="B64" s="11">
        <v>3503</v>
      </c>
      <c r="C64" s="31"/>
      <c r="D64" s="82">
        <v>1010</v>
      </c>
      <c r="E64" s="6">
        <f t="shared" si="4"/>
        <v>505</v>
      </c>
      <c r="F64" s="6">
        <f t="shared" si="5"/>
        <v>170</v>
      </c>
      <c r="G64" s="6">
        <f t="shared" si="6"/>
        <v>45</v>
      </c>
      <c r="H64" s="31">
        <f t="shared" si="7"/>
        <v>10</v>
      </c>
      <c r="I64" s="11">
        <f t="shared" si="8"/>
        <v>1919</v>
      </c>
      <c r="J64" s="6">
        <f t="shared" si="9"/>
        <v>960</v>
      </c>
      <c r="K64" s="6">
        <f t="shared" si="10"/>
        <v>323</v>
      </c>
      <c r="L64" s="6">
        <f t="shared" si="11"/>
        <v>86</v>
      </c>
      <c r="M64" s="31">
        <f t="shared" si="12"/>
        <v>19</v>
      </c>
      <c r="N64" s="36"/>
      <c r="O64" s="36">
        <f t="shared" si="13"/>
        <v>0</v>
      </c>
      <c r="P64" s="36">
        <f t="shared" si="14"/>
        <v>0</v>
      </c>
      <c r="Q64" s="36">
        <f t="shared" si="15"/>
        <v>0</v>
      </c>
      <c r="R64" s="36">
        <f t="shared" si="16"/>
        <v>129</v>
      </c>
      <c r="S64" s="36">
        <f t="shared" si="17"/>
        <v>196</v>
      </c>
      <c r="T64" s="23"/>
      <c r="U64" s="92">
        <f>IF(B64=C64,0,IF(S64&lt;&gt;"-",(S64)/Přehled!$A$1,0))</f>
        <v>0.46666666666666667</v>
      </c>
    </row>
    <row r="65" spans="1:21" x14ac:dyDescent="0.25">
      <c r="A65" s="81">
        <v>63</v>
      </c>
      <c r="B65" s="11">
        <v>3591</v>
      </c>
      <c r="C65" s="31"/>
      <c r="D65" s="82">
        <v>1030</v>
      </c>
      <c r="E65" s="6">
        <f t="shared" si="4"/>
        <v>515</v>
      </c>
      <c r="F65" s="6">
        <f t="shared" si="5"/>
        <v>170</v>
      </c>
      <c r="G65" s="6">
        <f t="shared" si="6"/>
        <v>45</v>
      </c>
      <c r="H65" s="31">
        <f t="shared" si="7"/>
        <v>10</v>
      </c>
      <c r="I65" s="11">
        <f t="shared" si="8"/>
        <v>1957</v>
      </c>
      <c r="J65" s="6">
        <f t="shared" si="9"/>
        <v>979</v>
      </c>
      <c r="K65" s="6">
        <f t="shared" si="10"/>
        <v>323</v>
      </c>
      <c r="L65" s="6">
        <f t="shared" si="11"/>
        <v>86</v>
      </c>
      <c r="M65" s="31">
        <f t="shared" si="12"/>
        <v>19</v>
      </c>
      <c r="N65" s="36"/>
      <c r="O65" s="36">
        <f t="shared" si="13"/>
        <v>0</v>
      </c>
      <c r="P65" s="36">
        <f t="shared" si="14"/>
        <v>0</v>
      </c>
      <c r="Q65" s="36">
        <f t="shared" si="15"/>
        <v>9</v>
      </c>
      <c r="R65" s="36">
        <f t="shared" si="16"/>
        <v>160</v>
      </c>
      <c r="S65" s="36">
        <f t="shared" si="17"/>
        <v>227</v>
      </c>
      <c r="T65" s="23"/>
      <c r="U65" s="92">
        <f>IF(B65=C65,0,IF(S65&lt;&gt;"-",(S65)/Přehled!$A$1,0))</f>
        <v>0.54047619047619044</v>
      </c>
    </row>
    <row r="66" spans="1:21" x14ac:dyDescent="0.25">
      <c r="A66" s="81">
        <v>64</v>
      </c>
      <c r="B66" s="11">
        <v>3681</v>
      </c>
      <c r="C66" s="31"/>
      <c r="D66" s="82">
        <v>1050</v>
      </c>
      <c r="E66" s="6">
        <f t="shared" si="4"/>
        <v>525</v>
      </c>
      <c r="F66" s="6">
        <f t="shared" si="5"/>
        <v>175</v>
      </c>
      <c r="G66" s="6">
        <f t="shared" si="6"/>
        <v>45</v>
      </c>
      <c r="H66" s="31">
        <f t="shared" si="7"/>
        <v>10</v>
      </c>
      <c r="I66" s="11">
        <f t="shared" si="8"/>
        <v>1995</v>
      </c>
      <c r="J66" s="6">
        <f t="shared" si="9"/>
        <v>998</v>
      </c>
      <c r="K66" s="6">
        <f t="shared" si="10"/>
        <v>333</v>
      </c>
      <c r="L66" s="6">
        <f t="shared" si="11"/>
        <v>86</v>
      </c>
      <c r="M66" s="31">
        <f t="shared" si="12"/>
        <v>19</v>
      </c>
      <c r="N66" s="36"/>
      <c r="O66" s="36">
        <f t="shared" si="13"/>
        <v>0</v>
      </c>
      <c r="P66" s="36">
        <f t="shared" si="14"/>
        <v>0</v>
      </c>
      <c r="Q66" s="36">
        <f t="shared" si="15"/>
        <v>22</v>
      </c>
      <c r="R66" s="36">
        <f t="shared" si="16"/>
        <v>183</v>
      </c>
      <c r="S66" s="36">
        <f t="shared" si="17"/>
        <v>250</v>
      </c>
      <c r="T66" s="23"/>
      <c r="U66" s="92">
        <f>IF(B66=C66,0,IF(S66&lt;&gt;"-",(S66)/Přehled!$A$1,0))</f>
        <v>0.59523809523809523</v>
      </c>
    </row>
    <row r="67" spans="1:21" x14ac:dyDescent="0.25">
      <c r="A67" s="81">
        <v>65</v>
      </c>
      <c r="B67" s="11">
        <v>3773</v>
      </c>
      <c r="C67" s="31"/>
      <c r="D67" s="82">
        <v>1070</v>
      </c>
      <c r="E67" s="6">
        <f t="shared" si="4"/>
        <v>535</v>
      </c>
      <c r="F67" s="6">
        <f t="shared" si="5"/>
        <v>180</v>
      </c>
      <c r="G67" s="6">
        <f t="shared" si="6"/>
        <v>45</v>
      </c>
      <c r="H67" s="31">
        <f t="shared" si="7"/>
        <v>10</v>
      </c>
      <c r="I67" s="11">
        <f t="shared" si="8"/>
        <v>2033</v>
      </c>
      <c r="J67" s="6">
        <f t="shared" si="9"/>
        <v>1017</v>
      </c>
      <c r="K67" s="6">
        <f t="shared" si="10"/>
        <v>342</v>
      </c>
      <c r="L67" s="6">
        <f t="shared" si="11"/>
        <v>86</v>
      </c>
      <c r="M67" s="31">
        <f t="shared" si="12"/>
        <v>19</v>
      </c>
      <c r="N67" s="36"/>
      <c r="O67" s="36">
        <f t="shared" si="13"/>
        <v>0</v>
      </c>
      <c r="P67" s="36">
        <f t="shared" si="14"/>
        <v>0</v>
      </c>
      <c r="Q67" s="36">
        <f t="shared" si="15"/>
        <v>39</v>
      </c>
      <c r="R67" s="36">
        <f t="shared" si="16"/>
        <v>209</v>
      </c>
      <c r="S67" s="36">
        <f t="shared" si="17"/>
        <v>276</v>
      </c>
      <c r="T67" s="23"/>
      <c r="U67" s="92">
        <f>IF(B67=C67,0,IF(S67&lt;&gt;"-",(S67)/Přehled!$A$1,0))</f>
        <v>0.65714285714285714</v>
      </c>
    </row>
    <row r="68" spans="1:21" x14ac:dyDescent="0.25">
      <c r="A68" s="81">
        <v>66</v>
      </c>
      <c r="B68" s="11">
        <v>3867</v>
      </c>
      <c r="C68" s="31"/>
      <c r="D68" s="82">
        <v>1090</v>
      </c>
      <c r="E68" s="6">
        <f t="shared" ref="E68:E131" si="18">ROUND((D68/2)/5,0)*5</f>
        <v>545</v>
      </c>
      <c r="F68" s="6">
        <f t="shared" ref="F68:F131" si="19">ROUND((E68/3)/5,0)*5</f>
        <v>180</v>
      </c>
      <c r="G68" s="6">
        <f t="shared" ref="G68:G131" si="20">ROUND((F68/4)/5,0)*5</f>
        <v>45</v>
      </c>
      <c r="H68" s="31">
        <f t="shared" ref="H68:H131" si="21">ROUND((G68/5)/5,0)*5</f>
        <v>10</v>
      </c>
      <c r="I68" s="11">
        <f t="shared" ref="I68:I131" si="22">ROUNDUP(D68*1.9,0)</f>
        <v>2071</v>
      </c>
      <c r="J68" s="6">
        <f t="shared" ref="J68:J131" si="23">ROUNDUP(E68*1.9,0)</f>
        <v>1036</v>
      </c>
      <c r="K68" s="6">
        <f t="shared" ref="K68:K131" si="24">ROUNDUP(F68*1.9,0)</f>
        <v>342</v>
      </c>
      <c r="L68" s="6">
        <f t="shared" ref="L68:L131" si="25">ROUNDUP(G68*1.9,0)</f>
        <v>86</v>
      </c>
      <c r="M68" s="31">
        <f t="shared" ref="M68:M131" si="26">ROUNDUP(H68*1.9,0)</f>
        <v>19</v>
      </c>
      <c r="N68" s="36"/>
      <c r="O68" s="36">
        <f t="shared" ref="O68:O131" si="27">IF((B68-I68)-I68&lt;=0,0,(B68-I68)-I68)</f>
        <v>0</v>
      </c>
      <c r="P68" s="36">
        <f t="shared" ref="P68:P131" si="28">IF((B68-I68-J68)-J68&lt;=O68,0,IF((B68-I68-J68)-J68&lt;=0,0,(B68-I68-J68)-J68))</f>
        <v>0</v>
      </c>
      <c r="Q68" s="36">
        <f t="shared" ref="Q68:Q131" si="29">IF((B68-I68-J68-K68)-K68&lt;=0,0,(B68-I68-J68-K68)-K68)</f>
        <v>76</v>
      </c>
      <c r="R68" s="36">
        <f t="shared" ref="R68:R131" si="30">IF((B68-I68-J68-K68-L68)-L68&lt;=0,0,(B68-I68-J68-K68-L68)-L68)</f>
        <v>246</v>
      </c>
      <c r="S68" s="36">
        <f t="shared" ref="S68:S131" si="31">IF(H68=0,IF((B68-I68-J68-K68-L68-M68)-M68&lt;=0,0,(B68-I68-J68-K68-L68-M68)-M68),IF((B68-I68-J68-K68-L68-M68)-M68&lt;=0,"-",(B68-I68-J68-K68-L68-M68)-M68+M68))</f>
        <v>313</v>
      </c>
      <c r="T68" s="23"/>
      <c r="U68" s="92">
        <f>IF(B68=C68,0,IF(S68&lt;&gt;"-",(S68)/Přehled!$A$1,0))</f>
        <v>0.74523809523809526</v>
      </c>
    </row>
    <row r="69" spans="1:21" x14ac:dyDescent="0.25">
      <c r="A69" s="81">
        <v>67</v>
      </c>
      <c r="B69" s="11">
        <v>3964</v>
      </c>
      <c r="C69" s="31"/>
      <c r="D69" s="82">
        <v>1110</v>
      </c>
      <c r="E69" s="6">
        <f t="shared" si="18"/>
        <v>555</v>
      </c>
      <c r="F69" s="6">
        <f t="shared" si="19"/>
        <v>185</v>
      </c>
      <c r="G69" s="6">
        <f t="shared" si="20"/>
        <v>45</v>
      </c>
      <c r="H69" s="31">
        <f t="shared" si="21"/>
        <v>10</v>
      </c>
      <c r="I69" s="11">
        <f t="shared" si="22"/>
        <v>2109</v>
      </c>
      <c r="J69" s="6">
        <f t="shared" si="23"/>
        <v>1055</v>
      </c>
      <c r="K69" s="6">
        <f t="shared" si="24"/>
        <v>352</v>
      </c>
      <c r="L69" s="6">
        <f t="shared" si="25"/>
        <v>86</v>
      </c>
      <c r="M69" s="31">
        <f t="shared" si="26"/>
        <v>19</v>
      </c>
      <c r="N69" s="36"/>
      <c r="O69" s="36">
        <f t="shared" si="27"/>
        <v>0</v>
      </c>
      <c r="P69" s="36">
        <f t="shared" si="28"/>
        <v>0</v>
      </c>
      <c r="Q69" s="36">
        <f t="shared" si="29"/>
        <v>96</v>
      </c>
      <c r="R69" s="36">
        <f t="shared" si="30"/>
        <v>276</v>
      </c>
      <c r="S69" s="36">
        <f t="shared" si="31"/>
        <v>343</v>
      </c>
      <c r="T69" s="23"/>
      <c r="U69" s="92">
        <f>IF(B69=C69,0,IF(S69&lt;&gt;"-",(S69)/Přehled!$A$1,0))</f>
        <v>0.81666666666666665</v>
      </c>
    </row>
    <row r="70" spans="1:21" x14ac:dyDescent="0.25">
      <c r="A70" s="81">
        <v>68</v>
      </c>
      <c r="B70" s="11">
        <v>4063</v>
      </c>
      <c r="C70" s="31"/>
      <c r="D70" s="82">
        <v>1130</v>
      </c>
      <c r="E70" s="6">
        <f t="shared" si="18"/>
        <v>565</v>
      </c>
      <c r="F70" s="6">
        <f t="shared" si="19"/>
        <v>190</v>
      </c>
      <c r="G70" s="6">
        <f t="shared" si="20"/>
        <v>50</v>
      </c>
      <c r="H70" s="31">
        <f t="shared" si="21"/>
        <v>10</v>
      </c>
      <c r="I70" s="11">
        <f t="shared" si="22"/>
        <v>2147</v>
      </c>
      <c r="J70" s="6">
        <f t="shared" si="23"/>
        <v>1074</v>
      </c>
      <c r="K70" s="6">
        <f t="shared" si="24"/>
        <v>361</v>
      </c>
      <c r="L70" s="6">
        <f t="shared" si="25"/>
        <v>95</v>
      </c>
      <c r="M70" s="31">
        <f t="shared" si="26"/>
        <v>19</v>
      </c>
      <c r="N70" s="36"/>
      <c r="O70" s="36">
        <f t="shared" si="27"/>
        <v>0</v>
      </c>
      <c r="P70" s="36">
        <f t="shared" si="28"/>
        <v>0</v>
      </c>
      <c r="Q70" s="36">
        <f t="shared" si="29"/>
        <v>120</v>
      </c>
      <c r="R70" s="36">
        <f t="shared" si="30"/>
        <v>291</v>
      </c>
      <c r="S70" s="36">
        <f t="shared" si="31"/>
        <v>367</v>
      </c>
      <c r="T70" s="23"/>
      <c r="U70" s="92">
        <f>IF(B70=C70,0,IF(S70&lt;&gt;"-",(S70)/Přehled!$A$1,0))</f>
        <v>0.87380952380952381</v>
      </c>
    </row>
    <row r="71" spans="1:21" x14ac:dyDescent="0.25">
      <c r="A71" s="81">
        <v>69</v>
      </c>
      <c r="B71" s="11">
        <v>4164</v>
      </c>
      <c r="C71" s="31"/>
      <c r="D71" s="82">
        <v>1150</v>
      </c>
      <c r="E71" s="6">
        <f t="shared" si="18"/>
        <v>575</v>
      </c>
      <c r="F71" s="6">
        <f t="shared" si="19"/>
        <v>190</v>
      </c>
      <c r="G71" s="6">
        <f t="shared" si="20"/>
        <v>50</v>
      </c>
      <c r="H71" s="31">
        <f t="shared" si="21"/>
        <v>10</v>
      </c>
      <c r="I71" s="11">
        <f t="shared" si="22"/>
        <v>2185</v>
      </c>
      <c r="J71" s="6">
        <f t="shared" si="23"/>
        <v>1093</v>
      </c>
      <c r="K71" s="6">
        <f t="shared" si="24"/>
        <v>361</v>
      </c>
      <c r="L71" s="6">
        <f t="shared" si="25"/>
        <v>95</v>
      </c>
      <c r="M71" s="31">
        <f t="shared" si="26"/>
        <v>19</v>
      </c>
      <c r="N71" s="36"/>
      <c r="O71" s="36">
        <f t="shared" si="27"/>
        <v>0</v>
      </c>
      <c r="P71" s="36">
        <f t="shared" si="28"/>
        <v>0</v>
      </c>
      <c r="Q71" s="36">
        <f t="shared" si="29"/>
        <v>164</v>
      </c>
      <c r="R71" s="36">
        <f t="shared" si="30"/>
        <v>335</v>
      </c>
      <c r="S71" s="36">
        <f t="shared" si="31"/>
        <v>411</v>
      </c>
      <c r="T71" s="23"/>
      <c r="U71" s="92">
        <f>IF(B71=C71,0,IF(S71&lt;&gt;"-",(S71)/Přehled!$A$1,0))</f>
        <v>0.97857142857142854</v>
      </c>
    </row>
    <row r="72" spans="1:21" x14ac:dyDescent="0.25">
      <c r="A72" s="81">
        <v>70</v>
      </c>
      <c r="B72" s="11">
        <v>4268</v>
      </c>
      <c r="C72" s="31"/>
      <c r="D72" s="82">
        <v>1170</v>
      </c>
      <c r="E72" s="6">
        <f t="shared" si="18"/>
        <v>585</v>
      </c>
      <c r="F72" s="6">
        <f t="shared" si="19"/>
        <v>195</v>
      </c>
      <c r="G72" s="6">
        <f t="shared" si="20"/>
        <v>50</v>
      </c>
      <c r="H72" s="31">
        <f t="shared" si="21"/>
        <v>10</v>
      </c>
      <c r="I72" s="11">
        <f t="shared" si="22"/>
        <v>2223</v>
      </c>
      <c r="J72" s="6">
        <f t="shared" si="23"/>
        <v>1112</v>
      </c>
      <c r="K72" s="6">
        <f t="shared" si="24"/>
        <v>371</v>
      </c>
      <c r="L72" s="6">
        <f t="shared" si="25"/>
        <v>95</v>
      </c>
      <c r="M72" s="31">
        <f t="shared" si="26"/>
        <v>19</v>
      </c>
      <c r="N72" s="36"/>
      <c r="O72" s="36">
        <f t="shared" si="27"/>
        <v>0</v>
      </c>
      <c r="P72" s="36">
        <f t="shared" si="28"/>
        <v>0</v>
      </c>
      <c r="Q72" s="36">
        <f t="shared" si="29"/>
        <v>191</v>
      </c>
      <c r="R72" s="36">
        <f t="shared" si="30"/>
        <v>372</v>
      </c>
      <c r="S72" s="36">
        <f t="shared" si="31"/>
        <v>448</v>
      </c>
      <c r="T72" s="23"/>
      <c r="U72" s="92">
        <f>IF(B72=C72,0,IF(S72&lt;&gt;"-",(S72)/Přehled!$A$1,0))</f>
        <v>1.0666666666666667</v>
      </c>
    </row>
    <row r="73" spans="1:21" x14ac:dyDescent="0.25">
      <c r="A73" s="81">
        <v>71</v>
      </c>
      <c r="B73" s="11">
        <v>4375</v>
      </c>
      <c r="C73" s="31"/>
      <c r="D73" s="82">
        <v>1190</v>
      </c>
      <c r="E73" s="6">
        <f t="shared" si="18"/>
        <v>595</v>
      </c>
      <c r="F73" s="6">
        <f t="shared" si="19"/>
        <v>200</v>
      </c>
      <c r="G73" s="6">
        <f t="shared" si="20"/>
        <v>50</v>
      </c>
      <c r="H73" s="31">
        <f t="shared" si="21"/>
        <v>10</v>
      </c>
      <c r="I73" s="11">
        <f t="shared" si="22"/>
        <v>2261</v>
      </c>
      <c r="J73" s="6">
        <f t="shared" si="23"/>
        <v>1131</v>
      </c>
      <c r="K73" s="6">
        <f t="shared" si="24"/>
        <v>380</v>
      </c>
      <c r="L73" s="6">
        <f t="shared" si="25"/>
        <v>95</v>
      </c>
      <c r="M73" s="31">
        <f t="shared" si="26"/>
        <v>19</v>
      </c>
      <c r="N73" s="36"/>
      <c r="O73" s="36">
        <f t="shared" si="27"/>
        <v>0</v>
      </c>
      <c r="P73" s="36">
        <f t="shared" si="28"/>
        <v>0</v>
      </c>
      <c r="Q73" s="36">
        <f t="shared" si="29"/>
        <v>223</v>
      </c>
      <c r="R73" s="36">
        <f t="shared" si="30"/>
        <v>413</v>
      </c>
      <c r="S73" s="36">
        <f t="shared" si="31"/>
        <v>489</v>
      </c>
      <c r="T73" s="23"/>
      <c r="U73" s="92">
        <f>IF(B73=C73,0,IF(S73&lt;&gt;"-",(S73)/Přehled!$A$1,0))</f>
        <v>1.1642857142857144</v>
      </c>
    </row>
    <row r="74" spans="1:21" x14ac:dyDescent="0.25">
      <c r="A74" s="81">
        <v>72</v>
      </c>
      <c r="B74" s="11">
        <v>4484</v>
      </c>
      <c r="C74" s="31"/>
      <c r="D74" s="82">
        <v>1210</v>
      </c>
      <c r="E74" s="6">
        <f t="shared" si="18"/>
        <v>605</v>
      </c>
      <c r="F74" s="6">
        <f t="shared" si="19"/>
        <v>200</v>
      </c>
      <c r="G74" s="6">
        <f t="shared" si="20"/>
        <v>50</v>
      </c>
      <c r="H74" s="31">
        <f t="shared" si="21"/>
        <v>10</v>
      </c>
      <c r="I74" s="11">
        <f t="shared" si="22"/>
        <v>2299</v>
      </c>
      <c r="J74" s="6">
        <f t="shared" si="23"/>
        <v>1150</v>
      </c>
      <c r="K74" s="6">
        <f t="shared" si="24"/>
        <v>380</v>
      </c>
      <c r="L74" s="6">
        <f t="shared" si="25"/>
        <v>95</v>
      </c>
      <c r="M74" s="31">
        <f t="shared" si="26"/>
        <v>19</v>
      </c>
      <c r="N74" s="36"/>
      <c r="O74" s="36">
        <f t="shared" si="27"/>
        <v>0</v>
      </c>
      <c r="P74" s="36">
        <f t="shared" si="28"/>
        <v>0</v>
      </c>
      <c r="Q74" s="36">
        <f t="shared" si="29"/>
        <v>275</v>
      </c>
      <c r="R74" s="36">
        <f t="shared" si="30"/>
        <v>465</v>
      </c>
      <c r="S74" s="36">
        <f t="shared" si="31"/>
        <v>541</v>
      </c>
      <c r="T74" s="23"/>
      <c r="U74" s="92">
        <f>IF(B74=C74,0,IF(S74&lt;&gt;"-",(S74)/Přehled!$A$1,0))</f>
        <v>1.2880952380952382</v>
      </c>
    </row>
    <row r="75" spans="1:21" x14ac:dyDescent="0.25">
      <c r="A75" s="81">
        <v>73</v>
      </c>
      <c r="B75" s="11">
        <v>4596</v>
      </c>
      <c r="C75" s="31"/>
      <c r="D75" s="82">
        <v>1230</v>
      </c>
      <c r="E75" s="6">
        <f t="shared" si="18"/>
        <v>615</v>
      </c>
      <c r="F75" s="6">
        <f t="shared" si="19"/>
        <v>205</v>
      </c>
      <c r="G75" s="6">
        <f t="shared" si="20"/>
        <v>50</v>
      </c>
      <c r="H75" s="31">
        <f t="shared" si="21"/>
        <v>10</v>
      </c>
      <c r="I75" s="11">
        <f t="shared" si="22"/>
        <v>2337</v>
      </c>
      <c r="J75" s="6">
        <f t="shared" si="23"/>
        <v>1169</v>
      </c>
      <c r="K75" s="6">
        <f t="shared" si="24"/>
        <v>390</v>
      </c>
      <c r="L75" s="6">
        <f t="shared" si="25"/>
        <v>95</v>
      </c>
      <c r="M75" s="31">
        <f t="shared" si="26"/>
        <v>19</v>
      </c>
      <c r="N75" s="36"/>
      <c r="O75" s="36">
        <f t="shared" si="27"/>
        <v>0</v>
      </c>
      <c r="P75" s="36">
        <f t="shared" si="28"/>
        <v>0</v>
      </c>
      <c r="Q75" s="36">
        <f t="shared" si="29"/>
        <v>310</v>
      </c>
      <c r="R75" s="36">
        <f t="shared" si="30"/>
        <v>510</v>
      </c>
      <c r="S75" s="36">
        <f t="shared" si="31"/>
        <v>586</v>
      </c>
      <c r="T75" s="23"/>
      <c r="U75" s="92">
        <f>IF(B75=C75,0,IF(S75&lt;&gt;"-",(S75)/Přehled!$A$1,0))</f>
        <v>1.3952380952380952</v>
      </c>
    </row>
    <row r="76" spans="1:21" x14ac:dyDescent="0.25">
      <c r="A76" s="81">
        <v>74</v>
      </c>
      <c r="B76" s="11">
        <v>4711</v>
      </c>
      <c r="C76" s="31"/>
      <c r="D76" s="82">
        <v>1250</v>
      </c>
      <c r="E76" s="6">
        <f t="shared" si="18"/>
        <v>625</v>
      </c>
      <c r="F76" s="6">
        <f t="shared" si="19"/>
        <v>210</v>
      </c>
      <c r="G76" s="6">
        <f t="shared" si="20"/>
        <v>55</v>
      </c>
      <c r="H76" s="31">
        <f t="shared" si="21"/>
        <v>10</v>
      </c>
      <c r="I76" s="11">
        <f t="shared" si="22"/>
        <v>2375</v>
      </c>
      <c r="J76" s="6">
        <f t="shared" si="23"/>
        <v>1188</v>
      </c>
      <c r="K76" s="6">
        <f t="shared" si="24"/>
        <v>399</v>
      </c>
      <c r="L76" s="6">
        <f t="shared" si="25"/>
        <v>105</v>
      </c>
      <c r="M76" s="31">
        <f t="shared" si="26"/>
        <v>19</v>
      </c>
      <c r="N76" s="36"/>
      <c r="O76" s="36">
        <f t="shared" si="27"/>
        <v>0</v>
      </c>
      <c r="P76" s="36">
        <f t="shared" si="28"/>
        <v>0</v>
      </c>
      <c r="Q76" s="36">
        <f t="shared" si="29"/>
        <v>350</v>
      </c>
      <c r="R76" s="36">
        <f t="shared" si="30"/>
        <v>539</v>
      </c>
      <c r="S76" s="36">
        <f t="shared" si="31"/>
        <v>625</v>
      </c>
      <c r="T76" s="23"/>
      <c r="U76" s="92">
        <f>IF(B76=C76,0,IF(S76&lt;&gt;"-",(S76)/Přehled!$A$1,0))</f>
        <v>1.4880952380952381</v>
      </c>
    </row>
    <row r="77" spans="1:21" x14ac:dyDescent="0.25">
      <c r="A77" s="81">
        <v>75</v>
      </c>
      <c r="B77" s="11">
        <v>4829</v>
      </c>
      <c r="C77" s="31"/>
      <c r="D77" s="82">
        <v>1270</v>
      </c>
      <c r="E77" s="6">
        <f t="shared" si="18"/>
        <v>635</v>
      </c>
      <c r="F77" s="6">
        <f t="shared" si="19"/>
        <v>210</v>
      </c>
      <c r="G77" s="6">
        <f t="shared" si="20"/>
        <v>55</v>
      </c>
      <c r="H77" s="31">
        <f t="shared" si="21"/>
        <v>10</v>
      </c>
      <c r="I77" s="11">
        <f t="shared" si="22"/>
        <v>2413</v>
      </c>
      <c r="J77" s="6">
        <f t="shared" si="23"/>
        <v>1207</v>
      </c>
      <c r="K77" s="6">
        <f t="shared" si="24"/>
        <v>399</v>
      </c>
      <c r="L77" s="6">
        <f t="shared" si="25"/>
        <v>105</v>
      </c>
      <c r="M77" s="31">
        <f t="shared" si="26"/>
        <v>19</v>
      </c>
      <c r="N77" s="36"/>
      <c r="O77" s="36">
        <f t="shared" si="27"/>
        <v>3</v>
      </c>
      <c r="P77" s="36">
        <f t="shared" si="28"/>
        <v>0</v>
      </c>
      <c r="Q77" s="36">
        <f t="shared" si="29"/>
        <v>411</v>
      </c>
      <c r="R77" s="36">
        <f t="shared" si="30"/>
        <v>600</v>
      </c>
      <c r="S77" s="36">
        <f t="shared" si="31"/>
        <v>686</v>
      </c>
      <c r="T77" s="23"/>
      <c r="U77" s="92">
        <f>IF(B77=C77,0,IF(S77&lt;&gt;"-",(S77)/Přehled!$A$1,0))</f>
        <v>1.6333333333333333</v>
      </c>
    </row>
    <row r="78" spans="1:21" x14ac:dyDescent="0.25">
      <c r="A78" s="81">
        <v>76</v>
      </c>
      <c r="B78" s="11">
        <v>4950</v>
      </c>
      <c r="C78" s="31"/>
      <c r="D78" s="82">
        <v>1290</v>
      </c>
      <c r="E78" s="6">
        <f t="shared" si="18"/>
        <v>645</v>
      </c>
      <c r="F78" s="6">
        <f t="shared" si="19"/>
        <v>215</v>
      </c>
      <c r="G78" s="6">
        <f t="shared" si="20"/>
        <v>55</v>
      </c>
      <c r="H78" s="31">
        <f t="shared" si="21"/>
        <v>10</v>
      </c>
      <c r="I78" s="11">
        <f t="shared" si="22"/>
        <v>2451</v>
      </c>
      <c r="J78" s="6">
        <f t="shared" si="23"/>
        <v>1226</v>
      </c>
      <c r="K78" s="6">
        <f t="shared" si="24"/>
        <v>409</v>
      </c>
      <c r="L78" s="6">
        <f t="shared" si="25"/>
        <v>105</v>
      </c>
      <c r="M78" s="31">
        <f t="shared" si="26"/>
        <v>19</v>
      </c>
      <c r="N78" s="36"/>
      <c r="O78" s="36">
        <f t="shared" si="27"/>
        <v>48</v>
      </c>
      <c r="P78" s="36">
        <f t="shared" si="28"/>
        <v>0</v>
      </c>
      <c r="Q78" s="36">
        <f t="shared" si="29"/>
        <v>455</v>
      </c>
      <c r="R78" s="36">
        <f t="shared" si="30"/>
        <v>654</v>
      </c>
      <c r="S78" s="36">
        <f t="shared" si="31"/>
        <v>740</v>
      </c>
      <c r="T78" s="23"/>
      <c r="U78" s="92">
        <f>IF(B78=C78,0,IF(S78&lt;&gt;"-",(S78)/Přehled!$A$1,0))</f>
        <v>1.7619047619047619</v>
      </c>
    </row>
    <row r="79" spans="1:21" x14ac:dyDescent="0.25">
      <c r="A79" s="81">
        <v>77</v>
      </c>
      <c r="B79" s="11">
        <v>5074</v>
      </c>
      <c r="C79" s="31"/>
      <c r="D79" s="82">
        <v>1310</v>
      </c>
      <c r="E79" s="6">
        <f t="shared" si="18"/>
        <v>655</v>
      </c>
      <c r="F79" s="6">
        <f t="shared" si="19"/>
        <v>220</v>
      </c>
      <c r="G79" s="6">
        <f t="shared" si="20"/>
        <v>55</v>
      </c>
      <c r="H79" s="31">
        <f t="shared" si="21"/>
        <v>10</v>
      </c>
      <c r="I79" s="11">
        <f t="shared" si="22"/>
        <v>2489</v>
      </c>
      <c r="J79" s="6">
        <f t="shared" si="23"/>
        <v>1245</v>
      </c>
      <c r="K79" s="6">
        <f t="shared" si="24"/>
        <v>418</v>
      </c>
      <c r="L79" s="6">
        <f t="shared" si="25"/>
        <v>105</v>
      </c>
      <c r="M79" s="31">
        <f t="shared" si="26"/>
        <v>19</v>
      </c>
      <c r="N79" s="36"/>
      <c r="O79" s="36">
        <f t="shared" si="27"/>
        <v>96</v>
      </c>
      <c r="P79" s="36">
        <f t="shared" si="28"/>
        <v>0</v>
      </c>
      <c r="Q79" s="36">
        <f t="shared" si="29"/>
        <v>504</v>
      </c>
      <c r="R79" s="36">
        <f t="shared" si="30"/>
        <v>712</v>
      </c>
      <c r="S79" s="36">
        <f t="shared" si="31"/>
        <v>798</v>
      </c>
      <c r="T79" s="23"/>
      <c r="U79" s="92">
        <f>IF(B79=C79,0,IF(S79&lt;&gt;"-",(S79)/Přehled!$A$1,0))</f>
        <v>1.9</v>
      </c>
    </row>
    <row r="80" spans="1:21" x14ac:dyDescent="0.25">
      <c r="A80" s="81">
        <v>78</v>
      </c>
      <c r="B80" s="11">
        <v>5200</v>
      </c>
      <c r="C80" s="31"/>
      <c r="D80" s="82">
        <v>1335</v>
      </c>
      <c r="E80" s="6">
        <f t="shared" si="18"/>
        <v>670</v>
      </c>
      <c r="F80" s="6">
        <f t="shared" si="19"/>
        <v>225</v>
      </c>
      <c r="G80" s="6">
        <f t="shared" si="20"/>
        <v>55</v>
      </c>
      <c r="H80" s="31">
        <f t="shared" si="21"/>
        <v>10</v>
      </c>
      <c r="I80" s="11">
        <f t="shared" si="22"/>
        <v>2537</v>
      </c>
      <c r="J80" s="6">
        <f t="shared" si="23"/>
        <v>1273</v>
      </c>
      <c r="K80" s="6">
        <f t="shared" si="24"/>
        <v>428</v>
      </c>
      <c r="L80" s="6">
        <f t="shared" si="25"/>
        <v>105</v>
      </c>
      <c r="M80" s="31">
        <f t="shared" si="26"/>
        <v>19</v>
      </c>
      <c r="N80" s="36"/>
      <c r="O80" s="36">
        <f t="shared" si="27"/>
        <v>126</v>
      </c>
      <c r="P80" s="36">
        <f t="shared" si="28"/>
        <v>0</v>
      </c>
      <c r="Q80" s="36">
        <f t="shared" si="29"/>
        <v>534</v>
      </c>
      <c r="R80" s="36">
        <f t="shared" si="30"/>
        <v>752</v>
      </c>
      <c r="S80" s="36">
        <f t="shared" si="31"/>
        <v>838</v>
      </c>
      <c r="T80" s="23"/>
      <c r="U80" s="92">
        <f>IF(B80=C80,0,IF(S80&lt;&gt;"-",(S80)/Přehled!$A$1,0))</f>
        <v>1.9952380952380953</v>
      </c>
    </row>
    <row r="81" spans="1:22" x14ac:dyDescent="0.25">
      <c r="A81" s="81">
        <v>79</v>
      </c>
      <c r="B81" s="11">
        <v>5330</v>
      </c>
      <c r="C81" s="31"/>
      <c r="D81" s="82">
        <v>1355</v>
      </c>
      <c r="E81" s="6">
        <f t="shared" si="18"/>
        <v>680</v>
      </c>
      <c r="F81" s="6">
        <f t="shared" si="19"/>
        <v>225</v>
      </c>
      <c r="G81" s="6">
        <f t="shared" si="20"/>
        <v>55</v>
      </c>
      <c r="H81" s="31">
        <f t="shared" si="21"/>
        <v>10</v>
      </c>
      <c r="I81" s="11">
        <f t="shared" si="22"/>
        <v>2575</v>
      </c>
      <c r="J81" s="6">
        <f t="shared" si="23"/>
        <v>1292</v>
      </c>
      <c r="K81" s="6">
        <f t="shared" si="24"/>
        <v>428</v>
      </c>
      <c r="L81" s="6">
        <f t="shared" si="25"/>
        <v>105</v>
      </c>
      <c r="M81" s="31">
        <f t="shared" si="26"/>
        <v>19</v>
      </c>
      <c r="N81" s="36"/>
      <c r="O81" s="36">
        <f t="shared" si="27"/>
        <v>180</v>
      </c>
      <c r="P81" s="36">
        <f t="shared" si="28"/>
        <v>0</v>
      </c>
      <c r="Q81" s="36">
        <f t="shared" si="29"/>
        <v>607</v>
      </c>
      <c r="R81" s="36">
        <f t="shared" si="30"/>
        <v>825</v>
      </c>
      <c r="S81" s="36">
        <f t="shared" si="31"/>
        <v>911</v>
      </c>
      <c r="T81" s="23"/>
      <c r="U81" s="92">
        <f>IF(B81=C81,0,IF(S81&lt;&gt;"-",(S81)/Přehled!$A$1,0))</f>
        <v>2.1690476190476189</v>
      </c>
    </row>
    <row r="82" spans="1:22" x14ac:dyDescent="0.25">
      <c r="A82" s="81">
        <v>80</v>
      </c>
      <c r="B82" s="11">
        <v>5464</v>
      </c>
      <c r="C82" s="31"/>
      <c r="D82" s="82">
        <v>1375</v>
      </c>
      <c r="E82" s="6">
        <f t="shared" si="18"/>
        <v>690</v>
      </c>
      <c r="F82" s="6">
        <f t="shared" si="19"/>
        <v>230</v>
      </c>
      <c r="G82" s="6">
        <f t="shared" si="20"/>
        <v>60</v>
      </c>
      <c r="H82" s="31">
        <f t="shared" si="21"/>
        <v>10</v>
      </c>
      <c r="I82" s="11">
        <f t="shared" si="22"/>
        <v>2613</v>
      </c>
      <c r="J82" s="6">
        <f t="shared" si="23"/>
        <v>1311</v>
      </c>
      <c r="K82" s="6">
        <f t="shared" si="24"/>
        <v>437</v>
      </c>
      <c r="L82" s="6">
        <f t="shared" si="25"/>
        <v>114</v>
      </c>
      <c r="M82" s="31">
        <f t="shared" si="26"/>
        <v>19</v>
      </c>
      <c r="N82" s="36"/>
      <c r="O82" s="89">
        <f t="shared" si="27"/>
        <v>238</v>
      </c>
      <c r="P82" s="89">
        <f t="shared" si="28"/>
        <v>0</v>
      </c>
      <c r="Q82" s="89">
        <f t="shared" si="29"/>
        <v>666</v>
      </c>
      <c r="R82" s="89">
        <f t="shared" si="30"/>
        <v>875</v>
      </c>
      <c r="S82" s="89">
        <f t="shared" si="31"/>
        <v>970</v>
      </c>
      <c r="T82" s="88"/>
      <c r="U82" s="92">
        <f>IF(B82=C82,0,IF(S82&lt;&gt;"-",(S82)/Přehled!$A$1,0))</f>
        <v>2.3095238095238093</v>
      </c>
      <c r="V82" s="48"/>
    </row>
    <row r="83" spans="1:22" x14ac:dyDescent="0.25">
      <c r="A83" s="75">
        <v>81</v>
      </c>
      <c r="B83" s="11">
        <v>5600</v>
      </c>
      <c r="C83" s="31"/>
      <c r="D83" s="78">
        <v>1395</v>
      </c>
      <c r="E83" s="79">
        <f t="shared" si="18"/>
        <v>700</v>
      </c>
      <c r="F83" s="79">
        <f t="shared" si="19"/>
        <v>235</v>
      </c>
      <c r="G83" s="79">
        <f t="shared" si="20"/>
        <v>60</v>
      </c>
      <c r="H83" s="77">
        <f t="shared" si="21"/>
        <v>10</v>
      </c>
      <c r="I83" s="76">
        <f t="shared" si="22"/>
        <v>2651</v>
      </c>
      <c r="J83" s="79">
        <f t="shared" si="23"/>
        <v>1330</v>
      </c>
      <c r="K83" s="79">
        <f t="shared" si="24"/>
        <v>447</v>
      </c>
      <c r="L83" s="79">
        <f t="shared" si="25"/>
        <v>114</v>
      </c>
      <c r="M83" s="77">
        <f t="shared" si="26"/>
        <v>19</v>
      </c>
      <c r="N83" s="36"/>
      <c r="O83" s="89">
        <f t="shared" si="27"/>
        <v>298</v>
      </c>
      <c r="P83" s="89">
        <f t="shared" si="28"/>
        <v>0</v>
      </c>
      <c r="Q83" s="89">
        <f t="shared" si="29"/>
        <v>725</v>
      </c>
      <c r="R83" s="89">
        <f t="shared" si="30"/>
        <v>944</v>
      </c>
      <c r="S83" s="89">
        <f t="shared" si="31"/>
        <v>1039</v>
      </c>
      <c r="T83" s="88"/>
      <c r="U83" s="92">
        <f>IF(B83=C83,0,IF(S83&lt;&gt;"-",(S83)/Přehled!$A$1,0))</f>
        <v>2.4738095238095239</v>
      </c>
      <c r="V83" s="48"/>
    </row>
    <row r="84" spans="1:22" x14ac:dyDescent="0.25">
      <c r="A84" s="81">
        <v>82</v>
      </c>
      <c r="B84" s="11">
        <v>5740</v>
      </c>
      <c r="C84" s="31"/>
      <c r="D84" s="82">
        <v>1415</v>
      </c>
      <c r="E84" s="6">
        <f t="shared" si="18"/>
        <v>710</v>
      </c>
      <c r="F84" s="6">
        <f t="shared" si="19"/>
        <v>235</v>
      </c>
      <c r="G84" s="6">
        <f t="shared" si="20"/>
        <v>60</v>
      </c>
      <c r="H84" s="31">
        <f t="shared" si="21"/>
        <v>10</v>
      </c>
      <c r="I84" s="11">
        <f t="shared" si="22"/>
        <v>2689</v>
      </c>
      <c r="J84" s="6">
        <f t="shared" si="23"/>
        <v>1349</v>
      </c>
      <c r="K84" s="6">
        <f t="shared" si="24"/>
        <v>447</v>
      </c>
      <c r="L84" s="6">
        <f t="shared" si="25"/>
        <v>114</v>
      </c>
      <c r="M84" s="31">
        <f t="shared" si="26"/>
        <v>19</v>
      </c>
      <c r="N84" s="36"/>
      <c r="O84" s="36">
        <f t="shared" si="27"/>
        <v>362</v>
      </c>
      <c r="P84" s="36">
        <f t="shared" si="28"/>
        <v>0</v>
      </c>
      <c r="Q84" s="36">
        <f t="shared" si="29"/>
        <v>808</v>
      </c>
      <c r="R84" s="36">
        <f t="shared" si="30"/>
        <v>1027</v>
      </c>
      <c r="S84" s="36">
        <f t="shared" si="31"/>
        <v>1122</v>
      </c>
      <c r="T84" s="23"/>
      <c r="U84" s="92">
        <f>IF(B84=C84,0,IF(S84&lt;&gt;"-",(S84)/Přehled!$A$1,0))</f>
        <v>2.6714285714285713</v>
      </c>
    </row>
    <row r="85" spans="1:22" x14ac:dyDescent="0.25">
      <c r="A85" s="81">
        <v>83</v>
      </c>
      <c r="B85" s="11">
        <v>5884</v>
      </c>
      <c r="C85" s="31"/>
      <c r="D85" s="82">
        <v>1435</v>
      </c>
      <c r="E85" s="6">
        <f t="shared" si="18"/>
        <v>720</v>
      </c>
      <c r="F85" s="6">
        <f t="shared" si="19"/>
        <v>240</v>
      </c>
      <c r="G85" s="6">
        <f t="shared" si="20"/>
        <v>60</v>
      </c>
      <c r="H85" s="31">
        <f t="shared" si="21"/>
        <v>10</v>
      </c>
      <c r="I85" s="11">
        <f t="shared" si="22"/>
        <v>2727</v>
      </c>
      <c r="J85" s="6">
        <f t="shared" si="23"/>
        <v>1368</v>
      </c>
      <c r="K85" s="6">
        <f t="shared" si="24"/>
        <v>456</v>
      </c>
      <c r="L85" s="6">
        <f t="shared" si="25"/>
        <v>114</v>
      </c>
      <c r="M85" s="31">
        <f t="shared" si="26"/>
        <v>19</v>
      </c>
      <c r="N85" s="36"/>
      <c r="O85" s="36">
        <f t="shared" si="27"/>
        <v>430</v>
      </c>
      <c r="P85" s="36">
        <f t="shared" si="28"/>
        <v>0</v>
      </c>
      <c r="Q85" s="36">
        <f t="shared" si="29"/>
        <v>877</v>
      </c>
      <c r="R85" s="36">
        <f t="shared" si="30"/>
        <v>1105</v>
      </c>
      <c r="S85" s="36">
        <f t="shared" si="31"/>
        <v>1200</v>
      </c>
      <c r="T85" s="23"/>
      <c r="U85" s="92">
        <f>IF(B85=C85,0,IF(S85&lt;&gt;"-",(S85)/Přehled!$A$1,0))</f>
        <v>2.8571428571428572</v>
      </c>
    </row>
    <row r="86" spans="1:22" x14ac:dyDescent="0.25">
      <c r="A86" s="81">
        <v>84</v>
      </c>
      <c r="B86" s="11">
        <v>6031</v>
      </c>
      <c r="C86" s="31"/>
      <c r="D86" s="82">
        <v>1455</v>
      </c>
      <c r="E86" s="6">
        <f t="shared" si="18"/>
        <v>730</v>
      </c>
      <c r="F86" s="6">
        <f t="shared" si="19"/>
        <v>245</v>
      </c>
      <c r="G86" s="6">
        <f t="shared" si="20"/>
        <v>60</v>
      </c>
      <c r="H86" s="31">
        <f t="shared" si="21"/>
        <v>10</v>
      </c>
      <c r="I86" s="11">
        <f t="shared" si="22"/>
        <v>2765</v>
      </c>
      <c r="J86" s="6">
        <f t="shared" si="23"/>
        <v>1387</v>
      </c>
      <c r="K86" s="6">
        <f t="shared" si="24"/>
        <v>466</v>
      </c>
      <c r="L86" s="6">
        <f t="shared" si="25"/>
        <v>114</v>
      </c>
      <c r="M86" s="31">
        <f t="shared" si="26"/>
        <v>19</v>
      </c>
      <c r="N86" s="36"/>
      <c r="O86" s="36">
        <f t="shared" si="27"/>
        <v>501</v>
      </c>
      <c r="P86" s="36">
        <f t="shared" si="28"/>
        <v>0</v>
      </c>
      <c r="Q86" s="36">
        <f t="shared" si="29"/>
        <v>947</v>
      </c>
      <c r="R86" s="36">
        <f t="shared" si="30"/>
        <v>1185</v>
      </c>
      <c r="S86" s="36">
        <f t="shared" si="31"/>
        <v>1280</v>
      </c>
      <c r="T86" s="23"/>
      <c r="U86" s="92">
        <f>IF(B86=C86,0,IF(S86&lt;&gt;"-",(S86)/Přehled!$A$1,0))</f>
        <v>3.0476190476190474</v>
      </c>
    </row>
    <row r="87" spans="1:22" x14ac:dyDescent="0.25">
      <c r="A87" s="81">
        <v>85</v>
      </c>
      <c r="B87" s="11">
        <v>6182</v>
      </c>
      <c r="C87" s="31"/>
      <c r="D87" s="82">
        <v>1480</v>
      </c>
      <c r="E87" s="6">
        <f t="shared" si="18"/>
        <v>740</v>
      </c>
      <c r="F87" s="6">
        <f t="shared" si="19"/>
        <v>245</v>
      </c>
      <c r="G87" s="6">
        <f t="shared" si="20"/>
        <v>60</v>
      </c>
      <c r="H87" s="31">
        <f t="shared" si="21"/>
        <v>10</v>
      </c>
      <c r="I87" s="11">
        <f t="shared" si="22"/>
        <v>2812</v>
      </c>
      <c r="J87" s="6">
        <f t="shared" si="23"/>
        <v>1406</v>
      </c>
      <c r="K87" s="6">
        <f t="shared" si="24"/>
        <v>466</v>
      </c>
      <c r="L87" s="6">
        <f t="shared" si="25"/>
        <v>114</v>
      </c>
      <c r="M87" s="31">
        <f t="shared" si="26"/>
        <v>19</v>
      </c>
      <c r="N87" s="36"/>
      <c r="O87" s="36">
        <f t="shared" si="27"/>
        <v>558</v>
      </c>
      <c r="P87" s="36">
        <f t="shared" si="28"/>
        <v>0</v>
      </c>
      <c r="Q87" s="36">
        <f t="shared" si="29"/>
        <v>1032</v>
      </c>
      <c r="R87" s="36">
        <f t="shared" si="30"/>
        <v>1270</v>
      </c>
      <c r="S87" s="36">
        <f t="shared" si="31"/>
        <v>1365</v>
      </c>
      <c r="T87" s="23"/>
      <c r="U87" s="92">
        <f>IF(B87=C87,0,IF(S87&lt;&gt;"-",(S87)/Přehled!$A$1,0))</f>
        <v>3.25</v>
      </c>
    </row>
    <row r="88" spans="1:22" x14ac:dyDescent="0.25">
      <c r="A88" s="81">
        <v>86</v>
      </c>
      <c r="B88" s="11">
        <v>6336</v>
      </c>
      <c r="C88" s="31"/>
      <c r="D88" s="82">
        <v>1500</v>
      </c>
      <c r="E88" s="6">
        <f t="shared" si="18"/>
        <v>750</v>
      </c>
      <c r="F88" s="6">
        <f t="shared" si="19"/>
        <v>250</v>
      </c>
      <c r="G88" s="6">
        <f t="shared" si="20"/>
        <v>65</v>
      </c>
      <c r="H88" s="31">
        <f t="shared" si="21"/>
        <v>15</v>
      </c>
      <c r="I88" s="11">
        <f t="shared" si="22"/>
        <v>2850</v>
      </c>
      <c r="J88" s="6">
        <f t="shared" si="23"/>
        <v>1425</v>
      </c>
      <c r="K88" s="6">
        <f t="shared" si="24"/>
        <v>475</v>
      </c>
      <c r="L88" s="6">
        <f t="shared" si="25"/>
        <v>124</v>
      </c>
      <c r="M88" s="31">
        <f t="shared" si="26"/>
        <v>29</v>
      </c>
      <c r="N88" s="36"/>
      <c r="O88" s="36">
        <f t="shared" si="27"/>
        <v>636</v>
      </c>
      <c r="P88" s="36">
        <f t="shared" si="28"/>
        <v>0</v>
      </c>
      <c r="Q88" s="36">
        <f t="shared" si="29"/>
        <v>1111</v>
      </c>
      <c r="R88" s="36">
        <f t="shared" si="30"/>
        <v>1338</v>
      </c>
      <c r="S88" s="36">
        <f t="shared" si="31"/>
        <v>1433</v>
      </c>
      <c r="T88" s="23"/>
      <c r="U88" s="92">
        <f>IF(B88=C88,0,IF(S88&lt;&gt;"-",(S88)/Přehled!$A$1,0))</f>
        <v>3.4119047619047618</v>
      </c>
    </row>
    <row r="89" spans="1:22" x14ac:dyDescent="0.25">
      <c r="A89" s="81">
        <v>87</v>
      </c>
      <c r="B89" s="11">
        <v>6494</v>
      </c>
      <c r="C89" s="31"/>
      <c r="D89" s="82">
        <v>1520</v>
      </c>
      <c r="E89" s="6">
        <f t="shared" si="18"/>
        <v>760</v>
      </c>
      <c r="F89" s="6">
        <f t="shared" si="19"/>
        <v>255</v>
      </c>
      <c r="G89" s="6">
        <f t="shared" si="20"/>
        <v>65</v>
      </c>
      <c r="H89" s="31">
        <f t="shared" si="21"/>
        <v>15</v>
      </c>
      <c r="I89" s="11">
        <f t="shared" si="22"/>
        <v>2888</v>
      </c>
      <c r="J89" s="6">
        <f t="shared" si="23"/>
        <v>1444</v>
      </c>
      <c r="K89" s="6">
        <f t="shared" si="24"/>
        <v>485</v>
      </c>
      <c r="L89" s="6">
        <f t="shared" si="25"/>
        <v>124</v>
      </c>
      <c r="M89" s="31">
        <f t="shared" si="26"/>
        <v>29</v>
      </c>
      <c r="N89" s="36"/>
      <c r="O89" s="36">
        <f t="shared" si="27"/>
        <v>718</v>
      </c>
      <c r="P89" s="36">
        <f t="shared" si="28"/>
        <v>0</v>
      </c>
      <c r="Q89" s="36">
        <f t="shared" si="29"/>
        <v>1192</v>
      </c>
      <c r="R89" s="36">
        <f t="shared" si="30"/>
        <v>1429</v>
      </c>
      <c r="S89" s="36">
        <f t="shared" si="31"/>
        <v>1524</v>
      </c>
      <c r="T89" s="23"/>
      <c r="U89" s="92">
        <f>IF(B89=C89,0,IF(S89&lt;&gt;"-",(S89)/Přehled!$A$1,0))</f>
        <v>3.6285714285714286</v>
      </c>
    </row>
    <row r="90" spans="1:22" x14ac:dyDescent="0.25">
      <c r="A90" s="81">
        <v>88</v>
      </c>
      <c r="B90" s="11">
        <v>6657</v>
      </c>
      <c r="C90" s="31"/>
      <c r="D90" s="82">
        <v>1540</v>
      </c>
      <c r="E90" s="6">
        <f t="shared" si="18"/>
        <v>770</v>
      </c>
      <c r="F90" s="6">
        <f t="shared" si="19"/>
        <v>255</v>
      </c>
      <c r="G90" s="6">
        <f t="shared" si="20"/>
        <v>65</v>
      </c>
      <c r="H90" s="31">
        <f t="shared" si="21"/>
        <v>15</v>
      </c>
      <c r="I90" s="11">
        <f t="shared" si="22"/>
        <v>2926</v>
      </c>
      <c r="J90" s="6">
        <f t="shared" si="23"/>
        <v>1463</v>
      </c>
      <c r="K90" s="6">
        <f t="shared" si="24"/>
        <v>485</v>
      </c>
      <c r="L90" s="6">
        <f t="shared" si="25"/>
        <v>124</v>
      </c>
      <c r="M90" s="31">
        <f t="shared" si="26"/>
        <v>29</v>
      </c>
      <c r="N90" s="36"/>
      <c r="O90" s="36">
        <f t="shared" si="27"/>
        <v>805</v>
      </c>
      <c r="P90" s="36">
        <f t="shared" si="28"/>
        <v>0</v>
      </c>
      <c r="Q90" s="36">
        <f t="shared" si="29"/>
        <v>1298</v>
      </c>
      <c r="R90" s="36">
        <f t="shared" si="30"/>
        <v>1535</v>
      </c>
      <c r="S90" s="36">
        <f t="shared" si="31"/>
        <v>1630</v>
      </c>
      <c r="T90" s="23"/>
      <c r="U90" s="92">
        <f>IF(B90=C90,0,IF(S90&lt;&gt;"-",(S90)/Přehled!$A$1,0))</f>
        <v>3.8809523809523809</v>
      </c>
    </row>
    <row r="91" spans="1:22" x14ac:dyDescent="0.25">
      <c r="A91" s="81">
        <v>89</v>
      </c>
      <c r="B91" s="11">
        <v>6823</v>
      </c>
      <c r="C91" s="31"/>
      <c r="D91" s="82">
        <v>1560</v>
      </c>
      <c r="E91" s="6">
        <f t="shared" si="18"/>
        <v>780</v>
      </c>
      <c r="F91" s="6">
        <f t="shared" si="19"/>
        <v>260</v>
      </c>
      <c r="G91" s="6">
        <f t="shared" si="20"/>
        <v>65</v>
      </c>
      <c r="H91" s="31">
        <f t="shared" si="21"/>
        <v>15</v>
      </c>
      <c r="I91" s="11">
        <f t="shared" si="22"/>
        <v>2964</v>
      </c>
      <c r="J91" s="6">
        <f t="shared" si="23"/>
        <v>1482</v>
      </c>
      <c r="K91" s="6">
        <f t="shared" si="24"/>
        <v>494</v>
      </c>
      <c r="L91" s="6">
        <f t="shared" si="25"/>
        <v>124</v>
      </c>
      <c r="M91" s="31">
        <f t="shared" si="26"/>
        <v>29</v>
      </c>
      <c r="N91" s="36"/>
      <c r="O91" s="36">
        <f t="shared" si="27"/>
        <v>895</v>
      </c>
      <c r="P91" s="36">
        <f t="shared" si="28"/>
        <v>0</v>
      </c>
      <c r="Q91" s="36">
        <f t="shared" si="29"/>
        <v>1389</v>
      </c>
      <c r="R91" s="36">
        <f t="shared" si="30"/>
        <v>1635</v>
      </c>
      <c r="S91" s="36">
        <f t="shared" si="31"/>
        <v>1730</v>
      </c>
      <c r="T91" s="23"/>
      <c r="U91" s="92">
        <f>IF(B91=C91,0,IF(S91&lt;&gt;"-",(S91)/Přehled!$A$1,0))</f>
        <v>4.1190476190476186</v>
      </c>
    </row>
    <row r="92" spans="1:22" x14ac:dyDescent="0.25">
      <c r="A92" s="81">
        <v>90</v>
      </c>
      <c r="B92" s="11">
        <v>6994</v>
      </c>
      <c r="C92" s="31"/>
      <c r="D92" s="82">
        <v>1585</v>
      </c>
      <c r="E92" s="6">
        <f t="shared" si="18"/>
        <v>795</v>
      </c>
      <c r="F92" s="6">
        <f t="shared" si="19"/>
        <v>265</v>
      </c>
      <c r="G92" s="6">
        <f t="shared" si="20"/>
        <v>65</v>
      </c>
      <c r="H92" s="31">
        <f t="shared" si="21"/>
        <v>15</v>
      </c>
      <c r="I92" s="11">
        <f t="shared" si="22"/>
        <v>3012</v>
      </c>
      <c r="J92" s="6">
        <f t="shared" si="23"/>
        <v>1511</v>
      </c>
      <c r="K92" s="6">
        <f t="shared" si="24"/>
        <v>504</v>
      </c>
      <c r="L92" s="6">
        <f t="shared" si="25"/>
        <v>124</v>
      </c>
      <c r="M92" s="31">
        <f t="shared" si="26"/>
        <v>29</v>
      </c>
      <c r="N92" s="36"/>
      <c r="O92" s="36">
        <f t="shared" si="27"/>
        <v>970</v>
      </c>
      <c r="P92" s="36">
        <f t="shared" si="28"/>
        <v>0</v>
      </c>
      <c r="Q92" s="36">
        <f t="shared" si="29"/>
        <v>1463</v>
      </c>
      <c r="R92" s="36">
        <f t="shared" si="30"/>
        <v>1719</v>
      </c>
      <c r="S92" s="36">
        <f t="shared" si="31"/>
        <v>1814</v>
      </c>
      <c r="T92" s="23"/>
      <c r="U92" s="92">
        <f>IF(B92=C92,0,IF(S92&lt;&gt;"-",(S92)/Přehled!$A$1,0))</f>
        <v>4.3190476190476188</v>
      </c>
    </row>
    <row r="93" spans="1:22" x14ac:dyDescent="0.25">
      <c r="A93" s="81">
        <v>91</v>
      </c>
      <c r="B93" s="11">
        <v>7169</v>
      </c>
      <c r="C93" s="31"/>
      <c r="D93" s="82">
        <v>1605</v>
      </c>
      <c r="E93" s="6">
        <f t="shared" si="18"/>
        <v>805</v>
      </c>
      <c r="F93" s="6">
        <f t="shared" si="19"/>
        <v>270</v>
      </c>
      <c r="G93" s="6">
        <f t="shared" si="20"/>
        <v>70</v>
      </c>
      <c r="H93" s="31">
        <f t="shared" si="21"/>
        <v>15</v>
      </c>
      <c r="I93" s="11">
        <f t="shared" si="22"/>
        <v>3050</v>
      </c>
      <c r="J93" s="6">
        <f t="shared" si="23"/>
        <v>1530</v>
      </c>
      <c r="K93" s="6">
        <f t="shared" si="24"/>
        <v>513</v>
      </c>
      <c r="L93" s="6">
        <f t="shared" si="25"/>
        <v>133</v>
      </c>
      <c r="M93" s="31">
        <f t="shared" si="26"/>
        <v>29</v>
      </c>
      <c r="N93" s="36"/>
      <c r="O93" s="36">
        <f t="shared" si="27"/>
        <v>1069</v>
      </c>
      <c r="P93" s="36">
        <f t="shared" si="28"/>
        <v>0</v>
      </c>
      <c r="Q93" s="36">
        <f t="shared" si="29"/>
        <v>1563</v>
      </c>
      <c r="R93" s="36">
        <f t="shared" si="30"/>
        <v>1810</v>
      </c>
      <c r="S93" s="36">
        <f t="shared" si="31"/>
        <v>1914</v>
      </c>
      <c r="T93" s="23"/>
      <c r="U93" s="92">
        <f>IF(B93=C93,0,IF(S93&lt;&gt;"-",(S93)/Přehled!$A$1,0))</f>
        <v>4.5571428571428569</v>
      </c>
    </row>
    <row r="94" spans="1:22" x14ac:dyDescent="0.25">
      <c r="A94" s="81">
        <v>92</v>
      </c>
      <c r="B94" s="11">
        <v>7348</v>
      </c>
      <c r="C94" s="31"/>
      <c r="D94" s="82">
        <v>1625</v>
      </c>
      <c r="E94" s="6">
        <f t="shared" si="18"/>
        <v>815</v>
      </c>
      <c r="F94" s="6">
        <f t="shared" si="19"/>
        <v>270</v>
      </c>
      <c r="G94" s="6">
        <f t="shared" si="20"/>
        <v>70</v>
      </c>
      <c r="H94" s="31">
        <f t="shared" si="21"/>
        <v>15</v>
      </c>
      <c r="I94" s="11">
        <f t="shared" si="22"/>
        <v>3088</v>
      </c>
      <c r="J94" s="6">
        <f t="shared" si="23"/>
        <v>1549</v>
      </c>
      <c r="K94" s="6">
        <f t="shared" si="24"/>
        <v>513</v>
      </c>
      <c r="L94" s="6">
        <f t="shared" si="25"/>
        <v>133</v>
      </c>
      <c r="M94" s="31">
        <f t="shared" si="26"/>
        <v>29</v>
      </c>
      <c r="N94" s="36"/>
      <c r="O94" s="36">
        <f t="shared" si="27"/>
        <v>1172</v>
      </c>
      <c r="P94" s="36">
        <f t="shared" si="28"/>
        <v>0</v>
      </c>
      <c r="Q94" s="36">
        <f t="shared" si="29"/>
        <v>1685</v>
      </c>
      <c r="R94" s="36">
        <f t="shared" si="30"/>
        <v>1932</v>
      </c>
      <c r="S94" s="36">
        <f t="shared" si="31"/>
        <v>2036</v>
      </c>
      <c r="T94" s="23"/>
      <c r="U94" s="92">
        <f>IF(B94=C94,0,IF(S94&lt;&gt;"-",(S94)/Přehled!$A$1,0))</f>
        <v>4.8476190476190473</v>
      </c>
    </row>
    <row r="95" spans="1:22" x14ac:dyDescent="0.25">
      <c r="A95" s="81">
        <v>93</v>
      </c>
      <c r="B95" s="11">
        <v>7531</v>
      </c>
      <c r="C95" s="31"/>
      <c r="D95" s="82">
        <v>1645</v>
      </c>
      <c r="E95" s="6">
        <f t="shared" si="18"/>
        <v>825</v>
      </c>
      <c r="F95" s="6">
        <f t="shared" si="19"/>
        <v>275</v>
      </c>
      <c r="G95" s="6">
        <f t="shared" si="20"/>
        <v>70</v>
      </c>
      <c r="H95" s="31">
        <f t="shared" si="21"/>
        <v>15</v>
      </c>
      <c r="I95" s="11">
        <f t="shared" si="22"/>
        <v>3126</v>
      </c>
      <c r="J95" s="6">
        <f t="shared" si="23"/>
        <v>1568</v>
      </c>
      <c r="K95" s="6">
        <f t="shared" si="24"/>
        <v>523</v>
      </c>
      <c r="L95" s="6">
        <f t="shared" si="25"/>
        <v>133</v>
      </c>
      <c r="M95" s="31">
        <f t="shared" si="26"/>
        <v>29</v>
      </c>
      <c r="N95" s="36"/>
      <c r="O95" s="36">
        <f t="shared" si="27"/>
        <v>1279</v>
      </c>
      <c r="P95" s="36">
        <f t="shared" si="28"/>
        <v>0</v>
      </c>
      <c r="Q95" s="36">
        <f t="shared" si="29"/>
        <v>1791</v>
      </c>
      <c r="R95" s="36">
        <f t="shared" si="30"/>
        <v>2048</v>
      </c>
      <c r="S95" s="36">
        <f t="shared" si="31"/>
        <v>2152</v>
      </c>
      <c r="T95" s="23"/>
      <c r="U95" s="92">
        <f>IF(B95=C95,0,IF(S95&lt;&gt;"-",(S95)/Přehled!$A$1,0))</f>
        <v>5.1238095238095234</v>
      </c>
    </row>
    <row r="96" spans="1:22" x14ac:dyDescent="0.25">
      <c r="A96" s="81">
        <v>94</v>
      </c>
      <c r="B96" s="11">
        <v>7720</v>
      </c>
      <c r="C96" s="31"/>
      <c r="D96" s="82">
        <v>1670</v>
      </c>
      <c r="E96" s="6">
        <f t="shared" si="18"/>
        <v>835</v>
      </c>
      <c r="F96" s="6">
        <f t="shared" si="19"/>
        <v>280</v>
      </c>
      <c r="G96" s="6">
        <f t="shared" si="20"/>
        <v>70</v>
      </c>
      <c r="H96" s="31">
        <f t="shared" si="21"/>
        <v>15</v>
      </c>
      <c r="I96" s="11">
        <f t="shared" si="22"/>
        <v>3173</v>
      </c>
      <c r="J96" s="6">
        <f t="shared" si="23"/>
        <v>1587</v>
      </c>
      <c r="K96" s="6">
        <f t="shared" si="24"/>
        <v>532</v>
      </c>
      <c r="L96" s="6">
        <f t="shared" si="25"/>
        <v>133</v>
      </c>
      <c r="M96" s="31">
        <f t="shared" si="26"/>
        <v>29</v>
      </c>
      <c r="N96" s="36"/>
      <c r="O96" s="36">
        <f t="shared" si="27"/>
        <v>1374</v>
      </c>
      <c r="P96" s="36">
        <f t="shared" si="28"/>
        <v>0</v>
      </c>
      <c r="Q96" s="36">
        <f t="shared" si="29"/>
        <v>1896</v>
      </c>
      <c r="R96" s="36">
        <f t="shared" si="30"/>
        <v>2162</v>
      </c>
      <c r="S96" s="36">
        <f t="shared" si="31"/>
        <v>2266</v>
      </c>
      <c r="T96" s="23"/>
      <c r="U96" s="92">
        <f>IF(B96=C96,0,IF(S96&lt;&gt;"-",(S96)/Přehled!$A$1,0))</f>
        <v>5.3952380952380956</v>
      </c>
    </row>
    <row r="97" spans="1:21" x14ac:dyDescent="0.25">
      <c r="A97" s="81">
        <v>95</v>
      </c>
      <c r="B97" s="11">
        <v>7913</v>
      </c>
      <c r="C97" s="31"/>
      <c r="D97" s="82">
        <v>1690</v>
      </c>
      <c r="E97" s="6">
        <f t="shared" si="18"/>
        <v>845</v>
      </c>
      <c r="F97" s="6">
        <f t="shared" si="19"/>
        <v>280</v>
      </c>
      <c r="G97" s="6">
        <f t="shared" si="20"/>
        <v>70</v>
      </c>
      <c r="H97" s="31">
        <f t="shared" si="21"/>
        <v>15</v>
      </c>
      <c r="I97" s="11">
        <f t="shared" si="22"/>
        <v>3211</v>
      </c>
      <c r="J97" s="6">
        <f t="shared" si="23"/>
        <v>1606</v>
      </c>
      <c r="K97" s="6">
        <f t="shared" si="24"/>
        <v>532</v>
      </c>
      <c r="L97" s="6">
        <f t="shared" si="25"/>
        <v>133</v>
      </c>
      <c r="M97" s="31">
        <f t="shared" si="26"/>
        <v>29</v>
      </c>
      <c r="N97" s="36"/>
      <c r="O97" s="36">
        <f t="shared" si="27"/>
        <v>1491</v>
      </c>
      <c r="P97" s="36">
        <f t="shared" si="28"/>
        <v>0</v>
      </c>
      <c r="Q97" s="36">
        <f t="shared" si="29"/>
        <v>2032</v>
      </c>
      <c r="R97" s="36">
        <f t="shared" si="30"/>
        <v>2298</v>
      </c>
      <c r="S97" s="36">
        <f t="shared" si="31"/>
        <v>2402</v>
      </c>
      <c r="T97" s="23"/>
      <c r="U97" s="92">
        <f>IF(B97=C97,0,IF(S97&lt;&gt;"-",(S97)/Přehled!$A$1,0))</f>
        <v>5.7190476190476192</v>
      </c>
    </row>
    <row r="98" spans="1:21" x14ac:dyDescent="0.25">
      <c r="A98" s="81">
        <v>96</v>
      </c>
      <c r="B98" s="11">
        <v>8111</v>
      </c>
      <c r="C98" s="31"/>
      <c r="D98" s="82">
        <v>1710</v>
      </c>
      <c r="E98" s="6">
        <f t="shared" si="18"/>
        <v>855</v>
      </c>
      <c r="F98" s="6">
        <f t="shared" si="19"/>
        <v>285</v>
      </c>
      <c r="G98" s="6">
        <f t="shared" si="20"/>
        <v>70</v>
      </c>
      <c r="H98" s="31">
        <f t="shared" si="21"/>
        <v>15</v>
      </c>
      <c r="I98" s="11">
        <f t="shared" si="22"/>
        <v>3249</v>
      </c>
      <c r="J98" s="6">
        <f t="shared" si="23"/>
        <v>1625</v>
      </c>
      <c r="K98" s="6">
        <f t="shared" si="24"/>
        <v>542</v>
      </c>
      <c r="L98" s="6">
        <f t="shared" si="25"/>
        <v>133</v>
      </c>
      <c r="M98" s="31">
        <f t="shared" si="26"/>
        <v>29</v>
      </c>
      <c r="N98" s="36"/>
      <c r="O98" s="36">
        <f t="shared" si="27"/>
        <v>1613</v>
      </c>
      <c r="P98" s="36">
        <f t="shared" si="28"/>
        <v>0</v>
      </c>
      <c r="Q98" s="36">
        <f t="shared" si="29"/>
        <v>2153</v>
      </c>
      <c r="R98" s="36">
        <f t="shared" si="30"/>
        <v>2429</v>
      </c>
      <c r="S98" s="36">
        <f t="shared" si="31"/>
        <v>2533</v>
      </c>
      <c r="T98" s="23"/>
      <c r="U98" s="92">
        <f>IF(B98=C98,0,IF(S98&lt;&gt;"-",(S98)/Přehled!$A$1,0))</f>
        <v>6.0309523809523808</v>
      </c>
    </row>
    <row r="99" spans="1:21" x14ac:dyDescent="0.25">
      <c r="A99" s="81">
        <v>97</v>
      </c>
      <c r="B99" s="11">
        <v>8313</v>
      </c>
      <c r="C99" s="31"/>
      <c r="D99" s="82">
        <v>1735</v>
      </c>
      <c r="E99" s="6">
        <f t="shared" si="18"/>
        <v>870</v>
      </c>
      <c r="F99" s="6">
        <f t="shared" si="19"/>
        <v>290</v>
      </c>
      <c r="G99" s="6">
        <f t="shared" si="20"/>
        <v>75</v>
      </c>
      <c r="H99" s="31">
        <f t="shared" si="21"/>
        <v>15</v>
      </c>
      <c r="I99" s="11">
        <f t="shared" si="22"/>
        <v>3297</v>
      </c>
      <c r="J99" s="6">
        <f t="shared" si="23"/>
        <v>1653</v>
      </c>
      <c r="K99" s="6">
        <f t="shared" si="24"/>
        <v>551</v>
      </c>
      <c r="L99" s="6">
        <f t="shared" si="25"/>
        <v>143</v>
      </c>
      <c r="M99" s="31">
        <f t="shared" si="26"/>
        <v>29</v>
      </c>
      <c r="N99" s="36"/>
      <c r="O99" s="36">
        <f t="shared" si="27"/>
        <v>1719</v>
      </c>
      <c r="P99" s="36">
        <f t="shared" si="28"/>
        <v>0</v>
      </c>
      <c r="Q99" s="36">
        <f t="shared" si="29"/>
        <v>2261</v>
      </c>
      <c r="R99" s="36">
        <f t="shared" si="30"/>
        <v>2526</v>
      </c>
      <c r="S99" s="36">
        <f t="shared" si="31"/>
        <v>2640</v>
      </c>
      <c r="T99" s="23"/>
      <c r="U99" s="92">
        <f>IF(B99=C99,0,IF(S99&lt;&gt;"-",(S99)/Přehled!$A$1,0))</f>
        <v>6.2857142857142856</v>
      </c>
    </row>
    <row r="100" spans="1:21" x14ac:dyDescent="0.25">
      <c r="A100" s="81">
        <v>98</v>
      </c>
      <c r="B100" s="11">
        <v>8521</v>
      </c>
      <c r="C100" s="31"/>
      <c r="D100" s="82">
        <v>1755</v>
      </c>
      <c r="E100" s="6">
        <f t="shared" si="18"/>
        <v>880</v>
      </c>
      <c r="F100" s="6">
        <f t="shared" si="19"/>
        <v>295</v>
      </c>
      <c r="G100" s="6">
        <f t="shared" si="20"/>
        <v>75</v>
      </c>
      <c r="H100" s="31">
        <f t="shared" si="21"/>
        <v>15</v>
      </c>
      <c r="I100" s="11">
        <f t="shared" si="22"/>
        <v>3335</v>
      </c>
      <c r="J100" s="6">
        <f t="shared" si="23"/>
        <v>1672</v>
      </c>
      <c r="K100" s="6">
        <f t="shared" si="24"/>
        <v>561</v>
      </c>
      <c r="L100" s="6">
        <f t="shared" si="25"/>
        <v>143</v>
      </c>
      <c r="M100" s="31">
        <f t="shared" si="26"/>
        <v>29</v>
      </c>
      <c r="N100" s="36"/>
      <c r="O100" s="36">
        <f t="shared" si="27"/>
        <v>1851</v>
      </c>
      <c r="P100" s="36">
        <f t="shared" si="28"/>
        <v>0</v>
      </c>
      <c r="Q100" s="36">
        <f t="shared" si="29"/>
        <v>2392</v>
      </c>
      <c r="R100" s="36">
        <f t="shared" si="30"/>
        <v>2667</v>
      </c>
      <c r="S100" s="36">
        <f t="shared" si="31"/>
        <v>2781</v>
      </c>
      <c r="T100" s="23"/>
      <c r="U100" s="92">
        <f>IF(B100=C100,0,IF(S100&lt;&gt;"-",(S100)/Přehled!$A$1,0))</f>
        <v>6.621428571428571</v>
      </c>
    </row>
    <row r="101" spans="1:21" x14ac:dyDescent="0.25">
      <c r="A101" s="81">
        <v>99</v>
      </c>
      <c r="B101" s="11">
        <v>8734</v>
      </c>
      <c r="C101" s="31"/>
      <c r="D101" s="82">
        <v>1775</v>
      </c>
      <c r="E101" s="6">
        <f t="shared" si="18"/>
        <v>890</v>
      </c>
      <c r="F101" s="6">
        <f t="shared" si="19"/>
        <v>295</v>
      </c>
      <c r="G101" s="6">
        <f t="shared" si="20"/>
        <v>75</v>
      </c>
      <c r="H101" s="31">
        <f t="shared" si="21"/>
        <v>15</v>
      </c>
      <c r="I101" s="11">
        <f t="shared" si="22"/>
        <v>3373</v>
      </c>
      <c r="J101" s="6">
        <f t="shared" si="23"/>
        <v>1691</v>
      </c>
      <c r="K101" s="6">
        <f t="shared" si="24"/>
        <v>561</v>
      </c>
      <c r="L101" s="6">
        <f t="shared" si="25"/>
        <v>143</v>
      </c>
      <c r="M101" s="31">
        <f t="shared" si="26"/>
        <v>29</v>
      </c>
      <c r="N101" s="36"/>
      <c r="O101" s="36">
        <f t="shared" si="27"/>
        <v>1988</v>
      </c>
      <c r="P101" s="36">
        <f t="shared" si="28"/>
        <v>0</v>
      </c>
      <c r="Q101" s="36">
        <f t="shared" si="29"/>
        <v>2548</v>
      </c>
      <c r="R101" s="36">
        <f t="shared" si="30"/>
        <v>2823</v>
      </c>
      <c r="S101" s="36">
        <f t="shared" si="31"/>
        <v>2937</v>
      </c>
      <c r="T101" s="23"/>
      <c r="U101" s="92">
        <f>IF(B101=C101,0,IF(S101&lt;&gt;"-",(S101)/Přehled!$A$1,0))</f>
        <v>6.9928571428571429</v>
      </c>
    </row>
    <row r="102" spans="1:21" x14ac:dyDescent="0.25">
      <c r="A102" s="81">
        <v>100</v>
      </c>
      <c r="B102" s="11">
        <v>8952</v>
      </c>
      <c r="C102" s="31"/>
      <c r="D102" s="82">
        <v>1800</v>
      </c>
      <c r="E102" s="6">
        <f t="shared" si="18"/>
        <v>900</v>
      </c>
      <c r="F102" s="6">
        <f t="shared" si="19"/>
        <v>300</v>
      </c>
      <c r="G102" s="6">
        <f t="shared" si="20"/>
        <v>75</v>
      </c>
      <c r="H102" s="31">
        <f t="shared" si="21"/>
        <v>15</v>
      </c>
      <c r="I102" s="11">
        <f t="shared" si="22"/>
        <v>3420</v>
      </c>
      <c r="J102" s="6">
        <f t="shared" si="23"/>
        <v>1710</v>
      </c>
      <c r="K102" s="6">
        <f t="shared" si="24"/>
        <v>570</v>
      </c>
      <c r="L102" s="6">
        <f t="shared" si="25"/>
        <v>143</v>
      </c>
      <c r="M102" s="31">
        <f t="shared" si="26"/>
        <v>29</v>
      </c>
      <c r="N102" s="36"/>
      <c r="O102" s="36">
        <f t="shared" si="27"/>
        <v>2112</v>
      </c>
      <c r="P102" s="36">
        <f t="shared" si="28"/>
        <v>0</v>
      </c>
      <c r="Q102" s="36">
        <f t="shared" si="29"/>
        <v>2682</v>
      </c>
      <c r="R102" s="36">
        <f t="shared" si="30"/>
        <v>2966</v>
      </c>
      <c r="S102" s="36">
        <f t="shared" si="31"/>
        <v>3080</v>
      </c>
      <c r="T102" s="23"/>
      <c r="U102" s="92">
        <f>IF(B102=C102,0,IF(S102&lt;&gt;"-",(S102)/Přehled!$A$1,0))</f>
        <v>7.333333333333333</v>
      </c>
    </row>
    <row r="103" spans="1:21" x14ac:dyDescent="0.25">
      <c r="A103" s="81">
        <v>101</v>
      </c>
      <c r="B103" s="11">
        <v>9176</v>
      </c>
      <c r="C103" s="31"/>
      <c r="D103" s="82">
        <v>1820</v>
      </c>
      <c r="E103" s="6">
        <f t="shared" si="18"/>
        <v>910</v>
      </c>
      <c r="F103" s="6">
        <f t="shared" si="19"/>
        <v>305</v>
      </c>
      <c r="G103" s="6">
        <f t="shared" si="20"/>
        <v>75</v>
      </c>
      <c r="H103" s="31">
        <f t="shared" si="21"/>
        <v>15</v>
      </c>
      <c r="I103" s="11">
        <f t="shared" si="22"/>
        <v>3458</v>
      </c>
      <c r="J103" s="6">
        <f t="shared" si="23"/>
        <v>1729</v>
      </c>
      <c r="K103" s="6">
        <f t="shared" si="24"/>
        <v>580</v>
      </c>
      <c r="L103" s="6">
        <f t="shared" si="25"/>
        <v>143</v>
      </c>
      <c r="M103" s="31">
        <f t="shared" si="26"/>
        <v>29</v>
      </c>
      <c r="N103" s="36"/>
      <c r="O103" s="36">
        <f t="shared" si="27"/>
        <v>2260</v>
      </c>
      <c r="P103" s="36">
        <f t="shared" si="28"/>
        <v>0</v>
      </c>
      <c r="Q103" s="36">
        <f t="shared" si="29"/>
        <v>2829</v>
      </c>
      <c r="R103" s="36">
        <f t="shared" si="30"/>
        <v>3123</v>
      </c>
      <c r="S103" s="36">
        <f t="shared" si="31"/>
        <v>3237</v>
      </c>
      <c r="T103" s="23"/>
      <c r="U103" s="92">
        <f>IF(B103=C103,0,IF(S103&lt;&gt;"-",(S103)/Přehled!$A$1,0))</f>
        <v>7.7071428571428573</v>
      </c>
    </row>
    <row r="104" spans="1:21" x14ac:dyDescent="0.25">
      <c r="A104" s="81">
        <v>102</v>
      </c>
      <c r="B104" s="11">
        <v>9406</v>
      </c>
      <c r="C104" s="31"/>
      <c r="D104" s="82">
        <v>1840</v>
      </c>
      <c r="E104" s="6">
        <f t="shared" si="18"/>
        <v>920</v>
      </c>
      <c r="F104" s="6">
        <f t="shared" si="19"/>
        <v>305</v>
      </c>
      <c r="G104" s="6">
        <f t="shared" si="20"/>
        <v>75</v>
      </c>
      <c r="H104" s="31">
        <f t="shared" si="21"/>
        <v>15</v>
      </c>
      <c r="I104" s="11">
        <f t="shared" si="22"/>
        <v>3496</v>
      </c>
      <c r="J104" s="6">
        <f t="shared" si="23"/>
        <v>1748</v>
      </c>
      <c r="K104" s="6">
        <f t="shared" si="24"/>
        <v>580</v>
      </c>
      <c r="L104" s="6">
        <f t="shared" si="25"/>
        <v>143</v>
      </c>
      <c r="M104" s="31">
        <f t="shared" si="26"/>
        <v>29</v>
      </c>
      <c r="N104" s="36"/>
      <c r="O104" s="36">
        <f t="shared" si="27"/>
        <v>2414</v>
      </c>
      <c r="P104" s="36">
        <f t="shared" si="28"/>
        <v>0</v>
      </c>
      <c r="Q104" s="36">
        <f t="shared" si="29"/>
        <v>3002</v>
      </c>
      <c r="R104" s="36">
        <f t="shared" si="30"/>
        <v>3296</v>
      </c>
      <c r="S104" s="36">
        <f t="shared" si="31"/>
        <v>3410</v>
      </c>
      <c r="T104" s="23"/>
      <c r="U104" s="92">
        <f>IF(B104=C104,0,IF(S104&lt;&gt;"-",(S104)/Přehled!$A$1,0))</f>
        <v>8.1190476190476186</v>
      </c>
    </row>
    <row r="105" spans="1:21" x14ac:dyDescent="0.25">
      <c r="A105" s="81">
        <v>103</v>
      </c>
      <c r="B105" s="11">
        <v>9641</v>
      </c>
      <c r="C105" s="31"/>
      <c r="D105" s="82">
        <v>1865</v>
      </c>
      <c r="E105" s="6">
        <f t="shared" si="18"/>
        <v>935</v>
      </c>
      <c r="F105" s="6">
        <f t="shared" si="19"/>
        <v>310</v>
      </c>
      <c r="G105" s="6">
        <f t="shared" si="20"/>
        <v>80</v>
      </c>
      <c r="H105" s="31">
        <f t="shared" si="21"/>
        <v>15</v>
      </c>
      <c r="I105" s="11">
        <f t="shared" si="22"/>
        <v>3544</v>
      </c>
      <c r="J105" s="6">
        <f t="shared" si="23"/>
        <v>1777</v>
      </c>
      <c r="K105" s="6">
        <f t="shared" si="24"/>
        <v>589</v>
      </c>
      <c r="L105" s="6">
        <f t="shared" si="25"/>
        <v>152</v>
      </c>
      <c r="M105" s="31">
        <f t="shared" si="26"/>
        <v>29</v>
      </c>
      <c r="N105" s="36"/>
      <c r="O105" s="36">
        <f t="shared" si="27"/>
        <v>2553</v>
      </c>
      <c r="P105" s="36">
        <f t="shared" si="28"/>
        <v>0</v>
      </c>
      <c r="Q105" s="36">
        <f t="shared" si="29"/>
        <v>3142</v>
      </c>
      <c r="R105" s="36">
        <f t="shared" si="30"/>
        <v>3427</v>
      </c>
      <c r="S105" s="36">
        <f t="shared" si="31"/>
        <v>3550</v>
      </c>
      <c r="T105" s="23"/>
      <c r="U105" s="92">
        <f>IF(B105=C105,0,IF(S105&lt;&gt;"-",(S105)/Přehled!$A$1,0))</f>
        <v>8.4523809523809526</v>
      </c>
    </row>
    <row r="106" spans="1:21" x14ac:dyDescent="0.25">
      <c r="A106" s="81">
        <v>104</v>
      </c>
      <c r="B106" s="11">
        <v>9882</v>
      </c>
      <c r="C106" s="31"/>
      <c r="D106" s="82">
        <v>1885</v>
      </c>
      <c r="E106" s="6">
        <f t="shared" si="18"/>
        <v>945</v>
      </c>
      <c r="F106" s="6">
        <f t="shared" si="19"/>
        <v>315</v>
      </c>
      <c r="G106" s="6">
        <f t="shared" si="20"/>
        <v>80</v>
      </c>
      <c r="H106" s="31">
        <f t="shared" si="21"/>
        <v>15</v>
      </c>
      <c r="I106" s="11">
        <f t="shared" si="22"/>
        <v>3582</v>
      </c>
      <c r="J106" s="6">
        <f t="shared" si="23"/>
        <v>1796</v>
      </c>
      <c r="K106" s="6">
        <f t="shared" si="24"/>
        <v>599</v>
      </c>
      <c r="L106" s="6">
        <f t="shared" si="25"/>
        <v>152</v>
      </c>
      <c r="M106" s="31">
        <f t="shared" si="26"/>
        <v>29</v>
      </c>
      <c r="N106" s="36"/>
      <c r="O106" s="36">
        <f t="shared" si="27"/>
        <v>2718</v>
      </c>
      <c r="P106" s="36">
        <f t="shared" si="28"/>
        <v>0</v>
      </c>
      <c r="Q106" s="36">
        <f t="shared" si="29"/>
        <v>3306</v>
      </c>
      <c r="R106" s="36">
        <f t="shared" si="30"/>
        <v>3601</v>
      </c>
      <c r="S106" s="36">
        <f t="shared" si="31"/>
        <v>3724</v>
      </c>
      <c r="T106" s="23"/>
      <c r="U106" s="92">
        <f>IF(B106=C106,0,IF(S106&lt;&gt;"-",(S106)/Přehled!$A$1,0))</f>
        <v>8.8666666666666671</v>
      </c>
    </row>
    <row r="107" spans="1:21" x14ac:dyDescent="0.25">
      <c r="A107" s="81">
        <v>105</v>
      </c>
      <c r="B107" s="11">
        <v>10129</v>
      </c>
      <c r="C107" s="31"/>
      <c r="D107" s="82">
        <v>1905</v>
      </c>
      <c r="E107" s="6">
        <f t="shared" si="18"/>
        <v>955</v>
      </c>
      <c r="F107" s="6">
        <f t="shared" si="19"/>
        <v>320</v>
      </c>
      <c r="G107" s="6">
        <f t="shared" si="20"/>
        <v>80</v>
      </c>
      <c r="H107" s="31">
        <f t="shared" si="21"/>
        <v>15</v>
      </c>
      <c r="I107" s="11">
        <f t="shared" si="22"/>
        <v>3620</v>
      </c>
      <c r="J107" s="6">
        <f t="shared" si="23"/>
        <v>1815</v>
      </c>
      <c r="K107" s="6">
        <f t="shared" si="24"/>
        <v>608</v>
      </c>
      <c r="L107" s="6">
        <f t="shared" si="25"/>
        <v>152</v>
      </c>
      <c r="M107" s="31">
        <f t="shared" si="26"/>
        <v>29</v>
      </c>
      <c r="N107" s="36"/>
      <c r="O107" s="36">
        <f t="shared" si="27"/>
        <v>2889</v>
      </c>
      <c r="P107" s="36">
        <f t="shared" si="28"/>
        <v>0</v>
      </c>
      <c r="Q107" s="36">
        <f t="shared" si="29"/>
        <v>3478</v>
      </c>
      <c r="R107" s="36">
        <f t="shared" si="30"/>
        <v>3782</v>
      </c>
      <c r="S107" s="36">
        <f t="shared" si="31"/>
        <v>3905</v>
      </c>
      <c r="T107" s="23"/>
      <c r="U107" s="92">
        <f>IF(B107=C107,0,IF(S107&lt;&gt;"-",(S107)/Přehled!$A$1,0))</f>
        <v>9.2976190476190474</v>
      </c>
    </row>
    <row r="108" spans="1:21" x14ac:dyDescent="0.25">
      <c r="A108" s="81">
        <v>106</v>
      </c>
      <c r="B108" s="11">
        <v>10382</v>
      </c>
      <c r="C108" s="31"/>
      <c r="D108" s="82">
        <v>1930</v>
      </c>
      <c r="E108" s="6">
        <f t="shared" si="18"/>
        <v>965</v>
      </c>
      <c r="F108" s="6">
        <f t="shared" si="19"/>
        <v>320</v>
      </c>
      <c r="G108" s="6">
        <f t="shared" si="20"/>
        <v>80</v>
      </c>
      <c r="H108" s="31">
        <f t="shared" si="21"/>
        <v>15</v>
      </c>
      <c r="I108" s="11">
        <f t="shared" si="22"/>
        <v>3667</v>
      </c>
      <c r="J108" s="6">
        <f t="shared" si="23"/>
        <v>1834</v>
      </c>
      <c r="K108" s="6">
        <f t="shared" si="24"/>
        <v>608</v>
      </c>
      <c r="L108" s="6">
        <f t="shared" si="25"/>
        <v>152</v>
      </c>
      <c r="M108" s="31">
        <f t="shared" si="26"/>
        <v>29</v>
      </c>
      <c r="N108" s="36"/>
      <c r="O108" s="36">
        <f t="shared" si="27"/>
        <v>3048</v>
      </c>
      <c r="P108" s="36">
        <f t="shared" si="28"/>
        <v>0</v>
      </c>
      <c r="Q108" s="36">
        <f t="shared" si="29"/>
        <v>3665</v>
      </c>
      <c r="R108" s="36">
        <f t="shared" si="30"/>
        <v>3969</v>
      </c>
      <c r="S108" s="36">
        <f t="shared" si="31"/>
        <v>4092</v>
      </c>
      <c r="T108" s="23"/>
      <c r="U108" s="92">
        <f>IF(B108=C108,0,IF(S108&lt;&gt;"-",(S108)/Přehled!$A$1,0))</f>
        <v>9.742857142857142</v>
      </c>
    </row>
    <row r="109" spans="1:21" x14ac:dyDescent="0.25">
      <c r="A109" s="81">
        <v>107</v>
      </c>
      <c r="B109" s="11">
        <v>10642</v>
      </c>
      <c r="C109" s="31"/>
      <c r="D109" s="82">
        <v>1950</v>
      </c>
      <c r="E109" s="6">
        <f t="shared" si="18"/>
        <v>975</v>
      </c>
      <c r="F109" s="6">
        <f t="shared" si="19"/>
        <v>325</v>
      </c>
      <c r="G109" s="6">
        <f t="shared" si="20"/>
        <v>80</v>
      </c>
      <c r="H109" s="31">
        <f t="shared" si="21"/>
        <v>15</v>
      </c>
      <c r="I109" s="11">
        <f t="shared" si="22"/>
        <v>3705</v>
      </c>
      <c r="J109" s="6">
        <f t="shared" si="23"/>
        <v>1853</v>
      </c>
      <c r="K109" s="6">
        <f t="shared" si="24"/>
        <v>618</v>
      </c>
      <c r="L109" s="6">
        <f t="shared" si="25"/>
        <v>152</v>
      </c>
      <c r="M109" s="31">
        <f t="shared" si="26"/>
        <v>29</v>
      </c>
      <c r="N109" s="36"/>
      <c r="O109" s="36">
        <f t="shared" si="27"/>
        <v>3232</v>
      </c>
      <c r="P109" s="36">
        <f t="shared" si="28"/>
        <v>0</v>
      </c>
      <c r="Q109" s="36">
        <f t="shared" si="29"/>
        <v>3848</v>
      </c>
      <c r="R109" s="36">
        <f t="shared" si="30"/>
        <v>4162</v>
      </c>
      <c r="S109" s="36">
        <f t="shared" si="31"/>
        <v>4285</v>
      </c>
      <c r="T109" s="23"/>
      <c r="U109" s="92">
        <f>IF(B109=C109,0,IF(S109&lt;&gt;"-",(S109)/Přehled!$A$1,0))</f>
        <v>10.202380952380953</v>
      </c>
    </row>
    <row r="110" spans="1:21" x14ac:dyDescent="0.25">
      <c r="A110" s="81">
        <v>108</v>
      </c>
      <c r="B110" s="11">
        <v>10908</v>
      </c>
      <c r="C110" s="31"/>
      <c r="D110" s="82">
        <v>1975</v>
      </c>
      <c r="E110" s="6">
        <f t="shared" si="18"/>
        <v>990</v>
      </c>
      <c r="F110" s="6">
        <f t="shared" si="19"/>
        <v>330</v>
      </c>
      <c r="G110" s="6">
        <f t="shared" si="20"/>
        <v>85</v>
      </c>
      <c r="H110" s="31">
        <f t="shared" si="21"/>
        <v>15</v>
      </c>
      <c r="I110" s="11">
        <f t="shared" si="22"/>
        <v>3753</v>
      </c>
      <c r="J110" s="6">
        <f t="shared" si="23"/>
        <v>1881</v>
      </c>
      <c r="K110" s="6">
        <f t="shared" si="24"/>
        <v>627</v>
      </c>
      <c r="L110" s="6">
        <f t="shared" si="25"/>
        <v>162</v>
      </c>
      <c r="M110" s="31">
        <f t="shared" si="26"/>
        <v>29</v>
      </c>
      <c r="N110" s="36"/>
      <c r="O110" s="36">
        <f t="shared" si="27"/>
        <v>3402</v>
      </c>
      <c r="P110" s="36">
        <f t="shared" si="28"/>
        <v>0</v>
      </c>
      <c r="Q110" s="36">
        <f t="shared" si="29"/>
        <v>4020</v>
      </c>
      <c r="R110" s="36">
        <f t="shared" si="30"/>
        <v>4323</v>
      </c>
      <c r="S110" s="36">
        <f t="shared" si="31"/>
        <v>4456</v>
      </c>
      <c r="T110" s="23"/>
      <c r="U110" s="92">
        <f>IF(B110=C110,0,IF(S110&lt;&gt;"-",(S110)/Přehled!$A$1,0))</f>
        <v>10.609523809523809</v>
      </c>
    </row>
    <row r="111" spans="1:21" x14ac:dyDescent="0.25">
      <c r="A111" s="81">
        <v>109</v>
      </c>
      <c r="B111" s="11">
        <v>11180</v>
      </c>
      <c r="C111" s="31"/>
      <c r="D111" s="82">
        <v>1995</v>
      </c>
      <c r="E111" s="6">
        <f t="shared" si="18"/>
        <v>1000</v>
      </c>
      <c r="F111" s="6">
        <f t="shared" si="19"/>
        <v>335</v>
      </c>
      <c r="G111" s="6">
        <f t="shared" si="20"/>
        <v>85</v>
      </c>
      <c r="H111" s="31">
        <f t="shared" si="21"/>
        <v>15</v>
      </c>
      <c r="I111" s="11">
        <f t="shared" si="22"/>
        <v>3791</v>
      </c>
      <c r="J111" s="6">
        <f t="shared" si="23"/>
        <v>1900</v>
      </c>
      <c r="K111" s="6">
        <f t="shared" si="24"/>
        <v>637</v>
      </c>
      <c r="L111" s="6">
        <f t="shared" si="25"/>
        <v>162</v>
      </c>
      <c r="M111" s="31">
        <f t="shared" si="26"/>
        <v>29</v>
      </c>
      <c r="N111" s="36"/>
      <c r="O111" s="36">
        <f t="shared" si="27"/>
        <v>3598</v>
      </c>
      <c r="P111" s="36">
        <f t="shared" si="28"/>
        <v>0</v>
      </c>
      <c r="Q111" s="36">
        <f t="shared" si="29"/>
        <v>4215</v>
      </c>
      <c r="R111" s="36">
        <f t="shared" si="30"/>
        <v>4528</v>
      </c>
      <c r="S111" s="36">
        <f t="shared" si="31"/>
        <v>4661</v>
      </c>
      <c r="T111" s="23"/>
      <c r="U111" s="92">
        <f>IF(B111=C111,0,IF(S111&lt;&gt;"-",(S111)/Přehled!$A$1,0))</f>
        <v>11.097619047619048</v>
      </c>
    </row>
    <row r="112" spans="1:21" x14ac:dyDescent="0.25">
      <c r="A112" s="81">
        <v>110</v>
      </c>
      <c r="B112" s="11">
        <v>11460</v>
      </c>
      <c r="C112" s="31"/>
      <c r="D112" s="82">
        <v>2015</v>
      </c>
      <c r="E112" s="6">
        <f t="shared" si="18"/>
        <v>1010</v>
      </c>
      <c r="F112" s="6">
        <f t="shared" si="19"/>
        <v>335</v>
      </c>
      <c r="G112" s="6">
        <f t="shared" si="20"/>
        <v>85</v>
      </c>
      <c r="H112" s="31">
        <f t="shared" si="21"/>
        <v>15</v>
      </c>
      <c r="I112" s="11">
        <f t="shared" si="22"/>
        <v>3829</v>
      </c>
      <c r="J112" s="6">
        <f t="shared" si="23"/>
        <v>1919</v>
      </c>
      <c r="K112" s="6">
        <f t="shared" si="24"/>
        <v>637</v>
      </c>
      <c r="L112" s="6">
        <f t="shared" si="25"/>
        <v>162</v>
      </c>
      <c r="M112" s="31">
        <f t="shared" si="26"/>
        <v>29</v>
      </c>
      <c r="N112" s="36"/>
      <c r="O112" s="36">
        <f t="shared" si="27"/>
        <v>3802</v>
      </c>
      <c r="P112" s="36">
        <f t="shared" si="28"/>
        <v>0</v>
      </c>
      <c r="Q112" s="36">
        <f t="shared" si="29"/>
        <v>4438</v>
      </c>
      <c r="R112" s="36">
        <f t="shared" si="30"/>
        <v>4751</v>
      </c>
      <c r="S112" s="36">
        <f t="shared" si="31"/>
        <v>4884</v>
      </c>
      <c r="T112" s="23"/>
      <c r="U112" s="92">
        <f>IF(B112=C112,0,IF(S112&lt;&gt;"-",(S112)/Přehled!$A$1,0))</f>
        <v>11.628571428571428</v>
      </c>
    </row>
    <row r="113" spans="1:21" x14ac:dyDescent="0.25">
      <c r="A113" s="81">
        <v>111</v>
      </c>
      <c r="B113" s="11">
        <v>11746</v>
      </c>
      <c r="C113" s="31"/>
      <c r="D113" s="82">
        <v>2040</v>
      </c>
      <c r="E113" s="6">
        <f t="shared" si="18"/>
        <v>1020</v>
      </c>
      <c r="F113" s="6">
        <f t="shared" si="19"/>
        <v>340</v>
      </c>
      <c r="G113" s="6">
        <f t="shared" si="20"/>
        <v>85</v>
      </c>
      <c r="H113" s="31">
        <f t="shared" si="21"/>
        <v>15</v>
      </c>
      <c r="I113" s="11">
        <f t="shared" si="22"/>
        <v>3876</v>
      </c>
      <c r="J113" s="6">
        <f t="shared" si="23"/>
        <v>1938</v>
      </c>
      <c r="K113" s="6">
        <f t="shared" si="24"/>
        <v>646</v>
      </c>
      <c r="L113" s="6">
        <f t="shared" si="25"/>
        <v>162</v>
      </c>
      <c r="M113" s="31">
        <f t="shared" si="26"/>
        <v>29</v>
      </c>
      <c r="N113" s="36"/>
      <c r="O113" s="36">
        <f t="shared" si="27"/>
        <v>3994</v>
      </c>
      <c r="P113" s="36">
        <f t="shared" si="28"/>
        <v>0</v>
      </c>
      <c r="Q113" s="36">
        <f t="shared" si="29"/>
        <v>4640</v>
      </c>
      <c r="R113" s="36">
        <f t="shared" si="30"/>
        <v>4962</v>
      </c>
      <c r="S113" s="36">
        <f t="shared" si="31"/>
        <v>5095</v>
      </c>
      <c r="T113" s="23"/>
      <c r="U113" s="92">
        <f>IF(B113=C113,0,IF(S113&lt;&gt;"-",(S113)/Přehled!$A$1,0))</f>
        <v>12.130952380952381</v>
      </c>
    </row>
    <row r="114" spans="1:21" x14ac:dyDescent="0.25">
      <c r="A114" s="81">
        <v>112</v>
      </c>
      <c r="B114" s="11">
        <v>12040</v>
      </c>
      <c r="C114" s="31"/>
      <c r="D114" s="82">
        <v>2060</v>
      </c>
      <c r="E114" s="6">
        <f t="shared" si="18"/>
        <v>1030</v>
      </c>
      <c r="F114" s="6">
        <f t="shared" si="19"/>
        <v>345</v>
      </c>
      <c r="G114" s="6">
        <f t="shared" si="20"/>
        <v>85</v>
      </c>
      <c r="H114" s="31">
        <f t="shared" si="21"/>
        <v>15</v>
      </c>
      <c r="I114" s="11">
        <f t="shared" si="22"/>
        <v>3914</v>
      </c>
      <c r="J114" s="6">
        <f t="shared" si="23"/>
        <v>1957</v>
      </c>
      <c r="K114" s="6">
        <f t="shared" si="24"/>
        <v>656</v>
      </c>
      <c r="L114" s="6">
        <f t="shared" si="25"/>
        <v>162</v>
      </c>
      <c r="M114" s="31">
        <f t="shared" si="26"/>
        <v>29</v>
      </c>
      <c r="N114" s="36"/>
      <c r="O114" s="36">
        <f t="shared" si="27"/>
        <v>4212</v>
      </c>
      <c r="P114" s="36">
        <f t="shared" si="28"/>
        <v>0</v>
      </c>
      <c r="Q114" s="36">
        <f t="shared" si="29"/>
        <v>4857</v>
      </c>
      <c r="R114" s="36">
        <f t="shared" si="30"/>
        <v>5189</v>
      </c>
      <c r="S114" s="36">
        <f t="shared" si="31"/>
        <v>5322</v>
      </c>
      <c r="T114" s="23"/>
      <c r="U114" s="92">
        <f>IF(B114=C114,0,IF(S114&lt;&gt;"-",(S114)/Přehled!$A$1,0))</f>
        <v>12.671428571428571</v>
      </c>
    </row>
    <row r="115" spans="1:21" x14ac:dyDescent="0.25">
      <c r="A115" s="81">
        <v>113</v>
      </c>
      <c r="B115" s="11">
        <v>12341</v>
      </c>
      <c r="C115" s="31"/>
      <c r="D115" s="82">
        <v>2085</v>
      </c>
      <c r="E115" s="6">
        <f t="shared" si="18"/>
        <v>1045</v>
      </c>
      <c r="F115" s="6">
        <f t="shared" si="19"/>
        <v>350</v>
      </c>
      <c r="G115" s="6">
        <f t="shared" si="20"/>
        <v>90</v>
      </c>
      <c r="H115" s="31">
        <f t="shared" si="21"/>
        <v>20</v>
      </c>
      <c r="I115" s="11">
        <f t="shared" si="22"/>
        <v>3962</v>
      </c>
      <c r="J115" s="6">
        <f t="shared" si="23"/>
        <v>1986</v>
      </c>
      <c r="K115" s="6">
        <f t="shared" si="24"/>
        <v>665</v>
      </c>
      <c r="L115" s="6">
        <f t="shared" si="25"/>
        <v>171</v>
      </c>
      <c r="M115" s="31">
        <f t="shared" si="26"/>
        <v>38</v>
      </c>
      <c r="N115" s="36"/>
      <c r="O115" s="36">
        <f t="shared" si="27"/>
        <v>4417</v>
      </c>
      <c r="P115" s="36">
        <f t="shared" si="28"/>
        <v>0</v>
      </c>
      <c r="Q115" s="36">
        <f t="shared" si="29"/>
        <v>5063</v>
      </c>
      <c r="R115" s="36">
        <f t="shared" si="30"/>
        <v>5386</v>
      </c>
      <c r="S115" s="36">
        <f t="shared" si="31"/>
        <v>5519</v>
      </c>
      <c r="T115" s="23"/>
      <c r="U115" s="92">
        <f>IF(B115=C115,0,IF(S115&lt;&gt;"-",(S115)/Přehled!$A$1,0))</f>
        <v>13.140476190476191</v>
      </c>
    </row>
    <row r="116" spans="1:21" x14ac:dyDescent="0.25">
      <c r="A116" s="81">
        <v>114</v>
      </c>
      <c r="B116" s="11">
        <v>12649</v>
      </c>
      <c r="C116" s="31"/>
      <c r="D116" s="82">
        <v>2105</v>
      </c>
      <c r="E116" s="6">
        <f t="shared" si="18"/>
        <v>1055</v>
      </c>
      <c r="F116" s="6">
        <f t="shared" si="19"/>
        <v>350</v>
      </c>
      <c r="G116" s="6">
        <f t="shared" si="20"/>
        <v>90</v>
      </c>
      <c r="H116" s="31">
        <f t="shared" si="21"/>
        <v>20</v>
      </c>
      <c r="I116" s="11">
        <f t="shared" si="22"/>
        <v>4000</v>
      </c>
      <c r="J116" s="6">
        <f t="shared" si="23"/>
        <v>2005</v>
      </c>
      <c r="K116" s="6">
        <f t="shared" si="24"/>
        <v>665</v>
      </c>
      <c r="L116" s="6">
        <f t="shared" si="25"/>
        <v>171</v>
      </c>
      <c r="M116" s="31">
        <f t="shared" si="26"/>
        <v>38</v>
      </c>
      <c r="N116" s="36"/>
      <c r="O116" s="36">
        <f t="shared" si="27"/>
        <v>4649</v>
      </c>
      <c r="P116" s="36">
        <f t="shared" si="28"/>
        <v>0</v>
      </c>
      <c r="Q116" s="36">
        <f t="shared" si="29"/>
        <v>5314</v>
      </c>
      <c r="R116" s="36">
        <f t="shared" si="30"/>
        <v>5637</v>
      </c>
      <c r="S116" s="36">
        <f t="shared" si="31"/>
        <v>5770</v>
      </c>
      <c r="T116" s="23"/>
      <c r="U116" s="92">
        <f>IF(B116=C116,0,IF(S116&lt;&gt;"-",(S116)/Přehled!$A$1,0))</f>
        <v>13.738095238095237</v>
      </c>
    </row>
    <row r="117" spans="1:21" x14ac:dyDescent="0.25">
      <c r="A117" s="81">
        <v>115</v>
      </c>
      <c r="B117" s="11">
        <v>12966</v>
      </c>
      <c r="C117" s="31"/>
      <c r="D117" s="82">
        <v>2130</v>
      </c>
      <c r="E117" s="6">
        <f t="shared" si="18"/>
        <v>1065</v>
      </c>
      <c r="F117" s="6">
        <f t="shared" si="19"/>
        <v>355</v>
      </c>
      <c r="G117" s="6">
        <f t="shared" si="20"/>
        <v>90</v>
      </c>
      <c r="H117" s="31">
        <f t="shared" si="21"/>
        <v>20</v>
      </c>
      <c r="I117" s="11">
        <f t="shared" si="22"/>
        <v>4047</v>
      </c>
      <c r="J117" s="6">
        <f t="shared" si="23"/>
        <v>2024</v>
      </c>
      <c r="K117" s="6">
        <f t="shared" si="24"/>
        <v>675</v>
      </c>
      <c r="L117" s="6">
        <f t="shared" si="25"/>
        <v>171</v>
      </c>
      <c r="M117" s="31">
        <f t="shared" si="26"/>
        <v>38</v>
      </c>
      <c r="N117" s="36"/>
      <c r="O117" s="36">
        <f t="shared" si="27"/>
        <v>4872</v>
      </c>
      <c r="P117" s="36">
        <f t="shared" si="28"/>
        <v>0</v>
      </c>
      <c r="Q117" s="36">
        <f t="shared" si="29"/>
        <v>5545</v>
      </c>
      <c r="R117" s="36">
        <f t="shared" si="30"/>
        <v>5878</v>
      </c>
      <c r="S117" s="36">
        <f t="shared" si="31"/>
        <v>6011</v>
      </c>
      <c r="T117" s="23"/>
      <c r="U117" s="92">
        <f>IF(B117=C117,0,IF(S117&lt;&gt;"-",(S117)/Přehled!$A$1,0))</f>
        <v>14.311904761904762</v>
      </c>
    </row>
    <row r="118" spans="1:21" x14ac:dyDescent="0.25">
      <c r="A118" s="81">
        <v>116</v>
      </c>
      <c r="B118" s="11">
        <v>13290</v>
      </c>
      <c r="C118" s="31"/>
      <c r="D118" s="82">
        <v>2150</v>
      </c>
      <c r="E118" s="6">
        <f t="shared" si="18"/>
        <v>1075</v>
      </c>
      <c r="F118" s="6">
        <f t="shared" si="19"/>
        <v>360</v>
      </c>
      <c r="G118" s="6">
        <f t="shared" si="20"/>
        <v>90</v>
      </c>
      <c r="H118" s="31">
        <f t="shared" si="21"/>
        <v>20</v>
      </c>
      <c r="I118" s="11">
        <f t="shared" si="22"/>
        <v>4085</v>
      </c>
      <c r="J118" s="6">
        <f t="shared" si="23"/>
        <v>2043</v>
      </c>
      <c r="K118" s="6">
        <f t="shared" si="24"/>
        <v>684</v>
      </c>
      <c r="L118" s="6">
        <f t="shared" si="25"/>
        <v>171</v>
      </c>
      <c r="M118" s="31">
        <f t="shared" si="26"/>
        <v>38</v>
      </c>
      <c r="N118" s="36"/>
      <c r="O118" s="36">
        <f t="shared" si="27"/>
        <v>5120</v>
      </c>
      <c r="P118" s="36">
        <f t="shared" si="28"/>
        <v>0</v>
      </c>
      <c r="Q118" s="36">
        <f t="shared" si="29"/>
        <v>5794</v>
      </c>
      <c r="R118" s="36">
        <f t="shared" si="30"/>
        <v>6136</v>
      </c>
      <c r="S118" s="36">
        <f t="shared" si="31"/>
        <v>6269</v>
      </c>
      <c r="T118" s="23"/>
      <c r="U118" s="92">
        <f>IF(B118=C118,0,IF(S118&lt;&gt;"-",(S118)/Přehled!$A$1,0))</f>
        <v>14.926190476190476</v>
      </c>
    </row>
    <row r="119" spans="1:21" x14ac:dyDescent="0.25">
      <c r="A119" s="81">
        <v>117</v>
      </c>
      <c r="B119" s="11">
        <v>13622</v>
      </c>
      <c r="C119" s="31"/>
      <c r="D119" s="82">
        <v>2170</v>
      </c>
      <c r="E119" s="6">
        <f t="shared" si="18"/>
        <v>1085</v>
      </c>
      <c r="F119" s="6">
        <f t="shared" si="19"/>
        <v>360</v>
      </c>
      <c r="G119" s="6">
        <f t="shared" si="20"/>
        <v>90</v>
      </c>
      <c r="H119" s="31">
        <f t="shared" si="21"/>
        <v>20</v>
      </c>
      <c r="I119" s="11">
        <f t="shared" si="22"/>
        <v>4123</v>
      </c>
      <c r="J119" s="6">
        <f t="shared" si="23"/>
        <v>2062</v>
      </c>
      <c r="K119" s="6">
        <f t="shared" si="24"/>
        <v>684</v>
      </c>
      <c r="L119" s="6">
        <f t="shared" si="25"/>
        <v>171</v>
      </c>
      <c r="M119" s="31">
        <f t="shared" si="26"/>
        <v>38</v>
      </c>
      <c r="N119" s="36"/>
      <c r="O119" s="36">
        <f t="shared" si="27"/>
        <v>5376</v>
      </c>
      <c r="P119" s="36">
        <f t="shared" si="28"/>
        <v>0</v>
      </c>
      <c r="Q119" s="36">
        <f t="shared" si="29"/>
        <v>6069</v>
      </c>
      <c r="R119" s="36">
        <f t="shared" si="30"/>
        <v>6411</v>
      </c>
      <c r="S119" s="36">
        <f t="shared" si="31"/>
        <v>6544</v>
      </c>
      <c r="T119" s="23"/>
      <c r="U119" s="92">
        <f>IF(B119=C119,0,IF(S119&lt;&gt;"-",(S119)/Přehled!$A$1,0))</f>
        <v>15.580952380952381</v>
      </c>
    </row>
    <row r="120" spans="1:21" x14ac:dyDescent="0.25">
      <c r="A120" s="81">
        <v>118</v>
      </c>
      <c r="B120" s="11">
        <v>13963</v>
      </c>
      <c r="C120" s="31"/>
      <c r="D120" s="82">
        <v>2195</v>
      </c>
      <c r="E120" s="6">
        <f t="shared" si="18"/>
        <v>1100</v>
      </c>
      <c r="F120" s="6">
        <f t="shared" si="19"/>
        <v>365</v>
      </c>
      <c r="G120" s="6">
        <f t="shared" si="20"/>
        <v>90</v>
      </c>
      <c r="H120" s="31">
        <f t="shared" si="21"/>
        <v>20</v>
      </c>
      <c r="I120" s="11">
        <f t="shared" si="22"/>
        <v>4171</v>
      </c>
      <c r="J120" s="6">
        <f t="shared" si="23"/>
        <v>2090</v>
      </c>
      <c r="K120" s="6">
        <f t="shared" si="24"/>
        <v>694</v>
      </c>
      <c r="L120" s="6">
        <f t="shared" si="25"/>
        <v>171</v>
      </c>
      <c r="M120" s="31">
        <f t="shared" si="26"/>
        <v>38</v>
      </c>
      <c r="N120" s="36"/>
      <c r="O120" s="36">
        <f t="shared" si="27"/>
        <v>5621</v>
      </c>
      <c r="P120" s="36">
        <f t="shared" si="28"/>
        <v>0</v>
      </c>
      <c r="Q120" s="36">
        <f t="shared" si="29"/>
        <v>6314</v>
      </c>
      <c r="R120" s="36">
        <f t="shared" si="30"/>
        <v>6666</v>
      </c>
      <c r="S120" s="36">
        <f t="shared" si="31"/>
        <v>6799</v>
      </c>
      <c r="T120" s="23"/>
      <c r="U120" s="92">
        <f>IF(B120=C120,0,IF(S120&lt;&gt;"-",(S120)/Přehled!$A$1,0))</f>
        <v>16.188095238095237</v>
      </c>
    </row>
    <row r="121" spans="1:21" x14ac:dyDescent="0.25">
      <c r="A121" s="81">
        <v>119</v>
      </c>
      <c r="B121" s="11">
        <v>14312</v>
      </c>
      <c r="C121" s="31"/>
      <c r="D121" s="82">
        <v>2215</v>
      </c>
      <c r="E121" s="6">
        <f t="shared" si="18"/>
        <v>1110</v>
      </c>
      <c r="F121" s="6">
        <f t="shared" si="19"/>
        <v>370</v>
      </c>
      <c r="G121" s="6">
        <f t="shared" si="20"/>
        <v>95</v>
      </c>
      <c r="H121" s="31">
        <f t="shared" si="21"/>
        <v>20</v>
      </c>
      <c r="I121" s="11">
        <f t="shared" si="22"/>
        <v>4209</v>
      </c>
      <c r="J121" s="6">
        <f t="shared" si="23"/>
        <v>2109</v>
      </c>
      <c r="K121" s="6">
        <f t="shared" si="24"/>
        <v>703</v>
      </c>
      <c r="L121" s="6">
        <f t="shared" si="25"/>
        <v>181</v>
      </c>
      <c r="M121" s="31">
        <f t="shared" si="26"/>
        <v>38</v>
      </c>
      <c r="N121" s="36"/>
      <c r="O121" s="36">
        <f t="shared" si="27"/>
        <v>5894</v>
      </c>
      <c r="P121" s="36">
        <f t="shared" si="28"/>
        <v>0</v>
      </c>
      <c r="Q121" s="36">
        <f t="shared" si="29"/>
        <v>6588</v>
      </c>
      <c r="R121" s="36">
        <f t="shared" si="30"/>
        <v>6929</v>
      </c>
      <c r="S121" s="36">
        <f t="shared" si="31"/>
        <v>7072</v>
      </c>
      <c r="T121" s="23"/>
      <c r="U121" s="92">
        <f>IF(B121=C121,0,IF(S121&lt;&gt;"-",(S121)/Přehled!$A$1,0))</f>
        <v>16.838095238095239</v>
      </c>
    </row>
    <row r="122" spans="1:21" x14ac:dyDescent="0.25">
      <c r="A122" s="81">
        <v>120</v>
      </c>
      <c r="B122" s="11">
        <v>14669</v>
      </c>
      <c r="C122" s="31"/>
      <c r="D122" s="82">
        <v>2240</v>
      </c>
      <c r="E122" s="6">
        <f t="shared" si="18"/>
        <v>1120</v>
      </c>
      <c r="F122" s="6">
        <f t="shared" si="19"/>
        <v>375</v>
      </c>
      <c r="G122" s="6">
        <f t="shared" si="20"/>
        <v>95</v>
      </c>
      <c r="H122" s="31">
        <f t="shared" si="21"/>
        <v>20</v>
      </c>
      <c r="I122" s="11">
        <f t="shared" si="22"/>
        <v>4256</v>
      </c>
      <c r="J122" s="6">
        <f t="shared" si="23"/>
        <v>2128</v>
      </c>
      <c r="K122" s="6">
        <f t="shared" si="24"/>
        <v>713</v>
      </c>
      <c r="L122" s="6">
        <f t="shared" si="25"/>
        <v>181</v>
      </c>
      <c r="M122" s="31">
        <f t="shared" si="26"/>
        <v>38</v>
      </c>
      <c r="N122" s="36"/>
      <c r="O122" s="36">
        <f t="shared" si="27"/>
        <v>6157</v>
      </c>
      <c r="P122" s="36">
        <f t="shared" si="28"/>
        <v>0</v>
      </c>
      <c r="Q122" s="36">
        <f t="shared" si="29"/>
        <v>6859</v>
      </c>
      <c r="R122" s="36">
        <f t="shared" si="30"/>
        <v>7210</v>
      </c>
      <c r="S122" s="36">
        <f t="shared" si="31"/>
        <v>7353</v>
      </c>
      <c r="T122" s="23"/>
      <c r="U122" s="92">
        <f>IF(B122=C122,0,IF(S122&lt;&gt;"-",(S122)/Přehled!$A$1,0))</f>
        <v>17.507142857142856</v>
      </c>
    </row>
    <row r="123" spans="1:21" x14ac:dyDescent="0.25">
      <c r="A123" s="81">
        <v>121</v>
      </c>
      <c r="B123" s="11">
        <v>15036</v>
      </c>
      <c r="C123" s="31"/>
      <c r="D123" s="82">
        <v>2260</v>
      </c>
      <c r="E123" s="6">
        <f t="shared" si="18"/>
        <v>1130</v>
      </c>
      <c r="F123" s="6">
        <f t="shared" si="19"/>
        <v>375</v>
      </c>
      <c r="G123" s="6">
        <f t="shared" si="20"/>
        <v>95</v>
      </c>
      <c r="H123" s="31">
        <f t="shared" si="21"/>
        <v>20</v>
      </c>
      <c r="I123" s="11">
        <f t="shared" si="22"/>
        <v>4294</v>
      </c>
      <c r="J123" s="6">
        <f t="shared" si="23"/>
        <v>2147</v>
      </c>
      <c r="K123" s="6">
        <f t="shared" si="24"/>
        <v>713</v>
      </c>
      <c r="L123" s="6">
        <f t="shared" si="25"/>
        <v>181</v>
      </c>
      <c r="M123" s="31">
        <f t="shared" si="26"/>
        <v>38</v>
      </c>
      <c r="N123" s="36"/>
      <c r="O123" s="36">
        <f t="shared" si="27"/>
        <v>6448</v>
      </c>
      <c r="P123" s="36">
        <f t="shared" si="28"/>
        <v>0</v>
      </c>
      <c r="Q123" s="36">
        <f t="shared" si="29"/>
        <v>7169</v>
      </c>
      <c r="R123" s="36">
        <f t="shared" si="30"/>
        <v>7520</v>
      </c>
      <c r="S123" s="36">
        <f t="shared" si="31"/>
        <v>7663</v>
      </c>
      <c r="T123" s="23"/>
      <c r="U123" s="92">
        <f>IF(B123=C123,0,IF(S123&lt;&gt;"-",(S123)/Přehled!$A$1,0))</f>
        <v>18.245238095238093</v>
      </c>
    </row>
    <row r="124" spans="1:21" x14ac:dyDescent="0.25">
      <c r="A124" s="81">
        <v>122</v>
      </c>
      <c r="B124" s="11">
        <v>15412</v>
      </c>
      <c r="C124" s="31"/>
      <c r="D124" s="82">
        <v>2285</v>
      </c>
      <c r="E124" s="6">
        <f t="shared" si="18"/>
        <v>1145</v>
      </c>
      <c r="F124" s="6">
        <f t="shared" si="19"/>
        <v>380</v>
      </c>
      <c r="G124" s="6">
        <f t="shared" si="20"/>
        <v>95</v>
      </c>
      <c r="H124" s="31">
        <f t="shared" si="21"/>
        <v>20</v>
      </c>
      <c r="I124" s="11">
        <f t="shared" si="22"/>
        <v>4342</v>
      </c>
      <c r="J124" s="6">
        <f t="shared" si="23"/>
        <v>2176</v>
      </c>
      <c r="K124" s="6">
        <f t="shared" si="24"/>
        <v>722</v>
      </c>
      <c r="L124" s="6">
        <f t="shared" si="25"/>
        <v>181</v>
      </c>
      <c r="M124" s="31">
        <f t="shared" si="26"/>
        <v>38</v>
      </c>
      <c r="N124" s="36"/>
      <c r="O124" s="36">
        <f t="shared" si="27"/>
        <v>6728</v>
      </c>
      <c r="P124" s="36">
        <f t="shared" si="28"/>
        <v>0</v>
      </c>
      <c r="Q124" s="36">
        <f t="shared" si="29"/>
        <v>7450</v>
      </c>
      <c r="R124" s="36">
        <f t="shared" si="30"/>
        <v>7810</v>
      </c>
      <c r="S124" s="36">
        <f t="shared" si="31"/>
        <v>7953</v>
      </c>
      <c r="T124" s="23"/>
      <c r="U124" s="92">
        <f>IF(B124=C124,0,IF(S124&lt;&gt;"-",(S124)/Přehled!$A$1,0))</f>
        <v>18.935714285714287</v>
      </c>
    </row>
    <row r="125" spans="1:21" x14ac:dyDescent="0.25">
      <c r="A125" s="81">
        <v>123</v>
      </c>
      <c r="B125" s="11">
        <v>15797</v>
      </c>
      <c r="C125" s="31"/>
      <c r="D125" s="82">
        <v>2305</v>
      </c>
      <c r="E125" s="6">
        <f t="shared" si="18"/>
        <v>1155</v>
      </c>
      <c r="F125" s="6">
        <f t="shared" si="19"/>
        <v>385</v>
      </c>
      <c r="G125" s="6">
        <f t="shared" si="20"/>
        <v>95</v>
      </c>
      <c r="H125" s="31">
        <f t="shared" si="21"/>
        <v>20</v>
      </c>
      <c r="I125" s="11">
        <f t="shared" si="22"/>
        <v>4380</v>
      </c>
      <c r="J125" s="6">
        <f t="shared" si="23"/>
        <v>2195</v>
      </c>
      <c r="K125" s="6">
        <f t="shared" si="24"/>
        <v>732</v>
      </c>
      <c r="L125" s="6">
        <f t="shared" si="25"/>
        <v>181</v>
      </c>
      <c r="M125" s="31">
        <f t="shared" si="26"/>
        <v>38</v>
      </c>
      <c r="N125" s="36"/>
      <c r="O125" s="36">
        <f t="shared" si="27"/>
        <v>7037</v>
      </c>
      <c r="P125" s="36">
        <f t="shared" si="28"/>
        <v>0</v>
      </c>
      <c r="Q125" s="36">
        <f t="shared" si="29"/>
        <v>7758</v>
      </c>
      <c r="R125" s="36">
        <f t="shared" si="30"/>
        <v>8128</v>
      </c>
      <c r="S125" s="36">
        <f t="shared" si="31"/>
        <v>8271</v>
      </c>
      <c r="T125" s="23"/>
      <c r="U125" s="92">
        <f>IF(B125=C125,0,IF(S125&lt;&gt;"-",(S125)/Přehled!$A$1,0))</f>
        <v>19.692857142857143</v>
      </c>
    </row>
    <row r="126" spans="1:21" x14ac:dyDescent="0.25">
      <c r="A126" s="81">
        <v>124</v>
      </c>
      <c r="B126" s="11">
        <v>16192</v>
      </c>
      <c r="C126" s="31"/>
      <c r="D126" s="82">
        <v>2330</v>
      </c>
      <c r="E126" s="6">
        <f t="shared" si="18"/>
        <v>1165</v>
      </c>
      <c r="F126" s="6">
        <f t="shared" si="19"/>
        <v>390</v>
      </c>
      <c r="G126" s="6">
        <f t="shared" si="20"/>
        <v>100</v>
      </c>
      <c r="H126" s="31">
        <f t="shared" si="21"/>
        <v>20</v>
      </c>
      <c r="I126" s="11">
        <f t="shared" si="22"/>
        <v>4427</v>
      </c>
      <c r="J126" s="6">
        <f t="shared" si="23"/>
        <v>2214</v>
      </c>
      <c r="K126" s="6">
        <f t="shared" si="24"/>
        <v>741</v>
      </c>
      <c r="L126" s="6">
        <f t="shared" si="25"/>
        <v>190</v>
      </c>
      <c r="M126" s="31">
        <f t="shared" si="26"/>
        <v>38</v>
      </c>
      <c r="N126" s="36"/>
      <c r="O126" s="36">
        <f t="shared" si="27"/>
        <v>7338</v>
      </c>
      <c r="P126" s="36">
        <f t="shared" si="28"/>
        <v>0</v>
      </c>
      <c r="Q126" s="36">
        <f t="shared" si="29"/>
        <v>8069</v>
      </c>
      <c r="R126" s="36">
        <f t="shared" si="30"/>
        <v>8430</v>
      </c>
      <c r="S126" s="36">
        <f t="shared" si="31"/>
        <v>8582</v>
      </c>
      <c r="T126" s="23"/>
      <c r="U126" s="92">
        <f>IF(B126=C126,0,IF(S126&lt;&gt;"-",(S126)/Přehled!$A$1,0))</f>
        <v>20.433333333333334</v>
      </c>
    </row>
    <row r="127" spans="1:21" x14ac:dyDescent="0.25">
      <c r="A127" s="81">
        <v>125</v>
      </c>
      <c r="B127" s="11">
        <v>16597</v>
      </c>
      <c r="C127" s="31"/>
      <c r="D127" s="82">
        <v>2350</v>
      </c>
      <c r="E127" s="6">
        <f t="shared" si="18"/>
        <v>1175</v>
      </c>
      <c r="F127" s="6">
        <f t="shared" si="19"/>
        <v>390</v>
      </c>
      <c r="G127" s="6">
        <f t="shared" si="20"/>
        <v>100</v>
      </c>
      <c r="H127" s="31">
        <f t="shared" si="21"/>
        <v>20</v>
      </c>
      <c r="I127" s="11">
        <f t="shared" si="22"/>
        <v>4465</v>
      </c>
      <c r="J127" s="6">
        <f t="shared" si="23"/>
        <v>2233</v>
      </c>
      <c r="K127" s="6">
        <f t="shared" si="24"/>
        <v>741</v>
      </c>
      <c r="L127" s="6">
        <f t="shared" si="25"/>
        <v>190</v>
      </c>
      <c r="M127" s="31">
        <f t="shared" si="26"/>
        <v>38</v>
      </c>
      <c r="N127" s="36"/>
      <c r="O127" s="36">
        <f t="shared" si="27"/>
        <v>7667</v>
      </c>
      <c r="P127" s="36">
        <f t="shared" si="28"/>
        <v>0</v>
      </c>
      <c r="Q127" s="36">
        <f t="shared" si="29"/>
        <v>8417</v>
      </c>
      <c r="R127" s="36">
        <f t="shared" si="30"/>
        <v>8778</v>
      </c>
      <c r="S127" s="36">
        <f t="shared" si="31"/>
        <v>8930</v>
      </c>
      <c r="T127" s="23"/>
      <c r="U127" s="92">
        <f>IF(B127=C127,0,IF(S127&lt;&gt;"-",(S127)/Přehled!$A$1,0))</f>
        <v>21.261904761904763</v>
      </c>
    </row>
    <row r="128" spans="1:21" x14ac:dyDescent="0.25">
      <c r="A128" s="81">
        <v>126</v>
      </c>
      <c r="B128" s="11">
        <v>17012</v>
      </c>
      <c r="C128" s="31"/>
      <c r="D128" s="82">
        <v>2375</v>
      </c>
      <c r="E128" s="6">
        <f t="shared" si="18"/>
        <v>1190</v>
      </c>
      <c r="F128" s="6">
        <f t="shared" si="19"/>
        <v>395</v>
      </c>
      <c r="G128" s="6">
        <f t="shared" si="20"/>
        <v>100</v>
      </c>
      <c r="H128" s="31">
        <f t="shared" si="21"/>
        <v>20</v>
      </c>
      <c r="I128" s="11">
        <f t="shared" si="22"/>
        <v>4513</v>
      </c>
      <c r="J128" s="6">
        <f t="shared" si="23"/>
        <v>2261</v>
      </c>
      <c r="K128" s="6">
        <f t="shared" si="24"/>
        <v>751</v>
      </c>
      <c r="L128" s="6">
        <f t="shared" si="25"/>
        <v>190</v>
      </c>
      <c r="M128" s="31">
        <f t="shared" si="26"/>
        <v>38</v>
      </c>
      <c r="N128" s="36"/>
      <c r="O128" s="36">
        <f t="shared" si="27"/>
        <v>7986</v>
      </c>
      <c r="P128" s="36">
        <f t="shared" si="28"/>
        <v>0</v>
      </c>
      <c r="Q128" s="36">
        <f t="shared" si="29"/>
        <v>8736</v>
      </c>
      <c r="R128" s="36">
        <f t="shared" si="30"/>
        <v>9107</v>
      </c>
      <c r="S128" s="36">
        <f t="shared" si="31"/>
        <v>9259</v>
      </c>
      <c r="T128" s="23"/>
      <c r="U128" s="92">
        <f>IF(B128=C128,0,IF(S128&lt;&gt;"-",(S128)/Přehled!$A$1,0))</f>
        <v>22.045238095238094</v>
      </c>
    </row>
    <row r="129" spans="1:21" x14ac:dyDescent="0.25">
      <c r="A129" s="81">
        <v>127</v>
      </c>
      <c r="B129" s="11">
        <v>17437</v>
      </c>
      <c r="C129" s="31"/>
      <c r="D129" s="82">
        <v>2395</v>
      </c>
      <c r="E129" s="6">
        <f t="shared" si="18"/>
        <v>1200</v>
      </c>
      <c r="F129" s="6">
        <f t="shared" si="19"/>
        <v>400</v>
      </c>
      <c r="G129" s="6">
        <f t="shared" si="20"/>
        <v>100</v>
      </c>
      <c r="H129" s="31">
        <f t="shared" si="21"/>
        <v>20</v>
      </c>
      <c r="I129" s="11">
        <f t="shared" si="22"/>
        <v>4551</v>
      </c>
      <c r="J129" s="6">
        <f t="shared" si="23"/>
        <v>2280</v>
      </c>
      <c r="K129" s="6">
        <f t="shared" si="24"/>
        <v>760</v>
      </c>
      <c r="L129" s="6">
        <f t="shared" si="25"/>
        <v>190</v>
      </c>
      <c r="M129" s="31">
        <f t="shared" si="26"/>
        <v>38</v>
      </c>
      <c r="N129" s="36"/>
      <c r="O129" s="36">
        <f t="shared" si="27"/>
        <v>8335</v>
      </c>
      <c r="P129" s="36">
        <f t="shared" si="28"/>
        <v>0</v>
      </c>
      <c r="Q129" s="36">
        <f t="shared" si="29"/>
        <v>9086</v>
      </c>
      <c r="R129" s="36">
        <f t="shared" si="30"/>
        <v>9466</v>
      </c>
      <c r="S129" s="36">
        <f t="shared" si="31"/>
        <v>9618</v>
      </c>
      <c r="T129" s="23"/>
      <c r="U129" s="92">
        <f>IF(B129=C129,0,IF(S129&lt;&gt;"-",(S129)/Přehled!$A$1,0))</f>
        <v>22.9</v>
      </c>
    </row>
    <row r="130" spans="1:21" x14ac:dyDescent="0.25">
      <c r="A130" s="81">
        <v>128</v>
      </c>
      <c r="B130" s="11">
        <v>17873</v>
      </c>
      <c r="C130" s="31"/>
      <c r="D130" s="82">
        <v>2420</v>
      </c>
      <c r="E130" s="6">
        <f t="shared" si="18"/>
        <v>1210</v>
      </c>
      <c r="F130" s="6">
        <f t="shared" si="19"/>
        <v>405</v>
      </c>
      <c r="G130" s="6">
        <f t="shared" si="20"/>
        <v>100</v>
      </c>
      <c r="H130" s="31">
        <f t="shared" si="21"/>
        <v>20</v>
      </c>
      <c r="I130" s="11">
        <f t="shared" si="22"/>
        <v>4598</v>
      </c>
      <c r="J130" s="6">
        <f t="shared" si="23"/>
        <v>2299</v>
      </c>
      <c r="K130" s="6">
        <f t="shared" si="24"/>
        <v>770</v>
      </c>
      <c r="L130" s="6">
        <f t="shared" si="25"/>
        <v>190</v>
      </c>
      <c r="M130" s="31">
        <f t="shared" si="26"/>
        <v>38</v>
      </c>
      <c r="N130" s="36"/>
      <c r="O130" s="36">
        <f t="shared" si="27"/>
        <v>8677</v>
      </c>
      <c r="P130" s="36">
        <f t="shared" si="28"/>
        <v>0</v>
      </c>
      <c r="Q130" s="36">
        <f t="shared" si="29"/>
        <v>9436</v>
      </c>
      <c r="R130" s="36">
        <f t="shared" si="30"/>
        <v>9826</v>
      </c>
      <c r="S130" s="36">
        <f t="shared" si="31"/>
        <v>9978</v>
      </c>
      <c r="T130" s="23"/>
      <c r="U130" s="92">
        <f>IF(B130=C130,0,IF(S130&lt;&gt;"-",(S130)/Přehled!$A$1,0))</f>
        <v>23.757142857142856</v>
      </c>
    </row>
    <row r="131" spans="1:21" x14ac:dyDescent="0.25">
      <c r="A131" s="81">
        <v>129</v>
      </c>
      <c r="B131" s="11">
        <v>18320</v>
      </c>
      <c r="C131" s="31"/>
      <c r="D131" s="82">
        <v>2445</v>
      </c>
      <c r="E131" s="6">
        <f t="shared" si="18"/>
        <v>1225</v>
      </c>
      <c r="F131" s="6">
        <f t="shared" si="19"/>
        <v>410</v>
      </c>
      <c r="G131" s="6">
        <f t="shared" si="20"/>
        <v>105</v>
      </c>
      <c r="H131" s="31">
        <f t="shared" si="21"/>
        <v>20</v>
      </c>
      <c r="I131" s="11">
        <f t="shared" si="22"/>
        <v>4646</v>
      </c>
      <c r="J131" s="6">
        <f t="shared" si="23"/>
        <v>2328</v>
      </c>
      <c r="K131" s="6">
        <f t="shared" si="24"/>
        <v>779</v>
      </c>
      <c r="L131" s="6">
        <f t="shared" si="25"/>
        <v>200</v>
      </c>
      <c r="M131" s="31">
        <f t="shared" si="26"/>
        <v>38</v>
      </c>
      <c r="N131" s="36"/>
      <c r="O131" s="36">
        <f t="shared" si="27"/>
        <v>9028</v>
      </c>
      <c r="P131" s="36">
        <f t="shared" si="28"/>
        <v>0</v>
      </c>
      <c r="Q131" s="36">
        <f t="shared" si="29"/>
        <v>9788</v>
      </c>
      <c r="R131" s="36">
        <f t="shared" si="30"/>
        <v>10167</v>
      </c>
      <c r="S131" s="36">
        <f t="shared" si="31"/>
        <v>10329</v>
      </c>
      <c r="T131" s="23"/>
      <c r="U131" s="92">
        <f>IF(B131=C131,0,IF(S131&lt;&gt;"-",(S131)/Přehled!$A$1,0))</f>
        <v>24.592857142857142</v>
      </c>
    </row>
    <row r="132" spans="1:21" x14ac:dyDescent="0.25">
      <c r="A132" s="81">
        <v>130</v>
      </c>
      <c r="B132" s="11">
        <v>18778</v>
      </c>
      <c r="C132" s="31"/>
      <c r="D132" s="82">
        <v>2465</v>
      </c>
      <c r="E132" s="6">
        <f t="shared" ref="E132:E195" si="32">ROUND((D132/2)/5,0)*5</f>
        <v>1235</v>
      </c>
      <c r="F132" s="6">
        <f t="shared" ref="F132:F195" si="33">ROUND((E132/3)/5,0)*5</f>
        <v>410</v>
      </c>
      <c r="G132" s="6">
        <f t="shared" ref="G132:G195" si="34">ROUND((F132/4)/5,0)*5</f>
        <v>105</v>
      </c>
      <c r="H132" s="31">
        <f t="shared" ref="H132:H195" si="35">ROUND((G132/5)/5,0)*5</f>
        <v>20</v>
      </c>
      <c r="I132" s="11">
        <f t="shared" ref="I132:I195" si="36">ROUNDUP(D132*1.9,0)</f>
        <v>4684</v>
      </c>
      <c r="J132" s="6">
        <f t="shared" ref="J132:J195" si="37">ROUNDUP(E132*1.9,0)</f>
        <v>2347</v>
      </c>
      <c r="K132" s="6">
        <f t="shared" ref="K132:K195" si="38">ROUNDUP(F132*1.9,0)</f>
        <v>779</v>
      </c>
      <c r="L132" s="6">
        <f t="shared" ref="L132:L195" si="39">ROUNDUP(G132*1.9,0)</f>
        <v>200</v>
      </c>
      <c r="M132" s="31">
        <f t="shared" ref="M132:M195" si="40">ROUNDUP(H132*1.9,0)</f>
        <v>38</v>
      </c>
      <c r="N132" s="36"/>
      <c r="O132" s="36">
        <f t="shared" ref="O132:O195" si="41">IF((B132-I132)-I132&lt;=0,0,(B132-I132)-I132)</f>
        <v>9410</v>
      </c>
      <c r="P132" s="36">
        <f t="shared" ref="P132:P195" si="42">IF((B132-I132-J132)-J132&lt;=O132,0,IF((B132-I132-J132)-J132&lt;=0,0,(B132-I132-J132)-J132))</f>
        <v>0</v>
      </c>
      <c r="Q132" s="36">
        <f t="shared" ref="Q132:Q195" si="43">IF((B132-I132-J132-K132)-K132&lt;=0,0,(B132-I132-J132-K132)-K132)</f>
        <v>10189</v>
      </c>
      <c r="R132" s="36">
        <f t="shared" ref="R132:R195" si="44">IF((B132-I132-J132-K132-L132)-L132&lt;=0,0,(B132-I132-J132-K132-L132)-L132)</f>
        <v>10568</v>
      </c>
      <c r="S132" s="36">
        <f t="shared" ref="S132:S195" si="45">IF(H132=0,IF((B132-I132-J132-K132-L132-M132)-M132&lt;=0,0,(B132-I132-J132-K132-L132-M132)-M132),IF((B132-I132-J132-K132-L132-M132)-M132&lt;=0,"-",(B132-I132-J132-K132-L132-M132)-M132+M132))</f>
        <v>10730</v>
      </c>
      <c r="T132" s="23"/>
      <c r="U132" s="92">
        <f>IF(B132=C132,0,IF(S132&lt;&gt;"-",(S132)/Přehled!$A$1,0))</f>
        <v>25.547619047619047</v>
      </c>
    </row>
    <row r="133" spans="1:21" x14ac:dyDescent="0.25">
      <c r="A133" s="81">
        <v>131</v>
      </c>
      <c r="B133" s="11">
        <v>19247</v>
      </c>
      <c r="C133" s="31"/>
      <c r="D133" s="82">
        <v>2490</v>
      </c>
      <c r="E133" s="6">
        <f t="shared" si="32"/>
        <v>1245</v>
      </c>
      <c r="F133" s="6">
        <f t="shared" si="33"/>
        <v>415</v>
      </c>
      <c r="G133" s="6">
        <f t="shared" si="34"/>
        <v>105</v>
      </c>
      <c r="H133" s="31">
        <f t="shared" si="35"/>
        <v>20</v>
      </c>
      <c r="I133" s="11">
        <f t="shared" si="36"/>
        <v>4731</v>
      </c>
      <c r="J133" s="6">
        <f t="shared" si="37"/>
        <v>2366</v>
      </c>
      <c r="K133" s="6">
        <f t="shared" si="38"/>
        <v>789</v>
      </c>
      <c r="L133" s="6">
        <f t="shared" si="39"/>
        <v>200</v>
      </c>
      <c r="M133" s="31">
        <f t="shared" si="40"/>
        <v>38</v>
      </c>
      <c r="N133" s="36"/>
      <c r="O133" s="36">
        <f t="shared" si="41"/>
        <v>9785</v>
      </c>
      <c r="P133" s="36">
        <f t="shared" si="42"/>
        <v>0</v>
      </c>
      <c r="Q133" s="36">
        <f t="shared" si="43"/>
        <v>10572</v>
      </c>
      <c r="R133" s="36">
        <f t="shared" si="44"/>
        <v>10961</v>
      </c>
      <c r="S133" s="36">
        <f t="shared" si="45"/>
        <v>11123</v>
      </c>
      <c r="T133" s="23"/>
      <c r="U133" s="92">
        <f>IF(B133=C133,0,IF(S133&lt;&gt;"-",(S133)/Přehled!$A$1,0))</f>
        <v>26.483333333333334</v>
      </c>
    </row>
    <row r="134" spans="1:21" x14ac:dyDescent="0.25">
      <c r="A134" s="81">
        <v>132</v>
      </c>
      <c r="B134" s="11">
        <v>19729</v>
      </c>
      <c r="C134" s="31"/>
      <c r="D134" s="82">
        <v>2510</v>
      </c>
      <c r="E134" s="6">
        <f t="shared" si="32"/>
        <v>1255</v>
      </c>
      <c r="F134" s="6">
        <f t="shared" si="33"/>
        <v>420</v>
      </c>
      <c r="G134" s="6">
        <f t="shared" si="34"/>
        <v>105</v>
      </c>
      <c r="H134" s="31">
        <f t="shared" si="35"/>
        <v>20</v>
      </c>
      <c r="I134" s="11">
        <f t="shared" si="36"/>
        <v>4769</v>
      </c>
      <c r="J134" s="6">
        <f t="shared" si="37"/>
        <v>2385</v>
      </c>
      <c r="K134" s="6">
        <f t="shared" si="38"/>
        <v>798</v>
      </c>
      <c r="L134" s="6">
        <f t="shared" si="39"/>
        <v>200</v>
      </c>
      <c r="M134" s="31">
        <f t="shared" si="40"/>
        <v>38</v>
      </c>
      <c r="N134" s="36"/>
      <c r="O134" s="36">
        <f t="shared" si="41"/>
        <v>10191</v>
      </c>
      <c r="P134" s="36">
        <f t="shared" si="42"/>
        <v>0</v>
      </c>
      <c r="Q134" s="36">
        <f t="shared" si="43"/>
        <v>10979</v>
      </c>
      <c r="R134" s="36">
        <f t="shared" si="44"/>
        <v>11377</v>
      </c>
      <c r="S134" s="36">
        <f t="shared" si="45"/>
        <v>11539</v>
      </c>
      <c r="T134" s="23"/>
      <c r="U134" s="92">
        <f>IF(B134=C134,0,IF(S134&lt;&gt;"-",(S134)/Přehled!$A$1,0))</f>
        <v>27.473809523809525</v>
      </c>
    </row>
    <row r="135" spans="1:21" x14ac:dyDescent="0.25">
      <c r="A135" s="81">
        <v>133</v>
      </c>
      <c r="B135" s="11">
        <v>20222</v>
      </c>
      <c r="C135" s="31"/>
      <c r="D135" s="82">
        <v>2535</v>
      </c>
      <c r="E135" s="6">
        <f t="shared" si="32"/>
        <v>1270</v>
      </c>
      <c r="F135" s="6">
        <f t="shared" si="33"/>
        <v>425</v>
      </c>
      <c r="G135" s="6">
        <f t="shared" si="34"/>
        <v>105</v>
      </c>
      <c r="H135" s="31">
        <f t="shared" si="35"/>
        <v>20</v>
      </c>
      <c r="I135" s="11">
        <f t="shared" si="36"/>
        <v>4817</v>
      </c>
      <c r="J135" s="6">
        <f t="shared" si="37"/>
        <v>2413</v>
      </c>
      <c r="K135" s="6">
        <f t="shared" si="38"/>
        <v>808</v>
      </c>
      <c r="L135" s="6">
        <f t="shared" si="39"/>
        <v>200</v>
      </c>
      <c r="M135" s="31">
        <f t="shared" si="40"/>
        <v>38</v>
      </c>
      <c r="N135" s="36"/>
      <c r="O135" s="36">
        <f t="shared" si="41"/>
        <v>10588</v>
      </c>
      <c r="P135" s="36">
        <f t="shared" si="42"/>
        <v>0</v>
      </c>
      <c r="Q135" s="36">
        <f t="shared" si="43"/>
        <v>11376</v>
      </c>
      <c r="R135" s="36">
        <f t="shared" si="44"/>
        <v>11784</v>
      </c>
      <c r="S135" s="36">
        <f t="shared" si="45"/>
        <v>11946</v>
      </c>
      <c r="T135" s="23"/>
      <c r="U135" s="92">
        <f>IF(B135=C135,0,IF(S135&lt;&gt;"-",(S135)/Přehled!$A$1,0))</f>
        <v>28.442857142857143</v>
      </c>
    </row>
    <row r="136" spans="1:21" x14ac:dyDescent="0.25">
      <c r="A136" s="81">
        <v>134</v>
      </c>
      <c r="B136" s="11">
        <v>20727</v>
      </c>
      <c r="C136" s="31"/>
      <c r="D136" s="82">
        <v>2555</v>
      </c>
      <c r="E136" s="6">
        <f t="shared" si="32"/>
        <v>1280</v>
      </c>
      <c r="F136" s="6">
        <f t="shared" si="33"/>
        <v>425</v>
      </c>
      <c r="G136" s="6">
        <f t="shared" si="34"/>
        <v>105</v>
      </c>
      <c r="H136" s="31">
        <f t="shared" si="35"/>
        <v>20</v>
      </c>
      <c r="I136" s="11">
        <f t="shared" si="36"/>
        <v>4855</v>
      </c>
      <c r="J136" s="6">
        <f t="shared" si="37"/>
        <v>2432</v>
      </c>
      <c r="K136" s="6">
        <f t="shared" si="38"/>
        <v>808</v>
      </c>
      <c r="L136" s="6">
        <f t="shared" si="39"/>
        <v>200</v>
      </c>
      <c r="M136" s="31">
        <f t="shared" si="40"/>
        <v>38</v>
      </c>
      <c r="N136" s="36"/>
      <c r="O136" s="36">
        <f t="shared" si="41"/>
        <v>11017</v>
      </c>
      <c r="P136" s="36">
        <f t="shared" si="42"/>
        <v>0</v>
      </c>
      <c r="Q136" s="36">
        <f t="shared" si="43"/>
        <v>11824</v>
      </c>
      <c r="R136" s="36">
        <f t="shared" si="44"/>
        <v>12232</v>
      </c>
      <c r="S136" s="36">
        <f t="shared" si="45"/>
        <v>12394</v>
      </c>
      <c r="T136" s="23"/>
      <c r="U136" s="92">
        <f>IF(B136=C136,0,IF(S136&lt;&gt;"-",(S136)/Přehled!$A$1,0))</f>
        <v>29.509523809523809</v>
      </c>
    </row>
    <row r="137" spans="1:21" x14ac:dyDescent="0.25">
      <c r="A137" s="81">
        <v>135</v>
      </c>
      <c r="B137" s="11">
        <v>21245</v>
      </c>
      <c r="C137" s="31"/>
      <c r="D137" s="82">
        <v>2580</v>
      </c>
      <c r="E137" s="6">
        <f t="shared" si="32"/>
        <v>1290</v>
      </c>
      <c r="F137" s="6">
        <f t="shared" si="33"/>
        <v>430</v>
      </c>
      <c r="G137" s="6">
        <f t="shared" si="34"/>
        <v>110</v>
      </c>
      <c r="H137" s="31">
        <f t="shared" si="35"/>
        <v>20</v>
      </c>
      <c r="I137" s="11">
        <f t="shared" si="36"/>
        <v>4902</v>
      </c>
      <c r="J137" s="6">
        <f t="shared" si="37"/>
        <v>2451</v>
      </c>
      <c r="K137" s="6">
        <f t="shared" si="38"/>
        <v>817</v>
      </c>
      <c r="L137" s="6">
        <f t="shared" si="39"/>
        <v>209</v>
      </c>
      <c r="M137" s="31">
        <f t="shared" si="40"/>
        <v>38</v>
      </c>
      <c r="N137" s="36"/>
      <c r="O137" s="36">
        <f t="shared" si="41"/>
        <v>11441</v>
      </c>
      <c r="P137" s="36">
        <f t="shared" si="42"/>
        <v>0</v>
      </c>
      <c r="Q137" s="36">
        <f t="shared" si="43"/>
        <v>12258</v>
      </c>
      <c r="R137" s="36">
        <f t="shared" si="44"/>
        <v>12657</v>
      </c>
      <c r="S137" s="36">
        <f t="shared" si="45"/>
        <v>12828</v>
      </c>
      <c r="T137" s="23"/>
      <c r="U137" s="92">
        <f>IF(B137=C137,0,IF(S137&lt;&gt;"-",(S137)/Přehled!$A$1,0))</f>
        <v>30.542857142857144</v>
      </c>
    </row>
    <row r="138" spans="1:21" x14ac:dyDescent="0.25">
      <c r="A138" s="81">
        <v>136</v>
      </c>
      <c r="B138" s="11">
        <v>21777</v>
      </c>
      <c r="C138" s="31"/>
      <c r="D138" s="82">
        <v>2605</v>
      </c>
      <c r="E138" s="6">
        <f t="shared" si="32"/>
        <v>1305</v>
      </c>
      <c r="F138" s="6">
        <f t="shared" si="33"/>
        <v>435</v>
      </c>
      <c r="G138" s="6">
        <f t="shared" si="34"/>
        <v>110</v>
      </c>
      <c r="H138" s="31">
        <f t="shared" si="35"/>
        <v>20</v>
      </c>
      <c r="I138" s="11">
        <f t="shared" si="36"/>
        <v>4950</v>
      </c>
      <c r="J138" s="6">
        <f t="shared" si="37"/>
        <v>2480</v>
      </c>
      <c r="K138" s="6">
        <f t="shared" si="38"/>
        <v>827</v>
      </c>
      <c r="L138" s="6">
        <f t="shared" si="39"/>
        <v>209</v>
      </c>
      <c r="M138" s="31">
        <f t="shared" si="40"/>
        <v>38</v>
      </c>
      <c r="N138" s="36"/>
      <c r="O138" s="36">
        <f t="shared" si="41"/>
        <v>11877</v>
      </c>
      <c r="P138" s="36">
        <f t="shared" si="42"/>
        <v>0</v>
      </c>
      <c r="Q138" s="36">
        <f t="shared" si="43"/>
        <v>12693</v>
      </c>
      <c r="R138" s="36">
        <f t="shared" si="44"/>
        <v>13102</v>
      </c>
      <c r="S138" s="36">
        <f t="shared" si="45"/>
        <v>13273</v>
      </c>
      <c r="T138" s="23"/>
      <c r="U138" s="92">
        <f>IF(B138=C138,0,IF(S138&lt;&gt;"-",(S138)/Přehled!$A$1,0))</f>
        <v>31.602380952380951</v>
      </c>
    </row>
    <row r="139" spans="1:21" x14ac:dyDescent="0.25">
      <c r="A139" s="81">
        <v>137</v>
      </c>
      <c r="B139" s="11">
        <v>22321</v>
      </c>
      <c r="C139" s="31"/>
      <c r="D139" s="82">
        <v>2625</v>
      </c>
      <c r="E139" s="6">
        <f t="shared" si="32"/>
        <v>1315</v>
      </c>
      <c r="F139" s="6">
        <f t="shared" si="33"/>
        <v>440</v>
      </c>
      <c r="G139" s="6">
        <f t="shared" si="34"/>
        <v>110</v>
      </c>
      <c r="H139" s="31">
        <f t="shared" si="35"/>
        <v>20</v>
      </c>
      <c r="I139" s="11">
        <f t="shared" si="36"/>
        <v>4988</v>
      </c>
      <c r="J139" s="6">
        <f t="shared" si="37"/>
        <v>2499</v>
      </c>
      <c r="K139" s="6">
        <f t="shared" si="38"/>
        <v>836</v>
      </c>
      <c r="L139" s="6">
        <f t="shared" si="39"/>
        <v>209</v>
      </c>
      <c r="M139" s="31">
        <f t="shared" si="40"/>
        <v>38</v>
      </c>
      <c r="N139" s="36"/>
      <c r="O139" s="36">
        <f t="shared" si="41"/>
        <v>12345</v>
      </c>
      <c r="P139" s="36">
        <f t="shared" si="42"/>
        <v>0</v>
      </c>
      <c r="Q139" s="36">
        <f t="shared" si="43"/>
        <v>13162</v>
      </c>
      <c r="R139" s="36">
        <f t="shared" si="44"/>
        <v>13580</v>
      </c>
      <c r="S139" s="36">
        <f t="shared" si="45"/>
        <v>13751</v>
      </c>
      <c r="T139" s="23"/>
      <c r="U139" s="92">
        <f>IF(B139=C139,0,IF(S139&lt;&gt;"-",(S139)/Přehled!$A$1,0))</f>
        <v>32.740476190476187</v>
      </c>
    </row>
    <row r="140" spans="1:21" x14ac:dyDescent="0.25">
      <c r="A140" s="81">
        <v>138</v>
      </c>
      <c r="B140" s="11">
        <v>22879</v>
      </c>
      <c r="C140" s="31"/>
      <c r="D140" s="82">
        <v>2650</v>
      </c>
      <c r="E140" s="6">
        <f t="shared" si="32"/>
        <v>1325</v>
      </c>
      <c r="F140" s="6">
        <f t="shared" si="33"/>
        <v>440</v>
      </c>
      <c r="G140" s="6">
        <f t="shared" si="34"/>
        <v>110</v>
      </c>
      <c r="H140" s="31">
        <f t="shared" si="35"/>
        <v>20</v>
      </c>
      <c r="I140" s="11">
        <f t="shared" si="36"/>
        <v>5035</v>
      </c>
      <c r="J140" s="6">
        <f t="shared" si="37"/>
        <v>2518</v>
      </c>
      <c r="K140" s="6">
        <f t="shared" si="38"/>
        <v>836</v>
      </c>
      <c r="L140" s="6">
        <f t="shared" si="39"/>
        <v>209</v>
      </c>
      <c r="M140" s="31">
        <f t="shared" si="40"/>
        <v>38</v>
      </c>
      <c r="N140" s="36"/>
      <c r="O140" s="36">
        <f t="shared" si="41"/>
        <v>12809</v>
      </c>
      <c r="P140" s="36">
        <f t="shared" si="42"/>
        <v>0</v>
      </c>
      <c r="Q140" s="36">
        <f t="shared" si="43"/>
        <v>13654</v>
      </c>
      <c r="R140" s="36">
        <f t="shared" si="44"/>
        <v>14072</v>
      </c>
      <c r="S140" s="36">
        <f t="shared" si="45"/>
        <v>14243</v>
      </c>
      <c r="T140" s="23"/>
      <c r="U140" s="92">
        <f>IF(B140=C140,0,IF(S140&lt;&gt;"-",(S140)/Přehled!$A$1,0))</f>
        <v>33.911904761904765</v>
      </c>
    </row>
    <row r="141" spans="1:21" x14ac:dyDescent="0.25">
      <c r="A141" s="81">
        <v>139</v>
      </c>
      <c r="B141" s="11">
        <v>23451</v>
      </c>
      <c r="C141" s="31"/>
      <c r="D141" s="82">
        <v>2675</v>
      </c>
      <c r="E141" s="6">
        <f t="shared" si="32"/>
        <v>1340</v>
      </c>
      <c r="F141" s="6">
        <f t="shared" si="33"/>
        <v>445</v>
      </c>
      <c r="G141" s="6">
        <f t="shared" si="34"/>
        <v>110</v>
      </c>
      <c r="H141" s="31">
        <f t="shared" si="35"/>
        <v>20</v>
      </c>
      <c r="I141" s="11">
        <f t="shared" si="36"/>
        <v>5083</v>
      </c>
      <c r="J141" s="6">
        <f t="shared" si="37"/>
        <v>2546</v>
      </c>
      <c r="K141" s="6">
        <f t="shared" si="38"/>
        <v>846</v>
      </c>
      <c r="L141" s="6">
        <f t="shared" si="39"/>
        <v>209</v>
      </c>
      <c r="M141" s="31">
        <f t="shared" si="40"/>
        <v>38</v>
      </c>
      <c r="N141" s="36"/>
      <c r="O141" s="36">
        <f t="shared" si="41"/>
        <v>13285</v>
      </c>
      <c r="P141" s="36">
        <f t="shared" si="42"/>
        <v>0</v>
      </c>
      <c r="Q141" s="36">
        <f t="shared" si="43"/>
        <v>14130</v>
      </c>
      <c r="R141" s="36">
        <f t="shared" si="44"/>
        <v>14558</v>
      </c>
      <c r="S141" s="36">
        <f t="shared" si="45"/>
        <v>14729</v>
      </c>
      <c r="T141" s="23"/>
      <c r="U141" s="92">
        <f>IF(B141=C141,0,IF(S141&lt;&gt;"-",(S141)/Přehled!$A$1,0))</f>
        <v>35.069047619047616</v>
      </c>
    </row>
    <row r="142" spans="1:21" x14ac:dyDescent="0.25">
      <c r="A142" s="81">
        <v>140</v>
      </c>
      <c r="B142" s="11">
        <v>24037</v>
      </c>
      <c r="C142" s="31"/>
      <c r="D142" s="82">
        <v>2695</v>
      </c>
      <c r="E142" s="6">
        <f t="shared" si="32"/>
        <v>1350</v>
      </c>
      <c r="F142" s="6">
        <f t="shared" si="33"/>
        <v>450</v>
      </c>
      <c r="G142" s="6">
        <f t="shared" si="34"/>
        <v>115</v>
      </c>
      <c r="H142" s="31">
        <f t="shared" si="35"/>
        <v>25</v>
      </c>
      <c r="I142" s="11">
        <f t="shared" si="36"/>
        <v>5121</v>
      </c>
      <c r="J142" s="6">
        <f t="shared" si="37"/>
        <v>2565</v>
      </c>
      <c r="K142" s="6">
        <f t="shared" si="38"/>
        <v>855</v>
      </c>
      <c r="L142" s="6">
        <f t="shared" si="39"/>
        <v>219</v>
      </c>
      <c r="M142" s="31">
        <f t="shared" si="40"/>
        <v>48</v>
      </c>
      <c r="N142" s="36"/>
      <c r="O142" s="36">
        <f t="shared" si="41"/>
        <v>13795</v>
      </c>
      <c r="P142" s="36">
        <f t="shared" si="42"/>
        <v>0</v>
      </c>
      <c r="Q142" s="36">
        <f t="shared" si="43"/>
        <v>14641</v>
      </c>
      <c r="R142" s="36">
        <f t="shared" si="44"/>
        <v>15058</v>
      </c>
      <c r="S142" s="36">
        <f t="shared" si="45"/>
        <v>15229</v>
      </c>
      <c r="T142" s="23"/>
      <c r="U142" s="92">
        <f>IF(B142=C142,0,IF(S142&lt;&gt;"-",(S142)/Přehled!$A$1,0))</f>
        <v>36.259523809523813</v>
      </c>
    </row>
    <row r="143" spans="1:21" x14ac:dyDescent="0.25">
      <c r="A143" s="81">
        <v>141</v>
      </c>
      <c r="B143" s="11">
        <v>24638</v>
      </c>
      <c r="C143" s="31"/>
      <c r="D143" s="82">
        <v>2720</v>
      </c>
      <c r="E143" s="6">
        <f t="shared" si="32"/>
        <v>1360</v>
      </c>
      <c r="F143" s="6">
        <f t="shared" si="33"/>
        <v>455</v>
      </c>
      <c r="G143" s="6">
        <f t="shared" si="34"/>
        <v>115</v>
      </c>
      <c r="H143" s="31">
        <f t="shared" si="35"/>
        <v>25</v>
      </c>
      <c r="I143" s="11">
        <f t="shared" si="36"/>
        <v>5168</v>
      </c>
      <c r="J143" s="6">
        <f t="shared" si="37"/>
        <v>2584</v>
      </c>
      <c r="K143" s="6">
        <f t="shared" si="38"/>
        <v>865</v>
      </c>
      <c r="L143" s="6">
        <f t="shared" si="39"/>
        <v>219</v>
      </c>
      <c r="M143" s="31">
        <f t="shared" si="40"/>
        <v>48</v>
      </c>
      <c r="N143" s="36"/>
      <c r="O143" s="36">
        <f t="shared" si="41"/>
        <v>14302</v>
      </c>
      <c r="P143" s="36">
        <f t="shared" si="42"/>
        <v>0</v>
      </c>
      <c r="Q143" s="36">
        <f t="shared" si="43"/>
        <v>15156</v>
      </c>
      <c r="R143" s="36">
        <f t="shared" si="44"/>
        <v>15583</v>
      </c>
      <c r="S143" s="36">
        <f t="shared" si="45"/>
        <v>15754</v>
      </c>
      <c r="T143" s="23"/>
      <c r="U143" s="92">
        <f>IF(B143=C143,0,IF(S143&lt;&gt;"-",(S143)/Přehled!$A$1,0))</f>
        <v>37.509523809523813</v>
      </c>
    </row>
    <row r="144" spans="1:21" x14ac:dyDescent="0.25">
      <c r="A144" s="81">
        <v>142</v>
      </c>
      <c r="B144" s="11">
        <v>25254</v>
      </c>
      <c r="C144" s="31"/>
      <c r="D144" s="82">
        <v>2740</v>
      </c>
      <c r="E144" s="6">
        <f t="shared" si="32"/>
        <v>1370</v>
      </c>
      <c r="F144" s="6">
        <f t="shared" si="33"/>
        <v>455</v>
      </c>
      <c r="G144" s="6">
        <f t="shared" si="34"/>
        <v>115</v>
      </c>
      <c r="H144" s="31">
        <f t="shared" si="35"/>
        <v>25</v>
      </c>
      <c r="I144" s="11">
        <f t="shared" si="36"/>
        <v>5206</v>
      </c>
      <c r="J144" s="6">
        <f t="shared" si="37"/>
        <v>2603</v>
      </c>
      <c r="K144" s="6">
        <f t="shared" si="38"/>
        <v>865</v>
      </c>
      <c r="L144" s="6">
        <f t="shared" si="39"/>
        <v>219</v>
      </c>
      <c r="M144" s="31">
        <f t="shared" si="40"/>
        <v>48</v>
      </c>
      <c r="N144" s="36"/>
      <c r="O144" s="36">
        <f t="shared" si="41"/>
        <v>14842</v>
      </c>
      <c r="P144" s="36">
        <f t="shared" si="42"/>
        <v>0</v>
      </c>
      <c r="Q144" s="36">
        <f t="shared" si="43"/>
        <v>15715</v>
      </c>
      <c r="R144" s="36">
        <f t="shared" si="44"/>
        <v>16142</v>
      </c>
      <c r="S144" s="36">
        <f t="shared" si="45"/>
        <v>16313</v>
      </c>
      <c r="T144" s="23"/>
      <c r="U144" s="92">
        <f>IF(B144=C144,0,IF(S144&lt;&gt;"-",(S144)/Přehled!$A$1,0))</f>
        <v>38.840476190476188</v>
      </c>
    </row>
    <row r="145" spans="1:21" x14ac:dyDescent="0.25">
      <c r="A145" s="81">
        <v>143</v>
      </c>
      <c r="B145" s="11">
        <v>25885</v>
      </c>
      <c r="C145" s="31"/>
      <c r="D145" s="82">
        <v>2765</v>
      </c>
      <c r="E145" s="6">
        <f t="shared" si="32"/>
        <v>1385</v>
      </c>
      <c r="F145" s="6">
        <f t="shared" si="33"/>
        <v>460</v>
      </c>
      <c r="G145" s="6">
        <f t="shared" si="34"/>
        <v>115</v>
      </c>
      <c r="H145" s="31">
        <f t="shared" si="35"/>
        <v>25</v>
      </c>
      <c r="I145" s="11">
        <f t="shared" si="36"/>
        <v>5254</v>
      </c>
      <c r="J145" s="6">
        <f t="shared" si="37"/>
        <v>2632</v>
      </c>
      <c r="K145" s="6">
        <f t="shared" si="38"/>
        <v>874</v>
      </c>
      <c r="L145" s="6">
        <f t="shared" si="39"/>
        <v>219</v>
      </c>
      <c r="M145" s="31">
        <f t="shared" si="40"/>
        <v>48</v>
      </c>
      <c r="N145" s="36"/>
      <c r="O145" s="36">
        <f t="shared" si="41"/>
        <v>15377</v>
      </c>
      <c r="P145" s="36">
        <f t="shared" si="42"/>
        <v>0</v>
      </c>
      <c r="Q145" s="36">
        <f t="shared" si="43"/>
        <v>16251</v>
      </c>
      <c r="R145" s="36">
        <f t="shared" si="44"/>
        <v>16687</v>
      </c>
      <c r="S145" s="36">
        <f t="shared" si="45"/>
        <v>16858</v>
      </c>
      <c r="T145" s="23"/>
      <c r="U145" s="92">
        <f>IF(B145=C145,0,IF(S145&lt;&gt;"-",(S145)/Přehled!$A$1,0))</f>
        <v>40.138095238095239</v>
      </c>
    </row>
    <row r="146" spans="1:21" x14ac:dyDescent="0.25">
      <c r="A146" s="81">
        <v>144</v>
      </c>
      <c r="B146" s="11">
        <v>26532</v>
      </c>
      <c r="C146" s="31"/>
      <c r="D146" s="82">
        <v>2790</v>
      </c>
      <c r="E146" s="6">
        <f t="shared" si="32"/>
        <v>1395</v>
      </c>
      <c r="F146" s="6">
        <f t="shared" si="33"/>
        <v>465</v>
      </c>
      <c r="G146" s="6">
        <f t="shared" si="34"/>
        <v>115</v>
      </c>
      <c r="H146" s="31">
        <f t="shared" si="35"/>
        <v>25</v>
      </c>
      <c r="I146" s="11">
        <f t="shared" si="36"/>
        <v>5301</v>
      </c>
      <c r="J146" s="6">
        <f t="shared" si="37"/>
        <v>2651</v>
      </c>
      <c r="K146" s="6">
        <f t="shared" si="38"/>
        <v>884</v>
      </c>
      <c r="L146" s="6">
        <f t="shared" si="39"/>
        <v>219</v>
      </c>
      <c r="M146" s="31">
        <f t="shared" si="40"/>
        <v>48</v>
      </c>
      <c r="N146" s="36"/>
      <c r="O146" s="36">
        <f t="shared" si="41"/>
        <v>15930</v>
      </c>
      <c r="P146" s="36">
        <f t="shared" si="42"/>
        <v>0</v>
      </c>
      <c r="Q146" s="36">
        <f t="shared" si="43"/>
        <v>16812</v>
      </c>
      <c r="R146" s="36">
        <f t="shared" si="44"/>
        <v>17258</v>
      </c>
      <c r="S146" s="36">
        <f t="shared" si="45"/>
        <v>17429</v>
      </c>
      <c r="T146" s="23"/>
      <c r="U146" s="92">
        <f>IF(B146=C146,0,IF(S146&lt;&gt;"-",(S146)/Přehled!$A$1,0))</f>
        <v>41.497619047619047</v>
      </c>
    </row>
    <row r="147" spans="1:21" x14ac:dyDescent="0.25">
      <c r="A147" s="81">
        <v>145</v>
      </c>
      <c r="B147" s="11">
        <v>27196</v>
      </c>
      <c r="C147" s="31"/>
      <c r="D147" s="82">
        <v>2810</v>
      </c>
      <c r="E147" s="6">
        <f t="shared" si="32"/>
        <v>1405</v>
      </c>
      <c r="F147" s="6">
        <f t="shared" si="33"/>
        <v>470</v>
      </c>
      <c r="G147" s="6">
        <f t="shared" si="34"/>
        <v>120</v>
      </c>
      <c r="H147" s="31">
        <f t="shared" si="35"/>
        <v>25</v>
      </c>
      <c r="I147" s="11">
        <f t="shared" si="36"/>
        <v>5339</v>
      </c>
      <c r="J147" s="6">
        <f t="shared" si="37"/>
        <v>2670</v>
      </c>
      <c r="K147" s="6">
        <f t="shared" si="38"/>
        <v>893</v>
      </c>
      <c r="L147" s="6">
        <f t="shared" si="39"/>
        <v>228</v>
      </c>
      <c r="M147" s="31">
        <f t="shared" si="40"/>
        <v>48</v>
      </c>
      <c r="N147" s="36"/>
      <c r="O147" s="36">
        <f t="shared" si="41"/>
        <v>16518</v>
      </c>
      <c r="P147" s="36">
        <f t="shared" si="42"/>
        <v>0</v>
      </c>
      <c r="Q147" s="36">
        <f t="shared" si="43"/>
        <v>17401</v>
      </c>
      <c r="R147" s="36">
        <f t="shared" si="44"/>
        <v>17838</v>
      </c>
      <c r="S147" s="36">
        <f t="shared" si="45"/>
        <v>18018</v>
      </c>
      <c r="T147" s="23"/>
      <c r="U147" s="92">
        <f>IF(B147=C147,0,IF(S147&lt;&gt;"-",(S147)/Přehled!$A$1,0))</f>
        <v>42.9</v>
      </c>
    </row>
    <row r="148" spans="1:21" x14ac:dyDescent="0.25">
      <c r="A148" s="81">
        <v>146</v>
      </c>
      <c r="B148" s="11">
        <v>27876</v>
      </c>
      <c r="C148" s="31"/>
      <c r="D148" s="82">
        <v>2835</v>
      </c>
      <c r="E148" s="6">
        <f t="shared" si="32"/>
        <v>1420</v>
      </c>
      <c r="F148" s="6">
        <f t="shared" si="33"/>
        <v>475</v>
      </c>
      <c r="G148" s="6">
        <f t="shared" si="34"/>
        <v>120</v>
      </c>
      <c r="H148" s="31">
        <f t="shared" si="35"/>
        <v>25</v>
      </c>
      <c r="I148" s="11">
        <f t="shared" si="36"/>
        <v>5387</v>
      </c>
      <c r="J148" s="6">
        <f t="shared" si="37"/>
        <v>2698</v>
      </c>
      <c r="K148" s="6">
        <f t="shared" si="38"/>
        <v>903</v>
      </c>
      <c r="L148" s="6">
        <f t="shared" si="39"/>
        <v>228</v>
      </c>
      <c r="M148" s="31">
        <f t="shared" si="40"/>
        <v>48</v>
      </c>
      <c r="N148" s="36"/>
      <c r="O148" s="36">
        <f t="shared" si="41"/>
        <v>17102</v>
      </c>
      <c r="P148" s="36">
        <f t="shared" si="42"/>
        <v>0</v>
      </c>
      <c r="Q148" s="36">
        <f t="shared" si="43"/>
        <v>17985</v>
      </c>
      <c r="R148" s="36">
        <f t="shared" si="44"/>
        <v>18432</v>
      </c>
      <c r="S148" s="36">
        <f t="shared" si="45"/>
        <v>18612</v>
      </c>
      <c r="T148" s="23"/>
      <c r="U148" s="92">
        <f>IF(B148=C148,0,IF(S148&lt;&gt;"-",(S148)/Přehled!$A$1,0))</f>
        <v>44.314285714285717</v>
      </c>
    </row>
    <row r="149" spans="1:21" x14ac:dyDescent="0.25">
      <c r="A149" s="81">
        <v>147</v>
      </c>
      <c r="B149" s="11">
        <v>28573</v>
      </c>
      <c r="C149" s="31"/>
      <c r="D149" s="82">
        <v>2860</v>
      </c>
      <c r="E149" s="6">
        <f t="shared" si="32"/>
        <v>1430</v>
      </c>
      <c r="F149" s="6">
        <f t="shared" si="33"/>
        <v>475</v>
      </c>
      <c r="G149" s="6">
        <f t="shared" si="34"/>
        <v>120</v>
      </c>
      <c r="H149" s="31">
        <f t="shared" si="35"/>
        <v>25</v>
      </c>
      <c r="I149" s="11">
        <f t="shared" si="36"/>
        <v>5434</v>
      </c>
      <c r="J149" s="6">
        <f t="shared" si="37"/>
        <v>2717</v>
      </c>
      <c r="K149" s="6">
        <f t="shared" si="38"/>
        <v>903</v>
      </c>
      <c r="L149" s="6">
        <f t="shared" si="39"/>
        <v>228</v>
      </c>
      <c r="M149" s="31">
        <f t="shared" si="40"/>
        <v>48</v>
      </c>
      <c r="N149" s="36"/>
      <c r="O149" s="36">
        <f t="shared" si="41"/>
        <v>17705</v>
      </c>
      <c r="P149" s="36">
        <f t="shared" si="42"/>
        <v>0</v>
      </c>
      <c r="Q149" s="36">
        <f t="shared" si="43"/>
        <v>18616</v>
      </c>
      <c r="R149" s="36">
        <f t="shared" si="44"/>
        <v>19063</v>
      </c>
      <c r="S149" s="36">
        <f t="shared" si="45"/>
        <v>19243</v>
      </c>
      <c r="T149" s="23"/>
      <c r="U149" s="92">
        <f>IF(B149=C149,0,IF(S149&lt;&gt;"-",(S149)/Přehled!$A$1,0))</f>
        <v>45.81666666666667</v>
      </c>
    </row>
    <row r="150" spans="1:21" x14ac:dyDescent="0.25">
      <c r="A150" s="81">
        <v>148</v>
      </c>
      <c r="B150" s="11">
        <v>29287</v>
      </c>
      <c r="C150" s="31"/>
      <c r="D150" s="82">
        <v>2880</v>
      </c>
      <c r="E150" s="6">
        <f t="shared" si="32"/>
        <v>1440</v>
      </c>
      <c r="F150" s="6">
        <f t="shared" si="33"/>
        <v>480</v>
      </c>
      <c r="G150" s="6">
        <f t="shared" si="34"/>
        <v>120</v>
      </c>
      <c r="H150" s="31">
        <f t="shared" si="35"/>
        <v>25</v>
      </c>
      <c r="I150" s="11">
        <f t="shared" si="36"/>
        <v>5472</v>
      </c>
      <c r="J150" s="6">
        <f t="shared" si="37"/>
        <v>2736</v>
      </c>
      <c r="K150" s="6">
        <f t="shared" si="38"/>
        <v>912</v>
      </c>
      <c r="L150" s="6">
        <f t="shared" si="39"/>
        <v>228</v>
      </c>
      <c r="M150" s="31">
        <f t="shared" si="40"/>
        <v>48</v>
      </c>
      <c r="N150" s="36"/>
      <c r="O150" s="36">
        <f t="shared" si="41"/>
        <v>18343</v>
      </c>
      <c r="P150" s="36">
        <f t="shared" si="42"/>
        <v>0</v>
      </c>
      <c r="Q150" s="36">
        <f t="shared" si="43"/>
        <v>19255</v>
      </c>
      <c r="R150" s="36">
        <f t="shared" si="44"/>
        <v>19711</v>
      </c>
      <c r="S150" s="36">
        <f t="shared" si="45"/>
        <v>19891</v>
      </c>
      <c r="T150" s="23"/>
      <c r="U150" s="92">
        <f>IF(B150=C150,0,IF(S150&lt;&gt;"-",(S150)/Přehled!$A$1,0))</f>
        <v>47.359523809523807</v>
      </c>
    </row>
    <row r="151" spans="1:21" x14ac:dyDescent="0.25">
      <c r="A151" s="81">
        <v>149</v>
      </c>
      <c r="B151" s="11">
        <v>30019</v>
      </c>
      <c r="C151" s="31"/>
      <c r="D151" s="82">
        <v>2905</v>
      </c>
      <c r="E151" s="6">
        <f t="shared" si="32"/>
        <v>1455</v>
      </c>
      <c r="F151" s="6">
        <f t="shared" si="33"/>
        <v>485</v>
      </c>
      <c r="G151" s="6">
        <f t="shared" si="34"/>
        <v>120</v>
      </c>
      <c r="H151" s="31">
        <f t="shared" si="35"/>
        <v>25</v>
      </c>
      <c r="I151" s="11">
        <f t="shared" si="36"/>
        <v>5520</v>
      </c>
      <c r="J151" s="6">
        <f t="shared" si="37"/>
        <v>2765</v>
      </c>
      <c r="K151" s="6">
        <f t="shared" si="38"/>
        <v>922</v>
      </c>
      <c r="L151" s="6">
        <f t="shared" si="39"/>
        <v>228</v>
      </c>
      <c r="M151" s="31">
        <f t="shared" si="40"/>
        <v>48</v>
      </c>
      <c r="N151" s="36"/>
      <c r="O151" s="36">
        <f t="shared" si="41"/>
        <v>18979</v>
      </c>
      <c r="P151" s="36">
        <f t="shared" si="42"/>
        <v>0</v>
      </c>
      <c r="Q151" s="36">
        <f t="shared" si="43"/>
        <v>19890</v>
      </c>
      <c r="R151" s="36">
        <f t="shared" si="44"/>
        <v>20356</v>
      </c>
      <c r="S151" s="36">
        <f t="shared" si="45"/>
        <v>20536</v>
      </c>
      <c r="T151" s="23"/>
      <c r="U151" s="92">
        <f>IF(B151=C151,0,IF(S151&lt;&gt;"-",(S151)/Přehled!$A$1,0))</f>
        <v>48.895238095238092</v>
      </c>
    </row>
    <row r="152" spans="1:21" x14ac:dyDescent="0.25">
      <c r="A152" s="81">
        <v>150</v>
      </c>
      <c r="B152" s="11">
        <v>30769</v>
      </c>
      <c r="C152" s="31"/>
      <c r="D152" s="82">
        <v>2930</v>
      </c>
      <c r="E152" s="6">
        <f t="shared" si="32"/>
        <v>1465</v>
      </c>
      <c r="F152" s="6">
        <f t="shared" si="33"/>
        <v>490</v>
      </c>
      <c r="G152" s="6">
        <f t="shared" si="34"/>
        <v>125</v>
      </c>
      <c r="H152" s="31">
        <f t="shared" si="35"/>
        <v>25</v>
      </c>
      <c r="I152" s="11">
        <f t="shared" si="36"/>
        <v>5567</v>
      </c>
      <c r="J152" s="6">
        <f t="shared" si="37"/>
        <v>2784</v>
      </c>
      <c r="K152" s="6">
        <f t="shared" si="38"/>
        <v>931</v>
      </c>
      <c r="L152" s="6">
        <f t="shared" si="39"/>
        <v>238</v>
      </c>
      <c r="M152" s="31">
        <f t="shared" si="40"/>
        <v>48</v>
      </c>
      <c r="N152" s="36"/>
      <c r="O152" s="36">
        <f t="shared" si="41"/>
        <v>19635</v>
      </c>
      <c r="P152" s="36">
        <f t="shared" si="42"/>
        <v>0</v>
      </c>
      <c r="Q152" s="36">
        <f t="shared" si="43"/>
        <v>20556</v>
      </c>
      <c r="R152" s="36">
        <f t="shared" si="44"/>
        <v>21011</v>
      </c>
      <c r="S152" s="36">
        <f t="shared" si="45"/>
        <v>21201</v>
      </c>
      <c r="T152" s="23"/>
      <c r="U152" s="92">
        <f>IF(B152=C152,0,IF(S152&lt;&gt;"-",(S152)/Přehled!$A$1,0))</f>
        <v>50.478571428571428</v>
      </c>
    </row>
    <row r="153" spans="1:21" x14ac:dyDescent="0.25">
      <c r="A153" s="81">
        <v>151</v>
      </c>
      <c r="B153" s="11">
        <v>31539</v>
      </c>
      <c r="C153" s="31"/>
      <c r="D153" s="82">
        <v>2950</v>
      </c>
      <c r="E153" s="6">
        <f t="shared" si="32"/>
        <v>1475</v>
      </c>
      <c r="F153" s="6">
        <f t="shared" si="33"/>
        <v>490</v>
      </c>
      <c r="G153" s="6">
        <f t="shared" si="34"/>
        <v>125</v>
      </c>
      <c r="H153" s="31">
        <f t="shared" si="35"/>
        <v>25</v>
      </c>
      <c r="I153" s="11">
        <f t="shared" si="36"/>
        <v>5605</v>
      </c>
      <c r="J153" s="6">
        <f t="shared" si="37"/>
        <v>2803</v>
      </c>
      <c r="K153" s="6">
        <f t="shared" si="38"/>
        <v>931</v>
      </c>
      <c r="L153" s="6">
        <f t="shared" si="39"/>
        <v>238</v>
      </c>
      <c r="M153" s="31">
        <f t="shared" si="40"/>
        <v>48</v>
      </c>
      <c r="N153" s="36"/>
      <c r="O153" s="36">
        <f t="shared" si="41"/>
        <v>20329</v>
      </c>
      <c r="P153" s="36">
        <f t="shared" si="42"/>
        <v>0</v>
      </c>
      <c r="Q153" s="36">
        <f t="shared" si="43"/>
        <v>21269</v>
      </c>
      <c r="R153" s="36">
        <f t="shared" si="44"/>
        <v>21724</v>
      </c>
      <c r="S153" s="36">
        <f t="shared" si="45"/>
        <v>21914</v>
      </c>
      <c r="T153" s="23"/>
      <c r="U153" s="92">
        <f>IF(B153=C153,0,IF(S153&lt;&gt;"-",(S153)/Přehled!$A$1,0))</f>
        <v>52.176190476190477</v>
      </c>
    </row>
    <row r="154" spans="1:21" x14ac:dyDescent="0.25">
      <c r="A154" s="81">
        <v>152</v>
      </c>
      <c r="B154" s="11">
        <v>32327</v>
      </c>
      <c r="C154" s="31"/>
      <c r="D154" s="82">
        <v>2975</v>
      </c>
      <c r="E154" s="6">
        <f t="shared" si="32"/>
        <v>1490</v>
      </c>
      <c r="F154" s="6">
        <f t="shared" si="33"/>
        <v>495</v>
      </c>
      <c r="G154" s="6">
        <f t="shared" si="34"/>
        <v>125</v>
      </c>
      <c r="H154" s="31">
        <f t="shared" si="35"/>
        <v>25</v>
      </c>
      <c r="I154" s="11">
        <f t="shared" si="36"/>
        <v>5653</v>
      </c>
      <c r="J154" s="6">
        <f t="shared" si="37"/>
        <v>2831</v>
      </c>
      <c r="K154" s="6">
        <f t="shared" si="38"/>
        <v>941</v>
      </c>
      <c r="L154" s="6">
        <f t="shared" si="39"/>
        <v>238</v>
      </c>
      <c r="M154" s="31">
        <f t="shared" si="40"/>
        <v>48</v>
      </c>
      <c r="N154" s="36"/>
      <c r="O154" s="36">
        <f t="shared" si="41"/>
        <v>21021</v>
      </c>
      <c r="P154" s="36">
        <f t="shared" si="42"/>
        <v>0</v>
      </c>
      <c r="Q154" s="36">
        <f t="shared" si="43"/>
        <v>21961</v>
      </c>
      <c r="R154" s="36">
        <f t="shared" si="44"/>
        <v>22426</v>
      </c>
      <c r="S154" s="36">
        <f t="shared" si="45"/>
        <v>22616</v>
      </c>
      <c r="T154" s="23"/>
      <c r="U154" s="92">
        <f>IF(B154=C154,0,IF(S154&lt;&gt;"-",(S154)/Přehled!$A$1,0))</f>
        <v>53.847619047619048</v>
      </c>
    </row>
    <row r="155" spans="1:21" x14ac:dyDescent="0.25">
      <c r="A155" s="81">
        <v>153</v>
      </c>
      <c r="B155" s="11">
        <v>33135</v>
      </c>
      <c r="C155" s="31"/>
      <c r="D155" s="82">
        <v>3000</v>
      </c>
      <c r="E155" s="6">
        <f t="shared" si="32"/>
        <v>1500</v>
      </c>
      <c r="F155" s="6">
        <f t="shared" si="33"/>
        <v>500</v>
      </c>
      <c r="G155" s="6">
        <f t="shared" si="34"/>
        <v>125</v>
      </c>
      <c r="H155" s="31">
        <f t="shared" si="35"/>
        <v>25</v>
      </c>
      <c r="I155" s="11">
        <f t="shared" si="36"/>
        <v>5700</v>
      </c>
      <c r="J155" s="6">
        <f t="shared" si="37"/>
        <v>2850</v>
      </c>
      <c r="K155" s="6">
        <f t="shared" si="38"/>
        <v>950</v>
      </c>
      <c r="L155" s="6">
        <f t="shared" si="39"/>
        <v>238</v>
      </c>
      <c r="M155" s="31">
        <f t="shared" si="40"/>
        <v>48</v>
      </c>
      <c r="N155" s="36"/>
      <c r="O155" s="36">
        <f t="shared" si="41"/>
        <v>21735</v>
      </c>
      <c r="P155" s="36">
        <f t="shared" si="42"/>
        <v>0</v>
      </c>
      <c r="Q155" s="36">
        <f t="shared" si="43"/>
        <v>22685</v>
      </c>
      <c r="R155" s="36">
        <f t="shared" si="44"/>
        <v>23159</v>
      </c>
      <c r="S155" s="36">
        <f t="shared" si="45"/>
        <v>23349</v>
      </c>
      <c r="T155" s="23"/>
      <c r="U155" s="92">
        <f>IF(B155=C155,0,IF(S155&lt;&gt;"-",(S155)/Přehled!$A$1,0))</f>
        <v>55.592857142857142</v>
      </c>
    </row>
    <row r="156" spans="1:21" x14ac:dyDescent="0.25">
      <c r="A156" s="81">
        <v>154</v>
      </c>
      <c r="B156" s="11">
        <v>33964</v>
      </c>
      <c r="C156" s="31"/>
      <c r="D156" s="82">
        <v>3025</v>
      </c>
      <c r="E156" s="6">
        <f t="shared" si="32"/>
        <v>1515</v>
      </c>
      <c r="F156" s="6">
        <f t="shared" si="33"/>
        <v>505</v>
      </c>
      <c r="G156" s="6">
        <f t="shared" si="34"/>
        <v>125</v>
      </c>
      <c r="H156" s="31">
        <f t="shared" si="35"/>
        <v>25</v>
      </c>
      <c r="I156" s="11">
        <f t="shared" si="36"/>
        <v>5748</v>
      </c>
      <c r="J156" s="6">
        <f t="shared" si="37"/>
        <v>2879</v>
      </c>
      <c r="K156" s="6">
        <f t="shared" si="38"/>
        <v>960</v>
      </c>
      <c r="L156" s="6">
        <f t="shared" si="39"/>
        <v>238</v>
      </c>
      <c r="M156" s="31">
        <f t="shared" si="40"/>
        <v>48</v>
      </c>
      <c r="N156" s="36"/>
      <c r="O156" s="36">
        <f t="shared" si="41"/>
        <v>22468</v>
      </c>
      <c r="P156" s="36">
        <f t="shared" si="42"/>
        <v>0</v>
      </c>
      <c r="Q156" s="36">
        <f t="shared" si="43"/>
        <v>23417</v>
      </c>
      <c r="R156" s="36">
        <f t="shared" si="44"/>
        <v>23901</v>
      </c>
      <c r="S156" s="36">
        <f t="shared" si="45"/>
        <v>24091</v>
      </c>
      <c r="T156" s="23"/>
      <c r="U156" s="92">
        <f>IF(B156=C156,0,IF(S156&lt;&gt;"-",(S156)/Přehled!$A$1,0))</f>
        <v>57.359523809523807</v>
      </c>
    </row>
    <row r="157" spans="1:21" x14ac:dyDescent="0.25">
      <c r="A157" s="81">
        <v>155</v>
      </c>
      <c r="B157" s="11">
        <v>34813</v>
      </c>
      <c r="C157" s="31"/>
      <c r="D157" s="82">
        <v>3050</v>
      </c>
      <c r="E157" s="6">
        <f t="shared" si="32"/>
        <v>1525</v>
      </c>
      <c r="F157" s="6">
        <f t="shared" si="33"/>
        <v>510</v>
      </c>
      <c r="G157" s="6">
        <f t="shared" si="34"/>
        <v>130</v>
      </c>
      <c r="H157" s="31">
        <f t="shared" si="35"/>
        <v>25</v>
      </c>
      <c r="I157" s="11">
        <f t="shared" si="36"/>
        <v>5795</v>
      </c>
      <c r="J157" s="6">
        <f t="shared" si="37"/>
        <v>2898</v>
      </c>
      <c r="K157" s="6">
        <f t="shared" si="38"/>
        <v>969</v>
      </c>
      <c r="L157" s="6">
        <f t="shared" si="39"/>
        <v>247</v>
      </c>
      <c r="M157" s="31">
        <f t="shared" si="40"/>
        <v>48</v>
      </c>
      <c r="N157" s="36"/>
      <c r="O157" s="36">
        <f t="shared" si="41"/>
        <v>23223</v>
      </c>
      <c r="P157" s="36">
        <f t="shared" si="42"/>
        <v>0</v>
      </c>
      <c r="Q157" s="36">
        <f t="shared" si="43"/>
        <v>24182</v>
      </c>
      <c r="R157" s="36">
        <f t="shared" si="44"/>
        <v>24657</v>
      </c>
      <c r="S157" s="36">
        <f t="shared" si="45"/>
        <v>24856</v>
      </c>
      <c r="T157" s="23"/>
      <c r="U157" s="92">
        <f>IF(B157=C157,0,IF(S157&lt;&gt;"-",(S157)/Přehled!$A$1,0))</f>
        <v>59.180952380952384</v>
      </c>
    </row>
    <row r="158" spans="1:21" x14ac:dyDescent="0.25">
      <c r="A158" s="81">
        <v>156</v>
      </c>
      <c r="B158" s="11">
        <v>35683</v>
      </c>
      <c r="C158" s="31"/>
      <c r="D158" s="82">
        <v>3070</v>
      </c>
      <c r="E158" s="6">
        <f t="shared" si="32"/>
        <v>1535</v>
      </c>
      <c r="F158" s="6">
        <f t="shared" si="33"/>
        <v>510</v>
      </c>
      <c r="G158" s="6">
        <f t="shared" si="34"/>
        <v>130</v>
      </c>
      <c r="H158" s="31">
        <f t="shared" si="35"/>
        <v>25</v>
      </c>
      <c r="I158" s="11">
        <f t="shared" si="36"/>
        <v>5833</v>
      </c>
      <c r="J158" s="6">
        <f t="shared" si="37"/>
        <v>2917</v>
      </c>
      <c r="K158" s="6">
        <f t="shared" si="38"/>
        <v>969</v>
      </c>
      <c r="L158" s="6">
        <f t="shared" si="39"/>
        <v>247</v>
      </c>
      <c r="M158" s="31">
        <f t="shared" si="40"/>
        <v>48</v>
      </c>
      <c r="N158" s="36"/>
      <c r="O158" s="36">
        <f t="shared" si="41"/>
        <v>24017</v>
      </c>
      <c r="P158" s="36">
        <f t="shared" si="42"/>
        <v>0</v>
      </c>
      <c r="Q158" s="36">
        <f t="shared" si="43"/>
        <v>24995</v>
      </c>
      <c r="R158" s="36">
        <f t="shared" si="44"/>
        <v>25470</v>
      </c>
      <c r="S158" s="36">
        <f t="shared" si="45"/>
        <v>25669</v>
      </c>
      <c r="T158" s="23"/>
      <c r="U158" s="92">
        <f>IF(B158=C158,0,IF(S158&lt;&gt;"-",(S158)/Přehled!$A$1,0))</f>
        <v>61.116666666666667</v>
      </c>
    </row>
    <row r="159" spans="1:21" x14ac:dyDescent="0.25">
      <c r="A159" s="81">
        <v>157</v>
      </c>
      <c r="B159" s="11">
        <v>36575</v>
      </c>
      <c r="C159" s="31"/>
      <c r="D159" s="82">
        <v>3095</v>
      </c>
      <c r="E159" s="6">
        <f t="shared" si="32"/>
        <v>1550</v>
      </c>
      <c r="F159" s="6">
        <f t="shared" si="33"/>
        <v>515</v>
      </c>
      <c r="G159" s="6">
        <f t="shared" si="34"/>
        <v>130</v>
      </c>
      <c r="H159" s="31">
        <f t="shared" si="35"/>
        <v>25</v>
      </c>
      <c r="I159" s="11">
        <f t="shared" si="36"/>
        <v>5881</v>
      </c>
      <c r="J159" s="6">
        <f t="shared" si="37"/>
        <v>2945</v>
      </c>
      <c r="K159" s="6">
        <f t="shared" si="38"/>
        <v>979</v>
      </c>
      <c r="L159" s="6">
        <f t="shared" si="39"/>
        <v>247</v>
      </c>
      <c r="M159" s="31">
        <f t="shared" si="40"/>
        <v>48</v>
      </c>
      <c r="N159" s="36"/>
      <c r="O159" s="36">
        <f t="shared" si="41"/>
        <v>24813</v>
      </c>
      <c r="P159" s="36">
        <f t="shared" si="42"/>
        <v>0</v>
      </c>
      <c r="Q159" s="36">
        <f t="shared" si="43"/>
        <v>25791</v>
      </c>
      <c r="R159" s="36">
        <f t="shared" si="44"/>
        <v>26276</v>
      </c>
      <c r="S159" s="36">
        <f t="shared" si="45"/>
        <v>26475</v>
      </c>
      <c r="T159" s="23"/>
      <c r="U159" s="92">
        <f>IF(B159=C159,0,IF(S159&lt;&gt;"-",(S159)/Přehled!$A$1,0))</f>
        <v>63.035714285714285</v>
      </c>
    </row>
    <row r="160" spans="1:21" x14ac:dyDescent="0.25">
      <c r="A160" s="81">
        <v>158</v>
      </c>
      <c r="B160" s="11">
        <v>37489</v>
      </c>
      <c r="C160" s="31"/>
      <c r="D160" s="82">
        <v>3120</v>
      </c>
      <c r="E160" s="6">
        <f t="shared" si="32"/>
        <v>1560</v>
      </c>
      <c r="F160" s="6">
        <f t="shared" si="33"/>
        <v>520</v>
      </c>
      <c r="G160" s="6">
        <f t="shared" si="34"/>
        <v>130</v>
      </c>
      <c r="H160" s="31">
        <f t="shared" si="35"/>
        <v>25</v>
      </c>
      <c r="I160" s="11">
        <f t="shared" si="36"/>
        <v>5928</v>
      </c>
      <c r="J160" s="6">
        <f t="shared" si="37"/>
        <v>2964</v>
      </c>
      <c r="K160" s="6">
        <f t="shared" si="38"/>
        <v>988</v>
      </c>
      <c r="L160" s="6">
        <f t="shared" si="39"/>
        <v>247</v>
      </c>
      <c r="M160" s="31">
        <f t="shared" si="40"/>
        <v>48</v>
      </c>
      <c r="N160" s="36"/>
      <c r="O160" s="36">
        <f t="shared" si="41"/>
        <v>25633</v>
      </c>
      <c r="P160" s="36">
        <f t="shared" si="42"/>
        <v>0</v>
      </c>
      <c r="Q160" s="36">
        <f t="shared" si="43"/>
        <v>26621</v>
      </c>
      <c r="R160" s="36">
        <f t="shared" si="44"/>
        <v>27115</v>
      </c>
      <c r="S160" s="36">
        <f t="shared" si="45"/>
        <v>27314</v>
      </c>
      <c r="T160" s="23"/>
      <c r="U160" s="92">
        <f>IF(B160=C160,0,IF(S160&lt;&gt;"-",(S160)/Přehled!$A$1,0))</f>
        <v>65.033333333333331</v>
      </c>
    </row>
    <row r="161" spans="1:21" x14ac:dyDescent="0.25">
      <c r="A161" s="81">
        <v>159</v>
      </c>
      <c r="B161" s="11">
        <v>38427</v>
      </c>
      <c r="C161" s="31"/>
      <c r="D161" s="82">
        <v>3140</v>
      </c>
      <c r="E161" s="6">
        <f t="shared" si="32"/>
        <v>1570</v>
      </c>
      <c r="F161" s="6">
        <f t="shared" si="33"/>
        <v>525</v>
      </c>
      <c r="G161" s="6">
        <f t="shared" si="34"/>
        <v>130</v>
      </c>
      <c r="H161" s="31">
        <f t="shared" si="35"/>
        <v>25</v>
      </c>
      <c r="I161" s="11">
        <f t="shared" si="36"/>
        <v>5966</v>
      </c>
      <c r="J161" s="6">
        <f t="shared" si="37"/>
        <v>2983</v>
      </c>
      <c r="K161" s="6">
        <f t="shared" si="38"/>
        <v>998</v>
      </c>
      <c r="L161" s="6">
        <f t="shared" si="39"/>
        <v>247</v>
      </c>
      <c r="M161" s="31">
        <f t="shared" si="40"/>
        <v>48</v>
      </c>
      <c r="N161" s="36"/>
      <c r="O161" s="36">
        <f t="shared" si="41"/>
        <v>26495</v>
      </c>
      <c r="P161" s="36">
        <f t="shared" si="42"/>
        <v>0</v>
      </c>
      <c r="Q161" s="36">
        <f t="shared" si="43"/>
        <v>27482</v>
      </c>
      <c r="R161" s="36">
        <f t="shared" si="44"/>
        <v>27986</v>
      </c>
      <c r="S161" s="36">
        <f t="shared" si="45"/>
        <v>28185</v>
      </c>
      <c r="T161" s="23"/>
      <c r="U161" s="92">
        <f>IF(B161=C161,0,IF(S161&lt;&gt;"-",(S161)/Přehled!$A$1,0))</f>
        <v>67.107142857142861</v>
      </c>
    </row>
    <row r="162" spans="1:21" x14ac:dyDescent="0.25">
      <c r="A162" s="81">
        <v>160</v>
      </c>
      <c r="B162" s="11">
        <v>39387</v>
      </c>
      <c r="C162" s="31"/>
      <c r="D162" s="82">
        <v>3165</v>
      </c>
      <c r="E162" s="6">
        <f t="shared" si="32"/>
        <v>1585</v>
      </c>
      <c r="F162" s="6">
        <f t="shared" si="33"/>
        <v>530</v>
      </c>
      <c r="G162" s="6">
        <f t="shared" si="34"/>
        <v>135</v>
      </c>
      <c r="H162" s="31">
        <f t="shared" si="35"/>
        <v>25</v>
      </c>
      <c r="I162" s="11">
        <f t="shared" si="36"/>
        <v>6014</v>
      </c>
      <c r="J162" s="6">
        <f t="shared" si="37"/>
        <v>3012</v>
      </c>
      <c r="K162" s="6">
        <f t="shared" si="38"/>
        <v>1007</v>
      </c>
      <c r="L162" s="6">
        <f t="shared" si="39"/>
        <v>257</v>
      </c>
      <c r="M162" s="31">
        <f t="shared" si="40"/>
        <v>48</v>
      </c>
      <c r="N162" s="36"/>
      <c r="O162" s="36">
        <f t="shared" si="41"/>
        <v>27359</v>
      </c>
      <c r="P162" s="36">
        <f t="shared" si="42"/>
        <v>0</v>
      </c>
      <c r="Q162" s="36">
        <f t="shared" si="43"/>
        <v>28347</v>
      </c>
      <c r="R162" s="36">
        <f t="shared" si="44"/>
        <v>28840</v>
      </c>
      <c r="S162" s="36">
        <f t="shared" si="45"/>
        <v>29049</v>
      </c>
      <c r="T162" s="23"/>
      <c r="U162" s="92">
        <f>IF(B162=C162,0,IF(S162&lt;&gt;"-",(S162)/Přehled!$A$1,0))</f>
        <v>69.164285714285711</v>
      </c>
    </row>
    <row r="163" spans="1:21" x14ac:dyDescent="0.25">
      <c r="A163" s="81">
        <v>161</v>
      </c>
      <c r="B163" s="11">
        <v>40372</v>
      </c>
      <c r="C163" s="31"/>
      <c r="D163" s="82">
        <v>3190</v>
      </c>
      <c r="E163" s="6">
        <f t="shared" si="32"/>
        <v>1595</v>
      </c>
      <c r="F163" s="6">
        <f t="shared" si="33"/>
        <v>530</v>
      </c>
      <c r="G163" s="6">
        <f t="shared" si="34"/>
        <v>135</v>
      </c>
      <c r="H163" s="31">
        <f t="shared" si="35"/>
        <v>25</v>
      </c>
      <c r="I163" s="11">
        <f t="shared" si="36"/>
        <v>6061</v>
      </c>
      <c r="J163" s="6">
        <f t="shared" si="37"/>
        <v>3031</v>
      </c>
      <c r="K163" s="6">
        <f t="shared" si="38"/>
        <v>1007</v>
      </c>
      <c r="L163" s="6">
        <f t="shared" si="39"/>
        <v>257</v>
      </c>
      <c r="M163" s="31">
        <f t="shared" si="40"/>
        <v>48</v>
      </c>
      <c r="N163" s="36"/>
      <c r="O163" s="36">
        <f t="shared" si="41"/>
        <v>28250</v>
      </c>
      <c r="P163" s="36">
        <f t="shared" si="42"/>
        <v>0</v>
      </c>
      <c r="Q163" s="36">
        <f t="shared" si="43"/>
        <v>29266</v>
      </c>
      <c r="R163" s="36">
        <f t="shared" si="44"/>
        <v>29759</v>
      </c>
      <c r="S163" s="36">
        <f t="shared" si="45"/>
        <v>29968</v>
      </c>
      <c r="T163" s="23"/>
      <c r="U163" s="92">
        <f>IF(B163=C163,0,IF(S163&lt;&gt;"-",(S163)/Přehled!$A$1,0))</f>
        <v>71.352380952380955</v>
      </c>
    </row>
    <row r="164" spans="1:21" x14ac:dyDescent="0.25">
      <c r="A164" s="81">
        <v>162</v>
      </c>
      <c r="B164" s="11">
        <v>41381</v>
      </c>
      <c r="C164" s="31"/>
      <c r="D164" s="82">
        <v>3215</v>
      </c>
      <c r="E164" s="6">
        <f t="shared" si="32"/>
        <v>1610</v>
      </c>
      <c r="F164" s="6">
        <f t="shared" si="33"/>
        <v>535</v>
      </c>
      <c r="G164" s="6">
        <f t="shared" si="34"/>
        <v>135</v>
      </c>
      <c r="H164" s="31">
        <f t="shared" si="35"/>
        <v>25</v>
      </c>
      <c r="I164" s="11">
        <f t="shared" si="36"/>
        <v>6109</v>
      </c>
      <c r="J164" s="6">
        <f t="shared" si="37"/>
        <v>3059</v>
      </c>
      <c r="K164" s="6">
        <f t="shared" si="38"/>
        <v>1017</v>
      </c>
      <c r="L164" s="6">
        <f t="shared" si="39"/>
        <v>257</v>
      </c>
      <c r="M164" s="31">
        <f t="shared" si="40"/>
        <v>48</v>
      </c>
      <c r="N164" s="36"/>
      <c r="O164" s="36">
        <f t="shared" si="41"/>
        <v>29163</v>
      </c>
      <c r="P164" s="36">
        <f t="shared" si="42"/>
        <v>0</v>
      </c>
      <c r="Q164" s="36">
        <f t="shared" si="43"/>
        <v>30179</v>
      </c>
      <c r="R164" s="36">
        <f t="shared" si="44"/>
        <v>30682</v>
      </c>
      <c r="S164" s="36">
        <f t="shared" si="45"/>
        <v>30891</v>
      </c>
      <c r="T164" s="23"/>
      <c r="U164" s="92">
        <f>IF(B164=C164,0,IF(S164&lt;&gt;"-",(S164)/Přehled!$A$1,0))</f>
        <v>73.55</v>
      </c>
    </row>
    <row r="165" spans="1:21" x14ac:dyDescent="0.25">
      <c r="A165" s="81">
        <v>163</v>
      </c>
      <c r="B165" s="11">
        <v>42416</v>
      </c>
      <c r="C165" s="31"/>
      <c r="D165" s="82">
        <v>3235</v>
      </c>
      <c r="E165" s="6">
        <f t="shared" si="32"/>
        <v>1620</v>
      </c>
      <c r="F165" s="6">
        <f t="shared" si="33"/>
        <v>540</v>
      </c>
      <c r="G165" s="6">
        <f t="shared" si="34"/>
        <v>135</v>
      </c>
      <c r="H165" s="31">
        <f t="shared" si="35"/>
        <v>25</v>
      </c>
      <c r="I165" s="11">
        <f t="shared" si="36"/>
        <v>6147</v>
      </c>
      <c r="J165" s="6">
        <f t="shared" si="37"/>
        <v>3078</v>
      </c>
      <c r="K165" s="6">
        <f t="shared" si="38"/>
        <v>1026</v>
      </c>
      <c r="L165" s="6">
        <f t="shared" si="39"/>
        <v>257</v>
      </c>
      <c r="M165" s="31">
        <f t="shared" si="40"/>
        <v>48</v>
      </c>
      <c r="N165" s="36"/>
      <c r="O165" s="36">
        <f t="shared" si="41"/>
        <v>30122</v>
      </c>
      <c r="P165" s="36">
        <f t="shared" si="42"/>
        <v>0</v>
      </c>
      <c r="Q165" s="36">
        <f t="shared" si="43"/>
        <v>31139</v>
      </c>
      <c r="R165" s="36">
        <f t="shared" si="44"/>
        <v>31651</v>
      </c>
      <c r="S165" s="36">
        <f t="shared" si="45"/>
        <v>31860</v>
      </c>
      <c r="T165" s="23"/>
      <c r="U165" s="92">
        <f>IF(B165=C165,0,IF(S165&lt;&gt;"-",(S165)/Přehled!$A$1,0))</f>
        <v>75.857142857142861</v>
      </c>
    </row>
    <row r="166" spans="1:21" x14ac:dyDescent="0.25">
      <c r="A166" s="81">
        <v>164</v>
      </c>
      <c r="B166" s="11">
        <v>43476</v>
      </c>
      <c r="C166" s="31"/>
      <c r="D166" s="82">
        <v>3260</v>
      </c>
      <c r="E166" s="6">
        <f t="shared" si="32"/>
        <v>1630</v>
      </c>
      <c r="F166" s="6">
        <f t="shared" si="33"/>
        <v>545</v>
      </c>
      <c r="G166" s="6">
        <f t="shared" si="34"/>
        <v>135</v>
      </c>
      <c r="H166" s="31">
        <f t="shared" si="35"/>
        <v>25</v>
      </c>
      <c r="I166" s="11">
        <f t="shared" si="36"/>
        <v>6194</v>
      </c>
      <c r="J166" s="6">
        <f t="shared" si="37"/>
        <v>3097</v>
      </c>
      <c r="K166" s="6">
        <f t="shared" si="38"/>
        <v>1036</v>
      </c>
      <c r="L166" s="6">
        <f t="shared" si="39"/>
        <v>257</v>
      </c>
      <c r="M166" s="31">
        <f t="shared" si="40"/>
        <v>48</v>
      </c>
      <c r="N166" s="36"/>
      <c r="O166" s="36">
        <f t="shared" si="41"/>
        <v>31088</v>
      </c>
      <c r="P166" s="36">
        <f t="shared" si="42"/>
        <v>0</v>
      </c>
      <c r="Q166" s="36">
        <f t="shared" si="43"/>
        <v>32113</v>
      </c>
      <c r="R166" s="36">
        <f t="shared" si="44"/>
        <v>32635</v>
      </c>
      <c r="S166" s="36">
        <f t="shared" si="45"/>
        <v>32844</v>
      </c>
      <c r="T166" s="23"/>
      <c r="U166" s="92">
        <f>IF(B166=C166,0,IF(S166&lt;&gt;"-",(S166)/Přehled!$A$1,0))</f>
        <v>78.2</v>
      </c>
    </row>
    <row r="167" spans="1:21" x14ac:dyDescent="0.25">
      <c r="A167" s="81">
        <v>165</v>
      </c>
      <c r="B167" s="11">
        <v>44563</v>
      </c>
      <c r="C167" s="31"/>
      <c r="D167" s="82">
        <v>3285</v>
      </c>
      <c r="E167" s="6">
        <f t="shared" si="32"/>
        <v>1645</v>
      </c>
      <c r="F167" s="6">
        <f t="shared" si="33"/>
        <v>550</v>
      </c>
      <c r="G167" s="6">
        <f t="shared" si="34"/>
        <v>140</v>
      </c>
      <c r="H167" s="31">
        <f t="shared" si="35"/>
        <v>30</v>
      </c>
      <c r="I167" s="11">
        <f t="shared" si="36"/>
        <v>6242</v>
      </c>
      <c r="J167" s="6">
        <f t="shared" si="37"/>
        <v>3126</v>
      </c>
      <c r="K167" s="6">
        <f t="shared" si="38"/>
        <v>1045</v>
      </c>
      <c r="L167" s="6">
        <f t="shared" si="39"/>
        <v>266</v>
      </c>
      <c r="M167" s="31">
        <f t="shared" si="40"/>
        <v>57</v>
      </c>
      <c r="N167" s="36"/>
      <c r="O167" s="36">
        <f t="shared" si="41"/>
        <v>32079</v>
      </c>
      <c r="P167" s="36">
        <f t="shared" si="42"/>
        <v>0</v>
      </c>
      <c r="Q167" s="36">
        <f t="shared" si="43"/>
        <v>33105</v>
      </c>
      <c r="R167" s="36">
        <f t="shared" si="44"/>
        <v>33618</v>
      </c>
      <c r="S167" s="36">
        <f t="shared" si="45"/>
        <v>33827</v>
      </c>
      <c r="T167" s="23"/>
      <c r="U167" s="92">
        <f>IF(B167=C167,0,IF(S167&lt;&gt;"-",(S167)/Přehled!$A$1,0))</f>
        <v>80.540476190476184</v>
      </c>
    </row>
    <row r="168" spans="1:21" x14ac:dyDescent="0.25">
      <c r="A168" s="81">
        <v>166</v>
      </c>
      <c r="B168" s="11">
        <v>45677</v>
      </c>
      <c r="C168" s="31"/>
      <c r="D168" s="82">
        <v>3310</v>
      </c>
      <c r="E168" s="6">
        <f t="shared" si="32"/>
        <v>1655</v>
      </c>
      <c r="F168" s="6">
        <f t="shared" si="33"/>
        <v>550</v>
      </c>
      <c r="G168" s="6">
        <f t="shared" si="34"/>
        <v>140</v>
      </c>
      <c r="H168" s="31">
        <f t="shared" si="35"/>
        <v>30</v>
      </c>
      <c r="I168" s="11">
        <f t="shared" si="36"/>
        <v>6289</v>
      </c>
      <c r="J168" s="6">
        <f t="shared" si="37"/>
        <v>3145</v>
      </c>
      <c r="K168" s="6">
        <f t="shared" si="38"/>
        <v>1045</v>
      </c>
      <c r="L168" s="6">
        <f t="shared" si="39"/>
        <v>266</v>
      </c>
      <c r="M168" s="31">
        <f t="shared" si="40"/>
        <v>57</v>
      </c>
      <c r="N168" s="36"/>
      <c r="O168" s="36">
        <f t="shared" si="41"/>
        <v>33099</v>
      </c>
      <c r="P168" s="36">
        <f t="shared" si="42"/>
        <v>0</v>
      </c>
      <c r="Q168" s="36">
        <f t="shared" si="43"/>
        <v>34153</v>
      </c>
      <c r="R168" s="36">
        <f t="shared" si="44"/>
        <v>34666</v>
      </c>
      <c r="S168" s="36">
        <f t="shared" si="45"/>
        <v>34875</v>
      </c>
      <c r="T168" s="23"/>
      <c r="U168" s="92">
        <f>IF(B168=C168,0,IF(S168&lt;&gt;"-",(S168)/Přehled!$A$1,0))</f>
        <v>83.035714285714292</v>
      </c>
    </row>
    <row r="169" spans="1:21" x14ac:dyDescent="0.25">
      <c r="A169" s="81">
        <v>167</v>
      </c>
      <c r="B169" s="11">
        <v>46819</v>
      </c>
      <c r="C169" s="31"/>
      <c r="D169" s="82">
        <v>3335</v>
      </c>
      <c r="E169" s="6">
        <f t="shared" si="32"/>
        <v>1670</v>
      </c>
      <c r="F169" s="6">
        <f t="shared" si="33"/>
        <v>555</v>
      </c>
      <c r="G169" s="6">
        <f t="shared" si="34"/>
        <v>140</v>
      </c>
      <c r="H169" s="31">
        <f t="shared" si="35"/>
        <v>30</v>
      </c>
      <c r="I169" s="11">
        <f t="shared" si="36"/>
        <v>6337</v>
      </c>
      <c r="J169" s="6">
        <f t="shared" si="37"/>
        <v>3173</v>
      </c>
      <c r="K169" s="6">
        <f t="shared" si="38"/>
        <v>1055</v>
      </c>
      <c r="L169" s="6">
        <f t="shared" si="39"/>
        <v>266</v>
      </c>
      <c r="M169" s="31">
        <f t="shared" si="40"/>
        <v>57</v>
      </c>
      <c r="N169" s="36"/>
      <c r="O169" s="36">
        <f t="shared" si="41"/>
        <v>34145</v>
      </c>
      <c r="P169" s="36">
        <f t="shared" si="42"/>
        <v>0</v>
      </c>
      <c r="Q169" s="36">
        <f t="shared" si="43"/>
        <v>35199</v>
      </c>
      <c r="R169" s="36">
        <f t="shared" si="44"/>
        <v>35722</v>
      </c>
      <c r="S169" s="36">
        <f t="shared" si="45"/>
        <v>35931</v>
      </c>
      <c r="T169" s="23"/>
      <c r="U169" s="92">
        <f>IF(B169=C169,0,IF(S169&lt;&gt;"-",(S169)/Přehled!$A$1,0))</f>
        <v>85.55</v>
      </c>
    </row>
    <row r="170" spans="1:21" x14ac:dyDescent="0.25">
      <c r="A170" s="81">
        <v>168</v>
      </c>
      <c r="B170" s="11">
        <v>47990</v>
      </c>
      <c r="C170" s="31"/>
      <c r="D170" s="82">
        <v>3355</v>
      </c>
      <c r="E170" s="6">
        <f t="shared" si="32"/>
        <v>1680</v>
      </c>
      <c r="F170" s="6">
        <f t="shared" si="33"/>
        <v>560</v>
      </c>
      <c r="G170" s="6">
        <f t="shared" si="34"/>
        <v>140</v>
      </c>
      <c r="H170" s="31">
        <f t="shared" si="35"/>
        <v>30</v>
      </c>
      <c r="I170" s="11">
        <f t="shared" si="36"/>
        <v>6375</v>
      </c>
      <c r="J170" s="6">
        <f t="shared" si="37"/>
        <v>3192</v>
      </c>
      <c r="K170" s="6">
        <f t="shared" si="38"/>
        <v>1064</v>
      </c>
      <c r="L170" s="6">
        <f t="shared" si="39"/>
        <v>266</v>
      </c>
      <c r="M170" s="31">
        <f t="shared" si="40"/>
        <v>57</v>
      </c>
      <c r="N170" s="36"/>
      <c r="O170" s="36">
        <f t="shared" si="41"/>
        <v>35240</v>
      </c>
      <c r="P170" s="36">
        <f t="shared" si="42"/>
        <v>0</v>
      </c>
      <c r="Q170" s="36">
        <f t="shared" si="43"/>
        <v>36295</v>
      </c>
      <c r="R170" s="36">
        <f t="shared" si="44"/>
        <v>36827</v>
      </c>
      <c r="S170" s="36">
        <f t="shared" si="45"/>
        <v>37036</v>
      </c>
      <c r="T170" s="23"/>
      <c r="U170" s="92">
        <f>IF(B170=C170,0,IF(S170&lt;&gt;"-",(S170)/Přehled!$A$1,0))</f>
        <v>88.180952380952377</v>
      </c>
    </row>
    <row r="171" spans="1:21" x14ac:dyDescent="0.25">
      <c r="A171" s="81">
        <v>169</v>
      </c>
      <c r="B171" s="11">
        <v>49189</v>
      </c>
      <c r="C171" s="31"/>
      <c r="D171" s="82">
        <v>3380</v>
      </c>
      <c r="E171" s="6">
        <f t="shared" si="32"/>
        <v>1690</v>
      </c>
      <c r="F171" s="6">
        <f t="shared" si="33"/>
        <v>565</v>
      </c>
      <c r="G171" s="6">
        <f t="shared" si="34"/>
        <v>140</v>
      </c>
      <c r="H171" s="31">
        <f t="shared" si="35"/>
        <v>30</v>
      </c>
      <c r="I171" s="11">
        <f t="shared" si="36"/>
        <v>6422</v>
      </c>
      <c r="J171" s="6">
        <f t="shared" si="37"/>
        <v>3211</v>
      </c>
      <c r="K171" s="6">
        <f t="shared" si="38"/>
        <v>1074</v>
      </c>
      <c r="L171" s="6">
        <f t="shared" si="39"/>
        <v>266</v>
      </c>
      <c r="M171" s="31">
        <f t="shared" si="40"/>
        <v>57</v>
      </c>
      <c r="N171" s="36"/>
      <c r="O171" s="36">
        <f t="shared" si="41"/>
        <v>36345</v>
      </c>
      <c r="P171" s="36">
        <f t="shared" si="42"/>
        <v>0</v>
      </c>
      <c r="Q171" s="36">
        <f t="shared" si="43"/>
        <v>37408</v>
      </c>
      <c r="R171" s="36">
        <f t="shared" si="44"/>
        <v>37950</v>
      </c>
      <c r="S171" s="36">
        <f t="shared" si="45"/>
        <v>38159</v>
      </c>
      <c r="T171" s="23"/>
      <c r="U171" s="92">
        <f>IF(B171=C171,0,IF(S171&lt;&gt;"-",(S171)/Přehled!$A$1,0))</f>
        <v>90.854761904761901</v>
      </c>
    </row>
    <row r="172" spans="1:21" x14ac:dyDescent="0.25">
      <c r="A172" s="81">
        <v>170</v>
      </c>
      <c r="B172" s="11">
        <v>50419</v>
      </c>
      <c r="C172" s="31"/>
      <c r="D172" s="82">
        <v>3405</v>
      </c>
      <c r="E172" s="6">
        <f t="shared" si="32"/>
        <v>1705</v>
      </c>
      <c r="F172" s="6">
        <f t="shared" si="33"/>
        <v>570</v>
      </c>
      <c r="G172" s="6">
        <f t="shared" si="34"/>
        <v>145</v>
      </c>
      <c r="H172" s="31">
        <f t="shared" si="35"/>
        <v>30</v>
      </c>
      <c r="I172" s="11">
        <f t="shared" si="36"/>
        <v>6470</v>
      </c>
      <c r="J172" s="6">
        <f t="shared" si="37"/>
        <v>3240</v>
      </c>
      <c r="K172" s="6">
        <f t="shared" si="38"/>
        <v>1083</v>
      </c>
      <c r="L172" s="6">
        <f t="shared" si="39"/>
        <v>276</v>
      </c>
      <c r="M172" s="31">
        <f t="shared" si="40"/>
        <v>57</v>
      </c>
      <c r="N172" s="36"/>
      <c r="O172" s="36">
        <f t="shared" si="41"/>
        <v>37479</v>
      </c>
      <c r="P172" s="36">
        <f t="shared" si="42"/>
        <v>0</v>
      </c>
      <c r="Q172" s="36">
        <f t="shared" si="43"/>
        <v>38543</v>
      </c>
      <c r="R172" s="36">
        <f t="shared" si="44"/>
        <v>39074</v>
      </c>
      <c r="S172" s="36">
        <f t="shared" si="45"/>
        <v>39293</v>
      </c>
      <c r="T172" s="23"/>
      <c r="U172" s="92">
        <f>IF(B172=C172,0,IF(S172&lt;&gt;"-",(S172)/Přehled!$A$1,0))</f>
        <v>93.554761904761904</v>
      </c>
    </row>
    <row r="173" spans="1:21" x14ac:dyDescent="0.25">
      <c r="A173" s="81">
        <v>171</v>
      </c>
      <c r="B173" s="11">
        <v>51679</v>
      </c>
      <c r="C173" s="31"/>
      <c r="D173" s="82">
        <v>3430</v>
      </c>
      <c r="E173" s="6">
        <f t="shared" si="32"/>
        <v>1715</v>
      </c>
      <c r="F173" s="6">
        <f t="shared" si="33"/>
        <v>570</v>
      </c>
      <c r="G173" s="6">
        <f t="shared" si="34"/>
        <v>145</v>
      </c>
      <c r="H173" s="31">
        <f t="shared" si="35"/>
        <v>30</v>
      </c>
      <c r="I173" s="11">
        <f t="shared" si="36"/>
        <v>6517</v>
      </c>
      <c r="J173" s="6">
        <f t="shared" si="37"/>
        <v>3259</v>
      </c>
      <c r="K173" s="6">
        <f t="shared" si="38"/>
        <v>1083</v>
      </c>
      <c r="L173" s="6">
        <f t="shared" si="39"/>
        <v>276</v>
      </c>
      <c r="M173" s="31">
        <f t="shared" si="40"/>
        <v>57</v>
      </c>
      <c r="N173" s="36"/>
      <c r="O173" s="36">
        <f t="shared" si="41"/>
        <v>38645</v>
      </c>
      <c r="P173" s="36">
        <f t="shared" si="42"/>
        <v>0</v>
      </c>
      <c r="Q173" s="36">
        <f t="shared" si="43"/>
        <v>39737</v>
      </c>
      <c r="R173" s="36">
        <f t="shared" si="44"/>
        <v>40268</v>
      </c>
      <c r="S173" s="36">
        <f t="shared" si="45"/>
        <v>40487</v>
      </c>
      <c r="T173" s="23"/>
      <c r="U173" s="92">
        <f>IF(B173=C173,0,IF(S173&lt;&gt;"-",(S173)/Přehled!$A$1,0))</f>
        <v>96.397619047619045</v>
      </c>
    </row>
    <row r="174" spans="1:21" x14ac:dyDescent="0.25">
      <c r="A174" s="81">
        <v>172</v>
      </c>
      <c r="B174" s="11">
        <v>52971</v>
      </c>
      <c r="C174" s="31"/>
      <c r="D174" s="82">
        <v>3455</v>
      </c>
      <c r="E174" s="6">
        <f t="shared" si="32"/>
        <v>1730</v>
      </c>
      <c r="F174" s="6">
        <f t="shared" si="33"/>
        <v>575</v>
      </c>
      <c r="G174" s="6">
        <f t="shared" si="34"/>
        <v>145</v>
      </c>
      <c r="H174" s="31">
        <f t="shared" si="35"/>
        <v>30</v>
      </c>
      <c r="I174" s="11">
        <f t="shared" si="36"/>
        <v>6565</v>
      </c>
      <c r="J174" s="6">
        <f t="shared" si="37"/>
        <v>3287</v>
      </c>
      <c r="K174" s="6">
        <f t="shared" si="38"/>
        <v>1093</v>
      </c>
      <c r="L174" s="6">
        <f t="shared" si="39"/>
        <v>276</v>
      </c>
      <c r="M174" s="31">
        <f t="shared" si="40"/>
        <v>57</v>
      </c>
      <c r="N174" s="36"/>
      <c r="O174" s="36">
        <f t="shared" si="41"/>
        <v>39841</v>
      </c>
      <c r="P174" s="36">
        <f t="shared" si="42"/>
        <v>0</v>
      </c>
      <c r="Q174" s="36">
        <f t="shared" si="43"/>
        <v>40933</v>
      </c>
      <c r="R174" s="36">
        <f t="shared" si="44"/>
        <v>41474</v>
      </c>
      <c r="S174" s="36">
        <f t="shared" si="45"/>
        <v>41693</v>
      </c>
      <c r="T174" s="23"/>
      <c r="U174" s="92">
        <f>IF(B174=C174,0,IF(S174&lt;&gt;"-",(S174)/Přehled!$A$1,0))</f>
        <v>99.269047619047626</v>
      </c>
    </row>
    <row r="175" spans="1:21" x14ac:dyDescent="0.25">
      <c r="A175" s="81">
        <v>173</v>
      </c>
      <c r="B175" s="11">
        <v>54296</v>
      </c>
      <c r="C175" s="31"/>
      <c r="D175" s="82">
        <v>3480</v>
      </c>
      <c r="E175" s="6">
        <f t="shared" si="32"/>
        <v>1740</v>
      </c>
      <c r="F175" s="6">
        <f t="shared" si="33"/>
        <v>580</v>
      </c>
      <c r="G175" s="6">
        <f t="shared" si="34"/>
        <v>145</v>
      </c>
      <c r="H175" s="31">
        <f t="shared" si="35"/>
        <v>30</v>
      </c>
      <c r="I175" s="11">
        <f t="shared" si="36"/>
        <v>6612</v>
      </c>
      <c r="J175" s="6">
        <f t="shared" si="37"/>
        <v>3306</v>
      </c>
      <c r="K175" s="6">
        <f t="shared" si="38"/>
        <v>1102</v>
      </c>
      <c r="L175" s="6">
        <f t="shared" si="39"/>
        <v>276</v>
      </c>
      <c r="M175" s="31">
        <f t="shared" si="40"/>
        <v>57</v>
      </c>
      <c r="N175" s="36"/>
      <c r="O175" s="36">
        <f t="shared" si="41"/>
        <v>41072</v>
      </c>
      <c r="P175" s="36">
        <f t="shared" si="42"/>
        <v>0</v>
      </c>
      <c r="Q175" s="36">
        <f t="shared" si="43"/>
        <v>42174</v>
      </c>
      <c r="R175" s="36">
        <f t="shared" si="44"/>
        <v>42724</v>
      </c>
      <c r="S175" s="36">
        <f t="shared" si="45"/>
        <v>42943</v>
      </c>
      <c r="T175" s="23"/>
      <c r="U175" s="92">
        <f>IF(B175=C175,0,IF(S175&lt;&gt;"-",(S175)/Přehled!$A$1,0))</f>
        <v>102.24523809523809</v>
      </c>
    </row>
    <row r="176" spans="1:21" x14ac:dyDescent="0.25">
      <c r="A176" s="81">
        <v>174</v>
      </c>
      <c r="B176" s="11">
        <v>55653</v>
      </c>
      <c r="C176" s="31"/>
      <c r="D176" s="82">
        <v>3500</v>
      </c>
      <c r="E176" s="6">
        <f t="shared" si="32"/>
        <v>1750</v>
      </c>
      <c r="F176" s="6">
        <f t="shared" si="33"/>
        <v>585</v>
      </c>
      <c r="G176" s="6">
        <f t="shared" si="34"/>
        <v>145</v>
      </c>
      <c r="H176" s="31">
        <f t="shared" si="35"/>
        <v>30</v>
      </c>
      <c r="I176" s="11">
        <f t="shared" si="36"/>
        <v>6650</v>
      </c>
      <c r="J176" s="6">
        <f t="shared" si="37"/>
        <v>3325</v>
      </c>
      <c r="K176" s="6">
        <f t="shared" si="38"/>
        <v>1112</v>
      </c>
      <c r="L176" s="6">
        <f t="shared" si="39"/>
        <v>276</v>
      </c>
      <c r="M176" s="31">
        <f t="shared" si="40"/>
        <v>57</v>
      </c>
      <c r="N176" s="36"/>
      <c r="O176" s="36">
        <f t="shared" si="41"/>
        <v>42353</v>
      </c>
      <c r="P176" s="36">
        <f t="shared" si="42"/>
        <v>0</v>
      </c>
      <c r="Q176" s="36">
        <f t="shared" si="43"/>
        <v>43454</v>
      </c>
      <c r="R176" s="36">
        <f t="shared" si="44"/>
        <v>44014</v>
      </c>
      <c r="S176" s="36">
        <f t="shared" si="45"/>
        <v>44233</v>
      </c>
      <c r="T176" s="23"/>
      <c r="U176" s="92">
        <f>IF(B176=C176,0,IF(S176&lt;&gt;"-",(S176)/Přehled!$A$1,0))</f>
        <v>105.31666666666666</v>
      </c>
    </row>
    <row r="177" spans="1:21" x14ac:dyDescent="0.25">
      <c r="A177" s="81">
        <v>175</v>
      </c>
      <c r="B177" s="11">
        <v>57044</v>
      </c>
      <c r="C177" s="31"/>
      <c r="D177" s="82">
        <v>3525</v>
      </c>
      <c r="E177" s="6">
        <f t="shared" si="32"/>
        <v>1765</v>
      </c>
      <c r="F177" s="6">
        <f t="shared" si="33"/>
        <v>590</v>
      </c>
      <c r="G177" s="6">
        <f t="shared" si="34"/>
        <v>150</v>
      </c>
      <c r="H177" s="31">
        <f t="shared" si="35"/>
        <v>30</v>
      </c>
      <c r="I177" s="11">
        <f t="shared" si="36"/>
        <v>6698</v>
      </c>
      <c r="J177" s="6">
        <f t="shared" si="37"/>
        <v>3354</v>
      </c>
      <c r="K177" s="6">
        <f t="shared" si="38"/>
        <v>1121</v>
      </c>
      <c r="L177" s="6">
        <f t="shared" si="39"/>
        <v>285</v>
      </c>
      <c r="M177" s="31">
        <f t="shared" si="40"/>
        <v>57</v>
      </c>
      <c r="N177" s="36"/>
      <c r="O177" s="36">
        <f t="shared" si="41"/>
        <v>43648</v>
      </c>
      <c r="P177" s="36">
        <f t="shared" si="42"/>
        <v>0</v>
      </c>
      <c r="Q177" s="36">
        <f t="shared" si="43"/>
        <v>44750</v>
      </c>
      <c r="R177" s="36">
        <f t="shared" si="44"/>
        <v>45301</v>
      </c>
      <c r="S177" s="36">
        <f t="shared" si="45"/>
        <v>45529</v>
      </c>
      <c r="T177" s="23"/>
      <c r="U177" s="92">
        <f>IF(B177=C177,0,IF(S177&lt;&gt;"-",(S177)/Přehled!$A$1,0))</f>
        <v>108.40238095238095</v>
      </c>
    </row>
    <row r="178" spans="1:21" x14ac:dyDescent="0.25">
      <c r="A178" s="81">
        <v>176</v>
      </c>
      <c r="B178" s="11">
        <v>58471</v>
      </c>
      <c r="C178" s="31"/>
      <c r="D178" s="82">
        <v>3550</v>
      </c>
      <c r="E178" s="6">
        <f t="shared" si="32"/>
        <v>1775</v>
      </c>
      <c r="F178" s="6">
        <f t="shared" si="33"/>
        <v>590</v>
      </c>
      <c r="G178" s="6">
        <f t="shared" si="34"/>
        <v>150</v>
      </c>
      <c r="H178" s="31">
        <f t="shared" si="35"/>
        <v>30</v>
      </c>
      <c r="I178" s="11">
        <f t="shared" si="36"/>
        <v>6745</v>
      </c>
      <c r="J178" s="6">
        <f t="shared" si="37"/>
        <v>3373</v>
      </c>
      <c r="K178" s="6">
        <f t="shared" si="38"/>
        <v>1121</v>
      </c>
      <c r="L178" s="6">
        <f t="shared" si="39"/>
        <v>285</v>
      </c>
      <c r="M178" s="31">
        <f t="shared" si="40"/>
        <v>57</v>
      </c>
      <c r="N178" s="36"/>
      <c r="O178" s="36">
        <f t="shared" si="41"/>
        <v>44981</v>
      </c>
      <c r="P178" s="36">
        <f t="shared" si="42"/>
        <v>0</v>
      </c>
      <c r="Q178" s="36">
        <f t="shared" si="43"/>
        <v>46111</v>
      </c>
      <c r="R178" s="36">
        <f t="shared" si="44"/>
        <v>46662</v>
      </c>
      <c r="S178" s="36">
        <f t="shared" si="45"/>
        <v>46890</v>
      </c>
      <c r="T178" s="23"/>
      <c r="U178" s="92">
        <f>IF(B178=C178,0,IF(S178&lt;&gt;"-",(S178)/Přehled!$A$1,0))</f>
        <v>111.64285714285714</v>
      </c>
    </row>
    <row r="179" spans="1:21" x14ac:dyDescent="0.25">
      <c r="A179" s="81">
        <v>177</v>
      </c>
      <c r="B179" s="11">
        <v>59932</v>
      </c>
      <c r="C179" s="31"/>
      <c r="D179" s="82">
        <v>3575</v>
      </c>
      <c r="E179" s="6">
        <f t="shared" si="32"/>
        <v>1790</v>
      </c>
      <c r="F179" s="6">
        <f t="shared" si="33"/>
        <v>595</v>
      </c>
      <c r="G179" s="6">
        <f t="shared" si="34"/>
        <v>150</v>
      </c>
      <c r="H179" s="31">
        <f t="shared" si="35"/>
        <v>30</v>
      </c>
      <c r="I179" s="11">
        <f t="shared" si="36"/>
        <v>6793</v>
      </c>
      <c r="J179" s="6">
        <f t="shared" si="37"/>
        <v>3401</v>
      </c>
      <c r="K179" s="6">
        <f t="shared" si="38"/>
        <v>1131</v>
      </c>
      <c r="L179" s="6">
        <f t="shared" si="39"/>
        <v>285</v>
      </c>
      <c r="M179" s="31">
        <f t="shared" si="40"/>
        <v>57</v>
      </c>
      <c r="N179" s="36"/>
      <c r="O179" s="36">
        <f t="shared" si="41"/>
        <v>46346</v>
      </c>
      <c r="P179" s="36">
        <f t="shared" si="42"/>
        <v>0</v>
      </c>
      <c r="Q179" s="36">
        <f t="shared" si="43"/>
        <v>47476</v>
      </c>
      <c r="R179" s="36">
        <f t="shared" si="44"/>
        <v>48037</v>
      </c>
      <c r="S179" s="36">
        <f t="shared" si="45"/>
        <v>48265</v>
      </c>
      <c r="T179" s="23"/>
      <c r="U179" s="92">
        <f>IF(B179=C179,0,IF(S179&lt;&gt;"-",(S179)/Přehled!$A$1,0))</f>
        <v>114.91666666666667</v>
      </c>
    </row>
    <row r="180" spans="1:21" x14ac:dyDescent="0.25">
      <c r="A180" s="81">
        <v>178</v>
      </c>
      <c r="B180" s="11">
        <v>61431</v>
      </c>
      <c r="C180" s="31"/>
      <c r="D180" s="82">
        <v>3600</v>
      </c>
      <c r="E180" s="6">
        <f t="shared" si="32"/>
        <v>1800</v>
      </c>
      <c r="F180" s="6">
        <f t="shared" si="33"/>
        <v>600</v>
      </c>
      <c r="G180" s="6">
        <f t="shared" si="34"/>
        <v>150</v>
      </c>
      <c r="H180" s="31">
        <f t="shared" si="35"/>
        <v>30</v>
      </c>
      <c r="I180" s="11">
        <f t="shared" si="36"/>
        <v>6840</v>
      </c>
      <c r="J180" s="6">
        <f t="shared" si="37"/>
        <v>3420</v>
      </c>
      <c r="K180" s="6">
        <f t="shared" si="38"/>
        <v>1140</v>
      </c>
      <c r="L180" s="6">
        <f t="shared" si="39"/>
        <v>285</v>
      </c>
      <c r="M180" s="31">
        <f t="shared" si="40"/>
        <v>57</v>
      </c>
      <c r="N180" s="36"/>
      <c r="O180" s="36">
        <f t="shared" si="41"/>
        <v>47751</v>
      </c>
      <c r="P180" s="36">
        <f t="shared" si="42"/>
        <v>0</v>
      </c>
      <c r="Q180" s="36">
        <f t="shared" si="43"/>
        <v>48891</v>
      </c>
      <c r="R180" s="36">
        <f t="shared" si="44"/>
        <v>49461</v>
      </c>
      <c r="S180" s="36">
        <f t="shared" si="45"/>
        <v>49689</v>
      </c>
      <c r="T180" s="23"/>
      <c r="U180" s="92">
        <f>IF(B180=C180,0,IF(S180&lt;&gt;"-",(S180)/Přehled!$A$1,0))</f>
        <v>118.30714285714286</v>
      </c>
    </row>
    <row r="181" spans="1:21" x14ac:dyDescent="0.25">
      <c r="A181" s="81">
        <v>179</v>
      </c>
      <c r="B181" s="11">
        <v>62966</v>
      </c>
      <c r="C181" s="31"/>
      <c r="D181" s="82">
        <v>3625</v>
      </c>
      <c r="E181" s="6">
        <f t="shared" si="32"/>
        <v>1815</v>
      </c>
      <c r="F181" s="6">
        <f t="shared" si="33"/>
        <v>605</v>
      </c>
      <c r="G181" s="6">
        <f t="shared" si="34"/>
        <v>150</v>
      </c>
      <c r="H181" s="31">
        <f t="shared" si="35"/>
        <v>30</v>
      </c>
      <c r="I181" s="11">
        <f t="shared" si="36"/>
        <v>6888</v>
      </c>
      <c r="J181" s="6">
        <f t="shared" si="37"/>
        <v>3449</v>
      </c>
      <c r="K181" s="6">
        <f t="shared" si="38"/>
        <v>1150</v>
      </c>
      <c r="L181" s="6">
        <f t="shared" si="39"/>
        <v>285</v>
      </c>
      <c r="M181" s="31">
        <f t="shared" si="40"/>
        <v>57</v>
      </c>
      <c r="N181" s="36"/>
      <c r="O181" s="36">
        <f t="shared" si="41"/>
        <v>49190</v>
      </c>
      <c r="P181" s="36">
        <f t="shared" si="42"/>
        <v>0</v>
      </c>
      <c r="Q181" s="36">
        <f t="shared" si="43"/>
        <v>50329</v>
      </c>
      <c r="R181" s="36">
        <f t="shared" si="44"/>
        <v>50909</v>
      </c>
      <c r="S181" s="36">
        <f t="shared" si="45"/>
        <v>51137</v>
      </c>
      <c r="T181" s="23"/>
      <c r="U181" s="92">
        <f>IF(B181=C181,0,IF(S181&lt;&gt;"-",(S181)/Přehled!$A$1,0))</f>
        <v>121.75476190476191</v>
      </c>
    </row>
    <row r="182" spans="1:21" x14ac:dyDescent="0.25">
      <c r="A182" s="81">
        <v>180</v>
      </c>
      <c r="B182" s="11">
        <v>64540</v>
      </c>
      <c r="C182" s="31"/>
      <c r="D182" s="82">
        <v>3650</v>
      </c>
      <c r="E182" s="6">
        <f t="shared" si="32"/>
        <v>1825</v>
      </c>
      <c r="F182" s="6">
        <f t="shared" si="33"/>
        <v>610</v>
      </c>
      <c r="G182" s="6">
        <f t="shared" si="34"/>
        <v>155</v>
      </c>
      <c r="H182" s="31">
        <f t="shared" si="35"/>
        <v>30</v>
      </c>
      <c r="I182" s="11">
        <f t="shared" si="36"/>
        <v>6935</v>
      </c>
      <c r="J182" s="6">
        <f t="shared" si="37"/>
        <v>3468</v>
      </c>
      <c r="K182" s="6">
        <f t="shared" si="38"/>
        <v>1159</v>
      </c>
      <c r="L182" s="6">
        <f t="shared" si="39"/>
        <v>295</v>
      </c>
      <c r="M182" s="31">
        <f t="shared" si="40"/>
        <v>57</v>
      </c>
      <c r="N182" s="36"/>
      <c r="O182" s="36">
        <f t="shared" si="41"/>
        <v>50670</v>
      </c>
      <c r="P182" s="36">
        <f t="shared" si="42"/>
        <v>0</v>
      </c>
      <c r="Q182" s="36">
        <f t="shared" si="43"/>
        <v>51819</v>
      </c>
      <c r="R182" s="36">
        <f t="shared" si="44"/>
        <v>52388</v>
      </c>
      <c r="S182" s="36">
        <f t="shared" si="45"/>
        <v>52626</v>
      </c>
      <c r="T182" s="23"/>
      <c r="U182" s="92">
        <f>IF(B182=C182,0,IF(S182&lt;&gt;"-",(S182)/Přehled!$A$1,0))</f>
        <v>125.3</v>
      </c>
    </row>
    <row r="183" spans="1:21" x14ac:dyDescent="0.25">
      <c r="A183" s="81">
        <v>181</v>
      </c>
      <c r="B183" s="11">
        <v>66154</v>
      </c>
      <c r="C183" s="31"/>
      <c r="D183" s="82">
        <v>3670</v>
      </c>
      <c r="E183" s="6">
        <f t="shared" si="32"/>
        <v>1835</v>
      </c>
      <c r="F183" s="6">
        <f t="shared" si="33"/>
        <v>610</v>
      </c>
      <c r="G183" s="6">
        <f t="shared" si="34"/>
        <v>155</v>
      </c>
      <c r="H183" s="31">
        <f t="shared" si="35"/>
        <v>30</v>
      </c>
      <c r="I183" s="11">
        <f t="shared" si="36"/>
        <v>6973</v>
      </c>
      <c r="J183" s="6">
        <f t="shared" si="37"/>
        <v>3487</v>
      </c>
      <c r="K183" s="6">
        <f t="shared" si="38"/>
        <v>1159</v>
      </c>
      <c r="L183" s="6">
        <f t="shared" si="39"/>
        <v>295</v>
      </c>
      <c r="M183" s="31">
        <f t="shared" si="40"/>
        <v>57</v>
      </c>
      <c r="N183" s="36"/>
      <c r="O183" s="36">
        <f t="shared" si="41"/>
        <v>52208</v>
      </c>
      <c r="P183" s="36">
        <f t="shared" si="42"/>
        <v>0</v>
      </c>
      <c r="Q183" s="36">
        <f t="shared" si="43"/>
        <v>53376</v>
      </c>
      <c r="R183" s="36">
        <f t="shared" si="44"/>
        <v>53945</v>
      </c>
      <c r="S183" s="36">
        <f t="shared" si="45"/>
        <v>54183</v>
      </c>
      <c r="T183" s="23"/>
      <c r="U183" s="92">
        <f>IF(B183=C183,0,IF(S183&lt;&gt;"-",(S183)/Přehled!$A$1,0))</f>
        <v>129.00714285714287</v>
      </c>
    </row>
    <row r="184" spans="1:21" x14ac:dyDescent="0.25">
      <c r="A184" s="81">
        <v>182</v>
      </c>
      <c r="B184" s="11">
        <v>67808</v>
      </c>
      <c r="C184" s="31"/>
      <c r="D184" s="82">
        <v>3695</v>
      </c>
      <c r="E184" s="6">
        <f t="shared" si="32"/>
        <v>1850</v>
      </c>
      <c r="F184" s="6">
        <f t="shared" si="33"/>
        <v>615</v>
      </c>
      <c r="G184" s="6">
        <f t="shared" si="34"/>
        <v>155</v>
      </c>
      <c r="H184" s="31">
        <f t="shared" si="35"/>
        <v>30</v>
      </c>
      <c r="I184" s="11">
        <f t="shared" si="36"/>
        <v>7021</v>
      </c>
      <c r="J184" s="6">
        <f t="shared" si="37"/>
        <v>3515</v>
      </c>
      <c r="K184" s="6">
        <f t="shared" si="38"/>
        <v>1169</v>
      </c>
      <c r="L184" s="6">
        <f t="shared" si="39"/>
        <v>295</v>
      </c>
      <c r="M184" s="31">
        <f t="shared" si="40"/>
        <v>57</v>
      </c>
      <c r="N184" s="36"/>
      <c r="O184" s="36">
        <f t="shared" si="41"/>
        <v>53766</v>
      </c>
      <c r="P184" s="36">
        <f t="shared" si="42"/>
        <v>0</v>
      </c>
      <c r="Q184" s="36">
        <f t="shared" si="43"/>
        <v>54934</v>
      </c>
      <c r="R184" s="36">
        <f t="shared" si="44"/>
        <v>55513</v>
      </c>
      <c r="S184" s="36">
        <f t="shared" si="45"/>
        <v>55751</v>
      </c>
      <c r="T184" s="23"/>
      <c r="U184" s="92">
        <f>IF(B184=C184,0,IF(S184&lt;&gt;"-",(S184)/Přehled!$A$1,0))</f>
        <v>132.74047619047619</v>
      </c>
    </row>
    <row r="185" spans="1:21" x14ac:dyDescent="0.25">
      <c r="A185" s="139">
        <v>183</v>
      </c>
      <c r="B185" s="11">
        <v>69503</v>
      </c>
      <c r="C185" s="31"/>
      <c r="D185" s="142">
        <v>3720</v>
      </c>
      <c r="E185" s="143">
        <f t="shared" si="32"/>
        <v>1860</v>
      </c>
      <c r="F185" s="143">
        <f t="shared" si="33"/>
        <v>620</v>
      </c>
      <c r="G185" s="143">
        <f t="shared" si="34"/>
        <v>155</v>
      </c>
      <c r="H185" s="141">
        <f t="shared" si="35"/>
        <v>30</v>
      </c>
      <c r="I185" s="140">
        <f t="shared" si="36"/>
        <v>7068</v>
      </c>
      <c r="J185" s="143">
        <f t="shared" si="37"/>
        <v>3534</v>
      </c>
      <c r="K185" s="143">
        <f t="shared" si="38"/>
        <v>1178</v>
      </c>
      <c r="L185" s="143">
        <f t="shared" si="39"/>
        <v>295</v>
      </c>
      <c r="M185" s="141">
        <f t="shared" si="40"/>
        <v>57</v>
      </c>
      <c r="N185" s="36"/>
      <c r="O185" s="36">
        <f t="shared" si="41"/>
        <v>55367</v>
      </c>
      <c r="P185" s="36">
        <f t="shared" si="42"/>
        <v>0</v>
      </c>
      <c r="Q185" s="36">
        <f t="shared" si="43"/>
        <v>56545</v>
      </c>
      <c r="R185" s="36">
        <f t="shared" si="44"/>
        <v>57133</v>
      </c>
      <c r="S185" s="36">
        <f t="shared" si="45"/>
        <v>57371</v>
      </c>
      <c r="T185" s="23"/>
      <c r="U185" s="92">
        <f>IF(B185=C185,0,IF(S185&lt;&gt;"-",(S185)/Přehled!$A$1,0))</f>
        <v>136.59761904761905</v>
      </c>
    </row>
    <row r="186" spans="1:21" x14ac:dyDescent="0.25">
      <c r="A186" s="233">
        <v>184</v>
      </c>
      <c r="B186" s="235">
        <v>71241</v>
      </c>
      <c r="C186" s="236"/>
      <c r="D186" s="235">
        <v>3745</v>
      </c>
      <c r="E186" s="230">
        <f t="shared" si="32"/>
        <v>1875</v>
      </c>
      <c r="F186" s="230">
        <f t="shared" si="33"/>
        <v>625</v>
      </c>
      <c r="G186" s="230">
        <f t="shared" si="34"/>
        <v>155</v>
      </c>
      <c r="H186" s="236">
        <f t="shared" si="35"/>
        <v>30</v>
      </c>
      <c r="I186" s="235">
        <f t="shared" si="36"/>
        <v>7116</v>
      </c>
      <c r="J186" s="230">
        <f t="shared" si="37"/>
        <v>3563</v>
      </c>
      <c r="K186" s="230">
        <f t="shared" si="38"/>
        <v>1188</v>
      </c>
      <c r="L186" s="230">
        <f t="shared" si="39"/>
        <v>295</v>
      </c>
      <c r="M186" s="236">
        <f t="shared" si="40"/>
        <v>57</v>
      </c>
      <c r="N186" s="26"/>
      <c r="O186" s="26">
        <f t="shared" si="41"/>
        <v>57009</v>
      </c>
      <c r="P186" s="26">
        <f t="shared" si="42"/>
        <v>0</v>
      </c>
      <c r="Q186" s="26">
        <f t="shared" si="43"/>
        <v>58186</v>
      </c>
      <c r="R186" s="26">
        <f t="shared" si="44"/>
        <v>58784</v>
      </c>
      <c r="S186" s="26">
        <f t="shared" si="45"/>
        <v>59022</v>
      </c>
      <c r="T186" s="1"/>
      <c r="U186" s="92">
        <f>IF(B186=C186,0,IF(S186&lt;&gt;"-",(S186)/Přehled!$A$1,0))</f>
        <v>140.52857142857144</v>
      </c>
    </row>
    <row r="187" spans="1:21" x14ac:dyDescent="0.25">
      <c r="A187" s="233">
        <v>185</v>
      </c>
      <c r="B187" s="235">
        <v>73022</v>
      </c>
      <c r="C187" s="236"/>
      <c r="D187" s="235">
        <v>3770</v>
      </c>
      <c r="E187" s="230">
        <f t="shared" si="32"/>
        <v>1885</v>
      </c>
      <c r="F187" s="230">
        <f t="shared" si="33"/>
        <v>630</v>
      </c>
      <c r="G187" s="230">
        <f t="shared" si="34"/>
        <v>160</v>
      </c>
      <c r="H187" s="236">
        <f t="shared" si="35"/>
        <v>30</v>
      </c>
      <c r="I187" s="235">
        <f t="shared" si="36"/>
        <v>7163</v>
      </c>
      <c r="J187" s="230">
        <f t="shared" si="37"/>
        <v>3582</v>
      </c>
      <c r="K187" s="230">
        <f t="shared" si="38"/>
        <v>1197</v>
      </c>
      <c r="L187" s="230">
        <f t="shared" si="39"/>
        <v>304</v>
      </c>
      <c r="M187" s="236">
        <f t="shared" si="40"/>
        <v>57</v>
      </c>
      <c r="N187" s="26"/>
      <c r="O187" s="26">
        <f t="shared" si="41"/>
        <v>58696</v>
      </c>
      <c r="P187" s="26">
        <f t="shared" si="42"/>
        <v>0</v>
      </c>
      <c r="Q187" s="26">
        <f t="shared" si="43"/>
        <v>59883</v>
      </c>
      <c r="R187" s="26">
        <f t="shared" si="44"/>
        <v>60472</v>
      </c>
      <c r="S187" s="26">
        <f t="shared" si="45"/>
        <v>60719</v>
      </c>
      <c r="T187" s="1"/>
      <c r="U187" s="92">
        <f>IF(B187=C187,0,IF(S187&lt;&gt;"-",(S187)/Přehled!$A$1,0))</f>
        <v>144.56904761904761</v>
      </c>
    </row>
    <row r="188" spans="1:21" x14ac:dyDescent="0.25">
      <c r="A188" s="233">
        <v>186</v>
      </c>
      <c r="B188" s="235">
        <v>74847</v>
      </c>
      <c r="C188" s="236"/>
      <c r="D188" s="235">
        <v>3795</v>
      </c>
      <c r="E188" s="230">
        <f t="shared" si="32"/>
        <v>1900</v>
      </c>
      <c r="F188" s="230">
        <f t="shared" si="33"/>
        <v>635</v>
      </c>
      <c r="G188" s="230">
        <f t="shared" si="34"/>
        <v>160</v>
      </c>
      <c r="H188" s="236">
        <f t="shared" si="35"/>
        <v>30</v>
      </c>
      <c r="I188" s="235">
        <f t="shared" si="36"/>
        <v>7211</v>
      </c>
      <c r="J188" s="230">
        <f t="shared" si="37"/>
        <v>3610</v>
      </c>
      <c r="K188" s="230">
        <f t="shared" si="38"/>
        <v>1207</v>
      </c>
      <c r="L188" s="230">
        <f t="shared" si="39"/>
        <v>304</v>
      </c>
      <c r="M188" s="236">
        <f t="shared" si="40"/>
        <v>57</v>
      </c>
      <c r="N188" s="26"/>
      <c r="O188" s="26">
        <f t="shared" si="41"/>
        <v>60425</v>
      </c>
      <c r="P188" s="26">
        <f t="shared" si="42"/>
        <v>0</v>
      </c>
      <c r="Q188" s="26">
        <f t="shared" si="43"/>
        <v>61612</v>
      </c>
      <c r="R188" s="26">
        <f t="shared" si="44"/>
        <v>62211</v>
      </c>
      <c r="S188" s="26">
        <f t="shared" si="45"/>
        <v>62458</v>
      </c>
      <c r="T188" s="1"/>
      <c r="U188" s="92">
        <f>IF(B188=C188,0,IF(S188&lt;&gt;"-",(S188)/Přehled!$A$1,0))</f>
        <v>148.7095238095238</v>
      </c>
    </row>
    <row r="189" spans="1:21" x14ac:dyDescent="0.25">
      <c r="A189" s="233">
        <v>187</v>
      </c>
      <c r="B189" s="235">
        <v>76718</v>
      </c>
      <c r="C189" s="236"/>
      <c r="D189" s="235">
        <v>3820</v>
      </c>
      <c r="E189" s="230">
        <f t="shared" si="32"/>
        <v>1910</v>
      </c>
      <c r="F189" s="230">
        <f t="shared" si="33"/>
        <v>635</v>
      </c>
      <c r="G189" s="230">
        <f t="shared" si="34"/>
        <v>160</v>
      </c>
      <c r="H189" s="236">
        <f t="shared" si="35"/>
        <v>30</v>
      </c>
      <c r="I189" s="235">
        <f t="shared" si="36"/>
        <v>7258</v>
      </c>
      <c r="J189" s="230">
        <f t="shared" si="37"/>
        <v>3629</v>
      </c>
      <c r="K189" s="230">
        <f t="shared" si="38"/>
        <v>1207</v>
      </c>
      <c r="L189" s="230">
        <f t="shared" si="39"/>
        <v>304</v>
      </c>
      <c r="M189" s="236">
        <f t="shared" si="40"/>
        <v>57</v>
      </c>
      <c r="N189" s="26"/>
      <c r="O189" s="26">
        <f t="shared" si="41"/>
        <v>62202</v>
      </c>
      <c r="P189" s="26">
        <f t="shared" si="42"/>
        <v>0</v>
      </c>
      <c r="Q189" s="26">
        <f t="shared" si="43"/>
        <v>63417</v>
      </c>
      <c r="R189" s="26">
        <f t="shared" si="44"/>
        <v>64016</v>
      </c>
      <c r="S189" s="26">
        <f t="shared" si="45"/>
        <v>64263</v>
      </c>
      <c r="T189" s="1"/>
      <c r="U189" s="92">
        <f>IF(B189=C189,0,IF(S189&lt;&gt;"-",(S189)/Přehled!$A$1,0))</f>
        <v>153.00714285714287</v>
      </c>
    </row>
    <row r="190" spans="1:21" x14ac:dyDescent="0.25">
      <c r="A190" s="233">
        <v>188</v>
      </c>
      <c r="B190" s="235">
        <v>78636</v>
      </c>
      <c r="C190" s="236"/>
      <c r="D190" s="235">
        <v>3845</v>
      </c>
      <c r="E190" s="230">
        <f t="shared" si="32"/>
        <v>1925</v>
      </c>
      <c r="F190" s="230">
        <f t="shared" si="33"/>
        <v>640</v>
      </c>
      <c r="G190" s="230">
        <f t="shared" si="34"/>
        <v>160</v>
      </c>
      <c r="H190" s="236">
        <f t="shared" si="35"/>
        <v>30</v>
      </c>
      <c r="I190" s="235">
        <f t="shared" si="36"/>
        <v>7306</v>
      </c>
      <c r="J190" s="230">
        <f t="shared" si="37"/>
        <v>3658</v>
      </c>
      <c r="K190" s="230">
        <f t="shared" si="38"/>
        <v>1216</v>
      </c>
      <c r="L190" s="230">
        <f t="shared" si="39"/>
        <v>304</v>
      </c>
      <c r="M190" s="236">
        <f t="shared" si="40"/>
        <v>57</v>
      </c>
      <c r="N190" s="26"/>
      <c r="O190" s="26">
        <f t="shared" si="41"/>
        <v>64024</v>
      </c>
      <c r="P190" s="26">
        <f t="shared" si="42"/>
        <v>0</v>
      </c>
      <c r="Q190" s="26">
        <f t="shared" si="43"/>
        <v>65240</v>
      </c>
      <c r="R190" s="26">
        <f t="shared" si="44"/>
        <v>65848</v>
      </c>
      <c r="S190" s="26">
        <f t="shared" si="45"/>
        <v>66095</v>
      </c>
      <c r="T190" s="1"/>
      <c r="U190" s="92">
        <f>IF(B190=C190,0,IF(S190&lt;&gt;"-",(S190)/Přehled!$A$1,0))</f>
        <v>157.36904761904762</v>
      </c>
    </row>
    <row r="191" spans="1:21" x14ac:dyDescent="0.25">
      <c r="A191" s="233">
        <v>189</v>
      </c>
      <c r="B191" s="235">
        <v>80602</v>
      </c>
      <c r="C191" s="236"/>
      <c r="D191" s="235">
        <v>3870</v>
      </c>
      <c r="E191" s="230">
        <f t="shared" si="32"/>
        <v>1935</v>
      </c>
      <c r="F191" s="230">
        <f t="shared" si="33"/>
        <v>645</v>
      </c>
      <c r="G191" s="230">
        <f t="shared" si="34"/>
        <v>160</v>
      </c>
      <c r="H191" s="236">
        <f t="shared" si="35"/>
        <v>30</v>
      </c>
      <c r="I191" s="235">
        <f t="shared" si="36"/>
        <v>7353</v>
      </c>
      <c r="J191" s="230">
        <f t="shared" si="37"/>
        <v>3677</v>
      </c>
      <c r="K191" s="230">
        <f t="shared" si="38"/>
        <v>1226</v>
      </c>
      <c r="L191" s="230">
        <f t="shared" si="39"/>
        <v>304</v>
      </c>
      <c r="M191" s="236">
        <f t="shared" si="40"/>
        <v>57</v>
      </c>
      <c r="N191" s="26"/>
      <c r="O191" s="26">
        <f t="shared" si="41"/>
        <v>65896</v>
      </c>
      <c r="P191" s="26">
        <f t="shared" si="42"/>
        <v>0</v>
      </c>
      <c r="Q191" s="26">
        <f t="shared" si="43"/>
        <v>67120</v>
      </c>
      <c r="R191" s="26">
        <f t="shared" si="44"/>
        <v>67738</v>
      </c>
      <c r="S191" s="26">
        <f t="shared" si="45"/>
        <v>67985</v>
      </c>
      <c r="T191" s="1"/>
      <c r="U191" s="92">
        <f>IF(B191=C191,0,IF(S191&lt;&gt;"-",(S191)/Přehled!$A$1,0))</f>
        <v>161.86904761904762</v>
      </c>
    </row>
    <row r="192" spans="1:21" x14ac:dyDescent="0.25">
      <c r="A192" s="233">
        <v>190</v>
      </c>
      <c r="B192" s="235">
        <v>82617</v>
      </c>
      <c r="C192" s="236"/>
      <c r="D192" s="235">
        <v>3895</v>
      </c>
      <c r="E192" s="230">
        <f t="shared" si="32"/>
        <v>1950</v>
      </c>
      <c r="F192" s="230">
        <f t="shared" si="33"/>
        <v>650</v>
      </c>
      <c r="G192" s="230">
        <f t="shared" si="34"/>
        <v>165</v>
      </c>
      <c r="H192" s="236">
        <f t="shared" si="35"/>
        <v>35</v>
      </c>
      <c r="I192" s="235">
        <f t="shared" si="36"/>
        <v>7401</v>
      </c>
      <c r="J192" s="230">
        <f t="shared" si="37"/>
        <v>3705</v>
      </c>
      <c r="K192" s="230">
        <f t="shared" si="38"/>
        <v>1235</v>
      </c>
      <c r="L192" s="230">
        <f t="shared" si="39"/>
        <v>314</v>
      </c>
      <c r="M192" s="236">
        <f t="shared" si="40"/>
        <v>67</v>
      </c>
      <c r="N192" s="26"/>
      <c r="O192" s="26">
        <f t="shared" si="41"/>
        <v>67815</v>
      </c>
      <c r="P192" s="26">
        <f t="shared" si="42"/>
        <v>0</v>
      </c>
      <c r="Q192" s="26">
        <f t="shared" si="43"/>
        <v>69041</v>
      </c>
      <c r="R192" s="26">
        <f t="shared" si="44"/>
        <v>69648</v>
      </c>
      <c r="S192" s="26">
        <f t="shared" si="45"/>
        <v>69895</v>
      </c>
      <c r="T192" s="1"/>
      <c r="U192" s="92">
        <f>IF(B192=C192,0,IF(S192&lt;&gt;"-",(S192)/Přehled!$A$1,0))</f>
        <v>166.41666666666666</v>
      </c>
    </row>
    <row r="193" spans="1:25" x14ac:dyDescent="0.25">
      <c r="A193" s="81">
        <v>191</v>
      </c>
      <c r="B193" s="11">
        <v>84683</v>
      </c>
      <c r="C193" s="31"/>
      <c r="D193" s="82">
        <v>3915</v>
      </c>
      <c r="E193" s="6">
        <f t="shared" si="32"/>
        <v>1960</v>
      </c>
      <c r="F193" s="6">
        <f t="shared" si="33"/>
        <v>655</v>
      </c>
      <c r="G193" s="6">
        <f t="shared" si="34"/>
        <v>165</v>
      </c>
      <c r="H193" s="31">
        <f t="shared" si="35"/>
        <v>35</v>
      </c>
      <c r="I193" s="11">
        <f t="shared" si="36"/>
        <v>7439</v>
      </c>
      <c r="J193" s="6">
        <f t="shared" si="37"/>
        <v>3724</v>
      </c>
      <c r="K193" s="6">
        <f t="shared" si="38"/>
        <v>1245</v>
      </c>
      <c r="L193" s="6">
        <f t="shared" si="39"/>
        <v>314</v>
      </c>
      <c r="M193" s="31">
        <f t="shared" si="40"/>
        <v>67</v>
      </c>
      <c r="N193" s="26"/>
      <c r="O193" s="26">
        <f t="shared" si="41"/>
        <v>69805</v>
      </c>
      <c r="P193" s="26">
        <f t="shared" si="42"/>
        <v>0</v>
      </c>
      <c r="Q193" s="26">
        <f t="shared" si="43"/>
        <v>71030</v>
      </c>
      <c r="R193" s="26">
        <f t="shared" si="44"/>
        <v>71647</v>
      </c>
      <c r="S193" s="26">
        <f t="shared" si="45"/>
        <v>71894</v>
      </c>
      <c r="T193" s="1"/>
      <c r="U193" s="92">
        <f>IF(B193=C193,0,IF(S193&lt;&gt;"-",(S193)/Přehled!$A$1,0))</f>
        <v>171.17619047619047</v>
      </c>
      <c r="Y193" s="364"/>
    </row>
    <row r="194" spans="1:25" x14ac:dyDescent="0.25">
      <c r="A194" s="81">
        <v>192</v>
      </c>
      <c r="B194" s="11">
        <v>86800</v>
      </c>
      <c r="C194" s="31"/>
      <c r="D194" s="82">
        <v>3940</v>
      </c>
      <c r="E194" s="6">
        <f t="shared" si="32"/>
        <v>1970</v>
      </c>
      <c r="F194" s="6">
        <f t="shared" si="33"/>
        <v>655</v>
      </c>
      <c r="G194" s="6">
        <f t="shared" si="34"/>
        <v>165</v>
      </c>
      <c r="H194" s="31">
        <f t="shared" si="35"/>
        <v>35</v>
      </c>
      <c r="I194" s="11">
        <f t="shared" si="36"/>
        <v>7486</v>
      </c>
      <c r="J194" s="6">
        <f t="shared" si="37"/>
        <v>3743</v>
      </c>
      <c r="K194" s="6">
        <f t="shared" si="38"/>
        <v>1245</v>
      </c>
      <c r="L194" s="6">
        <f t="shared" si="39"/>
        <v>314</v>
      </c>
      <c r="M194" s="31">
        <f t="shared" si="40"/>
        <v>67</v>
      </c>
      <c r="N194" s="26"/>
      <c r="O194" s="26">
        <f t="shared" si="41"/>
        <v>71828</v>
      </c>
      <c r="P194" s="26">
        <f t="shared" si="42"/>
        <v>0</v>
      </c>
      <c r="Q194" s="26">
        <f t="shared" si="43"/>
        <v>73081</v>
      </c>
      <c r="R194" s="26">
        <f t="shared" si="44"/>
        <v>73698</v>
      </c>
      <c r="S194" s="26">
        <f t="shared" si="45"/>
        <v>73945</v>
      </c>
      <c r="T194" s="1"/>
      <c r="U194" s="92">
        <f>IF(B194=C194,0,IF(S194&lt;&gt;"-",(S194)/Přehled!$A$1,0))</f>
        <v>176.0595238095238</v>
      </c>
      <c r="Y194" s="364"/>
    </row>
    <row r="195" spans="1:25" x14ac:dyDescent="0.25">
      <c r="A195" s="81">
        <v>193</v>
      </c>
      <c r="B195" s="11">
        <v>88970</v>
      </c>
      <c r="C195" s="31"/>
      <c r="D195" s="82">
        <v>3965</v>
      </c>
      <c r="E195" s="6">
        <f t="shared" si="32"/>
        <v>1985</v>
      </c>
      <c r="F195" s="6">
        <f t="shared" si="33"/>
        <v>660</v>
      </c>
      <c r="G195" s="6">
        <f t="shared" si="34"/>
        <v>165</v>
      </c>
      <c r="H195" s="31">
        <f t="shared" si="35"/>
        <v>35</v>
      </c>
      <c r="I195" s="11">
        <f t="shared" si="36"/>
        <v>7534</v>
      </c>
      <c r="J195" s="6">
        <f t="shared" si="37"/>
        <v>3772</v>
      </c>
      <c r="K195" s="6">
        <f t="shared" si="38"/>
        <v>1254</v>
      </c>
      <c r="L195" s="6">
        <f t="shared" si="39"/>
        <v>314</v>
      </c>
      <c r="M195" s="31">
        <f t="shared" si="40"/>
        <v>67</v>
      </c>
      <c r="N195" s="26"/>
      <c r="O195" s="26">
        <f t="shared" si="41"/>
        <v>73902</v>
      </c>
      <c r="P195" s="26">
        <f t="shared" si="42"/>
        <v>0</v>
      </c>
      <c r="Q195" s="26">
        <f t="shared" si="43"/>
        <v>75156</v>
      </c>
      <c r="R195" s="26">
        <f t="shared" si="44"/>
        <v>75782</v>
      </c>
      <c r="S195" s="26">
        <f t="shared" si="45"/>
        <v>76029</v>
      </c>
      <c r="T195" s="1"/>
      <c r="U195" s="92">
        <f>IF(B195=C195,0,IF(S195&lt;&gt;"-",(S195)/Přehled!$A$1,0))</f>
        <v>181.02142857142857</v>
      </c>
      <c r="Y195" s="364"/>
    </row>
    <row r="196" spans="1:25" x14ac:dyDescent="0.25">
      <c r="A196" s="75">
        <v>194</v>
      </c>
      <c r="B196" s="11">
        <v>91194</v>
      </c>
      <c r="C196" s="31"/>
      <c r="D196" s="78">
        <v>3990</v>
      </c>
      <c r="E196" s="79">
        <f t="shared" ref="E196:E259" si="46">ROUND((D196/2)/5,0)*5</f>
        <v>1995</v>
      </c>
      <c r="F196" s="79">
        <f t="shared" ref="F196:F259" si="47">ROUND((E196/3)/5,0)*5</f>
        <v>665</v>
      </c>
      <c r="G196" s="79">
        <f t="shared" ref="G196:G259" si="48">ROUND((F196/4)/5,0)*5</f>
        <v>165</v>
      </c>
      <c r="H196" s="77">
        <f t="shared" ref="H196:H259" si="49">ROUND((G196/5)/5,0)*5</f>
        <v>35</v>
      </c>
      <c r="I196" s="76">
        <f t="shared" ref="I196:M259" si="50">ROUNDUP(D196*1.9,0)</f>
        <v>7581</v>
      </c>
      <c r="J196" s="79">
        <f t="shared" si="50"/>
        <v>3791</v>
      </c>
      <c r="K196" s="79">
        <f t="shared" si="50"/>
        <v>1264</v>
      </c>
      <c r="L196" s="79">
        <f t="shared" si="50"/>
        <v>314</v>
      </c>
      <c r="M196" s="77">
        <f t="shared" si="50"/>
        <v>67</v>
      </c>
      <c r="N196" s="26"/>
      <c r="O196" s="26">
        <f t="shared" ref="O196:O259" si="51">IF((B196-I196)-I196&lt;=0,0,(B196-I196)-I196)</f>
        <v>76032</v>
      </c>
      <c r="P196" s="26">
        <f t="shared" ref="P196:P259" si="52">IF((B196-I196-J196)-J196&lt;=O196,0,IF((B196-I196-J196)-J196&lt;=0,0,(B196-I196-J196)-J196))</f>
        <v>0</v>
      </c>
      <c r="Q196" s="26">
        <f t="shared" ref="Q196:Q259" si="53">IF((B196-I196-J196-K196)-K196&lt;=0,0,(B196-I196-J196-K196)-K196)</f>
        <v>77294</v>
      </c>
      <c r="R196" s="26">
        <f t="shared" ref="R196:R259" si="54">IF((B196-I196-J196-K196-L196)-L196&lt;=0,0,(B196-I196-J196-K196-L196)-L196)</f>
        <v>77930</v>
      </c>
      <c r="S196" s="26">
        <f t="shared" ref="S196:S259" si="55">IF(H196=0,IF((B196-I196-J196-K196-L196-M196)-M196&lt;=0,0,(B196-I196-J196-K196-L196-M196)-M196),IF((B196-I196-J196-K196-L196-M196)-M196&lt;=0,"-",(B196-I196-J196-K196-L196-M196)-M196+M196))</f>
        <v>78177</v>
      </c>
      <c r="T196" s="1"/>
      <c r="U196" s="92">
        <f>IF(B196=C196,0,IF(S196&lt;&gt;"-",(S196)/Přehled!$A$1,0))</f>
        <v>186.13571428571427</v>
      </c>
      <c r="Y196" s="364"/>
    </row>
    <row r="197" spans="1:25" x14ac:dyDescent="0.25">
      <c r="A197" s="75">
        <v>195</v>
      </c>
      <c r="B197" s="11">
        <v>93474</v>
      </c>
      <c r="C197" s="31"/>
      <c r="D197" s="78">
        <v>4015</v>
      </c>
      <c r="E197" s="79">
        <f t="shared" si="46"/>
        <v>2010</v>
      </c>
      <c r="F197" s="79">
        <f t="shared" si="47"/>
        <v>670</v>
      </c>
      <c r="G197" s="79">
        <f t="shared" si="48"/>
        <v>170</v>
      </c>
      <c r="H197" s="77">
        <f t="shared" si="49"/>
        <v>35</v>
      </c>
      <c r="I197" s="76">
        <f t="shared" si="50"/>
        <v>7629</v>
      </c>
      <c r="J197" s="79">
        <f t="shared" si="50"/>
        <v>3819</v>
      </c>
      <c r="K197" s="79">
        <f t="shared" si="50"/>
        <v>1273</v>
      </c>
      <c r="L197" s="79">
        <f t="shared" si="50"/>
        <v>323</v>
      </c>
      <c r="M197" s="77">
        <f t="shared" si="50"/>
        <v>67</v>
      </c>
      <c r="N197" s="26"/>
      <c r="O197" s="26">
        <f t="shared" si="51"/>
        <v>78216</v>
      </c>
      <c r="P197" s="26">
        <f t="shared" si="52"/>
        <v>0</v>
      </c>
      <c r="Q197" s="26">
        <f t="shared" si="53"/>
        <v>79480</v>
      </c>
      <c r="R197" s="26">
        <f t="shared" si="54"/>
        <v>80107</v>
      </c>
      <c r="S197" s="26">
        <f t="shared" si="55"/>
        <v>80363</v>
      </c>
      <c r="T197" s="1"/>
      <c r="U197" s="92">
        <f>IF(B197=C197,0,IF(S197&lt;&gt;"-",(S197)/Přehled!$A$1,0))</f>
        <v>191.34047619047618</v>
      </c>
      <c r="Y197" s="364"/>
    </row>
    <row r="198" spans="1:25" x14ac:dyDescent="0.25">
      <c r="A198" s="75">
        <v>196</v>
      </c>
      <c r="B198" s="11">
        <v>95810</v>
      </c>
      <c r="C198" s="31"/>
      <c r="D198" s="78">
        <v>4040</v>
      </c>
      <c r="E198" s="79">
        <f t="shared" si="46"/>
        <v>2020</v>
      </c>
      <c r="F198" s="79">
        <f t="shared" si="47"/>
        <v>675</v>
      </c>
      <c r="G198" s="79">
        <f t="shared" si="48"/>
        <v>170</v>
      </c>
      <c r="H198" s="77">
        <f t="shared" si="49"/>
        <v>35</v>
      </c>
      <c r="I198" s="76">
        <f t="shared" si="50"/>
        <v>7676</v>
      </c>
      <c r="J198" s="79">
        <f t="shared" si="50"/>
        <v>3838</v>
      </c>
      <c r="K198" s="79">
        <f t="shared" si="50"/>
        <v>1283</v>
      </c>
      <c r="L198" s="79">
        <f t="shared" si="50"/>
        <v>323</v>
      </c>
      <c r="M198" s="77">
        <f t="shared" si="50"/>
        <v>67</v>
      </c>
      <c r="N198" s="26"/>
      <c r="O198" s="26">
        <f t="shared" si="51"/>
        <v>80458</v>
      </c>
      <c r="P198" s="26">
        <f t="shared" si="52"/>
        <v>0</v>
      </c>
      <c r="Q198" s="26">
        <f t="shared" si="53"/>
        <v>81730</v>
      </c>
      <c r="R198" s="26">
        <f t="shared" si="54"/>
        <v>82367</v>
      </c>
      <c r="S198" s="26">
        <f t="shared" si="55"/>
        <v>82623</v>
      </c>
      <c r="T198" s="1"/>
      <c r="U198" s="92">
        <f>IF(B198=C198,0,IF(S198&lt;&gt;"-",(S198)/Přehled!$A$1,0))</f>
        <v>196.72142857142856</v>
      </c>
      <c r="Y198" s="364"/>
    </row>
    <row r="199" spans="1:25" x14ac:dyDescent="0.25">
      <c r="A199" s="75">
        <v>197</v>
      </c>
      <c r="B199" s="11">
        <v>98206</v>
      </c>
      <c r="C199" s="31"/>
      <c r="D199" s="78">
        <v>4065</v>
      </c>
      <c r="E199" s="79">
        <f t="shared" si="46"/>
        <v>2035</v>
      </c>
      <c r="F199" s="79">
        <f t="shared" si="47"/>
        <v>680</v>
      </c>
      <c r="G199" s="79">
        <f t="shared" si="48"/>
        <v>170</v>
      </c>
      <c r="H199" s="77">
        <f t="shared" si="49"/>
        <v>35</v>
      </c>
      <c r="I199" s="76">
        <f t="shared" si="50"/>
        <v>7724</v>
      </c>
      <c r="J199" s="79">
        <f t="shared" si="50"/>
        <v>3867</v>
      </c>
      <c r="K199" s="79">
        <f t="shared" si="50"/>
        <v>1292</v>
      </c>
      <c r="L199" s="79">
        <f t="shared" si="50"/>
        <v>323</v>
      </c>
      <c r="M199" s="77">
        <f t="shared" si="50"/>
        <v>67</v>
      </c>
      <c r="N199" s="26"/>
      <c r="O199" s="26">
        <f t="shared" si="51"/>
        <v>82758</v>
      </c>
      <c r="P199" s="26">
        <f t="shared" si="52"/>
        <v>0</v>
      </c>
      <c r="Q199" s="26">
        <f t="shared" si="53"/>
        <v>84031</v>
      </c>
      <c r="R199" s="26">
        <f t="shared" si="54"/>
        <v>84677</v>
      </c>
      <c r="S199" s="26">
        <f t="shared" si="55"/>
        <v>84933</v>
      </c>
      <c r="T199" s="1"/>
      <c r="U199" s="92">
        <f>IF(B199=C199,0,IF(S199&lt;&gt;"-",(S199)/Přehled!$A$1,0))</f>
        <v>202.22142857142856</v>
      </c>
      <c r="Y199" s="364"/>
    </row>
    <row r="200" spans="1:25" x14ac:dyDescent="0.25">
      <c r="A200" s="75">
        <v>198</v>
      </c>
      <c r="B200" s="11">
        <v>100661</v>
      </c>
      <c r="C200" s="31"/>
      <c r="D200" s="78">
        <v>4090</v>
      </c>
      <c r="E200" s="79">
        <f t="shared" si="46"/>
        <v>2045</v>
      </c>
      <c r="F200" s="79">
        <f t="shared" si="47"/>
        <v>680</v>
      </c>
      <c r="G200" s="79">
        <f t="shared" si="48"/>
        <v>170</v>
      </c>
      <c r="H200" s="77">
        <f t="shared" si="49"/>
        <v>35</v>
      </c>
      <c r="I200" s="76">
        <f t="shared" si="50"/>
        <v>7771</v>
      </c>
      <c r="J200" s="79">
        <f t="shared" si="50"/>
        <v>3886</v>
      </c>
      <c r="K200" s="79">
        <f t="shared" si="50"/>
        <v>1292</v>
      </c>
      <c r="L200" s="79">
        <f t="shared" si="50"/>
        <v>323</v>
      </c>
      <c r="M200" s="77">
        <f t="shared" si="50"/>
        <v>67</v>
      </c>
      <c r="N200" s="26"/>
      <c r="O200" s="26">
        <f t="shared" si="51"/>
        <v>85119</v>
      </c>
      <c r="P200" s="26">
        <f t="shared" si="52"/>
        <v>0</v>
      </c>
      <c r="Q200" s="26">
        <f t="shared" si="53"/>
        <v>86420</v>
      </c>
      <c r="R200" s="26">
        <f t="shared" si="54"/>
        <v>87066</v>
      </c>
      <c r="S200" s="26">
        <f t="shared" si="55"/>
        <v>87322</v>
      </c>
      <c r="T200" s="1"/>
      <c r="U200" s="92">
        <f>IF(B200=C200,0,IF(S200&lt;&gt;"-",(S200)/Přehled!$A$1,0))</f>
        <v>207.90952380952382</v>
      </c>
      <c r="Y200" s="364"/>
    </row>
    <row r="201" spans="1:25" x14ac:dyDescent="0.25">
      <c r="A201" s="75">
        <v>199</v>
      </c>
      <c r="B201" s="11">
        <v>103177</v>
      </c>
      <c r="C201" s="31"/>
      <c r="D201" s="78">
        <v>4115</v>
      </c>
      <c r="E201" s="79">
        <f t="shared" si="46"/>
        <v>2060</v>
      </c>
      <c r="F201" s="79">
        <f t="shared" si="47"/>
        <v>685</v>
      </c>
      <c r="G201" s="79">
        <f t="shared" si="48"/>
        <v>170</v>
      </c>
      <c r="H201" s="77">
        <f t="shared" si="49"/>
        <v>35</v>
      </c>
      <c r="I201" s="76">
        <f t="shared" si="50"/>
        <v>7819</v>
      </c>
      <c r="J201" s="79">
        <f t="shared" si="50"/>
        <v>3914</v>
      </c>
      <c r="K201" s="79">
        <f t="shared" si="50"/>
        <v>1302</v>
      </c>
      <c r="L201" s="79">
        <f t="shared" si="50"/>
        <v>323</v>
      </c>
      <c r="M201" s="77">
        <f t="shared" si="50"/>
        <v>67</v>
      </c>
      <c r="N201" s="26"/>
      <c r="O201" s="26">
        <f t="shared" si="51"/>
        <v>87539</v>
      </c>
      <c r="P201" s="26">
        <f t="shared" si="52"/>
        <v>0</v>
      </c>
      <c r="Q201" s="26">
        <f t="shared" si="53"/>
        <v>88840</v>
      </c>
      <c r="R201" s="26">
        <f t="shared" si="54"/>
        <v>89496</v>
      </c>
      <c r="S201" s="26">
        <f t="shared" si="55"/>
        <v>89752</v>
      </c>
      <c r="T201" s="1"/>
      <c r="U201" s="92">
        <f>IF(B201=C201,0,IF(S201&lt;&gt;"-",(S201)/Přehled!$A$1,0))</f>
        <v>213.6952380952381</v>
      </c>
      <c r="Y201" s="364"/>
    </row>
    <row r="202" spans="1:25" x14ac:dyDescent="0.25">
      <c r="A202" s="81">
        <v>200</v>
      </c>
      <c r="B202" s="11">
        <v>105757</v>
      </c>
      <c r="C202" s="31"/>
      <c r="D202" s="82">
        <v>4140</v>
      </c>
      <c r="E202" s="6">
        <f t="shared" si="46"/>
        <v>2070</v>
      </c>
      <c r="F202" s="6">
        <f t="shared" si="47"/>
        <v>690</v>
      </c>
      <c r="G202" s="6">
        <f t="shared" si="48"/>
        <v>175</v>
      </c>
      <c r="H202" s="31">
        <f t="shared" si="49"/>
        <v>35</v>
      </c>
      <c r="I202" s="11">
        <f t="shared" si="50"/>
        <v>7866</v>
      </c>
      <c r="J202" s="6">
        <f t="shared" si="50"/>
        <v>3933</v>
      </c>
      <c r="K202" s="6">
        <f t="shared" si="50"/>
        <v>1311</v>
      </c>
      <c r="L202" s="6">
        <f t="shared" si="50"/>
        <v>333</v>
      </c>
      <c r="M202" s="31">
        <f t="shared" si="50"/>
        <v>67</v>
      </c>
      <c r="N202" s="26"/>
      <c r="O202" s="26">
        <f t="shared" si="51"/>
        <v>90025</v>
      </c>
      <c r="P202" s="26">
        <f t="shared" si="52"/>
        <v>0</v>
      </c>
      <c r="Q202" s="26">
        <f t="shared" si="53"/>
        <v>91336</v>
      </c>
      <c r="R202" s="26">
        <f t="shared" si="54"/>
        <v>91981</v>
      </c>
      <c r="S202" s="26">
        <f t="shared" si="55"/>
        <v>92247</v>
      </c>
      <c r="T202" s="1"/>
      <c r="U202" s="92">
        <f>IF(B202=C202,0,IF(S202&lt;&gt;"-",(S202)/Přehled!$A$1,0))</f>
        <v>219.63571428571427</v>
      </c>
      <c r="Y202" s="364"/>
    </row>
    <row r="203" spans="1:25" x14ac:dyDescent="0.25">
      <c r="A203" s="81">
        <v>201</v>
      </c>
      <c r="B203" s="11">
        <v>108401</v>
      </c>
      <c r="C203" s="31"/>
      <c r="D203" s="82">
        <v>4165</v>
      </c>
      <c r="E203" s="6">
        <f t="shared" si="46"/>
        <v>2085</v>
      </c>
      <c r="F203" s="6">
        <f t="shared" si="47"/>
        <v>695</v>
      </c>
      <c r="G203" s="6">
        <f t="shared" si="48"/>
        <v>175</v>
      </c>
      <c r="H203" s="31">
        <f t="shared" si="49"/>
        <v>35</v>
      </c>
      <c r="I203" s="11">
        <f t="shared" si="50"/>
        <v>7914</v>
      </c>
      <c r="J203" s="6">
        <f t="shared" si="50"/>
        <v>3962</v>
      </c>
      <c r="K203" s="6">
        <f t="shared" si="50"/>
        <v>1321</v>
      </c>
      <c r="L203" s="6">
        <f t="shared" si="50"/>
        <v>333</v>
      </c>
      <c r="M203" s="31">
        <f t="shared" si="50"/>
        <v>67</v>
      </c>
      <c r="N203" s="26"/>
      <c r="O203" s="26">
        <f t="shared" si="51"/>
        <v>92573</v>
      </c>
      <c r="P203" s="26">
        <f t="shared" si="52"/>
        <v>0</v>
      </c>
      <c r="Q203" s="26">
        <f t="shared" si="53"/>
        <v>93883</v>
      </c>
      <c r="R203" s="26">
        <f t="shared" si="54"/>
        <v>94538</v>
      </c>
      <c r="S203" s="26">
        <f t="shared" si="55"/>
        <v>94804</v>
      </c>
      <c r="T203" s="1"/>
      <c r="U203" s="92">
        <f>IF(B203=C203,0,IF(S203&lt;&gt;"-",(S203)/Přehled!$A$1,0))</f>
        <v>225.72380952380954</v>
      </c>
      <c r="Y203" s="364"/>
    </row>
    <row r="204" spans="1:25" x14ac:dyDescent="0.25">
      <c r="A204" s="81">
        <v>202</v>
      </c>
      <c r="B204" s="11">
        <v>111111</v>
      </c>
      <c r="C204" s="31"/>
      <c r="D204" s="82">
        <v>4190</v>
      </c>
      <c r="E204" s="6">
        <f t="shared" si="46"/>
        <v>2095</v>
      </c>
      <c r="F204" s="6">
        <f t="shared" si="47"/>
        <v>700</v>
      </c>
      <c r="G204" s="6">
        <f t="shared" si="48"/>
        <v>175</v>
      </c>
      <c r="H204" s="31">
        <f t="shared" si="49"/>
        <v>35</v>
      </c>
      <c r="I204" s="11">
        <f t="shared" si="50"/>
        <v>7961</v>
      </c>
      <c r="J204" s="6">
        <f t="shared" si="50"/>
        <v>3981</v>
      </c>
      <c r="K204" s="6">
        <f t="shared" si="50"/>
        <v>1330</v>
      </c>
      <c r="L204" s="6">
        <f t="shared" si="50"/>
        <v>333</v>
      </c>
      <c r="M204" s="31">
        <f t="shared" si="50"/>
        <v>67</v>
      </c>
      <c r="N204" s="26"/>
      <c r="O204" s="26">
        <f t="shared" si="51"/>
        <v>95189</v>
      </c>
      <c r="P204" s="26">
        <f t="shared" si="52"/>
        <v>0</v>
      </c>
      <c r="Q204" s="26">
        <f t="shared" si="53"/>
        <v>96509</v>
      </c>
      <c r="R204" s="26">
        <f t="shared" si="54"/>
        <v>97173</v>
      </c>
      <c r="S204" s="26">
        <f t="shared" si="55"/>
        <v>97439</v>
      </c>
      <c r="T204" s="1"/>
      <c r="U204" s="92">
        <f>IF(B204=C204,0,IF(S204&lt;&gt;"-",(S204)/Přehled!$A$1,0))</f>
        <v>231.99761904761905</v>
      </c>
      <c r="Y204" s="364"/>
    </row>
    <row r="205" spans="1:25" x14ac:dyDescent="0.25">
      <c r="A205" s="75">
        <v>203</v>
      </c>
      <c r="B205" s="11">
        <v>113888</v>
      </c>
      <c r="C205" s="31"/>
      <c r="D205" s="78">
        <v>4215</v>
      </c>
      <c r="E205" s="79">
        <f t="shared" si="46"/>
        <v>2110</v>
      </c>
      <c r="F205" s="79">
        <f t="shared" si="47"/>
        <v>705</v>
      </c>
      <c r="G205" s="79">
        <f t="shared" si="48"/>
        <v>175</v>
      </c>
      <c r="H205" s="77">
        <f t="shared" si="49"/>
        <v>35</v>
      </c>
      <c r="I205" s="76">
        <f t="shared" si="50"/>
        <v>8009</v>
      </c>
      <c r="J205" s="79">
        <f t="shared" si="50"/>
        <v>4009</v>
      </c>
      <c r="K205" s="79">
        <f t="shared" si="50"/>
        <v>1340</v>
      </c>
      <c r="L205" s="79">
        <f t="shared" si="50"/>
        <v>333</v>
      </c>
      <c r="M205" s="77">
        <f t="shared" si="50"/>
        <v>67</v>
      </c>
      <c r="N205" s="26"/>
      <c r="O205" s="26">
        <f t="shared" si="51"/>
        <v>97870</v>
      </c>
      <c r="P205" s="26">
        <f t="shared" si="52"/>
        <v>0</v>
      </c>
      <c r="Q205" s="26">
        <f t="shared" si="53"/>
        <v>99190</v>
      </c>
      <c r="R205" s="26">
        <f t="shared" si="54"/>
        <v>99864</v>
      </c>
      <c r="S205" s="26">
        <f t="shared" si="55"/>
        <v>100130</v>
      </c>
      <c r="T205" s="1"/>
      <c r="U205" s="92">
        <f>IF(B205=C205,0,IF(S205&lt;&gt;"-",(S205)/Přehled!$A$1,0))</f>
        <v>238.4047619047619</v>
      </c>
      <c r="Y205" s="364"/>
    </row>
    <row r="206" spans="1:25" x14ac:dyDescent="0.25">
      <c r="A206" s="75">
        <v>204</v>
      </c>
      <c r="B206" s="11">
        <v>116736</v>
      </c>
      <c r="C206" s="31"/>
      <c r="D206" s="78">
        <v>4240</v>
      </c>
      <c r="E206" s="79">
        <f t="shared" si="46"/>
        <v>2120</v>
      </c>
      <c r="F206" s="79">
        <f t="shared" si="47"/>
        <v>705</v>
      </c>
      <c r="G206" s="79">
        <f t="shared" si="48"/>
        <v>175</v>
      </c>
      <c r="H206" s="77">
        <f t="shared" si="49"/>
        <v>35</v>
      </c>
      <c r="I206" s="76">
        <f t="shared" si="50"/>
        <v>8056</v>
      </c>
      <c r="J206" s="79">
        <f t="shared" si="50"/>
        <v>4028</v>
      </c>
      <c r="K206" s="79">
        <f t="shared" si="50"/>
        <v>1340</v>
      </c>
      <c r="L206" s="79">
        <f t="shared" si="50"/>
        <v>333</v>
      </c>
      <c r="M206" s="77">
        <f t="shared" si="50"/>
        <v>67</v>
      </c>
      <c r="N206" s="26"/>
      <c r="O206" s="26">
        <f t="shared" si="51"/>
        <v>100624</v>
      </c>
      <c r="P206" s="26">
        <f t="shared" si="52"/>
        <v>0</v>
      </c>
      <c r="Q206" s="26">
        <f t="shared" si="53"/>
        <v>101972</v>
      </c>
      <c r="R206" s="26">
        <f t="shared" si="54"/>
        <v>102646</v>
      </c>
      <c r="S206" s="26">
        <f t="shared" si="55"/>
        <v>102912</v>
      </c>
      <c r="T206" s="1"/>
      <c r="U206" s="92">
        <f>IF(B206=C206,0,IF(S206&lt;&gt;"-",(S206)/Přehled!$A$1,0))</f>
        <v>245.02857142857144</v>
      </c>
      <c r="Y206" s="364"/>
    </row>
    <row r="207" spans="1:25" x14ac:dyDescent="0.25">
      <c r="A207" s="75">
        <v>205</v>
      </c>
      <c r="B207" s="11">
        <v>119654</v>
      </c>
      <c r="C207" s="31"/>
      <c r="D207" s="78">
        <v>4265</v>
      </c>
      <c r="E207" s="79">
        <f t="shared" si="46"/>
        <v>2135</v>
      </c>
      <c r="F207" s="79">
        <f t="shared" si="47"/>
        <v>710</v>
      </c>
      <c r="G207" s="79">
        <f t="shared" si="48"/>
        <v>180</v>
      </c>
      <c r="H207" s="77">
        <f t="shared" si="49"/>
        <v>35</v>
      </c>
      <c r="I207" s="76">
        <f t="shared" si="50"/>
        <v>8104</v>
      </c>
      <c r="J207" s="79">
        <f t="shared" si="50"/>
        <v>4057</v>
      </c>
      <c r="K207" s="79">
        <f t="shared" si="50"/>
        <v>1349</v>
      </c>
      <c r="L207" s="79">
        <f t="shared" si="50"/>
        <v>342</v>
      </c>
      <c r="M207" s="77">
        <f t="shared" si="50"/>
        <v>67</v>
      </c>
      <c r="N207" s="26"/>
      <c r="O207" s="26">
        <f t="shared" si="51"/>
        <v>103446</v>
      </c>
      <c r="P207" s="26">
        <f t="shared" si="52"/>
        <v>0</v>
      </c>
      <c r="Q207" s="26">
        <f t="shared" si="53"/>
        <v>104795</v>
      </c>
      <c r="R207" s="26">
        <f t="shared" si="54"/>
        <v>105460</v>
      </c>
      <c r="S207" s="26">
        <f t="shared" si="55"/>
        <v>105735</v>
      </c>
      <c r="T207" s="1"/>
      <c r="U207" s="92">
        <f>IF(B207=C207,0,IF(S207&lt;&gt;"-",(S207)/Přehled!$A$1,0))</f>
        <v>251.75</v>
      </c>
      <c r="Y207" s="364"/>
    </row>
    <row r="208" spans="1:25" x14ac:dyDescent="0.25">
      <c r="A208" s="75">
        <v>206</v>
      </c>
      <c r="B208" s="11">
        <v>122645</v>
      </c>
      <c r="C208" s="31"/>
      <c r="D208" s="78">
        <v>4290</v>
      </c>
      <c r="E208" s="79">
        <f t="shared" si="46"/>
        <v>2145</v>
      </c>
      <c r="F208" s="79">
        <f t="shared" si="47"/>
        <v>715</v>
      </c>
      <c r="G208" s="79">
        <f t="shared" si="48"/>
        <v>180</v>
      </c>
      <c r="H208" s="77">
        <f t="shared" si="49"/>
        <v>35</v>
      </c>
      <c r="I208" s="76">
        <f t="shared" si="50"/>
        <v>8151</v>
      </c>
      <c r="J208" s="79">
        <f t="shared" si="50"/>
        <v>4076</v>
      </c>
      <c r="K208" s="79">
        <f t="shared" si="50"/>
        <v>1359</v>
      </c>
      <c r="L208" s="79">
        <f t="shared" si="50"/>
        <v>342</v>
      </c>
      <c r="M208" s="77">
        <f t="shared" si="50"/>
        <v>67</v>
      </c>
      <c r="N208" s="26"/>
      <c r="O208" s="26">
        <f t="shared" si="51"/>
        <v>106343</v>
      </c>
      <c r="P208" s="26">
        <f t="shared" si="52"/>
        <v>0</v>
      </c>
      <c r="Q208" s="26">
        <f t="shared" si="53"/>
        <v>107700</v>
      </c>
      <c r="R208" s="26">
        <f t="shared" si="54"/>
        <v>108375</v>
      </c>
      <c r="S208" s="26">
        <f t="shared" si="55"/>
        <v>108650</v>
      </c>
      <c r="T208" s="1"/>
      <c r="U208" s="92">
        <f>IF(B208=C208,0,IF(S208&lt;&gt;"-",(S208)/Přehled!$A$1,0))</f>
        <v>258.6904761904762</v>
      </c>
      <c r="Y208" s="364"/>
    </row>
    <row r="209" spans="1:25" x14ac:dyDescent="0.25">
      <c r="A209" s="75">
        <v>207</v>
      </c>
      <c r="B209" s="11">
        <v>125711</v>
      </c>
      <c r="C209" s="31"/>
      <c r="D209" s="78">
        <v>4315</v>
      </c>
      <c r="E209" s="79">
        <f t="shared" si="46"/>
        <v>2160</v>
      </c>
      <c r="F209" s="79">
        <f t="shared" si="47"/>
        <v>720</v>
      </c>
      <c r="G209" s="79">
        <f t="shared" si="48"/>
        <v>180</v>
      </c>
      <c r="H209" s="77">
        <f t="shared" si="49"/>
        <v>35</v>
      </c>
      <c r="I209" s="76">
        <f t="shared" si="50"/>
        <v>8199</v>
      </c>
      <c r="J209" s="79">
        <f t="shared" si="50"/>
        <v>4104</v>
      </c>
      <c r="K209" s="79">
        <f t="shared" si="50"/>
        <v>1368</v>
      </c>
      <c r="L209" s="79">
        <f t="shared" si="50"/>
        <v>342</v>
      </c>
      <c r="M209" s="77">
        <f t="shared" si="50"/>
        <v>67</v>
      </c>
      <c r="N209" s="26"/>
      <c r="O209" s="26">
        <f t="shared" si="51"/>
        <v>109313</v>
      </c>
      <c r="P209" s="26">
        <f t="shared" si="52"/>
        <v>0</v>
      </c>
      <c r="Q209" s="26">
        <f t="shared" si="53"/>
        <v>110672</v>
      </c>
      <c r="R209" s="26">
        <f t="shared" si="54"/>
        <v>111356</v>
      </c>
      <c r="S209" s="26">
        <f t="shared" si="55"/>
        <v>111631</v>
      </c>
      <c r="T209" s="1"/>
      <c r="U209" s="92">
        <f>IF(B209=C209,0,IF(S209&lt;&gt;"-",(S209)/Přehled!$A$1,0))</f>
        <v>265.78809523809525</v>
      </c>
      <c r="Y209" s="364"/>
    </row>
    <row r="210" spans="1:25" x14ac:dyDescent="0.25">
      <c r="A210" s="75">
        <v>208</v>
      </c>
      <c r="B210" s="11">
        <v>128854</v>
      </c>
      <c r="C210" s="31"/>
      <c r="D210" s="78">
        <v>4340</v>
      </c>
      <c r="E210" s="79">
        <f t="shared" si="46"/>
        <v>2170</v>
      </c>
      <c r="F210" s="79">
        <f t="shared" si="47"/>
        <v>725</v>
      </c>
      <c r="G210" s="79">
        <f t="shared" si="48"/>
        <v>180</v>
      </c>
      <c r="H210" s="77">
        <f t="shared" si="49"/>
        <v>35</v>
      </c>
      <c r="I210" s="76">
        <f t="shared" si="50"/>
        <v>8246</v>
      </c>
      <c r="J210" s="79">
        <f t="shared" si="50"/>
        <v>4123</v>
      </c>
      <c r="K210" s="79">
        <f t="shared" si="50"/>
        <v>1378</v>
      </c>
      <c r="L210" s="79">
        <f t="shared" si="50"/>
        <v>342</v>
      </c>
      <c r="M210" s="77">
        <f t="shared" si="50"/>
        <v>67</v>
      </c>
      <c r="N210" s="26"/>
      <c r="O210" s="26">
        <f t="shared" si="51"/>
        <v>112362</v>
      </c>
      <c r="P210" s="26">
        <f t="shared" si="52"/>
        <v>0</v>
      </c>
      <c r="Q210" s="26">
        <f t="shared" si="53"/>
        <v>113729</v>
      </c>
      <c r="R210" s="26">
        <f t="shared" si="54"/>
        <v>114423</v>
      </c>
      <c r="S210" s="26">
        <f t="shared" si="55"/>
        <v>114698</v>
      </c>
      <c r="T210" s="1"/>
      <c r="U210" s="92">
        <f>IF(B210=C210,0,IF(S210&lt;&gt;"-",(S210)/Přehled!$A$1,0))</f>
        <v>273.09047619047618</v>
      </c>
      <c r="Y210" s="364"/>
    </row>
    <row r="211" spans="1:25" x14ac:dyDescent="0.25">
      <c r="A211" s="81">
        <v>209</v>
      </c>
      <c r="B211" s="11">
        <v>132076</v>
      </c>
      <c r="C211" s="31"/>
      <c r="D211" s="82">
        <v>4365</v>
      </c>
      <c r="E211" s="6">
        <f t="shared" si="46"/>
        <v>2185</v>
      </c>
      <c r="F211" s="6">
        <f t="shared" si="47"/>
        <v>730</v>
      </c>
      <c r="G211" s="6">
        <f t="shared" si="48"/>
        <v>185</v>
      </c>
      <c r="H211" s="31">
        <f t="shared" si="49"/>
        <v>35</v>
      </c>
      <c r="I211" s="11">
        <f t="shared" si="50"/>
        <v>8294</v>
      </c>
      <c r="J211" s="6">
        <f t="shared" si="50"/>
        <v>4152</v>
      </c>
      <c r="K211" s="6">
        <f t="shared" si="50"/>
        <v>1387</v>
      </c>
      <c r="L211" s="6">
        <f t="shared" si="50"/>
        <v>352</v>
      </c>
      <c r="M211" s="31">
        <f t="shared" si="50"/>
        <v>67</v>
      </c>
      <c r="N211" s="26"/>
      <c r="O211" s="26">
        <f t="shared" si="51"/>
        <v>115488</v>
      </c>
      <c r="P211" s="26">
        <f t="shared" si="52"/>
        <v>0</v>
      </c>
      <c r="Q211" s="26">
        <f t="shared" si="53"/>
        <v>116856</v>
      </c>
      <c r="R211" s="26">
        <f t="shared" si="54"/>
        <v>117539</v>
      </c>
      <c r="S211" s="26">
        <f t="shared" si="55"/>
        <v>117824</v>
      </c>
      <c r="T211" s="1"/>
      <c r="U211" s="92">
        <f>IF(B211=C211,0,IF(S211&lt;&gt;"-",(S211)/Přehled!$A$1,0))</f>
        <v>280.53333333333336</v>
      </c>
      <c r="Y211" s="364"/>
    </row>
    <row r="212" spans="1:25" x14ac:dyDescent="0.25">
      <c r="A212" s="81">
        <v>210</v>
      </c>
      <c r="B212" s="11">
        <v>135377</v>
      </c>
      <c r="C212" s="31"/>
      <c r="D212" s="82">
        <v>4390</v>
      </c>
      <c r="E212" s="6">
        <f t="shared" si="46"/>
        <v>2195</v>
      </c>
      <c r="F212" s="6">
        <f t="shared" si="47"/>
        <v>730</v>
      </c>
      <c r="G212" s="6">
        <f t="shared" si="48"/>
        <v>185</v>
      </c>
      <c r="H212" s="31">
        <f t="shared" si="49"/>
        <v>35</v>
      </c>
      <c r="I212" s="11">
        <f t="shared" si="50"/>
        <v>8341</v>
      </c>
      <c r="J212" s="6">
        <f t="shared" si="50"/>
        <v>4171</v>
      </c>
      <c r="K212" s="6">
        <f t="shared" si="50"/>
        <v>1387</v>
      </c>
      <c r="L212" s="6">
        <f t="shared" si="50"/>
        <v>352</v>
      </c>
      <c r="M212" s="31">
        <f t="shared" si="50"/>
        <v>67</v>
      </c>
      <c r="N212" s="26"/>
      <c r="O212" s="26">
        <f t="shared" si="51"/>
        <v>118695</v>
      </c>
      <c r="P212" s="26">
        <f t="shared" si="52"/>
        <v>0</v>
      </c>
      <c r="Q212" s="26">
        <f t="shared" si="53"/>
        <v>120091</v>
      </c>
      <c r="R212" s="26">
        <f t="shared" si="54"/>
        <v>120774</v>
      </c>
      <c r="S212" s="26">
        <f t="shared" si="55"/>
        <v>121059</v>
      </c>
      <c r="T212" s="1"/>
      <c r="U212" s="92">
        <f>IF(B212=C212,0,IF(S212&lt;&gt;"-",(S212)/Přehled!$A$1,0))</f>
        <v>288.23571428571427</v>
      </c>
      <c r="Y212" s="364"/>
    </row>
    <row r="213" spans="1:25" x14ac:dyDescent="0.25">
      <c r="A213" s="81">
        <v>211</v>
      </c>
      <c r="B213" s="11">
        <v>138762</v>
      </c>
      <c r="C213" s="31"/>
      <c r="D213" s="82">
        <v>4415</v>
      </c>
      <c r="E213" s="6">
        <f t="shared" si="46"/>
        <v>2210</v>
      </c>
      <c r="F213" s="6">
        <f t="shared" si="47"/>
        <v>735</v>
      </c>
      <c r="G213" s="6">
        <f t="shared" si="48"/>
        <v>185</v>
      </c>
      <c r="H213" s="31">
        <f t="shared" si="49"/>
        <v>35</v>
      </c>
      <c r="I213" s="11">
        <f t="shared" si="50"/>
        <v>8389</v>
      </c>
      <c r="J213" s="6">
        <f t="shared" si="50"/>
        <v>4199</v>
      </c>
      <c r="K213" s="6">
        <f t="shared" si="50"/>
        <v>1397</v>
      </c>
      <c r="L213" s="6">
        <f t="shared" si="50"/>
        <v>352</v>
      </c>
      <c r="M213" s="31">
        <f t="shared" si="50"/>
        <v>67</v>
      </c>
      <c r="N213" s="26"/>
      <c r="O213" s="26">
        <f t="shared" si="51"/>
        <v>121984</v>
      </c>
      <c r="P213" s="26">
        <f t="shared" si="52"/>
        <v>0</v>
      </c>
      <c r="Q213" s="26">
        <f t="shared" si="53"/>
        <v>123380</v>
      </c>
      <c r="R213" s="26">
        <f t="shared" si="54"/>
        <v>124073</v>
      </c>
      <c r="S213" s="26">
        <f t="shared" si="55"/>
        <v>124358</v>
      </c>
      <c r="T213" s="1"/>
      <c r="U213" s="92">
        <f>IF(B213=C213,0,IF(S213&lt;&gt;"-",(S213)/Přehled!$A$1,0))</f>
        <v>296.09047619047618</v>
      </c>
      <c r="Y213" s="364"/>
    </row>
    <row r="214" spans="1:25" x14ac:dyDescent="0.25">
      <c r="A214" s="75">
        <v>212</v>
      </c>
      <c r="B214" s="11">
        <v>142231</v>
      </c>
      <c r="C214" s="31"/>
      <c r="D214" s="78">
        <v>4440</v>
      </c>
      <c r="E214" s="79">
        <f t="shared" si="46"/>
        <v>2220</v>
      </c>
      <c r="F214" s="79">
        <f t="shared" si="47"/>
        <v>740</v>
      </c>
      <c r="G214" s="79">
        <f t="shared" si="48"/>
        <v>185</v>
      </c>
      <c r="H214" s="77">
        <f t="shared" si="49"/>
        <v>35</v>
      </c>
      <c r="I214" s="76">
        <f t="shared" si="50"/>
        <v>8436</v>
      </c>
      <c r="J214" s="79">
        <f t="shared" si="50"/>
        <v>4218</v>
      </c>
      <c r="K214" s="79">
        <f t="shared" si="50"/>
        <v>1406</v>
      </c>
      <c r="L214" s="79">
        <f t="shared" si="50"/>
        <v>352</v>
      </c>
      <c r="M214" s="77">
        <f t="shared" si="50"/>
        <v>67</v>
      </c>
      <c r="N214" s="26"/>
      <c r="O214" s="26">
        <f t="shared" si="51"/>
        <v>125359</v>
      </c>
      <c r="P214" s="26">
        <f t="shared" si="52"/>
        <v>0</v>
      </c>
      <c r="Q214" s="26">
        <f t="shared" si="53"/>
        <v>126765</v>
      </c>
      <c r="R214" s="26">
        <f t="shared" si="54"/>
        <v>127467</v>
      </c>
      <c r="S214" s="26">
        <f t="shared" si="55"/>
        <v>127752</v>
      </c>
      <c r="T214" s="1"/>
      <c r="U214" s="92">
        <f>IF(B214=C214,0,IF(S214&lt;&gt;"-",(S214)/Přehled!$A$1,0))</f>
        <v>304.17142857142858</v>
      </c>
      <c r="Y214" s="364"/>
    </row>
    <row r="215" spans="1:25" x14ac:dyDescent="0.25">
      <c r="A215" s="75">
        <v>213</v>
      </c>
      <c r="B215" s="11">
        <v>145787</v>
      </c>
      <c r="C215" s="31"/>
      <c r="D215" s="78">
        <v>4465</v>
      </c>
      <c r="E215" s="79">
        <f t="shared" si="46"/>
        <v>2235</v>
      </c>
      <c r="F215" s="79">
        <f t="shared" si="47"/>
        <v>745</v>
      </c>
      <c r="G215" s="79">
        <f t="shared" si="48"/>
        <v>185</v>
      </c>
      <c r="H215" s="77">
        <f t="shared" si="49"/>
        <v>35</v>
      </c>
      <c r="I215" s="76">
        <f t="shared" si="50"/>
        <v>8484</v>
      </c>
      <c r="J215" s="79">
        <f t="shared" si="50"/>
        <v>4247</v>
      </c>
      <c r="K215" s="79">
        <f t="shared" si="50"/>
        <v>1416</v>
      </c>
      <c r="L215" s="79">
        <f t="shared" si="50"/>
        <v>352</v>
      </c>
      <c r="M215" s="77">
        <f t="shared" si="50"/>
        <v>67</v>
      </c>
      <c r="N215" s="26"/>
      <c r="O215" s="26">
        <f t="shared" si="51"/>
        <v>128819</v>
      </c>
      <c r="P215" s="26">
        <f t="shared" si="52"/>
        <v>0</v>
      </c>
      <c r="Q215" s="26">
        <f t="shared" si="53"/>
        <v>130224</v>
      </c>
      <c r="R215" s="26">
        <f t="shared" si="54"/>
        <v>130936</v>
      </c>
      <c r="S215" s="26">
        <f t="shared" si="55"/>
        <v>131221</v>
      </c>
      <c r="T215" s="1"/>
      <c r="U215" s="92">
        <f>IF(B215=C215,0,IF(S215&lt;&gt;"-",(S215)/Přehled!$A$1,0))</f>
        <v>312.43095238095236</v>
      </c>
      <c r="Y215" s="364"/>
    </row>
    <row r="216" spans="1:25" x14ac:dyDescent="0.25">
      <c r="A216" s="75">
        <v>214</v>
      </c>
      <c r="B216" s="11">
        <v>149431</v>
      </c>
      <c r="C216" s="31"/>
      <c r="D216" s="78">
        <v>4490</v>
      </c>
      <c r="E216" s="79">
        <f t="shared" si="46"/>
        <v>2245</v>
      </c>
      <c r="F216" s="79">
        <f t="shared" si="47"/>
        <v>750</v>
      </c>
      <c r="G216" s="79">
        <f t="shared" si="48"/>
        <v>190</v>
      </c>
      <c r="H216" s="77">
        <f t="shared" si="49"/>
        <v>40</v>
      </c>
      <c r="I216" s="76">
        <f t="shared" si="50"/>
        <v>8531</v>
      </c>
      <c r="J216" s="79">
        <f t="shared" si="50"/>
        <v>4266</v>
      </c>
      <c r="K216" s="79">
        <f t="shared" si="50"/>
        <v>1425</v>
      </c>
      <c r="L216" s="79">
        <f t="shared" si="50"/>
        <v>361</v>
      </c>
      <c r="M216" s="77">
        <f t="shared" si="50"/>
        <v>76</v>
      </c>
      <c r="N216" s="26"/>
      <c r="O216" s="26">
        <f t="shared" si="51"/>
        <v>132369</v>
      </c>
      <c r="P216" s="26">
        <f t="shared" si="52"/>
        <v>0</v>
      </c>
      <c r="Q216" s="26">
        <f t="shared" si="53"/>
        <v>133784</v>
      </c>
      <c r="R216" s="26">
        <f t="shared" si="54"/>
        <v>134487</v>
      </c>
      <c r="S216" s="26">
        <f t="shared" si="55"/>
        <v>134772</v>
      </c>
      <c r="T216" s="1"/>
      <c r="U216" s="92">
        <f>IF(B216=C216,0,IF(S216&lt;&gt;"-",(S216)/Přehled!$A$1,0))</f>
        <v>320.8857142857143</v>
      </c>
      <c r="Y216" s="364"/>
    </row>
    <row r="217" spans="1:25" x14ac:dyDescent="0.25">
      <c r="A217" s="75">
        <v>215</v>
      </c>
      <c r="B217" s="11">
        <v>153167</v>
      </c>
      <c r="C217" s="31"/>
      <c r="D217" s="78">
        <v>4515</v>
      </c>
      <c r="E217" s="79">
        <f t="shared" si="46"/>
        <v>2260</v>
      </c>
      <c r="F217" s="79">
        <f t="shared" si="47"/>
        <v>755</v>
      </c>
      <c r="G217" s="79">
        <f t="shared" si="48"/>
        <v>190</v>
      </c>
      <c r="H217" s="77">
        <f t="shared" si="49"/>
        <v>40</v>
      </c>
      <c r="I217" s="76">
        <f t="shared" si="50"/>
        <v>8579</v>
      </c>
      <c r="J217" s="79">
        <f t="shared" si="50"/>
        <v>4294</v>
      </c>
      <c r="K217" s="79">
        <f t="shared" si="50"/>
        <v>1435</v>
      </c>
      <c r="L217" s="79">
        <f t="shared" si="50"/>
        <v>361</v>
      </c>
      <c r="M217" s="77">
        <f t="shared" si="50"/>
        <v>76</v>
      </c>
      <c r="N217" s="26"/>
      <c r="O217" s="26">
        <f t="shared" si="51"/>
        <v>136009</v>
      </c>
      <c r="P217" s="26">
        <f t="shared" si="52"/>
        <v>0</v>
      </c>
      <c r="Q217" s="26">
        <f t="shared" si="53"/>
        <v>137424</v>
      </c>
      <c r="R217" s="26">
        <f t="shared" si="54"/>
        <v>138137</v>
      </c>
      <c r="S217" s="26">
        <f t="shared" si="55"/>
        <v>138422</v>
      </c>
      <c r="T217" s="1"/>
      <c r="U217" s="92">
        <f>IF(B217=C217,0,IF(S217&lt;&gt;"-",(S217)/Přehled!$A$1,0))</f>
        <v>329.5761904761905</v>
      </c>
      <c r="Y217" s="364"/>
    </row>
    <row r="218" spans="1:25" x14ac:dyDescent="0.25">
      <c r="A218" s="75">
        <v>216</v>
      </c>
      <c r="B218" s="11">
        <v>156996</v>
      </c>
      <c r="C218" s="31"/>
      <c r="D218" s="78">
        <v>4540</v>
      </c>
      <c r="E218" s="79">
        <f t="shared" si="46"/>
        <v>2270</v>
      </c>
      <c r="F218" s="79">
        <f t="shared" si="47"/>
        <v>755</v>
      </c>
      <c r="G218" s="79">
        <f t="shared" si="48"/>
        <v>190</v>
      </c>
      <c r="H218" s="77">
        <f t="shared" si="49"/>
        <v>40</v>
      </c>
      <c r="I218" s="76">
        <f t="shared" si="50"/>
        <v>8626</v>
      </c>
      <c r="J218" s="79">
        <f t="shared" si="50"/>
        <v>4313</v>
      </c>
      <c r="K218" s="79">
        <f t="shared" si="50"/>
        <v>1435</v>
      </c>
      <c r="L218" s="79">
        <f t="shared" si="50"/>
        <v>361</v>
      </c>
      <c r="M218" s="77">
        <f t="shared" si="50"/>
        <v>76</v>
      </c>
      <c r="N218" s="26"/>
      <c r="O218" s="26">
        <f t="shared" si="51"/>
        <v>139744</v>
      </c>
      <c r="P218" s="26">
        <f t="shared" si="52"/>
        <v>0</v>
      </c>
      <c r="Q218" s="26">
        <f t="shared" si="53"/>
        <v>141187</v>
      </c>
      <c r="R218" s="26">
        <f t="shared" si="54"/>
        <v>141900</v>
      </c>
      <c r="S218" s="26">
        <f t="shared" si="55"/>
        <v>142185</v>
      </c>
      <c r="T218" s="1"/>
      <c r="U218" s="92">
        <f>IF(B218=C218,0,IF(S218&lt;&gt;"-",(S218)/Přehled!$A$1,0))</f>
        <v>338.53571428571428</v>
      </c>
      <c r="Y218" s="364"/>
    </row>
    <row r="219" spans="1:25" x14ac:dyDescent="0.25">
      <c r="A219" s="75">
        <v>217</v>
      </c>
      <c r="B219" s="11">
        <v>160921</v>
      </c>
      <c r="C219" s="31"/>
      <c r="D219" s="78">
        <v>4565</v>
      </c>
      <c r="E219" s="79">
        <f t="shared" si="46"/>
        <v>2285</v>
      </c>
      <c r="F219" s="79">
        <f t="shared" si="47"/>
        <v>760</v>
      </c>
      <c r="G219" s="79">
        <f t="shared" si="48"/>
        <v>190</v>
      </c>
      <c r="H219" s="77">
        <f t="shared" si="49"/>
        <v>40</v>
      </c>
      <c r="I219" s="76">
        <f t="shared" si="50"/>
        <v>8674</v>
      </c>
      <c r="J219" s="79">
        <f t="shared" si="50"/>
        <v>4342</v>
      </c>
      <c r="K219" s="79">
        <f t="shared" si="50"/>
        <v>1444</v>
      </c>
      <c r="L219" s="79">
        <f t="shared" si="50"/>
        <v>361</v>
      </c>
      <c r="M219" s="77">
        <f t="shared" si="50"/>
        <v>76</v>
      </c>
      <c r="N219" s="26"/>
      <c r="O219" s="26">
        <f t="shared" si="51"/>
        <v>143573</v>
      </c>
      <c r="P219" s="26">
        <f t="shared" si="52"/>
        <v>0</v>
      </c>
      <c r="Q219" s="26">
        <f t="shared" si="53"/>
        <v>145017</v>
      </c>
      <c r="R219" s="26">
        <f t="shared" si="54"/>
        <v>145739</v>
      </c>
      <c r="S219" s="26">
        <f t="shared" si="55"/>
        <v>146024</v>
      </c>
      <c r="T219" s="1"/>
      <c r="U219" s="92">
        <f>IF(B219=C219,0,IF(S219&lt;&gt;"-",(S219)/Přehled!$A$1,0))</f>
        <v>347.67619047619047</v>
      </c>
      <c r="Y219" s="364"/>
    </row>
    <row r="220" spans="1:25" x14ac:dyDescent="0.25">
      <c r="A220" s="81">
        <v>218</v>
      </c>
      <c r="B220" s="11">
        <v>164944</v>
      </c>
      <c r="C220" s="31"/>
      <c r="D220" s="82">
        <v>4590</v>
      </c>
      <c r="E220" s="6">
        <f t="shared" si="46"/>
        <v>2295</v>
      </c>
      <c r="F220" s="6">
        <f t="shared" si="47"/>
        <v>765</v>
      </c>
      <c r="G220" s="6">
        <f t="shared" si="48"/>
        <v>190</v>
      </c>
      <c r="H220" s="31">
        <f t="shared" si="49"/>
        <v>40</v>
      </c>
      <c r="I220" s="11">
        <f t="shared" si="50"/>
        <v>8721</v>
      </c>
      <c r="J220" s="6">
        <f t="shared" si="50"/>
        <v>4361</v>
      </c>
      <c r="K220" s="6">
        <f t="shared" si="50"/>
        <v>1454</v>
      </c>
      <c r="L220" s="6">
        <f t="shared" si="50"/>
        <v>361</v>
      </c>
      <c r="M220" s="31">
        <f t="shared" si="50"/>
        <v>76</v>
      </c>
      <c r="N220" s="26"/>
      <c r="O220" s="26">
        <f t="shared" si="51"/>
        <v>147502</v>
      </c>
      <c r="P220" s="26">
        <f t="shared" si="52"/>
        <v>0</v>
      </c>
      <c r="Q220" s="26">
        <f t="shared" si="53"/>
        <v>148954</v>
      </c>
      <c r="R220" s="26">
        <f t="shared" si="54"/>
        <v>149686</v>
      </c>
      <c r="S220" s="26">
        <f t="shared" si="55"/>
        <v>149971</v>
      </c>
      <c r="T220" s="1"/>
      <c r="U220" s="92">
        <f>IF(B220=C220,0,IF(S220&lt;&gt;"-",(S220)/Přehled!$A$1,0))</f>
        <v>357.07380952380953</v>
      </c>
      <c r="Y220" s="364"/>
    </row>
    <row r="221" spans="1:25" x14ac:dyDescent="0.25">
      <c r="A221" s="81">
        <v>219</v>
      </c>
      <c r="B221" s="11">
        <v>169068</v>
      </c>
      <c r="C221" s="31"/>
      <c r="D221" s="82">
        <v>4620</v>
      </c>
      <c r="E221" s="6">
        <f t="shared" si="46"/>
        <v>2310</v>
      </c>
      <c r="F221" s="6">
        <f t="shared" si="47"/>
        <v>770</v>
      </c>
      <c r="G221" s="6">
        <f t="shared" si="48"/>
        <v>195</v>
      </c>
      <c r="H221" s="31">
        <f t="shared" si="49"/>
        <v>40</v>
      </c>
      <c r="I221" s="11">
        <f t="shared" si="50"/>
        <v>8778</v>
      </c>
      <c r="J221" s="6">
        <f t="shared" si="50"/>
        <v>4389</v>
      </c>
      <c r="K221" s="6">
        <f t="shared" si="50"/>
        <v>1463</v>
      </c>
      <c r="L221" s="6">
        <f t="shared" si="50"/>
        <v>371</v>
      </c>
      <c r="M221" s="31">
        <f t="shared" si="50"/>
        <v>76</v>
      </c>
      <c r="N221" s="26"/>
      <c r="O221" s="26">
        <f t="shared" si="51"/>
        <v>151512</v>
      </c>
      <c r="P221" s="26">
        <f t="shared" si="52"/>
        <v>0</v>
      </c>
      <c r="Q221" s="26">
        <f t="shared" si="53"/>
        <v>152975</v>
      </c>
      <c r="R221" s="26">
        <f t="shared" si="54"/>
        <v>153696</v>
      </c>
      <c r="S221" s="26">
        <f t="shared" si="55"/>
        <v>153991</v>
      </c>
      <c r="T221" s="1"/>
      <c r="U221" s="92">
        <f>IF(B221=C221,0,IF(S221&lt;&gt;"-",(S221)/Přehled!$A$1,0))</f>
        <v>366.64523809523808</v>
      </c>
      <c r="Y221" s="364"/>
    </row>
    <row r="222" spans="1:25" x14ac:dyDescent="0.25">
      <c r="A222" s="81">
        <v>220</v>
      </c>
      <c r="B222" s="11">
        <v>173294</v>
      </c>
      <c r="C222" s="31"/>
      <c r="D222" s="82">
        <v>4645</v>
      </c>
      <c r="E222" s="6">
        <f t="shared" si="46"/>
        <v>2325</v>
      </c>
      <c r="F222" s="6">
        <f t="shared" si="47"/>
        <v>775</v>
      </c>
      <c r="G222" s="6">
        <f t="shared" si="48"/>
        <v>195</v>
      </c>
      <c r="H222" s="31">
        <f t="shared" si="49"/>
        <v>40</v>
      </c>
      <c r="I222" s="11">
        <f t="shared" si="50"/>
        <v>8826</v>
      </c>
      <c r="J222" s="6">
        <f t="shared" si="50"/>
        <v>4418</v>
      </c>
      <c r="K222" s="6">
        <f t="shared" si="50"/>
        <v>1473</v>
      </c>
      <c r="L222" s="6">
        <f t="shared" si="50"/>
        <v>371</v>
      </c>
      <c r="M222" s="31">
        <f t="shared" si="50"/>
        <v>76</v>
      </c>
      <c r="N222" s="26"/>
      <c r="O222" s="26">
        <f t="shared" si="51"/>
        <v>155642</v>
      </c>
      <c r="P222" s="26">
        <f t="shared" si="52"/>
        <v>0</v>
      </c>
      <c r="Q222" s="26">
        <f t="shared" si="53"/>
        <v>157104</v>
      </c>
      <c r="R222" s="26">
        <f t="shared" si="54"/>
        <v>157835</v>
      </c>
      <c r="S222" s="26">
        <f t="shared" si="55"/>
        <v>158130</v>
      </c>
      <c r="T222" s="1"/>
      <c r="U222" s="92">
        <f>IF(B222=C222,0,IF(S222&lt;&gt;"-",(S222)/Přehled!$A$1,0))</f>
        <v>376.5</v>
      </c>
      <c r="Y222" s="364"/>
    </row>
    <row r="223" spans="1:25" x14ac:dyDescent="0.25">
      <c r="A223" s="75">
        <v>221</v>
      </c>
      <c r="B223" s="11">
        <v>177627</v>
      </c>
      <c r="C223" s="31"/>
      <c r="D223" s="78">
        <v>4670</v>
      </c>
      <c r="E223" s="79">
        <f t="shared" si="46"/>
        <v>2335</v>
      </c>
      <c r="F223" s="79">
        <f t="shared" si="47"/>
        <v>780</v>
      </c>
      <c r="G223" s="79">
        <f t="shared" si="48"/>
        <v>195</v>
      </c>
      <c r="H223" s="77">
        <f t="shared" si="49"/>
        <v>40</v>
      </c>
      <c r="I223" s="76">
        <f t="shared" si="50"/>
        <v>8873</v>
      </c>
      <c r="J223" s="79">
        <f t="shared" si="50"/>
        <v>4437</v>
      </c>
      <c r="K223" s="79">
        <f t="shared" si="50"/>
        <v>1482</v>
      </c>
      <c r="L223" s="79">
        <f t="shared" si="50"/>
        <v>371</v>
      </c>
      <c r="M223" s="77">
        <f t="shared" si="50"/>
        <v>76</v>
      </c>
      <c r="N223" s="26"/>
      <c r="O223" s="26">
        <f t="shared" si="51"/>
        <v>159881</v>
      </c>
      <c r="P223" s="26">
        <f t="shared" si="52"/>
        <v>0</v>
      </c>
      <c r="Q223" s="26">
        <f t="shared" si="53"/>
        <v>161353</v>
      </c>
      <c r="R223" s="26">
        <f t="shared" si="54"/>
        <v>162093</v>
      </c>
      <c r="S223" s="26">
        <f t="shared" si="55"/>
        <v>162388</v>
      </c>
      <c r="T223" s="1"/>
      <c r="U223" s="92">
        <f>IF(B223=C223,0,IF(S223&lt;&gt;"-",(S223)/Přehled!$A$1,0))</f>
        <v>386.63809523809522</v>
      </c>
      <c r="Y223" s="364"/>
    </row>
    <row r="224" spans="1:25" x14ac:dyDescent="0.25">
      <c r="A224" s="75">
        <v>222</v>
      </c>
      <c r="B224" s="11">
        <v>182067</v>
      </c>
      <c r="C224" s="31"/>
      <c r="D224" s="78">
        <v>4695</v>
      </c>
      <c r="E224" s="79">
        <f t="shared" si="46"/>
        <v>2350</v>
      </c>
      <c r="F224" s="79">
        <f t="shared" si="47"/>
        <v>785</v>
      </c>
      <c r="G224" s="79">
        <f t="shared" si="48"/>
        <v>195</v>
      </c>
      <c r="H224" s="77">
        <f t="shared" si="49"/>
        <v>40</v>
      </c>
      <c r="I224" s="76">
        <f t="shared" si="50"/>
        <v>8921</v>
      </c>
      <c r="J224" s="79">
        <f t="shared" si="50"/>
        <v>4465</v>
      </c>
      <c r="K224" s="79">
        <f t="shared" si="50"/>
        <v>1492</v>
      </c>
      <c r="L224" s="79">
        <f t="shared" si="50"/>
        <v>371</v>
      </c>
      <c r="M224" s="77">
        <f t="shared" si="50"/>
        <v>76</v>
      </c>
      <c r="N224" s="26"/>
      <c r="O224" s="26">
        <f t="shared" si="51"/>
        <v>164225</v>
      </c>
      <c r="P224" s="26">
        <f t="shared" si="52"/>
        <v>0</v>
      </c>
      <c r="Q224" s="26">
        <f t="shared" si="53"/>
        <v>165697</v>
      </c>
      <c r="R224" s="26">
        <f t="shared" si="54"/>
        <v>166447</v>
      </c>
      <c r="S224" s="26">
        <f t="shared" si="55"/>
        <v>166742</v>
      </c>
      <c r="T224" s="1"/>
      <c r="U224" s="92">
        <f>IF(B224=C224,0,IF(S224&lt;&gt;"-",(S224)/Přehled!$A$1,0))</f>
        <v>397.00476190476189</v>
      </c>
      <c r="Y224" s="364"/>
    </row>
    <row r="225" spans="1:25" x14ac:dyDescent="0.25">
      <c r="A225" s="75">
        <v>223</v>
      </c>
      <c r="B225" s="11">
        <v>186619</v>
      </c>
      <c r="C225" s="31"/>
      <c r="D225" s="78">
        <v>4720</v>
      </c>
      <c r="E225" s="79">
        <f t="shared" si="46"/>
        <v>2360</v>
      </c>
      <c r="F225" s="79">
        <f t="shared" si="47"/>
        <v>785</v>
      </c>
      <c r="G225" s="79">
        <f t="shared" si="48"/>
        <v>195</v>
      </c>
      <c r="H225" s="77">
        <f t="shared" si="49"/>
        <v>40</v>
      </c>
      <c r="I225" s="76">
        <f t="shared" si="50"/>
        <v>8968</v>
      </c>
      <c r="J225" s="79">
        <f t="shared" si="50"/>
        <v>4484</v>
      </c>
      <c r="K225" s="79">
        <f t="shared" si="50"/>
        <v>1492</v>
      </c>
      <c r="L225" s="79">
        <f t="shared" si="50"/>
        <v>371</v>
      </c>
      <c r="M225" s="77">
        <f t="shared" si="50"/>
        <v>76</v>
      </c>
      <c r="N225" s="26"/>
      <c r="O225" s="26">
        <f t="shared" si="51"/>
        <v>168683</v>
      </c>
      <c r="P225" s="26">
        <f t="shared" si="52"/>
        <v>0</v>
      </c>
      <c r="Q225" s="26">
        <f t="shared" si="53"/>
        <v>170183</v>
      </c>
      <c r="R225" s="26">
        <f t="shared" si="54"/>
        <v>170933</v>
      </c>
      <c r="S225" s="26">
        <f t="shared" si="55"/>
        <v>171228</v>
      </c>
      <c r="T225" s="1"/>
      <c r="U225" s="92">
        <f>IF(B225=C225,0,IF(S225&lt;&gt;"-",(S225)/Přehled!$A$1,0))</f>
        <v>407.68571428571431</v>
      </c>
      <c r="Y225" s="364"/>
    </row>
    <row r="226" spans="1:25" x14ac:dyDescent="0.25">
      <c r="A226" s="75">
        <v>224</v>
      </c>
      <c r="B226" s="11">
        <v>191285</v>
      </c>
      <c r="C226" s="31"/>
      <c r="D226" s="78">
        <v>4745</v>
      </c>
      <c r="E226" s="79">
        <f t="shared" si="46"/>
        <v>2375</v>
      </c>
      <c r="F226" s="79">
        <f t="shared" si="47"/>
        <v>790</v>
      </c>
      <c r="G226" s="79">
        <f t="shared" si="48"/>
        <v>200</v>
      </c>
      <c r="H226" s="77">
        <f t="shared" si="49"/>
        <v>40</v>
      </c>
      <c r="I226" s="76">
        <f t="shared" si="50"/>
        <v>9016</v>
      </c>
      <c r="J226" s="79">
        <f t="shared" si="50"/>
        <v>4513</v>
      </c>
      <c r="K226" s="79">
        <f t="shared" si="50"/>
        <v>1501</v>
      </c>
      <c r="L226" s="79">
        <f t="shared" si="50"/>
        <v>380</v>
      </c>
      <c r="M226" s="77">
        <f t="shared" si="50"/>
        <v>76</v>
      </c>
      <c r="N226" s="26"/>
      <c r="O226" s="26">
        <f t="shared" si="51"/>
        <v>173253</v>
      </c>
      <c r="P226" s="26">
        <f t="shared" si="52"/>
        <v>0</v>
      </c>
      <c r="Q226" s="26">
        <f t="shared" si="53"/>
        <v>174754</v>
      </c>
      <c r="R226" s="26">
        <f t="shared" si="54"/>
        <v>175495</v>
      </c>
      <c r="S226" s="26">
        <f t="shared" si="55"/>
        <v>175799</v>
      </c>
      <c r="T226" s="1"/>
      <c r="U226" s="92">
        <f>IF(B226=C226,0,IF(S226&lt;&gt;"-",(S226)/Přehled!$A$1,0))</f>
        <v>418.56904761904764</v>
      </c>
      <c r="Y226" s="364"/>
    </row>
    <row r="227" spans="1:25" x14ac:dyDescent="0.25">
      <c r="A227" s="75">
        <v>225</v>
      </c>
      <c r="B227" s="11">
        <v>196067</v>
      </c>
      <c r="C227" s="31"/>
      <c r="D227" s="78">
        <v>4770</v>
      </c>
      <c r="E227" s="79">
        <f t="shared" si="46"/>
        <v>2385</v>
      </c>
      <c r="F227" s="79">
        <f t="shared" si="47"/>
        <v>795</v>
      </c>
      <c r="G227" s="79">
        <f t="shared" si="48"/>
        <v>200</v>
      </c>
      <c r="H227" s="77">
        <f t="shared" si="49"/>
        <v>40</v>
      </c>
      <c r="I227" s="76">
        <f t="shared" si="50"/>
        <v>9063</v>
      </c>
      <c r="J227" s="79">
        <f t="shared" si="50"/>
        <v>4532</v>
      </c>
      <c r="K227" s="79">
        <f t="shared" si="50"/>
        <v>1511</v>
      </c>
      <c r="L227" s="79">
        <f t="shared" si="50"/>
        <v>380</v>
      </c>
      <c r="M227" s="77">
        <f t="shared" si="50"/>
        <v>76</v>
      </c>
      <c r="N227" s="26"/>
      <c r="O227" s="26">
        <f t="shared" si="51"/>
        <v>177941</v>
      </c>
      <c r="P227" s="26">
        <f t="shared" si="52"/>
        <v>0</v>
      </c>
      <c r="Q227" s="26">
        <f t="shared" si="53"/>
        <v>179450</v>
      </c>
      <c r="R227" s="26">
        <f t="shared" si="54"/>
        <v>180201</v>
      </c>
      <c r="S227" s="26">
        <f t="shared" si="55"/>
        <v>180505</v>
      </c>
      <c r="T227" s="1"/>
      <c r="U227" s="92">
        <f>IF(B227=C227,0,IF(S227&lt;&gt;"-",(S227)/Přehled!$A$1,0))</f>
        <v>429.77380952380952</v>
      </c>
      <c r="Y227" s="364"/>
    </row>
    <row r="228" spans="1:25" x14ac:dyDescent="0.25">
      <c r="A228" s="75">
        <v>226</v>
      </c>
      <c r="B228" s="11">
        <v>200968</v>
      </c>
      <c r="C228" s="31"/>
      <c r="D228" s="78">
        <v>4795</v>
      </c>
      <c r="E228" s="79">
        <f t="shared" si="46"/>
        <v>2400</v>
      </c>
      <c r="F228" s="79">
        <f t="shared" si="47"/>
        <v>800</v>
      </c>
      <c r="G228" s="79">
        <f t="shared" si="48"/>
        <v>200</v>
      </c>
      <c r="H228" s="77">
        <f t="shared" si="49"/>
        <v>40</v>
      </c>
      <c r="I228" s="76">
        <f t="shared" si="50"/>
        <v>9111</v>
      </c>
      <c r="J228" s="79">
        <f t="shared" si="50"/>
        <v>4560</v>
      </c>
      <c r="K228" s="79">
        <f t="shared" si="50"/>
        <v>1520</v>
      </c>
      <c r="L228" s="79">
        <f t="shared" si="50"/>
        <v>380</v>
      </c>
      <c r="M228" s="77">
        <f t="shared" si="50"/>
        <v>76</v>
      </c>
      <c r="N228" s="26"/>
      <c r="O228" s="26">
        <f t="shared" si="51"/>
        <v>182746</v>
      </c>
      <c r="P228" s="26">
        <f t="shared" si="52"/>
        <v>0</v>
      </c>
      <c r="Q228" s="26">
        <f t="shared" si="53"/>
        <v>184257</v>
      </c>
      <c r="R228" s="26">
        <f t="shared" si="54"/>
        <v>185017</v>
      </c>
      <c r="S228" s="26">
        <f t="shared" si="55"/>
        <v>185321</v>
      </c>
      <c r="T228" s="1"/>
      <c r="U228" s="92">
        <f>IF(B228=C228,0,IF(S228&lt;&gt;"-",(S228)/Přehled!$A$1,0))</f>
        <v>441.24047619047622</v>
      </c>
      <c r="Y228" s="364"/>
    </row>
    <row r="229" spans="1:25" x14ac:dyDescent="0.25">
      <c r="A229" s="81">
        <v>227</v>
      </c>
      <c r="B229" s="11">
        <v>205993</v>
      </c>
      <c r="C229" s="31"/>
      <c r="D229" s="82">
        <v>4820</v>
      </c>
      <c r="E229" s="6">
        <f t="shared" si="46"/>
        <v>2410</v>
      </c>
      <c r="F229" s="6">
        <f t="shared" si="47"/>
        <v>805</v>
      </c>
      <c r="G229" s="6">
        <f t="shared" si="48"/>
        <v>200</v>
      </c>
      <c r="H229" s="31">
        <f t="shared" si="49"/>
        <v>40</v>
      </c>
      <c r="I229" s="11">
        <f t="shared" si="50"/>
        <v>9158</v>
      </c>
      <c r="J229" s="6">
        <f t="shared" si="50"/>
        <v>4579</v>
      </c>
      <c r="K229" s="6">
        <f t="shared" si="50"/>
        <v>1530</v>
      </c>
      <c r="L229" s="6">
        <f t="shared" si="50"/>
        <v>380</v>
      </c>
      <c r="M229" s="31">
        <f t="shared" si="50"/>
        <v>76</v>
      </c>
      <c r="N229" s="26"/>
      <c r="O229" s="26">
        <f t="shared" si="51"/>
        <v>187677</v>
      </c>
      <c r="P229" s="26">
        <f t="shared" si="52"/>
        <v>0</v>
      </c>
      <c r="Q229" s="26">
        <f t="shared" si="53"/>
        <v>189196</v>
      </c>
      <c r="R229" s="26">
        <f t="shared" si="54"/>
        <v>189966</v>
      </c>
      <c r="S229" s="26">
        <f t="shared" si="55"/>
        <v>190270</v>
      </c>
      <c r="T229" s="1"/>
      <c r="U229" s="92">
        <f>IF(B229=C229,0,IF(S229&lt;&gt;"-",(S229)/Přehled!$A$1,0))</f>
        <v>453.02380952380952</v>
      </c>
      <c r="Y229" s="364"/>
    </row>
    <row r="230" spans="1:25" x14ac:dyDescent="0.25">
      <c r="A230" s="81">
        <v>228</v>
      </c>
      <c r="B230" s="11">
        <v>211142</v>
      </c>
      <c r="C230" s="31"/>
      <c r="D230" s="82">
        <v>4845</v>
      </c>
      <c r="E230" s="6">
        <f t="shared" si="46"/>
        <v>2425</v>
      </c>
      <c r="F230" s="6">
        <f t="shared" si="47"/>
        <v>810</v>
      </c>
      <c r="G230" s="6">
        <f t="shared" si="48"/>
        <v>205</v>
      </c>
      <c r="H230" s="31">
        <f t="shared" si="49"/>
        <v>40</v>
      </c>
      <c r="I230" s="11">
        <f t="shared" si="50"/>
        <v>9206</v>
      </c>
      <c r="J230" s="6">
        <f t="shared" si="50"/>
        <v>4608</v>
      </c>
      <c r="K230" s="6">
        <f t="shared" si="50"/>
        <v>1539</v>
      </c>
      <c r="L230" s="6">
        <f t="shared" si="50"/>
        <v>390</v>
      </c>
      <c r="M230" s="31">
        <f t="shared" si="50"/>
        <v>76</v>
      </c>
      <c r="N230" s="26"/>
      <c r="O230" s="26">
        <f t="shared" si="51"/>
        <v>192730</v>
      </c>
      <c r="P230" s="26">
        <f t="shared" si="52"/>
        <v>0</v>
      </c>
      <c r="Q230" s="26">
        <f t="shared" si="53"/>
        <v>194250</v>
      </c>
      <c r="R230" s="26">
        <f t="shared" si="54"/>
        <v>195009</v>
      </c>
      <c r="S230" s="26">
        <f t="shared" si="55"/>
        <v>195323</v>
      </c>
      <c r="T230" s="1"/>
      <c r="U230" s="92">
        <f>IF(B230=C230,0,IF(S230&lt;&gt;"-",(S230)/Přehled!$A$1,0))</f>
        <v>465.0547619047619</v>
      </c>
      <c r="Y230" s="364"/>
    </row>
    <row r="231" spans="1:25" x14ac:dyDescent="0.25">
      <c r="A231" s="81">
        <v>229</v>
      </c>
      <c r="B231" s="11">
        <v>216421</v>
      </c>
      <c r="C231" s="31"/>
      <c r="D231" s="82">
        <v>4875</v>
      </c>
      <c r="E231" s="6">
        <f t="shared" si="46"/>
        <v>2440</v>
      </c>
      <c r="F231" s="6">
        <f t="shared" si="47"/>
        <v>815</v>
      </c>
      <c r="G231" s="6">
        <f t="shared" si="48"/>
        <v>205</v>
      </c>
      <c r="H231" s="31">
        <f t="shared" si="49"/>
        <v>40</v>
      </c>
      <c r="I231" s="11">
        <f t="shared" si="50"/>
        <v>9263</v>
      </c>
      <c r="J231" s="6">
        <f t="shared" si="50"/>
        <v>4636</v>
      </c>
      <c r="K231" s="6">
        <f t="shared" si="50"/>
        <v>1549</v>
      </c>
      <c r="L231" s="6">
        <f t="shared" si="50"/>
        <v>390</v>
      </c>
      <c r="M231" s="31">
        <f t="shared" si="50"/>
        <v>76</v>
      </c>
      <c r="N231" s="26"/>
      <c r="O231" s="26">
        <f t="shared" si="51"/>
        <v>197895</v>
      </c>
      <c r="P231" s="26">
        <f t="shared" si="52"/>
        <v>0</v>
      </c>
      <c r="Q231" s="26">
        <f t="shared" si="53"/>
        <v>199424</v>
      </c>
      <c r="R231" s="26">
        <f t="shared" si="54"/>
        <v>200193</v>
      </c>
      <c r="S231" s="26">
        <f t="shared" si="55"/>
        <v>200507</v>
      </c>
      <c r="T231" s="1"/>
      <c r="U231" s="92">
        <f>IF(B231=C231,0,IF(S231&lt;&gt;"-",(S231)/Přehled!$A$1,0))</f>
        <v>477.39761904761906</v>
      </c>
      <c r="Y231" s="364"/>
    </row>
    <row r="232" spans="1:25" x14ac:dyDescent="0.25">
      <c r="A232" s="75">
        <v>230</v>
      </c>
      <c r="B232" s="11">
        <v>221831</v>
      </c>
      <c r="C232" s="31"/>
      <c r="D232" s="78">
        <v>4900</v>
      </c>
      <c r="E232" s="79">
        <f t="shared" si="46"/>
        <v>2450</v>
      </c>
      <c r="F232" s="79">
        <f t="shared" si="47"/>
        <v>815</v>
      </c>
      <c r="G232" s="79">
        <f t="shared" si="48"/>
        <v>205</v>
      </c>
      <c r="H232" s="77">
        <f t="shared" si="49"/>
        <v>40</v>
      </c>
      <c r="I232" s="76">
        <f t="shared" si="50"/>
        <v>9310</v>
      </c>
      <c r="J232" s="79">
        <f t="shared" si="50"/>
        <v>4655</v>
      </c>
      <c r="K232" s="79">
        <f t="shared" si="50"/>
        <v>1549</v>
      </c>
      <c r="L232" s="79">
        <f t="shared" si="50"/>
        <v>390</v>
      </c>
      <c r="M232" s="77">
        <f t="shared" si="50"/>
        <v>76</v>
      </c>
      <c r="N232" s="26"/>
      <c r="O232" s="26">
        <f t="shared" si="51"/>
        <v>203211</v>
      </c>
      <c r="P232" s="26">
        <f t="shared" si="52"/>
        <v>0</v>
      </c>
      <c r="Q232" s="26">
        <f t="shared" si="53"/>
        <v>204768</v>
      </c>
      <c r="R232" s="26">
        <f t="shared" si="54"/>
        <v>205537</v>
      </c>
      <c r="S232" s="26">
        <f t="shared" si="55"/>
        <v>205851</v>
      </c>
      <c r="T232" s="1"/>
      <c r="U232" s="92">
        <f>IF(B232=C232,0,IF(S232&lt;&gt;"-",(S232)/Přehled!$A$1,0))</f>
        <v>490.12142857142857</v>
      </c>
      <c r="Y232" s="364"/>
    </row>
    <row r="233" spans="1:25" x14ac:dyDescent="0.25">
      <c r="A233" s="75">
        <v>231</v>
      </c>
      <c r="B233" s="11">
        <v>227377</v>
      </c>
      <c r="C233" s="31"/>
      <c r="D233" s="78">
        <v>4925</v>
      </c>
      <c r="E233" s="79">
        <f t="shared" si="46"/>
        <v>2465</v>
      </c>
      <c r="F233" s="79">
        <f t="shared" si="47"/>
        <v>820</v>
      </c>
      <c r="G233" s="79">
        <f t="shared" si="48"/>
        <v>205</v>
      </c>
      <c r="H233" s="77">
        <f t="shared" si="49"/>
        <v>40</v>
      </c>
      <c r="I233" s="76">
        <f t="shared" si="50"/>
        <v>9358</v>
      </c>
      <c r="J233" s="79">
        <f t="shared" si="50"/>
        <v>4684</v>
      </c>
      <c r="K233" s="79">
        <f t="shared" si="50"/>
        <v>1558</v>
      </c>
      <c r="L233" s="79">
        <f t="shared" si="50"/>
        <v>390</v>
      </c>
      <c r="M233" s="77">
        <f t="shared" si="50"/>
        <v>76</v>
      </c>
      <c r="N233" s="26"/>
      <c r="O233" s="26">
        <f t="shared" si="51"/>
        <v>208661</v>
      </c>
      <c r="P233" s="26">
        <f t="shared" si="52"/>
        <v>0</v>
      </c>
      <c r="Q233" s="26">
        <f t="shared" si="53"/>
        <v>210219</v>
      </c>
      <c r="R233" s="26">
        <f t="shared" si="54"/>
        <v>210997</v>
      </c>
      <c r="S233" s="26">
        <f t="shared" si="55"/>
        <v>211311</v>
      </c>
      <c r="T233" s="1"/>
      <c r="U233" s="92">
        <f>IF(B233=C233,0,IF(S233&lt;&gt;"-",(S233)/Přehled!$A$1,0))</f>
        <v>503.12142857142857</v>
      </c>
      <c r="Y233" s="364"/>
    </row>
    <row r="234" spans="1:25" x14ac:dyDescent="0.25">
      <c r="A234" s="75">
        <v>232</v>
      </c>
      <c r="B234" s="11">
        <v>233062</v>
      </c>
      <c r="C234" s="31"/>
      <c r="D234" s="78">
        <v>4950</v>
      </c>
      <c r="E234" s="79">
        <f t="shared" si="46"/>
        <v>2475</v>
      </c>
      <c r="F234" s="79">
        <f t="shared" si="47"/>
        <v>825</v>
      </c>
      <c r="G234" s="79">
        <f t="shared" si="48"/>
        <v>205</v>
      </c>
      <c r="H234" s="77">
        <f t="shared" si="49"/>
        <v>40</v>
      </c>
      <c r="I234" s="76">
        <f t="shared" si="50"/>
        <v>9405</v>
      </c>
      <c r="J234" s="79">
        <f t="shared" si="50"/>
        <v>4703</v>
      </c>
      <c r="K234" s="79">
        <f t="shared" si="50"/>
        <v>1568</v>
      </c>
      <c r="L234" s="79">
        <f t="shared" si="50"/>
        <v>390</v>
      </c>
      <c r="M234" s="77">
        <f t="shared" si="50"/>
        <v>76</v>
      </c>
      <c r="N234" s="26"/>
      <c r="O234" s="26">
        <f t="shared" si="51"/>
        <v>214252</v>
      </c>
      <c r="P234" s="26">
        <f t="shared" si="52"/>
        <v>0</v>
      </c>
      <c r="Q234" s="26">
        <f t="shared" si="53"/>
        <v>215818</v>
      </c>
      <c r="R234" s="26">
        <f t="shared" si="54"/>
        <v>216606</v>
      </c>
      <c r="S234" s="26">
        <f t="shared" si="55"/>
        <v>216920</v>
      </c>
      <c r="T234" s="1"/>
      <c r="U234" s="92">
        <f>IF(B234=C234,0,IF(S234&lt;&gt;"-",(S234)/Přehled!$A$1,0))</f>
        <v>516.47619047619048</v>
      </c>
      <c r="Y234" s="364"/>
    </row>
    <row r="235" spans="1:25" x14ac:dyDescent="0.25">
      <c r="A235" s="75">
        <v>233</v>
      </c>
      <c r="B235" s="11">
        <v>238888</v>
      </c>
      <c r="C235" s="31"/>
      <c r="D235" s="78">
        <v>4975</v>
      </c>
      <c r="E235" s="79">
        <f t="shared" si="46"/>
        <v>2490</v>
      </c>
      <c r="F235" s="79">
        <f t="shared" si="47"/>
        <v>830</v>
      </c>
      <c r="G235" s="79">
        <f t="shared" si="48"/>
        <v>210</v>
      </c>
      <c r="H235" s="77">
        <f t="shared" si="49"/>
        <v>40</v>
      </c>
      <c r="I235" s="76">
        <f t="shared" si="50"/>
        <v>9453</v>
      </c>
      <c r="J235" s="79">
        <f t="shared" si="50"/>
        <v>4731</v>
      </c>
      <c r="K235" s="79">
        <f t="shared" si="50"/>
        <v>1577</v>
      </c>
      <c r="L235" s="79">
        <f t="shared" si="50"/>
        <v>399</v>
      </c>
      <c r="M235" s="77">
        <f t="shared" si="50"/>
        <v>76</v>
      </c>
      <c r="N235" s="26"/>
      <c r="O235" s="26">
        <f t="shared" si="51"/>
        <v>219982</v>
      </c>
      <c r="P235" s="26">
        <f t="shared" si="52"/>
        <v>0</v>
      </c>
      <c r="Q235" s="26">
        <f t="shared" si="53"/>
        <v>221550</v>
      </c>
      <c r="R235" s="26">
        <f t="shared" si="54"/>
        <v>222329</v>
      </c>
      <c r="S235" s="26">
        <f t="shared" si="55"/>
        <v>222652</v>
      </c>
      <c r="T235" s="1"/>
      <c r="U235" s="92">
        <f>IF(B235=C235,0,IF(S235&lt;&gt;"-",(S235)/Přehled!$A$1,0))</f>
        <v>530.12380952380954</v>
      </c>
      <c r="Y235" s="364"/>
    </row>
    <row r="236" spans="1:25" x14ac:dyDescent="0.25">
      <c r="A236" s="75">
        <v>234</v>
      </c>
      <c r="B236" s="11">
        <v>244860</v>
      </c>
      <c r="C236" s="31"/>
      <c r="D236" s="78">
        <v>5000</v>
      </c>
      <c r="E236" s="79">
        <f t="shared" si="46"/>
        <v>2500</v>
      </c>
      <c r="F236" s="79">
        <f t="shared" si="47"/>
        <v>835</v>
      </c>
      <c r="G236" s="79">
        <f t="shared" si="48"/>
        <v>210</v>
      </c>
      <c r="H236" s="77">
        <f t="shared" si="49"/>
        <v>40</v>
      </c>
      <c r="I236" s="76">
        <f t="shared" si="50"/>
        <v>9500</v>
      </c>
      <c r="J236" s="79">
        <f t="shared" si="50"/>
        <v>4750</v>
      </c>
      <c r="K236" s="79">
        <f t="shared" si="50"/>
        <v>1587</v>
      </c>
      <c r="L236" s="79">
        <f t="shared" si="50"/>
        <v>399</v>
      </c>
      <c r="M236" s="77">
        <f t="shared" si="50"/>
        <v>76</v>
      </c>
      <c r="N236" s="26"/>
      <c r="O236" s="26">
        <f t="shared" si="51"/>
        <v>225860</v>
      </c>
      <c r="P236" s="26">
        <f t="shared" si="52"/>
        <v>0</v>
      </c>
      <c r="Q236" s="26">
        <f t="shared" si="53"/>
        <v>227436</v>
      </c>
      <c r="R236" s="26">
        <f t="shared" si="54"/>
        <v>228225</v>
      </c>
      <c r="S236" s="26">
        <f t="shared" si="55"/>
        <v>228548</v>
      </c>
      <c r="T236" s="1"/>
      <c r="U236" s="92">
        <f>IF(B236=C236,0,IF(S236&lt;&gt;"-",(S236)/Přehled!$A$1,0))</f>
        <v>544.16190476190479</v>
      </c>
      <c r="Y236" s="364"/>
    </row>
    <row r="237" spans="1:25" x14ac:dyDescent="0.25">
      <c r="A237" s="75">
        <v>235</v>
      </c>
      <c r="B237" s="11">
        <v>250982</v>
      </c>
      <c r="C237" s="31"/>
      <c r="D237" s="78">
        <v>5025</v>
      </c>
      <c r="E237" s="79">
        <f t="shared" si="46"/>
        <v>2515</v>
      </c>
      <c r="F237" s="79">
        <f t="shared" si="47"/>
        <v>840</v>
      </c>
      <c r="G237" s="79">
        <f t="shared" si="48"/>
        <v>210</v>
      </c>
      <c r="H237" s="77">
        <f t="shared" si="49"/>
        <v>40</v>
      </c>
      <c r="I237" s="76">
        <f t="shared" si="50"/>
        <v>9548</v>
      </c>
      <c r="J237" s="79">
        <f t="shared" si="50"/>
        <v>4779</v>
      </c>
      <c r="K237" s="79">
        <f t="shared" si="50"/>
        <v>1596</v>
      </c>
      <c r="L237" s="79">
        <f t="shared" si="50"/>
        <v>399</v>
      </c>
      <c r="M237" s="77">
        <f t="shared" si="50"/>
        <v>76</v>
      </c>
      <c r="N237" s="26"/>
      <c r="O237" s="26">
        <f t="shared" si="51"/>
        <v>231886</v>
      </c>
      <c r="P237" s="26">
        <f t="shared" si="52"/>
        <v>0</v>
      </c>
      <c r="Q237" s="26">
        <f t="shared" si="53"/>
        <v>233463</v>
      </c>
      <c r="R237" s="26">
        <f t="shared" si="54"/>
        <v>234261</v>
      </c>
      <c r="S237" s="26">
        <f t="shared" si="55"/>
        <v>234584</v>
      </c>
      <c r="T237" s="1"/>
      <c r="U237" s="92">
        <f>IF(B237=C237,0,IF(S237&lt;&gt;"-",(S237)/Přehled!$A$1,0))</f>
        <v>558.5333333333333</v>
      </c>
      <c r="Y237" s="364"/>
    </row>
    <row r="238" spans="1:25" x14ac:dyDescent="0.25">
      <c r="A238" s="81">
        <v>236</v>
      </c>
      <c r="B238" s="11">
        <v>257256</v>
      </c>
      <c r="C238" s="31"/>
      <c r="D238" s="82">
        <v>5050</v>
      </c>
      <c r="E238" s="6">
        <f t="shared" si="46"/>
        <v>2525</v>
      </c>
      <c r="F238" s="6">
        <f t="shared" si="47"/>
        <v>840</v>
      </c>
      <c r="G238" s="6">
        <f t="shared" si="48"/>
        <v>210</v>
      </c>
      <c r="H238" s="31">
        <f t="shared" si="49"/>
        <v>40</v>
      </c>
      <c r="I238" s="11">
        <f t="shared" si="50"/>
        <v>9595</v>
      </c>
      <c r="J238" s="6">
        <f t="shared" si="50"/>
        <v>4798</v>
      </c>
      <c r="K238" s="6">
        <f t="shared" si="50"/>
        <v>1596</v>
      </c>
      <c r="L238" s="6">
        <f t="shared" si="50"/>
        <v>399</v>
      </c>
      <c r="M238" s="31">
        <f t="shared" si="50"/>
        <v>76</v>
      </c>
      <c r="N238" s="26"/>
      <c r="O238" s="26">
        <f t="shared" si="51"/>
        <v>238066</v>
      </c>
      <c r="P238" s="26">
        <f t="shared" si="52"/>
        <v>0</v>
      </c>
      <c r="Q238" s="26">
        <f t="shared" si="53"/>
        <v>239671</v>
      </c>
      <c r="R238" s="26">
        <f t="shared" si="54"/>
        <v>240469</v>
      </c>
      <c r="S238" s="26">
        <f t="shared" si="55"/>
        <v>240792</v>
      </c>
      <c r="T238" s="1"/>
      <c r="U238" s="92">
        <f>IF(B238=C238,0,IF(S238&lt;&gt;"-",(S238)/Přehled!$A$1,0))</f>
        <v>573.31428571428569</v>
      </c>
      <c r="Y238" s="364"/>
    </row>
    <row r="239" spans="1:25" x14ac:dyDescent="0.25">
      <c r="A239" s="81">
        <v>237</v>
      </c>
      <c r="B239" s="11">
        <v>263688</v>
      </c>
      <c r="C239" s="31"/>
      <c r="D239" s="82">
        <v>5080</v>
      </c>
      <c r="E239" s="6">
        <f t="shared" si="46"/>
        <v>2540</v>
      </c>
      <c r="F239" s="6">
        <f t="shared" si="47"/>
        <v>845</v>
      </c>
      <c r="G239" s="6">
        <f t="shared" si="48"/>
        <v>210</v>
      </c>
      <c r="H239" s="31">
        <f t="shared" si="49"/>
        <v>40</v>
      </c>
      <c r="I239" s="11">
        <f t="shared" si="50"/>
        <v>9652</v>
      </c>
      <c r="J239" s="6">
        <f t="shared" si="50"/>
        <v>4826</v>
      </c>
      <c r="K239" s="6">
        <f t="shared" si="50"/>
        <v>1606</v>
      </c>
      <c r="L239" s="6">
        <f t="shared" si="50"/>
        <v>399</v>
      </c>
      <c r="M239" s="31">
        <f t="shared" si="50"/>
        <v>76</v>
      </c>
      <c r="N239" s="26"/>
      <c r="O239" s="26">
        <f t="shared" si="51"/>
        <v>244384</v>
      </c>
      <c r="P239" s="26">
        <f t="shared" si="52"/>
        <v>0</v>
      </c>
      <c r="Q239" s="26">
        <f t="shared" si="53"/>
        <v>245998</v>
      </c>
      <c r="R239" s="26">
        <f t="shared" si="54"/>
        <v>246806</v>
      </c>
      <c r="S239" s="26">
        <f t="shared" si="55"/>
        <v>247129</v>
      </c>
      <c r="T239" s="1"/>
      <c r="U239" s="92">
        <f>IF(B239=C239,0,IF(S239&lt;&gt;"-",(S239)/Přehled!$A$1,0))</f>
        <v>588.40238095238101</v>
      </c>
      <c r="Y239" s="364"/>
    </row>
    <row r="240" spans="1:25" x14ac:dyDescent="0.25">
      <c r="A240" s="81">
        <v>238</v>
      </c>
      <c r="B240" s="11">
        <v>270280</v>
      </c>
      <c r="C240" s="31"/>
      <c r="D240" s="82">
        <v>5105</v>
      </c>
      <c r="E240" s="6">
        <f t="shared" si="46"/>
        <v>2555</v>
      </c>
      <c r="F240" s="6">
        <f t="shared" si="47"/>
        <v>850</v>
      </c>
      <c r="G240" s="6">
        <f t="shared" si="48"/>
        <v>215</v>
      </c>
      <c r="H240" s="31">
        <f t="shared" si="49"/>
        <v>45</v>
      </c>
      <c r="I240" s="11">
        <f t="shared" si="50"/>
        <v>9700</v>
      </c>
      <c r="J240" s="6">
        <f t="shared" si="50"/>
        <v>4855</v>
      </c>
      <c r="K240" s="6">
        <f t="shared" si="50"/>
        <v>1615</v>
      </c>
      <c r="L240" s="6">
        <f t="shared" si="50"/>
        <v>409</v>
      </c>
      <c r="M240" s="31">
        <f t="shared" si="50"/>
        <v>86</v>
      </c>
      <c r="N240" s="26"/>
      <c r="O240" s="26">
        <f t="shared" si="51"/>
        <v>250880</v>
      </c>
      <c r="P240" s="26">
        <f t="shared" si="52"/>
        <v>0</v>
      </c>
      <c r="Q240" s="26">
        <f t="shared" si="53"/>
        <v>252495</v>
      </c>
      <c r="R240" s="26">
        <f t="shared" si="54"/>
        <v>253292</v>
      </c>
      <c r="S240" s="26">
        <f t="shared" si="55"/>
        <v>253615</v>
      </c>
      <c r="T240" s="1"/>
      <c r="U240" s="92">
        <f>IF(B240=C240,0,IF(S240&lt;&gt;"-",(S240)/Přehled!$A$1,0))</f>
        <v>603.84523809523807</v>
      </c>
      <c r="Y240" s="364"/>
    </row>
    <row r="241" spans="1:25" x14ac:dyDescent="0.25">
      <c r="A241" s="75">
        <v>239</v>
      </c>
      <c r="B241" s="11">
        <v>277037</v>
      </c>
      <c r="C241" s="31"/>
      <c r="D241" s="78">
        <v>5130</v>
      </c>
      <c r="E241" s="79">
        <f t="shared" si="46"/>
        <v>2565</v>
      </c>
      <c r="F241" s="79">
        <f t="shared" si="47"/>
        <v>855</v>
      </c>
      <c r="G241" s="79">
        <f t="shared" si="48"/>
        <v>215</v>
      </c>
      <c r="H241" s="77">
        <f t="shared" si="49"/>
        <v>45</v>
      </c>
      <c r="I241" s="76">
        <f t="shared" si="50"/>
        <v>9747</v>
      </c>
      <c r="J241" s="79">
        <f t="shared" si="50"/>
        <v>4874</v>
      </c>
      <c r="K241" s="79">
        <f t="shared" si="50"/>
        <v>1625</v>
      </c>
      <c r="L241" s="79">
        <f t="shared" si="50"/>
        <v>409</v>
      </c>
      <c r="M241" s="77">
        <f t="shared" si="50"/>
        <v>86</v>
      </c>
      <c r="N241" s="26"/>
      <c r="O241" s="26">
        <f t="shared" si="51"/>
        <v>257543</v>
      </c>
      <c r="P241" s="26">
        <f t="shared" si="52"/>
        <v>0</v>
      </c>
      <c r="Q241" s="26">
        <f t="shared" si="53"/>
        <v>259166</v>
      </c>
      <c r="R241" s="26">
        <f t="shared" si="54"/>
        <v>259973</v>
      </c>
      <c r="S241" s="26">
        <f t="shared" si="55"/>
        <v>260296</v>
      </c>
      <c r="T241" s="1"/>
      <c r="U241" s="92">
        <f>IF(B241=C241,0,IF(S241&lt;&gt;"-",(S241)/Přehled!$A$1,0))</f>
        <v>619.75238095238092</v>
      </c>
      <c r="Y241" s="364"/>
    </row>
    <row r="242" spans="1:25" x14ac:dyDescent="0.25">
      <c r="A242" s="75">
        <v>240</v>
      </c>
      <c r="B242" s="11">
        <v>283963</v>
      </c>
      <c r="C242" s="31"/>
      <c r="D242" s="78">
        <v>5155</v>
      </c>
      <c r="E242" s="79">
        <f t="shared" si="46"/>
        <v>2580</v>
      </c>
      <c r="F242" s="79">
        <f t="shared" si="47"/>
        <v>860</v>
      </c>
      <c r="G242" s="79">
        <f t="shared" si="48"/>
        <v>215</v>
      </c>
      <c r="H242" s="77">
        <f t="shared" si="49"/>
        <v>45</v>
      </c>
      <c r="I242" s="76">
        <f t="shared" si="50"/>
        <v>9795</v>
      </c>
      <c r="J242" s="79">
        <f t="shared" si="50"/>
        <v>4902</v>
      </c>
      <c r="K242" s="79">
        <f t="shared" si="50"/>
        <v>1634</v>
      </c>
      <c r="L242" s="79">
        <f t="shared" si="50"/>
        <v>409</v>
      </c>
      <c r="M242" s="77">
        <f t="shared" si="50"/>
        <v>86</v>
      </c>
      <c r="N242" s="26"/>
      <c r="O242" s="26">
        <f t="shared" si="51"/>
        <v>264373</v>
      </c>
      <c r="P242" s="26">
        <f t="shared" si="52"/>
        <v>0</v>
      </c>
      <c r="Q242" s="26">
        <f t="shared" si="53"/>
        <v>265998</v>
      </c>
      <c r="R242" s="26">
        <f t="shared" si="54"/>
        <v>266814</v>
      </c>
      <c r="S242" s="26">
        <f t="shared" si="55"/>
        <v>267137</v>
      </c>
      <c r="T242" s="1"/>
      <c r="U242" s="92">
        <f>IF(B242=C242,0,IF(S242&lt;&gt;"-",(S242)/Přehled!$A$1,0))</f>
        <v>636.04047619047617</v>
      </c>
      <c r="Y242" s="364"/>
    </row>
    <row r="243" spans="1:25" x14ac:dyDescent="0.25">
      <c r="A243" s="75">
        <v>241</v>
      </c>
      <c r="B243" s="11">
        <v>291062</v>
      </c>
      <c r="C243" s="31"/>
      <c r="D243" s="78">
        <v>5180</v>
      </c>
      <c r="E243" s="79">
        <f t="shared" si="46"/>
        <v>2590</v>
      </c>
      <c r="F243" s="79">
        <f t="shared" si="47"/>
        <v>865</v>
      </c>
      <c r="G243" s="79">
        <f t="shared" si="48"/>
        <v>215</v>
      </c>
      <c r="H243" s="77">
        <f t="shared" si="49"/>
        <v>45</v>
      </c>
      <c r="I243" s="76">
        <f t="shared" si="50"/>
        <v>9842</v>
      </c>
      <c r="J243" s="79">
        <f t="shared" si="50"/>
        <v>4921</v>
      </c>
      <c r="K243" s="79">
        <f t="shared" si="50"/>
        <v>1644</v>
      </c>
      <c r="L243" s="79">
        <f t="shared" si="50"/>
        <v>409</v>
      </c>
      <c r="M243" s="77">
        <f t="shared" si="50"/>
        <v>86</v>
      </c>
      <c r="N243" s="26"/>
      <c r="O243" s="26">
        <f t="shared" si="51"/>
        <v>271378</v>
      </c>
      <c r="P243" s="26">
        <f t="shared" si="52"/>
        <v>0</v>
      </c>
      <c r="Q243" s="26">
        <f t="shared" si="53"/>
        <v>273011</v>
      </c>
      <c r="R243" s="26">
        <f t="shared" si="54"/>
        <v>273837</v>
      </c>
      <c r="S243" s="26">
        <f t="shared" si="55"/>
        <v>274160</v>
      </c>
      <c r="T243" s="1"/>
      <c r="U243" s="92">
        <f>IF(B243=C243,0,IF(S243&lt;&gt;"-",(S243)/Přehled!$A$1,0))</f>
        <v>652.76190476190482</v>
      </c>
      <c r="Y243" s="364"/>
    </row>
    <row r="244" spans="1:25" x14ac:dyDescent="0.25">
      <c r="A244" s="75">
        <v>242</v>
      </c>
      <c r="B244" s="11">
        <v>298338</v>
      </c>
      <c r="C244" s="31"/>
      <c r="D244" s="78">
        <v>5205</v>
      </c>
      <c r="E244" s="79">
        <f t="shared" si="46"/>
        <v>2605</v>
      </c>
      <c r="F244" s="79">
        <f t="shared" si="47"/>
        <v>870</v>
      </c>
      <c r="G244" s="79">
        <f t="shared" si="48"/>
        <v>220</v>
      </c>
      <c r="H244" s="77">
        <f t="shared" si="49"/>
        <v>45</v>
      </c>
      <c r="I244" s="76">
        <f t="shared" si="50"/>
        <v>9890</v>
      </c>
      <c r="J244" s="79">
        <f t="shared" si="50"/>
        <v>4950</v>
      </c>
      <c r="K244" s="79">
        <f t="shared" si="50"/>
        <v>1653</v>
      </c>
      <c r="L244" s="79">
        <f t="shared" si="50"/>
        <v>418</v>
      </c>
      <c r="M244" s="77">
        <f t="shared" si="50"/>
        <v>86</v>
      </c>
      <c r="N244" s="26"/>
      <c r="O244" s="26">
        <f t="shared" si="51"/>
        <v>278558</v>
      </c>
      <c r="P244" s="26">
        <f t="shared" si="52"/>
        <v>0</v>
      </c>
      <c r="Q244" s="26">
        <f t="shared" si="53"/>
        <v>280192</v>
      </c>
      <c r="R244" s="26">
        <f t="shared" si="54"/>
        <v>281009</v>
      </c>
      <c r="S244" s="26">
        <f t="shared" si="55"/>
        <v>281341</v>
      </c>
      <c r="T244" s="1"/>
      <c r="U244" s="92">
        <f>IF(B244=C244,0,IF(S244&lt;&gt;"-",(S244)/Přehled!$A$1,0))</f>
        <v>669.85952380952381</v>
      </c>
      <c r="Y244" s="364"/>
    </row>
    <row r="245" spans="1:25" x14ac:dyDescent="0.25">
      <c r="A245" s="75">
        <v>243</v>
      </c>
      <c r="B245" s="11">
        <v>305797</v>
      </c>
      <c r="C245" s="31"/>
      <c r="D245" s="78">
        <v>5230</v>
      </c>
      <c r="E245" s="79">
        <f t="shared" si="46"/>
        <v>2615</v>
      </c>
      <c r="F245" s="79">
        <f t="shared" si="47"/>
        <v>870</v>
      </c>
      <c r="G245" s="79">
        <f t="shared" si="48"/>
        <v>220</v>
      </c>
      <c r="H245" s="77">
        <f t="shared" si="49"/>
        <v>45</v>
      </c>
      <c r="I245" s="76">
        <f t="shared" si="50"/>
        <v>9937</v>
      </c>
      <c r="J245" s="79">
        <f t="shared" si="50"/>
        <v>4969</v>
      </c>
      <c r="K245" s="79">
        <f t="shared" si="50"/>
        <v>1653</v>
      </c>
      <c r="L245" s="79">
        <f t="shared" si="50"/>
        <v>418</v>
      </c>
      <c r="M245" s="77">
        <f t="shared" si="50"/>
        <v>86</v>
      </c>
      <c r="N245" s="26"/>
      <c r="O245" s="26">
        <f t="shared" si="51"/>
        <v>285923</v>
      </c>
      <c r="P245" s="26">
        <f t="shared" si="52"/>
        <v>0</v>
      </c>
      <c r="Q245" s="26">
        <f t="shared" si="53"/>
        <v>287585</v>
      </c>
      <c r="R245" s="26">
        <f t="shared" si="54"/>
        <v>288402</v>
      </c>
      <c r="S245" s="26">
        <f t="shared" si="55"/>
        <v>288734</v>
      </c>
      <c r="T245" s="1"/>
      <c r="U245" s="92">
        <f>IF(B245=C245,0,IF(S245&lt;&gt;"-",(S245)/Přehled!$A$1,0))</f>
        <v>687.46190476190475</v>
      </c>
      <c r="Y245" s="364"/>
    </row>
    <row r="246" spans="1:25" x14ac:dyDescent="0.25">
      <c r="A246" s="75">
        <v>244</v>
      </c>
      <c r="B246" s="11">
        <v>313442</v>
      </c>
      <c r="C246" s="31"/>
      <c r="D246" s="78">
        <v>5260</v>
      </c>
      <c r="E246" s="79">
        <f t="shared" si="46"/>
        <v>2630</v>
      </c>
      <c r="F246" s="79">
        <f t="shared" si="47"/>
        <v>875</v>
      </c>
      <c r="G246" s="79">
        <f t="shared" si="48"/>
        <v>220</v>
      </c>
      <c r="H246" s="77">
        <f t="shared" si="49"/>
        <v>45</v>
      </c>
      <c r="I246" s="76">
        <f t="shared" si="50"/>
        <v>9994</v>
      </c>
      <c r="J246" s="79">
        <f t="shared" si="50"/>
        <v>4997</v>
      </c>
      <c r="K246" s="79">
        <f t="shared" si="50"/>
        <v>1663</v>
      </c>
      <c r="L246" s="79">
        <f t="shared" si="50"/>
        <v>418</v>
      </c>
      <c r="M246" s="77">
        <f t="shared" si="50"/>
        <v>86</v>
      </c>
      <c r="N246" s="26"/>
      <c r="O246" s="26">
        <f t="shared" si="51"/>
        <v>293454</v>
      </c>
      <c r="P246" s="26">
        <f t="shared" si="52"/>
        <v>0</v>
      </c>
      <c r="Q246" s="26">
        <f t="shared" si="53"/>
        <v>295125</v>
      </c>
      <c r="R246" s="26">
        <f t="shared" si="54"/>
        <v>295952</v>
      </c>
      <c r="S246" s="26">
        <f t="shared" si="55"/>
        <v>296284</v>
      </c>
      <c r="T246" s="1"/>
      <c r="U246" s="92">
        <f>IF(B246=C246,0,IF(S246&lt;&gt;"-",(S246)/Přehled!$A$1,0))</f>
        <v>705.43809523809523</v>
      </c>
      <c r="Y246" s="364"/>
    </row>
    <row r="247" spans="1:25" x14ac:dyDescent="0.25">
      <c r="A247" s="81">
        <v>245</v>
      </c>
      <c r="B247" s="11">
        <v>321278</v>
      </c>
      <c r="C247" s="31"/>
      <c r="D247" s="82">
        <v>5285</v>
      </c>
      <c r="E247" s="6">
        <f t="shared" si="46"/>
        <v>2645</v>
      </c>
      <c r="F247" s="6">
        <f t="shared" si="47"/>
        <v>880</v>
      </c>
      <c r="G247" s="6">
        <f t="shared" si="48"/>
        <v>220</v>
      </c>
      <c r="H247" s="31">
        <f t="shared" si="49"/>
        <v>45</v>
      </c>
      <c r="I247" s="11">
        <f t="shared" ref="I247:M303" si="56">ROUNDUP(D247*1.9,0)</f>
        <v>10042</v>
      </c>
      <c r="J247" s="6">
        <f t="shared" si="56"/>
        <v>5026</v>
      </c>
      <c r="K247" s="6">
        <f t="shared" si="56"/>
        <v>1672</v>
      </c>
      <c r="L247" s="6">
        <f t="shared" si="56"/>
        <v>418</v>
      </c>
      <c r="M247" s="31">
        <f t="shared" si="56"/>
        <v>86</v>
      </c>
      <c r="N247" s="26"/>
      <c r="O247" s="26">
        <f t="shared" si="51"/>
        <v>301194</v>
      </c>
      <c r="P247" s="26">
        <f t="shared" si="52"/>
        <v>0</v>
      </c>
      <c r="Q247" s="26">
        <f t="shared" si="53"/>
        <v>302866</v>
      </c>
      <c r="R247" s="26">
        <f t="shared" si="54"/>
        <v>303702</v>
      </c>
      <c r="S247" s="26">
        <f t="shared" si="55"/>
        <v>304034</v>
      </c>
      <c r="T247" s="1"/>
      <c r="U247" s="92">
        <f>IF(B247=C247,0,IF(S247&lt;&gt;"-",(S247)/Přehled!$A$1,0))</f>
        <v>723.89047619047619</v>
      </c>
      <c r="Y247" s="364"/>
    </row>
    <row r="248" spans="1:25" x14ac:dyDescent="0.25">
      <c r="A248" s="81">
        <v>246</v>
      </c>
      <c r="B248" s="11">
        <v>329310</v>
      </c>
      <c r="C248" s="31"/>
      <c r="D248" s="82">
        <v>5310</v>
      </c>
      <c r="E248" s="6">
        <f t="shared" si="46"/>
        <v>2655</v>
      </c>
      <c r="F248" s="6">
        <f t="shared" si="47"/>
        <v>885</v>
      </c>
      <c r="G248" s="6">
        <f t="shared" si="48"/>
        <v>220</v>
      </c>
      <c r="H248" s="31">
        <f t="shared" si="49"/>
        <v>45</v>
      </c>
      <c r="I248" s="11">
        <f t="shared" si="56"/>
        <v>10089</v>
      </c>
      <c r="J248" s="6">
        <f t="shared" si="56"/>
        <v>5045</v>
      </c>
      <c r="K248" s="6">
        <f t="shared" si="56"/>
        <v>1682</v>
      </c>
      <c r="L248" s="6">
        <f t="shared" si="56"/>
        <v>418</v>
      </c>
      <c r="M248" s="31">
        <f t="shared" si="56"/>
        <v>86</v>
      </c>
      <c r="N248" s="26"/>
      <c r="O248" s="26">
        <f t="shared" si="51"/>
        <v>309132</v>
      </c>
      <c r="P248" s="26">
        <f t="shared" si="52"/>
        <v>0</v>
      </c>
      <c r="Q248" s="26">
        <f t="shared" si="53"/>
        <v>310812</v>
      </c>
      <c r="R248" s="26">
        <f t="shared" si="54"/>
        <v>311658</v>
      </c>
      <c r="S248" s="26">
        <f t="shared" si="55"/>
        <v>311990</v>
      </c>
      <c r="T248" s="1"/>
      <c r="U248" s="92">
        <f>IF(B248=C248,0,IF(S248&lt;&gt;"-",(S248)/Přehled!$A$1,0))</f>
        <v>742.83333333333337</v>
      </c>
      <c r="Y248" s="364"/>
    </row>
    <row r="249" spans="1:25" x14ac:dyDescent="0.25">
      <c r="A249" s="81">
        <v>247</v>
      </c>
      <c r="B249" s="11">
        <v>337543</v>
      </c>
      <c r="C249" s="31"/>
      <c r="D249" s="82">
        <v>5335</v>
      </c>
      <c r="E249" s="6">
        <f t="shared" si="46"/>
        <v>2670</v>
      </c>
      <c r="F249" s="6">
        <f t="shared" si="47"/>
        <v>890</v>
      </c>
      <c r="G249" s="6">
        <f t="shared" si="48"/>
        <v>225</v>
      </c>
      <c r="H249" s="31">
        <f t="shared" si="49"/>
        <v>45</v>
      </c>
      <c r="I249" s="11">
        <f t="shared" si="56"/>
        <v>10137</v>
      </c>
      <c r="J249" s="6">
        <f t="shared" si="56"/>
        <v>5073</v>
      </c>
      <c r="K249" s="6">
        <f t="shared" si="56"/>
        <v>1691</v>
      </c>
      <c r="L249" s="6">
        <f t="shared" si="56"/>
        <v>428</v>
      </c>
      <c r="M249" s="31">
        <f t="shared" si="56"/>
        <v>86</v>
      </c>
      <c r="N249" s="26"/>
      <c r="O249" s="26">
        <f t="shared" si="51"/>
        <v>317269</v>
      </c>
      <c r="P249" s="26">
        <f t="shared" si="52"/>
        <v>0</v>
      </c>
      <c r="Q249" s="26">
        <f t="shared" si="53"/>
        <v>318951</v>
      </c>
      <c r="R249" s="26">
        <f t="shared" si="54"/>
        <v>319786</v>
      </c>
      <c r="S249" s="26">
        <f t="shared" si="55"/>
        <v>320128</v>
      </c>
      <c r="T249" s="1"/>
      <c r="U249" s="92">
        <f>IF(B249=C249,0,IF(S249&lt;&gt;"-",(S249)/Přehled!$A$1,0))</f>
        <v>762.20952380952383</v>
      </c>
      <c r="Y249" s="364"/>
    </row>
    <row r="250" spans="1:25" x14ac:dyDescent="0.25">
      <c r="A250" s="75">
        <v>248</v>
      </c>
      <c r="B250" s="11">
        <v>345981</v>
      </c>
      <c r="C250" s="31"/>
      <c r="D250" s="78">
        <v>5365</v>
      </c>
      <c r="E250" s="79">
        <f t="shared" si="46"/>
        <v>2685</v>
      </c>
      <c r="F250" s="79">
        <f t="shared" si="47"/>
        <v>895</v>
      </c>
      <c r="G250" s="79">
        <f t="shared" si="48"/>
        <v>225</v>
      </c>
      <c r="H250" s="77">
        <f t="shared" si="49"/>
        <v>45</v>
      </c>
      <c r="I250" s="76">
        <f t="shared" si="56"/>
        <v>10194</v>
      </c>
      <c r="J250" s="79">
        <f t="shared" si="56"/>
        <v>5102</v>
      </c>
      <c r="K250" s="79">
        <f t="shared" si="56"/>
        <v>1701</v>
      </c>
      <c r="L250" s="79">
        <f t="shared" si="56"/>
        <v>428</v>
      </c>
      <c r="M250" s="77">
        <f t="shared" si="56"/>
        <v>86</v>
      </c>
      <c r="N250" s="26"/>
      <c r="O250" s="26">
        <f t="shared" si="51"/>
        <v>325593</v>
      </c>
      <c r="P250" s="26">
        <f t="shared" si="52"/>
        <v>0</v>
      </c>
      <c r="Q250" s="26">
        <f t="shared" si="53"/>
        <v>327283</v>
      </c>
      <c r="R250" s="26">
        <f t="shared" si="54"/>
        <v>328128</v>
      </c>
      <c r="S250" s="26">
        <f t="shared" si="55"/>
        <v>328470</v>
      </c>
      <c r="T250" s="1"/>
      <c r="U250" s="92">
        <f>IF(B250=C250,0,IF(S250&lt;&gt;"-",(S250)/Přehled!$A$1,0))</f>
        <v>782.07142857142856</v>
      </c>
      <c r="Y250" s="364"/>
    </row>
    <row r="251" spans="1:25" x14ac:dyDescent="0.25">
      <c r="A251" s="75">
        <v>249</v>
      </c>
      <c r="B251" s="11">
        <v>354631</v>
      </c>
      <c r="C251" s="31"/>
      <c r="D251" s="78">
        <v>5390</v>
      </c>
      <c r="E251" s="79">
        <f t="shared" si="46"/>
        <v>2695</v>
      </c>
      <c r="F251" s="79">
        <f t="shared" si="47"/>
        <v>900</v>
      </c>
      <c r="G251" s="79">
        <f t="shared" si="48"/>
        <v>225</v>
      </c>
      <c r="H251" s="77">
        <f t="shared" si="49"/>
        <v>45</v>
      </c>
      <c r="I251" s="76">
        <f t="shared" si="56"/>
        <v>10241</v>
      </c>
      <c r="J251" s="79">
        <f t="shared" si="56"/>
        <v>5121</v>
      </c>
      <c r="K251" s="79">
        <f t="shared" si="56"/>
        <v>1710</v>
      </c>
      <c r="L251" s="79">
        <f t="shared" si="56"/>
        <v>428</v>
      </c>
      <c r="M251" s="77">
        <f t="shared" si="56"/>
        <v>86</v>
      </c>
      <c r="N251" s="26"/>
      <c r="O251" s="26">
        <f t="shared" si="51"/>
        <v>334149</v>
      </c>
      <c r="P251" s="26">
        <f t="shared" si="52"/>
        <v>0</v>
      </c>
      <c r="Q251" s="26">
        <f t="shared" si="53"/>
        <v>335849</v>
      </c>
      <c r="R251" s="26">
        <f t="shared" si="54"/>
        <v>336703</v>
      </c>
      <c r="S251" s="26">
        <f t="shared" si="55"/>
        <v>337045</v>
      </c>
      <c r="T251" s="1"/>
      <c r="U251" s="92">
        <f>IF(B251=C251,0,IF(S251&lt;&gt;"-",(S251)/Přehled!$A$1,0))</f>
        <v>802.48809523809518</v>
      </c>
      <c r="Y251" s="364"/>
    </row>
    <row r="252" spans="1:25" x14ac:dyDescent="0.25">
      <c r="A252" s="75">
        <v>250</v>
      </c>
      <c r="B252" s="11">
        <v>363496</v>
      </c>
      <c r="C252" s="31"/>
      <c r="D252" s="78">
        <v>5415</v>
      </c>
      <c r="E252" s="79">
        <f t="shared" si="46"/>
        <v>2710</v>
      </c>
      <c r="F252" s="79">
        <f t="shared" si="47"/>
        <v>905</v>
      </c>
      <c r="G252" s="79">
        <f t="shared" si="48"/>
        <v>225</v>
      </c>
      <c r="H252" s="77">
        <f t="shared" si="49"/>
        <v>45</v>
      </c>
      <c r="I252" s="76">
        <f t="shared" si="56"/>
        <v>10289</v>
      </c>
      <c r="J252" s="79">
        <f t="shared" si="56"/>
        <v>5149</v>
      </c>
      <c r="K252" s="79">
        <f t="shared" si="56"/>
        <v>1720</v>
      </c>
      <c r="L252" s="79">
        <f t="shared" si="56"/>
        <v>428</v>
      </c>
      <c r="M252" s="77">
        <f t="shared" si="56"/>
        <v>86</v>
      </c>
      <c r="N252" s="26"/>
      <c r="O252" s="26">
        <f t="shared" si="51"/>
        <v>342918</v>
      </c>
      <c r="P252" s="26">
        <f t="shared" si="52"/>
        <v>0</v>
      </c>
      <c r="Q252" s="26">
        <f t="shared" si="53"/>
        <v>344618</v>
      </c>
      <c r="R252" s="26">
        <f t="shared" si="54"/>
        <v>345482</v>
      </c>
      <c r="S252" s="26">
        <f t="shared" si="55"/>
        <v>345824</v>
      </c>
      <c r="T252" s="1"/>
      <c r="U252" s="92">
        <f>IF(B252=C252,0,IF(S252&lt;&gt;"-",(S252)/Přehled!$A$1,0))</f>
        <v>823.39047619047619</v>
      </c>
      <c r="Y252" s="364"/>
    </row>
    <row r="253" spans="1:25" x14ac:dyDescent="0.25">
      <c r="A253" s="75">
        <v>251</v>
      </c>
      <c r="B253" s="11">
        <v>372584</v>
      </c>
      <c r="C253" s="31"/>
      <c r="D253" s="78">
        <v>5440</v>
      </c>
      <c r="E253" s="79">
        <f t="shared" si="46"/>
        <v>2720</v>
      </c>
      <c r="F253" s="79">
        <f t="shared" si="47"/>
        <v>905</v>
      </c>
      <c r="G253" s="79">
        <f t="shared" si="48"/>
        <v>225</v>
      </c>
      <c r="H253" s="77">
        <f t="shared" si="49"/>
        <v>45</v>
      </c>
      <c r="I253" s="76">
        <f t="shared" si="56"/>
        <v>10336</v>
      </c>
      <c r="J253" s="79">
        <f t="shared" si="56"/>
        <v>5168</v>
      </c>
      <c r="K253" s="79">
        <f t="shared" si="56"/>
        <v>1720</v>
      </c>
      <c r="L253" s="79">
        <f t="shared" si="56"/>
        <v>428</v>
      </c>
      <c r="M253" s="77">
        <f t="shared" si="56"/>
        <v>86</v>
      </c>
      <c r="N253" s="26"/>
      <c r="O253" s="26">
        <f t="shared" si="51"/>
        <v>351912</v>
      </c>
      <c r="P253" s="26">
        <f t="shared" si="52"/>
        <v>0</v>
      </c>
      <c r="Q253" s="26">
        <f t="shared" si="53"/>
        <v>353640</v>
      </c>
      <c r="R253" s="26">
        <f t="shared" si="54"/>
        <v>354504</v>
      </c>
      <c r="S253" s="26">
        <f t="shared" si="55"/>
        <v>354846</v>
      </c>
      <c r="T253" s="1"/>
      <c r="U253" s="92">
        <f>IF(B253=C253,0,IF(S253&lt;&gt;"-",(S253)/Přehled!$A$1,0))</f>
        <v>844.87142857142862</v>
      </c>
      <c r="Y253" s="364"/>
    </row>
    <row r="254" spans="1:25" x14ac:dyDescent="0.25">
      <c r="A254" s="75">
        <v>252</v>
      </c>
      <c r="B254" s="11">
        <v>381898</v>
      </c>
      <c r="C254" s="31"/>
      <c r="D254" s="78">
        <v>5465</v>
      </c>
      <c r="E254" s="79">
        <f t="shared" si="46"/>
        <v>2735</v>
      </c>
      <c r="F254" s="79">
        <f t="shared" si="47"/>
        <v>910</v>
      </c>
      <c r="G254" s="79">
        <f t="shared" si="48"/>
        <v>230</v>
      </c>
      <c r="H254" s="77">
        <f t="shared" si="49"/>
        <v>45</v>
      </c>
      <c r="I254" s="76">
        <f t="shared" si="56"/>
        <v>10384</v>
      </c>
      <c r="J254" s="79">
        <f t="shared" si="56"/>
        <v>5197</v>
      </c>
      <c r="K254" s="79">
        <f t="shared" si="56"/>
        <v>1729</v>
      </c>
      <c r="L254" s="79">
        <f t="shared" si="56"/>
        <v>437</v>
      </c>
      <c r="M254" s="77">
        <f t="shared" si="56"/>
        <v>86</v>
      </c>
      <c r="N254" s="26"/>
      <c r="O254" s="26">
        <f t="shared" si="51"/>
        <v>361130</v>
      </c>
      <c r="P254" s="26">
        <f t="shared" si="52"/>
        <v>0</v>
      </c>
      <c r="Q254" s="26">
        <f t="shared" si="53"/>
        <v>362859</v>
      </c>
      <c r="R254" s="26">
        <f t="shared" si="54"/>
        <v>363714</v>
      </c>
      <c r="S254" s="26">
        <f t="shared" si="55"/>
        <v>364065</v>
      </c>
      <c r="T254" s="1"/>
      <c r="U254" s="92">
        <f>IF(B254=C254,0,IF(S254&lt;&gt;"-",(S254)/Přehled!$A$1,0))</f>
        <v>866.82142857142856</v>
      </c>
      <c r="Y254" s="364"/>
    </row>
    <row r="255" spans="1:25" x14ac:dyDescent="0.25">
      <c r="A255" s="75">
        <v>253</v>
      </c>
      <c r="B255" s="11">
        <v>391446</v>
      </c>
      <c r="C255" s="31"/>
      <c r="D255" s="78">
        <v>5490</v>
      </c>
      <c r="E255" s="79">
        <f t="shared" si="46"/>
        <v>2745</v>
      </c>
      <c r="F255" s="79">
        <f t="shared" si="47"/>
        <v>915</v>
      </c>
      <c r="G255" s="79">
        <f t="shared" si="48"/>
        <v>230</v>
      </c>
      <c r="H255" s="77">
        <f t="shared" si="49"/>
        <v>45</v>
      </c>
      <c r="I255" s="76">
        <f t="shared" si="56"/>
        <v>10431</v>
      </c>
      <c r="J255" s="79">
        <f t="shared" si="56"/>
        <v>5216</v>
      </c>
      <c r="K255" s="79">
        <f t="shared" si="56"/>
        <v>1739</v>
      </c>
      <c r="L255" s="79">
        <f t="shared" si="56"/>
        <v>437</v>
      </c>
      <c r="M255" s="77">
        <f t="shared" si="56"/>
        <v>86</v>
      </c>
      <c r="N255" s="26"/>
      <c r="O255" s="26">
        <f t="shared" si="51"/>
        <v>370584</v>
      </c>
      <c r="P255" s="26">
        <f t="shared" si="52"/>
        <v>0</v>
      </c>
      <c r="Q255" s="26">
        <f t="shared" si="53"/>
        <v>372321</v>
      </c>
      <c r="R255" s="26">
        <f t="shared" si="54"/>
        <v>373186</v>
      </c>
      <c r="S255" s="26">
        <f t="shared" si="55"/>
        <v>373537</v>
      </c>
      <c r="T255" s="1"/>
      <c r="U255" s="92">
        <f>IF(B255=C255,0,IF(S255&lt;&gt;"-",(S255)/Přehled!$A$1,0))</f>
        <v>889.37380952380954</v>
      </c>
      <c r="Y255" s="364"/>
    </row>
    <row r="256" spans="1:25" x14ac:dyDescent="0.25">
      <c r="A256" s="75">
        <v>254</v>
      </c>
      <c r="B256" s="11">
        <v>401232</v>
      </c>
      <c r="C256" s="31"/>
      <c r="D256" s="78">
        <v>5520</v>
      </c>
      <c r="E256" s="79">
        <f t="shared" si="46"/>
        <v>2760</v>
      </c>
      <c r="F256" s="79">
        <f t="shared" si="47"/>
        <v>920</v>
      </c>
      <c r="G256" s="79">
        <f t="shared" si="48"/>
        <v>230</v>
      </c>
      <c r="H256" s="77">
        <f t="shared" si="49"/>
        <v>45</v>
      </c>
      <c r="I256" s="76">
        <f t="shared" si="56"/>
        <v>10488</v>
      </c>
      <c r="J256" s="79">
        <f t="shared" si="56"/>
        <v>5244</v>
      </c>
      <c r="K256" s="79">
        <f t="shared" si="56"/>
        <v>1748</v>
      </c>
      <c r="L256" s="79">
        <f t="shared" si="56"/>
        <v>437</v>
      </c>
      <c r="M256" s="77">
        <f t="shared" si="56"/>
        <v>86</v>
      </c>
      <c r="N256" s="26"/>
      <c r="O256" s="26">
        <f t="shared" si="51"/>
        <v>380256</v>
      </c>
      <c r="P256" s="26">
        <f t="shared" si="52"/>
        <v>0</v>
      </c>
      <c r="Q256" s="26">
        <f t="shared" si="53"/>
        <v>382004</v>
      </c>
      <c r="R256" s="26">
        <f t="shared" si="54"/>
        <v>382878</v>
      </c>
      <c r="S256" s="26">
        <f t="shared" si="55"/>
        <v>383229</v>
      </c>
      <c r="T256" s="1"/>
      <c r="U256" s="92">
        <f>IF(B256=C256,0,IF(S256&lt;&gt;"-",(S256)/Přehled!$A$1,0))</f>
        <v>912.45</v>
      </c>
      <c r="Y256" s="364"/>
    </row>
    <row r="257" spans="1:25" x14ac:dyDescent="0.25">
      <c r="A257" s="75">
        <v>255</v>
      </c>
      <c r="B257" s="11">
        <v>411263</v>
      </c>
      <c r="C257" s="31"/>
      <c r="D257" s="78">
        <v>5545</v>
      </c>
      <c r="E257" s="79">
        <f t="shared" si="46"/>
        <v>2775</v>
      </c>
      <c r="F257" s="79">
        <f t="shared" si="47"/>
        <v>925</v>
      </c>
      <c r="G257" s="79">
        <f t="shared" si="48"/>
        <v>230</v>
      </c>
      <c r="H257" s="77">
        <f t="shared" si="49"/>
        <v>45</v>
      </c>
      <c r="I257" s="76">
        <f t="shared" si="56"/>
        <v>10536</v>
      </c>
      <c r="J257" s="79">
        <f t="shared" si="56"/>
        <v>5273</v>
      </c>
      <c r="K257" s="79">
        <f t="shared" si="56"/>
        <v>1758</v>
      </c>
      <c r="L257" s="79">
        <f t="shared" si="56"/>
        <v>437</v>
      </c>
      <c r="M257" s="77">
        <f t="shared" si="56"/>
        <v>86</v>
      </c>
      <c r="N257" s="26"/>
      <c r="O257" s="26">
        <f t="shared" si="51"/>
        <v>390191</v>
      </c>
      <c r="P257" s="26">
        <f t="shared" si="52"/>
        <v>0</v>
      </c>
      <c r="Q257" s="26">
        <f t="shared" si="53"/>
        <v>391938</v>
      </c>
      <c r="R257" s="26">
        <f t="shared" si="54"/>
        <v>392822</v>
      </c>
      <c r="S257" s="26">
        <f t="shared" si="55"/>
        <v>393173</v>
      </c>
      <c r="T257" s="1"/>
      <c r="U257" s="92">
        <f>IF(B257=C257,0,IF(S257&lt;&gt;"-",(S257)/Přehled!$A$1,0))</f>
        <v>936.12619047619046</v>
      </c>
      <c r="Y257" s="364"/>
    </row>
    <row r="258" spans="1:25" x14ac:dyDescent="0.25">
      <c r="A258" s="81">
        <v>256</v>
      </c>
      <c r="B258" s="11">
        <v>421544</v>
      </c>
      <c r="C258" s="31"/>
      <c r="D258" s="82">
        <v>5570</v>
      </c>
      <c r="E258" s="6">
        <f t="shared" si="46"/>
        <v>2785</v>
      </c>
      <c r="F258" s="6">
        <f t="shared" si="47"/>
        <v>930</v>
      </c>
      <c r="G258" s="6">
        <f t="shared" si="48"/>
        <v>235</v>
      </c>
      <c r="H258" s="31">
        <f t="shared" si="49"/>
        <v>45</v>
      </c>
      <c r="I258" s="11">
        <f t="shared" si="56"/>
        <v>10583</v>
      </c>
      <c r="J258" s="6">
        <f t="shared" si="56"/>
        <v>5292</v>
      </c>
      <c r="K258" s="6">
        <f t="shared" si="56"/>
        <v>1767</v>
      </c>
      <c r="L258" s="6">
        <f t="shared" si="56"/>
        <v>447</v>
      </c>
      <c r="M258" s="31">
        <f t="shared" si="56"/>
        <v>86</v>
      </c>
      <c r="N258" s="26"/>
      <c r="O258" s="26">
        <f t="shared" si="51"/>
        <v>400378</v>
      </c>
      <c r="P258" s="26">
        <f t="shared" si="52"/>
        <v>0</v>
      </c>
      <c r="Q258" s="26">
        <f t="shared" si="53"/>
        <v>402135</v>
      </c>
      <c r="R258" s="26">
        <f t="shared" si="54"/>
        <v>403008</v>
      </c>
      <c r="S258" s="26">
        <f t="shared" si="55"/>
        <v>403369</v>
      </c>
      <c r="T258" s="1"/>
      <c r="U258" s="92">
        <f>IF(B258=C258,0,IF(S258&lt;&gt;"-",(S258)/Přehled!$A$1,0))</f>
        <v>960.40238095238101</v>
      </c>
      <c r="Y258" s="364"/>
    </row>
    <row r="259" spans="1:25" x14ac:dyDescent="0.25">
      <c r="A259" s="81">
        <v>257</v>
      </c>
      <c r="B259" s="11">
        <v>432083</v>
      </c>
      <c r="C259" s="31"/>
      <c r="D259" s="82">
        <v>5595</v>
      </c>
      <c r="E259" s="6">
        <f t="shared" si="46"/>
        <v>2800</v>
      </c>
      <c r="F259" s="6">
        <f t="shared" si="47"/>
        <v>935</v>
      </c>
      <c r="G259" s="6">
        <f t="shared" si="48"/>
        <v>235</v>
      </c>
      <c r="H259" s="31">
        <f t="shared" si="49"/>
        <v>45</v>
      </c>
      <c r="I259" s="11">
        <f t="shared" si="56"/>
        <v>10631</v>
      </c>
      <c r="J259" s="6">
        <f t="shared" si="56"/>
        <v>5320</v>
      </c>
      <c r="K259" s="6">
        <f t="shared" si="56"/>
        <v>1777</v>
      </c>
      <c r="L259" s="6">
        <f t="shared" si="56"/>
        <v>447</v>
      </c>
      <c r="M259" s="31">
        <f t="shared" si="56"/>
        <v>86</v>
      </c>
      <c r="N259" s="26"/>
      <c r="O259" s="26">
        <f t="shared" si="51"/>
        <v>410821</v>
      </c>
      <c r="P259" s="26">
        <f t="shared" si="52"/>
        <v>0</v>
      </c>
      <c r="Q259" s="26">
        <f t="shared" si="53"/>
        <v>412578</v>
      </c>
      <c r="R259" s="26">
        <f t="shared" si="54"/>
        <v>413461</v>
      </c>
      <c r="S259" s="26">
        <f t="shared" si="55"/>
        <v>413822</v>
      </c>
      <c r="T259" s="1"/>
      <c r="U259" s="92">
        <f>IF(B259=C259,0,IF(S259&lt;&gt;"-",(S259)/Přehled!$A$1,0))</f>
        <v>985.29047619047617</v>
      </c>
      <c r="Y259" s="364"/>
    </row>
    <row r="260" spans="1:25" x14ac:dyDescent="0.25">
      <c r="A260" s="81">
        <v>258</v>
      </c>
      <c r="B260" s="11">
        <v>442885</v>
      </c>
      <c r="C260" s="31"/>
      <c r="D260" s="82">
        <v>5625</v>
      </c>
      <c r="E260" s="6">
        <f t="shared" ref="E260:E303" si="57">ROUND((D260/2)/5,0)*5</f>
        <v>2815</v>
      </c>
      <c r="F260" s="6">
        <f t="shared" ref="F260:F303" si="58">ROUND((E260/3)/5,0)*5</f>
        <v>940</v>
      </c>
      <c r="G260" s="6">
        <f t="shared" ref="G260:G303" si="59">ROUND((F260/4)/5,0)*5</f>
        <v>235</v>
      </c>
      <c r="H260" s="31">
        <f t="shared" ref="H260:H303" si="60">ROUND((G260/5)/5,0)*5</f>
        <v>45</v>
      </c>
      <c r="I260" s="11">
        <f t="shared" si="56"/>
        <v>10688</v>
      </c>
      <c r="J260" s="6">
        <f t="shared" si="56"/>
        <v>5349</v>
      </c>
      <c r="K260" s="6">
        <f t="shared" si="56"/>
        <v>1786</v>
      </c>
      <c r="L260" s="6">
        <f t="shared" si="56"/>
        <v>447</v>
      </c>
      <c r="M260" s="31">
        <f t="shared" si="56"/>
        <v>86</v>
      </c>
      <c r="N260" s="26"/>
      <c r="O260" s="26">
        <f t="shared" ref="O260:O303" si="61">IF((B260-I260)-I260&lt;=0,0,(B260-I260)-I260)</f>
        <v>421509</v>
      </c>
      <c r="P260" s="26">
        <f t="shared" ref="P260:P303" si="62">IF((B260-I260-J260)-J260&lt;=O260,0,IF((B260-I260-J260)-J260&lt;=0,0,(B260-I260-J260)-J260))</f>
        <v>0</v>
      </c>
      <c r="Q260" s="26">
        <f t="shared" ref="Q260:Q303" si="63">IF((B260-I260-J260-K260)-K260&lt;=0,0,(B260-I260-J260-K260)-K260)</f>
        <v>423276</v>
      </c>
      <c r="R260" s="26">
        <f t="shared" ref="R260:R303" si="64">IF((B260-I260-J260-K260-L260)-L260&lt;=0,0,(B260-I260-J260-K260-L260)-L260)</f>
        <v>424168</v>
      </c>
      <c r="S260" s="26">
        <f t="shared" ref="S260:S303" si="65">IF(H260=0,IF((B260-I260-J260-K260-L260-M260)-M260&lt;=0,0,(B260-I260-J260-K260-L260-M260)-M260),IF((B260-I260-J260-K260-L260-M260)-M260&lt;=0,"-",(B260-I260-J260-K260-L260-M260)-M260+M260))</f>
        <v>424529</v>
      </c>
      <c r="T260" s="1"/>
      <c r="U260" s="92">
        <f>IF(B260=C260,0,IF(S260&lt;&gt;"-",(S260)/Přehled!$A$1,0))</f>
        <v>1010.7833333333333</v>
      </c>
      <c r="Y260" s="364"/>
    </row>
    <row r="261" spans="1:25" x14ac:dyDescent="0.25">
      <c r="A261" s="75">
        <v>259</v>
      </c>
      <c r="B261" s="11">
        <v>453957</v>
      </c>
      <c r="C261" s="31"/>
      <c r="D261" s="78">
        <v>5650</v>
      </c>
      <c r="E261" s="79">
        <f t="shared" si="57"/>
        <v>2825</v>
      </c>
      <c r="F261" s="79">
        <f t="shared" si="58"/>
        <v>940</v>
      </c>
      <c r="G261" s="79">
        <f t="shared" si="59"/>
        <v>235</v>
      </c>
      <c r="H261" s="77">
        <f t="shared" si="60"/>
        <v>45</v>
      </c>
      <c r="I261" s="76">
        <f t="shared" si="56"/>
        <v>10735</v>
      </c>
      <c r="J261" s="79">
        <f t="shared" si="56"/>
        <v>5368</v>
      </c>
      <c r="K261" s="79">
        <f t="shared" si="56"/>
        <v>1786</v>
      </c>
      <c r="L261" s="79">
        <f t="shared" si="56"/>
        <v>447</v>
      </c>
      <c r="M261" s="77">
        <f t="shared" si="56"/>
        <v>86</v>
      </c>
      <c r="N261" s="26"/>
      <c r="O261" s="26">
        <f t="shared" si="61"/>
        <v>432487</v>
      </c>
      <c r="P261" s="26">
        <f t="shared" si="62"/>
        <v>0</v>
      </c>
      <c r="Q261" s="26">
        <f t="shared" si="63"/>
        <v>434282</v>
      </c>
      <c r="R261" s="26">
        <f t="shared" si="64"/>
        <v>435174</v>
      </c>
      <c r="S261" s="26">
        <f t="shared" si="65"/>
        <v>435535</v>
      </c>
      <c r="T261" s="1"/>
      <c r="U261" s="92">
        <f>IF(B261=C261,0,IF(S261&lt;&gt;"-",(S261)/Přehled!$A$1,0))</f>
        <v>1036.9880952380952</v>
      </c>
      <c r="Y261" s="364"/>
    </row>
    <row r="262" spans="1:25" x14ac:dyDescent="0.25">
      <c r="A262" s="75">
        <v>260</v>
      </c>
      <c r="B262" s="11">
        <v>465306</v>
      </c>
      <c r="C262" s="31"/>
      <c r="D262" s="78">
        <v>5675</v>
      </c>
      <c r="E262" s="79">
        <f t="shared" si="57"/>
        <v>2840</v>
      </c>
      <c r="F262" s="79">
        <f t="shared" si="58"/>
        <v>945</v>
      </c>
      <c r="G262" s="79">
        <f t="shared" si="59"/>
        <v>235</v>
      </c>
      <c r="H262" s="77">
        <f t="shared" si="60"/>
        <v>45</v>
      </c>
      <c r="I262" s="76">
        <f t="shared" si="56"/>
        <v>10783</v>
      </c>
      <c r="J262" s="79">
        <f t="shared" si="56"/>
        <v>5396</v>
      </c>
      <c r="K262" s="79">
        <f t="shared" si="56"/>
        <v>1796</v>
      </c>
      <c r="L262" s="79">
        <f t="shared" si="56"/>
        <v>447</v>
      </c>
      <c r="M262" s="77">
        <f t="shared" si="56"/>
        <v>86</v>
      </c>
      <c r="N262" s="26"/>
      <c r="O262" s="26">
        <f t="shared" si="61"/>
        <v>443740</v>
      </c>
      <c r="P262" s="26">
        <f t="shared" si="62"/>
        <v>0</v>
      </c>
      <c r="Q262" s="26">
        <f t="shared" si="63"/>
        <v>445535</v>
      </c>
      <c r="R262" s="26">
        <f t="shared" si="64"/>
        <v>446437</v>
      </c>
      <c r="S262" s="26">
        <f t="shared" si="65"/>
        <v>446798</v>
      </c>
      <c r="T262" s="1"/>
      <c r="U262" s="92">
        <f>IF(B262=C262,0,IF(S262&lt;&gt;"-",(S262)/Přehled!$A$1,0))</f>
        <v>1063.804761904762</v>
      </c>
      <c r="Y262" s="364"/>
    </row>
    <row r="263" spans="1:25" x14ac:dyDescent="0.25">
      <c r="A263" s="75">
        <v>261</v>
      </c>
      <c r="B263" s="11">
        <v>476939</v>
      </c>
      <c r="C263" s="31"/>
      <c r="D263" s="78">
        <v>5700</v>
      </c>
      <c r="E263" s="79">
        <f t="shared" si="57"/>
        <v>2850</v>
      </c>
      <c r="F263" s="79">
        <f t="shared" si="58"/>
        <v>950</v>
      </c>
      <c r="G263" s="79">
        <f t="shared" si="59"/>
        <v>240</v>
      </c>
      <c r="H263" s="77">
        <f t="shared" si="60"/>
        <v>50</v>
      </c>
      <c r="I263" s="76">
        <f t="shared" si="56"/>
        <v>10830</v>
      </c>
      <c r="J263" s="79">
        <f t="shared" si="56"/>
        <v>5415</v>
      </c>
      <c r="K263" s="79">
        <f t="shared" si="56"/>
        <v>1805</v>
      </c>
      <c r="L263" s="79">
        <f t="shared" si="56"/>
        <v>456</v>
      </c>
      <c r="M263" s="77">
        <f t="shared" si="56"/>
        <v>95</v>
      </c>
      <c r="N263" s="26"/>
      <c r="O263" s="26">
        <f t="shared" si="61"/>
        <v>455279</v>
      </c>
      <c r="P263" s="26">
        <f t="shared" si="62"/>
        <v>0</v>
      </c>
      <c r="Q263" s="26">
        <f t="shared" si="63"/>
        <v>457084</v>
      </c>
      <c r="R263" s="26">
        <f t="shared" si="64"/>
        <v>457977</v>
      </c>
      <c r="S263" s="26">
        <f t="shared" si="65"/>
        <v>458338</v>
      </c>
      <c r="T263" s="1"/>
      <c r="U263" s="92">
        <f>IF(B263=C263,0,IF(S263&lt;&gt;"-",(S263)/Přehled!$A$1,0))</f>
        <v>1091.2809523809524</v>
      </c>
      <c r="Y263" s="364"/>
    </row>
    <row r="264" spans="1:25" x14ac:dyDescent="0.25">
      <c r="A264" s="75">
        <v>262</v>
      </c>
      <c r="B264" s="11">
        <v>488862</v>
      </c>
      <c r="C264" s="31"/>
      <c r="D264" s="78">
        <v>5730</v>
      </c>
      <c r="E264" s="79">
        <f t="shared" si="57"/>
        <v>2865</v>
      </c>
      <c r="F264" s="79">
        <f t="shared" si="58"/>
        <v>955</v>
      </c>
      <c r="G264" s="79">
        <f t="shared" si="59"/>
        <v>240</v>
      </c>
      <c r="H264" s="77">
        <f t="shared" si="60"/>
        <v>50</v>
      </c>
      <c r="I264" s="76">
        <f t="shared" si="56"/>
        <v>10887</v>
      </c>
      <c r="J264" s="79">
        <f t="shared" si="56"/>
        <v>5444</v>
      </c>
      <c r="K264" s="79">
        <f t="shared" si="56"/>
        <v>1815</v>
      </c>
      <c r="L264" s="79">
        <f t="shared" si="56"/>
        <v>456</v>
      </c>
      <c r="M264" s="77">
        <f t="shared" si="56"/>
        <v>95</v>
      </c>
      <c r="N264" s="26"/>
      <c r="O264" s="26">
        <f t="shared" si="61"/>
        <v>467088</v>
      </c>
      <c r="P264" s="26">
        <f t="shared" si="62"/>
        <v>0</v>
      </c>
      <c r="Q264" s="26">
        <f t="shared" si="63"/>
        <v>468901</v>
      </c>
      <c r="R264" s="26">
        <f t="shared" si="64"/>
        <v>469804</v>
      </c>
      <c r="S264" s="26">
        <f t="shared" si="65"/>
        <v>470165</v>
      </c>
      <c r="T264" s="1"/>
      <c r="U264" s="92">
        <f>IF(B264=C264,0,IF(S264&lt;&gt;"-",(S264)/Přehled!$A$1,0))</f>
        <v>1119.4404761904761</v>
      </c>
      <c r="Y264" s="364"/>
    </row>
    <row r="265" spans="1:25" x14ac:dyDescent="0.25">
      <c r="A265" s="75">
        <v>263</v>
      </c>
      <c r="B265" s="11">
        <v>501084</v>
      </c>
      <c r="C265" s="31"/>
      <c r="D265" s="78">
        <v>5755</v>
      </c>
      <c r="E265" s="79">
        <f t="shared" si="57"/>
        <v>2880</v>
      </c>
      <c r="F265" s="79">
        <f t="shared" si="58"/>
        <v>960</v>
      </c>
      <c r="G265" s="79">
        <f t="shared" si="59"/>
        <v>240</v>
      </c>
      <c r="H265" s="77">
        <f t="shared" si="60"/>
        <v>50</v>
      </c>
      <c r="I265" s="76">
        <f t="shared" si="56"/>
        <v>10935</v>
      </c>
      <c r="J265" s="79">
        <f t="shared" si="56"/>
        <v>5472</v>
      </c>
      <c r="K265" s="79">
        <f t="shared" si="56"/>
        <v>1824</v>
      </c>
      <c r="L265" s="79">
        <f t="shared" si="56"/>
        <v>456</v>
      </c>
      <c r="M265" s="77">
        <f t="shared" si="56"/>
        <v>95</v>
      </c>
      <c r="N265" s="26"/>
      <c r="O265" s="26">
        <f t="shared" si="61"/>
        <v>479214</v>
      </c>
      <c r="P265" s="26">
        <f t="shared" si="62"/>
        <v>0</v>
      </c>
      <c r="Q265" s="26">
        <f t="shared" si="63"/>
        <v>481029</v>
      </c>
      <c r="R265" s="26">
        <f t="shared" si="64"/>
        <v>481941</v>
      </c>
      <c r="S265" s="26">
        <f t="shared" si="65"/>
        <v>482302</v>
      </c>
      <c r="T265" s="1"/>
      <c r="U265" s="92">
        <f>IF(B265=C265,0,IF(S265&lt;&gt;"-",(S265)/Přehled!$A$1,0))</f>
        <v>1148.3380952380953</v>
      </c>
      <c r="Y265" s="364"/>
    </row>
    <row r="266" spans="1:25" x14ac:dyDescent="0.25">
      <c r="A266" s="75">
        <v>264</v>
      </c>
      <c r="B266" s="11">
        <v>513611</v>
      </c>
      <c r="C266" s="31"/>
      <c r="D266" s="78">
        <v>5780</v>
      </c>
      <c r="E266" s="79">
        <f t="shared" si="57"/>
        <v>2890</v>
      </c>
      <c r="F266" s="79">
        <f t="shared" si="58"/>
        <v>965</v>
      </c>
      <c r="G266" s="79">
        <f t="shared" si="59"/>
        <v>240</v>
      </c>
      <c r="H266" s="77">
        <f t="shared" si="60"/>
        <v>50</v>
      </c>
      <c r="I266" s="76">
        <f t="shared" si="56"/>
        <v>10982</v>
      </c>
      <c r="J266" s="79">
        <f t="shared" si="56"/>
        <v>5491</v>
      </c>
      <c r="K266" s="79">
        <f t="shared" si="56"/>
        <v>1834</v>
      </c>
      <c r="L266" s="79">
        <f t="shared" si="56"/>
        <v>456</v>
      </c>
      <c r="M266" s="77">
        <f t="shared" si="56"/>
        <v>95</v>
      </c>
      <c r="N266" s="26"/>
      <c r="O266" s="26">
        <f t="shared" si="61"/>
        <v>491647</v>
      </c>
      <c r="P266" s="26">
        <f t="shared" si="62"/>
        <v>0</v>
      </c>
      <c r="Q266" s="26">
        <f t="shared" si="63"/>
        <v>493470</v>
      </c>
      <c r="R266" s="26">
        <f t="shared" si="64"/>
        <v>494392</v>
      </c>
      <c r="S266" s="26">
        <f t="shared" si="65"/>
        <v>494753</v>
      </c>
      <c r="T266" s="1"/>
      <c r="U266" s="92">
        <f>IF(B266=C266,0,IF(S266&lt;&gt;"-",(S266)/Přehled!$A$1,0))</f>
        <v>1177.9833333333333</v>
      </c>
      <c r="Y266" s="364"/>
    </row>
    <row r="267" spans="1:25" x14ac:dyDescent="0.25">
      <c r="A267" s="81">
        <v>265</v>
      </c>
      <c r="B267" s="11">
        <v>526451</v>
      </c>
      <c r="C267" s="31"/>
      <c r="D267" s="82">
        <v>5810</v>
      </c>
      <c r="E267" s="6">
        <f t="shared" si="57"/>
        <v>2905</v>
      </c>
      <c r="F267" s="6">
        <f t="shared" si="58"/>
        <v>970</v>
      </c>
      <c r="G267" s="6">
        <f t="shared" si="59"/>
        <v>245</v>
      </c>
      <c r="H267" s="31">
        <f t="shared" si="60"/>
        <v>50</v>
      </c>
      <c r="I267" s="11">
        <f t="shared" si="56"/>
        <v>11039</v>
      </c>
      <c r="J267" s="6">
        <f t="shared" si="56"/>
        <v>5520</v>
      </c>
      <c r="K267" s="6">
        <f t="shared" si="56"/>
        <v>1843</v>
      </c>
      <c r="L267" s="6">
        <f t="shared" si="56"/>
        <v>466</v>
      </c>
      <c r="M267" s="31">
        <f t="shared" si="56"/>
        <v>95</v>
      </c>
      <c r="N267" s="26"/>
      <c r="O267" s="26">
        <f t="shared" si="61"/>
        <v>504373</v>
      </c>
      <c r="P267" s="26">
        <f t="shared" si="62"/>
        <v>0</v>
      </c>
      <c r="Q267" s="26">
        <f t="shared" si="63"/>
        <v>506206</v>
      </c>
      <c r="R267" s="26">
        <f t="shared" si="64"/>
        <v>507117</v>
      </c>
      <c r="S267" s="26">
        <f t="shared" si="65"/>
        <v>507488</v>
      </c>
      <c r="T267" s="1"/>
      <c r="U267" s="92">
        <f>IF(B267=C267,0,IF(S267&lt;&gt;"-",(S267)/Přehled!$A$1,0))</f>
        <v>1208.304761904762</v>
      </c>
      <c r="Y267" s="364"/>
    </row>
    <row r="268" spans="1:25" x14ac:dyDescent="0.25">
      <c r="A268" s="81">
        <v>266</v>
      </c>
      <c r="B268" s="11">
        <v>539612</v>
      </c>
      <c r="C268" s="31"/>
      <c r="D268" s="82">
        <v>5835</v>
      </c>
      <c r="E268" s="6">
        <f t="shared" si="57"/>
        <v>2920</v>
      </c>
      <c r="F268" s="6">
        <f t="shared" si="58"/>
        <v>975</v>
      </c>
      <c r="G268" s="6">
        <f t="shared" si="59"/>
        <v>245</v>
      </c>
      <c r="H268" s="31">
        <f t="shared" si="60"/>
        <v>50</v>
      </c>
      <c r="I268" s="11">
        <f t="shared" si="56"/>
        <v>11087</v>
      </c>
      <c r="J268" s="6">
        <f t="shared" si="56"/>
        <v>5548</v>
      </c>
      <c r="K268" s="6">
        <f t="shared" si="56"/>
        <v>1853</v>
      </c>
      <c r="L268" s="6">
        <f t="shared" si="56"/>
        <v>466</v>
      </c>
      <c r="M268" s="31">
        <f t="shared" si="56"/>
        <v>95</v>
      </c>
      <c r="N268" s="26"/>
      <c r="O268" s="26">
        <f t="shared" si="61"/>
        <v>517438</v>
      </c>
      <c r="P268" s="26">
        <f t="shared" si="62"/>
        <v>0</v>
      </c>
      <c r="Q268" s="26">
        <f t="shared" si="63"/>
        <v>519271</v>
      </c>
      <c r="R268" s="26">
        <f t="shared" si="64"/>
        <v>520192</v>
      </c>
      <c r="S268" s="26">
        <f t="shared" si="65"/>
        <v>520563</v>
      </c>
      <c r="T268" s="1"/>
      <c r="U268" s="92">
        <f>IF(B268=C268,0,IF(S268&lt;&gt;"-",(S268)/Přehled!$A$1,0))</f>
        <v>1239.4357142857143</v>
      </c>
      <c r="Y268" s="364"/>
    </row>
    <row r="269" spans="1:25" x14ac:dyDescent="0.25">
      <c r="A269" s="81">
        <v>267</v>
      </c>
      <c r="B269" s="11">
        <v>553102</v>
      </c>
      <c r="C269" s="31"/>
      <c r="D269" s="82">
        <v>5860</v>
      </c>
      <c r="E269" s="6">
        <f t="shared" si="57"/>
        <v>2930</v>
      </c>
      <c r="F269" s="6">
        <f t="shared" si="58"/>
        <v>975</v>
      </c>
      <c r="G269" s="6">
        <f t="shared" si="59"/>
        <v>245</v>
      </c>
      <c r="H269" s="31">
        <f t="shared" si="60"/>
        <v>50</v>
      </c>
      <c r="I269" s="11">
        <f t="shared" si="56"/>
        <v>11134</v>
      </c>
      <c r="J269" s="6">
        <f t="shared" si="56"/>
        <v>5567</v>
      </c>
      <c r="K269" s="6">
        <f t="shared" si="56"/>
        <v>1853</v>
      </c>
      <c r="L269" s="6">
        <f t="shared" si="56"/>
        <v>466</v>
      </c>
      <c r="M269" s="31">
        <f t="shared" si="56"/>
        <v>95</v>
      </c>
      <c r="N269" s="26"/>
      <c r="O269" s="26">
        <f t="shared" si="61"/>
        <v>530834</v>
      </c>
      <c r="P269" s="26">
        <f t="shared" si="62"/>
        <v>0</v>
      </c>
      <c r="Q269" s="26">
        <f t="shared" si="63"/>
        <v>532695</v>
      </c>
      <c r="R269" s="26">
        <f t="shared" si="64"/>
        <v>533616</v>
      </c>
      <c r="S269" s="26">
        <f t="shared" si="65"/>
        <v>533987</v>
      </c>
      <c r="T269" s="1"/>
      <c r="U269" s="92">
        <f>IF(B269=C269,0,IF(S269&lt;&gt;"-",(S269)/Přehled!$A$1,0))</f>
        <v>1271.3976190476189</v>
      </c>
      <c r="Y269" s="364"/>
    </row>
    <row r="270" spans="1:25" x14ac:dyDescent="0.25">
      <c r="A270" s="75">
        <v>268</v>
      </c>
      <c r="B270" s="11">
        <v>566930</v>
      </c>
      <c r="C270" s="31"/>
      <c r="D270" s="78">
        <v>5885</v>
      </c>
      <c r="E270" s="79">
        <f t="shared" si="57"/>
        <v>2945</v>
      </c>
      <c r="F270" s="79">
        <f t="shared" si="58"/>
        <v>980</v>
      </c>
      <c r="G270" s="79">
        <f t="shared" si="59"/>
        <v>245</v>
      </c>
      <c r="H270" s="77">
        <f t="shared" si="60"/>
        <v>50</v>
      </c>
      <c r="I270" s="76">
        <f t="shared" si="56"/>
        <v>11182</v>
      </c>
      <c r="J270" s="79">
        <f t="shared" si="56"/>
        <v>5596</v>
      </c>
      <c r="K270" s="79">
        <f t="shared" si="56"/>
        <v>1862</v>
      </c>
      <c r="L270" s="79">
        <f t="shared" si="56"/>
        <v>466</v>
      </c>
      <c r="M270" s="77">
        <f t="shared" si="56"/>
        <v>95</v>
      </c>
      <c r="N270" s="26"/>
      <c r="O270" s="26">
        <f t="shared" si="61"/>
        <v>544566</v>
      </c>
      <c r="P270" s="26">
        <f t="shared" si="62"/>
        <v>0</v>
      </c>
      <c r="Q270" s="26">
        <f t="shared" si="63"/>
        <v>546428</v>
      </c>
      <c r="R270" s="26">
        <f t="shared" si="64"/>
        <v>547358</v>
      </c>
      <c r="S270" s="26">
        <f t="shared" si="65"/>
        <v>547729</v>
      </c>
      <c r="T270" s="1"/>
      <c r="U270" s="92">
        <f>IF(B270=C270,0,IF(S270&lt;&gt;"-",(S270)/Přehled!$A$1,0))</f>
        <v>1304.1166666666666</v>
      </c>
      <c r="Y270" s="364"/>
    </row>
    <row r="271" spans="1:25" x14ac:dyDescent="0.25">
      <c r="A271" s="75">
        <v>269</v>
      </c>
      <c r="B271" s="11">
        <v>581103</v>
      </c>
      <c r="C271" s="31"/>
      <c r="D271" s="78">
        <v>5915</v>
      </c>
      <c r="E271" s="79">
        <f t="shared" si="57"/>
        <v>2960</v>
      </c>
      <c r="F271" s="79">
        <f t="shared" si="58"/>
        <v>985</v>
      </c>
      <c r="G271" s="79">
        <f t="shared" si="59"/>
        <v>245</v>
      </c>
      <c r="H271" s="77">
        <f t="shared" si="60"/>
        <v>50</v>
      </c>
      <c r="I271" s="76">
        <f t="shared" si="56"/>
        <v>11239</v>
      </c>
      <c r="J271" s="79">
        <f t="shared" si="56"/>
        <v>5624</v>
      </c>
      <c r="K271" s="79">
        <f t="shared" si="56"/>
        <v>1872</v>
      </c>
      <c r="L271" s="79">
        <f t="shared" si="56"/>
        <v>466</v>
      </c>
      <c r="M271" s="77">
        <f t="shared" si="56"/>
        <v>95</v>
      </c>
      <c r="N271" s="26"/>
      <c r="O271" s="26">
        <f t="shared" si="61"/>
        <v>558625</v>
      </c>
      <c r="P271" s="26">
        <f t="shared" si="62"/>
        <v>0</v>
      </c>
      <c r="Q271" s="26">
        <f t="shared" si="63"/>
        <v>560496</v>
      </c>
      <c r="R271" s="26">
        <f t="shared" si="64"/>
        <v>561436</v>
      </c>
      <c r="S271" s="26">
        <f t="shared" si="65"/>
        <v>561807</v>
      </c>
      <c r="T271" s="1"/>
      <c r="U271" s="92">
        <f>IF(B271=C271,0,IF(S271&lt;&gt;"-",(S271)/Přehled!$A$1,0))</f>
        <v>1337.6357142857144</v>
      </c>
      <c r="Y271" s="364"/>
    </row>
    <row r="272" spans="1:25" x14ac:dyDescent="0.25">
      <c r="A272" s="75">
        <v>270</v>
      </c>
      <c r="B272" s="11">
        <v>595631</v>
      </c>
      <c r="C272" s="31"/>
      <c r="D272" s="78">
        <v>5940</v>
      </c>
      <c r="E272" s="79">
        <f t="shared" si="57"/>
        <v>2970</v>
      </c>
      <c r="F272" s="79">
        <f t="shared" si="58"/>
        <v>990</v>
      </c>
      <c r="G272" s="79">
        <f t="shared" si="59"/>
        <v>250</v>
      </c>
      <c r="H272" s="77">
        <f t="shared" si="60"/>
        <v>50</v>
      </c>
      <c r="I272" s="76">
        <f t="shared" si="56"/>
        <v>11286</v>
      </c>
      <c r="J272" s="79">
        <f t="shared" si="56"/>
        <v>5643</v>
      </c>
      <c r="K272" s="79">
        <f t="shared" si="56"/>
        <v>1881</v>
      </c>
      <c r="L272" s="79">
        <f t="shared" si="56"/>
        <v>475</v>
      </c>
      <c r="M272" s="77">
        <f t="shared" si="56"/>
        <v>95</v>
      </c>
      <c r="N272" s="26"/>
      <c r="O272" s="26">
        <f t="shared" si="61"/>
        <v>573059</v>
      </c>
      <c r="P272" s="26">
        <f t="shared" si="62"/>
        <v>0</v>
      </c>
      <c r="Q272" s="26">
        <f t="shared" si="63"/>
        <v>574940</v>
      </c>
      <c r="R272" s="26">
        <f t="shared" si="64"/>
        <v>575871</v>
      </c>
      <c r="S272" s="26">
        <f t="shared" si="65"/>
        <v>576251</v>
      </c>
      <c r="T272" s="1"/>
      <c r="U272" s="92">
        <f>IF(B272=C272,0,IF(S272&lt;&gt;"-",(S272)/Přehled!$A$1,0))</f>
        <v>1372.0261904761905</v>
      </c>
      <c r="Y272" s="364"/>
    </row>
    <row r="273" spans="1:25" x14ac:dyDescent="0.25">
      <c r="A273" s="75">
        <v>271</v>
      </c>
      <c r="B273" s="11">
        <v>610521</v>
      </c>
      <c r="C273" s="31"/>
      <c r="D273" s="78">
        <v>5965</v>
      </c>
      <c r="E273" s="79">
        <f t="shared" si="57"/>
        <v>2985</v>
      </c>
      <c r="F273" s="79">
        <f t="shared" si="58"/>
        <v>995</v>
      </c>
      <c r="G273" s="79">
        <f t="shared" si="59"/>
        <v>250</v>
      </c>
      <c r="H273" s="77">
        <f t="shared" si="60"/>
        <v>50</v>
      </c>
      <c r="I273" s="76">
        <f t="shared" si="56"/>
        <v>11334</v>
      </c>
      <c r="J273" s="79">
        <f t="shared" si="56"/>
        <v>5672</v>
      </c>
      <c r="K273" s="79">
        <f t="shared" si="56"/>
        <v>1891</v>
      </c>
      <c r="L273" s="79">
        <f t="shared" si="56"/>
        <v>475</v>
      </c>
      <c r="M273" s="77">
        <f t="shared" si="56"/>
        <v>95</v>
      </c>
      <c r="N273" s="26"/>
      <c r="O273" s="26">
        <f t="shared" si="61"/>
        <v>587853</v>
      </c>
      <c r="P273" s="26">
        <f t="shared" si="62"/>
        <v>0</v>
      </c>
      <c r="Q273" s="26">
        <f t="shared" si="63"/>
        <v>589733</v>
      </c>
      <c r="R273" s="26">
        <f t="shared" si="64"/>
        <v>590674</v>
      </c>
      <c r="S273" s="26">
        <f t="shared" si="65"/>
        <v>591054</v>
      </c>
      <c r="T273" s="1"/>
      <c r="U273" s="92">
        <f>IF(B273=C273,0,IF(S273&lt;&gt;"-",(S273)/Přehled!$A$1,0))</f>
        <v>1407.2714285714285</v>
      </c>
      <c r="Y273" s="364"/>
    </row>
    <row r="274" spans="1:25" x14ac:dyDescent="0.25">
      <c r="A274" s="75">
        <v>272</v>
      </c>
      <c r="B274" s="11">
        <v>625785</v>
      </c>
      <c r="C274" s="31"/>
      <c r="D274" s="78">
        <v>5990</v>
      </c>
      <c r="E274" s="79">
        <f t="shared" si="57"/>
        <v>2995</v>
      </c>
      <c r="F274" s="79">
        <f t="shared" si="58"/>
        <v>1000</v>
      </c>
      <c r="G274" s="79">
        <f t="shared" si="59"/>
        <v>250</v>
      </c>
      <c r="H274" s="77">
        <f t="shared" si="60"/>
        <v>50</v>
      </c>
      <c r="I274" s="76">
        <f t="shared" si="56"/>
        <v>11381</v>
      </c>
      <c r="J274" s="79">
        <f t="shared" si="56"/>
        <v>5691</v>
      </c>
      <c r="K274" s="79">
        <f t="shared" si="56"/>
        <v>1900</v>
      </c>
      <c r="L274" s="79">
        <f t="shared" si="56"/>
        <v>475</v>
      </c>
      <c r="M274" s="77">
        <f t="shared" si="56"/>
        <v>95</v>
      </c>
      <c r="N274" s="26"/>
      <c r="O274" s="26">
        <f t="shared" si="61"/>
        <v>603023</v>
      </c>
      <c r="P274" s="26">
        <f t="shared" si="62"/>
        <v>0</v>
      </c>
      <c r="Q274" s="26">
        <f t="shared" si="63"/>
        <v>604913</v>
      </c>
      <c r="R274" s="26">
        <f t="shared" si="64"/>
        <v>605863</v>
      </c>
      <c r="S274" s="26">
        <f t="shared" si="65"/>
        <v>606243</v>
      </c>
      <c r="T274" s="1"/>
      <c r="U274" s="92">
        <f>IF(B274=C274,0,IF(S274&lt;&gt;"-",(S274)/Přehled!$A$1,0))</f>
        <v>1443.4357142857143</v>
      </c>
      <c r="Y274" s="364"/>
    </row>
    <row r="275" spans="1:25" x14ac:dyDescent="0.25">
      <c r="A275" s="75">
        <v>273</v>
      </c>
      <c r="B275" s="11">
        <v>641429</v>
      </c>
      <c r="C275" s="31"/>
      <c r="D275" s="78">
        <v>6020</v>
      </c>
      <c r="E275" s="79">
        <f t="shared" si="57"/>
        <v>3010</v>
      </c>
      <c r="F275" s="79">
        <f t="shared" si="58"/>
        <v>1005</v>
      </c>
      <c r="G275" s="79">
        <f t="shared" si="59"/>
        <v>250</v>
      </c>
      <c r="H275" s="77">
        <f t="shared" si="60"/>
        <v>50</v>
      </c>
      <c r="I275" s="76">
        <f t="shared" si="56"/>
        <v>11438</v>
      </c>
      <c r="J275" s="79">
        <f t="shared" si="56"/>
        <v>5719</v>
      </c>
      <c r="K275" s="79">
        <f t="shared" si="56"/>
        <v>1910</v>
      </c>
      <c r="L275" s="79">
        <f t="shared" si="56"/>
        <v>475</v>
      </c>
      <c r="M275" s="77">
        <f t="shared" si="56"/>
        <v>95</v>
      </c>
      <c r="N275" s="26"/>
      <c r="O275" s="26">
        <f t="shared" si="61"/>
        <v>618553</v>
      </c>
      <c r="P275" s="26">
        <f t="shared" si="62"/>
        <v>0</v>
      </c>
      <c r="Q275" s="26">
        <f t="shared" si="63"/>
        <v>620452</v>
      </c>
      <c r="R275" s="26">
        <f t="shared" si="64"/>
        <v>621412</v>
      </c>
      <c r="S275" s="26">
        <f t="shared" si="65"/>
        <v>621792</v>
      </c>
      <c r="T275" s="1"/>
      <c r="U275" s="92">
        <f>IF(B275=C275,0,IF(S275&lt;&gt;"-",(S275)/Přehled!$A$1,0))</f>
        <v>1480.4571428571428</v>
      </c>
      <c r="Y275" s="364"/>
    </row>
    <row r="276" spans="1:25" x14ac:dyDescent="0.25">
      <c r="A276" s="81">
        <v>274</v>
      </c>
      <c r="B276" s="11">
        <v>657465</v>
      </c>
      <c r="C276" s="31"/>
      <c r="D276" s="82">
        <v>6045</v>
      </c>
      <c r="E276" s="6">
        <f t="shared" si="57"/>
        <v>3025</v>
      </c>
      <c r="F276" s="6">
        <f t="shared" si="58"/>
        <v>1010</v>
      </c>
      <c r="G276" s="6">
        <f t="shared" si="59"/>
        <v>255</v>
      </c>
      <c r="H276" s="31">
        <f t="shared" si="60"/>
        <v>50</v>
      </c>
      <c r="I276" s="11">
        <f t="shared" si="56"/>
        <v>11486</v>
      </c>
      <c r="J276" s="6">
        <f t="shared" si="56"/>
        <v>5748</v>
      </c>
      <c r="K276" s="6">
        <f t="shared" si="56"/>
        <v>1919</v>
      </c>
      <c r="L276" s="6">
        <f t="shared" si="56"/>
        <v>485</v>
      </c>
      <c r="M276" s="31">
        <f t="shared" si="56"/>
        <v>95</v>
      </c>
      <c r="N276" s="26"/>
      <c r="O276" s="26">
        <f t="shared" si="61"/>
        <v>634493</v>
      </c>
      <c r="P276" s="26">
        <f t="shared" si="62"/>
        <v>0</v>
      </c>
      <c r="Q276" s="26">
        <f t="shared" si="63"/>
        <v>636393</v>
      </c>
      <c r="R276" s="26">
        <f t="shared" si="64"/>
        <v>637342</v>
      </c>
      <c r="S276" s="26">
        <f t="shared" si="65"/>
        <v>637732</v>
      </c>
      <c r="T276" s="1"/>
      <c r="U276" s="92">
        <f>IF(B276=C276,0,IF(S276&lt;&gt;"-",(S276)/Přehled!$A$1,0))</f>
        <v>1518.4095238095238</v>
      </c>
      <c r="Y276" s="364"/>
    </row>
    <row r="277" spans="1:25" x14ac:dyDescent="0.25">
      <c r="A277" s="81">
        <v>275</v>
      </c>
      <c r="B277" s="11">
        <v>673901</v>
      </c>
      <c r="C277" s="31"/>
      <c r="D277" s="82">
        <v>6070</v>
      </c>
      <c r="E277" s="6">
        <f t="shared" si="57"/>
        <v>3035</v>
      </c>
      <c r="F277" s="6">
        <f t="shared" si="58"/>
        <v>1010</v>
      </c>
      <c r="G277" s="6">
        <f t="shared" si="59"/>
        <v>255</v>
      </c>
      <c r="H277" s="31">
        <f t="shared" si="60"/>
        <v>50</v>
      </c>
      <c r="I277" s="11">
        <f t="shared" si="56"/>
        <v>11533</v>
      </c>
      <c r="J277" s="6">
        <f t="shared" si="56"/>
        <v>5767</v>
      </c>
      <c r="K277" s="6">
        <f t="shared" si="56"/>
        <v>1919</v>
      </c>
      <c r="L277" s="6">
        <f t="shared" si="56"/>
        <v>485</v>
      </c>
      <c r="M277" s="31">
        <f t="shared" si="56"/>
        <v>95</v>
      </c>
      <c r="N277" s="26"/>
      <c r="O277" s="26">
        <f t="shared" si="61"/>
        <v>650835</v>
      </c>
      <c r="P277" s="26">
        <f t="shared" si="62"/>
        <v>0</v>
      </c>
      <c r="Q277" s="26">
        <f t="shared" si="63"/>
        <v>652763</v>
      </c>
      <c r="R277" s="26">
        <f t="shared" si="64"/>
        <v>653712</v>
      </c>
      <c r="S277" s="26">
        <f t="shared" si="65"/>
        <v>654102</v>
      </c>
      <c r="T277" s="1"/>
      <c r="U277" s="92">
        <f>IF(B277=C277,0,IF(S277&lt;&gt;"-",(S277)/Přehled!$A$1,0))</f>
        <v>1557.3857142857144</v>
      </c>
      <c r="Y277" s="364"/>
    </row>
    <row r="278" spans="1:25" x14ac:dyDescent="0.25">
      <c r="A278" s="81">
        <v>276</v>
      </c>
      <c r="B278" s="11">
        <v>690749</v>
      </c>
      <c r="C278" s="31"/>
      <c r="D278" s="82">
        <v>6100</v>
      </c>
      <c r="E278" s="6">
        <f t="shared" si="57"/>
        <v>3050</v>
      </c>
      <c r="F278" s="6">
        <f t="shared" si="58"/>
        <v>1015</v>
      </c>
      <c r="G278" s="6">
        <f t="shared" si="59"/>
        <v>255</v>
      </c>
      <c r="H278" s="31">
        <f t="shared" si="60"/>
        <v>50</v>
      </c>
      <c r="I278" s="11">
        <f t="shared" si="56"/>
        <v>11590</v>
      </c>
      <c r="J278" s="6">
        <f t="shared" si="56"/>
        <v>5795</v>
      </c>
      <c r="K278" s="6">
        <f t="shared" si="56"/>
        <v>1929</v>
      </c>
      <c r="L278" s="6">
        <f t="shared" si="56"/>
        <v>485</v>
      </c>
      <c r="M278" s="31">
        <f t="shared" si="56"/>
        <v>95</v>
      </c>
      <c r="N278" s="26"/>
      <c r="O278" s="26">
        <f t="shared" si="61"/>
        <v>667569</v>
      </c>
      <c r="P278" s="26">
        <f t="shared" si="62"/>
        <v>0</v>
      </c>
      <c r="Q278" s="26">
        <f t="shared" si="63"/>
        <v>669506</v>
      </c>
      <c r="R278" s="26">
        <f t="shared" si="64"/>
        <v>670465</v>
      </c>
      <c r="S278" s="26">
        <f t="shared" si="65"/>
        <v>670855</v>
      </c>
      <c r="T278" s="1"/>
      <c r="U278" s="92">
        <f>IF(B278=C278,0,IF(S278&lt;&gt;"-",(S278)/Přehled!$A$1,0))</f>
        <v>1597.2738095238096</v>
      </c>
      <c r="Y278" s="364"/>
    </row>
    <row r="279" spans="1:25" x14ac:dyDescent="0.25">
      <c r="A279" s="75">
        <v>277</v>
      </c>
      <c r="B279" s="11">
        <v>708018</v>
      </c>
      <c r="C279" s="31"/>
      <c r="D279" s="78">
        <v>6125</v>
      </c>
      <c r="E279" s="79">
        <f t="shared" si="57"/>
        <v>3065</v>
      </c>
      <c r="F279" s="79">
        <f t="shared" si="58"/>
        <v>1020</v>
      </c>
      <c r="G279" s="79">
        <f t="shared" si="59"/>
        <v>255</v>
      </c>
      <c r="H279" s="77">
        <f t="shared" si="60"/>
        <v>50</v>
      </c>
      <c r="I279" s="76">
        <f t="shared" si="56"/>
        <v>11638</v>
      </c>
      <c r="J279" s="79">
        <f t="shared" si="56"/>
        <v>5824</v>
      </c>
      <c r="K279" s="79">
        <f t="shared" si="56"/>
        <v>1938</v>
      </c>
      <c r="L279" s="79">
        <f t="shared" si="56"/>
        <v>485</v>
      </c>
      <c r="M279" s="77">
        <f t="shared" si="56"/>
        <v>95</v>
      </c>
      <c r="N279" s="26"/>
      <c r="O279" s="26">
        <f t="shared" si="61"/>
        <v>684742</v>
      </c>
      <c r="P279" s="26">
        <f t="shared" si="62"/>
        <v>0</v>
      </c>
      <c r="Q279" s="26">
        <f t="shared" si="63"/>
        <v>686680</v>
      </c>
      <c r="R279" s="26">
        <f t="shared" si="64"/>
        <v>687648</v>
      </c>
      <c r="S279" s="26">
        <f t="shared" si="65"/>
        <v>688038</v>
      </c>
      <c r="T279" s="1"/>
      <c r="U279" s="92">
        <f>IF(B279=C279,0,IF(S279&lt;&gt;"-",(S279)/Přehled!$A$1,0))</f>
        <v>1638.1857142857143</v>
      </c>
      <c r="Y279" s="364"/>
    </row>
    <row r="280" spans="1:25" x14ac:dyDescent="0.25">
      <c r="A280" s="75">
        <v>278</v>
      </c>
      <c r="B280" s="11">
        <v>725718</v>
      </c>
      <c r="C280" s="31"/>
      <c r="D280" s="78">
        <v>6150</v>
      </c>
      <c r="E280" s="79">
        <f t="shared" si="57"/>
        <v>3075</v>
      </c>
      <c r="F280" s="79">
        <f t="shared" si="58"/>
        <v>1025</v>
      </c>
      <c r="G280" s="79">
        <f t="shared" si="59"/>
        <v>255</v>
      </c>
      <c r="H280" s="77">
        <f t="shared" si="60"/>
        <v>50</v>
      </c>
      <c r="I280" s="76">
        <f t="shared" si="56"/>
        <v>11685</v>
      </c>
      <c r="J280" s="79">
        <f t="shared" si="56"/>
        <v>5843</v>
      </c>
      <c r="K280" s="79">
        <f t="shared" si="56"/>
        <v>1948</v>
      </c>
      <c r="L280" s="79">
        <f t="shared" si="56"/>
        <v>485</v>
      </c>
      <c r="M280" s="77">
        <f t="shared" si="56"/>
        <v>95</v>
      </c>
      <c r="N280" s="26"/>
      <c r="O280" s="26">
        <f t="shared" si="61"/>
        <v>702348</v>
      </c>
      <c r="P280" s="26">
        <f t="shared" si="62"/>
        <v>0</v>
      </c>
      <c r="Q280" s="26">
        <f t="shared" si="63"/>
        <v>704294</v>
      </c>
      <c r="R280" s="26">
        <f t="shared" si="64"/>
        <v>705272</v>
      </c>
      <c r="S280" s="26">
        <f t="shared" si="65"/>
        <v>705662</v>
      </c>
      <c r="T280" s="1"/>
      <c r="U280" s="92">
        <f>IF(B280=C280,0,IF(S280&lt;&gt;"-",(S280)/Přehled!$A$1,0))</f>
        <v>1680.1476190476189</v>
      </c>
      <c r="Y280" s="364"/>
    </row>
    <row r="281" spans="1:25" x14ac:dyDescent="0.25">
      <c r="A281" s="75">
        <v>279</v>
      </c>
      <c r="B281" s="11">
        <v>743861</v>
      </c>
      <c r="C281" s="31"/>
      <c r="D281" s="78">
        <v>6180</v>
      </c>
      <c r="E281" s="79">
        <f t="shared" si="57"/>
        <v>3090</v>
      </c>
      <c r="F281" s="79">
        <f t="shared" si="58"/>
        <v>1030</v>
      </c>
      <c r="G281" s="79">
        <f t="shared" si="59"/>
        <v>260</v>
      </c>
      <c r="H281" s="77">
        <f t="shared" si="60"/>
        <v>50</v>
      </c>
      <c r="I281" s="76">
        <f t="shared" si="56"/>
        <v>11742</v>
      </c>
      <c r="J281" s="79">
        <f t="shared" si="56"/>
        <v>5871</v>
      </c>
      <c r="K281" s="79">
        <f t="shared" si="56"/>
        <v>1957</v>
      </c>
      <c r="L281" s="79">
        <f t="shared" si="56"/>
        <v>494</v>
      </c>
      <c r="M281" s="77">
        <f t="shared" si="56"/>
        <v>95</v>
      </c>
      <c r="N281" s="26"/>
      <c r="O281" s="26">
        <f t="shared" si="61"/>
        <v>720377</v>
      </c>
      <c r="P281" s="26">
        <f t="shared" si="62"/>
        <v>0</v>
      </c>
      <c r="Q281" s="26">
        <f t="shared" si="63"/>
        <v>722334</v>
      </c>
      <c r="R281" s="26">
        <f t="shared" si="64"/>
        <v>723303</v>
      </c>
      <c r="S281" s="26">
        <f t="shared" si="65"/>
        <v>723702</v>
      </c>
      <c r="T281" s="1"/>
      <c r="U281" s="92">
        <f>IF(B281=C281,0,IF(S281&lt;&gt;"-",(S281)/Přehled!$A$1,0))</f>
        <v>1723.1</v>
      </c>
      <c r="Y281" s="364"/>
    </row>
    <row r="282" spans="1:25" x14ac:dyDescent="0.25">
      <c r="A282" s="75">
        <v>280</v>
      </c>
      <c r="B282" s="11">
        <v>762458</v>
      </c>
      <c r="C282" s="31"/>
      <c r="D282" s="78">
        <v>6205</v>
      </c>
      <c r="E282" s="79">
        <f t="shared" si="57"/>
        <v>3105</v>
      </c>
      <c r="F282" s="79">
        <f t="shared" si="58"/>
        <v>1035</v>
      </c>
      <c r="G282" s="79">
        <f t="shared" si="59"/>
        <v>260</v>
      </c>
      <c r="H282" s="77">
        <f t="shared" si="60"/>
        <v>50</v>
      </c>
      <c r="I282" s="76">
        <f t="shared" si="56"/>
        <v>11790</v>
      </c>
      <c r="J282" s="79">
        <f t="shared" si="56"/>
        <v>5900</v>
      </c>
      <c r="K282" s="79">
        <f t="shared" si="56"/>
        <v>1967</v>
      </c>
      <c r="L282" s="79">
        <f t="shared" si="56"/>
        <v>494</v>
      </c>
      <c r="M282" s="77">
        <f t="shared" si="56"/>
        <v>95</v>
      </c>
      <c r="N282" s="26"/>
      <c r="O282" s="26">
        <f t="shared" si="61"/>
        <v>738878</v>
      </c>
      <c r="P282" s="26">
        <f t="shared" si="62"/>
        <v>0</v>
      </c>
      <c r="Q282" s="26">
        <f t="shared" si="63"/>
        <v>740834</v>
      </c>
      <c r="R282" s="26">
        <f t="shared" si="64"/>
        <v>741813</v>
      </c>
      <c r="S282" s="26">
        <f t="shared" si="65"/>
        <v>742212</v>
      </c>
      <c r="T282" s="1"/>
      <c r="U282" s="92">
        <f>IF(B282=C282,0,IF(S282&lt;&gt;"-",(S282)/Přehled!$A$1,0))</f>
        <v>1767.1714285714286</v>
      </c>
      <c r="Y282" s="364"/>
    </row>
    <row r="283" spans="1:25" x14ac:dyDescent="0.25">
      <c r="A283" s="75">
        <v>281</v>
      </c>
      <c r="B283" s="11">
        <v>781519</v>
      </c>
      <c r="C283" s="31"/>
      <c r="D283" s="78">
        <v>6230</v>
      </c>
      <c r="E283" s="79">
        <f t="shared" si="57"/>
        <v>3115</v>
      </c>
      <c r="F283" s="79">
        <f t="shared" si="58"/>
        <v>1040</v>
      </c>
      <c r="G283" s="79">
        <f t="shared" si="59"/>
        <v>260</v>
      </c>
      <c r="H283" s="77">
        <f t="shared" si="60"/>
        <v>50</v>
      </c>
      <c r="I283" s="76">
        <f t="shared" si="56"/>
        <v>11837</v>
      </c>
      <c r="J283" s="79">
        <f t="shared" si="56"/>
        <v>5919</v>
      </c>
      <c r="K283" s="79">
        <f t="shared" si="56"/>
        <v>1976</v>
      </c>
      <c r="L283" s="79">
        <f t="shared" si="56"/>
        <v>494</v>
      </c>
      <c r="M283" s="77">
        <f t="shared" si="56"/>
        <v>95</v>
      </c>
      <c r="N283" s="26"/>
      <c r="O283" s="26">
        <f t="shared" si="61"/>
        <v>757845</v>
      </c>
      <c r="P283" s="26">
        <f t="shared" si="62"/>
        <v>0</v>
      </c>
      <c r="Q283" s="26">
        <f t="shared" si="63"/>
        <v>759811</v>
      </c>
      <c r="R283" s="26">
        <f t="shared" si="64"/>
        <v>760799</v>
      </c>
      <c r="S283" s="26">
        <f t="shared" si="65"/>
        <v>761198</v>
      </c>
      <c r="T283" s="1"/>
      <c r="U283" s="92">
        <f>IF(B283=C283,0,IF(S283&lt;&gt;"-",(S283)/Přehled!$A$1,0))</f>
        <v>1812.3761904761905</v>
      </c>
      <c r="Y283" s="364"/>
    </row>
    <row r="284" spans="1:25" x14ac:dyDescent="0.25">
      <c r="A284" s="75">
        <v>282</v>
      </c>
      <c r="B284" s="11">
        <v>801057</v>
      </c>
      <c r="C284" s="31"/>
      <c r="D284" s="78">
        <v>6260</v>
      </c>
      <c r="E284" s="79">
        <f t="shared" si="57"/>
        <v>3130</v>
      </c>
      <c r="F284" s="79">
        <f t="shared" si="58"/>
        <v>1045</v>
      </c>
      <c r="G284" s="79">
        <f t="shared" si="59"/>
        <v>260</v>
      </c>
      <c r="H284" s="77">
        <f t="shared" si="60"/>
        <v>50</v>
      </c>
      <c r="I284" s="76">
        <f t="shared" si="56"/>
        <v>11894</v>
      </c>
      <c r="J284" s="79">
        <f t="shared" si="56"/>
        <v>5947</v>
      </c>
      <c r="K284" s="79">
        <f t="shared" si="56"/>
        <v>1986</v>
      </c>
      <c r="L284" s="79">
        <f t="shared" si="56"/>
        <v>494</v>
      </c>
      <c r="M284" s="77">
        <f t="shared" si="56"/>
        <v>95</v>
      </c>
      <c r="N284" s="26"/>
      <c r="O284" s="26">
        <f t="shared" si="61"/>
        <v>777269</v>
      </c>
      <c r="P284" s="26">
        <f t="shared" si="62"/>
        <v>0</v>
      </c>
      <c r="Q284" s="26">
        <f t="shared" si="63"/>
        <v>779244</v>
      </c>
      <c r="R284" s="26">
        <f t="shared" si="64"/>
        <v>780242</v>
      </c>
      <c r="S284" s="26">
        <f t="shared" si="65"/>
        <v>780641</v>
      </c>
      <c r="T284" s="1"/>
      <c r="U284" s="92">
        <f>IF(B284=C284,0,IF(S284&lt;&gt;"-",(S284)/Přehled!$A$1,0))</f>
        <v>1858.6690476190477</v>
      </c>
      <c r="Y284" s="364"/>
    </row>
    <row r="285" spans="1:25" x14ac:dyDescent="0.25">
      <c r="A285" s="81">
        <v>283</v>
      </c>
      <c r="B285" s="11">
        <v>821083</v>
      </c>
      <c r="C285" s="31"/>
      <c r="D285" s="82">
        <v>6285</v>
      </c>
      <c r="E285" s="6">
        <f t="shared" si="57"/>
        <v>3145</v>
      </c>
      <c r="F285" s="6">
        <f t="shared" si="58"/>
        <v>1050</v>
      </c>
      <c r="G285" s="6">
        <f t="shared" si="59"/>
        <v>265</v>
      </c>
      <c r="H285" s="31">
        <f t="shared" si="60"/>
        <v>55</v>
      </c>
      <c r="I285" s="11">
        <f t="shared" si="56"/>
        <v>11942</v>
      </c>
      <c r="J285" s="6">
        <f t="shared" si="56"/>
        <v>5976</v>
      </c>
      <c r="K285" s="6">
        <f t="shared" si="56"/>
        <v>1995</v>
      </c>
      <c r="L285" s="6">
        <f t="shared" si="56"/>
        <v>504</v>
      </c>
      <c r="M285" s="31">
        <f t="shared" si="56"/>
        <v>105</v>
      </c>
      <c r="N285" s="26"/>
      <c r="O285" s="26">
        <f t="shared" si="61"/>
        <v>797199</v>
      </c>
      <c r="P285" s="26">
        <f t="shared" si="62"/>
        <v>0</v>
      </c>
      <c r="Q285" s="26">
        <f t="shared" si="63"/>
        <v>799175</v>
      </c>
      <c r="R285" s="26">
        <f t="shared" si="64"/>
        <v>800162</v>
      </c>
      <c r="S285" s="26">
        <f t="shared" si="65"/>
        <v>800561</v>
      </c>
      <c r="T285" s="1"/>
      <c r="U285" s="92">
        <f>IF(B285=C285,0,IF(S285&lt;&gt;"-",(S285)/Přehled!$A$1,0))</f>
        <v>1906.097619047619</v>
      </c>
      <c r="Y285" s="364"/>
    </row>
    <row r="286" spans="1:25" x14ac:dyDescent="0.25">
      <c r="A286" s="81">
        <v>284</v>
      </c>
      <c r="B286" s="11">
        <v>841610</v>
      </c>
      <c r="C286" s="31"/>
      <c r="D286" s="82">
        <v>6310</v>
      </c>
      <c r="E286" s="6">
        <f t="shared" si="57"/>
        <v>3155</v>
      </c>
      <c r="F286" s="6">
        <f t="shared" si="58"/>
        <v>1050</v>
      </c>
      <c r="G286" s="6">
        <f t="shared" si="59"/>
        <v>265</v>
      </c>
      <c r="H286" s="31">
        <f t="shared" si="60"/>
        <v>55</v>
      </c>
      <c r="I286" s="11">
        <f t="shared" si="56"/>
        <v>11989</v>
      </c>
      <c r="J286" s="6">
        <f t="shared" si="56"/>
        <v>5995</v>
      </c>
      <c r="K286" s="6">
        <f t="shared" si="56"/>
        <v>1995</v>
      </c>
      <c r="L286" s="6">
        <f t="shared" si="56"/>
        <v>504</v>
      </c>
      <c r="M286" s="31">
        <f t="shared" si="56"/>
        <v>105</v>
      </c>
      <c r="N286" s="26"/>
      <c r="O286" s="26">
        <f t="shared" si="61"/>
        <v>817632</v>
      </c>
      <c r="P286" s="26">
        <f t="shared" si="62"/>
        <v>0</v>
      </c>
      <c r="Q286" s="26">
        <f t="shared" si="63"/>
        <v>819636</v>
      </c>
      <c r="R286" s="26">
        <f t="shared" si="64"/>
        <v>820623</v>
      </c>
      <c r="S286" s="26">
        <f t="shared" si="65"/>
        <v>821022</v>
      </c>
      <c r="T286" s="1"/>
      <c r="U286" s="92">
        <f>IF(B286=C286,0,IF(S286&lt;&gt;"-",(S286)/Přehled!$A$1,0))</f>
        <v>1954.8142857142857</v>
      </c>
      <c r="Y286" s="364"/>
    </row>
    <row r="287" spans="1:25" x14ac:dyDescent="0.25">
      <c r="A287" s="81">
        <v>285</v>
      </c>
      <c r="B287" s="11">
        <v>862651</v>
      </c>
      <c r="C287" s="31"/>
      <c r="D287" s="82">
        <v>6340</v>
      </c>
      <c r="E287" s="6">
        <f t="shared" si="57"/>
        <v>3170</v>
      </c>
      <c r="F287" s="6">
        <f t="shared" si="58"/>
        <v>1055</v>
      </c>
      <c r="G287" s="6">
        <f t="shared" si="59"/>
        <v>265</v>
      </c>
      <c r="H287" s="31">
        <f t="shared" si="60"/>
        <v>55</v>
      </c>
      <c r="I287" s="11">
        <f t="shared" si="56"/>
        <v>12046</v>
      </c>
      <c r="J287" s="6">
        <f t="shared" si="56"/>
        <v>6023</v>
      </c>
      <c r="K287" s="6">
        <f t="shared" si="56"/>
        <v>2005</v>
      </c>
      <c r="L287" s="6">
        <f t="shared" si="56"/>
        <v>504</v>
      </c>
      <c r="M287" s="31">
        <f t="shared" si="56"/>
        <v>105</v>
      </c>
      <c r="N287" s="26"/>
      <c r="O287" s="26">
        <f t="shared" si="61"/>
        <v>838559</v>
      </c>
      <c r="P287" s="26">
        <f t="shared" si="62"/>
        <v>0</v>
      </c>
      <c r="Q287" s="26">
        <f t="shared" si="63"/>
        <v>840572</v>
      </c>
      <c r="R287" s="26">
        <f t="shared" si="64"/>
        <v>841569</v>
      </c>
      <c r="S287" s="26">
        <f t="shared" si="65"/>
        <v>841968</v>
      </c>
      <c r="T287" s="1"/>
      <c r="U287" s="92">
        <f>IF(B287=C287,0,IF(S287&lt;&gt;"-",(S287)/Přehled!$A$1,0))</f>
        <v>2004.6857142857143</v>
      </c>
      <c r="Y287" s="364"/>
    </row>
    <row r="288" spans="1:25" x14ac:dyDescent="0.25">
      <c r="A288" s="75">
        <v>286</v>
      </c>
      <c r="B288" s="11">
        <v>884217</v>
      </c>
      <c r="C288" s="31"/>
      <c r="D288" s="78">
        <v>6365</v>
      </c>
      <c r="E288" s="79">
        <f t="shared" si="57"/>
        <v>3185</v>
      </c>
      <c r="F288" s="79">
        <f t="shared" si="58"/>
        <v>1060</v>
      </c>
      <c r="G288" s="79">
        <f t="shared" si="59"/>
        <v>265</v>
      </c>
      <c r="H288" s="77">
        <f t="shared" si="60"/>
        <v>55</v>
      </c>
      <c r="I288" s="76">
        <f t="shared" si="56"/>
        <v>12094</v>
      </c>
      <c r="J288" s="79">
        <f t="shared" si="56"/>
        <v>6052</v>
      </c>
      <c r="K288" s="79">
        <f t="shared" si="56"/>
        <v>2014</v>
      </c>
      <c r="L288" s="79">
        <f t="shared" si="56"/>
        <v>504</v>
      </c>
      <c r="M288" s="77">
        <f t="shared" si="56"/>
        <v>105</v>
      </c>
      <c r="N288" s="26"/>
      <c r="O288" s="26">
        <f t="shared" si="61"/>
        <v>860029</v>
      </c>
      <c r="P288" s="26">
        <f t="shared" si="62"/>
        <v>0</v>
      </c>
      <c r="Q288" s="26">
        <f t="shared" si="63"/>
        <v>862043</v>
      </c>
      <c r="R288" s="26">
        <f t="shared" si="64"/>
        <v>863049</v>
      </c>
      <c r="S288" s="26">
        <f t="shared" si="65"/>
        <v>863448</v>
      </c>
      <c r="T288" s="1"/>
      <c r="U288" s="92">
        <f>IF(B288=C288,0,IF(S288&lt;&gt;"-",(S288)/Přehled!$A$1,0))</f>
        <v>2055.8285714285716</v>
      </c>
      <c r="Y288" s="364"/>
    </row>
    <row r="289" spans="1:25" x14ac:dyDescent="0.25">
      <c r="A289" s="75">
        <v>287</v>
      </c>
      <c r="B289" s="11">
        <v>906322</v>
      </c>
      <c r="C289" s="31"/>
      <c r="D289" s="78">
        <v>6390</v>
      </c>
      <c r="E289" s="79">
        <f t="shared" si="57"/>
        <v>3195</v>
      </c>
      <c r="F289" s="79">
        <f t="shared" si="58"/>
        <v>1065</v>
      </c>
      <c r="G289" s="79">
        <f t="shared" si="59"/>
        <v>265</v>
      </c>
      <c r="H289" s="77">
        <f t="shared" si="60"/>
        <v>55</v>
      </c>
      <c r="I289" s="76">
        <f t="shared" si="56"/>
        <v>12141</v>
      </c>
      <c r="J289" s="79">
        <f t="shared" si="56"/>
        <v>6071</v>
      </c>
      <c r="K289" s="79">
        <f t="shared" si="56"/>
        <v>2024</v>
      </c>
      <c r="L289" s="79">
        <f t="shared" si="56"/>
        <v>504</v>
      </c>
      <c r="M289" s="77">
        <f t="shared" si="56"/>
        <v>105</v>
      </c>
      <c r="N289" s="26"/>
      <c r="O289" s="26">
        <f t="shared" si="61"/>
        <v>882040</v>
      </c>
      <c r="P289" s="26">
        <f t="shared" si="62"/>
        <v>0</v>
      </c>
      <c r="Q289" s="26">
        <f t="shared" si="63"/>
        <v>884062</v>
      </c>
      <c r="R289" s="26">
        <f t="shared" si="64"/>
        <v>885078</v>
      </c>
      <c r="S289" s="26">
        <f t="shared" si="65"/>
        <v>885477</v>
      </c>
      <c r="T289" s="1"/>
      <c r="U289" s="92">
        <f>IF(B289=C289,0,IF(S289&lt;&gt;"-",(S289)/Přehled!$A$1,0))</f>
        <v>2108.2785714285715</v>
      </c>
      <c r="Y289" s="364"/>
    </row>
    <row r="290" spans="1:25" x14ac:dyDescent="0.25">
      <c r="A290" s="75">
        <v>288</v>
      </c>
      <c r="B290" s="11">
        <v>928980</v>
      </c>
      <c r="C290" s="31"/>
      <c r="D290" s="78">
        <v>6420</v>
      </c>
      <c r="E290" s="79">
        <f t="shared" si="57"/>
        <v>3210</v>
      </c>
      <c r="F290" s="79">
        <f t="shared" si="58"/>
        <v>1070</v>
      </c>
      <c r="G290" s="79">
        <f t="shared" si="59"/>
        <v>270</v>
      </c>
      <c r="H290" s="77">
        <f t="shared" si="60"/>
        <v>55</v>
      </c>
      <c r="I290" s="76">
        <f t="shared" si="56"/>
        <v>12198</v>
      </c>
      <c r="J290" s="79">
        <f t="shared" si="56"/>
        <v>6099</v>
      </c>
      <c r="K290" s="79">
        <f t="shared" si="56"/>
        <v>2033</v>
      </c>
      <c r="L290" s="79">
        <f t="shared" si="56"/>
        <v>513</v>
      </c>
      <c r="M290" s="77">
        <f t="shared" si="56"/>
        <v>105</v>
      </c>
      <c r="N290" s="26"/>
      <c r="O290" s="26">
        <f t="shared" si="61"/>
        <v>904584</v>
      </c>
      <c r="P290" s="26">
        <f t="shared" si="62"/>
        <v>0</v>
      </c>
      <c r="Q290" s="26">
        <f t="shared" si="63"/>
        <v>906617</v>
      </c>
      <c r="R290" s="26">
        <f t="shared" si="64"/>
        <v>907624</v>
      </c>
      <c r="S290" s="26">
        <f t="shared" si="65"/>
        <v>908032</v>
      </c>
      <c r="T290" s="1"/>
      <c r="U290" s="92">
        <f>IF(B290=C290,0,IF(S290&lt;&gt;"-",(S290)/Přehled!$A$1,0))</f>
        <v>2161.9809523809522</v>
      </c>
      <c r="Y290" s="364"/>
    </row>
    <row r="291" spans="1:25" x14ac:dyDescent="0.25">
      <c r="A291" s="75">
        <v>289</v>
      </c>
      <c r="B291" s="11">
        <v>952205</v>
      </c>
      <c r="C291" s="31"/>
      <c r="D291" s="78">
        <v>6445</v>
      </c>
      <c r="E291" s="79">
        <f t="shared" si="57"/>
        <v>3225</v>
      </c>
      <c r="F291" s="79">
        <f t="shared" si="58"/>
        <v>1075</v>
      </c>
      <c r="G291" s="79">
        <f t="shared" si="59"/>
        <v>270</v>
      </c>
      <c r="H291" s="77">
        <f t="shared" si="60"/>
        <v>55</v>
      </c>
      <c r="I291" s="76">
        <f t="shared" si="56"/>
        <v>12246</v>
      </c>
      <c r="J291" s="79">
        <f t="shared" si="56"/>
        <v>6128</v>
      </c>
      <c r="K291" s="79">
        <f t="shared" si="56"/>
        <v>2043</v>
      </c>
      <c r="L291" s="79">
        <f t="shared" si="56"/>
        <v>513</v>
      </c>
      <c r="M291" s="77">
        <f t="shared" si="56"/>
        <v>105</v>
      </c>
      <c r="N291" s="26"/>
      <c r="O291" s="26">
        <f t="shared" si="61"/>
        <v>927713</v>
      </c>
      <c r="P291" s="26">
        <f t="shared" si="62"/>
        <v>0</v>
      </c>
      <c r="Q291" s="26">
        <f t="shared" si="63"/>
        <v>929745</v>
      </c>
      <c r="R291" s="26">
        <f t="shared" si="64"/>
        <v>930762</v>
      </c>
      <c r="S291" s="26">
        <f t="shared" si="65"/>
        <v>931170</v>
      </c>
      <c r="T291" s="1"/>
      <c r="U291" s="92">
        <f>IF(B291=C291,0,IF(S291&lt;&gt;"-",(S291)/Přehled!$A$1,0))</f>
        <v>2217.0714285714284</v>
      </c>
      <c r="Y291" s="364"/>
    </row>
    <row r="292" spans="1:25" x14ac:dyDescent="0.25">
      <c r="A292" s="75">
        <v>290</v>
      </c>
      <c r="B292" s="11">
        <v>976010</v>
      </c>
      <c r="C292" s="31"/>
      <c r="D292" s="78">
        <v>6470</v>
      </c>
      <c r="E292" s="79">
        <f t="shared" si="57"/>
        <v>3235</v>
      </c>
      <c r="F292" s="79">
        <f t="shared" si="58"/>
        <v>1080</v>
      </c>
      <c r="G292" s="79">
        <f t="shared" si="59"/>
        <v>270</v>
      </c>
      <c r="H292" s="77">
        <f t="shared" si="60"/>
        <v>55</v>
      </c>
      <c r="I292" s="76">
        <f t="shared" si="56"/>
        <v>12293</v>
      </c>
      <c r="J292" s="79">
        <f t="shared" si="56"/>
        <v>6147</v>
      </c>
      <c r="K292" s="79">
        <f t="shared" si="56"/>
        <v>2052</v>
      </c>
      <c r="L292" s="79">
        <f t="shared" si="56"/>
        <v>513</v>
      </c>
      <c r="M292" s="77">
        <f t="shared" si="56"/>
        <v>105</v>
      </c>
      <c r="N292" s="26"/>
      <c r="O292" s="26">
        <f t="shared" si="61"/>
        <v>951424</v>
      </c>
      <c r="P292" s="26">
        <f t="shared" si="62"/>
        <v>0</v>
      </c>
      <c r="Q292" s="26">
        <f t="shared" si="63"/>
        <v>953466</v>
      </c>
      <c r="R292" s="26">
        <f t="shared" si="64"/>
        <v>954492</v>
      </c>
      <c r="S292" s="26">
        <f t="shared" si="65"/>
        <v>954900</v>
      </c>
      <c r="T292" s="1"/>
      <c r="U292" s="92">
        <f>IF(B292=C292,0,IF(S292&lt;&gt;"-",(S292)/Přehled!$A$1,0))</f>
        <v>2273.5714285714284</v>
      </c>
      <c r="Y292" s="364"/>
    </row>
    <row r="293" spans="1:25" x14ac:dyDescent="0.25">
      <c r="A293" s="75">
        <v>291</v>
      </c>
      <c r="B293" s="11">
        <v>1000410</v>
      </c>
      <c r="C293" s="31"/>
      <c r="D293" s="78">
        <v>6500</v>
      </c>
      <c r="E293" s="79">
        <f t="shared" si="57"/>
        <v>3250</v>
      </c>
      <c r="F293" s="79">
        <f t="shared" si="58"/>
        <v>1085</v>
      </c>
      <c r="G293" s="79">
        <f t="shared" si="59"/>
        <v>270</v>
      </c>
      <c r="H293" s="77">
        <f t="shared" si="60"/>
        <v>55</v>
      </c>
      <c r="I293" s="76">
        <f t="shared" si="56"/>
        <v>12350</v>
      </c>
      <c r="J293" s="79">
        <f t="shared" si="56"/>
        <v>6175</v>
      </c>
      <c r="K293" s="79">
        <f t="shared" si="56"/>
        <v>2062</v>
      </c>
      <c r="L293" s="79">
        <f t="shared" si="56"/>
        <v>513</v>
      </c>
      <c r="M293" s="77">
        <f t="shared" si="56"/>
        <v>105</v>
      </c>
      <c r="N293" s="26"/>
      <c r="O293" s="26">
        <f t="shared" si="61"/>
        <v>975710</v>
      </c>
      <c r="P293" s="26">
        <f t="shared" si="62"/>
        <v>0</v>
      </c>
      <c r="Q293" s="26">
        <f t="shared" si="63"/>
        <v>977761</v>
      </c>
      <c r="R293" s="26">
        <f t="shared" si="64"/>
        <v>978797</v>
      </c>
      <c r="S293" s="26">
        <f t="shared" si="65"/>
        <v>979205</v>
      </c>
      <c r="T293" s="1"/>
      <c r="U293" s="92">
        <f>IF(B293=C293,0,IF(S293&lt;&gt;"-",(S293)/Přehled!$A$1,0))</f>
        <v>2331.4404761904761</v>
      </c>
      <c r="Y293" s="364"/>
    </row>
    <row r="294" spans="1:25" x14ac:dyDescent="0.25">
      <c r="A294" s="81">
        <v>292</v>
      </c>
      <c r="B294" s="11">
        <v>1025420</v>
      </c>
      <c r="C294" s="31"/>
      <c r="D294" s="82">
        <v>6525</v>
      </c>
      <c r="E294" s="6">
        <f t="shared" si="57"/>
        <v>3265</v>
      </c>
      <c r="F294" s="6">
        <f t="shared" si="58"/>
        <v>1090</v>
      </c>
      <c r="G294" s="6">
        <f t="shared" si="59"/>
        <v>275</v>
      </c>
      <c r="H294" s="31">
        <f t="shared" si="60"/>
        <v>55</v>
      </c>
      <c r="I294" s="11">
        <f t="shared" si="56"/>
        <v>12398</v>
      </c>
      <c r="J294" s="6">
        <f t="shared" si="56"/>
        <v>6204</v>
      </c>
      <c r="K294" s="6">
        <f t="shared" si="56"/>
        <v>2071</v>
      </c>
      <c r="L294" s="6">
        <f t="shared" si="56"/>
        <v>523</v>
      </c>
      <c r="M294" s="31">
        <f t="shared" si="56"/>
        <v>105</v>
      </c>
      <c r="N294" s="26"/>
      <c r="O294" s="26">
        <f t="shared" si="61"/>
        <v>1000624</v>
      </c>
      <c r="P294" s="26">
        <f t="shared" si="62"/>
        <v>0</v>
      </c>
      <c r="Q294" s="26">
        <f t="shared" si="63"/>
        <v>1002676</v>
      </c>
      <c r="R294" s="26">
        <f t="shared" si="64"/>
        <v>1003701</v>
      </c>
      <c r="S294" s="26">
        <f t="shared" si="65"/>
        <v>1004119</v>
      </c>
      <c r="T294" s="1"/>
      <c r="U294" s="92">
        <f>IF(B294=C294,0,IF(S294&lt;&gt;"-",(S294)/Přehled!$A$1,0))</f>
        <v>2390.7595238095237</v>
      </c>
      <c r="Y294" s="364"/>
    </row>
    <row r="295" spans="1:25" x14ac:dyDescent="0.25">
      <c r="A295" s="81">
        <v>293</v>
      </c>
      <c r="B295" s="11">
        <v>1051056</v>
      </c>
      <c r="C295" s="31"/>
      <c r="D295" s="82">
        <v>6555</v>
      </c>
      <c r="E295" s="6">
        <f t="shared" si="57"/>
        <v>3280</v>
      </c>
      <c r="F295" s="6">
        <f t="shared" si="58"/>
        <v>1095</v>
      </c>
      <c r="G295" s="6">
        <f t="shared" si="59"/>
        <v>275</v>
      </c>
      <c r="H295" s="31">
        <f t="shared" si="60"/>
        <v>55</v>
      </c>
      <c r="I295" s="11">
        <f t="shared" si="56"/>
        <v>12455</v>
      </c>
      <c r="J295" s="6">
        <f t="shared" si="56"/>
        <v>6232</v>
      </c>
      <c r="K295" s="6">
        <f t="shared" si="56"/>
        <v>2081</v>
      </c>
      <c r="L295" s="6">
        <f t="shared" si="56"/>
        <v>523</v>
      </c>
      <c r="M295" s="31">
        <f t="shared" si="56"/>
        <v>105</v>
      </c>
      <c r="N295" s="26"/>
      <c r="O295" s="26">
        <f t="shared" si="61"/>
        <v>1026146</v>
      </c>
      <c r="P295" s="26">
        <f t="shared" si="62"/>
        <v>0</v>
      </c>
      <c r="Q295" s="26">
        <f t="shared" si="63"/>
        <v>1028207</v>
      </c>
      <c r="R295" s="26">
        <f t="shared" si="64"/>
        <v>1029242</v>
      </c>
      <c r="S295" s="26">
        <f t="shared" si="65"/>
        <v>1029660</v>
      </c>
      <c r="T295" s="1"/>
      <c r="U295" s="92">
        <f>IF(B295=C295,0,IF(S295&lt;&gt;"-",(S295)/Přehled!$A$1,0))</f>
        <v>2451.5714285714284</v>
      </c>
      <c r="Y295" s="364"/>
    </row>
    <row r="296" spans="1:25" x14ac:dyDescent="0.25">
      <c r="A296" s="81">
        <v>294</v>
      </c>
      <c r="B296" s="11">
        <v>1077332</v>
      </c>
      <c r="C296" s="31"/>
      <c r="D296" s="82">
        <v>6580</v>
      </c>
      <c r="E296" s="6">
        <f t="shared" si="57"/>
        <v>3290</v>
      </c>
      <c r="F296" s="6">
        <f t="shared" si="58"/>
        <v>1095</v>
      </c>
      <c r="G296" s="6">
        <f t="shared" si="59"/>
        <v>275</v>
      </c>
      <c r="H296" s="31">
        <f t="shared" si="60"/>
        <v>55</v>
      </c>
      <c r="I296" s="11">
        <f t="shared" si="56"/>
        <v>12502</v>
      </c>
      <c r="J296" s="6">
        <f t="shared" si="56"/>
        <v>6251</v>
      </c>
      <c r="K296" s="6">
        <f t="shared" si="56"/>
        <v>2081</v>
      </c>
      <c r="L296" s="6">
        <f t="shared" si="56"/>
        <v>523</v>
      </c>
      <c r="M296" s="31">
        <f t="shared" si="56"/>
        <v>105</v>
      </c>
      <c r="N296" s="26"/>
      <c r="O296" s="26">
        <f t="shared" si="61"/>
        <v>1052328</v>
      </c>
      <c r="P296" s="26">
        <f t="shared" si="62"/>
        <v>0</v>
      </c>
      <c r="Q296" s="26">
        <f t="shared" si="63"/>
        <v>1054417</v>
      </c>
      <c r="R296" s="26">
        <f t="shared" si="64"/>
        <v>1055452</v>
      </c>
      <c r="S296" s="26">
        <f t="shared" si="65"/>
        <v>1055870</v>
      </c>
      <c r="T296" s="1"/>
      <c r="U296" s="92">
        <f>IF(B296=C296,0,IF(S296&lt;&gt;"-",(S296)/Přehled!$A$1,0))</f>
        <v>2513.9761904761904</v>
      </c>
      <c r="Y296" s="364"/>
    </row>
    <row r="297" spans="1:25" x14ac:dyDescent="0.25">
      <c r="A297" s="75">
        <v>295</v>
      </c>
      <c r="B297" s="11">
        <v>1104266</v>
      </c>
      <c r="C297" s="31"/>
      <c r="D297" s="78">
        <v>6605</v>
      </c>
      <c r="E297" s="79">
        <f t="shared" si="57"/>
        <v>3305</v>
      </c>
      <c r="F297" s="79">
        <f t="shared" si="58"/>
        <v>1100</v>
      </c>
      <c r="G297" s="79">
        <f t="shared" si="59"/>
        <v>275</v>
      </c>
      <c r="H297" s="77">
        <f t="shared" si="60"/>
        <v>55</v>
      </c>
      <c r="I297" s="76">
        <f t="shared" si="56"/>
        <v>12550</v>
      </c>
      <c r="J297" s="79">
        <f t="shared" si="56"/>
        <v>6280</v>
      </c>
      <c r="K297" s="79">
        <f t="shared" si="56"/>
        <v>2090</v>
      </c>
      <c r="L297" s="79">
        <f t="shared" si="56"/>
        <v>523</v>
      </c>
      <c r="M297" s="77">
        <f t="shared" si="56"/>
        <v>105</v>
      </c>
      <c r="N297" s="26"/>
      <c r="O297" s="26">
        <f t="shared" si="61"/>
        <v>1079166</v>
      </c>
      <c r="P297" s="26">
        <f t="shared" si="62"/>
        <v>0</v>
      </c>
      <c r="Q297" s="26">
        <f t="shared" si="63"/>
        <v>1081256</v>
      </c>
      <c r="R297" s="26">
        <f t="shared" si="64"/>
        <v>1082300</v>
      </c>
      <c r="S297" s="26">
        <f t="shared" si="65"/>
        <v>1082718</v>
      </c>
      <c r="T297" s="1"/>
      <c r="U297" s="92">
        <f>IF(B297=C297,0,IF(S297&lt;&gt;"-",(S297)/Přehled!$A$1,0))</f>
        <v>2577.9</v>
      </c>
      <c r="Y297" s="364"/>
    </row>
    <row r="298" spans="1:25" x14ac:dyDescent="0.25">
      <c r="A298" s="75">
        <v>296</v>
      </c>
      <c r="B298" s="11">
        <v>1131872</v>
      </c>
      <c r="C298" s="31"/>
      <c r="D298" s="78">
        <v>6635</v>
      </c>
      <c r="E298" s="79">
        <f t="shared" si="57"/>
        <v>3320</v>
      </c>
      <c r="F298" s="79">
        <f t="shared" si="58"/>
        <v>1105</v>
      </c>
      <c r="G298" s="79">
        <f t="shared" si="59"/>
        <v>275</v>
      </c>
      <c r="H298" s="77">
        <f t="shared" si="60"/>
        <v>55</v>
      </c>
      <c r="I298" s="76">
        <f t="shared" ref="I298:M303" si="66">ROUNDUP(D298*1.9,0)</f>
        <v>12607</v>
      </c>
      <c r="J298" s="79">
        <f t="shared" si="66"/>
        <v>6308</v>
      </c>
      <c r="K298" s="79">
        <f t="shared" si="66"/>
        <v>2100</v>
      </c>
      <c r="L298" s="79">
        <f t="shared" si="66"/>
        <v>523</v>
      </c>
      <c r="M298" s="77">
        <f t="shared" si="66"/>
        <v>105</v>
      </c>
      <c r="N298" s="26"/>
      <c r="O298" s="26">
        <f t="shared" si="61"/>
        <v>1106658</v>
      </c>
      <c r="P298" s="26">
        <f t="shared" si="62"/>
        <v>0</v>
      </c>
      <c r="Q298" s="26">
        <f t="shared" si="63"/>
        <v>1108757</v>
      </c>
      <c r="R298" s="26">
        <f t="shared" si="64"/>
        <v>1109811</v>
      </c>
      <c r="S298" s="26">
        <f t="shared" si="65"/>
        <v>1110229</v>
      </c>
      <c r="T298" s="1"/>
      <c r="U298" s="92">
        <f>IF(B298=C298,0,IF(S298&lt;&gt;"-",(S298)/Přehled!$A$1,0))</f>
        <v>2643.402380952381</v>
      </c>
      <c r="Y298" s="364"/>
    </row>
    <row r="299" spans="1:25" x14ac:dyDescent="0.25">
      <c r="A299" s="75">
        <v>297</v>
      </c>
      <c r="B299" s="11">
        <v>1160169</v>
      </c>
      <c r="C299" s="31"/>
      <c r="D299" s="78">
        <v>6660</v>
      </c>
      <c r="E299" s="79">
        <f t="shared" si="57"/>
        <v>3330</v>
      </c>
      <c r="F299" s="79">
        <f t="shared" si="58"/>
        <v>1110</v>
      </c>
      <c r="G299" s="79">
        <f t="shared" si="59"/>
        <v>280</v>
      </c>
      <c r="H299" s="77">
        <f t="shared" si="60"/>
        <v>55</v>
      </c>
      <c r="I299" s="76">
        <f t="shared" si="66"/>
        <v>12654</v>
      </c>
      <c r="J299" s="79">
        <f t="shared" si="66"/>
        <v>6327</v>
      </c>
      <c r="K299" s="79">
        <f t="shared" si="66"/>
        <v>2109</v>
      </c>
      <c r="L299" s="79">
        <f t="shared" si="66"/>
        <v>532</v>
      </c>
      <c r="M299" s="77">
        <f t="shared" si="66"/>
        <v>105</v>
      </c>
      <c r="N299" s="26"/>
      <c r="O299" s="26">
        <f t="shared" si="61"/>
        <v>1134861</v>
      </c>
      <c r="P299" s="26">
        <f t="shared" si="62"/>
        <v>0</v>
      </c>
      <c r="Q299" s="26">
        <f t="shared" si="63"/>
        <v>1136970</v>
      </c>
      <c r="R299" s="26">
        <f t="shared" si="64"/>
        <v>1138015</v>
      </c>
      <c r="S299" s="26">
        <f t="shared" si="65"/>
        <v>1138442</v>
      </c>
      <c r="T299" s="1"/>
      <c r="U299" s="92">
        <f>IF(B299=C299,0,IF(S299&lt;&gt;"-",(S299)/Přehled!$A$1,0))</f>
        <v>2710.5761904761903</v>
      </c>
      <c r="Y299" s="364"/>
    </row>
    <row r="300" spans="1:25" x14ac:dyDescent="0.25">
      <c r="A300" s="75">
        <v>298</v>
      </c>
      <c r="B300" s="11">
        <v>1189173</v>
      </c>
      <c r="C300" s="31"/>
      <c r="D300" s="78">
        <v>6685</v>
      </c>
      <c r="E300" s="79">
        <f t="shared" si="57"/>
        <v>3345</v>
      </c>
      <c r="F300" s="79">
        <f t="shared" si="58"/>
        <v>1115</v>
      </c>
      <c r="G300" s="79">
        <f t="shared" si="59"/>
        <v>280</v>
      </c>
      <c r="H300" s="77">
        <f t="shared" si="60"/>
        <v>55</v>
      </c>
      <c r="I300" s="76">
        <f t="shared" si="66"/>
        <v>12702</v>
      </c>
      <c r="J300" s="79">
        <f t="shared" si="66"/>
        <v>6356</v>
      </c>
      <c r="K300" s="79">
        <f t="shared" si="66"/>
        <v>2119</v>
      </c>
      <c r="L300" s="79">
        <f t="shared" si="66"/>
        <v>532</v>
      </c>
      <c r="M300" s="77">
        <f t="shared" si="66"/>
        <v>105</v>
      </c>
      <c r="N300" s="26"/>
      <c r="O300" s="26">
        <f t="shared" si="61"/>
        <v>1163769</v>
      </c>
      <c r="P300" s="26">
        <f t="shared" si="62"/>
        <v>0</v>
      </c>
      <c r="Q300" s="26">
        <f t="shared" si="63"/>
        <v>1165877</v>
      </c>
      <c r="R300" s="26">
        <f t="shared" si="64"/>
        <v>1166932</v>
      </c>
      <c r="S300" s="26">
        <f t="shared" si="65"/>
        <v>1167359</v>
      </c>
      <c r="T300" s="1"/>
      <c r="U300" s="92">
        <f>IF(B300=C300,0,IF(S300&lt;&gt;"-",(S300)/Přehled!$A$1,0))</f>
        <v>2779.4261904761906</v>
      </c>
      <c r="Y300" s="364"/>
    </row>
    <row r="301" spans="1:25" x14ac:dyDescent="0.25">
      <c r="A301" s="75">
        <v>299</v>
      </c>
      <c r="B301" s="11">
        <v>1218903</v>
      </c>
      <c r="C301" s="31"/>
      <c r="D301" s="78">
        <v>6715</v>
      </c>
      <c r="E301" s="79">
        <f t="shared" si="57"/>
        <v>3360</v>
      </c>
      <c r="F301" s="79">
        <f t="shared" si="58"/>
        <v>1120</v>
      </c>
      <c r="G301" s="79">
        <f t="shared" si="59"/>
        <v>280</v>
      </c>
      <c r="H301" s="77">
        <f t="shared" si="60"/>
        <v>55</v>
      </c>
      <c r="I301" s="76">
        <f t="shared" si="66"/>
        <v>12759</v>
      </c>
      <c r="J301" s="79">
        <f t="shared" si="66"/>
        <v>6384</v>
      </c>
      <c r="K301" s="79">
        <f t="shared" si="66"/>
        <v>2128</v>
      </c>
      <c r="L301" s="79">
        <f t="shared" si="66"/>
        <v>532</v>
      </c>
      <c r="M301" s="77">
        <f t="shared" si="66"/>
        <v>105</v>
      </c>
      <c r="N301" s="26"/>
      <c r="O301" s="26">
        <f t="shared" si="61"/>
        <v>1193385</v>
      </c>
      <c r="P301" s="26">
        <f t="shared" si="62"/>
        <v>0</v>
      </c>
      <c r="Q301" s="26">
        <f t="shared" si="63"/>
        <v>1195504</v>
      </c>
      <c r="R301" s="26">
        <f t="shared" si="64"/>
        <v>1196568</v>
      </c>
      <c r="S301" s="26">
        <f t="shared" si="65"/>
        <v>1196995</v>
      </c>
      <c r="T301" s="1"/>
      <c r="U301" s="92">
        <f>IF(B301=C301,0,IF(S301&lt;&gt;"-",(S301)/Přehled!$A$1,0))</f>
        <v>2849.9880952380954</v>
      </c>
      <c r="Y301" s="364"/>
    </row>
    <row r="302" spans="1:25" x14ac:dyDescent="0.25">
      <c r="A302" s="75">
        <v>300</v>
      </c>
      <c r="B302" s="11">
        <v>1249375</v>
      </c>
      <c r="C302" s="31"/>
      <c r="D302" s="78">
        <v>6740</v>
      </c>
      <c r="E302" s="79">
        <f t="shared" si="57"/>
        <v>3370</v>
      </c>
      <c r="F302" s="79">
        <f t="shared" si="58"/>
        <v>1125</v>
      </c>
      <c r="G302" s="79">
        <f t="shared" si="59"/>
        <v>280</v>
      </c>
      <c r="H302" s="77">
        <f t="shared" si="60"/>
        <v>55</v>
      </c>
      <c r="I302" s="76">
        <f t="shared" si="66"/>
        <v>12806</v>
      </c>
      <c r="J302" s="79">
        <f t="shared" si="66"/>
        <v>6403</v>
      </c>
      <c r="K302" s="79">
        <f t="shared" si="66"/>
        <v>2138</v>
      </c>
      <c r="L302" s="79">
        <f t="shared" si="66"/>
        <v>532</v>
      </c>
      <c r="M302" s="77">
        <f t="shared" si="66"/>
        <v>105</v>
      </c>
      <c r="N302" s="26"/>
      <c r="O302" s="26">
        <f t="shared" si="61"/>
        <v>1223763</v>
      </c>
      <c r="P302" s="26">
        <f t="shared" si="62"/>
        <v>0</v>
      </c>
      <c r="Q302" s="26">
        <f t="shared" si="63"/>
        <v>1225890</v>
      </c>
      <c r="R302" s="26">
        <f t="shared" si="64"/>
        <v>1226964</v>
      </c>
      <c r="S302" s="26">
        <f t="shared" si="65"/>
        <v>1227391</v>
      </c>
      <c r="T302" s="1"/>
      <c r="U302" s="92">
        <f>IF(B302=C302,0,IF(S302&lt;&gt;"-",(S302)/Přehled!$A$1,0))</f>
        <v>2922.359523809524</v>
      </c>
      <c r="Y302" s="364"/>
    </row>
    <row r="303" spans="1:25" ht="15.75" thickBot="1" x14ac:dyDescent="0.3">
      <c r="A303" s="365">
        <v>301</v>
      </c>
      <c r="B303" s="366">
        <v>1280610</v>
      </c>
      <c r="C303" s="33"/>
      <c r="D303" s="367">
        <v>6770</v>
      </c>
      <c r="E303" s="368">
        <f t="shared" si="57"/>
        <v>3385</v>
      </c>
      <c r="F303" s="368">
        <f t="shared" si="58"/>
        <v>1130</v>
      </c>
      <c r="G303" s="368">
        <f t="shared" si="59"/>
        <v>285</v>
      </c>
      <c r="H303" s="369">
        <f t="shared" si="60"/>
        <v>55</v>
      </c>
      <c r="I303" s="370">
        <f t="shared" si="66"/>
        <v>12863</v>
      </c>
      <c r="J303" s="368">
        <f t="shared" si="66"/>
        <v>6432</v>
      </c>
      <c r="K303" s="368">
        <f t="shared" si="66"/>
        <v>2147</v>
      </c>
      <c r="L303" s="368">
        <f t="shared" si="66"/>
        <v>542</v>
      </c>
      <c r="M303" s="369">
        <f t="shared" si="66"/>
        <v>105</v>
      </c>
      <c r="N303" s="26"/>
      <c r="O303" s="26">
        <f t="shared" si="61"/>
        <v>1254884</v>
      </c>
      <c r="P303" s="26">
        <f t="shared" si="62"/>
        <v>0</v>
      </c>
      <c r="Q303" s="26">
        <f t="shared" si="63"/>
        <v>1257021</v>
      </c>
      <c r="R303" s="26">
        <f t="shared" si="64"/>
        <v>1258084</v>
      </c>
      <c r="S303" s="26">
        <f t="shared" si="65"/>
        <v>1258521</v>
      </c>
      <c r="T303" s="1"/>
      <c r="U303" s="92">
        <f>IF(B303=C303,0,IF(S303&lt;&gt;"-",(S303)/Přehled!$A$1,0))</f>
        <v>2996.4785714285713</v>
      </c>
      <c r="Y303" s="364"/>
    </row>
  </sheetData>
  <mergeCells count="11">
    <mergeCell ref="O1:O2"/>
    <mergeCell ref="C1:C2"/>
    <mergeCell ref="A1:A2"/>
    <mergeCell ref="B1:B2"/>
    <mergeCell ref="D1:H1"/>
    <mergeCell ref="I1:M1"/>
    <mergeCell ref="Q1:Q2"/>
    <mergeCell ref="R1:R2"/>
    <mergeCell ref="S1:S2"/>
    <mergeCell ref="U1:U2"/>
    <mergeCell ref="P1:P2"/>
  </mergeCells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03"/>
  <sheetViews>
    <sheetView zoomScaleNormal="100" workbookViewId="0">
      <selection sqref="A1:A2"/>
    </sheetView>
  </sheetViews>
  <sheetFormatPr defaultRowHeight="15" x14ac:dyDescent="0.25"/>
  <cols>
    <col min="14" max="14" width="3.7109375" style="49" customWidth="1"/>
    <col min="15" max="19" width="17.7109375" customWidth="1"/>
    <col min="20" max="20" width="3.7109375" style="106" customWidth="1"/>
    <col min="21" max="21" width="17.7109375" customWidth="1"/>
    <col min="24" max="24" width="10.85546875" bestFit="1" customWidth="1"/>
  </cols>
  <sheetData>
    <row r="1" spans="1:24" x14ac:dyDescent="0.25">
      <c r="A1" s="288" t="s">
        <v>0</v>
      </c>
      <c r="B1" s="290" t="s">
        <v>32</v>
      </c>
      <c r="C1" s="291" t="s">
        <v>31</v>
      </c>
      <c r="D1" s="293" t="s">
        <v>1</v>
      </c>
      <c r="E1" s="294"/>
      <c r="F1" s="294"/>
      <c r="G1" s="294"/>
      <c r="H1" s="295"/>
      <c r="I1" s="296" t="s">
        <v>2</v>
      </c>
      <c r="J1" s="297"/>
      <c r="K1" s="297"/>
      <c r="L1" s="297"/>
      <c r="M1" s="298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4" ht="15.75" thickBot="1" x14ac:dyDescent="0.3">
      <c r="A2" s="289"/>
      <c r="B2" s="289"/>
      <c r="C2" s="292"/>
      <c r="D2" s="265" t="s">
        <v>9</v>
      </c>
      <c r="E2" s="266" t="s">
        <v>10</v>
      </c>
      <c r="F2" s="266" t="s">
        <v>11</v>
      </c>
      <c r="G2" s="266" t="s">
        <v>12</v>
      </c>
      <c r="H2" s="267" t="s">
        <v>13</v>
      </c>
      <c r="I2" s="268" t="s">
        <v>9</v>
      </c>
      <c r="J2" s="269" t="s">
        <v>10</v>
      </c>
      <c r="K2" s="269" t="s">
        <v>11</v>
      </c>
      <c r="L2" s="269" t="s">
        <v>12</v>
      </c>
      <c r="M2" s="270" t="s">
        <v>13</v>
      </c>
      <c r="O2" s="275"/>
      <c r="P2" s="275"/>
      <c r="Q2" s="275"/>
      <c r="R2" s="275"/>
      <c r="S2" s="275"/>
      <c r="U2" s="275"/>
    </row>
    <row r="3" spans="1:24" x14ac:dyDescent="0.25">
      <c r="A3" s="121">
        <v>1</v>
      </c>
      <c r="B3" s="122">
        <v>70</v>
      </c>
      <c r="C3" s="123"/>
      <c r="D3" s="76">
        <v>10</v>
      </c>
      <c r="E3" s="79">
        <f t="shared" ref="E3" si="0">ROUND((D3/2)/5,0)*5</f>
        <v>5</v>
      </c>
      <c r="F3" s="79">
        <f t="shared" ref="F3" si="1">ROUND((E3/3)/5,0)*5</f>
        <v>0</v>
      </c>
      <c r="G3" s="79">
        <f t="shared" ref="G3" si="2">ROUND((F3/4)/5,0)*5</f>
        <v>0</v>
      </c>
      <c r="H3" s="77">
        <f t="shared" ref="H3" si="3">ROUND((G3/5)/5,0)*5</f>
        <v>0</v>
      </c>
      <c r="I3" s="76">
        <f t="shared" ref="I3" si="4">ROUNDUP(D3*1.9,0)</f>
        <v>19</v>
      </c>
      <c r="J3" s="79">
        <f t="shared" ref="J3" si="5">ROUNDUP(E3*1.9,0)</f>
        <v>10</v>
      </c>
      <c r="K3" s="79">
        <f t="shared" ref="K3" si="6">ROUNDUP(F3*1.9,0)</f>
        <v>0</v>
      </c>
      <c r="L3" s="79">
        <f t="shared" ref="L3" si="7">ROUNDUP(G3*1.9,0)</f>
        <v>0</v>
      </c>
      <c r="M3" s="77">
        <f t="shared" ref="M3" si="8">ROUNDUP(H3*1.9,0)</f>
        <v>0</v>
      </c>
      <c r="N3" s="22"/>
      <c r="O3" s="66">
        <f t="shared" ref="O3" si="9">IF((B3-I3)-I3&lt;=0,0,(B3-I3)-I3)</f>
        <v>32</v>
      </c>
      <c r="P3" s="66">
        <f t="shared" ref="P3" si="10">IF((B3-I3-J3)-J3&lt;=O3,0,IF((B3-I3-J3)-J3&lt;=0,0,(B3-I3-J3)-J3))</f>
        <v>0</v>
      </c>
      <c r="Q3" s="66">
        <f t="shared" ref="Q3" si="11">IF((B3-I3-J3-K3)-K3&lt;=0,0,(B3-I3-J3-K3)-K3)</f>
        <v>41</v>
      </c>
      <c r="R3" s="66">
        <f t="shared" ref="R3" si="12">IF((B3-I3-J3-K3-L3)-L3&lt;=0,0,(B3-I3-J3-K3-L3)-L3)</f>
        <v>41</v>
      </c>
      <c r="S3" s="66">
        <f t="shared" ref="S3" si="13">IF(H3=0,IF((B3-I3-J3-K3-L3-M3)-M3&lt;=0,0,(B3-I3-J3-K3-L3-M3)-M3),IF((B3-I3-J3-K3-L3-M3)-M3&lt;=0,"-",(B3-I3-J3-K3-L3-M3)-M3+M3))</f>
        <v>41</v>
      </c>
      <c r="T3" s="73"/>
      <c r="U3" s="67">
        <f>IF(B3=C3,0,IF(S3&lt;&gt;"-",(S3)/Přehled!$A$1,0))</f>
        <v>9.7619047619047619E-2</v>
      </c>
    </row>
    <row r="4" spans="1:24" x14ac:dyDescent="0.25">
      <c r="A4" s="68">
        <v>2</v>
      </c>
      <c r="B4" s="69">
        <v>110</v>
      </c>
      <c r="C4" s="70"/>
      <c r="D4" s="11">
        <v>15</v>
      </c>
      <c r="E4" s="6">
        <f t="shared" ref="E4:E67" si="14">ROUND((D4/2)/5,0)*5</f>
        <v>10</v>
      </c>
      <c r="F4" s="6">
        <f t="shared" ref="F4:F67" si="15">ROUND((E4/3)/5,0)*5</f>
        <v>5</v>
      </c>
      <c r="G4" s="6">
        <f t="shared" ref="G4:G67" si="16">ROUND((F4/4)/5,0)*5</f>
        <v>0</v>
      </c>
      <c r="H4" s="31">
        <f t="shared" ref="H4:H67" si="17">ROUND((G4/5)/5,0)*5</f>
        <v>0</v>
      </c>
      <c r="I4" s="11">
        <f t="shared" ref="I4:I67" si="18">ROUNDUP(D4*1.9,0)</f>
        <v>29</v>
      </c>
      <c r="J4" s="6">
        <f t="shared" ref="J4:J67" si="19">ROUNDUP(E4*1.9,0)</f>
        <v>19</v>
      </c>
      <c r="K4" s="6">
        <f t="shared" ref="K4:K67" si="20">ROUNDUP(F4*1.9,0)</f>
        <v>10</v>
      </c>
      <c r="L4" s="6">
        <f t="shared" ref="L4:L67" si="21">ROUNDUP(G4*1.9,0)</f>
        <v>0</v>
      </c>
      <c r="M4" s="31">
        <f t="shared" ref="M4:M67" si="22">ROUNDUP(H4*1.9,0)</f>
        <v>0</v>
      </c>
      <c r="N4" s="22"/>
      <c r="O4" s="66">
        <f t="shared" ref="O4:O67" si="23">IF((B4-I4)-I4&lt;=0,0,(B4-I4)-I4)</f>
        <v>52</v>
      </c>
      <c r="P4" s="66">
        <f t="shared" ref="P4:P67" si="24">IF((B4-I4-J4)-J4&lt;=O4,0,IF((B4-I4-J4)-J4&lt;=0,0,(B4-I4-J4)-J4))</f>
        <v>0</v>
      </c>
      <c r="Q4" s="66">
        <f t="shared" ref="Q4:Q67" si="25">IF((B4-I4-J4-K4)-K4&lt;=0,0,(B4-I4-J4-K4)-K4)</f>
        <v>42</v>
      </c>
      <c r="R4" s="66">
        <f t="shared" ref="R4:R67" si="26">IF((B4-I4-J4-K4-L4)-L4&lt;=0,0,(B4-I4-J4-K4-L4)-L4)</f>
        <v>52</v>
      </c>
      <c r="S4" s="66">
        <f t="shared" ref="S4:S67" si="27">IF(H4=0,IF((B4-I4-J4-K4-L4-M4)-M4&lt;=0,0,(B4-I4-J4-K4-L4-M4)-M4),IF((B4-I4-J4-K4-L4-M4)-M4&lt;=0,"-",(B4-I4-J4-K4-L4-M4)-M4+M4))</f>
        <v>52</v>
      </c>
      <c r="T4" s="73"/>
      <c r="U4" s="67">
        <f>IF(B4=C4,0,IF(S4&lt;&gt;"-",(S4)/Přehled!$A$1,0))</f>
        <v>0.12380952380952381</v>
      </c>
    </row>
    <row r="5" spans="1:24" x14ac:dyDescent="0.25">
      <c r="A5" s="68">
        <v>3</v>
      </c>
      <c r="B5" s="69">
        <v>200</v>
      </c>
      <c r="C5" s="70"/>
      <c r="D5" s="11">
        <v>25</v>
      </c>
      <c r="E5" s="6">
        <f t="shared" si="14"/>
        <v>15</v>
      </c>
      <c r="F5" s="6">
        <f t="shared" si="15"/>
        <v>5</v>
      </c>
      <c r="G5" s="6">
        <f t="shared" si="16"/>
        <v>0</v>
      </c>
      <c r="H5" s="31">
        <f t="shared" si="17"/>
        <v>0</v>
      </c>
      <c r="I5" s="11">
        <f t="shared" si="18"/>
        <v>48</v>
      </c>
      <c r="J5" s="6">
        <f t="shared" si="19"/>
        <v>29</v>
      </c>
      <c r="K5" s="6">
        <f t="shared" si="20"/>
        <v>10</v>
      </c>
      <c r="L5" s="6">
        <f t="shared" si="21"/>
        <v>0</v>
      </c>
      <c r="M5" s="31">
        <f t="shared" si="22"/>
        <v>0</v>
      </c>
      <c r="N5" s="22"/>
      <c r="O5" s="66">
        <f t="shared" si="23"/>
        <v>104</v>
      </c>
      <c r="P5" s="66">
        <f t="shared" si="24"/>
        <v>0</v>
      </c>
      <c r="Q5" s="66">
        <f t="shared" si="25"/>
        <v>103</v>
      </c>
      <c r="R5" s="66">
        <f t="shared" si="26"/>
        <v>113</v>
      </c>
      <c r="S5" s="66">
        <f t="shared" si="27"/>
        <v>113</v>
      </c>
      <c r="T5" s="73"/>
      <c r="U5" s="67">
        <f>IF(B5=C5,0,IF(S5&lt;&gt;"-",(S5)/Přehled!$A$1,0))</f>
        <v>0.26904761904761904</v>
      </c>
    </row>
    <row r="6" spans="1:24" x14ac:dyDescent="0.25">
      <c r="A6" s="68">
        <v>4</v>
      </c>
      <c r="B6" s="69">
        <v>290</v>
      </c>
      <c r="C6" s="70"/>
      <c r="D6" s="11">
        <v>35</v>
      </c>
      <c r="E6" s="6">
        <f t="shared" si="14"/>
        <v>20</v>
      </c>
      <c r="F6" s="6">
        <f t="shared" si="15"/>
        <v>5</v>
      </c>
      <c r="G6" s="6">
        <f t="shared" si="16"/>
        <v>0</v>
      </c>
      <c r="H6" s="31">
        <f t="shared" si="17"/>
        <v>0</v>
      </c>
      <c r="I6" s="11">
        <f t="shared" si="18"/>
        <v>67</v>
      </c>
      <c r="J6" s="6">
        <f t="shared" si="19"/>
        <v>38</v>
      </c>
      <c r="K6" s="6">
        <f t="shared" si="20"/>
        <v>10</v>
      </c>
      <c r="L6" s="6">
        <f t="shared" si="21"/>
        <v>0</v>
      </c>
      <c r="M6" s="31">
        <f t="shared" si="22"/>
        <v>0</v>
      </c>
      <c r="N6" s="22"/>
      <c r="O6" s="66">
        <f t="shared" si="23"/>
        <v>156</v>
      </c>
      <c r="P6" s="66">
        <f t="shared" si="24"/>
        <v>0</v>
      </c>
      <c r="Q6" s="66">
        <f t="shared" si="25"/>
        <v>165</v>
      </c>
      <c r="R6" s="66">
        <f t="shared" si="26"/>
        <v>175</v>
      </c>
      <c r="S6" s="66">
        <f t="shared" si="27"/>
        <v>175</v>
      </c>
      <c r="T6" s="73"/>
      <c r="U6" s="67">
        <f>IF(B6=C6,0,IF(S6&lt;&gt;"-",(S6)/Přehled!$A$1,0))</f>
        <v>0.41666666666666669</v>
      </c>
    </row>
    <row r="7" spans="1:24" x14ac:dyDescent="0.25">
      <c r="A7" s="68">
        <v>5</v>
      </c>
      <c r="B7" s="69">
        <v>400</v>
      </c>
      <c r="C7" s="70"/>
      <c r="D7" s="11">
        <v>45</v>
      </c>
      <c r="E7" s="6">
        <f t="shared" si="14"/>
        <v>25</v>
      </c>
      <c r="F7" s="6">
        <f t="shared" si="15"/>
        <v>10</v>
      </c>
      <c r="G7" s="6">
        <f t="shared" si="16"/>
        <v>5</v>
      </c>
      <c r="H7" s="31">
        <f t="shared" si="17"/>
        <v>0</v>
      </c>
      <c r="I7" s="11">
        <f t="shared" si="18"/>
        <v>86</v>
      </c>
      <c r="J7" s="6">
        <f t="shared" si="19"/>
        <v>48</v>
      </c>
      <c r="K7" s="6">
        <f t="shared" si="20"/>
        <v>19</v>
      </c>
      <c r="L7" s="6">
        <f t="shared" si="21"/>
        <v>10</v>
      </c>
      <c r="M7" s="31">
        <f t="shared" si="22"/>
        <v>0</v>
      </c>
      <c r="N7" s="22"/>
      <c r="O7" s="66">
        <f t="shared" si="23"/>
        <v>228</v>
      </c>
      <c r="P7" s="66">
        <f t="shared" si="24"/>
        <v>0</v>
      </c>
      <c r="Q7" s="66">
        <f t="shared" si="25"/>
        <v>228</v>
      </c>
      <c r="R7" s="66">
        <f t="shared" si="26"/>
        <v>227</v>
      </c>
      <c r="S7" s="66">
        <f t="shared" si="27"/>
        <v>237</v>
      </c>
      <c r="T7" s="73"/>
      <c r="U7" s="67">
        <f>IF(B7=C7,0,IF(S7&lt;&gt;"-",(S7)/Přehled!$A$1,0))</f>
        <v>0.56428571428571428</v>
      </c>
    </row>
    <row r="8" spans="1:24" x14ac:dyDescent="0.25">
      <c r="A8" s="68">
        <v>6</v>
      </c>
      <c r="B8" s="69">
        <v>510</v>
      </c>
      <c r="C8" s="70"/>
      <c r="D8" s="11">
        <v>60</v>
      </c>
      <c r="E8" s="6">
        <f t="shared" si="14"/>
        <v>30</v>
      </c>
      <c r="F8" s="6">
        <f t="shared" si="15"/>
        <v>10</v>
      </c>
      <c r="G8" s="6">
        <f t="shared" si="16"/>
        <v>5</v>
      </c>
      <c r="H8" s="31">
        <f t="shared" si="17"/>
        <v>0</v>
      </c>
      <c r="I8" s="11">
        <f t="shared" si="18"/>
        <v>114</v>
      </c>
      <c r="J8" s="6">
        <f t="shared" si="19"/>
        <v>57</v>
      </c>
      <c r="K8" s="6">
        <f t="shared" si="20"/>
        <v>19</v>
      </c>
      <c r="L8" s="6">
        <f t="shared" si="21"/>
        <v>10</v>
      </c>
      <c r="M8" s="31">
        <f t="shared" si="22"/>
        <v>0</v>
      </c>
      <c r="N8" s="22"/>
      <c r="O8" s="66">
        <f t="shared" si="23"/>
        <v>282</v>
      </c>
      <c r="P8" s="66">
        <f t="shared" si="24"/>
        <v>0</v>
      </c>
      <c r="Q8" s="66">
        <f t="shared" si="25"/>
        <v>301</v>
      </c>
      <c r="R8" s="66">
        <f t="shared" si="26"/>
        <v>300</v>
      </c>
      <c r="S8" s="66">
        <f t="shared" si="27"/>
        <v>310</v>
      </c>
      <c r="T8" s="73"/>
      <c r="U8" s="67">
        <f>IF(B8=C8,0,IF(S8&lt;&gt;"-",(S8)/Přehled!$A$1,0))</f>
        <v>0.73809523809523814</v>
      </c>
    </row>
    <row r="9" spans="1:24" x14ac:dyDescent="0.25">
      <c r="A9" s="68">
        <v>7</v>
      </c>
      <c r="B9" s="69">
        <v>620</v>
      </c>
      <c r="C9" s="70"/>
      <c r="D9" s="11">
        <v>70</v>
      </c>
      <c r="E9" s="6">
        <f t="shared" si="14"/>
        <v>35</v>
      </c>
      <c r="F9" s="6">
        <f t="shared" si="15"/>
        <v>10</v>
      </c>
      <c r="G9" s="6">
        <f t="shared" si="16"/>
        <v>5</v>
      </c>
      <c r="H9" s="31">
        <f t="shared" si="17"/>
        <v>0</v>
      </c>
      <c r="I9" s="11">
        <f t="shared" si="18"/>
        <v>133</v>
      </c>
      <c r="J9" s="6">
        <f t="shared" si="19"/>
        <v>67</v>
      </c>
      <c r="K9" s="6">
        <f t="shared" si="20"/>
        <v>19</v>
      </c>
      <c r="L9" s="6">
        <f t="shared" si="21"/>
        <v>10</v>
      </c>
      <c r="M9" s="31">
        <f t="shared" si="22"/>
        <v>0</v>
      </c>
      <c r="N9" s="22"/>
      <c r="O9" s="66">
        <f t="shared" si="23"/>
        <v>354</v>
      </c>
      <c r="P9" s="66">
        <f t="shared" si="24"/>
        <v>0</v>
      </c>
      <c r="Q9" s="66">
        <f t="shared" si="25"/>
        <v>382</v>
      </c>
      <c r="R9" s="66">
        <f t="shared" si="26"/>
        <v>381</v>
      </c>
      <c r="S9" s="66">
        <f t="shared" si="27"/>
        <v>391</v>
      </c>
      <c r="T9" s="73"/>
      <c r="U9" s="67">
        <f>IF(B9=C9,0,IF(S9&lt;&gt;"-",(S9)/Přehled!$A$1,0))</f>
        <v>0.93095238095238098</v>
      </c>
    </row>
    <row r="10" spans="1:24" x14ac:dyDescent="0.25">
      <c r="A10" s="68">
        <v>8</v>
      </c>
      <c r="B10" s="69">
        <v>740</v>
      </c>
      <c r="C10" s="70"/>
      <c r="D10" s="11">
        <v>85</v>
      </c>
      <c r="E10" s="6">
        <f t="shared" si="14"/>
        <v>45</v>
      </c>
      <c r="F10" s="6">
        <f t="shared" si="15"/>
        <v>15</v>
      </c>
      <c r="G10" s="6">
        <f t="shared" si="16"/>
        <v>5</v>
      </c>
      <c r="H10" s="31">
        <f t="shared" si="17"/>
        <v>0</v>
      </c>
      <c r="I10" s="11">
        <f t="shared" si="18"/>
        <v>162</v>
      </c>
      <c r="J10" s="6">
        <f t="shared" si="19"/>
        <v>86</v>
      </c>
      <c r="K10" s="6">
        <f t="shared" si="20"/>
        <v>29</v>
      </c>
      <c r="L10" s="6">
        <f t="shared" si="21"/>
        <v>10</v>
      </c>
      <c r="M10" s="31">
        <f t="shared" si="22"/>
        <v>0</v>
      </c>
      <c r="N10" s="22"/>
      <c r="O10" s="66">
        <f t="shared" si="23"/>
        <v>416</v>
      </c>
      <c r="P10" s="66">
        <f t="shared" si="24"/>
        <v>0</v>
      </c>
      <c r="Q10" s="66">
        <f t="shared" si="25"/>
        <v>434</v>
      </c>
      <c r="R10" s="66">
        <f t="shared" si="26"/>
        <v>443</v>
      </c>
      <c r="S10" s="66">
        <f t="shared" si="27"/>
        <v>453</v>
      </c>
      <c r="T10" s="73"/>
      <c r="U10" s="67">
        <f>IF(B10=C10,0,IF(S10&lt;&gt;"-",(S10)/Přehled!$A$1,0))</f>
        <v>1.0785714285714285</v>
      </c>
    </row>
    <row r="11" spans="1:24" x14ac:dyDescent="0.25">
      <c r="A11" s="68">
        <v>9</v>
      </c>
      <c r="B11" s="69">
        <v>860</v>
      </c>
      <c r="C11" s="70"/>
      <c r="D11" s="11">
        <v>95</v>
      </c>
      <c r="E11" s="6">
        <f t="shared" si="14"/>
        <v>50</v>
      </c>
      <c r="F11" s="6">
        <f t="shared" si="15"/>
        <v>15</v>
      </c>
      <c r="G11" s="6">
        <f t="shared" si="16"/>
        <v>5</v>
      </c>
      <c r="H11" s="31">
        <f t="shared" si="17"/>
        <v>0</v>
      </c>
      <c r="I11" s="11">
        <f t="shared" si="18"/>
        <v>181</v>
      </c>
      <c r="J11" s="6">
        <f t="shared" si="19"/>
        <v>95</v>
      </c>
      <c r="K11" s="6">
        <f t="shared" si="20"/>
        <v>29</v>
      </c>
      <c r="L11" s="6">
        <f t="shared" si="21"/>
        <v>10</v>
      </c>
      <c r="M11" s="31">
        <f t="shared" si="22"/>
        <v>0</v>
      </c>
      <c r="N11" s="22"/>
      <c r="O11" s="66">
        <f t="shared" si="23"/>
        <v>498</v>
      </c>
      <c r="P11" s="66">
        <f t="shared" si="24"/>
        <v>0</v>
      </c>
      <c r="Q11" s="66">
        <f t="shared" si="25"/>
        <v>526</v>
      </c>
      <c r="R11" s="66">
        <f t="shared" si="26"/>
        <v>535</v>
      </c>
      <c r="S11" s="66">
        <f t="shared" si="27"/>
        <v>545</v>
      </c>
      <c r="T11" s="73"/>
      <c r="U11" s="67">
        <f>IF(B11=C11,0,IF(S11&lt;&gt;"-",(S11)/Přehled!$A$1,0))</f>
        <v>1.2976190476190477</v>
      </c>
    </row>
    <row r="12" spans="1:24" x14ac:dyDescent="0.25">
      <c r="A12" s="68">
        <v>10</v>
      </c>
      <c r="B12" s="69">
        <v>970</v>
      </c>
      <c r="C12" s="70"/>
      <c r="D12" s="11">
        <v>110</v>
      </c>
      <c r="E12" s="6">
        <f t="shared" si="14"/>
        <v>55</v>
      </c>
      <c r="F12" s="6">
        <f t="shared" si="15"/>
        <v>20</v>
      </c>
      <c r="G12" s="6">
        <f t="shared" si="16"/>
        <v>5</v>
      </c>
      <c r="H12" s="31">
        <f t="shared" si="17"/>
        <v>0</v>
      </c>
      <c r="I12" s="11">
        <f t="shared" si="18"/>
        <v>209</v>
      </c>
      <c r="J12" s="6">
        <f t="shared" si="19"/>
        <v>105</v>
      </c>
      <c r="K12" s="6">
        <f t="shared" si="20"/>
        <v>38</v>
      </c>
      <c r="L12" s="6">
        <f t="shared" si="21"/>
        <v>10</v>
      </c>
      <c r="M12" s="31">
        <f t="shared" si="22"/>
        <v>0</v>
      </c>
      <c r="N12" s="22"/>
      <c r="O12" s="66">
        <f t="shared" si="23"/>
        <v>552</v>
      </c>
      <c r="P12" s="66">
        <f t="shared" si="24"/>
        <v>0</v>
      </c>
      <c r="Q12" s="66">
        <f t="shared" si="25"/>
        <v>580</v>
      </c>
      <c r="R12" s="66">
        <f t="shared" si="26"/>
        <v>598</v>
      </c>
      <c r="S12" s="66">
        <f t="shared" si="27"/>
        <v>608</v>
      </c>
      <c r="T12" s="73"/>
      <c r="U12" s="67">
        <f>IF(B12=C12,0,IF(S12&lt;&gt;"-",(S12)/Přehled!$A$1,0))</f>
        <v>1.4476190476190476</v>
      </c>
    </row>
    <row r="13" spans="1:24" x14ac:dyDescent="0.25">
      <c r="A13" s="207">
        <v>11</v>
      </c>
      <c r="B13" s="29">
        <v>995</v>
      </c>
      <c r="C13" s="30"/>
      <c r="D13" s="29">
        <v>120</v>
      </c>
      <c r="E13" s="132">
        <f t="shared" si="14"/>
        <v>60</v>
      </c>
      <c r="F13" s="132">
        <f t="shared" si="15"/>
        <v>20</v>
      </c>
      <c r="G13" s="132">
        <f t="shared" si="16"/>
        <v>5</v>
      </c>
      <c r="H13" s="30">
        <f t="shared" si="17"/>
        <v>0</v>
      </c>
      <c r="I13" s="29">
        <f t="shared" si="18"/>
        <v>228</v>
      </c>
      <c r="J13" s="132">
        <f t="shared" si="19"/>
        <v>114</v>
      </c>
      <c r="K13" s="132">
        <f t="shared" si="20"/>
        <v>38</v>
      </c>
      <c r="L13" s="132">
        <f t="shared" si="21"/>
        <v>10</v>
      </c>
      <c r="M13" s="30">
        <f t="shared" si="22"/>
        <v>0</v>
      </c>
      <c r="N13" s="23"/>
      <c r="O13" s="138">
        <f t="shared" si="23"/>
        <v>539</v>
      </c>
      <c r="P13" s="138">
        <f t="shared" si="24"/>
        <v>0</v>
      </c>
      <c r="Q13" s="138">
        <f t="shared" si="25"/>
        <v>577</v>
      </c>
      <c r="R13" s="138">
        <f t="shared" si="26"/>
        <v>595</v>
      </c>
      <c r="S13" s="138">
        <f t="shared" si="27"/>
        <v>605</v>
      </c>
      <c r="T13" s="88"/>
      <c r="U13" s="67">
        <f>IF(B13=C13,0,IF(S13&lt;&gt;"-",(S13)/Přehled!$A$1,0))</f>
        <v>1.4404761904761905</v>
      </c>
    </row>
    <row r="14" spans="1:24" s="22" customFormat="1" x14ac:dyDescent="0.25">
      <c r="A14" s="75">
        <v>12</v>
      </c>
      <c r="B14" s="76">
        <v>1020</v>
      </c>
      <c r="C14" s="77"/>
      <c r="D14" s="78">
        <v>135</v>
      </c>
      <c r="E14" s="79">
        <f t="shared" si="14"/>
        <v>70</v>
      </c>
      <c r="F14" s="79">
        <f t="shared" si="15"/>
        <v>25</v>
      </c>
      <c r="G14" s="79">
        <f t="shared" si="16"/>
        <v>5</v>
      </c>
      <c r="H14" s="77">
        <f t="shared" si="17"/>
        <v>0</v>
      </c>
      <c r="I14" s="76">
        <f t="shared" si="18"/>
        <v>257</v>
      </c>
      <c r="J14" s="79">
        <f t="shared" si="19"/>
        <v>133</v>
      </c>
      <c r="K14" s="79">
        <f t="shared" si="20"/>
        <v>48</v>
      </c>
      <c r="L14" s="79">
        <f t="shared" si="21"/>
        <v>10</v>
      </c>
      <c r="M14" s="77">
        <f t="shared" si="22"/>
        <v>0</v>
      </c>
      <c r="N14" s="36"/>
      <c r="O14" s="80">
        <f t="shared" si="23"/>
        <v>506</v>
      </c>
      <c r="P14" s="80">
        <f t="shared" si="24"/>
        <v>0</v>
      </c>
      <c r="Q14" s="80">
        <f t="shared" si="25"/>
        <v>534</v>
      </c>
      <c r="R14" s="80">
        <f t="shared" si="26"/>
        <v>562</v>
      </c>
      <c r="S14" s="80">
        <f t="shared" si="27"/>
        <v>572</v>
      </c>
      <c r="T14" s="73"/>
      <c r="U14" s="67">
        <f>IF(B14=C14,0,IF(S14&lt;&gt;"-",(S14)/Přehled!$A$1,0))</f>
        <v>1.361904761904762</v>
      </c>
      <c r="W14"/>
      <c r="X14"/>
    </row>
    <row r="15" spans="1:24" x14ac:dyDescent="0.25">
      <c r="A15" s="81">
        <v>13</v>
      </c>
      <c r="B15" s="11">
        <v>1045</v>
      </c>
      <c r="C15" s="31"/>
      <c r="D15" s="82">
        <v>150</v>
      </c>
      <c r="E15" s="6">
        <f t="shared" si="14"/>
        <v>75</v>
      </c>
      <c r="F15" s="6">
        <f t="shared" si="15"/>
        <v>25</v>
      </c>
      <c r="G15" s="6">
        <f t="shared" si="16"/>
        <v>5</v>
      </c>
      <c r="H15" s="31">
        <f t="shared" si="17"/>
        <v>0</v>
      </c>
      <c r="I15" s="11">
        <f t="shared" si="18"/>
        <v>285</v>
      </c>
      <c r="J15" s="6">
        <f t="shared" si="19"/>
        <v>143</v>
      </c>
      <c r="K15" s="6">
        <f t="shared" si="20"/>
        <v>48</v>
      </c>
      <c r="L15" s="6">
        <f t="shared" si="21"/>
        <v>10</v>
      </c>
      <c r="M15" s="31">
        <f t="shared" si="22"/>
        <v>0</v>
      </c>
      <c r="N15" s="36"/>
      <c r="O15" s="80">
        <f t="shared" si="23"/>
        <v>475</v>
      </c>
      <c r="P15" s="80">
        <f t="shared" si="24"/>
        <v>0</v>
      </c>
      <c r="Q15" s="80">
        <f t="shared" si="25"/>
        <v>521</v>
      </c>
      <c r="R15" s="80">
        <f t="shared" si="26"/>
        <v>549</v>
      </c>
      <c r="S15" s="80">
        <f t="shared" si="27"/>
        <v>559</v>
      </c>
      <c r="T15" s="73"/>
      <c r="U15" s="67">
        <f>IF(B15=C15,0,IF(S15&lt;&gt;"-",(S15)/Přehled!$A$1,0))</f>
        <v>1.3309523809523809</v>
      </c>
    </row>
    <row r="16" spans="1:24" x14ac:dyDescent="0.25">
      <c r="A16" s="81">
        <v>14</v>
      </c>
      <c r="B16" s="11">
        <v>1071</v>
      </c>
      <c r="C16" s="31"/>
      <c r="D16" s="82">
        <v>165</v>
      </c>
      <c r="E16" s="6">
        <f t="shared" si="14"/>
        <v>85</v>
      </c>
      <c r="F16" s="6">
        <f t="shared" si="15"/>
        <v>30</v>
      </c>
      <c r="G16" s="6">
        <f t="shared" si="16"/>
        <v>10</v>
      </c>
      <c r="H16" s="31">
        <f t="shared" si="17"/>
        <v>0</v>
      </c>
      <c r="I16" s="11">
        <f t="shared" si="18"/>
        <v>314</v>
      </c>
      <c r="J16" s="6">
        <f t="shared" si="19"/>
        <v>162</v>
      </c>
      <c r="K16" s="6">
        <f t="shared" si="20"/>
        <v>57</v>
      </c>
      <c r="L16" s="6">
        <f t="shared" si="21"/>
        <v>19</v>
      </c>
      <c r="M16" s="31">
        <f t="shared" si="22"/>
        <v>0</v>
      </c>
      <c r="N16" s="36"/>
      <c r="O16" s="80">
        <f t="shared" si="23"/>
        <v>443</v>
      </c>
      <c r="P16" s="80">
        <f t="shared" si="24"/>
        <v>0</v>
      </c>
      <c r="Q16" s="80">
        <f t="shared" si="25"/>
        <v>481</v>
      </c>
      <c r="R16" s="80">
        <f t="shared" si="26"/>
        <v>500</v>
      </c>
      <c r="S16" s="80">
        <f t="shared" si="27"/>
        <v>519</v>
      </c>
      <c r="T16" s="73"/>
      <c r="U16" s="67">
        <f>IF(B16=C16,0,IF(S16&lt;&gt;"-",(S16)/Přehled!$A$1,0))</f>
        <v>1.2357142857142858</v>
      </c>
    </row>
    <row r="17" spans="1:21" x14ac:dyDescent="0.25">
      <c r="A17" s="55">
        <v>15</v>
      </c>
      <c r="B17" s="34">
        <v>1098</v>
      </c>
      <c r="C17" s="7"/>
      <c r="D17" s="56">
        <v>180</v>
      </c>
      <c r="E17" s="41">
        <f t="shared" si="14"/>
        <v>90</v>
      </c>
      <c r="F17" s="41">
        <f t="shared" si="15"/>
        <v>30</v>
      </c>
      <c r="G17" s="41">
        <f t="shared" si="16"/>
        <v>10</v>
      </c>
      <c r="H17" s="7">
        <f t="shared" si="17"/>
        <v>0</v>
      </c>
      <c r="I17" s="34">
        <f t="shared" si="18"/>
        <v>342</v>
      </c>
      <c r="J17" s="41">
        <f t="shared" si="19"/>
        <v>171</v>
      </c>
      <c r="K17" s="41">
        <f t="shared" si="20"/>
        <v>57</v>
      </c>
      <c r="L17" s="41">
        <f t="shared" si="21"/>
        <v>19</v>
      </c>
      <c r="M17" s="7">
        <f t="shared" si="22"/>
        <v>0</v>
      </c>
      <c r="N17" s="36"/>
      <c r="O17" s="35">
        <f t="shared" si="23"/>
        <v>414</v>
      </c>
      <c r="P17" s="35">
        <f t="shared" si="24"/>
        <v>0</v>
      </c>
      <c r="Q17" s="35">
        <f t="shared" si="25"/>
        <v>471</v>
      </c>
      <c r="R17" s="35">
        <f t="shared" si="26"/>
        <v>490</v>
      </c>
      <c r="S17" s="35">
        <f t="shared" si="27"/>
        <v>509</v>
      </c>
      <c r="T17" s="73"/>
      <c r="U17" s="67">
        <f>IF(B17=C17,0,IF(S17&lt;&gt;"-",(S17)/Přehled!$A$1,0))</f>
        <v>1.2119047619047618</v>
      </c>
    </row>
    <row r="18" spans="1:21" x14ac:dyDescent="0.25">
      <c r="A18" s="55">
        <v>16</v>
      </c>
      <c r="B18" s="34">
        <v>1125</v>
      </c>
      <c r="C18" s="7"/>
      <c r="D18" s="56">
        <v>195</v>
      </c>
      <c r="E18" s="41">
        <f t="shared" si="14"/>
        <v>100</v>
      </c>
      <c r="F18" s="41">
        <f t="shared" si="15"/>
        <v>35</v>
      </c>
      <c r="G18" s="41">
        <f t="shared" si="16"/>
        <v>10</v>
      </c>
      <c r="H18" s="7">
        <f t="shared" si="17"/>
        <v>0</v>
      </c>
      <c r="I18" s="34">
        <f t="shared" si="18"/>
        <v>371</v>
      </c>
      <c r="J18" s="41">
        <f t="shared" si="19"/>
        <v>190</v>
      </c>
      <c r="K18" s="41">
        <f t="shared" si="20"/>
        <v>67</v>
      </c>
      <c r="L18" s="41">
        <f t="shared" si="21"/>
        <v>19</v>
      </c>
      <c r="M18" s="7">
        <f t="shared" si="22"/>
        <v>0</v>
      </c>
      <c r="N18" s="36"/>
      <c r="O18" s="35">
        <f t="shared" si="23"/>
        <v>383</v>
      </c>
      <c r="P18" s="35">
        <f t="shared" si="24"/>
        <v>0</v>
      </c>
      <c r="Q18" s="35">
        <f t="shared" si="25"/>
        <v>430</v>
      </c>
      <c r="R18" s="35">
        <f t="shared" si="26"/>
        <v>459</v>
      </c>
      <c r="S18" s="35">
        <f t="shared" si="27"/>
        <v>478</v>
      </c>
      <c r="T18" s="73"/>
      <c r="U18" s="67">
        <f>IF(B18=C18,0,IF(S18&lt;&gt;"-",(S18)/Přehled!$A$1,0))</f>
        <v>1.138095238095238</v>
      </c>
    </row>
    <row r="19" spans="1:21" x14ac:dyDescent="0.25">
      <c r="A19" s="55">
        <v>17</v>
      </c>
      <c r="B19" s="34">
        <v>1154</v>
      </c>
      <c r="C19" s="7"/>
      <c r="D19" s="56">
        <v>210</v>
      </c>
      <c r="E19" s="41">
        <f t="shared" si="14"/>
        <v>105</v>
      </c>
      <c r="F19" s="41">
        <f t="shared" si="15"/>
        <v>35</v>
      </c>
      <c r="G19" s="41">
        <f t="shared" si="16"/>
        <v>10</v>
      </c>
      <c r="H19" s="7">
        <f t="shared" si="17"/>
        <v>0</v>
      </c>
      <c r="I19" s="34">
        <f t="shared" si="18"/>
        <v>399</v>
      </c>
      <c r="J19" s="41">
        <f t="shared" si="19"/>
        <v>200</v>
      </c>
      <c r="K19" s="41">
        <f t="shared" si="20"/>
        <v>67</v>
      </c>
      <c r="L19" s="41">
        <f t="shared" si="21"/>
        <v>19</v>
      </c>
      <c r="M19" s="7">
        <f t="shared" si="22"/>
        <v>0</v>
      </c>
      <c r="N19" s="36"/>
      <c r="O19" s="35">
        <f t="shared" si="23"/>
        <v>356</v>
      </c>
      <c r="P19" s="35">
        <f t="shared" si="24"/>
        <v>0</v>
      </c>
      <c r="Q19" s="35">
        <f t="shared" si="25"/>
        <v>421</v>
      </c>
      <c r="R19" s="35">
        <f t="shared" si="26"/>
        <v>450</v>
      </c>
      <c r="S19" s="35">
        <f t="shared" si="27"/>
        <v>469</v>
      </c>
      <c r="T19" s="73"/>
      <c r="U19" s="67">
        <f>IF(B19=C19,0,IF(S19&lt;&gt;"-",(S19)/Přehled!$A$1,0))</f>
        <v>1.1166666666666667</v>
      </c>
    </row>
    <row r="20" spans="1:21" x14ac:dyDescent="0.25">
      <c r="A20" s="55">
        <v>18</v>
      </c>
      <c r="B20" s="34">
        <v>1182</v>
      </c>
      <c r="C20" s="7"/>
      <c r="D20" s="56">
        <v>225</v>
      </c>
      <c r="E20" s="41">
        <f t="shared" si="14"/>
        <v>115</v>
      </c>
      <c r="F20" s="41">
        <f t="shared" si="15"/>
        <v>40</v>
      </c>
      <c r="G20" s="41">
        <f t="shared" si="16"/>
        <v>10</v>
      </c>
      <c r="H20" s="7">
        <f t="shared" si="17"/>
        <v>0</v>
      </c>
      <c r="I20" s="34">
        <f t="shared" si="18"/>
        <v>428</v>
      </c>
      <c r="J20" s="41">
        <f t="shared" si="19"/>
        <v>219</v>
      </c>
      <c r="K20" s="41">
        <f t="shared" si="20"/>
        <v>76</v>
      </c>
      <c r="L20" s="41">
        <f t="shared" si="21"/>
        <v>19</v>
      </c>
      <c r="M20" s="7">
        <f t="shared" si="22"/>
        <v>0</v>
      </c>
      <c r="N20" s="36"/>
      <c r="O20" s="35">
        <f t="shared" si="23"/>
        <v>326</v>
      </c>
      <c r="P20" s="35">
        <f t="shared" si="24"/>
        <v>0</v>
      </c>
      <c r="Q20" s="35">
        <f t="shared" si="25"/>
        <v>383</v>
      </c>
      <c r="R20" s="35">
        <f t="shared" si="26"/>
        <v>421</v>
      </c>
      <c r="S20" s="35">
        <f t="shared" si="27"/>
        <v>440</v>
      </c>
      <c r="T20" s="73"/>
      <c r="U20" s="67">
        <f>IF(B20=C20,0,IF(S20&lt;&gt;"-",(S20)/Přehled!$A$1,0))</f>
        <v>1.0476190476190477</v>
      </c>
    </row>
    <row r="21" spans="1:21" x14ac:dyDescent="0.25">
      <c r="A21" s="55">
        <v>19</v>
      </c>
      <c r="B21" s="34">
        <v>1212</v>
      </c>
      <c r="C21" s="7"/>
      <c r="D21" s="56">
        <v>240</v>
      </c>
      <c r="E21" s="41">
        <f t="shared" si="14"/>
        <v>120</v>
      </c>
      <c r="F21" s="41">
        <f t="shared" si="15"/>
        <v>40</v>
      </c>
      <c r="G21" s="41">
        <f t="shared" si="16"/>
        <v>10</v>
      </c>
      <c r="H21" s="7">
        <f t="shared" si="17"/>
        <v>0</v>
      </c>
      <c r="I21" s="34">
        <f t="shared" si="18"/>
        <v>456</v>
      </c>
      <c r="J21" s="41">
        <f t="shared" si="19"/>
        <v>228</v>
      </c>
      <c r="K21" s="41">
        <f t="shared" si="20"/>
        <v>76</v>
      </c>
      <c r="L21" s="41">
        <f t="shared" si="21"/>
        <v>19</v>
      </c>
      <c r="M21" s="7">
        <f t="shared" si="22"/>
        <v>0</v>
      </c>
      <c r="N21" s="36"/>
      <c r="O21" s="35">
        <f t="shared" si="23"/>
        <v>300</v>
      </c>
      <c r="P21" s="35">
        <f t="shared" si="24"/>
        <v>0</v>
      </c>
      <c r="Q21" s="35">
        <f t="shared" si="25"/>
        <v>376</v>
      </c>
      <c r="R21" s="35">
        <f t="shared" si="26"/>
        <v>414</v>
      </c>
      <c r="S21" s="35">
        <f t="shared" si="27"/>
        <v>433</v>
      </c>
      <c r="T21" s="73"/>
      <c r="U21" s="67">
        <f>IF(B21=C21,0,IF(S21&lt;&gt;"-",(S21)/Přehled!$A$1,0))</f>
        <v>1.0309523809523808</v>
      </c>
    </row>
    <row r="22" spans="1:21" x14ac:dyDescent="0.25">
      <c r="A22" s="55">
        <v>20</v>
      </c>
      <c r="B22" s="34">
        <v>1242</v>
      </c>
      <c r="C22" s="7"/>
      <c r="D22" s="56">
        <v>255</v>
      </c>
      <c r="E22" s="41">
        <f t="shared" si="14"/>
        <v>130</v>
      </c>
      <c r="F22" s="41">
        <f t="shared" si="15"/>
        <v>45</v>
      </c>
      <c r="G22" s="41">
        <f t="shared" si="16"/>
        <v>10</v>
      </c>
      <c r="H22" s="7">
        <f t="shared" si="17"/>
        <v>0</v>
      </c>
      <c r="I22" s="34">
        <f t="shared" si="18"/>
        <v>485</v>
      </c>
      <c r="J22" s="41">
        <f t="shared" si="19"/>
        <v>247</v>
      </c>
      <c r="K22" s="41">
        <f t="shared" si="20"/>
        <v>86</v>
      </c>
      <c r="L22" s="41">
        <f t="shared" si="21"/>
        <v>19</v>
      </c>
      <c r="M22" s="7">
        <f t="shared" si="22"/>
        <v>0</v>
      </c>
      <c r="N22" s="36"/>
      <c r="O22" s="83">
        <f t="shared" si="23"/>
        <v>272</v>
      </c>
      <c r="P22" s="83">
        <f t="shared" si="24"/>
        <v>0</v>
      </c>
      <c r="Q22" s="83">
        <f t="shared" si="25"/>
        <v>338</v>
      </c>
      <c r="R22" s="83">
        <f t="shared" si="26"/>
        <v>386</v>
      </c>
      <c r="S22" s="83">
        <f t="shared" si="27"/>
        <v>405</v>
      </c>
      <c r="T22" s="73"/>
      <c r="U22" s="67">
        <f>IF(B22=C22,0,IF(S22&lt;&gt;"-",(S22)/Přehled!$A$1,0))</f>
        <v>0.9642857142857143</v>
      </c>
    </row>
    <row r="23" spans="1:21" x14ac:dyDescent="0.25">
      <c r="A23" s="50">
        <v>21</v>
      </c>
      <c r="B23" s="51">
        <v>1273</v>
      </c>
      <c r="C23" s="52"/>
      <c r="D23" s="53">
        <v>270</v>
      </c>
      <c r="E23" s="54">
        <f t="shared" si="14"/>
        <v>135</v>
      </c>
      <c r="F23" s="54">
        <f t="shared" si="15"/>
        <v>45</v>
      </c>
      <c r="G23" s="54">
        <f t="shared" si="16"/>
        <v>10</v>
      </c>
      <c r="H23" s="52">
        <f t="shared" si="17"/>
        <v>0</v>
      </c>
      <c r="I23" s="51">
        <f t="shared" si="18"/>
        <v>513</v>
      </c>
      <c r="J23" s="54">
        <f t="shared" si="19"/>
        <v>257</v>
      </c>
      <c r="K23" s="54">
        <f t="shared" si="20"/>
        <v>86</v>
      </c>
      <c r="L23" s="54">
        <f t="shared" si="21"/>
        <v>19</v>
      </c>
      <c r="M23" s="52">
        <f t="shared" si="22"/>
        <v>0</v>
      </c>
      <c r="N23" s="36"/>
      <c r="O23" s="83">
        <f t="shared" si="23"/>
        <v>247</v>
      </c>
      <c r="P23" s="83">
        <f t="shared" si="24"/>
        <v>0</v>
      </c>
      <c r="Q23" s="83">
        <f t="shared" si="25"/>
        <v>331</v>
      </c>
      <c r="R23" s="83">
        <f t="shared" si="26"/>
        <v>379</v>
      </c>
      <c r="S23" s="83">
        <f t="shared" si="27"/>
        <v>398</v>
      </c>
      <c r="T23" s="73"/>
      <c r="U23" s="67">
        <f>IF(B23=C23,0,IF(S23&lt;&gt;"-",(S23)/Přehled!$A$1,0))</f>
        <v>0.94761904761904758</v>
      </c>
    </row>
    <row r="24" spans="1:21" x14ac:dyDescent="0.25">
      <c r="A24" s="55">
        <v>22</v>
      </c>
      <c r="B24" s="34">
        <v>1305</v>
      </c>
      <c r="C24" s="7"/>
      <c r="D24" s="56">
        <v>290</v>
      </c>
      <c r="E24" s="41">
        <f t="shared" si="14"/>
        <v>145</v>
      </c>
      <c r="F24" s="41">
        <f t="shared" si="15"/>
        <v>50</v>
      </c>
      <c r="G24" s="41">
        <f t="shared" si="16"/>
        <v>15</v>
      </c>
      <c r="H24" s="7">
        <f t="shared" si="17"/>
        <v>5</v>
      </c>
      <c r="I24" s="34">
        <f t="shared" si="18"/>
        <v>551</v>
      </c>
      <c r="J24" s="41">
        <f t="shared" si="19"/>
        <v>276</v>
      </c>
      <c r="K24" s="41">
        <f t="shared" si="20"/>
        <v>95</v>
      </c>
      <c r="L24" s="41">
        <f t="shared" si="21"/>
        <v>29</v>
      </c>
      <c r="M24" s="7">
        <f t="shared" si="22"/>
        <v>10</v>
      </c>
      <c r="N24" s="36"/>
      <c r="O24" s="83">
        <f t="shared" si="23"/>
        <v>203</v>
      </c>
      <c r="P24" s="83">
        <f t="shared" si="24"/>
        <v>0</v>
      </c>
      <c r="Q24" s="83">
        <f t="shared" si="25"/>
        <v>288</v>
      </c>
      <c r="R24" s="83">
        <f t="shared" si="26"/>
        <v>325</v>
      </c>
      <c r="S24" s="83">
        <f t="shared" si="27"/>
        <v>344</v>
      </c>
      <c r="T24" s="73"/>
      <c r="U24" s="67">
        <f>IF(B24=C24,0,IF(S24&lt;&gt;"-",(S24)/Přehled!$A$1,0))</f>
        <v>0.81904761904761902</v>
      </c>
    </row>
    <row r="25" spans="1:21" x14ac:dyDescent="0.25">
      <c r="A25" s="55">
        <v>23</v>
      </c>
      <c r="B25" s="34">
        <v>1338</v>
      </c>
      <c r="C25" s="7"/>
      <c r="D25" s="56">
        <v>305</v>
      </c>
      <c r="E25" s="41">
        <f t="shared" si="14"/>
        <v>155</v>
      </c>
      <c r="F25" s="41">
        <f t="shared" si="15"/>
        <v>50</v>
      </c>
      <c r="G25" s="41">
        <f t="shared" si="16"/>
        <v>15</v>
      </c>
      <c r="H25" s="7">
        <f t="shared" si="17"/>
        <v>5</v>
      </c>
      <c r="I25" s="34">
        <f t="shared" si="18"/>
        <v>580</v>
      </c>
      <c r="J25" s="41">
        <f t="shared" si="19"/>
        <v>295</v>
      </c>
      <c r="K25" s="41">
        <f t="shared" si="20"/>
        <v>95</v>
      </c>
      <c r="L25" s="41">
        <f t="shared" si="21"/>
        <v>29</v>
      </c>
      <c r="M25" s="7">
        <f t="shared" si="22"/>
        <v>10</v>
      </c>
      <c r="N25" s="36"/>
      <c r="O25" s="83">
        <f t="shared" si="23"/>
        <v>178</v>
      </c>
      <c r="P25" s="83">
        <f t="shared" si="24"/>
        <v>0</v>
      </c>
      <c r="Q25" s="83">
        <f t="shared" si="25"/>
        <v>273</v>
      </c>
      <c r="R25" s="83">
        <f t="shared" si="26"/>
        <v>310</v>
      </c>
      <c r="S25" s="83">
        <f t="shared" si="27"/>
        <v>329</v>
      </c>
      <c r="T25" s="73"/>
      <c r="U25" s="67">
        <f>IF(B25=C25,0,IF(S25&lt;&gt;"-",(S25)/Přehled!$A$1,0))</f>
        <v>0.78333333333333333</v>
      </c>
    </row>
    <row r="26" spans="1:21" x14ac:dyDescent="0.25">
      <c r="A26" s="55">
        <v>24</v>
      </c>
      <c r="B26" s="34">
        <v>1371</v>
      </c>
      <c r="C26" s="7"/>
      <c r="D26" s="56">
        <v>320</v>
      </c>
      <c r="E26" s="41">
        <f t="shared" si="14"/>
        <v>160</v>
      </c>
      <c r="F26" s="41">
        <f t="shared" si="15"/>
        <v>55</v>
      </c>
      <c r="G26" s="41">
        <f t="shared" si="16"/>
        <v>15</v>
      </c>
      <c r="H26" s="7">
        <f t="shared" si="17"/>
        <v>5</v>
      </c>
      <c r="I26" s="34">
        <f t="shared" si="18"/>
        <v>608</v>
      </c>
      <c r="J26" s="41">
        <f t="shared" si="19"/>
        <v>304</v>
      </c>
      <c r="K26" s="41">
        <f t="shared" si="20"/>
        <v>105</v>
      </c>
      <c r="L26" s="41">
        <f t="shared" si="21"/>
        <v>29</v>
      </c>
      <c r="M26" s="7">
        <f t="shared" si="22"/>
        <v>10</v>
      </c>
      <c r="N26" s="36"/>
      <c r="O26" s="83">
        <f t="shared" si="23"/>
        <v>155</v>
      </c>
      <c r="P26" s="83">
        <f t="shared" si="24"/>
        <v>0</v>
      </c>
      <c r="Q26" s="83">
        <f t="shared" si="25"/>
        <v>249</v>
      </c>
      <c r="R26" s="83">
        <f t="shared" si="26"/>
        <v>296</v>
      </c>
      <c r="S26" s="83">
        <f t="shared" si="27"/>
        <v>315</v>
      </c>
      <c r="T26" s="73"/>
      <c r="U26" s="67">
        <f>IF(B26=C26,0,IF(S26&lt;&gt;"-",(S26)/Přehled!$A$1,0))</f>
        <v>0.75</v>
      </c>
    </row>
    <row r="27" spans="1:21" x14ac:dyDescent="0.25">
      <c r="A27" s="55">
        <v>25</v>
      </c>
      <c r="B27" s="34">
        <v>1405</v>
      </c>
      <c r="C27" s="7"/>
      <c r="D27" s="56">
        <v>335</v>
      </c>
      <c r="E27" s="41">
        <f t="shared" si="14"/>
        <v>170</v>
      </c>
      <c r="F27" s="41">
        <f t="shared" si="15"/>
        <v>55</v>
      </c>
      <c r="G27" s="41">
        <f t="shared" si="16"/>
        <v>15</v>
      </c>
      <c r="H27" s="7">
        <f t="shared" si="17"/>
        <v>5</v>
      </c>
      <c r="I27" s="34">
        <f t="shared" si="18"/>
        <v>637</v>
      </c>
      <c r="J27" s="41">
        <f t="shared" si="19"/>
        <v>323</v>
      </c>
      <c r="K27" s="41">
        <f t="shared" si="20"/>
        <v>105</v>
      </c>
      <c r="L27" s="41">
        <f t="shared" si="21"/>
        <v>29</v>
      </c>
      <c r="M27" s="7">
        <f t="shared" si="22"/>
        <v>10</v>
      </c>
      <c r="N27" s="36"/>
      <c r="O27" s="83">
        <f t="shared" si="23"/>
        <v>131</v>
      </c>
      <c r="P27" s="83">
        <f t="shared" si="24"/>
        <v>0</v>
      </c>
      <c r="Q27" s="83">
        <f t="shared" si="25"/>
        <v>235</v>
      </c>
      <c r="R27" s="83">
        <f t="shared" si="26"/>
        <v>282</v>
      </c>
      <c r="S27" s="83">
        <f t="shared" si="27"/>
        <v>301</v>
      </c>
      <c r="T27" s="73"/>
      <c r="U27" s="67">
        <f>IF(B27=C27,0,IF(S27&lt;&gt;"-",(S27)/Přehled!$A$1,0))</f>
        <v>0.71666666666666667</v>
      </c>
    </row>
    <row r="28" spans="1:21" x14ac:dyDescent="0.25">
      <c r="A28" s="55">
        <v>26</v>
      </c>
      <c r="B28" s="34">
        <v>1440</v>
      </c>
      <c r="C28" s="7"/>
      <c r="D28" s="56">
        <v>355</v>
      </c>
      <c r="E28" s="41">
        <f t="shared" si="14"/>
        <v>180</v>
      </c>
      <c r="F28" s="41">
        <f t="shared" si="15"/>
        <v>60</v>
      </c>
      <c r="G28" s="41">
        <f t="shared" si="16"/>
        <v>15</v>
      </c>
      <c r="H28" s="7">
        <f t="shared" si="17"/>
        <v>5</v>
      </c>
      <c r="I28" s="34">
        <f t="shared" si="18"/>
        <v>675</v>
      </c>
      <c r="J28" s="41">
        <f t="shared" si="19"/>
        <v>342</v>
      </c>
      <c r="K28" s="41">
        <f t="shared" si="20"/>
        <v>114</v>
      </c>
      <c r="L28" s="41">
        <f t="shared" si="21"/>
        <v>29</v>
      </c>
      <c r="M28" s="7">
        <f t="shared" si="22"/>
        <v>10</v>
      </c>
      <c r="N28" s="36"/>
      <c r="O28" s="83">
        <f t="shared" si="23"/>
        <v>90</v>
      </c>
      <c r="P28" s="83">
        <f t="shared" si="24"/>
        <v>0</v>
      </c>
      <c r="Q28" s="83">
        <f t="shared" si="25"/>
        <v>195</v>
      </c>
      <c r="R28" s="83">
        <f t="shared" si="26"/>
        <v>251</v>
      </c>
      <c r="S28" s="83">
        <f t="shared" si="27"/>
        <v>270</v>
      </c>
      <c r="T28" s="73"/>
      <c r="U28" s="67">
        <f>IF(B28=C28,0,IF(S28&lt;&gt;"-",(S28)/Přehled!$A$1,0))</f>
        <v>0.6428571428571429</v>
      </c>
    </row>
    <row r="29" spans="1:21" x14ac:dyDescent="0.25">
      <c r="A29" s="55">
        <v>27</v>
      </c>
      <c r="B29" s="34">
        <v>1476</v>
      </c>
      <c r="C29" s="7"/>
      <c r="D29" s="56">
        <v>370</v>
      </c>
      <c r="E29" s="41">
        <f t="shared" si="14"/>
        <v>185</v>
      </c>
      <c r="F29" s="41">
        <f t="shared" si="15"/>
        <v>60</v>
      </c>
      <c r="G29" s="41">
        <f t="shared" si="16"/>
        <v>15</v>
      </c>
      <c r="H29" s="7">
        <f t="shared" si="17"/>
        <v>5</v>
      </c>
      <c r="I29" s="34">
        <f t="shared" si="18"/>
        <v>703</v>
      </c>
      <c r="J29" s="41">
        <f t="shared" si="19"/>
        <v>352</v>
      </c>
      <c r="K29" s="41">
        <f t="shared" si="20"/>
        <v>114</v>
      </c>
      <c r="L29" s="41">
        <f t="shared" si="21"/>
        <v>29</v>
      </c>
      <c r="M29" s="7">
        <f t="shared" si="22"/>
        <v>10</v>
      </c>
      <c r="N29" s="36"/>
      <c r="O29" s="83">
        <f t="shared" si="23"/>
        <v>70</v>
      </c>
      <c r="P29" s="83">
        <f t="shared" si="24"/>
        <v>0</v>
      </c>
      <c r="Q29" s="83">
        <f t="shared" si="25"/>
        <v>193</v>
      </c>
      <c r="R29" s="83">
        <f t="shared" si="26"/>
        <v>249</v>
      </c>
      <c r="S29" s="83">
        <f t="shared" si="27"/>
        <v>268</v>
      </c>
      <c r="T29" s="73"/>
      <c r="U29" s="67">
        <f>IF(B29=C29,0,IF(S29&lt;&gt;"-",(S29)/Přehled!$A$1,0))</f>
        <v>0.63809523809523805</v>
      </c>
    </row>
    <row r="30" spans="1:21" x14ac:dyDescent="0.25">
      <c r="A30" s="55">
        <v>28</v>
      </c>
      <c r="B30" s="34">
        <v>1513</v>
      </c>
      <c r="C30" s="7"/>
      <c r="D30" s="56">
        <v>385</v>
      </c>
      <c r="E30" s="41">
        <f t="shared" si="14"/>
        <v>195</v>
      </c>
      <c r="F30" s="41">
        <f t="shared" si="15"/>
        <v>65</v>
      </c>
      <c r="G30" s="41">
        <f t="shared" si="16"/>
        <v>15</v>
      </c>
      <c r="H30" s="7">
        <f t="shared" si="17"/>
        <v>5</v>
      </c>
      <c r="I30" s="34">
        <f t="shared" si="18"/>
        <v>732</v>
      </c>
      <c r="J30" s="41">
        <f t="shared" si="19"/>
        <v>371</v>
      </c>
      <c r="K30" s="41">
        <f t="shared" si="20"/>
        <v>124</v>
      </c>
      <c r="L30" s="41">
        <f t="shared" si="21"/>
        <v>29</v>
      </c>
      <c r="M30" s="7">
        <f t="shared" si="22"/>
        <v>10</v>
      </c>
      <c r="N30" s="36"/>
      <c r="O30" s="83">
        <f t="shared" si="23"/>
        <v>49</v>
      </c>
      <c r="P30" s="83">
        <f t="shared" si="24"/>
        <v>0</v>
      </c>
      <c r="Q30" s="83">
        <f t="shared" si="25"/>
        <v>162</v>
      </c>
      <c r="R30" s="83">
        <f t="shared" si="26"/>
        <v>228</v>
      </c>
      <c r="S30" s="83">
        <f t="shared" si="27"/>
        <v>247</v>
      </c>
      <c r="T30" s="73"/>
      <c r="U30" s="67">
        <f>IF(B30=C30,0,IF(S30&lt;&gt;"-",(S30)/Přehled!$A$1,0))</f>
        <v>0.58809523809523812</v>
      </c>
    </row>
    <row r="31" spans="1:21" x14ac:dyDescent="0.25">
      <c r="A31" s="55">
        <v>29</v>
      </c>
      <c r="B31" s="34">
        <v>1551</v>
      </c>
      <c r="C31" s="7"/>
      <c r="D31" s="56">
        <v>405</v>
      </c>
      <c r="E31" s="41">
        <f t="shared" si="14"/>
        <v>205</v>
      </c>
      <c r="F31" s="41">
        <f t="shared" si="15"/>
        <v>70</v>
      </c>
      <c r="G31" s="41">
        <f t="shared" si="16"/>
        <v>20</v>
      </c>
      <c r="H31" s="7">
        <f t="shared" si="17"/>
        <v>5</v>
      </c>
      <c r="I31" s="34">
        <f t="shared" si="18"/>
        <v>770</v>
      </c>
      <c r="J31" s="41">
        <f t="shared" si="19"/>
        <v>390</v>
      </c>
      <c r="K31" s="41">
        <f t="shared" si="20"/>
        <v>133</v>
      </c>
      <c r="L31" s="41">
        <f t="shared" si="21"/>
        <v>38</v>
      </c>
      <c r="M31" s="7">
        <f t="shared" si="22"/>
        <v>10</v>
      </c>
      <c r="N31" s="36"/>
      <c r="O31" s="83">
        <f t="shared" si="23"/>
        <v>11</v>
      </c>
      <c r="P31" s="83">
        <f t="shared" si="24"/>
        <v>0</v>
      </c>
      <c r="Q31" s="83">
        <f t="shared" si="25"/>
        <v>125</v>
      </c>
      <c r="R31" s="83">
        <f t="shared" si="26"/>
        <v>182</v>
      </c>
      <c r="S31" s="83">
        <f t="shared" si="27"/>
        <v>210</v>
      </c>
      <c r="T31" s="73"/>
      <c r="U31" s="67">
        <f>IF(B31=C31,0,IF(S31&lt;&gt;"-",(S31)/Přehled!$A$1,0))</f>
        <v>0.5</v>
      </c>
    </row>
    <row r="32" spans="1:21" x14ac:dyDescent="0.25">
      <c r="A32" s="55">
        <v>30</v>
      </c>
      <c r="B32" s="34">
        <v>1590</v>
      </c>
      <c r="C32" s="7"/>
      <c r="D32" s="56">
        <v>420</v>
      </c>
      <c r="E32" s="41">
        <f t="shared" si="14"/>
        <v>210</v>
      </c>
      <c r="F32" s="41">
        <f t="shared" si="15"/>
        <v>70</v>
      </c>
      <c r="G32" s="41">
        <f t="shared" si="16"/>
        <v>20</v>
      </c>
      <c r="H32" s="7">
        <f t="shared" si="17"/>
        <v>5</v>
      </c>
      <c r="I32" s="34">
        <f t="shared" si="18"/>
        <v>798</v>
      </c>
      <c r="J32" s="41">
        <f t="shared" si="19"/>
        <v>399</v>
      </c>
      <c r="K32" s="41">
        <f t="shared" si="20"/>
        <v>133</v>
      </c>
      <c r="L32" s="41">
        <f t="shared" si="21"/>
        <v>38</v>
      </c>
      <c r="M32" s="7">
        <f t="shared" si="22"/>
        <v>10</v>
      </c>
      <c r="N32" s="36"/>
      <c r="O32" s="83">
        <f t="shared" si="23"/>
        <v>0</v>
      </c>
      <c r="P32" s="83">
        <f t="shared" si="24"/>
        <v>0</v>
      </c>
      <c r="Q32" s="83">
        <f t="shared" si="25"/>
        <v>127</v>
      </c>
      <c r="R32" s="83">
        <f t="shared" si="26"/>
        <v>184</v>
      </c>
      <c r="S32" s="83">
        <f t="shared" si="27"/>
        <v>212</v>
      </c>
      <c r="T32" s="73"/>
      <c r="U32" s="67">
        <f>IF(B32=C32,0,IF(S32&lt;&gt;"-",(S32)/Přehled!$A$1,0))</f>
        <v>0.50476190476190474</v>
      </c>
    </row>
    <row r="33" spans="1:21" x14ac:dyDescent="0.25">
      <c r="A33" s="50">
        <v>31</v>
      </c>
      <c r="B33" s="51">
        <v>1630</v>
      </c>
      <c r="C33" s="52"/>
      <c r="D33" s="53">
        <v>435</v>
      </c>
      <c r="E33" s="54">
        <f t="shared" si="14"/>
        <v>220</v>
      </c>
      <c r="F33" s="54">
        <f t="shared" si="15"/>
        <v>75</v>
      </c>
      <c r="G33" s="54">
        <f t="shared" si="16"/>
        <v>20</v>
      </c>
      <c r="H33" s="52">
        <f t="shared" si="17"/>
        <v>5</v>
      </c>
      <c r="I33" s="51">
        <f t="shared" si="18"/>
        <v>827</v>
      </c>
      <c r="J33" s="54">
        <f t="shared" si="19"/>
        <v>418</v>
      </c>
      <c r="K33" s="54">
        <f t="shared" si="20"/>
        <v>143</v>
      </c>
      <c r="L33" s="54">
        <f t="shared" si="21"/>
        <v>38</v>
      </c>
      <c r="M33" s="52">
        <f t="shared" si="22"/>
        <v>10</v>
      </c>
      <c r="N33" s="36"/>
      <c r="O33" s="83">
        <f t="shared" si="23"/>
        <v>0</v>
      </c>
      <c r="P33" s="83">
        <f t="shared" si="24"/>
        <v>0</v>
      </c>
      <c r="Q33" s="83">
        <f t="shared" si="25"/>
        <v>99</v>
      </c>
      <c r="R33" s="83">
        <f t="shared" si="26"/>
        <v>166</v>
      </c>
      <c r="S33" s="83">
        <f t="shared" si="27"/>
        <v>194</v>
      </c>
      <c r="T33" s="73"/>
      <c r="U33" s="67">
        <f>IF(B33=C33,0,IF(S33&lt;&gt;"-",(S33)/Přehled!$A$1,0))</f>
        <v>0.46190476190476193</v>
      </c>
    </row>
    <row r="34" spans="1:21" x14ac:dyDescent="0.25">
      <c r="A34" s="55">
        <v>32</v>
      </c>
      <c r="B34" s="34">
        <v>1670</v>
      </c>
      <c r="C34" s="7"/>
      <c r="D34" s="56">
        <v>455</v>
      </c>
      <c r="E34" s="41">
        <f t="shared" si="14"/>
        <v>230</v>
      </c>
      <c r="F34" s="41">
        <f t="shared" si="15"/>
        <v>75</v>
      </c>
      <c r="G34" s="41">
        <f t="shared" si="16"/>
        <v>20</v>
      </c>
      <c r="H34" s="7">
        <f t="shared" si="17"/>
        <v>5</v>
      </c>
      <c r="I34" s="34">
        <f t="shared" si="18"/>
        <v>865</v>
      </c>
      <c r="J34" s="41">
        <f t="shared" si="19"/>
        <v>437</v>
      </c>
      <c r="K34" s="41">
        <f t="shared" si="20"/>
        <v>143</v>
      </c>
      <c r="L34" s="41">
        <f t="shared" si="21"/>
        <v>38</v>
      </c>
      <c r="M34" s="7">
        <f t="shared" si="22"/>
        <v>10</v>
      </c>
      <c r="N34" s="36"/>
      <c r="O34" s="83">
        <f t="shared" si="23"/>
        <v>0</v>
      </c>
      <c r="P34" s="83">
        <f t="shared" si="24"/>
        <v>0</v>
      </c>
      <c r="Q34" s="83">
        <f t="shared" si="25"/>
        <v>82</v>
      </c>
      <c r="R34" s="83">
        <f t="shared" si="26"/>
        <v>149</v>
      </c>
      <c r="S34" s="83">
        <f t="shared" si="27"/>
        <v>177</v>
      </c>
      <c r="T34" s="73"/>
      <c r="U34" s="67">
        <f>IF(B34=C34,0,IF(S34&lt;&gt;"-",(S34)/Přehled!$A$1,0))</f>
        <v>0.42142857142857143</v>
      </c>
    </row>
    <row r="35" spans="1:21" x14ac:dyDescent="0.25">
      <c r="A35" s="55">
        <v>33</v>
      </c>
      <c r="B35" s="34">
        <v>1712</v>
      </c>
      <c r="C35" s="7"/>
      <c r="D35" s="56">
        <v>470</v>
      </c>
      <c r="E35" s="41">
        <f t="shared" si="14"/>
        <v>235</v>
      </c>
      <c r="F35" s="41">
        <f t="shared" si="15"/>
        <v>80</v>
      </c>
      <c r="G35" s="41">
        <f t="shared" si="16"/>
        <v>20</v>
      </c>
      <c r="H35" s="7">
        <f t="shared" si="17"/>
        <v>5</v>
      </c>
      <c r="I35" s="34">
        <f t="shared" si="18"/>
        <v>893</v>
      </c>
      <c r="J35" s="41">
        <f t="shared" si="19"/>
        <v>447</v>
      </c>
      <c r="K35" s="41">
        <f t="shared" si="20"/>
        <v>152</v>
      </c>
      <c r="L35" s="41">
        <f t="shared" si="21"/>
        <v>38</v>
      </c>
      <c r="M35" s="7">
        <f t="shared" si="22"/>
        <v>10</v>
      </c>
      <c r="N35" s="36"/>
      <c r="O35" s="83">
        <f t="shared" si="23"/>
        <v>0</v>
      </c>
      <c r="P35" s="83">
        <f t="shared" si="24"/>
        <v>0</v>
      </c>
      <c r="Q35" s="83">
        <f t="shared" si="25"/>
        <v>68</v>
      </c>
      <c r="R35" s="83">
        <f t="shared" si="26"/>
        <v>144</v>
      </c>
      <c r="S35" s="83">
        <f t="shared" si="27"/>
        <v>172</v>
      </c>
      <c r="T35" s="73"/>
      <c r="U35" s="67">
        <f>IF(B35=C35,0,IF(S35&lt;&gt;"-",(S35)/Přehled!$A$1,0))</f>
        <v>0.40952380952380951</v>
      </c>
    </row>
    <row r="36" spans="1:21" x14ac:dyDescent="0.25">
      <c r="A36" s="55">
        <v>34</v>
      </c>
      <c r="B36" s="34">
        <v>1755</v>
      </c>
      <c r="C36" s="7"/>
      <c r="D36" s="56">
        <v>490</v>
      </c>
      <c r="E36" s="41">
        <f t="shared" si="14"/>
        <v>245</v>
      </c>
      <c r="F36" s="41">
        <f t="shared" si="15"/>
        <v>80</v>
      </c>
      <c r="G36" s="41">
        <f t="shared" si="16"/>
        <v>20</v>
      </c>
      <c r="H36" s="7">
        <f t="shared" si="17"/>
        <v>5</v>
      </c>
      <c r="I36" s="34">
        <f t="shared" si="18"/>
        <v>931</v>
      </c>
      <c r="J36" s="41">
        <f t="shared" si="19"/>
        <v>466</v>
      </c>
      <c r="K36" s="41">
        <f t="shared" si="20"/>
        <v>152</v>
      </c>
      <c r="L36" s="41">
        <f t="shared" si="21"/>
        <v>38</v>
      </c>
      <c r="M36" s="7">
        <f t="shared" si="22"/>
        <v>10</v>
      </c>
      <c r="N36" s="36"/>
      <c r="O36" s="83">
        <f t="shared" si="23"/>
        <v>0</v>
      </c>
      <c r="P36" s="83">
        <f t="shared" si="24"/>
        <v>0</v>
      </c>
      <c r="Q36" s="83">
        <f t="shared" si="25"/>
        <v>54</v>
      </c>
      <c r="R36" s="83">
        <f t="shared" si="26"/>
        <v>130</v>
      </c>
      <c r="S36" s="83">
        <f t="shared" si="27"/>
        <v>158</v>
      </c>
      <c r="T36" s="73"/>
      <c r="U36" s="67">
        <f>IF(B36=C36,0,IF(S36&lt;&gt;"-",(S36)/Přehled!$A$1,0))</f>
        <v>0.37619047619047619</v>
      </c>
    </row>
    <row r="37" spans="1:21" x14ac:dyDescent="0.25">
      <c r="A37" s="55">
        <v>35</v>
      </c>
      <c r="B37" s="34">
        <v>1799</v>
      </c>
      <c r="C37" s="7"/>
      <c r="D37" s="56">
        <v>505</v>
      </c>
      <c r="E37" s="41">
        <f t="shared" si="14"/>
        <v>255</v>
      </c>
      <c r="F37" s="41">
        <f t="shared" si="15"/>
        <v>85</v>
      </c>
      <c r="G37" s="41">
        <f t="shared" si="16"/>
        <v>20</v>
      </c>
      <c r="H37" s="7">
        <f t="shared" si="17"/>
        <v>5</v>
      </c>
      <c r="I37" s="34">
        <f t="shared" si="18"/>
        <v>960</v>
      </c>
      <c r="J37" s="41">
        <f t="shared" si="19"/>
        <v>485</v>
      </c>
      <c r="K37" s="41">
        <f t="shared" si="20"/>
        <v>162</v>
      </c>
      <c r="L37" s="41">
        <f t="shared" si="21"/>
        <v>38</v>
      </c>
      <c r="M37" s="7">
        <f t="shared" si="22"/>
        <v>10</v>
      </c>
      <c r="N37" s="36"/>
      <c r="O37" s="83">
        <f t="shared" si="23"/>
        <v>0</v>
      </c>
      <c r="P37" s="83">
        <f t="shared" si="24"/>
        <v>0</v>
      </c>
      <c r="Q37" s="83">
        <f t="shared" si="25"/>
        <v>30</v>
      </c>
      <c r="R37" s="83">
        <f t="shared" si="26"/>
        <v>116</v>
      </c>
      <c r="S37" s="83">
        <f t="shared" si="27"/>
        <v>144</v>
      </c>
      <c r="T37" s="73"/>
      <c r="U37" s="67">
        <f>IF(B37=C37,0,IF(S37&lt;&gt;"-",(S37)/Přehled!$A$1,0))</f>
        <v>0.34285714285714286</v>
      </c>
    </row>
    <row r="38" spans="1:21" x14ac:dyDescent="0.25">
      <c r="A38" s="55">
        <v>36</v>
      </c>
      <c r="B38" s="34">
        <v>1844</v>
      </c>
      <c r="C38" s="7"/>
      <c r="D38" s="56">
        <v>525</v>
      </c>
      <c r="E38" s="41">
        <f t="shared" si="14"/>
        <v>265</v>
      </c>
      <c r="F38" s="41">
        <f t="shared" si="15"/>
        <v>90</v>
      </c>
      <c r="G38" s="41">
        <f t="shared" si="16"/>
        <v>25</v>
      </c>
      <c r="H38" s="7">
        <f t="shared" si="17"/>
        <v>5</v>
      </c>
      <c r="I38" s="34">
        <f t="shared" si="18"/>
        <v>998</v>
      </c>
      <c r="J38" s="41">
        <f t="shared" si="19"/>
        <v>504</v>
      </c>
      <c r="K38" s="41">
        <f t="shared" si="20"/>
        <v>171</v>
      </c>
      <c r="L38" s="41">
        <f t="shared" si="21"/>
        <v>48</v>
      </c>
      <c r="M38" s="7">
        <f t="shared" si="22"/>
        <v>10</v>
      </c>
      <c r="N38" s="36"/>
      <c r="O38" s="83">
        <f t="shared" si="23"/>
        <v>0</v>
      </c>
      <c r="P38" s="83">
        <f t="shared" si="24"/>
        <v>0</v>
      </c>
      <c r="Q38" s="83">
        <f t="shared" si="25"/>
        <v>0</v>
      </c>
      <c r="R38" s="83">
        <f t="shared" si="26"/>
        <v>75</v>
      </c>
      <c r="S38" s="83">
        <f t="shared" si="27"/>
        <v>113</v>
      </c>
      <c r="T38" s="73"/>
      <c r="U38" s="67">
        <f>IF(B38=C38,0,IF(S38&lt;&gt;"-",(S38)/Přehled!$A$1,0))</f>
        <v>0.26904761904761904</v>
      </c>
    </row>
    <row r="39" spans="1:21" x14ac:dyDescent="0.25">
      <c r="A39" s="55">
        <v>37</v>
      </c>
      <c r="B39" s="34">
        <v>1890</v>
      </c>
      <c r="C39" s="7"/>
      <c r="D39" s="56">
        <v>540</v>
      </c>
      <c r="E39" s="41">
        <f t="shared" si="14"/>
        <v>270</v>
      </c>
      <c r="F39" s="41">
        <f t="shared" si="15"/>
        <v>90</v>
      </c>
      <c r="G39" s="41">
        <f t="shared" si="16"/>
        <v>25</v>
      </c>
      <c r="H39" s="7">
        <f t="shared" si="17"/>
        <v>5</v>
      </c>
      <c r="I39" s="34">
        <f t="shared" si="18"/>
        <v>1026</v>
      </c>
      <c r="J39" s="41">
        <f t="shared" si="19"/>
        <v>513</v>
      </c>
      <c r="K39" s="41">
        <f t="shared" si="20"/>
        <v>171</v>
      </c>
      <c r="L39" s="41">
        <f t="shared" si="21"/>
        <v>48</v>
      </c>
      <c r="M39" s="7">
        <f t="shared" si="22"/>
        <v>10</v>
      </c>
      <c r="N39" s="36"/>
      <c r="O39" s="83">
        <f t="shared" si="23"/>
        <v>0</v>
      </c>
      <c r="P39" s="83">
        <f t="shared" si="24"/>
        <v>0</v>
      </c>
      <c r="Q39" s="83">
        <f t="shared" si="25"/>
        <v>9</v>
      </c>
      <c r="R39" s="83">
        <f t="shared" si="26"/>
        <v>84</v>
      </c>
      <c r="S39" s="83">
        <f t="shared" si="27"/>
        <v>122</v>
      </c>
      <c r="T39" s="73"/>
      <c r="U39" s="67">
        <f>IF(B39=C39,0,IF(S39&lt;&gt;"-",(S39)/Přehled!$A$1,0))</f>
        <v>0.2904761904761905</v>
      </c>
    </row>
    <row r="40" spans="1:21" x14ac:dyDescent="0.25">
      <c r="A40" s="55">
        <v>38</v>
      </c>
      <c r="B40" s="34">
        <v>1937</v>
      </c>
      <c r="C40" s="7"/>
      <c r="D40" s="56">
        <v>560</v>
      </c>
      <c r="E40" s="41">
        <f t="shared" si="14"/>
        <v>280</v>
      </c>
      <c r="F40" s="41">
        <f t="shared" si="15"/>
        <v>95</v>
      </c>
      <c r="G40" s="41">
        <f t="shared" si="16"/>
        <v>25</v>
      </c>
      <c r="H40" s="7">
        <f t="shared" si="17"/>
        <v>5</v>
      </c>
      <c r="I40" s="34">
        <f t="shared" si="18"/>
        <v>1064</v>
      </c>
      <c r="J40" s="41">
        <f t="shared" si="19"/>
        <v>532</v>
      </c>
      <c r="K40" s="41">
        <f t="shared" si="20"/>
        <v>181</v>
      </c>
      <c r="L40" s="41">
        <f t="shared" si="21"/>
        <v>48</v>
      </c>
      <c r="M40" s="7">
        <f t="shared" si="22"/>
        <v>10</v>
      </c>
      <c r="N40" s="36"/>
      <c r="O40" s="83">
        <f t="shared" si="23"/>
        <v>0</v>
      </c>
      <c r="P40" s="83">
        <f t="shared" si="24"/>
        <v>0</v>
      </c>
      <c r="Q40" s="83">
        <f t="shared" si="25"/>
        <v>0</v>
      </c>
      <c r="R40" s="83">
        <f t="shared" si="26"/>
        <v>64</v>
      </c>
      <c r="S40" s="83">
        <f t="shared" si="27"/>
        <v>102</v>
      </c>
      <c r="T40" s="73"/>
      <c r="U40" s="67">
        <f>IF(B40=C40,0,IF(S40&lt;&gt;"-",(S40)/Přehled!$A$1,0))</f>
        <v>0.24285714285714285</v>
      </c>
    </row>
    <row r="41" spans="1:21" x14ac:dyDescent="0.25">
      <c r="A41" s="55">
        <v>39</v>
      </c>
      <c r="B41" s="34">
        <v>1986</v>
      </c>
      <c r="C41" s="7"/>
      <c r="D41" s="56">
        <v>575</v>
      </c>
      <c r="E41" s="41">
        <f t="shared" si="14"/>
        <v>290</v>
      </c>
      <c r="F41" s="41">
        <f t="shared" si="15"/>
        <v>95</v>
      </c>
      <c r="G41" s="41">
        <f t="shared" si="16"/>
        <v>25</v>
      </c>
      <c r="H41" s="7">
        <f t="shared" si="17"/>
        <v>5</v>
      </c>
      <c r="I41" s="34">
        <f t="shared" si="18"/>
        <v>1093</v>
      </c>
      <c r="J41" s="41">
        <f t="shared" si="19"/>
        <v>551</v>
      </c>
      <c r="K41" s="41">
        <f t="shared" si="20"/>
        <v>181</v>
      </c>
      <c r="L41" s="41">
        <f t="shared" si="21"/>
        <v>48</v>
      </c>
      <c r="M41" s="7">
        <f t="shared" si="22"/>
        <v>10</v>
      </c>
      <c r="N41" s="36"/>
      <c r="O41" s="83">
        <f t="shared" si="23"/>
        <v>0</v>
      </c>
      <c r="P41" s="83">
        <f t="shared" si="24"/>
        <v>0</v>
      </c>
      <c r="Q41" s="83">
        <f t="shared" si="25"/>
        <v>0</v>
      </c>
      <c r="R41" s="83">
        <f t="shared" si="26"/>
        <v>65</v>
      </c>
      <c r="S41" s="83">
        <f t="shared" si="27"/>
        <v>103</v>
      </c>
      <c r="T41" s="73"/>
      <c r="U41" s="67">
        <f>IF(B41=C41,0,IF(S41&lt;&gt;"-",(S41)/Přehled!$A$1,0))</f>
        <v>0.24523809523809523</v>
      </c>
    </row>
    <row r="42" spans="1:21" x14ac:dyDescent="0.25">
      <c r="A42" s="55">
        <v>40</v>
      </c>
      <c r="B42" s="34">
        <v>2035</v>
      </c>
      <c r="C42" s="7"/>
      <c r="D42" s="56">
        <v>595</v>
      </c>
      <c r="E42" s="41">
        <f t="shared" si="14"/>
        <v>300</v>
      </c>
      <c r="F42" s="41">
        <f t="shared" si="15"/>
        <v>100</v>
      </c>
      <c r="G42" s="41">
        <f t="shared" si="16"/>
        <v>25</v>
      </c>
      <c r="H42" s="7">
        <f t="shared" si="17"/>
        <v>5</v>
      </c>
      <c r="I42" s="34">
        <f t="shared" si="18"/>
        <v>1131</v>
      </c>
      <c r="J42" s="41">
        <f t="shared" si="19"/>
        <v>570</v>
      </c>
      <c r="K42" s="41">
        <f t="shared" si="20"/>
        <v>190</v>
      </c>
      <c r="L42" s="41">
        <f t="shared" si="21"/>
        <v>48</v>
      </c>
      <c r="M42" s="7">
        <f t="shared" si="22"/>
        <v>10</v>
      </c>
      <c r="N42" s="36"/>
      <c r="O42" s="83">
        <f t="shared" si="23"/>
        <v>0</v>
      </c>
      <c r="P42" s="83">
        <f t="shared" si="24"/>
        <v>0</v>
      </c>
      <c r="Q42" s="83">
        <f t="shared" si="25"/>
        <v>0</v>
      </c>
      <c r="R42" s="83">
        <f t="shared" si="26"/>
        <v>48</v>
      </c>
      <c r="S42" s="83">
        <f t="shared" si="27"/>
        <v>86</v>
      </c>
      <c r="T42" s="73"/>
      <c r="U42" s="67">
        <f>IF(B42=C42,0,IF(S42&lt;&gt;"-",(S42)/Přehled!$A$1,0))</f>
        <v>0.20476190476190476</v>
      </c>
    </row>
    <row r="43" spans="1:21" x14ac:dyDescent="0.25">
      <c r="A43" s="50">
        <v>41</v>
      </c>
      <c r="B43" s="51">
        <v>2086</v>
      </c>
      <c r="C43" s="52"/>
      <c r="D43" s="53">
        <v>615</v>
      </c>
      <c r="E43" s="54">
        <f t="shared" si="14"/>
        <v>310</v>
      </c>
      <c r="F43" s="54">
        <f t="shared" si="15"/>
        <v>105</v>
      </c>
      <c r="G43" s="54">
        <f t="shared" si="16"/>
        <v>25</v>
      </c>
      <c r="H43" s="52">
        <f t="shared" si="17"/>
        <v>5</v>
      </c>
      <c r="I43" s="51">
        <f t="shared" si="18"/>
        <v>1169</v>
      </c>
      <c r="J43" s="54">
        <f t="shared" si="19"/>
        <v>589</v>
      </c>
      <c r="K43" s="54">
        <f t="shared" si="20"/>
        <v>200</v>
      </c>
      <c r="L43" s="54">
        <f t="shared" si="21"/>
        <v>48</v>
      </c>
      <c r="M43" s="52">
        <f t="shared" si="22"/>
        <v>10</v>
      </c>
      <c r="N43" s="36"/>
      <c r="O43" s="83">
        <f t="shared" si="23"/>
        <v>0</v>
      </c>
      <c r="P43" s="83">
        <f t="shared" si="24"/>
        <v>0</v>
      </c>
      <c r="Q43" s="83">
        <f t="shared" si="25"/>
        <v>0</v>
      </c>
      <c r="R43" s="83">
        <f t="shared" si="26"/>
        <v>32</v>
      </c>
      <c r="S43" s="83">
        <f t="shared" si="27"/>
        <v>70</v>
      </c>
      <c r="T43" s="73"/>
      <c r="U43" s="67">
        <f>IF(B43=C43,0,IF(S43&lt;&gt;"-",(S43)/Přehled!$A$1,0))</f>
        <v>0.16666666666666666</v>
      </c>
    </row>
    <row r="44" spans="1:21" x14ac:dyDescent="0.25">
      <c r="A44" s="55">
        <v>42</v>
      </c>
      <c r="B44" s="34">
        <v>2138</v>
      </c>
      <c r="C44" s="7"/>
      <c r="D44" s="56">
        <v>630</v>
      </c>
      <c r="E44" s="41">
        <f t="shared" si="14"/>
        <v>315</v>
      </c>
      <c r="F44" s="41">
        <f t="shared" si="15"/>
        <v>105</v>
      </c>
      <c r="G44" s="41">
        <f t="shared" si="16"/>
        <v>25</v>
      </c>
      <c r="H44" s="7">
        <f t="shared" si="17"/>
        <v>5</v>
      </c>
      <c r="I44" s="34">
        <f t="shared" si="18"/>
        <v>1197</v>
      </c>
      <c r="J44" s="41">
        <f t="shared" si="19"/>
        <v>599</v>
      </c>
      <c r="K44" s="41">
        <f t="shared" si="20"/>
        <v>200</v>
      </c>
      <c r="L44" s="41">
        <f t="shared" si="21"/>
        <v>48</v>
      </c>
      <c r="M44" s="7">
        <f t="shared" si="22"/>
        <v>10</v>
      </c>
      <c r="N44" s="36"/>
      <c r="O44" s="83">
        <f t="shared" si="23"/>
        <v>0</v>
      </c>
      <c r="P44" s="83">
        <f t="shared" si="24"/>
        <v>0</v>
      </c>
      <c r="Q44" s="83">
        <f t="shared" si="25"/>
        <v>0</v>
      </c>
      <c r="R44" s="83">
        <f t="shared" si="26"/>
        <v>46</v>
      </c>
      <c r="S44" s="83">
        <f t="shared" si="27"/>
        <v>84</v>
      </c>
      <c r="T44" s="73"/>
      <c r="U44" s="67">
        <f>IF(B44=C44,0,IF(S44&lt;&gt;"-",(S44)/Přehled!$A$1,0))</f>
        <v>0.2</v>
      </c>
    </row>
    <row r="45" spans="1:21" x14ac:dyDescent="0.25">
      <c r="A45" s="55">
        <v>43</v>
      </c>
      <c r="B45" s="34">
        <v>2192</v>
      </c>
      <c r="C45" s="7"/>
      <c r="D45" s="56">
        <v>650</v>
      </c>
      <c r="E45" s="41">
        <f t="shared" si="14"/>
        <v>325</v>
      </c>
      <c r="F45" s="41">
        <f t="shared" si="15"/>
        <v>110</v>
      </c>
      <c r="G45" s="41">
        <f t="shared" si="16"/>
        <v>30</v>
      </c>
      <c r="H45" s="7">
        <f t="shared" si="17"/>
        <v>5</v>
      </c>
      <c r="I45" s="34">
        <f t="shared" si="18"/>
        <v>1235</v>
      </c>
      <c r="J45" s="41">
        <f t="shared" si="19"/>
        <v>618</v>
      </c>
      <c r="K45" s="41">
        <f t="shared" si="20"/>
        <v>209</v>
      </c>
      <c r="L45" s="41">
        <f t="shared" si="21"/>
        <v>57</v>
      </c>
      <c r="M45" s="7">
        <f t="shared" si="22"/>
        <v>10</v>
      </c>
      <c r="N45" s="36"/>
      <c r="O45" s="83">
        <f t="shared" si="23"/>
        <v>0</v>
      </c>
      <c r="P45" s="83">
        <f t="shared" si="24"/>
        <v>0</v>
      </c>
      <c r="Q45" s="83">
        <f t="shared" si="25"/>
        <v>0</v>
      </c>
      <c r="R45" s="83">
        <f t="shared" si="26"/>
        <v>16</v>
      </c>
      <c r="S45" s="83">
        <f t="shared" si="27"/>
        <v>63</v>
      </c>
      <c r="T45" s="73"/>
      <c r="U45" s="67">
        <f>IF(B45=C45,0,IF(S45&lt;&gt;"-",(S45)/Přehled!$A$1,0))</f>
        <v>0.15</v>
      </c>
    </row>
    <row r="46" spans="1:21" x14ac:dyDescent="0.25">
      <c r="A46" s="55">
        <v>44</v>
      </c>
      <c r="B46" s="34">
        <v>2246</v>
      </c>
      <c r="C46" s="7"/>
      <c r="D46" s="56">
        <v>670</v>
      </c>
      <c r="E46" s="41">
        <f t="shared" si="14"/>
        <v>335</v>
      </c>
      <c r="F46" s="41">
        <f t="shared" si="15"/>
        <v>110</v>
      </c>
      <c r="G46" s="41">
        <f t="shared" si="16"/>
        <v>30</v>
      </c>
      <c r="H46" s="7">
        <f t="shared" si="17"/>
        <v>5</v>
      </c>
      <c r="I46" s="34">
        <f t="shared" si="18"/>
        <v>1273</v>
      </c>
      <c r="J46" s="41">
        <f t="shared" si="19"/>
        <v>637</v>
      </c>
      <c r="K46" s="41">
        <f t="shared" si="20"/>
        <v>209</v>
      </c>
      <c r="L46" s="41">
        <f t="shared" si="21"/>
        <v>57</v>
      </c>
      <c r="M46" s="7">
        <f t="shared" si="22"/>
        <v>10</v>
      </c>
      <c r="N46" s="36"/>
      <c r="O46" s="83">
        <f t="shared" si="23"/>
        <v>0</v>
      </c>
      <c r="P46" s="83">
        <f t="shared" si="24"/>
        <v>0</v>
      </c>
      <c r="Q46" s="83">
        <f t="shared" si="25"/>
        <v>0</v>
      </c>
      <c r="R46" s="83">
        <f t="shared" si="26"/>
        <v>13</v>
      </c>
      <c r="S46" s="83">
        <f t="shared" si="27"/>
        <v>60</v>
      </c>
      <c r="T46" s="73"/>
      <c r="U46" s="67">
        <f>IF(B46=C46,0,IF(S46&lt;&gt;"-",(S46)/Přehled!$A$1,0))</f>
        <v>0.14285714285714285</v>
      </c>
    </row>
    <row r="47" spans="1:21" x14ac:dyDescent="0.25">
      <c r="A47" s="55">
        <v>45</v>
      </c>
      <c r="B47" s="34">
        <v>2303</v>
      </c>
      <c r="C47" s="7"/>
      <c r="D47" s="56">
        <v>685</v>
      </c>
      <c r="E47" s="41">
        <f t="shared" si="14"/>
        <v>345</v>
      </c>
      <c r="F47" s="41">
        <f t="shared" si="15"/>
        <v>115</v>
      </c>
      <c r="G47" s="41">
        <f t="shared" si="16"/>
        <v>30</v>
      </c>
      <c r="H47" s="7">
        <f t="shared" si="17"/>
        <v>5</v>
      </c>
      <c r="I47" s="34">
        <f t="shared" si="18"/>
        <v>1302</v>
      </c>
      <c r="J47" s="41">
        <f t="shared" si="19"/>
        <v>656</v>
      </c>
      <c r="K47" s="41">
        <f t="shared" si="20"/>
        <v>219</v>
      </c>
      <c r="L47" s="41">
        <f t="shared" si="21"/>
        <v>57</v>
      </c>
      <c r="M47" s="7">
        <f t="shared" si="22"/>
        <v>10</v>
      </c>
      <c r="N47" s="36"/>
      <c r="O47" s="83">
        <f t="shared" si="23"/>
        <v>0</v>
      </c>
      <c r="P47" s="83">
        <f t="shared" si="24"/>
        <v>0</v>
      </c>
      <c r="Q47" s="83">
        <f t="shared" si="25"/>
        <v>0</v>
      </c>
      <c r="R47" s="83">
        <f t="shared" si="26"/>
        <v>12</v>
      </c>
      <c r="S47" s="83">
        <f t="shared" si="27"/>
        <v>59</v>
      </c>
      <c r="T47" s="73"/>
      <c r="U47" s="67">
        <f>IF(B47=C47,0,IF(S47&lt;&gt;"-",(S47)/Přehled!$A$1,0))</f>
        <v>0.14047619047619048</v>
      </c>
    </row>
    <row r="48" spans="1:21" x14ac:dyDescent="0.25">
      <c r="A48" s="55">
        <v>46</v>
      </c>
      <c r="B48" s="34">
        <v>2360</v>
      </c>
      <c r="C48" s="7"/>
      <c r="D48" s="56">
        <v>705</v>
      </c>
      <c r="E48" s="41">
        <f t="shared" si="14"/>
        <v>355</v>
      </c>
      <c r="F48" s="41">
        <f t="shared" si="15"/>
        <v>120</v>
      </c>
      <c r="G48" s="41">
        <f t="shared" si="16"/>
        <v>30</v>
      </c>
      <c r="H48" s="7">
        <f t="shared" si="17"/>
        <v>5</v>
      </c>
      <c r="I48" s="34">
        <f t="shared" si="18"/>
        <v>1340</v>
      </c>
      <c r="J48" s="41">
        <f t="shared" si="19"/>
        <v>675</v>
      </c>
      <c r="K48" s="41">
        <f t="shared" si="20"/>
        <v>228</v>
      </c>
      <c r="L48" s="41">
        <f t="shared" si="21"/>
        <v>57</v>
      </c>
      <c r="M48" s="7">
        <f t="shared" si="22"/>
        <v>10</v>
      </c>
      <c r="N48" s="36"/>
      <c r="O48" s="83">
        <f t="shared" si="23"/>
        <v>0</v>
      </c>
      <c r="P48" s="83">
        <f t="shared" si="24"/>
        <v>0</v>
      </c>
      <c r="Q48" s="83">
        <f t="shared" si="25"/>
        <v>0</v>
      </c>
      <c r="R48" s="83">
        <f t="shared" si="26"/>
        <v>3</v>
      </c>
      <c r="S48" s="83">
        <f t="shared" si="27"/>
        <v>50</v>
      </c>
      <c r="T48" s="73"/>
      <c r="U48" s="67">
        <f>IF(B48=C48,0,IF(S48&lt;&gt;"-",(S48)/Přehled!$A$1,0))</f>
        <v>0.11904761904761904</v>
      </c>
    </row>
    <row r="49" spans="1:21" x14ac:dyDescent="0.25">
      <c r="A49" s="55">
        <v>47</v>
      </c>
      <c r="B49" s="34">
        <v>2419</v>
      </c>
      <c r="C49" s="7"/>
      <c r="D49" s="56">
        <v>725</v>
      </c>
      <c r="E49" s="41">
        <f t="shared" si="14"/>
        <v>365</v>
      </c>
      <c r="F49" s="41">
        <f t="shared" si="15"/>
        <v>120</v>
      </c>
      <c r="G49" s="41">
        <f t="shared" si="16"/>
        <v>30</v>
      </c>
      <c r="H49" s="7">
        <f t="shared" si="17"/>
        <v>5</v>
      </c>
      <c r="I49" s="34">
        <f t="shared" si="18"/>
        <v>1378</v>
      </c>
      <c r="J49" s="41">
        <f t="shared" si="19"/>
        <v>694</v>
      </c>
      <c r="K49" s="41">
        <f t="shared" si="20"/>
        <v>228</v>
      </c>
      <c r="L49" s="41">
        <f t="shared" si="21"/>
        <v>57</v>
      </c>
      <c r="M49" s="7">
        <f t="shared" si="22"/>
        <v>10</v>
      </c>
      <c r="N49" s="36"/>
      <c r="O49" s="83">
        <f t="shared" si="23"/>
        <v>0</v>
      </c>
      <c r="P49" s="83">
        <f t="shared" si="24"/>
        <v>0</v>
      </c>
      <c r="Q49" s="83">
        <f t="shared" si="25"/>
        <v>0</v>
      </c>
      <c r="R49" s="83">
        <f t="shared" si="26"/>
        <v>5</v>
      </c>
      <c r="S49" s="83">
        <f t="shared" si="27"/>
        <v>52</v>
      </c>
      <c r="T49" s="73"/>
      <c r="U49" s="67">
        <f>IF(B49=C49,0,IF(S49&lt;&gt;"-",(S49)/Přehled!$A$1,0))</f>
        <v>0.12380952380952381</v>
      </c>
    </row>
    <row r="50" spans="1:21" x14ac:dyDescent="0.25">
      <c r="A50" s="55">
        <v>48</v>
      </c>
      <c r="B50" s="34">
        <v>2480</v>
      </c>
      <c r="C50" s="7"/>
      <c r="D50" s="56">
        <v>740</v>
      </c>
      <c r="E50" s="41">
        <f t="shared" si="14"/>
        <v>370</v>
      </c>
      <c r="F50" s="41">
        <f t="shared" si="15"/>
        <v>125</v>
      </c>
      <c r="G50" s="41">
        <f t="shared" si="16"/>
        <v>30</v>
      </c>
      <c r="H50" s="7">
        <f t="shared" si="17"/>
        <v>5</v>
      </c>
      <c r="I50" s="34">
        <f t="shared" si="18"/>
        <v>1406</v>
      </c>
      <c r="J50" s="41">
        <f t="shared" si="19"/>
        <v>703</v>
      </c>
      <c r="K50" s="41">
        <f t="shared" si="20"/>
        <v>238</v>
      </c>
      <c r="L50" s="41">
        <f t="shared" si="21"/>
        <v>57</v>
      </c>
      <c r="M50" s="7">
        <f t="shared" si="22"/>
        <v>10</v>
      </c>
      <c r="N50" s="36"/>
      <c r="O50" s="83">
        <f t="shared" si="23"/>
        <v>0</v>
      </c>
      <c r="P50" s="83">
        <f t="shared" si="24"/>
        <v>0</v>
      </c>
      <c r="Q50" s="83">
        <f t="shared" si="25"/>
        <v>0</v>
      </c>
      <c r="R50" s="83">
        <f t="shared" si="26"/>
        <v>19</v>
      </c>
      <c r="S50" s="83">
        <f t="shared" si="27"/>
        <v>66</v>
      </c>
      <c r="T50" s="73"/>
      <c r="U50" s="67">
        <f>IF(B50=C50,0,IF(S50&lt;&gt;"-",(S50)/Přehled!$A$1,0))</f>
        <v>0.15714285714285714</v>
      </c>
    </row>
    <row r="51" spans="1:21" x14ac:dyDescent="0.25">
      <c r="A51" s="55">
        <v>49</v>
      </c>
      <c r="B51" s="34">
        <v>2541</v>
      </c>
      <c r="C51" s="7"/>
      <c r="D51" s="56">
        <v>760</v>
      </c>
      <c r="E51" s="41">
        <f t="shared" si="14"/>
        <v>380</v>
      </c>
      <c r="F51" s="41">
        <f t="shared" si="15"/>
        <v>125</v>
      </c>
      <c r="G51" s="41">
        <f t="shared" si="16"/>
        <v>30</v>
      </c>
      <c r="H51" s="7">
        <f t="shared" si="17"/>
        <v>5</v>
      </c>
      <c r="I51" s="34">
        <f t="shared" si="18"/>
        <v>1444</v>
      </c>
      <c r="J51" s="41">
        <f t="shared" si="19"/>
        <v>722</v>
      </c>
      <c r="K51" s="41">
        <f t="shared" si="20"/>
        <v>238</v>
      </c>
      <c r="L51" s="41">
        <f t="shared" si="21"/>
        <v>57</v>
      </c>
      <c r="M51" s="7">
        <f t="shared" si="22"/>
        <v>10</v>
      </c>
      <c r="N51" s="36"/>
      <c r="O51" s="83">
        <f t="shared" si="23"/>
        <v>0</v>
      </c>
      <c r="P51" s="83">
        <f t="shared" si="24"/>
        <v>0</v>
      </c>
      <c r="Q51" s="83">
        <f t="shared" si="25"/>
        <v>0</v>
      </c>
      <c r="R51" s="83">
        <f t="shared" si="26"/>
        <v>23</v>
      </c>
      <c r="S51" s="83">
        <f t="shared" si="27"/>
        <v>70</v>
      </c>
      <c r="T51" s="73"/>
      <c r="U51" s="67">
        <f>IF(B51=C51,0,IF(S51&lt;&gt;"-",(S51)/Přehled!$A$1,0))</f>
        <v>0.16666666666666666</v>
      </c>
    </row>
    <row r="52" spans="1:21" x14ac:dyDescent="0.25">
      <c r="A52" s="55">
        <v>50</v>
      </c>
      <c r="B52" s="34">
        <v>2605</v>
      </c>
      <c r="C52" s="7"/>
      <c r="D52" s="56">
        <v>780</v>
      </c>
      <c r="E52" s="41">
        <f t="shared" si="14"/>
        <v>390</v>
      </c>
      <c r="F52" s="41">
        <f t="shared" si="15"/>
        <v>130</v>
      </c>
      <c r="G52" s="41">
        <f t="shared" si="16"/>
        <v>35</v>
      </c>
      <c r="H52" s="7">
        <f t="shared" si="17"/>
        <v>5</v>
      </c>
      <c r="I52" s="34">
        <f t="shared" si="18"/>
        <v>1482</v>
      </c>
      <c r="J52" s="41">
        <f t="shared" si="19"/>
        <v>741</v>
      </c>
      <c r="K52" s="41">
        <f t="shared" si="20"/>
        <v>247</v>
      </c>
      <c r="L52" s="41">
        <f t="shared" si="21"/>
        <v>67</v>
      </c>
      <c r="M52" s="7">
        <f t="shared" si="22"/>
        <v>10</v>
      </c>
      <c r="N52" s="36"/>
      <c r="O52" s="83">
        <f t="shared" si="23"/>
        <v>0</v>
      </c>
      <c r="P52" s="83">
        <f t="shared" si="24"/>
        <v>0</v>
      </c>
      <c r="Q52" s="83">
        <f t="shared" si="25"/>
        <v>0</v>
      </c>
      <c r="R52" s="83">
        <f t="shared" si="26"/>
        <v>1</v>
      </c>
      <c r="S52" s="83">
        <f t="shared" si="27"/>
        <v>58</v>
      </c>
      <c r="T52" s="73"/>
      <c r="U52" s="67">
        <f>IF(B52=C52,0,IF(S52&lt;&gt;"-",(S52)/Přehled!$A$1,0))</f>
        <v>0.1380952380952381</v>
      </c>
    </row>
    <row r="53" spans="1:21" x14ac:dyDescent="0.25">
      <c r="A53" s="50">
        <v>51</v>
      </c>
      <c r="B53" s="51">
        <v>2670</v>
      </c>
      <c r="C53" s="52"/>
      <c r="D53" s="53">
        <v>800</v>
      </c>
      <c r="E53" s="54">
        <f t="shared" si="14"/>
        <v>400</v>
      </c>
      <c r="F53" s="54">
        <f t="shared" si="15"/>
        <v>135</v>
      </c>
      <c r="G53" s="54">
        <f t="shared" si="16"/>
        <v>35</v>
      </c>
      <c r="H53" s="52">
        <f t="shared" si="17"/>
        <v>5</v>
      </c>
      <c r="I53" s="51">
        <f t="shared" si="18"/>
        <v>1520</v>
      </c>
      <c r="J53" s="54">
        <f t="shared" si="19"/>
        <v>760</v>
      </c>
      <c r="K53" s="54">
        <f t="shared" si="20"/>
        <v>257</v>
      </c>
      <c r="L53" s="54">
        <f t="shared" si="21"/>
        <v>67</v>
      </c>
      <c r="M53" s="52">
        <f t="shared" si="22"/>
        <v>10</v>
      </c>
      <c r="N53" s="36"/>
      <c r="O53" s="83">
        <f t="shared" si="23"/>
        <v>0</v>
      </c>
      <c r="P53" s="83">
        <f t="shared" si="24"/>
        <v>0</v>
      </c>
      <c r="Q53" s="83">
        <f t="shared" si="25"/>
        <v>0</v>
      </c>
      <c r="R53" s="83">
        <f t="shared" si="26"/>
        <v>0</v>
      </c>
      <c r="S53" s="83">
        <f t="shared" si="27"/>
        <v>56</v>
      </c>
      <c r="T53" s="73"/>
      <c r="U53" s="67">
        <f>IF(B53=C53,0,IF(S53&lt;&gt;"-",(S53)/Přehled!$A$1,0))</f>
        <v>0.13333333333333333</v>
      </c>
    </row>
    <row r="54" spans="1:21" x14ac:dyDescent="0.25">
      <c r="A54" s="55">
        <v>52</v>
      </c>
      <c r="B54" s="34">
        <v>2737</v>
      </c>
      <c r="C54" s="7"/>
      <c r="D54" s="56">
        <v>815</v>
      </c>
      <c r="E54" s="41">
        <f t="shared" si="14"/>
        <v>410</v>
      </c>
      <c r="F54" s="41">
        <f t="shared" si="15"/>
        <v>135</v>
      </c>
      <c r="G54" s="41">
        <f t="shared" si="16"/>
        <v>35</v>
      </c>
      <c r="H54" s="7">
        <f t="shared" si="17"/>
        <v>5</v>
      </c>
      <c r="I54" s="34">
        <f t="shared" si="18"/>
        <v>1549</v>
      </c>
      <c r="J54" s="41">
        <f t="shared" si="19"/>
        <v>779</v>
      </c>
      <c r="K54" s="41">
        <f t="shared" si="20"/>
        <v>257</v>
      </c>
      <c r="L54" s="41">
        <f t="shared" si="21"/>
        <v>67</v>
      </c>
      <c r="M54" s="7">
        <f t="shared" si="22"/>
        <v>10</v>
      </c>
      <c r="N54" s="36"/>
      <c r="O54" s="83">
        <f t="shared" si="23"/>
        <v>0</v>
      </c>
      <c r="P54" s="83">
        <f t="shared" si="24"/>
        <v>0</v>
      </c>
      <c r="Q54" s="83">
        <f t="shared" si="25"/>
        <v>0</v>
      </c>
      <c r="R54" s="83">
        <f t="shared" si="26"/>
        <v>18</v>
      </c>
      <c r="S54" s="83">
        <f t="shared" si="27"/>
        <v>75</v>
      </c>
      <c r="T54" s="73"/>
      <c r="U54" s="67">
        <f>IF(B54=C54,0,IF(S54&lt;&gt;"-",(S54)/Přehled!$A$1,0))</f>
        <v>0.17857142857142858</v>
      </c>
    </row>
    <row r="55" spans="1:21" x14ac:dyDescent="0.25">
      <c r="A55" s="55">
        <v>53</v>
      </c>
      <c r="B55" s="34">
        <v>2805</v>
      </c>
      <c r="C55" s="7"/>
      <c r="D55" s="56">
        <v>835</v>
      </c>
      <c r="E55" s="41">
        <f t="shared" si="14"/>
        <v>420</v>
      </c>
      <c r="F55" s="41">
        <f t="shared" si="15"/>
        <v>140</v>
      </c>
      <c r="G55" s="41">
        <f t="shared" si="16"/>
        <v>35</v>
      </c>
      <c r="H55" s="7">
        <f t="shared" si="17"/>
        <v>5</v>
      </c>
      <c r="I55" s="34">
        <f t="shared" si="18"/>
        <v>1587</v>
      </c>
      <c r="J55" s="41">
        <f t="shared" si="19"/>
        <v>798</v>
      </c>
      <c r="K55" s="41">
        <f t="shared" si="20"/>
        <v>266</v>
      </c>
      <c r="L55" s="41">
        <f t="shared" si="21"/>
        <v>67</v>
      </c>
      <c r="M55" s="7">
        <f t="shared" si="22"/>
        <v>10</v>
      </c>
      <c r="N55" s="36"/>
      <c r="O55" s="83">
        <f t="shared" si="23"/>
        <v>0</v>
      </c>
      <c r="P55" s="83">
        <f t="shared" si="24"/>
        <v>0</v>
      </c>
      <c r="Q55" s="83">
        <f t="shared" si="25"/>
        <v>0</v>
      </c>
      <c r="R55" s="83">
        <f t="shared" si="26"/>
        <v>20</v>
      </c>
      <c r="S55" s="83">
        <f t="shared" si="27"/>
        <v>77</v>
      </c>
      <c r="T55" s="73"/>
      <c r="U55" s="67">
        <f>IF(B55=C55,0,IF(S55&lt;&gt;"-",(S55)/Přehled!$A$1,0))</f>
        <v>0.18333333333333332</v>
      </c>
    </row>
    <row r="56" spans="1:21" x14ac:dyDescent="0.25">
      <c r="A56" s="55">
        <v>54</v>
      </c>
      <c r="B56" s="34">
        <v>2875</v>
      </c>
      <c r="C56" s="7"/>
      <c r="D56" s="56">
        <v>855</v>
      </c>
      <c r="E56" s="41">
        <f t="shared" si="14"/>
        <v>430</v>
      </c>
      <c r="F56" s="41">
        <f t="shared" si="15"/>
        <v>145</v>
      </c>
      <c r="G56" s="41">
        <f t="shared" si="16"/>
        <v>35</v>
      </c>
      <c r="H56" s="7">
        <f t="shared" si="17"/>
        <v>5</v>
      </c>
      <c r="I56" s="34">
        <f t="shared" si="18"/>
        <v>1625</v>
      </c>
      <c r="J56" s="41">
        <f t="shared" si="19"/>
        <v>817</v>
      </c>
      <c r="K56" s="41">
        <f t="shared" si="20"/>
        <v>276</v>
      </c>
      <c r="L56" s="41">
        <f t="shared" si="21"/>
        <v>67</v>
      </c>
      <c r="M56" s="7">
        <f t="shared" si="22"/>
        <v>10</v>
      </c>
      <c r="N56" s="36"/>
      <c r="O56" s="83">
        <f t="shared" si="23"/>
        <v>0</v>
      </c>
      <c r="P56" s="83">
        <f t="shared" si="24"/>
        <v>0</v>
      </c>
      <c r="Q56" s="83">
        <f t="shared" si="25"/>
        <v>0</v>
      </c>
      <c r="R56" s="83">
        <f t="shared" si="26"/>
        <v>23</v>
      </c>
      <c r="S56" s="83">
        <f t="shared" si="27"/>
        <v>80</v>
      </c>
      <c r="T56" s="73"/>
      <c r="U56" s="67">
        <f>IF(B56=C56,0,IF(S56&lt;&gt;"-",(S56)/Přehled!$A$1,0))</f>
        <v>0.19047619047619047</v>
      </c>
    </row>
    <row r="57" spans="1:21" x14ac:dyDescent="0.25">
      <c r="A57" s="55">
        <v>55</v>
      </c>
      <c r="B57" s="34">
        <v>2947</v>
      </c>
      <c r="C57" s="7"/>
      <c r="D57" s="56">
        <v>875</v>
      </c>
      <c r="E57" s="41">
        <f t="shared" si="14"/>
        <v>440</v>
      </c>
      <c r="F57" s="41">
        <f t="shared" si="15"/>
        <v>145</v>
      </c>
      <c r="G57" s="41">
        <f t="shared" si="16"/>
        <v>35</v>
      </c>
      <c r="H57" s="7">
        <f t="shared" si="17"/>
        <v>5</v>
      </c>
      <c r="I57" s="34">
        <f t="shared" si="18"/>
        <v>1663</v>
      </c>
      <c r="J57" s="41">
        <f t="shared" si="19"/>
        <v>836</v>
      </c>
      <c r="K57" s="41">
        <f t="shared" si="20"/>
        <v>276</v>
      </c>
      <c r="L57" s="41">
        <f t="shared" si="21"/>
        <v>67</v>
      </c>
      <c r="M57" s="7">
        <f t="shared" si="22"/>
        <v>10</v>
      </c>
      <c r="N57" s="36"/>
      <c r="O57" s="83">
        <f t="shared" si="23"/>
        <v>0</v>
      </c>
      <c r="P57" s="83">
        <f t="shared" si="24"/>
        <v>0</v>
      </c>
      <c r="Q57" s="83">
        <f t="shared" si="25"/>
        <v>0</v>
      </c>
      <c r="R57" s="83">
        <f t="shared" si="26"/>
        <v>38</v>
      </c>
      <c r="S57" s="83">
        <f t="shared" si="27"/>
        <v>95</v>
      </c>
      <c r="T57" s="73"/>
      <c r="U57" s="67">
        <f>IF(B57=C57,0,IF(S57&lt;&gt;"-",(S57)/Přehled!$A$1,0))</f>
        <v>0.22619047619047619</v>
      </c>
    </row>
    <row r="58" spans="1:21" x14ac:dyDescent="0.25">
      <c r="A58" s="55">
        <v>56</v>
      </c>
      <c r="B58" s="34">
        <v>3021</v>
      </c>
      <c r="C58" s="7"/>
      <c r="D58" s="56">
        <v>895</v>
      </c>
      <c r="E58" s="41">
        <f t="shared" si="14"/>
        <v>450</v>
      </c>
      <c r="F58" s="41">
        <f t="shared" si="15"/>
        <v>150</v>
      </c>
      <c r="G58" s="41">
        <f t="shared" si="16"/>
        <v>40</v>
      </c>
      <c r="H58" s="7">
        <f t="shared" si="17"/>
        <v>10</v>
      </c>
      <c r="I58" s="34">
        <f t="shared" si="18"/>
        <v>1701</v>
      </c>
      <c r="J58" s="41">
        <f t="shared" si="19"/>
        <v>855</v>
      </c>
      <c r="K58" s="41">
        <f t="shared" si="20"/>
        <v>285</v>
      </c>
      <c r="L58" s="41">
        <f t="shared" si="21"/>
        <v>76</v>
      </c>
      <c r="M58" s="7">
        <f t="shared" si="22"/>
        <v>19</v>
      </c>
      <c r="N58" s="36"/>
      <c r="O58" s="83">
        <f t="shared" si="23"/>
        <v>0</v>
      </c>
      <c r="P58" s="83">
        <f t="shared" si="24"/>
        <v>0</v>
      </c>
      <c r="Q58" s="83">
        <f t="shared" si="25"/>
        <v>0</v>
      </c>
      <c r="R58" s="83">
        <f t="shared" si="26"/>
        <v>28</v>
      </c>
      <c r="S58" s="83">
        <f t="shared" si="27"/>
        <v>85</v>
      </c>
      <c r="T58" s="73"/>
      <c r="U58" s="67">
        <f>IF(B58=C58,0,IF(S58&lt;&gt;"-",(S58)/Přehled!$A$1,0))</f>
        <v>0.20238095238095238</v>
      </c>
    </row>
    <row r="59" spans="1:21" x14ac:dyDescent="0.25">
      <c r="A59" s="55">
        <v>57</v>
      </c>
      <c r="B59" s="34">
        <v>3096</v>
      </c>
      <c r="C59" s="7"/>
      <c r="D59" s="56">
        <v>915</v>
      </c>
      <c r="E59" s="41">
        <f t="shared" si="14"/>
        <v>460</v>
      </c>
      <c r="F59" s="41">
        <f t="shared" si="15"/>
        <v>155</v>
      </c>
      <c r="G59" s="41">
        <f t="shared" si="16"/>
        <v>40</v>
      </c>
      <c r="H59" s="7">
        <f t="shared" si="17"/>
        <v>10</v>
      </c>
      <c r="I59" s="34">
        <f t="shared" si="18"/>
        <v>1739</v>
      </c>
      <c r="J59" s="41">
        <f t="shared" si="19"/>
        <v>874</v>
      </c>
      <c r="K59" s="41">
        <f t="shared" si="20"/>
        <v>295</v>
      </c>
      <c r="L59" s="41">
        <f t="shared" si="21"/>
        <v>76</v>
      </c>
      <c r="M59" s="7">
        <f t="shared" si="22"/>
        <v>19</v>
      </c>
      <c r="N59" s="36"/>
      <c r="O59" s="83">
        <f t="shared" si="23"/>
        <v>0</v>
      </c>
      <c r="P59" s="83">
        <f t="shared" si="24"/>
        <v>0</v>
      </c>
      <c r="Q59" s="83">
        <f t="shared" si="25"/>
        <v>0</v>
      </c>
      <c r="R59" s="83">
        <f t="shared" si="26"/>
        <v>36</v>
      </c>
      <c r="S59" s="83">
        <f t="shared" si="27"/>
        <v>93</v>
      </c>
      <c r="T59" s="73"/>
      <c r="U59" s="67">
        <f>IF(B59=C59,0,IF(S59&lt;&gt;"-",(S59)/Přehled!$A$1,0))</f>
        <v>0.22142857142857142</v>
      </c>
    </row>
    <row r="60" spans="1:21" x14ac:dyDescent="0.25">
      <c r="A60" s="55">
        <v>58</v>
      </c>
      <c r="B60" s="34">
        <v>3174</v>
      </c>
      <c r="C60" s="7"/>
      <c r="D60" s="56">
        <v>930</v>
      </c>
      <c r="E60" s="41">
        <f t="shared" si="14"/>
        <v>465</v>
      </c>
      <c r="F60" s="41">
        <f t="shared" si="15"/>
        <v>155</v>
      </c>
      <c r="G60" s="41">
        <f t="shared" si="16"/>
        <v>40</v>
      </c>
      <c r="H60" s="7">
        <f t="shared" si="17"/>
        <v>10</v>
      </c>
      <c r="I60" s="34">
        <f t="shared" si="18"/>
        <v>1767</v>
      </c>
      <c r="J60" s="41">
        <f t="shared" si="19"/>
        <v>884</v>
      </c>
      <c r="K60" s="41">
        <f t="shared" si="20"/>
        <v>295</v>
      </c>
      <c r="L60" s="41">
        <f t="shared" si="21"/>
        <v>76</v>
      </c>
      <c r="M60" s="7">
        <f t="shared" si="22"/>
        <v>19</v>
      </c>
      <c r="N60" s="36"/>
      <c r="O60" s="83">
        <f t="shared" si="23"/>
        <v>0</v>
      </c>
      <c r="P60" s="83">
        <f t="shared" si="24"/>
        <v>0</v>
      </c>
      <c r="Q60" s="83">
        <f t="shared" si="25"/>
        <v>0</v>
      </c>
      <c r="R60" s="83">
        <f t="shared" si="26"/>
        <v>76</v>
      </c>
      <c r="S60" s="83">
        <f t="shared" si="27"/>
        <v>133</v>
      </c>
      <c r="T60" s="73"/>
      <c r="U60" s="67">
        <f>IF(B60=C60,0,IF(S60&lt;&gt;"-",(S60)/Přehled!$A$1,0))</f>
        <v>0.31666666666666665</v>
      </c>
    </row>
    <row r="61" spans="1:21" x14ac:dyDescent="0.25">
      <c r="A61" s="55">
        <v>59</v>
      </c>
      <c r="B61" s="34">
        <v>3253</v>
      </c>
      <c r="C61" s="7"/>
      <c r="D61" s="56">
        <v>950</v>
      </c>
      <c r="E61" s="41">
        <f t="shared" si="14"/>
        <v>475</v>
      </c>
      <c r="F61" s="41">
        <f t="shared" si="15"/>
        <v>160</v>
      </c>
      <c r="G61" s="41">
        <f t="shared" si="16"/>
        <v>40</v>
      </c>
      <c r="H61" s="7">
        <f t="shared" si="17"/>
        <v>10</v>
      </c>
      <c r="I61" s="34">
        <f t="shared" si="18"/>
        <v>1805</v>
      </c>
      <c r="J61" s="41">
        <f t="shared" si="19"/>
        <v>903</v>
      </c>
      <c r="K61" s="41">
        <f t="shared" si="20"/>
        <v>304</v>
      </c>
      <c r="L61" s="41">
        <f t="shared" si="21"/>
        <v>76</v>
      </c>
      <c r="M61" s="7">
        <f t="shared" si="22"/>
        <v>19</v>
      </c>
      <c r="N61" s="36"/>
      <c r="O61" s="83">
        <f t="shared" si="23"/>
        <v>0</v>
      </c>
      <c r="P61" s="83">
        <f t="shared" si="24"/>
        <v>0</v>
      </c>
      <c r="Q61" s="83">
        <f t="shared" si="25"/>
        <v>0</v>
      </c>
      <c r="R61" s="83">
        <f t="shared" si="26"/>
        <v>89</v>
      </c>
      <c r="S61" s="83">
        <f t="shared" si="27"/>
        <v>146</v>
      </c>
      <c r="T61" s="73"/>
      <c r="U61" s="67">
        <f>IF(B61=C61,0,IF(S61&lt;&gt;"-",(S61)/Přehled!$A$1,0))</f>
        <v>0.34761904761904761</v>
      </c>
    </row>
    <row r="62" spans="1:21" x14ac:dyDescent="0.25">
      <c r="A62" s="55">
        <v>60</v>
      </c>
      <c r="B62" s="34">
        <v>3334</v>
      </c>
      <c r="C62" s="7"/>
      <c r="D62" s="56">
        <v>970</v>
      </c>
      <c r="E62" s="41">
        <f t="shared" si="14"/>
        <v>485</v>
      </c>
      <c r="F62" s="41">
        <f t="shared" si="15"/>
        <v>160</v>
      </c>
      <c r="G62" s="41">
        <f t="shared" si="16"/>
        <v>40</v>
      </c>
      <c r="H62" s="7">
        <f t="shared" si="17"/>
        <v>10</v>
      </c>
      <c r="I62" s="34">
        <f t="shared" si="18"/>
        <v>1843</v>
      </c>
      <c r="J62" s="41">
        <f t="shared" si="19"/>
        <v>922</v>
      </c>
      <c r="K62" s="41">
        <f t="shared" si="20"/>
        <v>304</v>
      </c>
      <c r="L62" s="41">
        <f t="shared" si="21"/>
        <v>76</v>
      </c>
      <c r="M62" s="7">
        <f t="shared" si="22"/>
        <v>19</v>
      </c>
      <c r="N62" s="36"/>
      <c r="O62" s="83">
        <f t="shared" si="23"/>
        <v>0</v>
      </c>
      <c r="P62" s="83">
        <f t="shared" si="24"/>
        <v>0</v>
      </c>
      <c r="Q62" s="83">
        <f t="shared" si="25"/>
        <v>0</v>
      </c>
      <c r="R62" s="83">
        <f t="shared" si="26"/>
        <v>113</v>
      </c>
      <c r="S62" s="83">
        <f t="shared" si="27"/>
        <v>170</v>
      </c>
      <c r="T62" s="73"/>
      <c r="U62" s="67">
        <f>IF(B62=C62,0,IF(S62&lt;&gt;"-",(S62)/Přehled!$A$1,0))</f>
        <v>0.40476190476190477</v>
      </c>
    </row>
    <row r="63" spans="1:21" x14ac:dyDescent="0.25">
      <c r="A63" s="50">
        <v>61</v>
      </c>
      <c r="B63" s="51">
        <v>3418</v>
      </c>
      <c r="C63" s="52"/>
      <c r="D63" s="53">
        <v>990</v>
      </c>
      <c r="E63" s="54">
        <f t="shared" si="14"/>
        <v>495</v>
      </c>
      <c r="F63" s="54">
        <f t="shared" si="15"/>
        <v>165</v>
      </c>
      <c r="G63" s="54">
        <f t="shared" si="16"/>
        <v>40</v>
      </c>
      <c r="H63" s="52">
        <f t="shared" si="17"/>
        <v>10</v>
      </c>
      <c r="I63" s="51">
        <f t="shared" si="18"/>
        <v>1881</v>
      </c>
      <c r="J63" s="54">
        <f t="shared" si="19"/>
        <v>941</v>
      </c>
      <c r="K63" s="54">
        <f t="shared" si="20"/>
        <v>314</v>
      </c>
      <c r="L63" s="54">
        <f t="shared" si="21"/>
        <v>76</v>
      </c>
      <c r="M63" s="52">
        <f t="shared" si="22"/>
        <v>19</v>
      </c>
      <c r="N63" s="36"/>
      <c r="O63" s="83">
        <f t="shared" si="23"/>
        <v>0</v>
      </c>
      <c r="P63" s="83">
        <f t="shared" si="24"/>
        <v>0</v>
      </c>
      <c r="Q63" s="83">
        <f t="shared" si="25"/>
        <v>0</v>
      </c>
      <c r="R63" s="83">
        <f t="shared" si="26"/>
        <v>130</v>
      </c>
      <c r="S63" s="83">
        <f t="shared" si="27"/>
        <v>187</v>
      </c>
      <c r="T63" s="73"/>
      <c r="U63" s="67">
        <f>IF(B63=C63,0,IF(S63&lt;&gt;"-",(S63)/Přehled!$A$1,0))</f>
        <v>0.44523809523809521</v>
      </c>
    </row>
    <row r="64" spans="1:21" x14ac:dyDescent="0.25">
      <c r="A64" s="55">
        <v>62</v>
      </c>
      <c r="B64" s="34">
        <v>3503</v>
      </c>
      <c r="C64" s="7"/>
      <c r="D64" s="56">
        <v>1010</v>
      </c>
      <c r="E64" s="41">
        <f t="shared" si="14"/>
        <v>505</v>
      </c>
      <c r="F64" s="41">
        <f t="shared" si="15"/>
        <v>170</v>
      </c>
      <c r="G64" s="41">
        <f t="shared" si="16"/>
        <v>45</v>
      </c>
      <c r="H64" s="7">
        <f t="shared" si="17"/>
        <v>10</v>
      </c>
      <c r="I64" s="34">
        <f t="shared" si="18"/>
        <v>1919</v>
      </c>
      <c r="J64" s="41">
        <f t="shared" si="19"/>
        <v>960</v>
      </c>
      <c r="K64" s="41">
        <f t="shared" si="20"/>
        <v>323</v>
      </c>
      <c r="L64" s="41">
        <f t="shared" si="21"/>
        <v>86</v>
      </c>
      <c r="M64" s="7">
        <f t="shared" si="22"/>
        <v>19</v>
      </c>
      <c r="N64" s="36"/>
      <c r="O64" s="83">
        <f t="shared" si="23"/>
        <v>0</v>
      </c>
      <c r="P64" s="83">
        <f t="shared" si="24"/>
        <v>0</v>
      </c>
      <c r="Q64" s="83">
        <f t="shared" si="25"/>
        <v>0</v>
      </c>
      <c r="R64" s="83">
        <f t="shared" si="26"/>
        <v>129</v>
      </c>
      <c r="S64" s="83">
        <f t="shared" si="27"/>
        <v>196</v>
      </c>
      <c r="T64" s="73"/>
      <c r="U64" s="67">
        <f>IF(B64=C64,0,IF(S64&lt;&gt;"-",(S64)/Přehled!$A$1,0))</f>
        <v>0.46666666666666667</v>
      </c>
    </row>
    <row r="65" spans="1:21" x14ac:dyDescent="0.25">
      <c r="A65" s="55">
        <v>63</v>
      </c>
      <c r="B65" s="34">
        <v>3591</v>
      </c>
      <c r="C65" s="7"/>
      <c r="D65" s="56">
        <v>1030</v>
      </c>
      <c r="E65" s="41">
        <f t="shared" si="14"/>
        <v>515</v>
      </c>
      <c r="F65" s="41">
        <f t="shared" si="15"/>
        <v>170</v>
      </c>
      <c r="G65" s="41">
        <f t="shared" si="16"/>
        <v>45</v>
      </c>
      <c r="H65" s="7">
        <f t="shared" si="17"/>
        <v>10</v>
      </c>
      <c r="I65" s="34">
        <f t="shared" si="18"/>
        <v>1957</v>
      </c>
      <c r="J65" s="41">
        <f t="shared" si="19"/>
        <v>979</v>
      </c>
      <c r="K65" s="41">
        <f t="shared" si="20"/>
        <v>323</v>
      </c>
      <c r="L65" s="41">
        <f t="shared" si="21"/>
        <v>86</v>
      </c>
      <c r="M65" s="7">
        <f t="shared" si="22"/>
        <v>19</v>
      </c>
      <c r="N65" s="36"/>
      <c r="O65" s="83">
        <f t="shared" si="23"/>
        <v>0</v>
      </c>
      <c r="P65" s="83">
        <f t="shared" si="24"/>
        <v>0</v>
      </c>
      <c r="Q65" s="83">
        <f t="shared" si="25"/>
        <v>9</v>
      </c>
      <c r="R65" s="83">
        <f t="shared" si="26"/>
        <v>160</v>
      </c>
      <c r="S65" s="83">
        <f t="shared" si="27"/>
        <v>227</v>
      </c>
      <c r="T65" s="73"/>
      <c r="U65" s="67">
        <f>IF(B65=C65,0,IF(S65&lt;&gt;"-",(S65)/Přehled!$A$1,0))</f>
        <v>0.54047619047619044</v>
      </c>
    </row>
    <row r="66" spans="1:21" x14ac:dyDescent="0.25">
      <c r="A66" s="55">
        <v>64</v>
      </c>
      <c r="B66" s="34">
        <v>3681</v>
      </c>
      <c r="C66" s="7"/>
      <c r="D66" s="56">
        <v>1050</v>
      </c>
      <c r="E66" s="41">
        <f t="shared" si="14"/>
        <v>525</v>
      </c>
      <c r="F66" s="41">
        <f t="shared" si="15"/>
        <v>175</v>
      </c>
      <c r="G66" s="41">
        <f t="shared" si="16"/>
        <v>45</v>
      </c>
      <c r="H66" s="7">
        <f t="shared" si="17"/>
        <v>10</v>
      </c>
      <c r="I66" s="34">
        <f t="shared" si="18"/>
        <v>1995</v>
      </c>
      <c r="J66" s="41">
        <f t="shared" si="19"/>
        <v>998</v>
      </c>
      <c r="K66" s="41">
        <f t="shared" si="20"/>
        <v>333</v>
      </c>
      <c r="L66" s="41">
        <f t="shared" si="21"/>
        <v>86</v>
      </c>
      <c r="M66" s="7">
        <f t="shared" si="22"/>
        <v>19</v>
      </c>
      <c r="N66" s="36"/>
      <c r="O66" s="83">
        <f t="shared" si="23"/>
        <v>0</v>
      </c>
      <c r="P66" s="83">
        <f t="shared" si="24"/>
        <v>0</v>
      </c>
      <c r="Q66" s="83">
        <f t="shared" si="25"/>
        <v>22</v>
      </c>
      <c r="R66" s="83">
        <f t="shared" si="26"/>
        <v>183</v>
      </c>
      <c r="S66" s="83">
        <f t="shared" si="27"/>
        <v>250</v>
      </c>
      <c r="T66" s="73"/>
      <c r="U66" s="67">
        <f>IF(B66=C66,0,IF(S66&lt;&gt;"-",(S66)/Přehled!$A$1,0))</f>
        <v>0.59523809523809523</v>
      </c>
    </row>
    <row r="67" spans="1:21" x14ac:dyDescent="0.25">
      <c r="A67" s="55">
        <v>65</v>
      </c>
      <c r="B67" s="34">
        <v>3773</v>
      </c>
      <c r="C67" s="7"/>
      <c r="D67" s="56">
        <v>1070</v>
      </c>
      <c r="E67" s="41">
        <f t="shared" si="14"/>
        <v>535</v>
      </c>
      <c r="F67" s="41">
        <f t="shared" si="15"/>
        <v>180</v>
      </c>
      <c r="G67" s="41">
        <f t="shared" si="16"/>
        <v>45</v>
      </c>
      <c r="H67" s="7">
        <f t="shared" si="17"/>
        <v>10</v>
      </c>
      <c r="I67" s="34">
        <f t="shared" si="18"/>
        <v>2033</v>
      </c>
      <c r="J67" s="41">
        <f t="shared" si="19"/>
        <v>1017</v>
      </c>
      <c r="K67" s="41">
        <f t="shared" si="20"/>
        <v>342</v>
      </c>
      <c r="L67" s="41">
        <f t="shared" si="21"/>
        <v>86</v>
      </c>
      <c r="M67" s="7">
        <f t="shared" si="22"/>
        <v>19</v>
      </c>
      <c r="N67" s="36"/>
      <c r="O67" s="83">
        <f t="shared" si="23"/>
        <v>0</v>
      </c>
      <c r="P67" s="83">
        <f t="shared" si="24"/>
        <v>0</v>
      </c>
      <c r="Q67" s="83">
        <f t="shared" si="25"/>
        <v>39</v>
      </c>
      <c r="R67" s="83">
        <f t="shared" si="26"/>
        <v>209</v>
      </c>
      <c r="S67" s="83">
        <f t="shared" si="27"/>
        <v>276</v>
      </c>
      <c r="T67" s="73"/>
      <c r="U67" s="67">
        <f>IF(B67=C67,0,IF(S67&lt;&gt;"-",(S67)/Přehled!$A$1,0))</f>
        <v>0.65714285714285714</v>
      </c>
    </row>
    <row r="68" spans="1:21" x14ac:dyDescent="0.25">
      <c r="A68" s="55">
        <v>66</v>
      </c>
      <c r="B68" s="34">
        <v>3867</v>
      </c>
      <c r="C68" s="7"/>
      <c r="D68" s="56">
        <v>1090</v>
      </c>
      <c r="E68" s="41">
        <f t="shared" ref="E68:E131" si="28">ROUND((D68/2)/5,0)*5</f>
        <v>545</v>
      </c>
      <c r="F68" s="41">
        <f t="shared" ref="F68:F131" si="29">ROUND((E68/3)/5,0)*5</f>
        <v>180</v>
      </c>
      <c r="G68" s="41">
        <f t="shared" ref="G68:G131" si="30">ROUND((F68/4)/5,0)*5</f>
        <v>45</v>
      </c>
      <c r="H68" s="7">
        <f t="shared" ref="H68:H131" si="31">ROUND((G68/5)/5,0)*5</f>
        <v>10</v>
      </c>
      <c r="I68" s="34">
        <f t="shared" ref="I68:I131" si="32">ROUNDUP(D68*1.9,0)</f>
        <v>2071</v>
      </c>
      <c r="J68" s="41">
        <f t="shared" ref="J68:J131" si="33">ROUNDUP(E68*1.9,0)</f>
        <v>1036</v>
      </c>
      <c r="K68" s="41">
        <f t="shared" ref="K68:K131" si="34">ROUNDUP(F68*1.9,0)</f>
        <v>342</v>
      </c>
      <c r="L68" s="41">
        <f t="shared" ref="L68:L131" si="35">ROUNDUP(G68*1.9,0)</f>
        <v>86</v>
      </c>
      <c r="M68" s="7">
        <f t="shared" ref="M68:M131" si="36">ROUNDUP(H68*1.9,0)</f>
        <v>19</v>
      </c>
      <c r="N68" s="36"/>
      <c r="O68" s="83">
        <f t="shared" ref="O68:O131" si="37">IF((B68-I68)-I68&lt;=0,0,(B68-I68)-I68)</f>
        <v>0</v>
      </c>
      <c r="P68" s="83">
        <f t="shared" ref="P68:P131" si="38">IF((B68-I68-J68)-J68&lt;=O68,0,IF((B68-I68-J68)-J68&lt;=0,0,(B68-I68-J68)-J68))</f>
        <v>0</v>
      </c>
      <c r="Q68" s="83">
        <f t="shared" ref="Q68:Q131" si="39">IF((B68-I68-J68-K68)-K68&lt;=0,0,(B68-I68-J68-K68)-K68)</f>
        <v>76</v>
      </c>
      <c r="R68" s="83">
        <f t="shared" ref="R68:R131" si="40">IF((B68-I68-J68-K68-L68)-L68&lt;=0,0,(B68-I68-J68-K68-L68)-L68)</f>
        <v>246</v>
      </c>
      <c r="S68" s="83">
        <f t="shared" ref="S68:S131" si="41">IF(H68=0,IF((B68-I68-J68-K68-L68-M68)-M68&lt;=0,0,(B68-I68-J68-K68-L68-M68)-M68),IF((B68-I68-J68-K68-L68-M68)-M68&lt;=0,"-",(B68-I68-J68-K68-L68-M68)-M68+M68))</f>
        <v>313</v>
      </c>
      <c r="T68" s="73"/>
      <c r="U68" s="67">
        <f>IF(B68=C68,0,IF(S68&lt;&gt;"-",(S68)/Přehled!$A$1,0))</f>
        <v>0.74523809523809526</v>
      </c>
    </row>
    <row r="69" spans="1:21" x14ac:dyDescent="0.25">
      <c r="A69" s="55">
        <v>67</v>
      </c>
      <c r="B69" s="34">
        <v>3964</v>
      </c>
      <c r="C69" s="7"/>
      <c r="D69" s="56">
        <v>1110</v>
      </c>
      <c r="E69" s="41">
        <f t="shared" si="28"/>
        <v>555</v>
      </c>
      <c r="F69" s="41">
        <f t="shared" si="29"/>
        <v>185</v>
      </c>
      <c r="G69" s="41">
        <f t="shared" si="30"/>
        <v>45</v>
      </c>
      <c r="H69" s="7">
        <f t="shared" si="31"/>
        <v>10</v>
      </c>
      <c r="I69" s="34">
        <f t="shared" si="32"/>
        <v>2109</v>
      </c>
      <c r="J69" s="41">
        <f t="shared" si="33"/>
        <v>1055</v>
      </c>
      <c r="K69" s="41">
        <f t="shared" si="34"/>
        <v>352</v>
      </c>
      <c r="L69" s="41">
        <f t="shared" si="35"/>
        <v>86</v>
      </c>
      <c r="M69" s="7">
        <f t="shared" si="36"/>
        <v>19</v>
      </c>
      <c r="N69" s="36"/>
      <c r="O69" s="83">
        <f t="shared" si="37"/>
        <v>0</v>
      </c>
      <c r="P69" s="83">
        <f t="shared" si="38"/>
        <v>0</v>
      </c>
      <c r="Q69" s="83">
        <f t="shared" si="39"/>
        <v>96</v>
      </c>
      <c r="R69" s="83">
        <f t="shared" si="40"/>
        <v>276</v>
      </c>
      <c r="S69" s="83">
        <f t="shared" si="41"/>
        <v>343</v>
      </c>
      <c r="T69" s="73"/>
      <c r="U69" s="67">
        <f>IF(B69=C69,0,IF(S69&lt;&gt;"-",(S69)/Přehled!$A$1,0))</f>
        <v>0.81666666666666665</v>
      </c>
    </row>
    <row r="70" spans="1:21" x14ac:dyDescent="0.25">
      <c r="A70" s="55">
        <v>68</v>
      </c>
      <c r="B70" s="34">
        <v>4063</v>
      </c>
      <c r="C70" s="7"/>
      <c r="D70" s="56">
        <v>1130</v>
      </c>
      <c r="E70" s="41">
        <f t="shared" si="28"/>
        <v>565</v>
      </c>
      <c r="F70" s="41">
        <f t="shared" si="29"/>
        <v>190</v>
      </c>
      <c r="G70" s="41">
        <f t="shared" si="30"/>
        <v>50</v>
      </c>
      <c r="H70" s="7">
        <f t="shared" si="31"/>
        <v>10</v>
      </c>
      <c r="I70" s="34">
        <f t="shared" si="32"/>
        <v>2147</v>
      </c>
      <c r="J70" s="41">
        <f t="shared" si="33"/>
        <v>1074</v>
      </c>
      <c r="K70" s="41">
        <f t="shared" si="34"/>
        <v>361</v>
      </c>
      <c r="L70" s="41">
        <f t="shared" si="35"/>
        <v>95</v>
      </c>
      <c r="M70" s="7">
        <f t="shared" si="36"/>
        <v>19</v>
      </c>
      <c r="N70" s="36"/>
      <c r="O70" s="83">
        <f t="shared" si="37"/>
        <v>0</v>
      </c>
      <c r="P70" s="83">
        <f t="shared" si="38"/>
        <v>0</v>
      </c>
      <c r="Q70" s="83">
        <f t="shared" si="39"/>
        <v>120</v>
      </c>
      <c r="R70" s="83">
        <f t="shared" si="40"/>
        <v>291</v>
      </c>
      <c r="S70" s="83">
        <f t="shared" si="41"/>
        <v>367</v>
      </c>
      <c r="T70" s="73"/>
      <c r="U70" s="67">
        <f>IF(B70=C70,0,IF(S70&lt;&gt;"-",(S70)/Přehled!$A$1,0))</f>
        <v>0.87380952380952381</v>
      </c>
    </row>
    <row r="71" spans="1:21" x14ac:dyDescent="0.25">
      <c r="A71" s="55">
        <v>69</v>
      </c>
      <c r="B71" s="34">
        <v>4164</v>
      </c>
      <c r="C71" s="7"/>
      <c r="D71" s="56">
        <v>1150</v>
      </c>
      <c r="E71" s="41">
        <f t="shared" si="28"/>
        <v>575</v>
      </c>
      <c r="F71" s="41">
        <f t="shared" si="29"/>
        <v>190</v>
      </c>
      <c r="G71" s="41">
        <f t="shared" si="30"/>
        <v>50</v>
      </c>
      <c r="H71" s="7">
        <f t="shared" si="31"/>
        <v>10</v>
      </c>
      <c r="I71" s="34">
        <f t="shared" si="32"/>
        <v>2185</v>
      </c>
      <c r="J71" s="41">
        <f t="shared" si="33"/>
        <v>1093</v>
      </c>
      <c r="K71" s="41">
        <f t="shared" si="34"/>
        <v>361</v>
      </c>
      <c r="L71" s="41">
        <f t="shared" si="35"/>
        <v>95</v>
      </c>
      <c r="M71" s="7">
        <f t="shared" si="36"/>
        <v>19</v>
      </c>
      <c r="N71" s="36"/>
      <c r="O71" s="83">
        <f t="shared" si="37"/>
        <v>0</v>
      </c>
      <c r="P71" s="83">
        <f t="shared" si="38"/>
        <v>0</v>
      </c>
      <c r="Q71" s="83">
        <f t="shared" si="39"/>
        <v>164</v>
      </c>
      <c r="R71" s="83">
        <f t="shared" si="40"/>
        <v>335</v>
      </c>
      <c r="S71" s="83">
        <f t="shared" si="41"/>
        <v>411</v>
      </c>
      <c r="T71" s="73"/>
      <c r="U71" s="67">
        <f>IF(B71=C71,0,IF(S71&lt;&gt;"-",(S71)/Přehled!$A$1,0))</f>
        <v>0.97857142857142854</v>
      </c>
    </row>
    <row r="72" spans="1:21" x14ac:dyDescent="0.25">
      <c r="A72" s="55">
        <v>70</v>
      </c>
      <c r="B72" s="34">
        <v>4268</v>
      </c>
      <c r="C72" s="7"/>
      <c r="D72" s="56">
        <v>1170</v>
      </c>
      <c r="E72" s="41">
        <f t="shared" si="28"/>
        <v>585</v>
      </c>
      <c r="F72" s="41">
        <f t="shared" si="29"/>
        <v>195</v>
      </c>
      <c r="G72" s="41">
        <f t="shared" si="30"/>
        <v>50</v>
      </c>
      <c r="H72" s="7">
        <f t="shared" si="31"/>
        <v>10</v>
      </c>
      <c r="I72" s="34">
        <f t="shared" si="32"/>
        <v>2223</v>
      </c>
      <c r="J72" s="41">
        <f t="shared" si="33"/>
        <v>1112</v>
      </c>
      <c r="K72" s="41">
        <f t="shared" si="34"/>
        <v>371</v>
      </c>
      <c r="L72" s="41">
        <f t="shared" si="35"/>
        <v>95</v>
      </c>
      <c r="M72" s="7">
        <f t="shared" si="36"/>
        <v>19</v>
      </c>
      <c r="N72" s="36"/>
      <c r="O72" s="83">
        <f t="shared" si="37"/>
        <v>0</v>
      </c>
      <c r="P72" s="83">
        <f t="shared" si="38"/>
        <v>0</v>
      </c>
      <c r="Q72" s="83">
        <f t="shared" si="39"/>
        <v>191</v>
      </c>
      <c r="R72" s="83">
        <f t="shared" si="40"/>
        <v>372</v>
      </c>
      <c r="S72" s="83">
        <f t="shared" si="41"/>
        <v>448</v>
      </c>
      <c r="T72" s="73"/>
      <c r="U72" s="67">
        <f>IF(B72=C72,0,IF(S72&lt;&gt;"-",(S72)/Přehled!$A$1,0))</f>
        <v>1.0666666666666667</v>
      </c>
    </row>
    <row r="73" spans="1:21" x14ac:dyDescent="0.25">
      <c r="A73" s="50">
        <v>71</v>
      </c>
      <c r="B73" s="51">
        <v>4375</v>
      </c>
      <c r="C73" s="52"/>
      <c r="D73" s="53">
        <v>1190</v>
      </c>
      <c r="E73" s="54">
        <f t="shared" si="28"/>
        <v>595</v>
      </c>
      <c r="F73" s="54">
        <f t="shared" si="29"/>
        <v>200</v>
      </c>
      <c r="G73" s="54">
        <f t="shared" si="30"/>
        <v>50</v>
      </c>
      <c r="H73" s="52">
        <f t="shared" si="31"/>
        <v>10</v>
      </c>
      <c r="I73" s="51">
        <f t="shared" si="32"/>
        <v>2261</v>
      </c>
      <c r="J73" s="54">
        <f t="shared" si="33"/>
        <v>1131</v>
      </c>
      <c r="K73" s="54">
        <f t="shared" si="34"/>
        <v>380</v>
      </c>
      <c r="L73" s="54">
        <f t="shared" si="35"/>
        <v>95</v>
      </c>
      <c r="M73" s="52">
        <f t="shared" si="36"/>
        <v>19</v>
      </c>
      <c r="N73" s="36"/>
      <c r="O73" s="83">
        <f t="shared" si="37"/>
        <v>0</v>
      </c>
      <c r="P73" s="83">
        <f t="shared" si="38"/>
        <v>0</v>
      </c>
      <c r="Q73" s="83">
        <f t="shared" si="39"/>
        <v>223</v>
      </c>
      <c r="R73" s="83">
        <f t="shared" si="40"/>
        <v>413</v>
      </c>
      <c r="S73" s="83">
        <f t="shared" si="41"/>
        <v>489</v>
      </c>
      <c r="T73" s="73"/>
      <c r="U73" s="67">
        <f>IF(B73=C73,0,IF(S73&lt;&gt;"-",(S73)/Přehled!$A$1,0))</f>
        <v>1.1642857142857144</v>
      </c>
    </row>
    <row r="74" spans="1:21" x14ac:dyDescent="0.25">
      <c r="A74" s="55">
        <v>72</v>
      </c>
      <c r="B74" s="34">
        <v>4484</v>
      </c>
      <c r="C74" s="7"/>
      <c r="D74" s="56">
        <v>1210</v>
      </c>
      <c r="E74" s="41">
        <f t="shared" si="28"/>
        <v>605</v>
      </c>
      <c r="F74" s="41">
        <f t="shared" si="29"/>
        <v>200</v>
      </c>
      <c r="G74" s="41">
        <f t="shared" si="30"/>
        <v>50</v>
      </c>
      <c r="H74" s="7">
        <f t="shared" si="31"/>
        <v>10</v>
      </c>
      <c r="I74" s="34">
        <f t="shared" si="32"/>
        <v>2299</v>
      </c>
      <c r="J74" s="41">
        <f t="shared" si="33"/>
        <v>1150</v>
      </c>
      <c r="K74" s="41">
        <f t="shared" si="34"/>
        <v>380</v>
      </c>
      <c r="L74" s="41">
        <f t="shared" si="35"/>
        <v>95</v>
      </c>
      <c r="M74" s="7">
        <f t="shared" si="36"/>
        <v>19</v>
      </c>
      <c r="N74" s="36"/>
      <c r="O74" s="83">
        <f t="shared" si="37"/>
        <v>0</v>
      </c>
      <c r="P74" s="83">
        <f t="shared" si="38"/>
        <v>0</v>
      </c>
      <c r="Q74" s="83">
        <f t="shared" si="39"/>
        <v>275</v>
      </c>
      <c r="R74" s="83">
        <f t="shared" si="40"/>
        <v>465</v>
      </c>
      <c r="S74" s="83">
        <f t="shared" si="41"/>
        <v>541</v>
      </c>
      <c r="T74" s="73"/>
      <c r="U74" s="67">
        <f>IF(B74=C74,0,IF(S74&lt;&gt;"-",(S74)/Přehled!$A$1,0))</f>
        <v>1.2880952380952382</v>
      </c>
    </row>
    <row r="75" spans="1:21" x14ac:dyDescent="0.25">
      <c r="A75" s="55">
        <v>73</v>
      </c>
      <c r="B75" s="34">
        <v>4596</v>
      </c>
      <c r="C75" s="7"/>
      <c r="D75" s="56">
        <v>1230</v>
      </c>
      <c r="E75" s="41">
        <f t="shared" si="28"/>
        <v>615</v>
      </c>
      <c r="F75" s="41">
        <f t="shared" si="29"/>
        <v>205</v>
      </c>
      <c r="G75" s="41">
        <f t="shared" si="30"/>
        <v>50</v>
      </c>
      <c r="H75" s="7">
        <f t="shared" si="31"/>
        <v>10</v>
      </c>
      <c r="I75" s="34">
        <f t="shared" si="32"/>
        <v>2337</v>
      </c>
      <c r="J75" s="41">
        <f t="shared" si="33"/>
        <v>1169</v>
      </c>
      <c r="K75" s="41">
        <f t="shared" si="34"/>
        <v>390</v>
      </c>
      <c r="L75" s="41">
        <f t="shared" si="35"/>
        <v>95</v>
      </c>
      <c r="M75" s="7">
        <f t="shared" si="36"/>
        <v>19</v>
      </c>
      <c r="N75" s="36"/>
      <c r="O75" s="83">
        <f t="shared" si="37"/>
        <v>0</v>
      </c>
      <c r="P75" s="83">
        <f t="shared" si="38"/>
        <v>0</v>
      </c>
      <c r="Q75" s="83">
        <f t="shared" si="39"/>
        <v>310</v>
      </c>
      <c r="R75" s="83">
        <f t="shared" si="40"/>
        <v>510</v>
      </c>
      <c r="S75" s="83">
        <f t="shared" si="41"/>
        <v>586</v>
      </c>
      <c r="T75" s="73"/>
      <c r="U75" s="67">
        <f>IF(B75=C75,0,IF(S75&lt;&gt;"-",(S75)/Přehled!$A$1,0))</f>
        <v>1.3952380952380952</v>
      </c>
    </row>
    <row r="76" spans="1:21" x14ac:dyDescent="0.25">
      <c r="A76" s="55">
        <v>74</v>
      </c>
      <c r="B76" s="34">
        <v>4711</v>
      </c>
      <c r="C76" s="7"/>
      <c r="D76" s="56">
        <v>1250</v>
      </c>
      <c r="E76" s="41">
        <f t="shared" si="28"/>
        <v>625</v>
      </c>
      <c r="F76" s="41">
        <f t="shared" si="29"/>
        <v>210</v>
      </c>
      <c r="G76" s="41">
        <f t="shared" si="30"/>
        <v>55</v>
      </c>
      <c r="H76" s="7">
        <f t="shared" si="31"/>
        <v>10</v>
      </c>
      <c r="I76" s="34">
        <f t="shared" si="32"/>
        <v>2375</v>
      </c>
      <c r="J76" s="41">
        <f t="shared" si="33"/>
        <v>1188</v>
      </c>
      <c r="K76" s="41">
        <f t="shared" si="34"/>
        <v>399</v>
      </c>
      <c r="L76" s="41">
        <f t="shared" si="35"/>
        <v>105</v>
      </c>
      <c r="M76" s="7">
        <f t="shared" si="36"/>
        <v>19</v>
      </c>
      <c r="N76" s="36"/>
      <c r="O76" s="83">
        <f t="shared" si="37"/>
        <v>0</v>
      </c>
      <c r="P76" s="83">
        <f t="shared" si="38"/>
        <v>0</v>
      </c>
      <c r="Q76" s="83">
        <f t="shared" si="39"/>
        <v>350</v>
      </c>
      <c r="R76" s="83">
        <f t="shared" si="40"/>
        <v>539</v>
      </c>
      <c r="S76" s="83">
        <f t="shared" si="41"/>
        <v>625</v>
      </c>
      <c r="T76" s="73"/>
      <c r="U76" s="67">
        <f>IF(B76=C76,0,IF(S76&lt;&gt;"-",(S76)/Přehled!$A$1,0))</f>
        <v>1.4880952380952381</v>
      </c>
    </row>
    <row r="77" spans="1:21" x14ac:dyDescent="0.25">
      <c r="A77" s="55">
        <v>75</v>
      </c>
      <c r="B77" s="34">
        <v>4829</v>
      </c>
      <c r="C77" s="7"/>
      <c r="D77" s="56">
        <v>1270</v>
      </c>
      <c r="E77" s="41">
        <f t="shared" si="28"/>
        <v>635</v>
      </c>
      <c r="F77" s="41">
        <f t="shared" si="29"/>
        <v>210</v>
      </c>
      <c r="G77" s="41">
        <f t="shared" si="30"/>
        <v>55</v>
      </c>
      <c r="H77" s="7">
        <f t="shared" si="31"/>
        <v>10</v>
      </c>
      <c r="I77" s="34">
        <f t="shared" si="32"/>
        <v>2413</v>
      </c>
      <c r="J77" s="41">
        <f t="shared" si="33"/>
        <v>1207</v>
      </c>
      <c r="K77" s="41">
        <f t="shared" si="34"/>
        <v>399</v>
      </c>
      <c r="L77" s="41">
        <f t="shared" si="35"/>
        <v>105</v>
      </c>
      <c r="M77" s="7">
        <f t="shared" si="36"/>
        <v>19</v>
      </c>
      <c r="N77" s="36"/>
      <c r="O77" s="83">
        <f t="shared" si="37"/>
        <v>3</v>
      </c>
      <c r="P77" s="83">
        <f t="shared" si="38"/>
        <v>0</v>
      </c>
      <c r="Q77" s="83">
        <f t="shared" si="39"/>
        <v>411</v>
      </c>
      <c r="R77" s="83">
        <f t="shared" si="40"/>
        <v>600</v>
      </c>
      <c r="S77" s="83">
        <f t="shared" si="41"/>
        <v>686</v>
      </c>
      <c r="T77" s="73"/>
      <c r="U77" s="67">
        <f>IF(B77=C77,0,IF(S77&lt;&gt;"-",(S77)/Přehled!$A$1,0))</f>
        <v>1.6333333333333333</v>
      </c>
    </row>
    <row r="78" spans="1:21" x14ac:dyDescent="0.25">
      <c r="A78" s="55">
        <v>76</v>
      </c>
      <c r="B78" s="34">
        <v>4950</v>
      </c>
      <c r="C78" s="7"/>
      <c r="D78" s="56">
        <v>1290</v>
      </c>
      <c r="E78" s="41">
        <f t="shared" si="28"/>
        <v>645</v>
      </c>
      <c r="F78" s="41">
        <f t="shared" si="29"/>
        <v>215</v>
      </c>
      <c r="G78" s="41">
        <f t="shared" si="30"/>
        <v>55</v>
      </c>
      <c r="H78" s="7">
        <f t="shared" si="31"/>
        <v>10</v>
      </c>
      <c r="I78" s="34">
        <f t="shared" si="32"/>
        <v>2451</v>
      </c>
      <c r="J78" s="41">
        <f t="shared" si="33"/>
        <v>1226</v>
      </c>
      <c r="K78" s="41">
        <f t="shared" si="34"/>
        <v>409</v>
      </c>
      <c r="L78" s="41">
        <f t="shared" si="35"/>
        <v>105</v>
      </c>
      <c r="M78" s="7">
        <f t="shared" si="36"/>
        <v>19</v>
      </c>
      <c r="N78" s="36"/>
      <c r="O78" s="83">
        <f t="shared" si="37"/>
        <v>48</v>
      </c>
      <c r="P78" s="83">
        <f t="shared" si="38"/>
        <v>0</v>
      </c>
      <c r="Q78" s="83">
        <f t="shared" si="39"/>
        <v>455</v>
      </c>
      <c r="R78" s="83">
        <f t="shared" si="40"/>
        <v>654</v>
      </c>
      <c r="S78" s="83">
        <f t="shared" si="41"/>
        <v>740</v>
      </c>
      <c r="T78" s="73"/>
      <c r="U78" s="67">
        <f>IF(B78=C78,0,IF(S78&lt;&gt;"-",(S78)/Přehled!$A$1,0))</f>
        <v>1.7619047619047619</v>
      </c>
    </row>
    <row r="79" spans="1:21" x14ac:dyDescent="0.25">
      <c r="A79" s="55">
        <v>77</v>
      </c>
      <c r="B79" s="34">
        <v>5074</v>
      </c>
      <c r="C79" s="7"/>
      <c r="D79" s="56">
        <v>1310</v>
      </c>
      <c r="E79" s="41">
        <f t="shared" si="28"/>
        <v>655</v>
      </c>
      <c r="F79" s="41">
        <f t="shared" si="29"/>
        <v>220</v>
      </c>
      <c r="G79" s="41">
        <f t="shared" si="30"/>
        <v>55</v>
      </c>
      <c r="H79" s="7">
        <f t="shared" si="31"/>
        <v>10</v>
      </c>
      <c r="I79" s="34">
        <f t="shared" si="32"/>
        <v>2489</v>
      </c>
      <c r="J79" s="41">
        <f t="shared" si="33"/>
        <v>1245</v>
      </c>
      <c r="K79" s="41">
        <f t="shared" si="34"/>
        <v>418</v>
      </c>
      <c r="L79" s="41">
        <f t="shared" si="35"/>
        <v>105</v>
      </c>
      <c r="M79" s="7">
        <f t="shared" si="36"/>
        <v>19</v>
      </c>
      <c r="N79" s="36"/>
      <c r="O79" s="83">
        <f t="shared" si="37"/>
        <v>96</v>
      </c>
      <c r="P79" s="83">
        <f t="shared" si="38"/>
        <v>0</v>
      </c>
      <c r="Q79" s="83">
        <f t="shared" si="39"/>
        <v>504</v>
      </c>
      <c r="R79" s="83">
        <f t="shared" si="40"/>
        <v>712</v>
      </c>
      <c r="S79" s="83">
        <f t="shared" si="41"/>
        <v>798</v>
      </c>
      <c r="T79" s="73"/>
      <c r="U79" s="67">
        <f>IF(B79=C79,0,IF(S79&lt;&gt;"-",(S79)/Přehled!$A$1,0))</f>
        <v>1.9</v>
      </c>
    </row>
    <row r="80" spans="1:21" x14ac:dyDescent="0.25">
      <c r="A80" s="55">
        <v>78</v>
      </c>
      <c r="B80" s="34">
        <v>5200</v>
      </c>
      <c r="C80" s="7"/>
      <c r="D80" s="56">
        <v>1335</v>
      </c>
      <c r="E80" s="41">
        <f t="shared" si="28"/>
        <v>670</v>
      </c>
      <c r="F80" s="41">
        <f t="shared" si="29"/>
        <v>225</v>
      </c>
      <c r="G80" s="41">
        <f t="shared" si="30"/>
        <v>55</v>
      </c>
      <c r="H80" s="7">
        <f t="shared" si="31"/>
        <v>10</v>
      </c>
      <c r="I80" s="34">
        <f t="shared" si="32"/>
        <v>2537</v>
      </c>
      <c r="J80" s="41">
        <f t="shared" si="33"/>
        <v>1273</v>
      </c>
      <c r="K80" s="41">
        <f t="shared" si="34"/>
        <v>428</v>
      </c>
      <c r="L80" s="41">
        <f t="shared" si="35"/>
        <v>105</v>
      </c>
      <c r="M80" s="7">
        <f t="shared" si="36"/>
        <v>19</v>
      </c>
      <c r="N80" s="36"/>
      <c r="O80" s="83">
        <f t="shared" si="37"/>
        <v>126</v>
      </c>
      <c r="P80" s="83">
        <f t="shared" si="38"/>
        <v>0</v>
      </c>
      <c r="Q80" s="83">
        <f t="shared" si="39"/>
        <v>534</v>
      </c>
      <c r="R80" s="83">
        <f t="shared" si="40"/>
        <v>752</v>
      </c>
      <c r="S80" s="83">
        <f t="shared" si="41"/>
        <v>838</v>
      </c>
      <c r="T80" s="73"/>
      <c r="U80" s="67">
        <f>IF(B80=C80,0,IF(S80&lt;&gt;"-",(S80)/Přehled!$A$1,0))</f>
        <v>1.9952380952380953</v>
      </c>
    </row>
    <row r="81" spans="1:21" x14ac:dyDescent="0.25">
      <c r="A81" s="55">
        <v>79</v>
      </c>
      <c r="B81" s="34">
        <v>5330</v>
      </c>
      <c r="C81" s="7"/>
      <c r="D81" s="56">
        <v>1355</v>
      </c>
      <c r="E81" s="41">
        <f t="shared" si="28"/>
        <v>680</v>
      </c>
      <c r="F81" s="41">
        <f t="shared" si="29"/>
        <v>225</v>
      </c>
      <c r="G81" s="41">
        <f t="shared" si="30"/>
        <v>55</v>
      </c>
      <c r="H81" s="7">
        <f t="shared" si="31"/>
        <v>10</v>
      </c>
      <c r="I81" s="34">
        <f t="shared" si="32"/>
        <v>2575</v>
      </c>
      <c r="J81" s="41">
        <f t="shared" si="33"/>
        <v>1292</v>
      </c>
      <c r="K81" s="41">
        <f t="shared" si="34"/>
        <v>428</v>
      </c>
      <c r="L81" s="41">
        <f t="shared" si="35"/>
        <v>105</v>
      </c>
      <c r="M81" s="7">
        <f t="shared" si="36"/>
        <v>19</v>
      </c>
      <c r="N81" s="36"/>
      <c r="O81" s="83">
        <f t="shared" si="37"/>
        <v>180</v>
      </c>
      <c r="P81" s="83">
        <f t="shared" si="38"/>
        <v>0</v>
      </c>
      <c r="Q81" s="83">
        <f t="shared" si="39"/>
        <v>607</v>
      </c>
      <c r="R81" s="83">
        <f t="shared" si="40"/>
        <v>825</v>
      </c>
      <c r="S81" s="83">
        <f t="shared" si="41"/>
        <v>911</v>
      </c>
      <c r="T81" s="73"/>
      <c r="U81" s="67">
        <f>IF(B81=C81,0,IF(S81&lt;&gt;"-",(S81)/Přehled!$A$1,0))</f>
        <v>2.1690476190476189</v>
      </c>
    </row>
    <row r="82" spans="1:21" x14ac:dyDescent="0.25">
      <c r="A82" s="55">
        <v>80</v>
      </c>
      <c r="B82" s="34">
        <v>5464</v>
      </c>
      <c r="C82" s="7"/>
      <c r="D82" s="56">
        <v>1375</v>
      </c>
      <c r="E82" s="41">
        <f t="shared" si="28"/>
        <v>690</v>
      </c>
      <c r="F82" s="41">
        <f t="shared" si="29"/>
        <v>230</v>
      </c>
      <c r="G82" s="41">
        <f t="shared" si="30"/>
        <v>60</v>
      </c>
      <c r="H82" s="7">
        <f t="shared" si="31"/>
        <v>10</v>
      </c>
      <c r="I82" s="34">
        <f t="shared" si="32"/>
        <v>2613</v>
      </c>
      <c r="J82" s="41">
        <f t="shared" si="33"/>
        <v>1311</v>
      </c>
      <c r="K82" s="41">
        <f t="shared" si="34"/>
        <v>437</v>
      </c>
      <c r="L82" s="41">
        <f t="shared" si="35"/>
        <v>114</v>
      </c>
      <c r="M82" s="7">
        <f t="shared" si="36"/>
        <v>19</v>
      </c>
      <c r="N82" s="36"/>
      <c r="O82" s="83">
        <f t="shared" si="37"/>
        <v>238</v>
      </c>
      <c r="P82" s="83">
        <f t="shared" si="38"/>
        <v>0</v>
      </c>
      <c r="Q82" s="83">
        <f t="shared" si="39"/>
        <v>666</v>
      </c>
      <c r="R82" s="83">
        <f t="shared" si="40"/>
        <v>875</v>
      </c>
      <c r="S82" s="83">
        <f t="shared" si="41"/>
        <v>970</v>
      </c>
      <c r="T82" s="73"/>
      <c r="U82" s="67">
        <f>IF(B82=C82,0,IF(S82&lt;&gt;"-",(S82)/Přehled!$A$1,0))</f>
        <v>2.3095238095238093</v>
      </c>
    </row>
    <row r="83" spans="1:21" x14ac:dyDescent="0.25">
      <c r="A83" s="149">
        <v>81</v>
      </c>
      <c r="B83" s="150">
        <v>5600</v>
      </c>
      <c r="C83" s="153"/>
      <c r="D83" s="174">
        <v>1395</v>
      </c>
      <c r="E83" s="152">
        <f t="shared" si="28"/>
        <v>700</v>
      </c>
      <c r="F83" s="152">
        <f t="shared" si="29"/>
        <v>235</v>
      </c>
      <c r="G83" s="152">
        <f t="shared" si="30"/>
        <v>60</v>
      </c>
      <c r="H83" s="153">
        <f t="shared" si="31"/>
        <v>10</v>
      </c>
      <c r="I83" s="150">
        <f t="shared" si="32"/>
        <v>2651</v>
      </c>
      <c r="J83" s="152">
        <f t="shared" si="33"/>
        <v>1330</v>
      </c>
      <c r="K83" s="152">
        <f t="shared" si="34"/>
        <v>447</v>
      </c>
      <c r="L83" s="152">
        <f t="shared" si="35"/>
        <v>114</v>
      </c>
      <c r="M83" s="153">
        <f t="shared" si="36"/>
        <v>19</v>
      </c>
      <c r="N83" s="105"/>
      <c r="O83" s="107">
        <f t="shared" si="37"/>
        <v>298</v>
      </c>
      <c r="P83" s="107">
        <f t="shared" si="38"/>
        <v>0</v>
      </c>
      <c r="Q83" s="107">
        <f t="shared" si="39"/>
        <v>725</v>
      </c>
      <c r="R83" s="107">
        <f t="shared" si="40"/>
        <v>944</v>
      </c>
      <c r="S83" s="107">
        <f t="shared" si="41"/>
        <v>1039</v>
      </c>
      <c r="T83" s="110"/>
      <c r="U83" s="67">
        <f>IF(B83=C83,0,IF(S83&lt;&gt;"-",(S83)/Přehled!$A$1,0))</f>
        <v>2.4738095238095239</v>
      </c>
    </row>
    <row r="84" spans="1:21" x14ac:dyDescent="0.25">
      <c r="A84" s="126">
        <v>82</v>
      </c>
      <c r="B84" s="15">
        <v>5740</v>
      </c>
      <c r="C84" s="17"/>
      <c r="D84" s="173">
        <v>1415</v>
      </c>
      <c r="E84" s="16">
        <f t="shared" si="28"/>
        <v>710</v>
      </c>
      <c r="F84" s="16">
        <f t="shared" si="29"/>
        <v>235</v>
      </c>
      <c r="G84" s="16">
        <f t="shared" si="30"/>
        <v>60</v>
      </c>
      <c r="H84" s="17">
        <f t="shared" si="31"/>
        <v>10</v>
      </c>
      <c r="I84" s="15">
        <f t="shared" si="32"/>
        <v>2689</v>
      </c>
      <c r="J84" s="16">
        <f t="shared" si="33"/>
        <v>1349</v>
      </c>
      <c r="K84" s="16">
        <f t="shared" si="34"/>
        <v>447</v>
      </c>
      <c r="L84" s="16">
        <f t="shared" si="35"/>
        <v>114</v>
      </c>
      <c r="M84" s="17">
        <f t="shared" si="36"/>
        <v>19</v>
      </c>
      <c r="N84" s="105"/>
      <c r="O84" s="107">
        <f t="shared" si="37"/>
        <v>362</v>
      </c>
      <c r="P84" s="107">
        <f t="shared" si="38"/>
        <v>0</v>
      </c>
      <c r="Q84" s="107">
        <f t="shared" si="39"/>
        <v>808</v>
      </c>
      <c r="R84" s="107">
        <f t="shared" si="40"/>
        <v>1027</v>
      </c>
      <c r="S84" s="107">
        <f t="shared" si="41"/>
        <v>1122</v>
      </c>
      <c r="T84" s="110"/>
      <c r="U84" s="67">
        <f>IF(B84=C84,0,IF(S84&lt;&gt;"-",(S84)/Přehled!$A$1,0))</f>
        <v>2.6714285714285713</v>
      </c>
    </row>
    <row r="85" spans="1:21" x14ac:dyDescent="0.25">
      <c r="A85" s="126">
        <v>83</v>
      </c>
      <c r="B85" s="15">
        <v>5884</v>
      </c>
      <c r="C85" s="17"/>
      <c r="D85" s="173">
        <v>1435</v>
      </c>
      <c r="E85" s="16">
        <f t="shared" si="28"/>
        <v>720</v>
      </c>
      <c r="F85" s="16">
        <f t="shared" si="29"/>
        <v>240</v>
      </c>
      <c r="G85" s="16">
        <f t="shared" si="30"/>
        <v>60</v>
      </c>
      <c r="H85" s="17">
        <f t="shared" si="31"/>
        <v>10</v>
      </c>
      <c r="I85" s="15">
        <f t="shared" si="32"/>
        <v>2727</v>
      </c>
      <c r="J85" s="16">
        <f t="shared" si="33"/>
        <v>1368</v>
      </c>
      <c r="K85" s="16">
        <f t="shared" si="34"/>
        <v>456</v>
      </c>
      <c r="L85" s="16">
        <f t="shared" si="35"/>
        <v>114</v>
      </c>
      <c r="M85" s="17">
        <f t="shared" si="36"/>
        <v>19</v>
      </c>
      <c r="N85" s="105"/>
      <c r="O85" s="107">
        <f t="shared" si="37"/>
        <v>430</v>
      </c>
      <c r="P85" s="107">
        <f t="shared" si="38"/>
        <v>0</v>
      </c>
      <c r="Q85" s="107">
        <f t="shared" si="39"/>
        <v>877</v>
      </c>
      <c r="R85" s="107">
        <f t="shared" si="40"/>
        <v>1105</v>
      </c>
      <c r="S85" s="107">
        <f t="shared" si="41"/>
        <v>1200</v>
      </c>
      <c r="T85" s="110"/>
      <c r="U85" s="67">
        <f>IF(B85=C85,0,IF(S85&lt;&gt;"-",(S85)/Přehled!$A$1,0))</f>
        <v>2.8571428571428572</v>
      </c>
    </row>
    <row r="86" spans="1:21" x14ac:dyDescent="0.25">
      <c r="A86" s="126">
        <v>84</v>
      </c>
      <c r="B86" s="15">
        <v>6031</v>
      </c>
      <c r="C86" s="17"/>
      <c r="D86" s="173">
        <v>1455</v>
      </c>
      <c r="E86" s="16">
        <f t="shared" si="28"/>
        <v>730</v>
      </c>
      <c r="F86" s="16">
        <f t="shared" si="29"/>
        <v>245</v>
      </c>
      <c r="G86" s="16">
        <f t="shared" si="30"/>
        <v>60</v>
      </c>
      <c r="H86" s="17">
        <f t="shared" si="31"/>
        <v>10</v>
      </c>
      <c r="I86" s="15">
        <f t="shared" si="32"/>
        <v>2765</v>
      </c>
      <c r="J86" s="16">
        <f t="shared" si="33"/>
        <v>1387</v>
      </c>
      <c r="K86" s="16">
        <f t="shared" si="34"/>
        <v>466</v>
      </c>
      <c r="L86" s="16">
        <f t="shared" si="35"/>
        <v>114</v>
      </c>
      <c r="M86" s="17">
        <f t="shared" si="36"/>
        <v>19</v>
      </c>
      <c r="N86" s="105"/>
      <c r="O86" s="107">
        <f t="shared" si="37"/>
        <v>501</v>
      </c>
      <c r="P86" s="107">
        <f t="shared" si="38"/>
        <v>0</v>
      </c>
      <c r="Q86" s="107">
        <f t="shared" si="39"/>
        <v>947</v>
      </c>
      <c r="R86" s="107">
        <f t="shared" si="40"/>
        <v>1185</v>
      </c>
      <c r="S86" s="107">
        <f t="shared" si="41"/>
        <v>1280</v>
      </c>
      <c r="T86" s="110"/>
      <c r="U86" s="67">
        <f>IF(B86=C86,0,IF(S86&lt;&gt;"-",(S86)/Přehled!$A$1,0))</f>
        <v>3.0476190476190474</v>
      </c>
    </row>
    <row r="87" spans="1:21" x14ac:dyDescent="0.25">
      <c r="A87" s="126">
        <v>85</v>
      </c>
      <c r="B87" s="15">
        <v>6182</v>
      </c>
      <c r="C87" s="17"/>
      <c r="D87" s="173">
        <v>1480</v>
      </c>
      <c r="E87" s="16">
        <f t="shared" si="28"/>
        <v>740</v>
      </c>
      <c r="F87" s="16">
        <f t="shared" si="29"/>
        <v>245</v>
      </c>
      <c r="G87" s="16">
        <f t="shared" si="30"/>
        <v>60</v>
      </c>
      <c r="H87" s="17">
        <f t="shared" si="31"/>
        <v>10</v>
      </c>
      <c r="I87" s="15">
        <f t="shared" si="32"/>
        <v>2812</v>
      </c>
      <c r="J87" s="16">
        <f t="shared" si="33"/>
        <v>1406</v>
      </c>
      <c r="K87" s="16">
        <f t="shared" si="34"/>
        <v>466</v>
      </c>
      <c r="L87" s="16">
        <f t="shared" si="35"/>
        <v>114</v>
      </c>
      <c r="M87" s="17">
        <f t="shared" si="36"/>
        <v>19</v>
      </c>
      <c r="N87" s="105"/>
      <c r="O87" s="107">
        <f t="shared" si="37"/>
        <v>558</v>
      </c>
      <c r="P87" s="107">
        <f t="shared" si="38"/>
        <v>0</v>
      </c>
      <c r="Q87" s="107">
        <f t="shared" si="39"/>
        <v>1032</v>
      </c>
      <c r="R87" s="107">
        <f t="shared" si="40"/>
        <v>1270</v>
      </c>
      <c r="S87" s="107">
        <f t="shared" si="41"/>
        <v>1365</v>
      </c>
      <c r="T87" s="110"/>
      <c r="U87" s="67">
        <f>IF(B87=C87,0,IF(S87&lt;&gt;"-",(S87)/Přehled!$A$1,0))</f>
        <v>3.25</v>
      </c>
    </row>
    <row r="88" spans="1:21" x14ac:dyDescent="0.25">
      <c r="A88" s="126">
        <v>86</v>
      </c>
      <c r="B88" s="15">
        <v>6336</v>
      </c>
      <c r="C88" s="17"/>
      <c r="D88" s="173">
        <v>1500</v>
      </c>
      <c r="E88" s="16">
        <f t="shared" si="28"/>
        <v>750</v>
      </c>
      <c r="F88" s="16">
        <f t="shared" si="29"/>
        <v>250</v>
      </c>
      <c r="G88" s="16">
        <f t="shared" si="30"/>
        <v>65</v>
      </c>
      <c r="H88" s="17">
        <f t="shared" si="31"/>
        <v>15</v>
      </c>
      <c r="I88" s="15">
        <f t="shared" si="32"/>
        <v>2850</v>
      </c>
      <c r="J88" s="16">
        <f t="shared" si="33"/>
        <v>1425</v>
      </c>
      <c r="K88" s="16">
        <f t="shared" si="34"/>
        <v>475</v>
      </c>
      <c r="L88" s="16">
        <f t="shared" si="35"/>
        <v>124</v>
      </c>
      <c r="M88" s="17">
        <f t="shared" si="36"/>
        <v>29</v>
      </c>
      <c r="N88" s="105"/>
      <c r="O88" s="107">
        <f t="shared" si="37"/>
        <v>636</v>
      </c>
      <c r="P88" s="107">
        <f t="shared" si="38"/>
        <v>0</v>
      </c>
      <c r="Q88" s="107">
        <f t="shared" si="39"/>
        <v>1111</v>
      </c>
      <c r="R88" s="107">
        <f t="shared" si="40"/>
        <v>1338</v>
      </c>
      <c r="S88" s="107">
        <f t="shared" si="41"/>
        <v>1433</v>
      </c>
      <c r="T88" s="110"/>
      <c r="U88" s="67">
        <f>IF(B88=C88,0,IF(S88&lt;&gt;"-",(S88)/Přehled!$A$1,0))</f>
        <v>3.4119047619047618</v>
      </c>
    </row>
    <row r="89" spans="1:21" x14ac:dyDescent="0.25">
      <c r="A89" s="126">
        <v>87</v>
      </c>
      <c r="B89" s="15">
        <v>6494</v>
      </c>
      <c r="C89" s="17"/>
      <c r="D89" s="173">
        <v>1520</v>
      </c>
      <c r="E89" s="16">
        <f t="shared" si="28"/>
        <v>760</v>
      </c>
      <c r="F89" s="16">
        <f t="shared" si="29"/>
        <v>255</v>
      </c>
      <c r="G89" s="16">
        <f t="shared" si="30"/>
        <v>65</v>
      </c>
      <c r="H89" s="17">
        <f t="shared" si="31"/>
        <v>15</v>
      </c>
      <c r="I89" s="15">
        <f t="shared" si="32"/>
        <v>2888</v>
      </c>
      <c r="J89" s="16">
        <f t="shared" si="33"/>
        <v>1444</v>
      </c>
      <c r="K89" s="16">
        <f t="shared" si="34"/>
        <v>485</v>
      </c>
      <c r="L89" s="16">
        <f t="shared" si="35"/>
        <v>124</v>
      </c>
      <c r="M89" s="17">
        <f t="shared" si="36"/>
        <v>29</v>
      </c>
      <c r="N89" s="105"/>
      <c r="O89" s="107">
        <f t="shared" si="37"/>
        <v>718</v>
      </c>
      <c r="P89" s="107">
        <f t="shared" si="38"/>
        <v>0</v>
      </c>
      <c r="Q89" s="107">
        <f t="shared" si="39"/>
        <v>1192</v>
      </c>
      <c r="R89" s="107">
        <f t="shared" si="40"/>
        <v>1429</v>
      </c>
      <c r="S89" s="107">
        <f t="shared" si="41"/>
        <v>1524</v>
      </c>
      <c r="T89" s="110"/>
      <c r="U89" s="67">
        <f>IF(B89=C89,0,IF(S89&lt;&gt;"-",(S89)/Přehled!$A$1,0))</f>
        <v>3.6285714285714286</v>
      </c>
    </row>
    <row r="90" spans="1:21" x14ac:dyDescent="0.25">
      <c r="A90" s="126">
        <v>88</v>
      </c>
      <c r="B90" s="15">
        <v>6657</v>
      </c>
      <c r="C90" s="17"/>
      <c r="D90" s="173">
        <v>1540</v>
      </c>
      <c r="E90" s="16">
        <f t="shared" si="28"/>
        <v>770</v>
      </c>
      <c r="F90" s="16">
        <f t="shared" si="29"/>
        <v>255</v>
      </c>
      <c r="G90" s="16">
        <f t="shared" si="30"/>
        <v>65</v>
      </c>
      <c r="H90" s="17">
        <f t="shared" si="31"/>
        <v>15</v>
      </c>
      <c r="I90" s="15">
        <f t="shared" si="32"/>
        <v>2926</v>
      </c>
      <c r="J90" s="16">
        <f t="shared" si="33"/>
        <v>1463</v>
      </c>
      <c r="K90" s="16">
        <f t="shared" si="34"/>
        <v>485</v>
      </c>
      <c r="L90" s="16">
        <f t="shared" si="35"/>
        <v>124</v>
      </c>
      <c r="M90" s="17">
        <f t="shared" si="36"/>
        <v>29</v>
      </c>
      <c r="N90" s="105"/>
      <c r="O90" s="107">
        <f t="shared" si="37"/>
        <v>805</v>
      </c>
      <c r="P90" s="107">
        <f t="shared" si="38"/>
        <v>0</v>
      </c>
      <c r="Q90" s="107">
        <f t="shared" si="39"/>
        <v>1298</v>
      </c>
      <c r="R90" s="107">
        <f t="shared" si="40"/>
        <v>1535</v>
      </c>
      <c r="S90" s="107">
        <f t="shared" si="41"/>
        <v>1630</v>
      </c>
      <c r="T90" s="110"/>
      <c r="U90" s="67">
        <f>IF(B90=C90,0,IF(S90&lt;&gt;"-",(S90)/Přehled!$A$1,0))</f>
        <v>3.8809523809523809</v>
      </c>
    </row>
    <row r="91" spans="1:21" x14ac:dyDescent="0.25">
      <c r="A91" s="126">
        <v>89</v>
      </c>
      <c r="B91" s="15">
        <v>6823</v>
      </c>
      <c r="C91" s="17"/>
      <c r="D91" s="173">
        <v>1560</v>
      </c>
      <c r="E91" s="16">
        <f t="shared" si="28"/>
        <v>780</v>
      </c>
      <c r="F91" s="16">
        <f t="shared" si="29"/>
        <v>260</v>
      </c>
      <c r="G91" s="16">
        <f t="shared" si="30"/>
        <v>65</v>
      </c>
      <c r="H91" s="17">
        <f t="shared" si="31"/>
        <v>15</v>
      </c>
      <c r="I91" s="15">
        <f t="shared" si="32"/>
        <v>2964</v>
      </c>
      <c r="J91" s="16">
        <f t="shared" si="33"/>
        <v>1482</v>
      </c>
      <c r="K91" s="16">
        <f t="shared" si="34"/>
        <v>494</v>
      </c>
      <c r="L91" s="16">
        <f t="shared" si="35"/>
        <v>124</v>
      </c>
      <c r="M91" s="17">
        <f t="shared" si="36"/>
        <v>29</v>
      </c>
      <c r="N91" s="105"/>
      <c r="O91" s="107">
        <f t="shared" si="37"/>
        <v>895</v>
      </c>
      <c r="P91" s="107">
        <f t="shared" si="38"/>
        <v>0</v>
      </c>
      <c r="Q91" s="107">
        <f t="shared" si="39"/>
        <v>1389</v>
      </c>
      <c r="R91" s="107">
        <f t="shared" si="40"/>
        <v>1635</v>
      </c>
      <c r="S91" s="107">
        <f t="shared" si="41"/>
        <v>1730</v>
      </c>
      <c r="T91" s="110"/>
      <c r="U91" s="67">
        <f>IF(B91=C91,0,IF(S91&lt;&gt;"-",(S91)/Přehled!$A$1,0))</f>
        <v>4.1190476190476186</v>
      </c>
    </row>
    <row r="92" spans="1:21" x14ac:dyDescent="0.25">
      <c r="A92" s="126">
        <v>90</v>
      </c>
      <c r="B92" s="15">
        <v>6994</v>
      </c>
      <c r="C92" s="17"/>
      <c r="D92" s="173">
        <v>1585</v>
      </c>
      <c r="E92" s="16">
        <f t="shared" si="28"/>
        <v>795</v>
      </c>
      <c r="F92" s="16">
        <f t="shared" si="29"/>
        <v>265</v>
      </c>
      <c r="G92" s="16">
        <f t="shared" si="30"/>
        <v>65</v>
      </c>
      <c r="H92" s="17">
        <f t="shared" si="31"/>
        <v>15</v>
      </c>
      <c r="I92" s="15">
        <f t="shared" si="32"/>
        <v>3012</v>
      </c>
      <c r="J92" s="16">
        <f t="shared" si="33"/>
        <v>1511</v>
      </c>
      <c r="K92" s="16">
        <f t="shared" si="34"/>
        <v>504</v>
      </c>
      <c r="L92" s="16">
        <f t="shared" si="35"/>
        <v>124</v>
      </c>
      <c r="M92" s="17">
        <f t="shared" si="36"/>
        <v>29</v>
      </c>
      <c r="N92" s="105"/>
      <c r="O92" s="107">
        <f t="shared" si="37"/>
        <v>970</v>
      </c>
      <c r="P92" s="107">
        <f t="shared" si="38"/>
        <v>0</v>
      </c>
      <c r="Q92" s="107">
        <f t="shared" si="39"/>
        <v>1463</v>
      </c>
      <c r="R92" s="107">
        <f t="shared" si="40"/>
        <v>1719</v>
      </c>
      <c r="S92" s="107">
        <f t="shared" si="41"/>
        <v>1814</v>
      </c>
      <c r="T92" s="110"/>
      <c r="U92" s="67">
        <f>IF(B92=C92,0,IF(S92&lt;&gt;"-",(S92)/Přehled!$A$1,0))</f>
        <v>4.3190476190476188</v>
      </c>
    </row>
    <row r="93" spans="1:21" x14ac:dyDescent="0.25">
      <c r="A93" s="126">
        <v>91</v>
      </c>
      <c r="B93" s="15">
        <v>7169</v>
      </c>
      <c r="C93" s="17"/>
      <c r="D93" s="173">
        <v>1605</v>
      </c>
      <c r="E93" s="16">
        <f t="shared" si="28"/>
        <v>805</v>
      </c>
      <c r="F93" s="16">
        <f t="shared" si="29"/>
        <v>270</v>
      </c>
      <c r="G93" s="16">
        <f t="shared" si="30"/>
        <v>70</v>
      </c>
      <c r="H93" s="17">
        <f t="shared" si="31"/>
        <v>15</v>
      </c>
      <c r="I93" s="15">
        <f t="shared" si="32"/>
        <v>3050</v>
      </c>
      <c r="J93" s="16">
        <f t="shared" si="33"/>
        <v>1530</v>
      </c>
      <c r="K93" s="16">
        <f t="shared" si="34"/>
        <v>513</v>
      </c>
      <c r="L93" s="16">
        <f t="shared" si="35"/>
        <v>133</v>
      </c>
      <c r="M93" s="17">
        <f t="shared" si="36"/>
        <v>29</v>
      </c>
      <c r="N93" s="105"/>
      <c r="O93" s="107">
        <f t="shared" si="37"/>
        <v>1069</v>
      </c>
      <c r="P93" s="107">
        <f t="shared" si="38"/>
        <v>0</v>
      </c>
      <c r="Q93" s="107">
        <f t="shared" si="39"/>
        <v>1563</v>
      </c>
      <c r="R93" s="107">
        <f t="shared" si="40"/>
        <v>1810</v>
      </c>
      <c r="S93" s="107">
        <f t="shared" si="41"/>
        <v>1914</v>
      </c>
      <c r="T93" s="110"/>
      <c r="U93" s="67">
        <f>IF(B93=C93,0,IF(S93&lt;&gt;"-",(S93)/Přehled!$A$1,0))</f>
        <v>4.5571428571428569</v>
      </c>
    </row>
    <row r="94" spans="1:21" x14ac:dyDescent="0.25">
      <c r="A94" s="126">
        <v>92</v>
      </c>
      <c r="B94" s="15">
        <v>7348</v>
      </c>
      <c r="C94" s="17"/>
      <c r="D94" s="173">
        <v>1625</v>
      </c>
      <c r="E94" s="16">
        <f t="shared" si="28"/>
        <v>815</v>
      </c>
      <c r="F94" s="16">
        <f t="shared" si="29"/>
        <v>270</v>
      </c>
      <c r="G94" s="16">
        <f t="shared" si="30"/>
        <v>70</v>
      </c>
      <c r="H94" s="17">
        <f t="shared" si="31"/>
        <v>15</v>
      </c>
      <c r="I94" s="15">
        <f t="shared" si="32"/>
        <v>3088</v>
      </c>
      <c r="J94" s="16">
        <f t="shared" si="33"/>
        <v>1549</v>
      </c>
      <c r="K94" s="16">
        <f t="shared" si="34"/>
        <v>513</v>
      </c>
      <c r="L94" s="16">
        <f t="shared" si="35"/>
        <v>133</v>
      </c>
      <c r="M94" s="17">
        <f t="shared" si="36"/>
        <v>29</v>
      </c>
      <c r="N94" s="105"/>
      <c r="O94" s="107">
        <f t="shared" si="37"/>
        <v>1172</v>
      </c>
      <c r="P94" s="107">
        <f t="shared" si="38"/>
        <v>0</v>
      </c>
      <c r="Q94" s="107">
        <f t="shared" si="39"/>
        <v>1685</v>
      </c>
      <c r="R94" s="107">
        <f t="shared" si="40"/>
        <v>1932</v>
      </c>
      <c r="S94" s="107">
        <f t="shared" si="41"/>
        <v>2036</v>
      </c>
      <c r="T94" s="110"/>
      <c r="U94" s="67">
        <f>IF(B94=C94,0,IF(S94&lt;&gt;"-",(S94)/Přehled!$A$1,0))</f>
        <v>4.8476190476190473</v>
      </c>
    </row>
    <row r="95" spans="1:21" x14ac:dyDescent="0.25">
      <c r="A95" s="126">
        <v>93</v>
      </c>
      <c r="B95" s="15">
        <v>7531</v>
      </c>
      <c r="C95" s="17"/>
      <c r="D95" s="173">
        <v>1645</v>
      </c>
      <c r="E95" s="16">
        <f t="shared" si="28"/>
        <v>825</v>
      </c>
      <c r="F95" s="16">
        <f t="shared" si="29"/>
        <v>275</v>
      </c>
      <c r="G95" s="16">
        <f t="shared" si="30"/>
        <v>70</v>
      </c>
      <c r="H95" s="17">
        <f t="shared" si="31"/>
        <v>15</v>
      </c>
      <c r="I95" s="15">
        <f t="shared" si="32"/>
        <v>3126</v>
      </c>
      <c r="J95" s="16">
        <f t="shared" si="33"/>
        <v>1568</v>
      </c>
      <c r="K95" s="16">
        <f t="shared" si="34"/>
        <v>523</v>
      </c>
      <c r="L95" s="16">
        <f t="shared" si="35"/>
        <v>133</v>
      </c>
      <c r="M95" s="17">
        <f t="shared" si="36"/>
        <v>29</v>
      </c>
      <c r="N95" s="105"/>
      <c r="O95" s="107">
        <f t="shared" si="37"/>
        <v>1279</v>
      </c>
      <c r="P95" s="107">
        <f t="shared" si="38"/>
        <v>0</v>
      </c>
      <c r="Q95" s="107">
        <f t="shared" si="39"/>
        <v>1791</v>
      </c>
      <c r="R95" s="107">
        <f t="shared" si="40"/>
        <v>2048</v>
      </c>
      <c r="S95" s="107">
        <f t="shared" si="41"/>
        <v>2152</v>
      </c>
      <c r="T95" s="110"/>
      <c r="U95" s="67">
        <f>IF(B95=C95,0,IF(S95&lt;&gt;"-",(S95)/Přehled!$A$1,0))</f>
        <v>5.1238095238095234</v>
      </c>
    </row>
    <row r="96" spans="1:21" x14ac:dyDescent="0.25">
      <c r="A96" s="126">
        <v>94</v>
      </c>
      <c r="B96" s="15">
        <v>7720</v>
      </c>
      <c r="C96" s="17"/>
      <c r="D96" s="173">
        <v>1670</v>
      </c>
      <c r="E96" s="16">
        <f t="shared" si="28"/>
        <v>835</v>
      </c>
      <c r="F96" s="16">
        <f t="shared" si="29"/>
        <v>280</v>
      </c>
      <c r="G96" s="16">
        <f t="shared" si="30"/>
        <v>70</v>
      </c>
      <c r="H96" s="17">
        <f t="shared" si="31"/>
        <v>15</v>
      </c>
      <c r="I96" s="15">
        <f t="shared" si="32"/>
        <v>3173</v>
      </c>
      <c r="J96" s="16">
        <f t="shared" si="33"/>
        <v>1587</v>
      </c>
      <c r="K96" s="16">
        <f t="shared" si="34"/>
        <v>532</v>
      </c>
      <c r="L96" s="16">
        <f t="shared" si="35"/>
        <v>133</v>
      </c>
      <c r="M96" s="17">
        <f t="shared" si="36"/>
        <v>29</v>
      </c>
      <c r="N96" s="105"/>
      <c r="O96" s="107">
        <f t="shared" si="37"/>
        <v>1374</v>
      </c>
      <c r="P96" s="107">
        <f t="shared" si="38"/>
        <v>0</v>
      </c>
      <c r="Q96" s="107">
        <f t="shared" si="39"/>
        <v>1896</v>
      </c>
      <c r="R96" s="107">
        <f t="shared" si="40"/>
        <v>2162</v>
      </c>
      <c r="S96" s="107">
        <f t="shared" si="41"/>
        <v>2266</v>
      </c>
      <c r="T96" s="110"/>
      <c r="U96" s="67">
        <f>IF(B96=C96,0,IF(S96&lt;&gt;"-",(S96)/Přehled!$A$1,0))</f>
        <v>5.3952380952380956</v>
      </c>
    </row>
    <row r="97" spans="1:21" x14ac:dyDescent="0.25">
      <c r="A97" s="126">
        <v>95</v>
      </c>
      <c r="B97" s="15">
        <v>7913</v>
      </c>
      <c r="C97" s="17"/>
      <c r="D97" s="173">
        <v>1690</v>
      </c>
      <c r="E97" s="16">
        <f t="shared" si="28"/>
        <v>845</v>
      </c>
      <c r="F97" s="16">
        <f t="shared" si="29"/>
        <v>280</v>
      </c>
      <c r="G97" s="16">
        <f t="shared" si="30"/>
        <v>70</v>
      </c>
      <c r="H97" s="17">
        <f t="shared" si="31"/>
        <v>15</v>
      </c>
      <c r="I97" s="15">
        <f t="shared" si="32"/>
        <v>3211</v>
      </c>
      <c r="J97" s="16">
        <f t="shared" si="33"/>
        <v>1606</v>
      </c>
      <c r="K97" s="16">
        <f t="shared" si="34"/>
        <v>532</v>
      </c>
      <c r="L97" s="16">
        <f t="shared" si="35"/>
        <v>133</v>
      </c>
      <c r="M97" s="17">
        <f t="shared" si="36"/>
        <v>29</v>
      </c>
      <c r="N97" s="105"/>
      <c r="O97" s="107">
        <f t="shared" si="37"/>
        <v>1491</v>
      </c>
      <c r="P97" s="107">
        <f t="shared" si="38"/>
        <v>0</v>
      </c>
      <c r="Q97" s="107">
        <f t="shared" si="39"/>
        <v>2032</v>
      </c>
      <c r="R97" s="107">
        <f t="shared" si="40"/>
        <v>2298</v>
      </c>
      <c r="S97" s="107">
        <f t="shared" si="41"/>
        <v>2402</v>
      </c>
      <c r="T97" s="110"/>
      <c r="U97" s="67">
        <f>IF(B97=C97,0,IF(S97&lt;&gt;"-",(S97)/Přehled!$A$1,0))</f>
        <v>5.7190476190476192</v>
      </c>
    </row>
    <row r="98" spans="1:21" x14ac:dyDescent="0.25">
      <c r="A98" s="126">
        <v>96</v>
      </c>
      <c r="B98" s="15">
        <v>8111</v>
      </c>
      <c r="C98" s="17"/>
      <c r="D98" s="173">
        <v>1710</v>
      </c>
      <c r="E98" s="16">
        <f t="shared" si="28"/>
        <v>855</v>
      </c>
      <c r="F98" s="16">
        <f t="shared" si="29"/>
        <v>285</v>
      </c>
      <c r="G98" s="16">
        <f t="shared" si="30"/>
        <v>70</v>
      </c>
      <c r="H98" s="17">
        <f t="shared" si="31"/>
        <v>15</v>
      </c>
      <c r="I98" s="15">
        <f t="shared" si="32"/>
        <v>3249</v>
      </c>
      <c r="J98" s="16">
        <f t="shared" si="33"/>
        <v>1625</v>
      </c>
      <c r="K98" s="16">
        <f t="shared" si="34"/>
        <v>542</v>
      </c>
      <c r="L98" s="16">
        <f t="shared" si="35"/>
        <v>133</v>
      </c>
      <c r="M98" s="17">
        <f t="shared" si="36"/>
        <v>29</v>
      </c>
      <c r="N98" s="105"/>
      <c r="O98" s="107">
        <f t="shared" si="37"/>
        <v>1613</v>
      </c>
      <c r="P98" s="107">
        <f t="shared" si="38"/>
        <v>0</v>
      </c>
      <c r="Q98" s="107">
        <f t="shared" si="39"/>
        <v>2153</v>
      </c>
      <c r="R98" s="107">
        <f t="shared" si="40"/>
        <v>2429</v>
      </c>
      <c r="S98" s="107">
        <f t="shared" si="41"/>
        <v>2533</v>
      </c>
      <c r="T98" s="110"/>
      <c r="U98" s="67">
        <f>IF(B98=C98,0,IF(S98&lt;&gt;"-",(S98)/Přehled!$A$1,0))</f>
        <v>6.0309523809523808</v>
      </c>
    </row>
    <row r="99" spans="1:21" x14ac:dyDescent="0.25">
      <c r="A99" s="126">
        <v>97</v>
      </c>
      <c r="B99" s="15">
        <v>8313</v>
      </c>
      <c r="C99" s="17"/>
      <c r="D99" s="173">
        <v>1735</v>
      </c>
      <c r="E99" s="16">
        <f t="shared" si="28"/>
        <v>870</v>
      </c>
      <c r="F99" s="16">
        <f t="shared" si="29"/>
        <v>290</v>
      </c>
      <c r="G99" s="16">
        <f t="shared" si="30"/>
        <v>75</v>
      </c>
      <c r="H99" s="17">
        <f t="shared" si="31"/>
        <v>15</v>
      </c>
      <c r="I99" s="15">
        <f t="shared" si="32"/>
        <v>3297</v>
      </c>
      <c r="J99" s="16">
        <f t="shared" si="33"/>
        <v>1653</v>
      </c>
      <c r="K99" s="16">
        <f t="shared" si="34"/>
        <v>551</v>
      </c>
      <c r="L99" s="16">
        <f t="shared" si="35"/>
        <v>143</v>
      </c>
      <c r="M99" s="17">
        <f t="shared" si="36"/>
        <v>29</v>
      </c>
      <c r="N99" s="105"/>
      <c r="O99" s="107">
        <f t="shared" si="37"/>
        <v>1719</v>
      </c>
      <c r="P99" s="107">
        <f t="shared" si="38"/>
        <v>0</v>
      </c>
      <c r="Q99" s="107">
        <f t="shared" si="39"/>
        <v>2261</v>
      </c>
      <c r="R99" s="107">
        <f t="shared" si="40"/>
        <v>2526</v>
      </c>
      <c r="S99" s="107">
        <f t="shared" si="41"/>
        <v>2640</v>
      </c>
      <c r="T99" s="110"/>
      <c r="U99" s="67">
        <f>IF(B99=C99,0,IF(S99&lt;&gt;"-",(S99)/Přehled!$A$1,0))</f>
        <v>6.2857142857142856</v>
      </c>
    </row>
    <row r="100" spans="1:21" x14ac:dyDescent="0.25">
      <c r="A100" s="126">
        <v>98</v>
      </c>
      <c r="B100" s="15">
        <v>8521</v>
      </c>
      <c r="C100" s="17"/>
      <c r="D100" s="173">
        <v>1755</v>
      </c>
      <c r="E100" s="16">
        <f t="shared" si="28"/>
        <v>880</v>
      </c>
      <c r="F100" s="16">
        <f t="shared" si="29"/>
        <v>295</v>
      </c>
      <c r="G100" s="16">
        <f t="shared" si="30"/>
        <v>75</v>
      </c>
      <c r="H100" s="17">
        <f t="shared" si="31"/>
        <v>15</v>
      </c>
      <c r="I100" s="15">
        <f t="shared" si="32"/>
        <v>3335</v>
      </c>
      <c r="J100" s="16">
        <f t="shared" si="33"/>
        <v>1672</v>
      </c>
      <c r="K100" s="16">
        <f t="shared" si="34"/>
        <v>561</v>
      </c>
      <c r="L100" s="16">
        <f t="shared" si="35"/>
        <v>143</v>
      </c>
      <c r="M100" s="17">
        <f t="shared" si="36"/>
        <v>29</v>
      </c>
      <c r="N100" s="105"/>
      <c r="O100" s="107">
        <f t="shared" si="37"/>
        <v>1851</v>
      </c>
      <c r="P100" s="107">
        <f t="shared" si="38"/>
        <v>0</v>
      </c>
      <c r="Q100" s="107">
        <f t="shared" si="39"/>
        <v>2392</v>
      </c>
      <c r="R100" s="107">
        <f t="shared" si="40"/>
        <v>2667</v>
      </c>
      <c r="S100" s="107">
        <f t="shared" si="41"/>
        <v>2781</v>
      </c>
      <c r="T100" s="110"/>
      <c r="U100" s="67">
        <f>IF(B100=C100,0,IF(S100&lt;&gt;"-",(S100)/Přehled!$A$1,0))</f>
        <v>6.621428571428571</v>
      </c>
    </row>
    <row r="101" spans="1:21" x14ac:dyDescent="0.25">
      <c r="A101" s="126">
        <v>99</v>
      </c>
      <c r="B101" s="15">
        <v>8734</v>
      </c>
      <c r="C101" s="17"/>
      <c r="D101" s="173">
        <v>1775</v>
      </c>
      <c r="E101" s="16">
        <f t="shared" si="28"/>
        <v>890</v>
      </c>
      <c r="F101" s="16">
        <f t="shared" si="29"/>
        <v>295</v>
      </c>
      <c r="G101" s="16">
        <f t="shared" si="30"/>
        <v>75</v>
      </c>
      <c r="H101" s="17">
        <f t="shared" si="31"/>
        <v>15</v>
      </c>
      <c r="I101" s="15">
        <f t="shared" si="32"/>
        <v>3373</v>
      </c>
      <c r="J101" s="16">
        <f t="shared" si="33"/>
        <v>1691</v>
      </c>
      <c r="K101" s="16">
        <f t="shared" si="34"/>
        <v>561</v>
      </c>
      <c r="L101" s="16">
        <f t="shared" si="35"/>
        <v>143</v>
      </c>
      <c r="M101" s="17">
        <f t="shared" si="36"/>
        <v>29</v>
      </c>
      <c r="N101" s="105"/>
      <c r="O101" s="107">
        <f t="shared" si="37"/>
        <v>1988</v>
      </c>
      <c r="P101" s="107">
        <f t="shared" si="38"/>
        <v>0</v>
      </c>
      <c r="Q101" s="107">
        <f t="shared" si="39"/>
        <v>2548</v>
      </c>
      <c r="R101" s="107">
        <f t="shared" si="40"/>
        <v>2823</v>
      </c>
      <c r="S101" s="107">
        <f t="shared" si="41"/>
        <v>2937</v>
      </c>
      <c r="T101" s="110"/>
      <c r="U101" s="67">
        <f>IF(B101=C101,0,IF(S101&lt;&gt;"-",(S101)/Přehled!$A$1,0))</f>
        <v>6.9928571428571429</v>
      </c>
    </row>
    <row r="102" spans="1:21" x14ac:dyDescent="0.25">
      <c r="A102" s="126">
        <v>100</v>
      </c>
      <c r="B102" s="15">
        <v>8952</v>
      </c>
      <c r="C102" s="17"/>
      <c r="D102" s="173">
        <v>1800</v>
      </c>
      <c r="E102" s="16">
        <f t="shared" si="28"/>
        <v>900</v>
      </c>
      <c r="F102" s="16">
        <f t="shared" si="29"/>
        <v>300</v>
      </c>
      <c r="G102" s="16">
        <f t="shared" si="30"/>
        <v>75</v>
      </c>
      <c r="H102" s="17">
        <f t="shared" si="31"/>
        <v>15</v>
      </c>
      <c r="I102" s="15">
        <f t="shared" si="32"/>
        <v>3420</v>
      </c>
      <c r="J102" s="16">
        <f t="shared" si="33"/>
        <v>1710</v>
      </c>
      <c r="K102" s="16">
        <f t="shared" si="34"/>
        <v>570</v>
      </c>
      <c r="L102" s="16">
        <f t="shared" si="35"/>
        <v>143</v>
      </c>
      <c r="M102" s="17">
        <f t="shared" si="36"/>
        <v>29</v>
      </c>
      <c r="N102" s="105"/>
      <c r="O102" s="107">
        <f t="shared" si="37"/>
        <v>2112</v>
      </c>
      <c r="P102" s="107">
        <f t="shared" si="38"/>
        <v>0</v>
      </c>
      <c r="Q102" s="107">
        <f t="shared" si="39"/>
        <v>2682</v>
      </c>
      <c r="R102" s="107">
        <f t="shared" si="40"/>
        <v>2966</v>
      </c>
      <c r="S102" s="107">
        <f t="shared" si="41"/>
        <v>3080</v>
      </c>
      <c r="T102" s="110"/>
      <c r="U102" s="67">
        <f>IF(B102=C102,0,IF(S102&lt;&gt;"-",(S102)/Přehled!$A$1,0))</f>
        <v>7.333333333333333</v>
      </c>
    </row>
    <row r="103" spans="1:21" x14ac:dyDescent="0.25">
      <c r="A103" s="126">
        <v>101</v>
      </c>
      <c r="B103" s="15">
        <v>9176</v>
      </c>
      <c r="C103" s="17"/>
      <c r="D103" s="173">
        <v>1820</v>
      </c>
      <c r="E103" s="16">
        <f t="shared" si="28"/>
        <v>910</v>
      </c>
      <c r="F103" s="16">
        <f t="shared" si="29"/>
        <v>305</v>
      </c>
      <c r="G103" s="16">
        <f t="shared" si="30"/>
        <v>75</v>
      </c>
      <c r="H103" s="17">
        <f t="shared" si="31"/>
        <v>15</v>
      </c>
      <c r="I103" s="15">
        <f t="shared" si="32"/>
        <v>3458</v>
      </c>
      <c r="J103" s="16">
        <f t="shared" si="33"/>
        <v>1729</v>
      </c>
      <c r="K103" s="16">
        <f t="shared" si="34"/>
        <v>580</v>
      </c>
      <c r="L103" s="16">
        <f t="shared" si="35"/>
        <v>143</v>
      </c>
      <c r="M103" s="17">
        <f t="shared" si="36"/>
        <v>29</v>
      </c>
      <c r="N103" s="105"/>
      <c r="O103" s="107">
        <f t="shared" si="37"/>
        <v>2260</v>
      </c>
      <c r="P103" s="107">
        <f t="shared" si="38"/>
        <v>0</v>
      </c>
      <c r="Q103" s="107">
        <f t="shared" si="39"/>
        <v>2829</v>
      </c>
      <c r="R103" s="107">
        <f t="shared" si="40"/>
        <v>3123</v>
      </c>
      <c r="S103" s="107">
        <f t="shared" si="41"/>
        <v>3237</v>
      </c>
      <c r="T103" s="110"/>
      <c r="U103" s="67">
        <f>IF(B103=C103,0,IF(S103&lt;&gt;"-",(S103)/Přehled!$A$1,0))</f>
        <v>7.7071428571428573</v>
      </c>
    </row>
    <row r="104" spans="1:21" x14ac:dyDescent="0.25">
      <c r="A104" s="126">
        <v>102</v>
      </c>
      <c r="B104" s="15">
        <v>9406</v>
      </c>
      <c r="C104" s="17"/>
      <c r="D104" s="173">
        <v>1840</v>
      </c>
      <c r="E104" s="16">
        <f t="shared" si="28"/>
        <v>920</v>
      </c>
      <c r="F104" s="16">
        <f t="shared" si="29"/>
        <v>305</v>
      </c>
      <c r="G104" s="16">
        <f t="shared" si="30"/>
        <v>75</v>
      </c>
      <c r="H104" s="17">
        <f t="shared" si="31"/>
        <v>15</v>
      </c>
      <c r="I104" s="15">
        <f t="shared" si="32"/>
        <v>3496</v>
      </c>
      <c r="J104" s="16">
        <f t="shared" si="33"/>
        <v>1748</v>
      </c>
      <c r="K104" s="16">
        <f t="shared" si="34"/>
        <v>580</v>
      </c>
      <c r="L104" s="16">
        <f t="shared" si="35"/>
        <v>143</v>
      </c>
      <c r="M104" s="17">
        <f t="shared" si="36"/>
        <v>29</v>
      </c>
      <c r="N104" s="105"/>
      <c r="O104" s="107">
        <f t="shared" si="37"/>
        <v>2414</v>
      </c>
      <c r="P104" s="107">
        <f t="shared" si="38"/>
        <v>0</v>
      </c>
      <c r="Q104" s="107">
        <f t="shared" si="39"/>
        <v>3002</v>
      </c>
      <c r="R104" s="107">
        <f t="shared" si="40"/>
        <v>3296</v>
      </c>
      <c r="S104" s="107">
        <f t="shared" si="41"/>
        <v>3410</v>
      </c>
      <c r="T104" s="110"/>
      <c r="U104" s="67">
        <f>IF(B104=C104,0,IF(S104&lt;&gt;"-",(S104)/Přehled!$A$1,0))</f>
        <v>8.1190476190476186</v>
      </c>
    </row>
    <row r="105" spans="1:21" x14ac:dyDescent="0.25">
      <c r="A105" s="126">
        <v>103</v>
      </c>
      <c r="B105" s="15">
        <v>9641</v>
      </c>
      <c r="C105" s="17"/>
      <c r="D105" s="173">
        <v>1865</v>
      </c>
      <c r="E105" s="16">
        <f t="shared" si="28"/>
        <v>935</v>
      </c>
      <c r="F105" s="16">
        <f t="shared" si="29"/>
        <v>310</v>
      </c>
      <c r="G105" s="16">
        <f t="shared" si="30"/>
        <v>80</v>
      </c>
      <c r="H105" s="17">
        <f t="shared" si="31"/>
        <v>15</v>
      </c>
      <c r="I105" s="15">
        <f t="shared" si="32"/>
        <v>3544</v>
      </c>
      <c r="J105" s="16">
        <f t="shared" si="33"/>
        <v>1777</v>
      </c>
      <c r="K105" s="16">
        <f t="shared" si="34"/>
        <v>589</v>
      </c>
      <c r="L105" s="16">
        <f t="shared" si="35"/>
        <v>152</v>
      </c>
      <c r="M105" s="17">
        <f t="shared" si="36"/>
        <v>29</v>
      </c>
      <c r="N105" s="105"/>
      <c r="O105" s="107">
        <f t="shared" si="37"/>
        <v>2553</v>
      </c>
      <c r="P105" s="107">
        <f t="shared" si="38"/>
        <v>0</v>
      </c>
      <c r="Q105" s="107">
        <f t="shared" si="39"/>
        <v>3142</v>
      </c>
      <c r="R105" s="107">
        <f t="shared" si="40"/>
        <v>3427</v>
      </c>
      <c r="S105" s="107">
        <f t="shared" si="41"/>
        <v>3550</v>
      </c>
      <c r="T105" s="110"/>
      <c r="U105" s="67">
        <f>IF(B105=C105,0,IF(S105&lt;&gt;"-",(S105)/Přehled!$A$1,0))</f>
        <v>8.4523809523809526</v>
      </c>
    </row>
    <row r="106" spans="1:21" x14ac:dyDescent="0.25">
      <c r="A106" s="126">
        <v>104</v>
      </c>
      <c r="B106" s="15">
        <v>9882</v>
      </c>
      <c r="C106" s="17"/>
      <c r="D106" s="173">
        <v>1885</v>
      </c>
      <c r="E106" s="16">
        <f t="shared" si="28"/>
        <v>945</v>
      </c>
      <c r="F106" s="16">
        <f t="shared" si="29"/>
        <v>315</v>
      </c>
      <c r="G106" s="16">
        <f t="shared" si="30"/>
        <v>80</v>
      </c>
      <c r="H106" s="17">
        <f t="shared" si="31"/>
        <v>15</v>
      </c>
      <c r="I106" s="15">
        <f t="shared" si="32"/>
        <v>3582</v>
      </c>
      <c r="J106" s="16">
        <f t="shared" si="33"/>
        <v>1796</v>
      </c>
      <c r="K106" s="16">
        <f t="shared" si="34"/>
        <v>599</v>
      </c>
      <c r="L106" s="16">
        <f t="shared" si="35"/>
        <v>152</v>
      </c>
      <c r="M106" s="17">
        <f t="shared" si="36"/>
        <v>29</v>
      </c>
      <c r="N106" s="105"/>
      <c r="O106" s="107">
        <f t="shared" si="37"/>
        <v>2718</v>
      </c>
      <c r="P106" s="107">
        <f t="shared" si="38"/>
        <v>0</v>
      </c>
      <c r="Q106" s="107">
        <f t="shared" si="39"/>
        <v>3306</v>
      </c>
      <c r="R106" s="107">
        <f t="shared" si="40"/>
        <v>3601</v>
      </c>
      <c r="S106" s="107">
        <f t="shared" si="41"/>
        <v>3724</v>
      </c>
      <c r="T106" s="110"/>
      <c r="U106" s="67">
        <f>IF(B106=C106,0,IF(S106&lt;&gt;"-",(S106)/Přehled!$A$1,0))</f>
        <v>8.8666666666666671</v>
      </c>
    </row>
    <row r="107" spans="1:21" x14ac:dyDescent="0.25">
      <c r="A107" s="126">
        <v>105</v>
      </c>
      <c r="B107" s="15">
        <v>10129</v>
      </c>
      <c r="C107" s="17"/>
      <c r="D107" s="173">
        <v>1905</v>
      </c>
      <c r="E107" s="16">
        <f t="shared" si="28"/>
        <v>955</v>
      </c>
      <c r="F107" s="16">
        <f t="shared" si="29"/>
        <v>320</v>
      </c>
      <c r="G107" s="16">
        <f t="shared" si="30"/>
        <v>80</v>
      </c>
      <c r="H107" s="17">
        <f t="shared" si="31"/>
        <v>15</v>
      </c>
      <c r="I107" s="15">
        <f t="shared" si="32"/>
        <v>3620</v>
      </c>
      <c r="J107" s="16">
        <f t="shared" si="33"/>
        <v>1815</v>
      </c>
      <c r="K107" s="16">
        <f t="shared" si="34"/>
        <v>608</v>
      </c>
      <c r="L107" s="16">
        <f t="shared" si="35"/>
        <v>152</v>
      </c>
      <c r="M107" s="17">
        <f t="shared" si="36"/>
        <v>29</v>
      </c>
      <c r="N107" s="105"/>
      <c r="O107" s="107">
        <f t="shared" si="37"/>
        <v>2889</v>
      </c>
      <c r="P107" s="107">
        <f t="shared" si="38"/>
        <v>0</v>
      </c>
      <c r="Q107" s="107">
        <f t="shared" si="39"/>
        <v>3478</v>
      </c>
      <c r="R107" s="107">
        <f t="shared" si="40"/>
        <v>3782</v>
      </c>
      <c r="S107" s="107">
        <f t="shared" si="41"/>
        <v>3905</v>
      </c>
      <c r="T107" s="110"/>
      <c r="U107" s="67">
        <f>IF(B107=C107,0,IF(S107&lt;&gt;"-",(S107)/Přehled!$A$1,0))</f>
        <v>9.2976190476190474</v>
      </c>
    </row>
    <row r="108" spans="1:21" x14ac:dyDescent="0.25">
      <c r="A108" s="126">
        <v>106</v>
      </c>
      <c r="B108" s="15">
        <v>10382</v>
      </c>
      <c r="C108" s="17"/>
      <c r="D108" s="173">
        <v>1930</v>
      </c>
      <c r="E108" s="16">
        <f t="shared" si="28"/>
        <v>965</v>
      </c>
      <c r="F108" s="16">
        <f t="shared" si="29"/>
        <v>320</v>
      </c>
      <c r="G108" s="16">
        <f t="shared" si="30"/>
        <v>80</v>
      </c>
      <c r="H108" s="17">
        <f t="shared" si="31"/>
        <v>15</v>
      </c>
      <c r="I108" s="15">
        <f t="shared" si="32"/>
        <v>3667</v>
      </c>
      <c r="J108" s="16">
        <f t="shared" si="33"/>
        <v>1834</v>
      </c>
      <c r="K108" s="16">
        <f t="shared" si="34"/>
        <v>608</v>
      </c>
      <c r="L108" s="16">
        <f t="shared" si="35"/>
        <v>152</v>
      </c>
      <c r="M108" s="17">
        <f t="shared" si="36"/>
        <v>29</v>
      </c>
      <c r="N108" s="105"/>
      <c r="O108" s="107">
        <f t="shared" si="37"/>
        <v>3048</v>
      </c>
      <c r="P108" s="107">
        <f t="shared" si="38"/>
        <v>0</v>
      </c>
      <c r="Q108" s="107">
        <f t="shared" si="39"/>
        <v>3665</v>
      </c>
      <c r="R108" s="107">
        <f t="shared" si="40"/>
        <v>3969</v>
      </c>
      <c r="S108" s="107">
        <f t="shared" si="41"/>
        <v>4092</v>
      </c>
      <c r="T108" s="110"/>
      <c r="U108" s="67">
        <f>IF(B108=C108,0,IF(S108&lt;&gt;"-",(S108)/Přehled!$A$1,0))</f>
        <v>9.742857142857142</v>
      </c>
    </row>
    <row r="109" spans="1:21" x14ac:dyDescent="0.25">
      <c r="A109" s="126">
        <v>107</v>
      </c>
      <c r="B109" s="15">
        <v>10642</v>
      </c>
      <c r="C109" s="17"/>
      <c r="D109" s="173">
        <v>1950</v>
      </c>
      <c r="E109" s="16">
        <f t="shared" si="28"/>
        <v>975</v>
      </c>
      <c r="F109" s="16">
        <f t="shared" si="29"/>
        <v>325</v>
      </c>
      <c r="G109" s="16">
        <f t="shared" si="30"/>
        <v>80</v>
      </c>
      <c r="H109" s="17">
        <f t="shared" si="31"/>
        <v>15</v>
      </c>
      <c r="I109" s="15">
        <f t="shared" si="32"/>
        <v>3705</v>
      </c>
      <c r="J109" s="16">
        <f t="shared" si="33"/>
        <v>1853</v>
      </c>
      <c r="K109" s="16">
        <f t="shared" si="34"/>
        <v>618</v>
      </c>
      <c r="L109" s="16">
        <f t="shared" si="35"/>
        <v>152</v>
      </c>
      <c r="M109" s="17">
        <f t="shared" si="36"/>
        <v>29</v>
      </c>
      <c r="N109" s="105"/>
      <c r="O109" s="107">
        <f t="shared" si="37"/>
        <v>3232</v>
      </c>
      <c r="P109" s="107">
        <f t="shared" si="38"/>
        <v>0</v>
      </c>
      <c r="Q109" s="107">
        <f t="shared" si="39"/>
        <v>3848</v>
      </c>
      <c r="R109" s="107">
        <f t="shared" si="40"/>
        <v>4162</v>
      </c>
      <c r="S109" s="107">
        <f t="shared" si="41"/>
        <v>4285</v>
      </c>
      <c r="T109" s="110"/>
      <c r="U109" s="67">
        <f>IF(B109=C109,0,IF(S109&lt;&gt;"-",(S109)/Přehled!$A$1,0))</f>
        <v>10.202380952380953</v>
      </c>
    </row>
    <row r="110" spans="1:21" x14ac:dyDescent="0.25">
      <c r="A110" s="126">
        <v>108</v>
      </c>
      <c r="B110" s="15">
        <v>10908</v>
      </c>
      <c r="C110" s="17"/>
      <c r="D110" s="173">
        <v>1975</v>
      </c>
      <c r="E110" s="16">
        <f t="shared" si="28"/>
        <v>990</v>
      </c>
      <c r="F110" s="16">
        <f t="shared" si="29"/>
        <v>330</v>
      </c>
      <c r="G110" s="16">
        <f t="shared" si="30"/>
        <v>85</v>
      </c>
      <c r="H110" s="17">
        <f t="shared" si="31"/>
        <v>15</v>
      </c>
      <c r="I110" s="15">
        <f t="shared" si="32"/>
        <v>3753</v>
      </c>
      <c r="J110" s="16">
        <f t="shared" si="33"/>
        <v>1881</v>
      </c>
      <c r="K110" s="16">
        <f t="shared" si="34"/>
        <v>627</v>
      </c>
      <c r="L110" s="16">
        <f t="shared" si="35"/>
        <v>162</v>
      </c>
      <c r="M110" s="17">
        <f t="shared" si="36"/>
        <v>29</v>
      </c>
      <c r="N110" s="105"/>
      <c r="O110" s="107">
        <f t="shared" si="37"/>
        <v>3402</v>
      </c>
      <c r="P110" s="107">
        <f t="shared" si="38"/>
        <v>0</v>
      </c>
      <c r="Q110" s="107">
        <f t="shared" si="39"/>
        <v>4020</v>
      </c>
      <c r="R110" s="107">
        <f t="shared" si="40"/>
        <v>4323</v>
      </c>
      <c r="S110" s="107">
        <f t="shared" si="41"/>
        <v>4456</v>
      </c>
      <c r="T110" s="110"/>
      <c r="U110" s="67">
        <f>IF(B110=C110,0,IF(S110&lt;&gt;"-",(S110)/Přehled!$A$1,0))</f>
        <v>10.609523809523809</v>
      </c>
    </row>
    <row r="111" spans="1:21" x14ac:dyDescent="0.25">
      <c r="A111" s="126">
        <v>109</v>
      </c>
      <c r="B111" s="15">
        <v>11180</v>
      </c>
      <c r="C111" s="17"/>
      <c r="D111" s="173">
        <v>1995</v>
      </c>
      <c r="E111" s="16">
        <f t="shared" si="28"/>
        <v>1000</v>
      </c>
      <c r="F111" s="16">
        <f t="shared" si="29"/>
        <v>335</v>
      </c>
      <c r="G111" s="16">
        <f t="shared" si="30"/>
        <v>85</v>
      </c>
      <c r="H111" s="17">
        <f t="shared" si="31"/>
        <v>15</v>
      </c>
      <c r="I111" s="15">
        <f t="shared" si="32"/>
        <v>3791</v>
      </c>
      <c r="J111" s="16">
        <f t="shared" si="33"/>
        <v>1900</v>
      </c>
      <c r="K111" s="16">
        <f t="shared" si="34"/>
        <v>637</v>
      </c>
      <c r="L111" s="16">
        <f t="shared" si="35"/>
        <v>162</v>
      </c>
      <c r="M111" s="17">
        <f t="shared" si="36"/>
        <v>29</v>
      </c>
      <c r="N111" s="105"/>
      <c r="O111" s="107">
        <f t="shared" si="37"/>
        <v>3598</v>
      </c>
      <c r="P111" s="107">
        <f t="shared" si="38"/>
        <v>0</v>
      </c>
      <c r="Q111" s="107">
        <f t="shared" si="39"/>
        <v>4215</v>
      </c>
      <c r="R111" s="107">
        <f t="shared" si="40"/>
        <v>4528</v>
      </c>
      <c r="S111" s="107">
        <f t="shared" si="41"/>
        <v>4661</v>
      </c>
      <c r="T111" s="110"/>
      <c r="U111" s="67">
        <f>IF(B111=C111,0,IF(S111&lt;&gt;"-",(S111)/Přehled!$A$1,0))</f>
        <v>11.097619047619048</v>
      </c>
    </row>
    <row r="112" spans="1:21" x14ac:dyDescent="0.25">
      <c r="A112" s="126">
        <v>110</v>
      </c>
      <c r="B112" s="15">
        <v>11460</v>
      </c>
      <c r="C112" s="17"/>
      <c r="D112" s="173">
        <v>2015</v>
      </c>
      <c r="E112" s="16">
        <f t="shared" si="28"/>
        <v>1010</v>
      </c>
      <c r="F112" s="16">
        <f t="shared" si="29"/>
        <v>335</v>
      </c>
      <c r="G112" s="16">
        <f t="shared" si="30"/>
        <v>85</v>
      </c>
      <c r="H112" s="17">
        <f t="shared" si="31"/>
        <v>15</v>
      </c>
      <c r="I112" s="15">
        <f t="shared" si="32"/>
        <v>3829</v>
      </c>
      <c r="J112" s="16">
        <f t="shared" si="33"/>
        <v>1919</v>
      </c>
      <c r="K112" s="16">
        <f t="shared" si="34"/>
        <v>637</v>
      </c>
      <c r="L112" s="16">
        <f t="shared" si="35"/>
        <v>162</v>
      </c>
      <c r="M112" s="17">
        <f t="shared" si="36"/>
        <v>29</v>
      </c>
      <c r="N112" s="105"/>
      <c r="O112" s="107">
        <f t="shared" si="37"/>
        <v>3802</v>
      </c>
      <c r="P112" s="107">
        <f t="shared" si="38"/>
        <v>0</v>
      </c>
      <c r="Q112" s="107">
        <f t="shared" si="39"/>
        <v>4438</v>
      </c>
      <c r="R112" s="107">
        <f t="shared" si="40"/>
        <v>4751</v>
      </c>
      <c r="S112" s="107">
        <f t="shared" si="41"/>
        <v>4884</v>
      </c>
      <c r="T112" s="110"/>
      <c r="U112" s="67">
        <f>IF(B112=C112,0,IF(S112&lt;&gt;"-",(S112)/Přehled!$A$1,0))</f>
        <v>11.628571428571428</v>
      </c>
    </row>
    <row r="113" spans="1:21" x14ac:dyDescent="0.25">
      <c r="A113" s="126">
        <v>111</v>
      </c>
      <c r="B113" s="15">
        <v>11746</v>
      </c>
      <c r="C113" s="17"/>
      <c r="D113" s="173">
        <v>2040</v>
      </c>
      <c r="E113" s="16">
        <f t="shared" si="28"/>
        <v>1020</v>
      </c>
      <c r="F113" s="16">
        <f t="shared" si="29"/>
        <v>340</v>
      </c>
      <c r="G113" s="16">
        <f t="shared" si="30"/>
        <v>85</v>
      </c>
      <c r="H113" s="17">
        <f t="shared" si="31"/>
        <v>15</v>
      </c>
      <c r="I113" s="15">
        <f t="shared" si="32"/>
        <v>3876</v>
      </c>
      <c r="J113" s="16">
        <f t="shared" si="33"/>
        <v>1938</v>
      </c>
      <c r="K113" s="16">
        <f t="shared" si="34"/>
        <v>646</v>
      </c>
      <c r="L113" s="16">
        <f t="shared" si="35"/>
        <v>162</v>
      </c>
      <c r="M113" s="17">
        <f t="shared" si="36"/>
        <v>29</v>
      </c>
      <c r="N113" s="105"/>
      <c r="O113" s="107">
        <f t="shared" si="37"/>
        <v>3994</v>
      </c>
      <c r="P113" s="107">
        <f t="shared" si="38"/>
        <v>0</v>
      </c>
      <c r="Q113" s="107">
        <f t="shared" si="39"/>
        <v>4640</v>
      </c>
      <c r="R113" s="107">
        <f t="shared" si="40"/>
        <v>4962</v>
      </c>
      <c r="S113" s="107">
        <f t="shared" si="41"/>
        <v>5095</v>
      </c>
      <c r="T113" s="110"/>
      <c r="U113" s="67">
        <f>IF(B113=C113,0,IF(S113&lt;&gt;"-",(S113)/Přehled!$A$1,0))</f>
        <v>12.130952380952381</v>
      </c>
    </row>
    <row r="114" spans="1:21" x14ac:dyDescent="0.25">
      <c r="A114" s="126">
        <v>112</v>
      </c>
      <c r="B114" s="15">
        <v>12040</v>
      </c>
      <c r="C114" s="17"/>
      <c r="D114" s="173">
        <v>2060</v>
      </c>
      <c r="E114" s="16">
        <f t="shared" si="28"/>
        <v>1030</v>
      </c>
      <c r="F114" s="16">
        <f t="shared" si="29"/>
        <v>345</v>
      </c>
      <c r="G114" s="16">
        <f t="shared" si="30"/>
        <v>85</v>
      </c>
      <c r="H114" s="17">
        <f t="shared" si="31"/>
        <v>15</v>
      </c>
      <c r="I114" s="15">
        <f t="shared" si="32"/>
        <v>3914</v>
      </c>
      <c r="J114" s="16">
        <f t="shared" si="33"/>
        <v>1957</v>
      </c>
      <c r="K114" s="16">
        <f t="shared" si="34"/>
        <v>656</v>
      </c>
      <c r="L114" s="16">
        <f t="shared" si="35"/>
        <v>162</v>
      </c>
      <c r="M114" s="17">
        <f t="shared" si="36"/>
        <v>29</v>
      </c>
      <c r="N114" s="105"/>
      <c r="O114" s="107">
        <f t="shared" si="37"/>
        <v>4212</v>
      </c>
      <c r="P114" s="107">
        <f t="shared" si="38"/>
        <v>0</v>
      </c>
      <c r="Q114" s="107">
        <f t="shared" si="39"/>
        <v>4857</v>
      </c>
      <c r="R114" s="107">
        <f t="shared" si="40"/>
        <v>5189</v>
      </c>
      <c r="S114" s="107">
        <f t="shared" si="41"/>
        <v>5322</v>
      </c>
      <c r="T114" s="110"/>
      <c r="U114" s="67">
        <f>IF(B114=C114,0,IF(S114&lt;&gt;"-",(S114)/Přehled!$A$1,0))</f>
        <v>12.671428571428571</v>
      </c>
    </row>
    <row r="115" spans="1:21" x14ac:dyDescent="0.25">
      <c r="A115" s="126">
        <v>113</v>
      </c>
      <c r="B115" s="15">
        <v>12341</v>
      </c>
      <c r="C115" s="17"/>
      <c r="D115" s="173">
        <v>2085</v>
      </c>
      <c r="E115" s="16">
        <f t="shared" si="28"/>
        <v>1045</v>
      </c>
      <c r="F115" s="16">
        <f t="shared" si="29"/>
        <v>350</v>
      </c>
      <c r="G115" s="16">
        <f t="shared" si="30"/>
        <v>90</v>
      </c>
      <c r="H115" s="17">
        <f t="shared" si="31"/>
        <v>20</v>
      </c>
      <c r="I115" s="15">
        <f t="shared" si="32"/>
        <v>3962</v>
      </c>
      <c r="J115" s="16">
        <f t="shared" si="33"/>
        <v>1986</v>
      </c>
      <c r="K115" s="16">
        <f t="shared" si="34"/>
        <v>665</v>
      </c>
      <c r="L115" s="16">
        <f t="shared" si="35"/>
        <v>171</v>
      </c>
      <c r="M115" s="17">
        <f t="shared" si="36"/>
        <v>38</v>
      </c>
      <c r="N115" s="105"/>
      <c r="O115" s="107">
        <f t="shared" si="37"/>
        <v>4417</v>
      </c>
      <c r="P115" s="107">
        <f t="shared" si="38"/>
        <v>0</v>
      </c>
      <c r="Q115" s="107">
        <f t="shared" si="39"/>
        <v>5063</v>
      </c>
      <c r="R115" s="107">
        <f t="shared" si="40"/>
        <v>5386</v>
      </c>
      <c r="S115" s="107">
        <f t="shared" si="41"/>
        <v>5519</v>
      </c>
      <c r="T115" s="110"/>
      <c r="U115" s="67">
        <f>IF(B115=C115,0,IF(S115&lt;&gt;"-",(S115)/Přehled!$A$1,0))</f>
        <v>13.140476190476191</v>
      </c>
    </row>
    <row r="116" spans="1:21" x14ac:dyDescent="0.25">
      <c r="A116" s="126">
        <v>114</v>
      </c>
      <c r="B116" s="15">
        <v>12649</v>
      </c>
      <c r="C116" s="17"/>
      <c r="D116" s="173">
        <v>2105</v>
      </c>
      <c r="E116" s="16">
        <f t="shared" si="28"/>
        <v>1055</v>
      </c>
      <c r="F116" s="16">
        <f t="shared" si="29"/>
        <v>350</v>
      </c>
      <c r="G116" s="16">
        <f t="shared" si="30"/>
        <v>90</v>
      </c>
      <c r="H116" s="17">
        <f t="shared" si="31"/>
        <v>20</v>
      </c>
      <c r="I116" s="15">
        <f t="shared" si="32"/>
        <v>4000</v>
      </c>
      <c r="J116" s="16">
        <f t="shared" si="33"/>
        <v>2005</v>
      </c>
      <c r="K116" s="16">
        <f t="shared" si="34"/>
        <v>665</v>
      </c>
      <c r="L116" s="16">
        <f t="shared" si="35"/>
        <v>171</v>
      </c>
      <c r="M116" s="17">
        <f t="shared" si="36"/>
        <v>38</v>
      </c>
      <c r="N116" s="105"/>
      <c r="O116" s="107">
        <f t="shared" si="37"/>
        <v>4649</v>
      </c>
      <c r="P116" s="107">
        <f t="shared" si="38"/>
        <v>0</v>
      </c>
      <c r="Q116" s="107">
        <f t="shared" si="39"/>
        <v>5314</v>
      </c>
      <c r="R116" s="107">
        <f t="shared" si="40"/>
        <v>5637</v>
      </c>
      <c r="S116" s="107">
        <f t="shared" si="41"/>
        <v>5770</v>
      </c>
      <c r="T116" s="110"/>
      <c r="U116" s="67">
        <f>IF(B116=C116,0,IF(S116&lt;&gt;"-",(S116)/Přehled!$A$1,0))</f>
        <v>13.738095238095237</v>
      </c>
    </row>
    <row r="117" spans="1:21" x14ac:dyDescent="0.25">
      <c r="A117" s="126">
        <v>115</v>
      </c>
      <c r="B117" s="15">
        <v>12966</v>
      </c>
      <c r="C117" s="17"/>
      <c r="D117" s="173">
        <v>2130</v>
      </c>
      <c r="E117" s="16">
        <f t="shared" si="28"/>
        <v>1065</v>
      </c>
      <c r="F117" s="16">
        <f t="shared" si="29"/>
        <v>355</v>
      </c>
      <c r="G117" s="16">
        <f t="shared" si="30"/>
        <v>90</v>
      </c>
      <c r="H117" s="17">
        <f t="shared" si="31"/>
        <v>20</v>
      </c>
      <c r="I117" s="15">
        <f t="shared" si="32"/>
        <v>4047</v>
      </c>
      <c r="J117" s="16">
        <f t="shared" si="33"/>
        <v>2024</v>
      </c>
      <c r="K117" s="16">
        <f t="shared" si="34"/>
        <v>675</v>
      </c>
      <c r="L117" s="16">
        <f t="shared" si="35"/>
        <v>171</v>
      </c>
      <c r="M117" s="17">
        <f t="shared" si="36"/>
        <v>38</v>
      </c>
      <c r="N117" s="105"/>
      <c r="O117" s="107">
        <f t="shared" si="37"/>
        <v>4872</v>
      </c>
      <c r="P117" s="107">
        <f t="shared" si="38"/>
        <v>0</v>
      </c>
      <c r="Q117" s="107">
        <f t="shared" si="39"/>
        <v>5545</v>
      </c>
      <c r="R117" s="107">
        <f t="shared" si="40"/>
        <v>5878</v>
      </c>
      <c r="S117" s="107">
        <f t="shared" si="41"/>
        <v>6011</v>
      </c>
      <c r="T117" s="110"/>
      <c r="U117" s="67">
        <f>IF(B117=C117,0,IF(S117&lt;&gt;"-",(S117)/Přehled!$A$1,0))</f>
        <v>14.311904761904762</v>
      </c>
    </row>
    <row r="118" spans="1:21" x14ac:dyDescent="0.25">
      <c r="A118" s="126">
        <v>116</v>
      </c>
      <c r="B118" s="15">
        <v>13290</v>
      </c>
      <c r="C118" s="17"/>
      <c r="D118" s="173">
        <v>2150</v>
      </c>
      <c r="E118" s="16">
        <f t="shared" si="28"/>
        <v>1075</v>
      </c>
      <c r="F118" s="16">
        <f t="shared" si="29"/>
        <v>360</v>
      </c>
      <c r="G118" s="16">
        <f t="shared" si="30"/>
        <v>90</v>
      </c>
      <c r="H118" s="17">
        <f t="shared" si="31"/>
        <v>20</v>
      </c>
      <c r="I118" s="15">
        <f t="shared" si="32"/>
        <v>4085</v>
      </c>
      <c r="J118" s="16">
        <f t="shared" si="33"/>
        <v>2043</v>
      </c>
      <c r="K118" s="16">
        <f t="shared" si="34"/>
        <v>684</v>
      </c>
      <c r="L118" s="16">
        <f t="shared" si="35"/>
        <v>171</v>
      </c>
      <c r="M118" s="17">
        <f t="shared" si="36"/>
        <v>38</v>
      </c>
      <c r="N118" s="105"/>
      <c r="O118" s="107">
        <f t="shared" si="37"/>
        <v>5120</v>
      </c>
      <c r="P118" s="107">
        <f t="shared" si="38"/>
        <v>0</v>
      </c>
      <c r="Q118" s="107">
        <f t="shared" si="39"/>
        <v>5794</v>
      </c>
      <c r="R118" s="107">
        <f t="shared" si="40"/>
        <v>6136</v>
      </c>
      <c r="S118" s="107">
        <f t="shared" si="41"/>
        <v>6269</v>
      </c>
      <c r="T118" s="110"/>
      <c r="U118" s="67">
        <f>IF(B118=C118,0,IF(S118&lt;&gt;"-",(S118)/Přehled!$A$1,0))</f>
        <v>14.926190476190476</v>
      </c>
    </row>
    <row r="119" spans="1:21" x14ac:dyDescent="0.25">
      <c r="A119" s="126">
        <v>117</v>
      </c>
      <c r="B119" s="15">
        <v>13622</v>
      </c>
      <c r="C119" s="17"/>
      <c r="D119" s="173">
        <v>2170</v>
      </c>
      <c r="E119" s="16">
        <f t="shared" si="28"/>
        <v>1085</v>
      </c>
      <c r="F119" s="16">
        <f t="shared" si="29"/>
        <v>360</v>
      </c>
      <c r="G119" s="16">
        <f t="shared" si="30"/>
        <v>90</v>
      </c>
      <c r="H119" s="17">
        <f t="shared" si="31"/>
        <v>20</v>
      </c>
      <c r="I119" s="15">
        <f t="shared" si="32"/>
        <v>4123</v>
      </c>
      <c r="J119" s="16">
        <f t="shared" si="33"/>
        <v>2062</v>
      </c>
      <c r="K119" s="16">
        <f t="shared" si="34"/>
        <v>684</v>
      </c>
      <c r="L119" s="16">
        <f t="shared" si="35"/>
        <v>171</v>
      </c>
      <c r="M119" s="17">
        <f t="shared" si="36"/>
        <v>38</v>
      </c>
      <c r="N119" s="105"/>
      <c r="O119" s="107">
        <f t="shared" si="37"/>
        <v>5376</v>
      </c>
      <c r="P119" s="107">
        <f t="shared" si="38"/>
        <v>0</v>
      </c>
      <c r="Q119" s="107">
        <f t="shared" si="39"/>
        <v>6069</v>
      </c>
      <c r="R119" s="107">
        <f t="shared" si="40"/>
        <v>6411</v>
      </c>
      <c r="S119" s="107">
        <f t="shared" si="41"/>
        <v>6544</v>
      </c>
      <c r="T119" s="110"/>
      <c r="U119" s="67">
        <f>IF(B119=C119,0,IF(S119&lt;&gt;"-",(S119)/Přehled!$A$1,0))</f>
        <v>15.580952380952381</v>
      </c>
    </row>
    <row r="120" spans="1:21" x14ac:dyDescent="0.25">
      <c r="A120" s="126">
        <v>118</v>
      </c>
      <c r="B120" s="15">
        <v>13963</v>
      </c>
      <c r="C120" s="17"/>
      <c r="D120" s="173">
        <v>2195</v>
      </c>
      <c r="E120" s="16">
        <f t="shared" si="28"/>
        <v>1100</v>
      </c>
      <c r="F120" s="16">
        <f t="shared" si="29"/>
        <v>365</v>
      </c>
      <c r="G120" s="16">
        <f t="shared" si="30"/>
        <v>90</v>
      </c>
      <c r="H120" s="17">
        <f t="shared" si="31"/>
        <v>20</v>
      </c>
      <c r="I120" s="15">
        <f t="shared" si="32"/>
        <v>4171</v>
      </c>
      <c r="J120" s="16">
        <f t="shared" si="33"/>
        <v>2090</v>
      </c>
      <c r="K120" s="16">
        <f t="shared" si="34"/>
        <v>694</v>
      </c>
      <c r="L120" s="16">
        <f t="shared" si="35"/>
        <v>171</v>
      </c>
      <c r="M120" s="17">
        <f t="shared" si="36"/>
        <v>38</v>
      </c>
      <c r="N120" s="105"/>
      <c r="O120" s="107">
        <f t="shared" si="37"/>
        <v>5621</v>
      </c>
      <c r="P120" s="107">
        <f t="shared" si="38"/>
        <v>0</v>
      </c>
      <c r="Q120" s="107">
        <f t="shared" si="39"/>
        <v>6314</v>
      </c>
      <c r="R120" s="107">
        <f t="shared" si="40"/>
        <v>6666</v>
      </c>
      <c r="S120" s="107">
        <f t="shared" si="41"/>
        <v>6799</v>
      </c>
      <c r="T120" s="110"/>
      <c r="U120" s="67">
        <f>IF(B120=C120,0,IF(S120&lt;&gt;"-",(S120)/Přehled!$A$1,0))</f>
        <v>16.188095238095237</v>
      </c>
    </row>
    <row r="121" spans="1:21" x14ac:dyDescent="0.25">
      <c r="A121" s="126">
        <v>119</v>
      </c>
      <c r="B121" s="15">
        <v>14312</v>
      </c>
      <c r="C121" s="17"/>
      <c r="D121" s="173">
        <v>2215</v>
      </c>
      <c r="E121" s="16">
        <f t="shared" si="28"/>
        <v>1110</v>
      </c>
      <c r="F121" s="16">
        <f t="shared" si="29"/>
        <v>370</v>
      </c>
      <c r="G121" s="16">
        <f t="shared" si="30"/>
        <v>95</v>
      </c>
      <c r="H121" s="17">
        <f t="shared" si="31"/>
        <v>20</v>
      </c>
      <c r="I121" s="15">
        <f t="shared" si="32"/>
        <v>4209</v>
      </c>
      <c r="J121" s="16">
        <f t="shared" si="33"/>
        <v>2109</v>
      </c>
      <c r="K121" s="16">
        <f t="shared" si="34"/>
        <v>703</v>
      </c>
      <c r="L121" s="16">
        <f t="shared" si="35"/>
        <v>181</v>
      </c>
      <c r="M121" s="17">
        <f t="shared" si="36"/>
        <v>38</v>
      </c>
      <c r="N121" s="105"/>
      <c r="O121" s="107">
        <f t="shared" si="37"/>
        <v>5894</v>
      </c>
      <c r="P121" s="107">
        <f t="shared" si="38"/>
        <v>0</v>
      </c>
      <c r="Q121" s="107">
        <f t="shared" si="39"/>
        <v>6588</v>
      </c>
      <c r="R121" s="107">
        <f t="shared" si="40"/>
        <v>6929</v>
      </c>
      <c r="S121" s="107">
        <f t="shared" si="41"/>
        <v>7072</v>
      </c>
      <c r="T121" s="110"/>
      <c r="U121" s="67">
        <f>IF(B121=C121,0,IF(S121&lt;&gt;"-",(S121)/Přehled!$A$1,0))</f>
        <v>16.838095238095239</v>
      </c>
    </row>
    <row r="122" spans="1:21" x14ac:dyDescent="0.25">
      <c r="A122" s="126">
        <v>120</v>
      </c>
      <c r="B122" s="15">
        <v>14669</v>
      </c>
      <c r="C122" s="17"/>
      <c r="D122" s="173">
        <v>2240</v>
      </c>
      <c r="E122" s="16">
        <f t="shared" si="28"/>
        <v>1120</v>
      </c>
      <c r="F122" s="16">
        <f t="shared" si="29"/>
        <v>375</v>
      </c>
      <c r="G122" s="16">
        <f t="shared" si="30"/>
        <v>95</v>
      </c>
      <c r="H122" s="17">
        <f t="shared" si="31"/>
        <v>20</v>
      </c>
      <c r="I122" s="15">
        <f t="shared" si="32"/>
        <v>4256</v>
      </c>
      <c r="J122" s="16">
        <f t="shared" si="33"/>
        <v>2128</v>
      </c>
      <c r="K122" s="16">
        <f t="shared" si="34"/>
        <v>713</v>
      </c>
      <c r="L122" s="16">
        <f t="shared" si="35"/>
        <v>181</v>
      </c>
      <c r="M122" s="17">
        <f t="shared" si="36"/>
        <v>38</v>
      </c>
      <c r="N122" s="105"/>
      <c r="O122" s="107">
        <f t="shared" si="37"/>
        <v>6157</v>
      </c>
      <c r="P122" s="107">
        <f t="shared" si="38"/>
        <v>0</v>
      </c>
      <c r="Q122" s="107">
        <f t="shared" si="39"/>
        <v>6859</v>
      </c>
      <c r="R122" s="107">
        <f t="shared" si="40"/>
        <v>7210</v>
      </c>
      <c r="S122" s="107">
        <f t="shared" si="41"/>
        <v>7353</v>
      </c>
      <c r="T122" s="110"/>
      <c r="U122" s="67">
        <f>IF(B122=C122,0,IF(S122&lt;&gt;"-",(S122)/Přehled!$A$1,0))</f>
        <v>17.507142857142856</v>
      </c>
    </row>
    <row r="123" spans="1:21" x14ac:dyDescent="0.25">
      <c r="A123" s="126">
        <v>121</v>
      </c>
      <c r="B123" s="15">
        <v>15036</v>
      </c>
      <c r="C123" s="17"/>
      <c r="D123" s="173">
        <v>2260</v>
      </c>
      <c r="E123" s="16">
        <f t="shared" si="28"/>
        <v>1130</v>
      </c>
      <c r="F123" s="16">
        <f t="shared" si="29"/>
        <v>375</v>
      </c>
      <c r="G123" s="16">
        <f t="shared" si="30"/>
        <v>95</v>
      </c>
      <c r="H123" s="17">
        <f t="shared" si="31"/>
        <v>20</v>
      </c>
      <c r="I123" s="15">
        <f t="shared" si="32"/>
        <v>4294</v>
      </c>
      <c r="J123" s="16">
        <f t="shared" si="33"/>
        <v>2147</v>
      </c>
      <c r="K123" s="16">
        <f t="shared" si="34"/>
        <v>713</v>
      </c>
      <c r="L123" s="16">
        <f t="shared" si="35"/>
        <v>181</v>
      </c>
      <c r="M123" s="17">
        <f t="shared" si="36"/>
        <v>38</v>
      </c>
      <c r="N123" s="105"/>
      <c r="O123" s="107">
        <f t="shared" si="37"/>
        <v>6448</v>
      </c>
      <c r="P123" s="107">
        <f t="shared" si="38"/>
        <v>0</v>
      </c>
      <c r="Q123" s="107">
        <f t="shared" si="39"/>
        <v>7169</v>
      </c>
      <c r="R123" s="107">
        <f t="shared" si="40"/>
        <v>7520</v>
      </c>
      <c r="S123" s="107">
        <f t="shared" si="41"/>
        <v>7663</v>
      </c>
      <c r="T123" s="110"/>
      <c r="U123" s="67">
        <f>IF(B123=C123,0,IF(S123&lt;&gt;"-",(S123)/Přehled!$A$1,0))</f>
        <v>18.245238095238093</v>
      </c>
    </row>
    <row r="124" spans="1:21" x14ac:dyDescent="0.25">
      <c r="A124" s="126">
        <v>122</v>
      </c>
      <c r="B124" s="15">
        <v>15412</v>
      </c>
      <c r="C124" s="17"/>
      <c r="D124" s="173">
        <v>2285</v>
      </c>
      <c r="E124" s="16">
        <f t="shared" si="28"/>
        <v>1145</v>
      </c>
      <c r="F124" s="16">
        <f t="shared" si="29"/>
        <v>380</v>
      </c>
      <c r="G124" s="16">
        <f t="shared" si="30"/>
        <v>95</v>
      </c>
      <c r="H124" s="17">
        <f t="shared" si="31"/>
        <v>20</v>
      </c>
      <c r="I124" s="15">
        <f t="shared" si="32"/>
        <v>4342</v>
      </c>
      <c r="J124" s="16">
        <f t="shared" si="33"/>
        <v>2176</v>
      </c>
      <c r="K124" s="16">
        <f t="shared" si="34"/>
        <v>722</v>
      </c>
      <c r="L124" s="16">
        <f t="shared" si="35"/>
        <v>181</v>
      </c>
      <c r="M124" s="17">
        <f t="shared" si="36"/>
        <v>38</v>
      </c>
      <c r="N124" s="105"/>
      <c r="O124" s="107">
        <f t="shared" si="37"/>
        <v>6728</v>
      </c>
      <c r="P124" s="107">
        <f t="shared" si="38"/>
        <v>0</v>
      </c>
      <c r="Q124" s="107">
        <f t="shared" si="39"/>
        <v>7450</v>
      </c>
      <c r="R124" s="107">
        <f t="shared" si="40"/>
        <v>7810</v>
      </c>
      <c r="S124" s="107">
        <f t="shared" si="41"/>
        <v>7953</v>
      </c>
      <c r="T124" s="110"/>
      <c r="U124" s="67">
        <f>IF(B124=C124,0,IF(S124&lt;&gt;"-",(S124)/Přehled!$A$1,0))</f>
        <v>18.935714285714287</v>
      </c>
    </row>
    <row r="125" spans="1:21" x14ac:dyDescent="0.25">
      <c r="A125" s="126">
        <v>123</v>
      </c>
      <c r="B125" s="15">
        <v>15797</v>
      </c>
      <c r="C125" s="17"/>
      <c r="D125" s="173">
        <v>2305</v>
      </c>
      <c r="E125" s="16">
        <f t="shared" si="28"/>
        <v>1155</v>
      </c>
      <c r="F125" s="16">
        <f t="shared" si="29"/>
        <v>385</v>
      </c>
      <c r="G125" s="16">
        <f t="shared" si="30"/>
        <v>95</v>
      </c>
      <c r="H125" s="17">
        <f t="shared" si="31"/>
        <v>20</v>
      </c>
      <c r="I125" s="15">
        <f t="shared" si="32"/>
        <v>4380</v>
      </c>
      <c r="J125" s="16">
        <f t="shared" si="33"/>
        <v>2195</v>
      </c>
      <c r="K125" s="16">
        <f t="shared" si="34"/>
        <v>732</v>
      </c>
      <c r="L125" s="16">
        <f t="shared" si="35"/>
        <v>181</v>
      </c>
      <c r="M125" s="17">
        <f t="shared" si="36"/>
        <v>38</v>
      </c>
      <c r="N125" s="105"/>
      <c r="O125" s="107">
        <f t="shared" si="37"/>
        <v>7037</v>
      </c>
      <c r="P125" s="107">
        <f t="shared" si="38"/>
        <v>0</v>
      </c>
      <c r="Q125" s="107">
        <f t="shared" si="39"/>
        <v>7758</v>
      </c>
      <c r="R125" s="107">
        <f t="shared" si="40"/>
        <v>8128</v>
      </c>
      <c r="S125" s="107">
        <f t="shared" si="41"/>
        <v>8271</v>
      </c>
      <c r="T125" s="110"/>
      <c r="U125" s="67">
        <f>IF(B125=C125,0,IF(S125&lt;&gt;"-",(S125)/Přehled!$A$1,0))</f>
        <v>19.692857142857143</v>
      </c>
    </row>
    <row r="126" spans="1:21" x14ac:dyDescent="0.25">
      <c r="A126" s="126">
        <v>124</v>
      </c>
      <c r="B126" s="15">
        <v>16192</v>
      </c>
      <c r="C126" s="17"/>
      <c r="D126" s="173">
        <v>2330</v>
      </c>
      <c r="E126" s="16">
        <f t="shared" si="28"/>
        <v>1165</v>
      </c>
      <c r="F126" s="16">
        <f t="shared" si="29"/>
        <v>390</v>
      </c>
      <c r="G126" s="16">
        <f t="shared" si="30"/>
        <v>100</v>
      </c>
      <c r="H126" s="17">
        <f t="shared" si="31"/>
        <v>20</v>
      </c>
      <c r="I126" s="15">
        <f t="shared" si="32"/>
        <v>4427</v>
      </c>
      <c r="J126" s="16">
        <f t="shared" si="33"/>
        <v>2214</v>
      </c>
      <c r="K126" s="16">
        <f t="shared" si="34"/>
        <v>741</v>
      </c>
      <c r="L126" s="16">
        <f t="shared" si="35"/>
        <v>190</v>
      </c>
      <c r="M126" s="17">
        <f t="shared" si="36"/>
        <v>38</v>
      </c>
      <c r="N126" s="105"/>
      <c r="O126" s="107">
        <f t="shared" si="37"/>
        <v>7338</v>
      </c>
      <c r="P126" s="107">
        <f t="shared" si="38"/>
        <v>0</v>
      </c>
      <c r="Q126" s="107">
        <f t="shared" si="39"/>
        <v>8069</v>
      </c>
      <c r="R126" s="107">
        <f t="shared" si="40"/>
        <v>8430</v>
      </c>
      <c r="S126" s="107">
        <f t="shared" si="41"/>
        <v>8582</v>
      </c>
      <c r="T126" s="110"/>
      <c r="U126" s="67">
        <f>IF(B126=C126,0,IF(S126&lt;&gt;"-",(S126)/Přehled!$A$1,0))</f>
        <v>20.433333333333334</v>
      </c>
    </row>
    <row r="127" spans="1:21" x14ac:dyDescent="0.25">
      <c r="A127" s="126">
        <v>125</v>
      </c>
      <c r="B127" s="15">
        <v>16597</v>
      </c>
      <c r="C127" s="17"/>
      <c r="D127" s="173">
        <v>2350</v>
      </c>
      <c r="E127" s="16">
        <f t="shared" si="28"/>
        <v>1175</v>
      </c>
      <c r="F127" s="16">
        <f t="shared" si="29"/>
        <v>390</v>
      </c>
      <c r="G127" s="16">
        <f t="shared" si="30"/>
        <v>100</v>
      </c>
      <c r="H127" s="17">
        <f t="shared" si="31"/>
        <v>20</v>
      </c>
      <c r="I127" s="15">
        <f t="shared" si="32"/>
        <v>4465</v>
      </c>
      <c r="J127" s="16">
        <f t="shared" si="33"/>
        <v>2233</v>
      </c>
      <c r="K127" s="16">
        <f t="shared" si="34"/>
        <v>741</v>
      </c>
      <c r="L127" s="16">
        <f t="shared" si="35"/>
        <v>190</v>
      </c>
      <c r="M127" s="17">
        <f t="shared" si="36"/>
        <v>38</v>
      </c>
      <c r="N127" s="105"/>
      <c r="O127" s="107">
        <f t="shared" si="37"/>
        <v>7667</v>
      </c>
      <c r="P127" s="107">
        <f t="shared" si="38"/>
        <v>0</v>
      </c>
      <c r="Q127" s="107">
        <f t="shared" si="39"/>
        <v>8417</v>
      </c>
      <c r="R127" s="107">
        <f t="shared" si="40"/>
        <v>8778</v>
      </c>
      <c r="S127" s="107">
        <f t="shared" si="41"/>
        <v>8930</v>
      </c>
      <c r="T127" s="110"/>
      <c r="U127" s="67">
        <f>IF(B127=C127,0,IF(S127&lt;&gt;"-",(S127)/Přehled!$A$1,0))</f>
        <v>21.261904761904763</v>
      </c>
    </row>
    <row r="128" spans="1:21" x14ac:dyDescent="0.25">
      <c r="A128" s="126">
        <v>126</v>
      </c>
      <c r="B128" s="15">
        <v>17012</v>
      </c>
      <c r="C128" s="17"/>
      <c r="D128" s="173">
        <v>2375</v>
      </c>
      <c r="E128" s="16">
        <f t="shared" si="28"/>
        <v>1190</v>
      </c>
      <c r="F128" s="16">
        <f t="shared" si="29"/>
        <v>395</v>
      </c>
      <c r="G128" s="16">
        <f t="shared" si="30"/>
        <v>100</v>
      </c>
      <c r="H128" s="17">
        <f t="shared" si="31"/>
        <v>20</v>
      </c>
      <c r="I128" s="15">
        <f t="shared" si="32"/>
        <v>4513</v>
      </c>
      <c r="J128" s="16">
        <f t="shared" si="33"/>
        <v>2261</v>
      </c>
      <c r="K128" s="16">
        <f t="shared" si="34"/>
        <v>751</v>
      </c>
      <c r="L128" s="16">
        <f t="shared" si="35"/>
        <v>190</v>
      </c>
      <c r="M128" s="17">
        <f t="shared" si="36"/>
        <v>38</v>
      </c>
      <c r="N128" s="105"/>
      <c r="O128" s="107">
        <f t="shared" si="37"/>
        <v>7986</v>
      </c>
      <c r="P128" s="107">
        <f t="shared" si="38"/>
        <v>0</v>
      </c>
      <c r="Q128" s="107">
        <f t="shared" si="39"/>
        <v>8736</v>
      </c>
      <c r="R128" s="107">
        <f t="shared" si="40"/>
        <v>9107</v>
      </c>
      <c r="S128" s="107">
        <f t="shared" si="41"/>
        <v>9259</v>
      </c>
      <c r="T128" s="110"/>
      <c r="U128" s="67">
        <f>IF(B128=C128,0,IF(S128&lt;&gt;"-",(S128)/Přehled!$A$1,0))</f>
        <v>22.045238095238094</v>
      </c>
    </row>
    <row r="129" spans="1:21" x14ac:dyDescent="0.25">
      <c r="A129" s="126">
        <v>127</v>
      </c>
      <c r="B129" s="15">
        <v>17437</v>
      </c>
      <c r="C129" s="17"/>
      <c r="D129" s="173">
        <v>2395</v>
      </c>
      <c r="E129" s="16">
        <f t="shared" si="28"/>
        <v>1200</v>
      </c>
      <c r="F129" s="16">
        <f t="shared" si="29"/>
        <v>400</v>
      </c>
      <c r="G129" s="16">
        <f t="shared" si="30"/>
        <v>100</v>
      </c>
      <c r="H129" s="17">
        <f t="shared" si="31"/>
        <v>20</v>
      </c>
      <c r="I129" s="15">
        <f t="shared" si="32"/>
        <v>4551</v>
      </c>
      <c r="J129" s="16">
        <f t="shared" si="33"/>
        <v>2280</v>
      </c>
      <c r="K129" s="16">
        <f t="shared" si="34"/>
        <v>760</v>
      </c>
      <c r="L129" s="16">
        <f t="shared" si="35"/>
        <v>190</v>
      </c>
      <c r="M129" s="17">
        <f t="shared" si="36"/>
        <v>38</v>
      </c>
      <c r="N129" s="105"/>
      <c r="O129" s="107">
        <f t="shared" si="37"/>
        <v>8335</v>
      </c>
      <c r="P129" s="107">
        <f t="shared" si="38"/>
        <v>0</v>
      </c>
      <c r="Q129" s="107">
        <f t="shared" si="39"/>
        <v>9086</v>
      </c>
      <c r="R129" s="107">
        <f t="shared" si="40"/>
        <v>9466</v>
      </c>
      <c r="S129" s="107">
        <f t="shared" si="41"/>
        <v>9618</v>
      </c>
      <c r="T129" s="110"/>
      <c r="U129" s="67">
        <f>IF(B129=C129,0,IF(S129&lt;&gt;"-",(S129)/Přehled!$A$1,0))</f>
        <v>22.9</v>
      </c>
    </row>
    <row r="130" spans="1:21" x14ac:dyDescent="0.25">
      <c r="A130" s="126">
        <v>128</v>
      </c>
      <c r="B130" s="15">
        <v>17873</v>
      </c>
      <c r="C130" s="17"/>
      <c r="D130" s="173">
        <v>2420</v>
      </c>
      <c r="E130" s="16">
        <f t="shared" si="28"/>
        <v>1210</v>
      </c>
      <c r="F130" s="16">
        <f t="shared" si="29"/>
        <v>405</v>
      </c>
      <c r="G130" s="16">
        <f t="shared" si="30"/>
        <v>100</v>
      </c>
      <c r="H130" s="17">
        <f t="shared" si="31"/>
        <v>20</v>
      </c>
      <c r="I130" s="15">
        <f t="shared" si="32"/>
        <v>4598</v>
      </c>
      <c r="J130" s="16">
        <f t="shared" si="33"/>
        <v>2299</v>
      </c>
      <c r="K130" s="16">
        <f t="shared" si="34"/>
        <v>770</v>
      </c>
      <c r="L130" s="16">
        <f t="shared" si="35"/>
        <v>190</v>
      </c>
      <c r="M130" s="17">
        <f t="shared" si="36"/>
        <v>38</v>
      </c>
      <c r="N130" s="105"/>
      <c r="O130" s="107">
        <f t="shared" si="37"/>
        <v>8677</v>
      </c>
      <c r="P130" s="107">
        <f t="shared" si="38"/>
        <v>0</v>
      </c>
      <c r="Q130" s="107">
        <f t="shared" si="39"/>
        <v>9436</v>
      </c>
      <c r="R130" s="107">
        <f t="shared" si="40"/>
        <v>9826</v>
      </c>
      <c r="S130" s="107">
        <f t="shared" si="41"/>
        <v>9978</v>
      </c>
      <c r="T130" s="110"/>
      <c r="U130" s="67">
        <f>IF(B130=C130,0,IF(S130&lt;&gt;"-",(S130)/Přehled!$A$1,0))</f>
        <v>23.757142857142856</v>
      </c>
    </row>
    <row r="131" spans="1:21" x14ac:dyDescent="0.25">
      <c r="A131" s="126">
        <v>129</v>
      </c>
      <c r="B131" s="15">
        <v>18320</v>
      </c>
      <c r="C131" s="17"/>
      <c r="D131" s="173">
        <v>2445</v>
      </c>
      <c r="E131" s="16">
        <f t="shared" si="28"/>
        <v>1225</v>
      </c>
      <c r="F131" s="16">
        <f t="shared" si="29"/>
        <v>410</v>
      </c>
      <c r="G131" s="16">
        <f t="shared" si="30"/>
        <v>105</v>
      </c>
      <c r="H131" s="17">
        <f t="shared" si="31"/>
        <v>20</v>
      </c>
      <c r="I131" s="15">
        <f t="shared" si="32"/>
        <v>4646</v>
      </c>
      <c r="J131" s="16">
        <f t="shared" si="33"/>
        <v>2328</v>
      </c>
      <c r="K131" s="16">
        <f t="shared" si="34"/>
        <v>779</v>
      </c>
      <c r="L131" s="16">
        <f t="shared" si="35"/>
        <v>200</v>
      </c>
      <c r="M131" s="17">
        <f t="shared" si="36"/>
        <v>38</v>
      </c>
      <c r="N131" s="105"/>
      <c r="O131" s="107">
        <f t="shared" si="37"/>
        <v>9028</v>
      </c>
      <c r="P131" s="107">
        <f t="shared" si="38"/>
        <v>0</v>
      </c>
      <c r="Q131" s="107">
        <f t="shared" si="39"/>
        <v>9788</v>
      </c>
      <c r="R131" s="107">
        <f t="shared" si="40"/>
        <v>10167</v>
      </c>
      <c r="S131" s="107">
        <f t="shared" si="41"/>
        <v>10329</v>
      </c>
      <c r="T131" s="110"/>
      <c r="U131" s="67">
        <f>IF(B131=C131,0,IF(S131&lt;&gt;"-",(S131)/Přehled!$A$1,0))</f>
        <v>24.592857142857142</v>
      </c>
    </row>
    <row r="132" spans="1:21" x14ac:dyDescent="0.25">
      <c r="A132" s="126">
        <v>130</v>
      </c>
      <c r="B132" s="15">
        <v>18778</v>
      </c>
      <c r="C132" s="17"/>
      <c r="D132" s="173">
        <v>2465</v>
      </c>
      <c r="E132" s="16">
        <f t="shared" ref="E132:E187" si="42">ROUND((D132/2)/5,0)*5</f>
        <v>1235</v>
      </c>
      <c r="F132" s="16">
        <f t="shared" ref="F132:F187" si="43">ROUND((E132/3)/5,0)*5</f>
        <v>410</v>
      </c>
      <c r="G132" s="16">
        <f t="shared" ref="G132:G187" si="44">ROUND((F132/4)/5,0)*5</f>
        <v>105</v>
      </c>
      <c r="H132" s="17">
        <f t="shared" ref="H132:H187" si="45">ROUND((G132/5)/5,0)*5</f>
        <v>20</v>
      </c>
      <c r="I132" s="15">
        <f t="shared" ref="I132:I187" si="46">ROUNDUP(D132*1.9,0)</f>
        <v>4684</v>
      </c>
      <c r="J132" s="16">
        <f t="shared" ref="J132:J187" si="47">ROUNDUP(E132*1.9,0)</f>
        <v>2347</v>
      </c>
      <c r="K132" s="16">
        <f t="shared" ref="K132:K187" si="48">ROUNDUP(F132*1.9,0)</f>
        <v>779</v>
      </c>
      <c r="L132" s="16">
        <f t="shared" ref="L132:L187" si="49">ROUNDUP(G132*1.9,0)</f>
        <v>200</v>
      </c>
      <c r="M132" s="17">
        <f t="shared" ref="M132:M187" si="50">ROUNDUP(H132*1.9,0)</f>
        <v>38</v>
      </c>
      <c r="N132" s="105"/>
      <c r="O132" s="107">
        <f t="shared" ref="O132:O187" si="51">IF((B132-I132)-I132&lt;=0,0,(B132-I132)-I132)</f>
        <v>9410</v>
      </c>
      <c r="P132" s="107">
        <f t="shared" ref="P132:P187" si="52">IF((B132-I132-J132)-J132&lt;=O132,0,IF((B132-I132-J132)-J132&lt;=0,0,(B132-I132-J132)-J132))</f>
        <v>0</v>
      </c>
      <c r="Q132" s="107">
        <f t="shared" ref="Q132:Q187" si="53">IF((B132-I132-J132-K132)-K132&lt;=0,0,(B132-I132-J132-K132)-K132)</f>
        <v>10189</v>
      </c>
      <c r="R132" s="107">
        <f t="shared" ref="R132:R187" si="54">IF((B132-I132-J132-K132-L132)-L132&lt;=0,0,(B132-I132-J132-K132-L132)-L132)</f>
        <v>10568</v>
      </c>
      <c r="S132" s="107">
        <f t="shared" ref="S132:S187" si="55">IF(H132=0,IF((B132-I132-J132-K132-L132-M132)-M132&lt;=0,0,(B132-I132-J132-K132-L132-M132)-M132),IF((B132-I132-J132-K132-L132-M132)-M132&lt;=0,"-",(B132-I132-J132-K132-L132-M132)-M132+M132))</f>
        <v>10730</v>
      </c>
      <c r="T132" s="110"/>
      <c r="U132" s="67">
        <f>IF(B132=C132,0,IF(S132&lt;&gt;"-",(S132)/Přehled!$A$1,0))</f>
        <v>25.547619047619047</v>
      </c>
    </row>
    <row r="133" spans="1:21" x14ac:dyDescent="0.25">
      <c r="A133" s="126">
        <v>131</v>
      </c>
      <c r="B133" s="15">
        <v>19247</v>
      </c>
      <c r="C133" s="17"/>
      <c r="D133" s="173">
        <v>2490</v>
      </c>
      <c r="E133" s="16">
        <f t="shared" si="42"/>
        <v>1245</v>
      </c>
      <c r="F133" s="16">
        <f t="shared" si="43"/>
        <v>415</v>
      </c>
      <c r="G133" s="16">
        <f t="shared" si="44"/>
        <v>105</v>
      </c>
      <c r="H133" s="17">
        <f t="shared" si="45"/>
        <v>20</v>
      </c>
      <c r="I133" s="15">
        <f t="shared" si="46"/>
        <v>4731</v>
      </c>
      <c r="J133" s="16">
        <f t="shared" si="47"/>
        <v>2366</v>
      </c>
      <c r="K133" s="16">
        <f t="shared" si="48"/>
        <v>789</v>
      </c>
      <c r="L133" s="16">
        <f t="shared" si="49"/>
        <v>200</v>
      </c>
      <c r="M133" s="17">
        <f t="shared" si="50"/>
        <v>38</v>
      </c>
      <c r="N133" s="105"/>
      <c r="O133" s="107">
        <f t="shared" si="51"/>
        <v>9785</v>
      </c>
      <c r="P133" s="107">
        <f t="shared" si="52"/>
        <v>0</v>
      </c>
      <c r="Q133" s="107">
        <f t="shared" si="53"/>
        <v>10572</v>
      </c>
      <c r="R133" s="107">
        <f t="shared" si="54"/>
        <v>10961</v>
      </c>
      <c r="S133" s="107">
        <f t="shared" si="55"/>
        <v>11123</v>
      </c>
      <c r="T133" s="110"/>
      <c r="U133" s="67">
        <f>IF(B133=C133,0,IF(S133&lt;&gt;"-",(S133)/Přehled!$A$1,0))</f>
        <v>26.483333333333334</v>
      </c>
    </row>
    <row r="134" spans="1:21" x14ac:dyDescent="0.25">
      <c r="A134" s="126">
        <v>132</v>
      </c>
      <c r="B134" s="15">
        <v>19729</v>
      </c>
      <c r="C134" s="17"/>
      <c r="D134" s="173">
        <v>2510</v>
      </c>
      <c r="E134" s="16">
        <f t="shared" si="42"/>
        <v>1255</v>
      </c>
      <c r="F134" s="16">
        <f t="shared" si="43"/>
        <v>420</v>
      </c>
      <c r="G134" s="16">
        <f t="shared" si="44"/>
        <v>105</v>
      </c>
      <c r="H134" s="17">
        <f t="shared" si="45"/>
        <v>20</v>
      </c>
      <c r="I134" s="15">
        <f t="shared" si="46"/>
        <v>4769</v>
      </c>
      <c r="J134" s="16">
        <f t="shared" si="47"/>
        <v>2385</v>
      </c>
      <c r="K134" s="16">
        <f t="shared" si="48"/>
        <v>798</v>
      </c>
      <c r="L134" s="16">
        <f t="shared" si="49"/>
        <v>200</v>
      </c>
      <c r="M134" s="17">
        <f t="shared" si="50"/>
        <v>38</v>
      </c>
      <c r="N134" s="105"/>
      <c r="O134" s="107">
        <f t="shared" si="51"/>
        <v>10191</v>
      </c>
      <c r="P134" s="107">
        <f t="shared" si="52"/>
        <v>0</v>
      </c>
      <c r="Q134" s="107">
        <f t="shared" si="53"/>
        <v>10979</v>
      </c>
      <c r="R134" s="107">
        <f t="shared" si="54"/>
        <v>11377</v>
      </c>
      <c r="S134" s="107">
        <f t="shared" si="55"/>
        <v>11539</v>
      </c>
      <c r="T134" s="110"/>
      <c r="U134" s="67">
        <f>IF(B134=C134,0,IF(S134&lt;&gt;"-",(S134)/Přehled!$A$1,0))</f>
        <v>27.473809523809525</v>
      </c>
    </row>
    <row r="135" spans="1:21" x14ac:dyDescent="0.25">
      <c r="A135" s="126">
        <v>133</v>
      </c>
      <c r="B135" s="15">
        <v>20222</v>
      </c>
      <c r="C135" s="17"/>
      <c r="D135" s="173">
        <v>2535</v>
      </c>
      <c r="E135" s="16">
        <f t="shared" si="42"/>
        <v>1270</v>
      </c>
      <c r="F135" s="16">
        <f t="shared" si="43"/>
        <v>425</v>
      </c>
      <c r="G135" s="16">
        <f t="shared" si="44"/>
        <v>105</v>
      </c>
      <c r="H135" s="17">
        <f t="shared" si="45"/>
        <v>20</v>
      </c>
      <c r="I135" s="15">
        <f t="shared" si="46"/>
        <v>4817</v>
      </c>
      <c r="J135" s="16">
        <f t="shared" si="47"/>
        <v>2413</v>
      </c>
      <c r="K135" s="16">
        <f t="shared" si="48"/>
        <v>808</v>
      </c>
      <c r="L135" s="16">
        <f t="shared" si="49"/>
        <v>200</v>
      </c>
      <c r="M135" s="17">
        <f t="shared" si="50"/>
        <v>38</v>
      </c>
      <c r="N135" s="105"/>
      <c r="O135" s="107">
        <f t="shared" si="51"/>
        <v>10588</v>
      </c>
      <c r="P135" s="107">
        <f t="shared" si="52"/>
        <v>0</v>
      </c>
      <c r="Q135" s="107">
        <f t="shared" si="53"/>
        <v>11376</v>
      </c>
      <c r="R135" s="107">
        <f t="shared" si="54"/>
        <v>11784</v>
      </c>
      <c r="S135" s="107">
        <f t="shared" si="55"/>
        <v>11946</v>
      </c>
      <c r="T135" s="110"/>
      <c r="U135" s="67">
        <f>IF(B135=C135,0,IF(S135&lt;&gt;"-",(S135)/Přehled!$A$1,0))</f>
        <v>28.442857142857143</v>
      </c>
    </row>
    <row r="136" spans="1:21" x14ac:dyDescent="0.25">
      <c r="A136" s="126">
        <v>134</v>
      </c>
      <c r="B136" s="15">
        <v>20727</v>
      </c>
      <c r="C136" s="17"/>
      <c r="D136" s="173">
        <v>2555</v>
      </c>
      <c r="E136" s="16">
        <f t="shared" si="42"/>
        <v>1280</v>
      </c>
      <c r="F136" s="16">
        <f t="shared" si="43"/>
        <v>425</v>
      </c>
      <c r="G136" s="16">
        <f t="shared" si="44"/>
        <v>105</v>
      </c>
      <c r="H136" s="17">
        <f t="shared" si="45"/>
        <v>20</v>
      </c>
      <c r="I136" s="15">
        <f t="shared" si="46"/>
        <v>4855</v>
      </c>
      <c r="J136" s="16">
        <f t="shared" si="47"/>
        <v>2432</v>
      </c>
      <c r="K136" s="16">
        <f t="shared" si="48"/>
        <v>808</v>
      </c>
      <c r="L136" s="16">
        <f t="shared" si="49"/>
        <v>200</v>
      </c>
      <c r="M136" s="17">
        <f t="shared" si="50"/>
        <v>38</v>
      </c>
      <c r="N136" s="105"/>
      <c r="O136" s="107">
        <f t="shared" si="51"/>
        <v>11017</v>
      </c>
      <c r="P136" s="107">
        <f t="shared" si="52"/>
        <v>0</v>
      </c>
      <c r="Q136" s="107">
        <f t="shared" si="53"/>
        <v>11824</v>
      </c>
      <c r="R136" s="107">
        <f t="shared" si="54"/>
        <v>12232</v>
      </c>
      <c r="S136" s="107">
        <f t="shared" si="55"/>
        <v>12394</v>
      </c>
      <c r="T136" s="110"/>
      <c r="U136" s="67">
        <f>IF(B136=C136,0,IF(S136&lt;&gt;"-",(S136)/Přehled!$A$1,0))</f>
        <v>29.509523809523809</v>
      </c>
    </row>
    <row r="137" spans="1:21" x14ac:dyDescent="0.25">
      <c r="A137" s="126">
        <v>135</v>
      </c>
      <c r="B137" s="15">
        <v>21245</v>
      </c>
      <c r="C137" s="17"/>
      <c r="D137" s="173">
        <v>2580</v>
      </c>
      <c r="E137" s="16">
        <f t="shared" si="42"/>
        <v>1290</v>
      </c>
      <c r="F137" s="16">
        <f t="shared" si="43"/>
        <v>430</v>
      </c>
      <c r="G137" s="16">
        <f t="shared" si="44"/>
        <v>110</v>
      </c>
      <c r="H137" s="17">
        <f t="shared" si="45"/>
        <v>20</v>
      </c>
      <c r="I137" s="15">
        <f t="shared" si="46"/>
        <v>4902</v>
      </c>
      <c r="J137" s="16">
        <f t="shared" si="47"/>
        <v>2451</v>
      </c>
      <c r="K137" s="16">
        <f t="shared" si="48"/>
        <v>817</v>
      </c>
      <c r="L137" s="16">
        <f t="shared" si="49"/>
        <v>209</v>
      </c>
      <c r="M137" s="17">
        <f t="shared" si="50"/>
        <v>38</v>
      </c>
      <c r="N137" s="105"/>
      <c r="O137" s="107">
        <f t="shared" si="51"/>
        <v>11441</v>
      </c>
      <c r="P137" s="107">
        <f t="shared" si="52"/>
        <v>0</v>
      </c>
      <c r="Q137" s="107">
        <f t="shared" si="53"/>
        <v>12258</v>
      </c>
      <c r="R137" s="107">
        <f t="shared" si="54"/>
        <v>12657</v>
      </c>
      <c r="S137" s="107">
        <f t="shared" si="55"/>
        <v>12828</v>
      </c>
      <c r="T137" s="110"/>
      <c r="U137" s="67">
        <f>IF(B137=C137,0,IF(S137&lt;&gt;"-",(S137)/Přehled!$A$1,0))</f>
        <v>30.542857142857144</v>
      </c>
    </row>
    <row r="138" spans="1:21" x14ac:dyDescent="0.25">
      <c r="A138" s="126">
        <v>136</v>
      </c>
      <c r="B138" s="15">
        <v>21777</v>
      </c>
      <c r="C138" s="17"/>
      <c r="D138" s="173">
        <v>2605</v>
      </c>
      <c r="E138" s="16">
        <f t="shared" si="42"/>
        <v>1305</v>
      </c>
      <c r="F138" s="16">
        <f t="shared" si="43"/>
        <v>435</v>
      </c>
      <c r="G138" s="16">
        <f t="shared" si="44"/>
        <v>110</v>
      </c>
      <c r="H138" s="17">
        <f t="shared" si="45"/>
        <v>20</v>
      </c>
      <c r="I138" s="15">
        <f t="shared" si="46"/>
        <v>4950</v>
      </c>
      <c r="J138" s="16">
        <f t="shared" si="47"/>
        <v>2480</v>
      </c>
      <c r="K138" s="16">
        <f t="shared" si="48"/>
        <v>827</v>
      </c>
      <c r="L138" s="16">
        <f t="shared" si="49"/>
        <v>209</v>
      </c>
      <c r="M138" s="17">
        <f t="shared" si="50"/>
        <v>38</v>
      </c>
      <c r="N138" s="105"/>
      <c r="O138" s="107">
        <f t="shared" si="51"/>
        <v>11877</v>
      </c>
      <c r="P138" s="107">
        <f t="shared" si="52"/>
        <v>0</v>
      </c>
      <c r="Q138" s="107">
        <f t="shared" si="53"/>
        <v>12693</v>
      </c>
      <c r="R138" s="107">
        <f t="shared" si="54"/>
        <v>13102</v>
      </c>
      <c r="S138" s="107">
        <f t="shared" si="55"/>
        <v>13273</v>
      </c>
      <c r="T138" s="110"/>
      <c r="U138" s="67">
        <f>IF(B138=C138,0,IF(S138&lt;&gt;"-",(S138)/Přehled!$A$1,0))</f>
        <v>31.602380952380951</v>
      </c>
    </row>
    <row r="139" spans="1:21" x14ac:dyDescent="0.25">
      <c r="A139" s="126">
        <v>137</v>
      </c>
      <c r="B139" s="15">
        <v>22321</v>
      </c>
      <c r="C139" s="17"/>
      <c r="D139" s="173">
        <v>2625</v>
      </c>
      <c r="E139" s="16">
        <f t="shared" si="42"/>
        <v>1315</v>
      </c>
      <c r="F139" s="16">
        <f t="shared" si="43"/>
        <v>440</v>
      </c>
      <c r="G139" s="16">
        <f t="shared" si="44"/>
        <v>110</v>
      </c>
      <c r="H139" s="17">
        <f t="shared" si="45"/>
        <v>20</v>
      </c>
      <c r="I139" s="15">
        <f t="shared" si="46"/>
        <v>4988</v>
      </c>
      <c r="J139" s="16">
        <f t="shared" si="47"/>
        <v>2499</v>
      </c>
      <c r="K139" s="16">
        <f t="shared" si="48"/>
        <v>836</v>
      </c>
      <c r="L139" s="16">
        <f t="shared" si="49"/>
        <v>209</v>
      </c>
      <c r="M139" s="17">
        <f t="shared" si="50"/>
        <v>38</v>
      </c>
      <c r="N139" s="105"/>
      <c r="O139" s="107">
        <f t="shared" si="51"/>
        <v>12345</v>
      </c>
      <c r="P139" s="107">
        <f t="shared" si="52"/>
        <v>0</v>
      </c>
      <c r="Q139" s="107">
        <f t="shared" si="53"/>
        <v>13162</v>
      </c>
      <c r="R139" s="107">
        <f t="shared" si="54"/>
        <v>13580</v>
      </c>
      <c r="S139" s="107">
        <f t="shared" si="55"/>
        <v>13751</v>
      </c>
      <c r="T139" s="110"/>
      <c r="U139" s="67">
        <f>IF(B139=C139,0,IF(S139&lt;&gt;"-",(S139)/Přehled!$A$1,0))</f>
        <v>32.740476190476187</v>
      </c>
    </row>
    <row r="140" spans="1:21" x14ac:dyDescent="0.25">
      <c r="A140" s="126">
        <v>138</v>
      </c>
      <c r="B140" s="15">
        <v>22879</v>
      </c>
      <c r="C140" s="17"/>
      <c r="D140" s="173">
        <v>2650</v>
      </c>
      <c r="E140" s="16">
        <f t="shared" si="42"/>
        <v>1325</v>
      </c>
      <c r="F140" s="16">
        <f t="shared" si="43"/>
        <v>440</v>
      </c>
      <c r="G140" s="16">
        <f t="shared" si="44"/>
        <v>110</v>
      </c>
      <c r="H140" s="17">
        <f t="shared" si="45"/>
        <v>20</v>
      </c>
      <c r="I140" s="15">
        <f t="shared" si="46"/>
        <v>5035</v>
      </c>
      <c r="J140" s="16">
        <f t="shared" si="47"/>
        <v>2518</v>
      </c>
      <c r="K140" s="16">
        <f t="shared" si="48"/>
        <v>836</v>
      </c>
      <c r="L140" s="16">
        <f t="shared" si="49"/>
        <v>209</v>
      </c>
      <c r="M140" s="17">
        <f t="shared" si="50"/>
        <v>38</v>
      </c>
      <c r="N140" s="105"/>
      <c r="O140" s="107">
        <f t="shared" si="51"/>
        <v>12809</v>
      </c>
      <c r="P140" s="107">
        <f t="shared" si="52"/>
        <v>0</v>
      </c>
      <c r="Q140" s="107">
        <f t="shared" si="53"/>
        <v>13654</v>
      </c>
      <c r="R140" s="107">
        <f t="shared" si="54"/>
        <v>14072</v>
      </c>
      <c r="S140" s="107">
        <f t="shared" si="55"/>
        <v>14243</v>
      </c>
      <c r="T140" s="110"/>
      <c r="U140" s="67">
        <f>IF(B140=C140,0,IF(S140&lt;&gt;"-",(S140)/Přehled!$A$1,0))</f>
        <v>33.911904761904765</v>
      </c>
    </row>
    <row r="141" spans="1:21" x14ac:dyDescent="0.25">
      <c r="A141" s="126">
        <v>139</v>
      </c>
      <c r="B141" s="15">
        <v>23451</v>
      </c>
      <c r="C141" s="17"/>
      <c r="D141" s="173">
        <v>2675</v>
      </c>
      <c r="E141" s="16">
        <f t="shared" si="42"/>
        <v>1340</v>
      </c>
      <c r="F141" s="16">
        <f t="shared" si="43"/>
        <v>445</v>
      </c>
      <c r="G141" s="16">
        <f t="shared" si="44"/>
        <v>110</v>
      </c>
      <c r="H141" s="17">
        <f t="shared" si="45"/>
        <v>20</v>
      </c>
      <c r="I141" s="15">
        <f t="shared" si="46"/>
        <v>5083</v>
      </c>
      <c r="J141" s="16">
        <f t="shared" si="47"/>
        <v>2546</v>
      </c>
      <c r="K141" s="16">
        <f t="shared" si="48"/>
        <v>846</v>
      </c>
      <c r="L141" s="16">
        <f t="shared" si="49"/>
        <v>209</v>
      </c>
      <c r="M141" s="17">
        <f t="shared" si="50"/>
        <v>38</v>
      </c>
      <c r="N141" s="105"/>
      <c r="O141" s="107">
        <f t="shared" si="51"/>
        <v>13285</v>
      </c>
      <c r="P141" s="107">
        <f t="shared" si="52"/>
        <v>0</v>
      </c>
      <c r="Q141" s="107">
        <f t="shared" si="53"/>
        <v>14130</v>
      </c>
      <c r="R141" s="107">
        <f t="shared" si="54"/>
        <v>14558</v>
      </c>
      <c r="S141" s="107">
        <f t="shared" si="55"/>
        <v>14729</v>
      </c>
      <c r="T141" s="110"/>
      <c r="U141" s="67">
        <f>IF(B141=C141,0,IF(S141&lt;&gt;"-",(S141)/Přehled!$A$1,0))</f>
        <v>35.069047619047616</v>
      </c>
    </row>
    <row r="142" spans="1:21" x14ac:dyDescent="0.25">
      <c r="A142" s="126">
        <v>140</v>
      </c>
      <c r="B142" s="15">
        <v>24037</v>
      </c>
      <c r="C142" s="17"/>
      <c r="D142" s="173">
        <v>2695</v>
      </c>
      <c r="E142" s="16">
        <f t="shared" si="42"/>
        <v>1350</v>
      </c>
      <c r="F142" s="16">
        <f t="shared" si="43"/>
        <v>450</v>
      </c>
      <c r="G142" s="16">
        <f t="shared" si="44"/>
        <v>115</v>
      </c>
      <c r="H142" s="17">
        <f t="shared" si="45"/>
        <v>25</v>
      </c>
      <c r="I142" s="15">
        <f t="shared" si="46"/>
        <v>5121</v>
      </c>
      <c r="J142" s="16">
        <f t="shared" si="47"/>
        <v>2565</v>
      </c>
      <c r="K142" s="16">
        <f t="shared" si="48"/>
        <v>855</v>
      </c>
      <c r="L142" s="16">
        <f t="shared" si="49"/>
        <v>219</v>
      </c>
      <c r="M142" s="17">
        <f t="shared" si="50"/>
        <v>48</v>
      </c>
      <c r="N142" s="105"/>
      <c r="O142" s="107">
        <f t="shared" si="51"/>
        <v>13795</v>
      </c>
      <c r="P142" s="107">
        <f t="shared" si="52"/>
        <v>0</v>
      </c>
      <c r="Q142" s="107">
        <f t="shared" si="53"/>
        <v>14641</v>
      </c>
      <c r="R142" s="107">
        <f t="shared" si="54"/>
        <v>15058</v>
      </c>
      <c r="S142" s="107">
        <f t="shared" si="55"/>
        <v>15229</v>
      </c>
      <c r="T142" s="110"/>
      <c r="U142" s="67">
        <f>IF(B142=C142,0,IF(S142&lt;&gt;"-",(S142)/Přehled!$A$1,0))</f>
        <v>36.259523809523813</v>
      </c>
    </row>
    <row r="143" spans="1:21" x14ac:dyDescent="0.25">
      <c r="A143" s="126">
        <v>141</v>
      </c>
      <c r="B143" s="15">
        <v>24638</v>
      </c>
      <c r="C143" s="17"/>
      <c r="D143" s="173">
        <v>2720</v>
      </c>
      <c r="E143" s="16">
        <f t="shared" si="42"/>
        <v>1360</v>
      </c>
      <c r="F143" s="16">
        <f t="shared" si="43"/>
        <v>455</v>
      </c>
      <c r="G143" s="16">
        <f t="shared" si="44"/>
        <v>115</v>
      </c>
      <c r="H143" s="17">
        <f t="shared" si="45"/>
        <v>25</v>
      </c>
      <c r="I143" s="15">
        <f t="shared" si="46"/>
        <v>5168</v>
      </c>
      <c r="J143" s="16">
        <f t="shared" si="47"/>
        <v>2584</v>
      </c>
      <c r="K143" s="16">
        <f t="shared" si="48"/>
        <v>865</v>
      </c>
      <c r="L143" s="16">
        <f t="shared" si="49"/>
        <v>219</v>
      </c>
      <c r="M143" s="17">
        <f t="shared" si="50"/>
        <v>48</v>
      </c>
      <c r="N143" s="105"/>
      <c r="O143" s="107">
        <f t="shared" si="51"/>
        <v>14302</v>
      </c>
      <c r="P143" s="107">
        <f t="shared" si="52"/>
        <v>0</v>
      </c>
      <c r="Q143" s="107">
        <f t="shared" si="53"/>
        <v>15156</v>
      </c>
      <c r="R143" s="107">
        <f t="shared" si="54"/>
        <v>15583</v>
      </c>
      <c r="S143" s="107">
        <f t="shared" si="55"/>
        <v>15754</v>
      </c>
      <c r="T143" s="110"/>
      <c r="U143" s="67">
        <f>IF(B143=C143,0,IF(S143&lt;&gt;"-",(S143)/Přehled!$A$1,0))</f>
        <v>37.509523809523813</v>
      </c>
    </row>
    <row r="144" spans="1:21" x14ac:dyDescent="0.25">
      <c r="A144" s="126">
        <v>142</v>
      </c>
      <c r="B144" s="15">
        <v>25254</v>
      </c>
      <c r="C144" s="17"/>
      <c r="D144" s="173">
        <v>2740</v>
      </c>
      <c r="E144" s="16">
        <f t="shared" si="42"/>
        <v>1370</v>
      </c>
      <c r="F144" s="16">
        <f t="shared" si="43"/>
        <v>455</v>
      </c>
      <c r="G144" s="16">
        <f t="shared" si="44"/>
        <v>115</v>
      </c>
      <c r="H144" s="17">
        <f t="shared" si="45"/>
        <v>25</v>
      </c>
      <c r="I144" s="15">
        <f t="shared" si="46"/>
        <v>5206</v>
      </c>
      <c r="J144" s="16">
        <f t="shared" si="47"/>
        <v>2603</v>
      </c>
      <c r="K144" s="16">
        <f t="shared" si="48"/>
        <v>865</v>
      </c>
      <c r="L144" s="16">
        <f t="shared" si="49"/>
        <v>219</v>
      </c>
      <c r="M144" s="17">
        <f t="shared" si="50"/>
        <v>48</v>
      </c>
      <c r="N144" s="105"/>
      <c r="O144" s="107">
        <f t="shared" si="51"/>
        <v>14842</v>
      </c>
      <c r="P144" s="107">
        <f t="shared" si="52"/>
        <v>0</v>
      </c>
      <c r="Q144" s="107">
        <f t="shared" si="53"/>
        <v>15715</v>
      </c>
      <c r="R144" s="107">
        <f t="shared" si="54"/>
        <v>16142</v>
      </c>
      <c r="S144" s="107">
        <f t="shared" si="55"/>
        <v>16313</v>
      </c>
      <c r="T144" s="110"/>
      <c r="U144" s="67">
        <f>IF(B144=C144,0,IF(S144&lt;&gt;"-",(S144)/Přehled!$A$1,0))</f>
        <v>38.840476190476188</v>
      </c>
    </row>
    <row r="145" spans="1:21" x14ac:dyDescent="0.25">
      <c r="A145" s="126">
        <v>143</v>
      </c>
      <c r="B145" s="15">
        <v>25885</v>
      </c>
      <c r="C145" s="17"/>
      <c r="D145" s="173">
        <v>2765</v>
      </c>
      <c r="E145" s="16">
        <f t="shared" si="42"/>
        <v>1385</v>
      </c>
      <c r="F145" s="16">
        <f t="shared" si="43"/>
        <v>460</v>
      </c>
      <c r="G145" s="16">
        <f t="shared" si="44"/>
        <v>115</v>
      </c>
      <c r="H145" s="17">
        <f t="shared" si="45"/>
        <v>25</v>
      </c>
      <c r="I145" s="15">
        <f t="shared" si="46"/>
        <v>5254</v>
      </c>
      <c r="J145" s="16">
        <f t="shared" si="47"/>
        <v>2632</v>
      </c>
      <c r="K145" s="16">
        <f t="shared" si="48"/>
        <v>874</v>
      </c>
      <c r="L145" s="16">
        <f t="shared" si="49"/>
        <v>219</v>
      </c>
      <c r="M145" s="17">
        <f t="shared" si="50"/>
        <v>48</v>
      </c>
      <c r="N145" s="105"/>
      <c r="O145" s="107">
        <f t="shared" si="51"/>
        <v>15377</v>
      </c>
      <c r="P145" s="107">
        <f t="shared" si="52"/>
        <v>0</v>
      </c>
      <c r="Q145" s="107">
        <f t="shared" si="53"/>
        <v>16251</v>
      </c>
      <c r="R145" s="107">
        <f t="shared" si="54"/>
        <v>16687</v>
      </c>
      <c r="S145" s="107">
        <f t="shared" si="55"/>
        <v>16858</v>
      </c>
      <c r="T145" s="110"/>
      <c r="U145" s="67">
        <f>IF(B145=C145,0,IF(S145&lt;&gt;"-",(S145)/Přehled!$A$1,0))</f>
        <v>40.138095238095239</v>
      </c>
    </row>
    <row r="146" spans="1:21" x14ac:dyDescent="0.25">
      <c r="A146" s="126">
        <v>144</v>
      </c>
      <c r="B146" s="15">
        <v>26532</v>
      </c>
      <c r="C146" s="17"/>
      <c r="D146" s="173">
        <v>2790</v>
      </c>
      <c r="E146" s="16">
        <f t="shared" si="42"/>
        <v>1395</v>
      </c>
      <c r="F146" s="16">
        <f t="shared" si="43"/>
        <v>465</v>
      </c>
      <c r="G146" s="16">
        <f t="shared" si="44"/>
        <v>115</v>
      </c>
      <c r="H146" s="17">
        <f t="shared" si="45"/>
        <v>25</v>
      </c>
      <c r="I146" s="15">
        <f t="shared" si="46"/>
        <v>5301</v>
      </c>
      <c r="J146" s="16">
        <f t="shared" si="47"/>
        <v>2651</v>
      </c>
      <c r="K146" s="16">
        <f t="shared" si="48"/>
        <v>884</v>
      </c>
      <c r="L146" s="16">
        <f t="shared" si="49"/>
        <v>219</v>
      </c>
      <c r="M146" s="17">
        <f t="shared" si="50"/>
        <v>48</v>
      </c>
      <c r="N146" s="105"/>
      <c r="O146" s="107">
        <f t="shared" si="51"/>
        <v>15930</v>
      </c>
      <c r="P146" s="107">
        <f t="shared" si="52"/>
        <v>0</v>
      </c>
      <c r="Q146" s="107">
        <f t="shared" si="53"/>
        <v>16812</v>
      </c>
      <c r="R146" s="107">
        <f t="shared" si="54"/>
        <v>17258</v>
      </c>
      <c r="S146" s="107">
        <f t="shared" si="55"/>
        <v>17429</v>
      </c>
      <c r="T146" s="110"/>
      <c r="U146" s="67">
        <f>IF(B146=C146,0,IF(S146&lt;&gt;"-",(S146)/Přehled!$A$1,0))</f>
        <v>41.497619047619047</v>
      </c>
    </row>
    <row r="147" spans="1:21" x14ac:dyDescent="0.25">
      <c r="A147" s="126">
        <v>145</v>
      </c>
      <c r="B147" s="15">
        <v>27196</v>
      </c>
      <c r="C147" s="17"/>
      <c r="D147" s="173">
        <v>2810</v>
      </c>
      <c r="E147" s="16">
        <f t="shared" si="42"/>
        <v>1405</v>
      </c>
      <c r="F147" s="16">
        <f t="shared" si="43"/>
        <v>470</v>
      </c>
      <c r="G147" s="16">
        <f t="shared" si="44"/>
        <v>120</v>
      </c>
      <c r="H147" s="17">
        <f t="shared" si="45"/>
        <v>25</v>
      </c>
      <c r="I147" s="15">
        <f t="shared" si="46"/>
        <v>5339</v>
      </c>
      <c r="J147" s="16">
        <f t="shared" si="47"/>
        <v>2670</v>
      </c>
      <c r="K147" s="16">
        <f t="shared" si="48"/>
        <v>893</v>
      </c>
      <c r="L147" s="16">
        <f t="shared" si="49"/>
        <v>228</v>
      </c>
      <c r="M147" s="17">
        <f t="shared" si="50"/>
        <v>48</v>
      </c>
      <c r="N147" s="105"/>
      <c r="O147" s="107">
        <f t="shared" si="51"/>
        <v>16518</v>
      </c>
      <c r="P147" s="107">
        <f t="shared" si="52"/>
        <v>0</v>
      </c>
      <c r="Q147" s="107">
        <f t="shared" si="53"/>
        <v>17401</v>
      </c>
      <c r="R147" s="107">
        <f t="shared" si="54"/>
        <v>17838</v>
      </c>
      <c r="S147" s="107">
        <f t="shared" si="55"/>
        <v>18018</v>
      </c>
      <c r="T147" s="110"/>
      <c r="U147" s="67">
        <f>IF(B147=C147,0,IF(S147&lt;&gt;"-",(S147)/Přehled!$A$1,0))</f>
        <v>42.9</v>
      </c>
    </row>
    <row r="148" spans="1:21" x14ac:dyDescent="0.25">
      <c r="A148" s="126">
        <v>146</v>
      </c>
      <c r="B148" s="15">
        <v>27876</v>
      </c>
      <c r="C148" s="17"/>
      <c r="D148" s="173">
        <v>2835</v>
      </c>
      <c r="E148" s="16">
        <f t="shared" si="42"/>
        <v>1420</v>
      </c>
      <c r="F148" s="16">
        <f t="shared" si="43"/>
        <v>475</v>
      </c>
      <c r="G148" s="16">
        <f t="shared" si="44"/>
        <v>120</v>
      </c>
      <c r="H148" s="17">
        <f t="shared" si="45"/>
        <v>25</v>
      </c>
      <c r="I148" s="15">
        <f t="shared" si="46"/>
        <v>5387</v>
      </c>
      <c r="J148" s="16">
        <f t="shared" si="47"/>
        <v>2698</v>
      </c>
      <c r="K148" s="16">
        <f t="shared" si="48"/>
        <v>903</v>
      </c>
      <c r="L148" s="16">
        <f t="shared" si="49"/>
        <v>228</v>
      </c>
      <c r="M148" s="17">
        <f t="shared" si="50"/>
        <v>48</v>
      </c>
      <c r="N148" s="105"/>
      <c r="O148" s="107">
        <f t="shared" si="51"/>
        <v>17102</v>
      </c>
      <c r="P148" s="107">
        <f t="shared" si="52"/>
        <v>0</v>
      </c>
      <c r="Q148" s="107">
        <f t="shared" si="53"/>
        <v>17985</v>
      </c>
      <c r="R148" s="107">
        <f t="shared" si="54"/>
        <v>18432</v>
      </c>
      <c r="S148" s="107">
        <f t="shared" si="55"/>
        <v>18612</v>
      </c>
      <c r="T148" s="110"/>
      <c r="U148" s="67">
        <f>IF(B148=C148,0,IF(S148&lt;&gt;"-",(S148)/Přehled!$A$1,0))</f>
        <v>44.314285714285717</v>
      </c>
    </row>
    <row r="149" spans="1:21" x14ac:dyDescent="0.25">
      <c r="A149" s="126">
        <v>147</v>
      </c>
      <c r="B149" s="15">
        <v>28573</v>
      </c>
      <c r="C149" s="17"/>
      <c r="D149" s="173">
        <v>2860</v>
      </c>
      <c r="E149" s="16">
        <f t="shared" si="42"/>
        <v>1430</v>
      </c>
      <c r="F149" s="16">
        <f t="shared" si="43"/>
        <v>475</v>
      </c>
      <c r="G149" s="16">
        <f t="shared" si="44"/>
        <v>120</v>
      </c>
      <c r="H149" s="17">
        <f t="shared" si="45"/>
        <v>25</v>
      </c>
      <c r="I149" s="15">
        <f t="shared" si="46"/>
        <v>5434</v>
      </c>
      <c r="J149" s="16">
        <f t="shared" si="47"/>
        <v>2717</v>
      </c>
      <c r="K149" s="16">
        <f t="shared" si="48"/>
        <v>903</v>
      </c>
      <c r="L149" s="16">
        <f t="shared" si="49"/>
        <v>228</v>
      </c>
      <c r="M149" s="17">
        <f t="shared" si="50"/>
        <v>48</v>
      </c>
      <c r="N149" s="105"/>
      <c r="O149" s="107">
        <f t="shared" si="51"/>
        <v>17705</v>
      </c>
      <c r="P149" s="107">
        <f t="shared" si="52"/>
        <v>0</v>
      </c>
      <c r="Q149" s="107">
        <f t="shared" si="53"/>
        <v>18616</v>
      </c>
      <c r="R149" s="107">
        <f t="shared" si="54"/>
        <v>19063</v>
      </c>
      <c r="S149" s="107">
        <f t="shared" si="55"/>
        <v>19243</v>
      </c>
      <c r="T149" s="110"/>
      <c r="U149" s="67">
        <f>IF(B149=C149,0,IF(S149&lt;&gt;"-",(S149)/Přehled!$A$1,0))</f>
        <v>45.81666666666667</v>
      </c>
    </row>
    <row r="150" spans="1:21" x14ac:dyDescent="0.25">
      <c r="A150" s="126">
        <v>148</v>
      </c>
      <c r="B150" s="15">
        <v>29287</v>
      </c>
      <c r="C150" s="17"/>
      <c r="D150" s="173">
        <v>2880</v>
      </c>
      <c r="E150" s="16">
        <f t="shared" si="42"/>
        <v>1440</v>
      </c>
      <c r="F150" s="16">
        <f t="shared" si="43"/>
        <v>480</v>
      </c>
      <c r="G150" s="16">
        <f t="shared" si="44"/>
        <v>120</v>
      </c>
      <c r="H150" s="17">
        <f t="shared" si="45"/>
        <v>25</v>
      </c>
      <c r="I150" s="15">
        <f t="shared" si="46"/>
        <v>5472</v>
      </c>
      <c r="J150" s="16">
        <f t="shared" si="47"/>
        <v>2736</v>
      </c>
      <c r="K150" s="16">
        <f t="shared" si="48"/>
        <v>912</v>
      </c>
      <c r="L150" s="16">
        <f t="shared" si="49"/>
        <v>228</v>
      </c>
      <c r="M150" s="17">
        <f t="shared" si="50"/>
        <v>48</v>
      </c>
      <c r="N150" s="105"/>
      <c r="O150" s="107">
        <f t="shared" si="51"/>
        <v>18343</v>
      </c>
      <c r="P150" s="107">
        <f t="shared" si="52"/>
        <v>0</v>
      </c>
      <c r="Q150" s="107">
        <f t="shared" si="53"/>
        <v>19255</v>
      </c>
      <c r="R150" s="107">
        <f t="shared" si="54"/>
        <v>19711</v>
      </c>
      <c r="S150" s="107">
        <f t="shared" si="55"/>
        <v>19891</v>
      </c>
      <c r="T150" s="110"/>
      <c r="U150" s="67">
        <f>IF(B150=C150,0,IF(S150&lt;&gt;"-",(S150)/Přehled!$A$1,0))</f>
        <v>47.359523809523807</v>
      </c>
    </row>
    <row r="151" spans="1:21" x14ac:dyDescent="0.25">
      <c r="A151" s="126">
        <v>149</v>
      </c>
      <c r="B151" s="15">
        <v>30019</v>
      </c>
      <c r="C151" s="17"/>
      <c r="D151" s="173">
        <v>2905</v>
      </c>
      <c r="E151" s="16">
        <f t="shared" si="42"/>
        <v>1455</v>
      </c>
      <c r="F151" s="16">
        <f t="shared" si="43"/>
        <v>485</v>
      </c>
      <c r="G151" s="16">
        <f t="shared" si="44"/>
        <v>120</v>
      </c>
      <c r="H151" s="17">
        <f t="shared" si="45"/>
        <v>25</v>
      </c>
      <c r="I151" s="15">
        <f t="shared" si="46"/>
        <v>5520</v>
      </c>
      <c r="J151" s="16">
        <f t="shared" si="47"/>
        <v>2765</v>
      </c>
      <c r="K151" s="16">
        <f t="shared" si="48"/>
        <v>922</v>
      </c>
      <c r="L151" s="16">
        <f t="shared" si="49"/>
        <v>228</v>
      </c>
      <c r="M151" s="17">
        <f t="shared" si="50"/>
        <v>48</v>
      </c>
      <c r="N151" s="105"/>
      <c r="O151" s="107">
        <f t="shared" si="51"/>
        <v>18979</v>
      </c>
      <c r="P151" s="107">
        <f t="shared" si="52"/>
        <v>0</v>
      </c>
      <c r="Q151" s="107">
        <f t="shared" si="53"/>
        <v>19890</v>
      </c>
      <c r="R151" s="107">
        <f t="shared" si="54"/>
        <v>20356</v>
      </c>
      <c r="S151" s="107">
        <f t="shared" si="55"/>
        <v>20536</v>
      </c>
      <c r="T151" s="110"/>
      <c r="U151" s="67">
        <f>IF(B151=C151,0,IF(S151&lt;&gt;"-",(S151)/Přehled!$A$1,0))</f>
        <v>48.895238095238092</v>
      </c>
    </row>
    <row r="152" spans="1:21" x14ac:dyDescent="0.25">
      <c r="A152" s="126">
        <v>150</v>
      </c>
      <c r="B152" s="15">
        <v>30769</v>
      </c>
      <c r="C152" s="17"/>
      <c r="D152" s="173">
        <v>2930</v>
      </c>
      <c r="E152" s="16">
        <f t="shared" si="42"/>
        <v>1465</v>
      </c>
      <c r="F152" s="16">
        <f t="shared" si="43"/>
        <v>490</v>
      </c>
      <c r="G152" s="16">
        <f t="shared" si="44"/>
        <v>125</v>
      </c>
      <c r="H152" s="17">
        <f t="shared" si="45"/>
        <v>25</v>
      </c>
      <c r="I152" s="15">
        <f t="shared" si="46"/>
        <v>5567</v>
      </c>
      <c r="J152" s="16">
        <f t="shared" si="47"/>
        <v>2784</v>
      </c>
      <c r="K152" s="16">
        <f t="shared" si="48"/>
        <v>931</v>
      </c>
      <c r="L152" s="16">
        <f t="shared" si="49"/>
        <v>238</v>
      </c>
      <c r="M152" s="17">
        <f t="shared" si="50"/>
        <v>48</v>
      </c>
      <c r="N152" s="105"/>
      <c r="O152" s="107">
        <f t="shared" si="51"/>
        <v>19635</v>
      </c>
      <c r="P152" s="107">
        <f t="shared" si="52"/>
        <v>0</v>
      </c>
      <c r="Q152" s="107">
        <f t="shared" si="53"/>
        <v>20556</v>
      </c>
      <c r="R152" s="107">
        <f t="shared" si="54"/>
        <v>21011</v>
      </c>
      <c r="S152" s="107">
        <f t="shared" si="55"/>
        <v>21201</v>
      </c>
      <c r="T152" s="110"/>
      <c r="U152" s="67">
        <f>IF(B152=C152,0,IF(S152&lt;&gt;"-",(S152)/Přehled!$A$1,0))</f>
        <v>50.478571428571428</v>
      </c>
    </row>
    <row r="153" spans="1:21" x14ac:dyDescent="0.25">
      <c r="A153" s="126">
        <v>151</v>
      </c>
      <c r="B153" s="15">
        <v>31539</v>
      </c>
      <c r="C153" s="17"/>
      <c r="D153" s="173">
        <v>2950</v>
      </c>
      <c r="E153" s="16">
        <f t="shared" si="42"/>
        <v>1475</v>
      </c>
      <c r="F153" s="16">
        <f t="shared" si="43"/>
        <v>490</v>
      </c>
      <c r="G153" s="16">
        <f t="shared" si="44"/>
        <v>125</v>
      </c>
      <c r="H153" s="17">
        <f t="shared" si="45"/>
        <v>25</v>
      </c>
      <c r="I153" s="15">
        <f t="shared" si="46"/>
        <v>5605</v>
      </c>
      <c r="J153" s="16">
        <f t="shared" si="47"/>
        <v>2803</v>
      </c>
      <c r="K153" s="16">
        <f t="shared" si="48"/>
        <v>931</v>
      </c>
      <c r="L153" s="16">
        <f t="shared" si="49"/>
        <v>238</v>
      </c>
      <c r="M153" s="17">
        <f t="shared" si="50"/>
        <v>48</v>
      </c>
      <c r="N153" s="105"/>
      <c r="O153" s="107">
        <f t="shared" si="51"/>
        <v>20329</v>
      </c>
      <c r="P153" s="107">
        <f t="shared" si="52"/>
        <v>0</v>
      </c>
      <c r="Q153" s="107">
        <f t="shared" si="53"/>
        <v>21269</v>
      </c>
      <c r="R153" s="107">
        <f t="shared" si="54"/>
        <v>21724</v>
      </c>
      <c r="S153" s="107">
        <f t="shared" si="55"/>
        <v>21914</v>
      </c>
      <c r="T153" s="110"/>
      <c r="U153" s="67">
        <f>IF(B153=C153,0,IF(S153&lt;&gt;"-",(S153)/Přehled!$A$1,0))</f>
        <v>52.176190476190477</v>
      </c>
    </row>
    <row r="154" spans="1:21" x14ac:dyDescent="0.25">
      <c r="A154" s="126">
        <v>152</v>
      </c>
      <c r="B154" s="15">
        <v>32327</v>
      </c>
      <c r="C154" s="17"/>
      <c r="D154" s="173">
        <v>2975</v>
      </c>
      <c r="E154" s="16">
        <f t="shared" si="42"/>
        <v>1490</v>
      </c>
      <c r="F154" s="16">
        <f t="shared" si="43"/>
        <v>495</v>
      </c>
      <c r="G154" s="16">
        <f t="shared" si="44"/>
        <v>125</v>
      </c>
      <c r="H154" s="17">
        <f t="shared" si="45"/>
        <v>25</v>
      </c>
      <c r="I154" s="15">
        <f t="shared" si="46"/>
        <v>5653</v>
      </c>
      <c r="J154" s="16">
        <f t="shared" si="47"/>
        <v>2831</v>
      </c>
      <c r="K154" s="16">
        <f t="shared" si="48"/>
        <v>941</v>
      </c>
      <c r="L154" s="16">
        <f t="shared" si="49"/>
        <v>238</v>
      </c>
      <c r="M154" s="17">
        <f t="shared" si="50"/>
        <v>48</v>
      </c>
      <c r="N154" s="105"/>
      <c r="O154" s="107">
        <f t="shared" si="51"/>
        <v>21021</v>
      </c>
      <c r="P154" s="107">
        <f t="shared" si="52"/>
        <v>0</v>
      </c>
      <c r="Q154" s="107">
        <f t="shared" si="53"/>
        <v>21961</v>
      </c>
      <c r="R154" s="107">
        <f t="shared" si="54"/>
        <v>22426</v>
      </c>
      <c r="S154" s="107">
        <f t="shared" si="55"/>
        <v>22616</v>
      </c>
      <c r="T154" s="110"/>
      <c r="U154" s="67">
        <f>IF(B154=C154,0,IF(S154&lt;&gt;"-",(S154)/Přehled!$A$1,0))</f>
        <v>53.847619047619048</v>
      </c>
    </row>
    <row r="155" spans="1:21" x14ac:dyDescent="0.25">
      <c r="A155" s="126">
        <v>153</v>
      </c>
      <c r="B155" s="15">
        <v>33135</v>
      </c>
      <c r="C155" s="17"/>
      <c r="D155" s="173">
        <v>3000</v>
      </c>
      <c r="E155" s="16">
        <f t="shared" si="42"/>
        <v>1500</v>
      </c>
      <c r="F155" s="16">
        <f t="shared" si="43"/>
        <v>500</v>
      </c>
      <c r="G155" s="16">
        <f t="shared" si="44"/>
        <v>125</v>
      </c>
      <c r="H155" s="17">
        <f t="shared" si="45"/>
        <v>25</v>
      </c>
      <c r="I155" s="15">
        <f t="shared" si="46"/>
        <v>5700</v>
      </c>
      <c r="J155" s="16">
        <f t="shared" si="47"/>
        <v>2850</v>
      </c>
      <c r="K155" s="16">
        <f t="shared" si="48"/>
        <v>950</v>
      </c>
      <c r="L155" s="16">
        <f t="shared" si="49"/>
        <v>238</v>
      </c>
      <c r="M155" s="17">
        <f t="shared" si="50"/>
        <v>48</v>
      </c>
      <c r="N155" s="105"/>
      <c r="O155" s="107">
        <f t="shared" si="51"/>
        <v>21735</v>
      </c>
      <c r="P155" s="107">
        <f t="shared" si="52"/>
        <v>0</v>
      </c>
      <c r="Q155" s="107">
        <f t="shared" si="53"/>
        <v>22685</v>
      </c>
      <c r="R155" s="107">
        <f t="shared" si="54"/>
        <v>23159</v>
      </c>
      <c r="S155" s="107">
        <f t="shared" si="55"/>
        <v>23349</v>
      </c>
      <c r="T155" s="110"/>
      <c r="U155" s="67">
        <f>IF(B155=C155,0,IF(S155&lt;&gt;"-",(S155)/Přehled!$A$1,0))</f>
        <v>55.592857142857142</v>
      </c>
    </row>
    <row r="156" spans="1:21" x14ac:dyDescent="0.25">
      <c r="A156" s="126">
        <v>154</v>
      </c>
      <c r="B156" s="15">
        <v>33964</v>
      </c>
      <c r="C156" s="17"/>
      <c r="D156" s="173">
        <v>3025</v>
      </c>
      <c r="E156" s="16">
        <f t="shared" si="42"/>
        <v>1515</v>
      </c>
      <c r="F156" s="16">
        <f t="shared" si="43"/>
        <v>505</v>
      </c>
      <c r="G156" s="16">
        <f t="shared" si="44"/>
        <v>125</v>
      </c>
      <c r="H156" s="17">
        <f t="shared" si="45"/>
        <v>25</v>
      </c>
      <c r="I156" s="15">
        <f t="shared" si="46"/>
        <v>5748</v>
      </c>
      <c r="J156" s="16">
        <f t="shared" si="47"/>
        <v>2879</v>
      </c>
      <c r="K156" s="16">
        <f t="shared" si="48"/>
        <v>960</v>
      </c>
      <c r="L156" s="16">
        <f t="shared" si="49"/>
        <v>238</v>
      </c>
      <c r="M156" s="17">
        <f t="shared" si="50"/>
        <v>48</v>
      </c>
      <c r="N156" s="105"/>
      <c r="O156" s="107">
        <f t="shared" si="51"/>
        <v>22468</v>
      </c>
      <c r="P156" s="107">
        <f t="shared" si="52"/>
        <v>0</v>
      </c>
      <c r="Q156" s="107">
        <f t="shared" si="53"/>
        <v>23417</v>
      </c>
      <c r="R156" s="107">
        <f t="shared" si="54"/>
        <v>23901</v>
      </c>
      <c r="S156" s="107">
        <f t="shared" si="55"/>
        <v>24091</v>
      </c>
      <c r="T156" s="110"/>
      <c r="U156" s="67">
        <f>IF(B156=C156,0,IF(S156&lt;&gt;"-",(S156)/Přehled!$A$1,0))</f>
        <v>57.359523809523807</v>
      </c>
    </row>
    <row r="157" spans="1:21" x14ac:dyDescent="0.25">
      <c r="A157" s="126">
        <v>155</v>
      </c>
      <c r="B157" s="15">
        <v>34813</v>
      </c>
      <c r="C157" s="17"/>
      <c r="D157" s="173">
        <v>3050</v>
      </c>
      <c r="E157" s="16">
        <f t="shared" si="42"/>
        <v>1525</v>
      </c>
      <c r="F157" s="16">
        <f t="shared" si="43"/>
        <v>510</v>
      </c>
      <c r="G157" s="16">
        <f t="shared" si="44"/>
        <v>130</v>
      </c>
      <c r="H157" s="17">
        <f t="shared" si="45"/>
        <v>25</v>
      </c>
      <c r="I157" s="15">
        <f t="shared" si="46"/>
        <v>5795</v>
      </c>
      <c r="J157" s="16">
        <f t="shared" si="47"/>
        <v>2898</v>
      </c>
      <c r="K157" s="16">
        <f t="shared" si="48"/>
        <v>969</v>
      </c>
      <c r="L157" s="16">
        <f t="shared" si="49"/>
        <v>247</v>
      </c>
      <c r="M157" s="17">
        <f t="shared" si="50"/>
        <v>48</v>
      </c>
      <c r="N157" s="105"/>
      <c r="O157" s="107">
        <f t="shared" si="51"/>
        <v>23223</v>
      </c>
      <c r="P157" s="107">
        <f t="shared" si="52"/>
        <v>0</v>
      </c>
      <c r="Q157" s="107">
        <f t="shared" si="53"/>
        <v>24182</v>
      </c>
      <c r="R157" s="107">
        <f t="shared" si="54"/>
        <v>24657</v>
      </c>
      <c r="S157" s="107">
        <f t="shared" si="55"/>
        <v>24856</v>
      </c>
      <c r="T157" s="110"/>
      <c r="U157" s="67">
        <f>IF(B157=C157,0,IF(S157&lt;&gt;"-",(S157)/Přehled!$A$1,0))</f>
        <v>59.180952380952384</v>
      </c>
    </row>
    <row r="158" spans="1:21" x14ac:dyDescent="0.25">
      <c r="A158" s="126">
        <v>156</v>
      </c>
      <c r="B158" s="15">
        <v>35683</v>
      </c>
      <c r="C158" s="17"/>
      <c r="D158" s="173">
        <v>3070</v>
      </c>
      <c r="E158" s="16">
        <f t="shared" si="42"/>
        <v>1535</v>
      </c>
      <c r="F158" s="16">
        <f t="shared" si="43"/>
        <v>510</v>
      </c>
      <c r="G158" s="16">
        <f t="shared" si="44"/>
        <v>130</v>
      </c>
      <c r="H158" s="17">
        <f t="shared" si="45"/>
        <v>25</v>
      </c>
      <c r="I158" s="15">
        <f t="shared" si="46"/>
        <v>5833</v>
      </c>
      <c r="J158" s="16">
        <f t="shared" si="47"/>
        <v>2917</v>
      </c>
      <c r="K158" s="16">
        <f t="shared" si="48"/>
        <v>969</v>
      </c>
      <c r="L158" s="16">
        <f t="shared" si="49"/>
        <v>247</v>
      </c>
      <c r="M158" s="17">
        <f t="shared" si="50"/>
        <v>48</v>
      </c>
      <c r="N158" s="105"/>
      <c r="O158" s="107">
        <f t="shared" si="51"/>
        <v>24017</v>
      </c>
      <c r="P158" s="107">
        <f t="shared" si="52"/>
        <v>0</v>
      </c>
      <c r="Q158" s="107">
        <f t="shared" si="53"/>
        <v>24995</v>
      </c>
      <c r="R158" s="107">
        <f t="shared" si="54"/>
        <v>25470</v>
      </c>
      <c r="S158" s="107">
        <f t="shared" si="55"/>
        <v>25669</v>
      </c>
      <c r="T158" s="110"/>
      <c r="U158" s="67">
        <f>IF(B158=C158,0,IF(S158&lt;&gt;"-",(S158)/Přehled!$A$1,0))</f>
        <v>61.116666666666667</v>
      </c>
    </row>
    <row r="159" spans="1:21" x14ac:dyDescent="0.25">
      <c r="A159" s="126">
        <v>157</v>
      </c>
      <c r="B159" s="15">
        <v>36575</v>
      </c>
      <c r="C159" s="17"/>
      <c r="D159" s="173">
        <v>3095</v>
      </c>
      <c r="E159" s="16">
        <f t="shared" si="42"/>
        <v>1550</v>
      </c>
      <c r="F159" s="16">
        <f t="shared" si="43"/>
        <v>515</v>
      </c>
      <c r="G159" s="16">
        <f t="shared" si="44"/>
        <v>130</v>
      </c>
      <c r="H159" s="17">
        <f t="shared" si="45"/>
        <v>25</v>
      </c>
      <c r="I159" s="15">
        <f t="shared" si="46"/>
        <v>5881</v>
      </c>
      <c r="J159" s="16">
        <f t="shared" si="47"/>
        <v>2945</v>
      </c>
      <c r="K159" s="16">
        <f t="shared" si="48"/>
        <v>979</v>
      </c>
      <c r="L159" s="16">
        <f t="shared" si="49"/>
        <v>247</v>
      </c>
      <c r="M159" s="17">
        <f t="shared" si="50"/>
        <v>48</v>
      </c>
      <c r="N159" s="105"/>
      <c r="O159" s="107">
        <f t="shared" si="51"/>
        <v>24813</v>
      </c>
      <c r="P159" s="107">
        <f t="shared" si="52"/>
        <v>0</v>
      </c>
      <c r="Q159" s="107">
        <f t="shared" si="53"/>
        <v>25791</v>
      </c>
      <c r="R159" s="107">
        <f t="shared" si="54"/>
        <v>26276</v>
      </c>
      <c r="S159" s="107">
        <f t="shared" si="55"/>
        <v>26475</v>
      </c>
      <c r="T159" s="110"/>
      <c r="U159" s="67">
        <f>IF(B159=C159,0,IF(S159&lt;&gt;"-",(S159)/Přehled!$A$1,0))</f>
        <v>63.035714285714285</v>
      </c>
    </row>
    <row r="160" spans="1:21" x14ac:dyDescent="0.25">
      <c r="A160" s="126">
        <v>158</v>
      </c>
      <c r="B160" s="15">
        <v>37489</v>
      </c>
      <c r="C160" s="17"/>
      <c r="D160" s="173">
        <v>3120</v>
      </c>
      <c r="E160" s="16">
        <f t="shared" si="42"/>
        <v>1560</v>
      </c>
      <c r="F160" s="16">
        <f t="shared" si="43"/>
        <v>520</v>
      </c>
      <c r="G160" s="16">
        <f t="shared" si="44"/>
        <v>130</v>
      </c>
      <c r="H160" s="17">
        <f t="shared" si="45"/>
        <v>25</v>
      </c>
      <c r="I160" s="15">
        <f t="shared" si="46"/>
        <v>5928</v>
      </c>
      <c r="J160" s="16">
        <f t="shared" si="47"/>
        <v>2964</v>
      </c>
      <c r="K160" s="16">
        <f t="shared" si="48"/>
        <v>988</v>
      </c>
      <c r="L160" s="16">
        <f t="shared" si="49"/>
        <v>247</v>
      </c>
      <c r="M160" s="17">
        <f t="shared" si="50"/>
        <v>48</v>
      </c>
      <c r="N160" s="105"/>
      <c r="O160" s="107">
        <f t="shared" si="51"/>
        <v>25633</v>
      </c>
      <c r="P160" s="107">
        <f t="shared" si="52"/>
        <v>0</v>
      </c>
      <c r="Q160" s="107">
        <f t="shared" si="53"/>
        <v>26621</v>
      </c>
      <c r="R160" s="107">
        <f t="shared" si="54"/>
        <v>27115</v>
      </c>
      <c r="S160" s="107">
        <f t="shared" si="55"/>
        <v>27314</v>
      </c>
      <c r="T160" s="110"/>
      <c r="U160" s="67">
        <f>IF(B160=C160,0,IF(S160&lt;&gt;"-",(S160)/Přehled!$A$1,0))</f>
        <v>65.033333333333331</v>
      </c>
    </row>
    <row r="161" spans="1:21" x14ac:dyDescent="0.25">
      <c r="A161" s="126">
        <v>159</v>
      </c>
      <c r="B161" s="15">
        <v>38427</v>
      </c>
      <c r="C161" s="17"/>
      <c r="D161" s="173">
        <v>3140</v>
      </c>
      <c r="E161" s="16">
        <f t="shared" si="42"/>
        <v>1570</v>
      </c>
      <c r="F161" s="16">
        <f t="shared" si="43"/>
        <v>525</v>
      </c>
      <c r="G161" s="16">
        <f t="shared" si="44"/>
        <v>130</v>
      </c>
      <c r="H161" s="17">
        <f t="shared" si="45"/>
        <v>25</v>
      </c>
      <c r="I161" s="15">
        <f t="shared" si="46"/>
        <v>5966</v>
      </c>
      <c r="J161" s="16">
        <f t="shared" si="47"/>
        <v>2983</v>
      </c>
      <c r="K161" s="16">
        <f t="shared" si="48"/>
        <v>998</v>
      </c>
      <c r="L161" s="16">
        <f t="shared" si="49"/>
        <v>247</v>
      </c>
      <c r="M161" s="17">
        <f t="shared" si="50"/>
        <v>48</v>
      </c>
      <c r="N161" s="105"/>
      <c r="O161" s="107">
        <f t="shared" si="51"/>
        <v>26495</v>
      </c>
      <c r="P161" s="107">
        <f t="shared" si="52"/>
        <v>0</v>
      </c>
      <c r="Q161" s="107">
        <f t="shared" si="53"/>
        <v>27482</v>
      </c>
      <c r="R161" s="107">
        <f t="shared" si="54"/>
        <v>27986</v>
      </c>
      <c r="S161" s="107">
        <f t="shared" si="55"/>
        <v>28185</v>
      </c>
      <c r="T161" s="110"/>
      <c r="U161" s="67">
        <f>IF(B161=C161,0,IF(S161&lt;&gt;"-",(S161)/Přehled!$A$1,0))</f>
        <v>67.107142857142861</v>
      </c>
    </row>
    <row r="162" spans="1:21" x14ac:dyDescent="0.25">
      <c r="A162" s="126">
        <v>160</v>
      </c>
      <c r="B162" s="15">
        <v>39387</v>
      </c>
      <c r="C162" s="17"/>
      <c r="D162" s="173">
        <v>3165</v>
      </c>
      <c r="E162" s="16">
        <f t="shared" si="42"/>
        <v>1585</v>
      </c>
      <c r="F162" s="16">
        <f t="shared" si="43"/>
        <v>530</v>
      </c>
      <c r="G162" s="16">
        <f t="shared" si="44"/>
        <v>135</v>
      </c>
      <c r="H162" s="17">
        <f t="shared" si="45"/>
        <v>25</v>
      </c>
      <c r="I162" s="15">
        <f t="shared" si="46"/>
        <v>6014</v>
      </c>
      <c r="J162" s="16">
        <f t="shared" si="47"/>
        <v>3012</v>
      </c>
      <c r="K162" s="16">
        <f t="shared" si="48"/>
        <v>1007</v>
      </c>
      <c r="L162" s="16">
        <f t="shared" si="49"/>
        <v>257</v>
      </c>
      <c r="M162" s="17">
        <f t="shared" si="50"/>
        <v>48</v>
      </c>
      <c r="N162" s="105"/>
      <c r="O162" s="107">
        <f t="shared" si="51"/>
        <v>27359</v>
      </c>
      <c r="P162" s="107">
        <f t="shared" si="52"/>
        <v>0</v>
      </c>
      <c r="Q162" s="107">
        <f t="shared" si="53"/>
        <v>28347</v>
      </c>
      <c r="R162" s="107">
        <f t="shared" si="54"/>
        <v>28840</v>
      </c>
      <c r="S162" s="107">
        <f t="shared" si="55"/>
        <v>29049</v>
      </c>
      <c r="T162" s="110"/>
      <c r="U162" s="67">
        <f>IF(B162=C162,0,IF(S162&lt;&gt;"-",(S162)/Přehled!$A$1,0))</f>
        <v>69.164285714285711</v>
      </c>
    </row>
    <row r="163" spans="1:21" x14ac:dyDescent="0.25">
      <c r="A163" s="126">
        <v>161</v>
      </c>
      <c r="B163" s="15">
        <v>40372</v>
      </c>
      <c r="C163" s="17"/>
      <c r="D163" s="173">
        <v>3190</v>
      </c>
      <c r="E163" s="16">
        <f t="shared" si="42"/>
        <v>1595</v>
      </c>
      <c r="F163" s="16">
        <f t="shared" si="43"/>
        <v>530</v>
      </c>
      <c r="G163" s="16">
        <f t="shared" si="44"/>
        <v>135</v>
      </c>
      <c r="H163" s="17">
        <f t="shared" si="45"/>
        <v>25</v>
      </c>
      <c r="I163" s="15">
        <f t="shared" si="46"/>
        <v>6061</v>
      </c>
      <c r="J163" s="16">
        <f t="shared" si="47"/>
        <v>3031</v>
      </c>
      <c r="K163" s="16">
        <f t="shared" si="48"/>
        <v>1007</v>
      </c>
      <c r="L163" s="16">
        <f t="shared" si="49"/>
        <v>257</v>
      </c>
      <c r="M163" s="17">
        <f t="shared" si="50"/>
        <v>48</v>
      </c>
      <c r="N163" s="105"/>
      <c r="O163" s="107">
        <f t="shared" si="51"/>
        <v>28250</v>
      </c>
      <c r="P163" s="107">
        <f t="shared" si="52"/>
        <v>0</v>
      </c>
      <c r="Q163" s="107">
        <f t="shared" si="53"/>
        <v>29266</v>
      </c>
      <c r="R163" s="107">
        <f t="shared" si="54"/>
        <v>29759</v>
      </c>
      <c r="S163" s="107">
        <f t="shared" si="55"/>
        <v>29968</v>
      </c>
      <c r="T163" s="110"/>
      <c r="U163" s="67">
        <f>IF(B163=C163,0,IF(S163&lt;&gt;"-",(S163)/Přehled!$A$1,0))</f>
        <v>71.352380952380955</v>
      </c>
    </row>
    <row r="164" spans="1:21" x14ac:dyDescent="0.25">
      <c r="A164" s="126">
        <v>162</v>
      </c>
      <c r="B164" s="15">
        <v>41381</v>
      </c>
      <c r="C164" s="17"/>
      <c r="D164" s="173">
        <v>3215</v>
      </c>
      <c r="E164" s="16">
        <f t="shared" si="42"/>
        <v>1610</v>
      </c>
      <c r="F164" s="16">
        <f t="shared" si="43"/>
        <v>535</v>
      </c>
      <c r="G164" s="16">
        <f t="shared" si="44"/>
        <v>135</v>
      </c>
      <c r="H164" s="17">
        <f t="shared" si="45"/>
        <v>25</v>
      </c>
      <c r="I164" s="15">
        <f t="shared" si="46"/>
        <v>6109</v>
      </c>
      <c r="J164" s="16">
        <f t="shared" si="47"/>
        <v>3059</v>
      </c>
      <c r="K164" s="16">
        <f t="shared" si="48"/>
        <v>1017</v>
      </c>
      <c r="L164" s="16">
        <f t="shared" si="49"/>
        <v>257</v>
      </c>
      <c r="M164" s="17">
        <f t="shared" si="50"/>
        <v>48</v>
      </c>
      <c r="N164" s="105"/>
      <c r="O164" s="107">
        <f t="shared" si="51"/>
        <v>29163</v>
      </c>
      <c r="P164" s="107">
        <f t="shared" si="52"/>
        <v>0</v>
      </c>
      <c r="Q164" s="107">
        <f t="shared" si="53"/>
        <v>30179</v>
      </c>
      <c r="R164" s="107">
        <f t="shared" si="54"/>
        <v>30682</v>
      </c>
      <c r="S164" s="107">
        <f t="shared" si="55"/>
        <v>30891</v>
      </c>
      <c r="T164" s="110"/>
      <c r="U164" s="67">
        <f>IF(B164=C164,0,IF(S164&lt;&gt;"-",(S164)/Přehled!$A$1,0))</f>
        <v>73.55</v>
      </c>
    </row>
    <row r="165" spans="1:21" x14ac:dyDescent="0.25">
      <c r="A165" s="126">
        <v>163</v>
      </c>
      <c r="B165" s="15">
        <v>42416</v>
      </c>
      <c r="C165" s="17"/>
      <c r="D165" s="173">
        <v>3235</v>
      </c>
      <c r="E165" s="16">
        <f t="shared" si="42"/>
        <v>1620</v>
      </c>
      <c r="F165" s="16">
        <f t="shared" si="43"/>
        <v>540</v>
      </c>
      <c r="G165" s="16">
        <f t="shared" si="44"/>
        <v>135</v>
      </c>
      <c r="H165" s="17">
        <f t="shared" si="45"/>
        <v>25</v>
      </c>
      <c r="I165" s="15">
        <f t="shared" si="46"/>
        <v>6147</v>
      </c>
      <c r="J165" s="16">
        <f t="shared" si="47"/>
        <v>3078</v>
      </c>
      <c r="K165" s="16">
        <f t="shared" si="48"/>
        <v>1026</v>
      </c>
      <c r="L165" s="16">
        <f t="shared" si="49"/>
        <v>257</v>
      </c>
      <c r="M165" s="17">
        <f t="shared" si="50"/>
        <v>48</v>
      </c>
      <c r="N165" s="105"/>
      <c r="O165" s="107">
        <f t="shared" si="51"/>
        <v>30122</v>
      </c>
      <c r="P165" s="107">
        <f t="shared" si="52"/>
        <v>0</v>
      </c>
      <c r="Q165" s="107">
        <f t="shared" si="53"/>
        <v>31139</v>
      </c>
      <c r="R165" s="107">
        <f t="shared" si="54"/>
        <v>31651</v>
      </c>
      <c r="S165" s="107">
        <f t="shared" si="55"/>
        <v>31860</v>
      </c>
      <c r="T165" s="110"/>
      <c r="U165" s="67">
        <f>IF(B165=C165,0,IF(S165&lt;&gt;"-",(S165)/Přehled!$A$1,0))</f>
        <v>75.857142857142861</v>
      </c>
    </row>
    <row r="166" spans="1:21" x14ac:dyDescent="0.25">
      <c r="A166" s="126">
        <v>164</v>
      </c>
      <c r="B166" s="15">
        <v>43476</v>
      </c>
      <c r="C166" s="17"/>
      <c r="D166" s="173">
        <v>3260</v>
      </c>
      <c r="E166" s="16">
        <f t="shared" si="42"/>
        <v>1630</v>
      </c>
      <c r="F166" s="16">
        <f t="shared" si="43"/>
        <v>545</v>
      </c>
      <c r="G166" s="16">
        <f t="shared" si="44"/>
        <v>135</v>
      </c>
      <c r="H166" s="17">
        <f t="shared" si="45"/>
        <v>25</v>
      </c>
      <c r="I166" s="15">
        <f t="shared" si="46"/>
        <v>6194</v>
      </c>
      <c r="J166" s="16">
        <f t="shared" si="47"/>
        <v>3097</v>
      </c>
      <c r="K166" s="16">
        <f t="shared" si="48"/>
        <v>1036</v>
      </c>
      <c r="L166" s="16">
        <f t="shared" si="49"/>
        <v>257</v>
      </c>
      <c r="M166" s="17">
        <f t="shared" si="50"/>
        <v>48</v>
      </c>
      <c r="N166" s="105"/>
      <c r="O166" s="107">
        <f t="shared" si="51"/>
        <v>31088</v>
      </c>
      <c r="P166" s="107">
        <f t="shared" si="52"/>
        <v>0</v>
      </c>
      <c r="Q166" s="107">
        <f t="shared" si="53"/>
        <v>32113</v>
      </c>
      <c r="R166" s="107">
        <f t="shared" si="54"/>
        <v>32635</v>
      </c>
      <c r="S166" s="107">
        <f t="shared" si="55"/>
        <v>32844</v>
      </c>
      <c r="T166" s="110"/>
      <c r="U166" s="67">
        <f>IF(B166=C166,0,IF(S166&lt;&gt;"-",(S166)/Přehled!$A$1,0))</f>
        <v>78.2</v>
      </c>
    </row>
    <row r="167" spans="1:21" x14ac:dyDescent="0.25">
      <c r="A167" s="126">
        <v>165</v>
      </c>
      <c r="B167" s="15">
        <v>44563</v>
      </c>
      <c r="C167" s="17"/>
      <c r="D167" s="173">
        <v>3285</v>
      </c>
      <c r="E167" s="16">
        <f t="shared" si="42"/>
        <v>1645</v>
      </c>
      <c r="F167" s="16">
        <f t="shared" si="43"/>
        <v>550</v>
      </c>
      <c r="G167" s="16">
        <f t="shared" si="44"/>
        <v>140</v>
      </c>
      <c r="H167" s="17">
        <f t="shared" si="45"/>
        <v>30</v>
      </c>
      <c r="I167" s="15">
        <f t="shared" si="46"/>
        <v>6242</v>
      </c>
      <c r="J167" s="16">
        <f t="shared" si="47"/>
        <v>3126</v>
      </c>
      <c r="K167" s="16">
        <f t="shared" si="48"/>
        <v>1045</v>
      </c>
      <c r="L167" s="16">
        <f t="shared" si="49"/>
        <v>266</v>
      </c>
      <c r="M167" s="17">
        <f t="shared" si="50"/>
        <v>57</v>
      </c>
      <c r="N167" s="105"/>
      <c r="O167" s="107">
        <f t="shared" si="51"/>
        <v>32079</v>
      </c>
      <c r="P167" s="107">
        <f t="shared" si="52"/>
        <v>0</v>
      </c>
      <c r="Q167" s="107">
        <f t="shared" si="53"/>
        <v>33105</v>
      </c>
      <c r="R167" s="107">
        <f t="shared" si="54"/>
        <v>33618</v>
      </c>
      <c r="S167" s="107">
        <f t="shared" si="55"/>
        <v>33827</v>
      </c>
      <c r="T167" s="110"/>
      <c r="U167" s="67">
        <f>IF(B167=C167,0,IF(S167&lt;&gt;"-",(S167)/Přehled!$A$1,0))</f>
        <v>80.540476190476184</v>
      </c>
    </row>
    <row r="168" spans="1:21" x14ac:dyDescent="0.25">
      <c r="A168" s="126">
        <v>166</v>
      </c>
      <c r="B168" s="15">
        <v>45677</v>
      </c>
      <c r="C168" s="17"/>
      <c r="D168" s="173">
        <v>3310</v>
      </c>
      <c r="E168" s="16">
        <f t="shared" si="42"/>
        <v>1655</v>
      </c>
      <c r="F168" s="16">
        <f t="shared" si="43"/>
        <v>550</v>
      </c>
      <c r="G168" s="16">
        <f t="shared" si="44"/>
        <v>140</v>
      </c>
      <c r="H168" s="17">
        <f t="shared" si="45"/>
        <v>30</v>
      </c>
      <c r="I168" s="15">
        <f t="shared" si="46"/>
        <v>6289</v>
      </c>
      <c r="J168" s="16">
        <f t="shared" si="47"/>
        <v>3145</v>
      </c>
      <c r="K168" s="16">
        <f t="shared" si="48"/>
        <v>1045</v>
      </c>
      <c r="L168" s="16">
        <f t="shared" si="49"/>
        <v>266</v>
      </c>
      <c r="M168" s="17">
        <f t="shared" si="50"/>
        <v>57</v>
      </c>
      <c r="N168" s="105"/>
      <c r="O168" s="107">
        <f t="shared" si="51"/>
        <v>33099</v>
      </c>
      <c r="P168" s="107">
        <f t="shared" si="52"/>
        <v>0</v>
      </c>
      <c r="Q168" s="107">
        <f t="shared" si="53"/>
        <v>34153</v>
      </c>
      <c r="R168" s="107">
        <f t="shared" si="54"/>
        <v>34666</v>
      </c>
      <c r="S168" s="107">
        <f t="shared" si="55"/>
        <v>34875</v>
      </c>
      <c r="T168" s="110"/>
      <c r="U168" s="67">
        <f>IF(B168=C168,0,IF(S168&lt;&gt;"-",(S168)/Přehled!$A$1,0))</f>
        <v>83.035714285714292</v>
      </c>
    </row>
    <row r="169" spans="1:21" x14ac:dyDescent="0.25">
      <c r="A169" s="126">
        <v>167</v>
      </c>
      <c r="B169" s="15">
        <v>46819</v>
      </c>
      <c r="C169" s="17"/>
      <c r="D169" s="173">
        <v>3335</v>
      </c>
      <c r="E169" s="16">
        <f t="shared" si="42"/>
        <v>1670</v>
      </c>
      <c r="F169" s="16">
        <f t="shared" si="43"/>
        <v>555</v>
      </c>
      <c r="G169" s="16">
        <f t="shared" si="44"/>
        <v>140</v>
      </c>
      <c r="H169" s="17">
        <f t="shared" si="45"/>
        <v>30</v>
      </c>
      <c r="I169" s="15">
        <f t="shared" si="46"/>
        <v>6337</v>
      </c>
      <c r="J169" s="16">
        <f t="shared" si="47"/>
        <v>3173</v>
      </c>
      <c r="K169" s="16">
        <f t="shared" si="48"/>
        <v>1055</v>
      </c>
      <c r="L169" s="16">
        <f t="shared" si="49"/>
        <v>266</v>
      </c>
      <c r="M169" s="17">
        <f t="shared" si="50"/>
        <v>57</v>
      </c>
      <c r="N169" s="105"/>
      <c r="O169" s="107">
        <f t="shared" si="51"/>
        <v>34145</v>
      </c>
      <c r="P169" s="107">
        <f t="shared" si="52"/>
        <v>0</v>
      </c>
      <c r="Q169" s="107">
        <f t="shared" si="53"/>
        <v>35199</v>
      </c>
      <c r="R169" s="107">
        <f t="shared" si="54"/>
        <v>35722</v>
      </c>
      <c r="S169" s="107">
        <f t="shared" si="55"/>
        <v>35931</v>
      </c>
      <c r="T169" s="110"/>
      <c r="U169" s="67">
        <f>IF(B169=C169,0,IF(S169&lt;&gt;"-",(S169)/Přehled!$A$1,0))</f>
        <v>85.55</v>
      </c>
    </row>
    <row r="170" spans="1:21" x14ac:dyDescent="0.25">
      <c r="A170" s="126">
        <v>168</v>
      </c>
      <c r="B170" s="15">
        <v>47990</v>
      </c>
      <c r="C170" s="17"/>
      <c r="D170" s="173">
        <v>3355</v>
      </c>
      <c r="E170" s="16">
        <f t="shared" si="42"/>
        <v>1680</v>
      </c>
      <c r="F170" s="16">
        <f t="shared" si="43"/>
        <v>560</v>
      </c>
      <c r="G170" s="16">
        <f t="shared" si="44"/>
        <v>140</v>
      </c>
      <c r="H170" s="17">
        <f t="shared" si="45"/>
        <v>30</v>
      </c>
      <c r="I170" s="15">
        <f t="shared" si="46"/>
        <v>6375</v>
      </c>
      <c r="J170" s="16">
        <f t="shared" si="47"/>
        <v>3192</v>
      </c>
      <c r="K170" s="16">
        <f t="shared" si="48"/>
        <v>1064</v>
      </c>
      <c r="L170" s="16">
        <f t="shared" si="49"/>
        <v>266</v>
      </c>
      <c r="M170" s="17">
        <f t="shared" si="50"/>
        <v>57</v>
      </c>
      <c r="N170" s="105"/>
      <c r="O170" s="107">
        <f t="shared" si="51"/>
        <v>35240</v>
      </c>
      <c r="P170" s="107">
        <f t="shared" si="52"/>
        <v>0</v>
      </c>
      <c r="Q170" s="107">
        <f t="shared" si="53"/>
        <v>36295</v>
      </c>
      <c r="R170" s="107">
        <f t="shared" si="54"/>
        <v>36827</v>
      </c>
      <c r="S170" s="107">
        <f t="shared" si="55"/>
        <v>37036</v>
      </c>
      <c r="T170" s="110"/>
      <c r="U170" s="67">
        <f>IF(B170=C170,0,IF(S170&lt;&gt;"-",(S170)/Přehled!$A$1,0))</f>
        <v>88.180952380952377</v>
      </c>
    </row>
    <row r="171" spans="1:21" x14ac:dyDescent="0.25">
      <c r="A171" s="126">
        <v>169</v>
      </c>
      <c r="B171" s="15">
        <v>49189</v>
      </c>
      <c r="C171" s="17"/>
      <c r="D171" s="173">
        <v>3380</v>
      </c>
      <c r="E171" s="16">
        <f t="shared" si="42"/>
        <v>1690</v>
      </c>
      <c r="F171" s="16">
        <f t="shared" si="43"/>
        <v>565</v>
      </c>
      <c r="G171" s="16">
        <f t="shared" si="44"/>
        <v>140</v>
      </c>
      <c r="H171" s="17">
        <f t="shared" si="45"/>
        <v>30</v>
      </c>
      <c r="I171" s="15">
        <f t="shared" si="46"/>
        <v>6422</v>
      </c>
      <c r="J171" s="16">
        <f t="shared" si="47"/>
        <v>3211</v>
      </c>
      <c r="K171" s="16">
        <f t="shared" si="48"/>
        <v>1074</v>
      </c>
      <c r="L171" s="16">
        <f t="shared" si="49"/>
        <v>266</v>
      </c>
      <c r="M171" s="17">
        <f t="shared" si="50"/>
        <v>57</v>
      </c>
      <c r="N171" s="105"/>
      <c r="O171" s="107">
        <f t="shared" si="51"/>
        <v>36345</v>
      </c>
      <c r="P171" s="107">
        <f t="shared" si="52"/>
        <v>0</v>
      </c>
      <c r="Q171" s="107">
        <f t="shared" si="53"/>
        <v>37408</v>
      </c>
      <c r="R171" s="107">
        <f t="shared" si="54"/>
        <v>37950</v>
      </c>
      <c r="S171" s="107">
        <f t="shared" si="55"/>
        <v>38159</v>
      </c>
      <c r="T171" s="110"/>
      <c r="U171" s="67">
        <f>IF(B171=C171,0,IF(S171&lt;&gt;"-",(S171)/Přehled!$A$1,0))</f>
        <v>90.854761904761901</v>
      </c>
    </row>
    <row r="172" spans="1:21" x14ac:dyDescent="0.25">
      <c r="A172" s="126">
        <v>170</v>
      </c>
      <c r="B172" s="15">
        <v>50419</v>
      </c>
      <c r="C172" s="17"/>
      <c r="D172" s="173">
        <v>3405</v>
      </c>
      <c r="E172" s="16">
        <f t="shared" si="42"/>
        <v>1705</v>
      </c>
      <c r="F172" s="16">
        <f t="shared" si="43"/>
        <v>570</v>
      </c>
      <c r="G172" s="16">
        <f t="shared" si="44"/>
        <v>145</v>
      </c>
      <c r="H172" s="17">
        <f t="shared" si="45"/>
        <v>30</v>
      </c>
      <c r="I172" s="15">
        <f t="shared" si="46"/>
        <v>6470</v>
      </c>
      <c r="J172" s="16">
        <f t="shared" si="47"/>
        <v>3240</v>
      </c>
      <c r="K172" s="16">
        <f t="shared" si="48"/>
        <v>1083</v>
      </c>
      <c r="L172" s="16">
        <f t="shared" si="49"/>
        <v>276</v>
      </c>
      <c r="M172" s="17">
        <f t="shared" si="50"/>
        <v>57</v>
      </c>
      <c r="N172" s="105"/>
      <c r="O172" s="107">
        <f t="shared" si="51"/>
        <v>37479</v>
      </c>
      <c r="P172" s="107">
        <f t="shared" si="52"/>
        <v>0</v>
      </c>
      <c r="Q172" s="107">
        <f t="shared" si="53"/>
        <v>38543</v>
      </c>
      <c r="R172" s="107">
        <f t="shared" si="54"/>
        <v>39074</v>
      </c>
      <c r="S172" s="107">
        <f t="shared" si="55"/>
        <v>39293</v>
      </c>
      <c r="T172" s="110"/>
      <c r="U172" s="67">
        <f>IF(B172=C172,0,IF(S172&lt;&gt;"-",(S172)/Přehled!$A$1,0))</f>
        <v>93.554761904761904</v>
      </c>
    </row>
    <row r="173" spans="1:21" x14ac:dyDescent="0.25">
      <c r="A173" s="126">
        <v>171</v>
      </c>
      <c r="B173" s="15">
        <v>51679</v>
      </c>
      <c r="C173" s="17"/>
      <c r="D173" s="173">
        <v>3430</v>
      </c>
      <c r="E173" s="16">
        <f t="shared" si="42"/>
        <v>1715</v>
      </c>
      <c r="F173" s="16">
        <f t="shared" si="43"/>
        <v>570</v>
      </c>
      <c r="G173" s="16">
        <f t="shared" si="44"/>
        <v>145</v>
      </c>
      <c r="H173" s="17">
        <f t="shared" si="45"/>
        <v>30</v>
      </c>
      <c r="I173" s="15">
        <f t="shared" si="46"/>
        <v>6517</v>
      </c>
      <c r="J173" s="16">
        <f t="shared" si="47"/>
        <v>3259</v>
      </c>
      <c r="K173" s="16">
        <f t="shared" si="48"/>
        <v>1083</v>
      </c>
      <c r="L173" s="16">
        <f t="shared" si="49"/>
        <v>276</v>
      </c>
      <c r="M173" s="17">
        <f t="shared" si="50"/>
        <v>57</v>
      </c>
      <c r="N173" s="105"/>
      <c r="O173" s="107">
        <f t="shared" si="51"/>
        <v>38645</v>
      </c>
      <c r="P173" s="107">
        <f t="shared" si="52"/>
        <v>0</v>
      </c>
      <c r="Q173" s="107">
        <f t="shared" si="53"/>
        <v>39737</v>
      </c>
      <c r="R173" s="107">
        <f t="shared" si="54"/>
        <v>40268</v>
      </c>
      <c r="S173" s="107">
        <f t="shared" si="55"/>
        <v>40487</v>
      </c>
      <c r="T173" s="110"/>
      <c r="U173" s="67">
        <f>IF(B173=C173,0,IF(S173&lt;&gt;"-",(S173)/Přehled!$A$1,0))</f>
        <v>96.397619047619045</v>
      </c>
    </row>
    <row r="174" spans="1:21" x14ac:dyDescent="0.25">
      <c r="A174" s="126">
        <v>172</v>
      </c>
      <c r="B174" s="15">
        <v>52971</v>
      </c>
      <c r="C174" s="17"/>
      <c r="D174" s="173">
        <v>3455</v>
      </c>
      <c r="E174" s="16">
        <f t="shared" si="42"/>
        <v>1730</v>
      </c>
      <c r="F174" s="16">
        <f t="shared" si="43"/>
        <v>575</v>
      </c>
      <c r="G174" s="16">
        <f t="shared" si="44"/>
        <v>145</v>
      </c>
      <c r="H174" s="17">
        <f t="shared" si="45"/>
        <v>30</v>
      </c>
      <c r="I174" s="15">
        <f t="shared" si="46"/>
        <v>6565</v>
      </c>
      <c r="J174" s="16">
        <f t="shared" si="47"/>
        <v>3287</v>
      </c>
      <c r="K174" s="16">
        <f t="shared" si="48"/>
        <v>1093</v>
      </c>
      <c r="L174" s="16">
        <f t="shared" si="49"/>
        <v>276</v>
      </c>
      <c r="M174" s="17">
        <f t="shared" si="50"/>
        <v>57</v>
      </c>
      <c r="N174" s="105"/>
      <c r="O174" s="107">
        <f t="shared" si="51"/>
        <v>39841</v>
      </c>
      <c r="P174" s="107">
        <f t="shared" si="52"/>
        <v>0</v>
      </c>
      <c r="Q174" s="107">
        <f t="shared" si="53"/>
        <v>40933</v>
      </c>
      <c r="R174" s="107">
        <f t="shared" si="54"/>
        <v>41474</v>
      </c>
      <c r="S174" s="107">
        <f t="shared" si="55"/>
        <v>41693</v>
      </c>
      <c r="T174" s="110"/>
      <c r="U174" s="67">
        <f>IF(B174=C174,0,IF(S174&lt;&gt;"-",(S174)/Přehled!$A$1,0))</f>
        <v>99.269047619047626</v>
      </c>
    </row>
    <row r="175" spans="1:21" x14ac:dyDescent="0.25">
      <c r="A175" s="126">
        <v>173</v>
      </c>
      <c r="B175" s="15">
        <v>54296</v>
      </c>
      <c r="C175" s="17"/>
      <c r="D175" s="173">
        <v>3480</v>
      </c>
      <c r="E175" s="16">
        <f t="shared" si="42"/>
        <v>1740</v>
      </c>
      <c r="F175" s="16">
        <f t="shared" si="43"/>
        <v>580</v>
      </c>
      <c r="G175" s="16">
        <f t="shared" si="44"/>
        <v>145</v>
      </c>
      <c r="H175" s="17">
        <f t="shared" si="45"/>
        <v>30</v>
      </c>
      <c r="I175" s="15">
        <f t="shared" si="46"/>
        <v>6612</v>
      </c>
      <c r="J175" s="16">
        <f t="shared" si="47"/>
        <v>3306</v>
      </c>
      <c r="K175" s="16">
        <f t="shared" si="48"/>
        <v>1102</v>
      </c>
      <c r="L175" s="16">
        <f t="shared" si="49"/>
        <v>276</v>
      </c>
      <c r="M175" s="17">
        <f t="shared" si="50"/>
        <v>57</v>
      </c>
      <c r="N175" s="105"/>
      <c r="O175" s="107">
        <f t="shared" si="51"/>
        <v>41072</v>
      </c>
      <c r="P175" s="107">
        <f t="shared" si="52"/>
        <v>0</v>
      </c>
      <c r="Q175" s="107">
        <f t="shared" si="53"/>
        <v>42174</v>
      </c>
      <c r="R175" s="107">
        <f t="shared" si="54"/>
        <v>42724</v>
      </c>
      <c r="S175" s="107">
        <f t="shared" si="55"/>
        <v>42943</v>
      </c>
      <c r="T175" s="110"/>
      <c r="U175" s="67">
        <f>IF(B175=C175,0,IF(S175&lt;&gt;"-",(S175)/Přehled!$A$1,0))</f>
        <v>102.24523809523809</v>
      </c>
    </row>
    <row r="176" spans="1:21" x14ac:dyDescent="0.25">
      <c r="A176" s="126">
        <v>174</v>
      </c>
      <c r="B176" s="15">
        <v>55653</v>
      </c>
      <c r="C176" s="17"/>
      <c r="D176" s="173">
        <v>3500</v>
      </c>
      <c r="E176" s="16">
        <f t="shared" si="42"/>
        <v>1750</v>
      </c>
      <c r="F176" s="16">
        <f t="shared" si="43"/>
        <v>585</v>
      </c>
      <c r="G176" s="16">
        <f t="shared" si="44"/>
        <v>145</v>
      </c>
      <c r="H176" s="17">
        <f t="shared" si="45"/>
        <v>30</v>
      </c>
      <c r="I176" s="15">
        <f t="shared" si="46"/>
        <v>6650</v>
      </c>
      <c r="J176" s="16">
        <f t="shared" si="47"/>
        <v>3325</v>
      </c>
      <c r="K176" s="16">
        <f t="shared" si="48"/>
        <v>1112</v>
      </c>
      <c r="L176" s="16">
        <f t="shared" si="49"/>
        <v>276</v>
      </c>
      <c r="M176" s="17">
        <f t="shared" si="50"/>
        <v>57</v>
      </c>
      <c r="N176" s="105"/>
      <c r="O176" s="107">
        <f t="shared" si="51"/>
        <v>42353</v>
      </c>
      <c r="P176" s="107">
        <f t="shared" si="52"/>
        <v>0</v>
      </c>
      <c r="Q176" s="107">
        <f t="shared" si="53"/>
        <v>43454</v>
      </c>
      <c r="R176" s="107">
        <f t="shared" si="54"/>
        <v>44014</v>
      </c>
      <c r="S176" s="107">
        <f t="shared" si="55"/>
        <v>44233</v>
      </c>
      <c r="T176" s="110"/>
      <c r="U176" s="67">
        <f>IF(B176=C176,0,IF(S176&lt;&gt;"-",(S176)/Přehled!$A$1,0))</f>
        <v>105.31666666666666</v>
      </c>
    </row>
    <row r="177" spans="1:21" x14ac:dyDescent="0.25">
      <c r="A177" s="126">
        <v>175</v>
      </c>
      <c r="B177" s="15">
        <v>57044</v>
      </c>
      <c r="C177" s="17"/>
      <c r="D177" s="173">
        <v>3525</v>
      </c>
      <c r="E177" s="16">
        <f t="shared" si="42"/>
        <v>1765</v>
      </c>
      <c r="F177" s="16">
        <f t="shared" si="43"/>
        <v>590</v>
      </c>
      <c r="G177" s="16">
        <f t="shared" si="44"/>
        <v>150</v>
      </c>
      <c r="H177" s="17">
        <f t="shared" si="45"/>
        <v>30</v>
      </c>
      <c r="I177" s="15">
        <f t="shared" si="46"/>
        <v>6698</v>
      </c>
      <c r="J177" s="16">
        <f t="shared" si="47"/>
        <v>3354</v>
      </c>
      <c r="K177" s="16">
        <f t="shared" si="48"/>
        <v>1121</v>
      </c>
      <c r="L177" s="16">
        <f t="shared" si="49"/>
        <v>285</v>
      </c>
      <c r="M177" s="17">
        <f t="shared" si="50"/>
        <v>57</v>
      </c>
      <c r="N177" s="105"/>
      <c r="O177" s="107">
        <f t="shared" si="51"/>
        <v>43648</v>
      </c>
      <c r="P177" s="107">
        <f t="shared" si="52"/>
        <v>0</v>
      </c>
      <c r="Q177" s="107">
        <f t="shared" si="53"/>
        <v>44750</v>
      </c>
      <c r="R177" s="107">
        <f t="shared" si="54"/>
        <v>45301</v>
      </c>
      <c r="S177" s="107">
        <f t="shared" si="55"/>
        <v>45529</v>
      </c>
      <c r="T177" s="110"/>
      <c r="U177" s="67">
        <f>IF(B177=C177,0,IF(S177&lt;&gt;"-",(S177)/Přehled!$A$1,0))</f>
        <v>108.40238095238095</v>
      </c>
    </row>
    <row r="178" spans="1:21" x14ac:dyDescent="0.25">
      <c r="A178" s="126">
        <v>176</v>
      </c>
      <c r="B178" s="15">
        <v>58471</v>
      </c>
      <c r="C178" s="17"/>
      <c r="D178" s="173">
        <v>3550</v>
      </c>
      <c r="E178" s="16">
        <f t="shared" si="42"/>
        <v>1775</v>
      </c>
      <c r="F178" s="16">
        <f t="shared" si="43"/>
        <v>590</v>
      </c>
      <c r="G178" s="16">
        <f t="shared" si="44"/>
        <v>150</v>
      </c>
      <c r="H178" s="17">
        <f t="shared" si="45"/>
        <v>30</v>
      </c>
      <c r="I178" s="15">
        <f t="shared" si="46"/>
        <v>6745</v>
      </c>
      <c r="J178" s="16">
        <f t="shared" si="47"/>
        <v>3373</v>
      </c>
      <c r="K178" s="16">
        <f t="shared" si="48"/>
        <v>1121</v>
      </c>
      <c r="L178" s="16">
        <f t="shared" si="49"/>
        <v>285</v>
      </c>
      <c r="M178" s="17">
        <f t="shared" si="50"/>
        <v>57</v>
      </c>
      <c r="N178" s="105"/>
      <c r="O178" s="107">
        <f t="shared" si="51"/>
        <v>44981</v>
      </c>
      <c r="P178" s="107">
        <f t="shared" si="52"/>
        <v>0</v>
      </c>
      <c r="Q178" s="107">
        <f t="shared" si="53"/>
        <v>46111</v>
      </c>
      <c r="R178" s="107">
        <f t="shared" si="54"/>
        <v>46662</v>
      </c>
      <c r="S178" s="107">
        <f t="shared" si="55"/>
        <v>46890</v>
      </c>
      <c r="T178" s="110"/>
      <c r="U178" s="67">
        <f>IF(B178=C178,0,IF(S178&lt;&gt;"-",(S178)/Přehled!$A$1,0))</f>
        <v>111.64285714285714</v>
      </c>
    </row>
    <row r="179" spans="1:21" x14ac:dyDescent="0.25">
      <c r="A179" s="126">
        <v>177</v>
      </c>
      <c r="B179" s="15">
        <v>59932</v>
      </c>
      <c r="C179" s="17"/>
      <c r="D179" s="173">
        <v>3575</v>
      </c>
      <c r="E179" s="16">
        <f t="shared" si="42"/>
        <v>1790</v>
      </c>
      <c r="F179" s="16">
        <f t="shared" si="43"/>
        <v>595</v>
      </c>
      <c r="G179" s="16">
        <f t="shared" si="44"/>
        <v>150</v>
      </c>
      <c r="H179" s="17">
        <f t="shared" si="45"/>
        <v>30</v>
      </c>
      <c r="I179" s="15">
        <f t="shared" si="46"/>
        <v>6793</v>
      </c>
      <c r="J179" s="16">
        <f t="shared" si="47"/>
        <v>3401</v>
      </c>
      <c r="K179" s="16">
        <f t="shared" si="48"/>
        <v>1131</v>
      </c>
      <c r="L179" s="16">
        <f t="shared" si="49"/>
        <v>285</v>
      </c>
      <c r="M179" s="17">
        <f t="shared" si="50"/>
        <v>57</v>
      </c>
      <c r="N179" s="105"/>
      <c r="O179" s="107">
        <f t="shared" si="51"/>
        <v>46346</v>
      </c>
      <c r="P179" s="107">
        <f t="shared" si="52"/>
        <v>0</v>
      </c>
      <c r="Q179" s="107">
        <f t="shared" si="53"/>
        <v>47476</v>
      </c>
      <c r="R179" s="107">
        <f t="shared" si="54"/>
        <v>48037</v>
      </c>
      <c r="S179" s="107">
        <f t="shared" si="55"/>
        <v>48265</v>
      </c>
      <c r="T179" s="110"/>
      <c r="U179" s="67">
        <f>IF(B179=C179,0,IF(S179&lt;&gt;"-",(S179)/Přehled!$A$1,0))</f>
        <v>114.91666666666667</v>
      </c>
    </row>
    <row r="180" spans="1:21" x14ac:dyDescent="0.25">
      <c r="A180" s="126">
        <v>178</v>
      </c>
      <c r="B180" s="15">
        <v>61431</v>
      </c>
      <c r="C180" s="17"/>
      <c r="D180" s="173">
        <v>3600</v>
      </c>
      <c r="E180" s="16">
        <f t="shared" si="42"/>
        <v>1800</v>
      </c>
      <c r="F180" s="16">
        <f t="shared" si="43"/>
        <v>600</v>
      </c>
      <c r="G180" s="16">
        <f t="shared" si="44"/>
        <v>150</v>
      </c>
      <c r="H180" s="17">
        <f t="shared" si="45"/>
        <v>30</v>
      </c>
      <c r="I180" s="15">
        <f t="shared" si="46"/>
        <v>6840</v>
      </c>
      <c r="J180" s="16">
        <f t="shared" si="47"/>
        <v>3420</v>
      </c>
      <c r="K180" s="16">
        <f t="shared" si="48"/>
        <v>1140</v>
      </c>
      <c r="L180" s="16">
        <f t="shared" si="49"/>
        <v>285</v>
      </c>
      <c r="M180" s="17">
        <f t="shared" si="50"/>
        <v>57</v>
      </c>
      <c r="N180" s="105"/>
      <c r="O180" s="107">
        <f t="shared" si="51"/>
        <v>47751</v>
      </c>
      <c r="P180" s="107">
        <f t="shared" si="52"/>
        <v>0</v>
      </c>
      <c r="Q180" s="107">
        <f t="shared" si="53"/>
        <v>48891</v>
      </c>
      <c r="R180" s="107">
        <f t="shared" si="54"/>
        <v>49461</v>
      </c>
      <c r="S180" s="107">
        <f t="shared" si="55"/>
        <v>49689</v>
      </c>
      <c r="T180" s="110"/>
      <c r="U180" s="67">
        <f>IF(B180=C180,0,IF(S180&lt;&gt;"-",(S180)/Přehled!$A$1,0))</f>
        <v>118.30714285714286</v>
      </c>
    </row>
    <row r="181" spans="1:21" x14ac:dyDescent="0.25">
      <c r="A181" s="126">
        <v>179</v>
      </c>
      <c r="B181" s="15">
        <v>62966</v>
      </c>
      <c r="C181" s="17"/>
      <c r="D181" s="173">
        <v>3625</v>
      </c>
      <c r="E181" s="16">
        <f t="shared" si="42"/>
        <v>1815</v>
      </c>
      <c r="F181" s="16">
        <f t="shared" si="43"/>
        <v>605</v>
      </c>
      <c r="G181" s="16">
        <f t="shared" si="44"/>
        <v>150</v>
      </c>
      <c r="H181" s="17">
        <f t="shared" si="45"/>
        <v>30</v>
      </c>
      <c r="I181" s="15">
        <f t="shared" si="46"/>
        <v>6888</v>
      </c>
      <c r="J181" s="16">
        <f t="shared" si="47"/>
        <v>3449</v>
      </c>
      <c r="K181" s="16">
        <f t="shared" si="48"/>
        <v>1150</v>
      </c>
      <c r="L181" s="16">
        <f t="shared" si="49"/>
        <v>285</v>
      </c>
      <c r="M181" s="17">
        <f t="shared" si="50"/>
        <v>57</v>
      </c>
      <c r="N181" s="105"/>
      <c r="O181" s="107">
        <f t="shared" si="51"/>
        <v>49190</v>
      </c>
      <c r="P181" s="107">
        <f t="shared" si="52"/>
        <v>0</v>
      </c>
      <c r="Q181" s="107">
        <f t="shared" si="53"/>
        <v>50329</v>
      </c>
      <c r="R181" s="107">
        <f t="shared" si="54"/>
        <v>50909</v>
      </c>
      <c r="S181" s="107">
        <f t="shared" si="55"/>
        <v>51137</v>
      </c>
      <c r="T181" s="110"/>
      <c r="U181" s="67">
        <f>IF(B181=C181,0,IF(S181&lt;&gt;"-",(S181)/Přehled!$A$1,0))</f>
        <v>121.75476190476191</v>
      </c>
    </row>
    <row r="182" spans="1:21" x14ac:dyDescent="0.25">
      <c r="A182" s="126">
        <v>180</v>
      </c>
      <c r="B182" s="15">
        <v>64540</v>
      </c>
      <c r="C182" s="17"/>
      <c r="D182" s="173">
        <v>3650</v>
      </c>
      <c r="E182" s="16">
        <f t="shared" si="42"/>
        <v>1825</v>
      </c>
      <c r="F182" s="16">
        <f t="shared" si="43"/>
        <v>610</v>
      </c>
      <c r="G182" s="16">
        <f t="shared" si="44"/>
        <v>155</v>
      </c>
      <c r="H182" s="17">
        <f t="shared" si="45"/>
        <v>30</v>
      </c>
      <c r="I182" s="15">
        <f t="shared" si="46"/>
        <v>6935</v>
      </c>
      <c r="J182" s="16">
        <f t="shared" si="47"/>
        <v>3468</v>
      </c>
      <c r="K182" s="16">
        <f t="shared" si="48"/>
        <v>1159</v>
      </c>
      <c r="L182" s="16">
        <f t="shared" si="49"/>
        <v>295</v>
      </c>
      <c r="M182" s="17">
        <f t="shared" si="50"/>
        <v>57</v>
      </c>
      <c r="N182" s="105"/>
      <c r="O182" s="107">
        <f t="shared" si="51"/>
        <v>50670</v>
      </c>
      <c r="P182" s="107">
        <f t="shared" si="52"/>
        <v>0</v>
      </c>
      <c r="Q182" s="107">
        <f t="shared" si="53"/>
        <v>51819</v>
      </c>
      <c r="R182" s="107">
        <f t="shared" si="54"/>
        <v>52388</v>
      </c>
      <c r="S182" s="107">
        <f t="shared" si="55"/>
        <v>52626</v>
      </c>
      <c r="T182" s="110"/>
      <c r="U182" s="67">
        <f>IF(B182=C182,0,IF(S182&lt;&gt;"-",(S182)/Přehled!$A$1,0))</f>
        <v>125.3</v>
      </c>
    </row>
    <row r="183" spans="1:21" x14ac:dyDescent="0.25">
      <c r="A183" s="126">
        <v>181</v>
      </c>
      <c r="B183" s="15">
        <v>66154</v>
      </c>
      <c r="C183" s="17"/>
      <c r="D183" s="173">
        <v>3670</v>
      </c>
      <c r="E183" s="16">
        <f t="shared" si="42"/>
        <v>1835</v>
      </c>
      <c r="F183" s="16">
        <f t="shared" si="43"/>
        <v>610</v>
      </c>
      <c r="G183" s="16">
        <f t="shared" si="44"/>
        <v>155</v>
      </c>
      <c r="H183" s="17">
        <f t="shared" si="45"/>
        <v>30</v>
      </c>
      <c r="I183" s="15">
        <f t="shared" si="46"/>
        <v>6973</v>
      </c>
      <c r="J183" s="16">
        <f t="shared" si="47"/>
        <v>3487</v>
      </c>
      <c r="K183" s="16">
        <f t="shared" si="48"/>
        <v>1159</v>
      </c>
      <c r="L183" s="16">
        <f t="shared" si="49"/>
        <v>295</v>
      </c>
      <c r="M183" s="17">
        <f t="shared" si="50"/>
        <v>57</v>
      </c>
      <c r="N183" s="105"/>
      <c r="O183" s="107">
        <f t="shared" si="51"/>
        <v>52208</v>
      </c>
      <c r="P183" s="107">
        <f t="shared" si="52"/>
        <v>0</v>
      </c>
      <c r="Q183" s="107">
        <f t="shared" si="53"/>
        <v>53376</v>
      </c>
      <c r="R183" s="107">
        <f t="shared" si="54"/>
        <v>53945</v>
      </c>
      <c r="S183" s="107">
        <f t="shared" si="55"/>
        <v>54183</v>
      </c>
      <c r="T183" s="110"/>
      <c r="U183" s="67">
        <f>IF(B183=C183,0,IF(S183&lt;&gt;"-",(S183)/Přehled!$A$1,0))</f>
        <v>129.00714285714287</v>
      </c>
    </row>
    <row r="184" spans="1:21" x14ac:dyDescent="0.25">
      <c r="A184" s="126">
        <v>182</v>
      </c>
      <c r="B184" s="15">
        <v>67808</v>
      </c>
      <c r="C184" s="17"/>
      <c r="D184" s="173">
        <v>3695</v>
      </c>
      <c r="E184" s="16">
        <f t="shared" si="42"/>
        <v>1850</v>
      </c>
      <c r="F184" s="16">
        <f t="shared" si="43"/>
        <v>615</v>
      </c>
      <c r="G184" s="16">
        <f t="shared" si="44"/>
        <v>155</v>
      </c>
      <c r="H184" s="17">
        <f t="shared" si="45"/>
        <v>30</v>
      </c>
      <c r="I184" s="15">
        <f t="shared" si="46"/>
        <v>7021</v>
      </c>
      <c r="J184" s="16">
        <f t="shared" si="47"/>
        <v>3515</v>
      </c>
      <c r="K184" s="16">
        <f t="shared" si="48"/>
        <v>1169</v>
      </c>
      <c r="L184" s="16">
        <f t="shared" si="49"/>
        <v>295</v>
      </c>
      <c r="M184" s="17">
        <f t="shared" si="50"/>
        <v>57</v>
      </c>
      <c r="N184" s="105"/>
      <c r="O184" s="107">
        <f t="shared" si="51"/>
        <v>53766</v>
      </c>
      <c r="P184" s="107">
        <f t="shared" si="52"/>
        <v>0</v>
      </c>
      <c r="Q184" s="107">
        <f t="shared" si="53"/>
        <v>54934</v>
      </c>
      <c r="R184" s="107">
        <f t="shared" si="54"/>
        <v>55513</v>
      </c>
      <c r="S184" s="107">
        <f t="shared" si="55"/>
        <v>55751</v>
      </c>
      <c r="T184" s="110"/>
      <c r="U184" s="67">
        <f>IF(B184=C184,0,IF(S184&lt;&gt;"-",(S184)/Přehled!$A$1,0))</f>
        <v>132.74047619047619</v>
      </c>
    </row>
    <row r="185" spans="1:21" x14ac:dyDescent="0.25">
      <c r="A185" s="225">
        <v>183</v>
      </c>
      <c r="B185" s="226">
        <v>69503</v>
      </c>
      <c r="C185" s="229"/>
      <c r="D185" s="253">
        <v>3720</v>
      </c>
      <c r="E185" s="228">
        <f t="shared" si="42"/>
        <v>1860</v>
      </c>
      <c r="F185" s="228">
        <f t="shared" si="43"/>
        <v>620</v>
      </c>
      <c r="G185" s="228">
        <f t="shared" si="44"/>
        <v>155</v>
      </c>
      <c r="H185" s="229">
        <f t="shared" si="45"/>
        <v>30</v>
      </c>
      <c r="I185" s="226">
        <f t="shared" si="46"/>
        <v>7068</v>
      </c>
      <c r="J185" s="228">
        <f t="shared" si="47"/>
        <v>3534</v>
      </c>
      <c r="K185" s="228">
        <f t="shared" si="48"/>
        <v>1178</v>
      </c>
      <c r="L185" s="228">
        <f t="shared" si="49"/>
        <v>295</v>
      </c>
      <c r="M185" s="229">
        <f t="shared" si="50"/>
        <v>57</v>
      </c>
      <c r="N185" s="105"/>
      <c r="O185" s="107">
        <f t="shared" si="51"/>
        <v>55367</v>
      </c>
      <c r="P185" s="107">
        <f t="shared" si="52"/>
        <v>0</v>
      </c>
      <c r="Q185" s="107">
        <f t="shared" si="53"/>
        <v>56545</v>
      </c>
      <c r="R185" s="107">
        <f t="shared" si="54"/>
        <v>57133</v>
      </c>
      <c r="S185" s="107">
        <f t="shared" si="55"/>
        <v>57371</v>
      </c>
      <c r="T185" s="110"/>
      <c r="U185" s="67">
        <f>IF(B185=C185,0,IF(S185&lt;&gt;"-",(S185)/Přehled!$A$1,0))</f>
        <v>136.59761904761905</v>
      </c>
    </row>
    <row r="186" spans="1:21" x14ac:dyDescent="0.25">
      <c r="A186" s="233">
        <v>184</v>
      </c>
      <c r="B186" s="235">
        <v>71241</v>
      </c>
      <c r="C186" s="236"/>
      <c r="D186" s="235">
        <v>3745</v>
      </c>
      <c r="E186" s="230">
        <f t="shared" si="42"/>
        <v>1875</v>
      </c>
      <c r="F186" s="230">
        <f t="shared" si="43"/>
        <v>625</v>
      </c>
      <c r="G186" s="230">
        <f t="shared" si="44"/>
        <v>155</v>
      </c>
      <c r="H186" s="236">
        <f t="shared" si="45"/>
        <v>30</v>
      </c>
      <c r="I186" s="235">
        <f t="shared" si="46"/>
        <v>7116</v>
      </c>
      <c r="J186" s="230">
        <f t="shared" si="47"/>
        <v>3563</v>
      </c>
      <c r="K186" s="230">
        <f t="shared" si="48"/>
        <v>1188</v>
      </c>
      <c r="L186" s="230">
        <f t="shared" si="49"/>
        <v>295</v>
      </c>
      <c r="M186" s="236">
        <f t="shared" si="50"/>
        <v>57</v>
      </c>
      <c r="N186" s="26"/>
      <c r="O186" s="26">
        <f t="shared" si="51"/>
        <v>57009</v>
      </c>
      <c r="P186" s="26">
        <f t="shared" si="52"/>
        <v>0</v>
      </c>
      <c r="Q186" s="26">
        <f t="shared" si="53"/>
        <v>58186</v>
      </c>
      <c r="R186" s="26">
        <f t="shared" si="54"/>
        <v>58784</v>
      </c>
      <c r="S186" s="26">
        <f t="shared" si="55"/>
        <v>59022</v>
      </c>
      <c r="T186" s="1"/>
      <c r="U186" s="67">
        <f>IF(B186=C186,0,IF(S186&lt;&gt;"-",(S186)/Přehled!$A$1,0))</f>
        <v>140.52857142857144</v>
      </c>
    </row>
    <row r="187" spans="1:21" x14ac:dyDescent="0.25">
      <c r="A187" s="233">
        <v>185</v>
      </c>
      <c r="B187" s="235">
        <v>73022</v>
      </c>
      <c r="C187" s="236"/>
      <c r="D187" s="235">
        <v>3770</v>
      </c>
      <c r="E187" s="230">
        <f t="shared" si="42"/>
        <v>1885</v>
      </c>
      <c r="F187" s="230">
        <f t="shared" si="43"/>
        <v>630</v>
      </c>
      <c r="G187" s="230">
        <f t="shared" si="44"/>
        <v>160</v>
      </c>
      <c r="H187" s="236">
        <f t="shared" si="45"/>
        <v>30</v>
      </c>
      <c r="I187" s="235">
        <f t="shared" si="46"/>
        <v>7163</v>
      </c>
      <c r="J187" s="230">
        <f t="shared" si="47"/>
        <v>3582</v>
      </c>
      <c r="K187" s="230">
        <f t="shared" si="48"/>
        <v>1197</v>
      </c>
      <c r="L187" s="230">
        <f t="shared" si="49"/>
        <v>304</v>
      </c>
      <c r="M187" s="236">
        <f t="shared" si="50"/>
        <v>57</v>
      </c>
      <c r="N187" s="26"/>
      <c r="O187" s="26">
        <f t="shared" si="51"/>
        <v>58696</v>
      </c>
      <c r="P187" s="26">
        <f t="shared" si="52"/>
        <v>0</v>
      </c>
      <c r="Q187" s="26">
        <f t="shared" si="53"/>
        <v>59883</v>
      </c>
      <c r="R187" s="26">
        <f t="shared" si="54"/>
        <v>60472</v>
      </c>
      <c r="S187" s="26">
        <f t="shared" si="55"/>
        <v>60719</v>
      </c>
      <c r="T187" s="1"/>
      <c r="U187" s="67">
        <f>IF(B187=C187,0,IF(S187&lt;&gt;"-",(S187)/Přehled!$A$1,0))</f>
        <v>144.56904761904761</v>
      </c>
    </row>
    <row r="188" spans="1:21" x14ac:dyDescent="0.25">
      <c r="A188" s="233">
        <v>186</v>
      </c>
      <c r="B188" s="235">
        <v>74847</v>
      </c>
      <c r="C188" s="236"/>
      <c r="D188" s="235">
        <v>3795</v>
      </c>
      <c r="E188" s="230">
        <f t="shared" ref="E188:E251" si="56">ROUND((D188/2)/5,0)*5</f>
        <v>1900</v>
      </c>
      <c r="F188" s="230">
        <f t="shared" ref="F188:F251" si="57">ROUND((E188/3)/5,0)*5</f>
        <v>635</v>
      </c>
      <c r="G188" s="230">
        <f t="shared" ref="G188:G251" si="58">ROUND((F188/4)/5,0)*5</f>
        <v>160</v>
      </c>
      <c r="H188" s="236">
        <f t="shared" ref="H188:H251" si="59">ROUND((G188/5)/5,0)*5</f>
        <v>30</v>
      </c>
      <c r="I188" s="235">
        <f t="shared" ref="I188:I251" si="60">ROUNDUP(D188*1.9,0)</f>
        <v>7211</v>
      </c>
      <c r="J188" s="230">
        <f t="shared" ref="J188:J251" si="61">ROUNDUP(E188*1.9,0)</f>
        <v>3610</v>
      </c>
      <c r="K188" s="230">
        <f t="shared" ref="K188:K251" si="62">ROUNDUP(F188*1.9,0)</f>
        <v>1207</v>
      </c>
      <c r="L188" s="230">
        <f t="shared" ref="L188:L251" si="63">ROUNDUP(G188*1.9,0)</f>
        <v>304</v>
      </c>
      <c r="M188" s="236">
        <f t="shared" ref="M188:M251" si="64">ROUNDUP(H188*1.9,0)</f>
        <v>57</v>
      </c>
      <c r="N188" s="26"/>
      <c r="O188" s="26">
        <f t="shared" ref="O188:O251" si="65">IF((B188-I188)-I188&lt;=0,0,(B188-I188)-I188)</f>
        <v>60425</v>
      </c>
      <c r="P188" s="26">
        <f t="shared" ref="P188:P251" si="66">IF((B188-I188-J188)-J188&lt;=O188,0,IF((B188-I188-J188)-J188&lt;=0,0,(B188-I188-J188)-J188))</f>
        <v>0</v>
      </c>
      <c r="Q188" s="26">
        <f t="shared" ref="Q188:Q251" si="67">IF((B188-I188-J188-K188)-K188&lt;=0,0,(B188-I188-J188-K188)-K188)</f>
        <v>61612</v>
      </c>
      <c r="R188" s="26">
        <f t="shared" ref="R188:R251" si="68">IF((B188-I188-J188-K188-L188)-L188&lt;=0,0,(B188-I188-J188-K188-L188)-L188)</f>
        <v>62211</v>
      </c>
      <c r="S188" s="26">
        <f t="shared" ref="S188:S251" si="69">IF(H188=0,IF((B188-I188-J188-K188-L188-M188)-M188&lt;=0,0,(B188-I188-J188-K188-L188-M188)-M188),IF((B188-I188-J188-K188-L188-M188)-M188&lt;=0,"-",(B188-I188-J188-K188-L188-M188)-M188+M188))</f>
        <v>62458</v>
      </c>
      <c r="T188" s="1"/>
      <c r="U188" s="67">
        <f>IF(B188=C188,0,IF(S188&lt;&gt;"-",(S188)/Přehled!$A$1,0))</f>
        <v>148.7095238095238</v>
      </c>
    </row>
    <row r="189" spans="1:21" x14ac:dyDescent="0.25">
      <c r="A189" s="233">
        <v>187</v>
      </c>
      <c r="B189" s="235">
        <v>76718</v>
      </c>
      <c r="C189" s="236"/>
      <c r="D189" s="235">
        <v>3820</v>
      </c>
      <c r="E189" s="230">
        <f t="shared" si="56"/>
        <v>1910</v>
      </c>
      <c r="F189" s="230">
        <f t="shared" si="57"/>
        <v>635</v>
      </c>
      <c r="G189" s="230">
        <f t="shared" si="58"/>
        <v>160</v>
      </c>
      <c r="H189" s="236">
        <f t="shared" si="59"/>
        <v>30</v>
      </c>
      <c r="I189" s="235">
        <f t="shared" si="60"/>
        <v>7258</v>
      </c>
      <c r="J189" s="230">
        <f t="shared" si="61"/>
        <v>3629</v>
      </c>
      <c r="K189" s="230">
        <f t="shared" si="62"/>
        <v>1207</v>
      </c>
      <c r="L189" s="230">
        <f t="shared" si="63"/>
        <v>304</v>
      </c>
      <c r="M189" s="236">
        <f t="shared" si="64"/>
        <v>57</v>
      </c>
      <c r="N189" s="26"/>
      <c r="O189" s="26">
        <f t="shared" si="65"/>
        <v>62202</v>
      </c>
      <c r="P189" s="26">
        <f t="shared" si="66"/>
        <v>0</v>
      </c>
      <c r="Q189" s="26">
        <f t="shared" si="67"/>
        <v>63417</v>
      </c>
      <c r="R189" s="26">
        <f t="shared" si="68"/>
        <v>64016</v>
      </c>
      <c r="S189" s="26">
        <f t="shared" si="69"/>
        <v>64263</v>
      </c>
      <c r="T189" s="1"/>
      <c r="U189" s="67">
        <f>IF(B189=C189,0,IF(S189&lt;&gt;"-",(S189)/Přehled!$A$1,0))</f>
        <v>153.00714285714287</v>
      </c>
    </row>
    <row r="190" spans="1:21" x14ac:dyDescent="0.25">
      <c r="A190" s="233">
        <v>188</v>
      </c>
      <c r="B190" s="235">
        <v>78636</v>
      </c>
      <c r="C190" s="236"/>
      <c r="D190" s="235">
        <v>3845</v>
      </c>
      <c r="E190" s="230">
        <f t="shared" si="56"/>
        <v>1925</v>
      </c>
      <c r="F190" s="230">
        <f t="shared" si="57"/>
        <v>640</v>
      </c>
      <c r="G190" s="230">
        <f t="shared" si="58"/>
        <v>160</v>
      </c>
      <c r="H190" s="236">
        <f t="shared" si="59"/>
        <v>30</v>
      </c>
      <c r="I190" s="235">
        <f t="shared" si="60"/>
        <v>7306</v>
      </c>
      <c r="J190" s="230">
        <f t="shared" si="61"/>
        <v>3658</v>
      </c>
      <c r="K190" s="230">
        <f t="shared" si="62"/>
        <v>1216</v>
      </c>
      <c r="L190" s="230">
        <f t="shared" si="63"/>
        <v>304</v>
      </c>
      <c r="M190" s="236">
        <f t="shared" si="64"/>
        <v>57</v>
      </c>
      <c r="N190" s="26"/>
      <c r="O190" s="26">
        <f t="shared" si="65"/>
        <v>64024</v>
      </c>
      <c r="P190" s="26">
        <f t="shared" si="66"/>
        <v>0</v>
      </c>
      <c r="Q190" s="26">
        <f t="shared" si="67"/>
        <v>65240</v>
      </c>
      <c r="R190" s="26">
        <f t="shared" si="68"/>
        <v>65848</v>
      </c>
      <c r="S190" s="26">
        <f t="shared" si="69"/>
        <v>66095</v>
      </c>
      <c r="T190" s="1"/>
      <c r="U190" s="67">
        <f>IF(B190=C190,0,IF(S190&lt;&gt;"-",(S190)/Přehled!$A$1,0))</f>
        <v>157.36904761904762</v>
      </c>
    </row>
    <row r="191" spans="1:21" x14ac:dyDescent="0.25">
      <c r="A191" s="233">
        <v>189</v>
      </c>
      <c r="B191" s="235">
        <v>80602</v>
      </c>
      <c r="C191" s="236"/>
      <c r="D191" s="235">
        <v>3870</v>
      </c>
      <c r="E191" s="230">
        <f t="shared" si="56"/>
        <v>1935</v>
      </c>
      <c r="F191" s="230">
        <f t="shared" si="57"/>
        <v>645</v>
      </c>
      <c r="G191" s="230">
        <f t="shared" si="58"/>
        <v>160</v>
      </c>
      <c r="H191" s="236">
        <f t="shared" si="59"/>
        <v>30</v>
      </c>
      <c r="I191" s="235">
        <f t="shared" si="60"/>
        <v>7353</v>
      </c>
      <c r="J191" s="230">
        <f t="shared" si="61"/>
        <v>3677</v>
      </c>
      <c r="K191" s="230">
        <f t="shared" si="62"/>
        <v>1226</v>
      </c>
      <c r="L191" s="230">
        <f t="shared" si="63"/>
        <v>304</v>
      </c>
      <c r="M191" s="236">
        <f t="shared" si="64"/>
        <v>57</v>
      </c>
      <c r="N191" s="26"/>
      <c r="O191" s="26">
        <f t="shared" si="65"/>
        <v>65896</v>
      </c>
      <c r="P191" s="26">
        <f t="shared" si="66"/>
        <v>0</v>
      </c>
      <c r="Q191" s="26">
        <f t="shared" si="67"/>
        <v>67120</v>
      </c>
      <c r="R191" s="26">
        <f t="shared" si="68"/>
        <v>67738</v>
      </c>
      <c r="S191" s="26">
        <f t="shared" si="69"/>
        <v>67985</v>
      </c>
      <c r="T191" s="1"/>
      <c r="U191" s="67">
        <f>IF(B191=C191,0,IF(S191&lt;&gt;"-",(S191)/Přehled!$A$1,0))</f>
        <v>161.86904761904762</v>
      </c>
    </row>
    <row r="192" spans="1:21" x14ac:dyDescent="0.25">
      <c r="A192" s="233">
        <v>190</v>
      </c>
      <c r="B192" s="235">
        <v>82617</v>
      </c>
      <c r="C192" s="236"/>
      <c r="D192" s="235">
        <v>3895</v>
      </c>
      <c r="E192" s="230">
        <f t="shared" si="56"/>
        <v>1950</v>
      </c>
      <c r="F192" s="230">
        <f t="shared" si="57"/>
        <v>650</v>
      </c>
      <c r="G192" s="230">
        <f t="shared" si="58"/>
        <v>165</v>
      </c>
      <c r="H192" s="236">
        <f t="shared" si="59"/>
        <v>35</v>
      </c>
      <c r="I192" s="235">
        <f t="shared" si="60"/>
        <v>7401</v>
      </c>
      <c r="J192" s="230">
        <f t="shared" si="61"/>
        <v>3705</v>
      </c>
      <c r="K192" s="230">
        <f t="shared" si="62"/>
        <v>1235</v>
      </c>
      <c r="L192" s="230">
        <f t="shared" si="63"/>
        <v>314</v>
      </c>
      <c r="M192" s="236">
        <f t="shared" si="64"/>
        <v>67</v>
      </c>
      <c r="N192" s="26"/>
      <c r="O192" s="26">
        <f t="shared" si="65"/>
        <v>67815</v>
      </c>
      <c r="P192" s="26">
        <f t="shared" si="66"/>
        <v>0</v>
      </c>
      <c r="Q192" s="26">
        <f t="shared" si="67"/>
        <v>69041</v>
      </c>
      <c r="R192" s="26">
        <f t="shared" si="68"/>
        <v>69648</v>
      </c>
      <c r="S192" s="26">
        <f t="shared" si="69"/>
        <v>69895</v>
      </c>
      <c r="T192" s="1"/>
      <c r="U192" s="67">
        <f>IF(B192=C192,0,IF(S192&lt;&gt;"-",(S192)/Přehled!$A$1,0))</f>
        <v>166.41666666666666</v>
      </c>
    </row>
    <row r="193" spans="1:25" x14ac:dyDescent="0.25">
      <c r="A193" s="81">
        <v>191</v>
      </c>
      <c r="B193" s="11">
        <v>84683</v>
      </c>
      <c r="C193" s="31"/>
      <c r="D193" s="82">
        <v>3915</v>
      </c>
      <c r="E193" s="6">
        <f t="shared" si="56"/>
        <v>1960</v>
      </c>
      <c r="F193" s="6">
        <f t="shared" si="57"/>
        <v>655</v>
      </c>
      <c r="G193" s="6">
        <f t="shared" si="58"/>
        <v>165</v>
      </c>
      <c r="H193" s="31">
        <f t="shared" si="59"/>
        <v>35</v>
      </c>
      <c r="I193" s="11">
        <f t="shared" si="60"/>
        <v>7439</v>
      </c>
      <c r="J193" s="6">
        <f t="shared" si="61"/>
        <v>3724</v>
      </c>
      <c r="K193" s="6">
        <f t="shared" si="62"/>
        <v>1245</v>
      </c>
      <c r="L193" s="6">
        <f t="shared" si="63"/>
        <v>314</v>
      </c>
      <c r="M193" s="31">
        <f t="shared" si="64"/>
        <v>67</v>
      </c>
      <c r="N193" s="26"/>
      <c r="O193" s="26">
        <f t="shared" si="65"/>
        <v>69805</v>
      </c>
      <c r="P193" s="26">
        <f t="shared" si="66"/>
        <v>0</v>
      </c>
      <c r="Q193" s="26">
        <f t="shared" si="67"/>
        <v>71030</v>
      </c>
      <c r="R193" s="26">
        <f t="shared" si="68"/>
        <v>71647</v>
      </c>
      <c r="S193" s="26">
        <f t="shared" si="69"/>
        <v>71894</v>
      </c>
      <c r="T193" s="1"/>
      <c r="U193" s="67">
        <f>IF(B193=C193,0,IF(S193&lt;&gt;"-",(S193)/Přehled!$A$1,0))</f>
        <v>171.17619047619047</v>
      </c>
      <c r="Y193" s="364"/>
    </row>
    <row r="194" spans="1:25" x14ac:dyDescent="0.25">
      <c r="A194" s="81">
        <v>192</v>
      </c>
      <c r="B194" s="11">
        <v>86800</v>
      </c>
      <c r="C194" s="31"/>
      <c r="D194" s="82">
        <v>3940</v>
      </c>
      <c r="E194" s="6">
        <f t="shared" si="56"/>
        <v>1970</v>
      </c>
      <c r="F194" s="6">
        <f t="shared" si="57"/>
        <v>655</v>
      </c>
      <c r="G194" s="6">
        <f t="shared" si="58"/>
        <v>165</v>
      </c>
      <c r="H194" s="31">
        <f t="shared" si="59"/>
        <v>35</v>
      </c>
      <c r="I194" s="11">
        <f t="shared" si="60"/>
        <v>7486</v>
      </c>
      <c r="J194" s="6">
        <f t="shared" si="61"/>
        <v>3743</v>
      </c>
      <c r="K194" s="6">
        <f t="shared" si="62"/>
        <v>1245</v>
      </c>
      <c r="L194" s="6">
        <f t="shared" si="63"/>
        <v>314</v>
      </c>
      <c r="M194" s="31">
        <f t="shared" si="64"/>
        <v>67</v>
      </c>
      <c r="N194" s="26"/>
      <c r="O194" s="26">
        <f t="shared" si="65"/>
        <v>71828</v>
      </c>
      <c r="P194" s="26">
        <f t="shared" si="66"/>
        <v>0</v>
      </c>
      <c r="Q194" s="26">
        <f t="shared" si="67"/>
        <v>73081</v>
      </c>
      <c r="R194" s="26">
        <f t="shared" si="68"/>
        <v>73698</v>
      </c>
      <c r="S194" s="26">
        <f t="shared" si="69"/>
        <v>73945</v>
      </c>
      <c r="T194" s="1"/>
      <c r="U194" s="67">
        <f>IF(B194=C194,0,IF(S194&lt;&gt;"-",(S194)/Přehled!$A$1,0))</f>
        <v>176.0595238095238</v>
      </c>
      <c r="Y194" s="364"/>
    </row>
    <row r="195" spans="1:25" x14ac:dyDescent="0.25">
      <c r="A195" s="81">
        <v>193</v>
      </c>
      <c r="B195" s="11">
        <v>88970</v>
      </c>
      <c r="C195" s="31"/>
      <c r="D195" s="82">
        <v>3965</v>
      </c>
      <c r="E195" s="6">
        <f t="shared" si="56"/>
        <v>1985</v>
      </c>
      <c r="F195" s="6">
        <f t="shared" si="57"/>
        <v>660</v>
      </c>
      <c r="G195" s="6">
        <f t="shared" si="58"/>
        <v>165</v>
      </c>
      <c r="H195" s="31">
        <f t="shared" si="59"/>
        <v>35</v>
      </c>
      <c r="I195" s="11">
        <f t="shared" si="60"/>
        <v>7534</v>
      </c>
      <c r="J195" s="6">
        <f t="shared" si="61"/>
        <v>3772</v>
      </c>
      <c r="K195" s="6">
        <f t="shared" si="62"/>
        <v>1254</v>
      </c>
      <c r="L195" s="6">
        <f t="shared" si="63"/>
        <v>314</v>
      </c>
      <c r="M195" s="31">
        <f t="shared" si="64"/>
        <v>67</v>
      </c>
      <c r="N195" s="26"/>
      <c r="O195" s="26">
        <f t="shared" si="65"/>
        <v>73902</v>
      </c>
      <c r="P195" s="26">
        <f t="shared" si="66"/>
        <v>0</v>
      </c>
      <c r="Q195" s="26">
        <f t="shared" si="67"/>
        <v>75156</v>
      </c>
      <c r="R195" s="26">
        <f t="shared" si="68"/>
        <v>75782</v>
      </c>
      <c r="S195" s="26">
        <f t="shared" si="69"/>
        <v>76029</v>
      </c>
      <c r="T195" s="1"/>
      <c r="U195" s="67">
        <f>IF(B195=C195,0,IF(S195&lt;&gt;"-",(S195)/Přehled!$A$1,0))</f>
        <v>181.02142857142857</v>
      </c>
      <c r="Y195" s="364"/>
    </row>
    <row r="196" spans="1:25" x14ac:dyDescent="0.25">
      <c r="A196" s="75">
        <v>194</v>
      </c>
      <c r="B196" s="11">
        <v>91194</v>
      </c>
      <c r="C196" s="31"/>
      <c r="D196" s="78">
        <v>3990</v>
      </c>
      <c r="E196" s="79">
        <f t="shared" si="56"/>
        <v>1995</v>
      </c>
      <c r="F196" s="79">
        <f t="shared" si="57"/>
        <v>665</v>
      </c>
      <c r="G196" s="79">
        <f t="shared" si="58"/>
        <v>165</v>
      </c>
      <c r="H196" s="77">
        <f t="shared" si="59"/>
        <v>35</v>
      </c>
      <c r="I196" s="76">
        <f t="shared" si="60"/>
        <v>7581</v>
      </c>
      <c r="J196" s="79">
        <f t="shared" si="61"/>
        <v>3791</v>
      </c>
      <c r="K196" s="79">
        <f t="shared" si="62"/>
        <v>1264</v>
      </c>
      <c r="L196" s="79">
        <f t="shared" si="63"/>
        <v>314</v>
      </c>
      <c r="M196" s="77">
        <f t="shared" si="64"/>
        <v>67</v>
      </c>
      <c r="N196" s="26"/>
      <c r="O196" s="26">
        <f t="shared" si="65"/>
        <v>76032</v>
      </c>
      <c r="P196" s="26">
        <f t="shared" si="66"/>
        <v>0</v>
      </c>
      <c r="Q196" s="26">
        <f t="shared" si="67"/>
        <v>77294</v>
      </c>
      <c r="R196" s="26">
        <f t="shared" si="68"/>
        <v>77930</v>
      </c>
      <c r="S196" s="26">
        <f t="shared" si="69"/>
        <v>78177</v>
      </c>
      <c r="T196" s="1"/>
      <c r="U196" s="67">
        <f>IF(B196=C196,0,IF(S196&lt;&gt;"-",(S196)/Přehled!$A$1,0))</f>
        <v>186.13571428571427</v>
      </c>
      <c r="Y196" s="364"/>
    </row>
    <row r="197" spans="1:25" x14ac:dyDescent="0.25">
      <c r="A197" s="75">
        <v>195</v>
      </c>
      <c r="B197" s="11">
        <v>93474</v>
      </c>
      <c r="C197" s="31"/>
      <c r="D197" s="78">
        <v>4015</v>
      </c>
      <c r="E197" s="79">
        <f t="shared" si="56"/>
        <v>2010</v>
      </c>
      <c r="F197" s="79">
        <f t="shared" si="57"/>
        <v>670</v>
      </c>
      <c r="G197" s="79">
        <f t="shared" si="58"/>
        <v>170</v>
      </c>
      <c r="H197" s="77">
        <f t="shared" si="59"/>
        <v>35</v>
      </c>
      <c r="I197" s="76">
        <f t="shared" si="60"/>
        <v>7629</v>
      </c>
      <c r="J197" s="79">
        <f t="shared" si="61"/>
        <v>3819</v>
      </c>
      <c r="K197" s="79">
        <f t="shared" si="62"/>
        <v>1273</v>
      </c>
      <c r="L197" s="79">
        <f t="shared" si="63"/>
        <v>323</v>
      </c>
      <c r="M197" s="77">
        <f t="shared" si="64"/>
        <v>67</v>
      </c>
      <c r="N197" s="26"/>
      <c r="O197" s="26">
        <f t="shared" si="65"/>
        <v>78216</v>
      </c>
      <c r="P197" s="26">
        <f t="shared" si="66"/>
        <v>0</v>
      </c>
      <c r="Q197" s="26">
        <f t="shared" si="67"/>
        <v>79480</v>
      </c>
      <c r="R197" s="26">
        <f t="shared" si="68"/>
        <v>80107</v>
      </c>
      <c r="S197" s="26">
        <f t="shared" si="69"/>
        <v>80363</v>
      </c>
      <c r="T197" s="1"/>
      <c r="U197" s="67">
        <f>IF(B197=C197,0,IF(S197&lt;&gt;"-",(S197)/Přehled!$A$1,0))</f>
        <v>191.34047619047618</v>
      </c>
      <c r="Y197" s="364"/>
    </row>
    <row r="198" spans="1:25" x14ac:dyDescent="0.25">
      <c r="A198" s="75">
        <v>196</v>
      </c>
      <c r="B198" s="11">
        <v>95810</v>
      </c>
      <c r="C198" s="31"/>
      <c r="D198" s="78">
        <v>4040</v>
      </c>
      <c r="E198" s="79">
        <f t="shared" si="56"/>
        <v>2020</v>
      </c>
      <c r="F198" s="79">
        <f t="shared" si="57"/>
        <v>675</v>
      </c>
      <c r="G198" s="79">
        <f t="shared" si="58"/>
        <v>170</v>
      </c>
      <c r="H198" s="77">
        <f t="shared" si="59"/>
        <v>35</v>
      </c>
      <c r="I198" s="76">
        <f t="shared" si="60"/>
        <v>7676</v>
      </c>
      <c r="J198" s="79">
        <f t="shared" si="61"/>
        <v>3838</v>
      </c>
      <c r="K198" s="79">
        <f t="shared" si="62"/>
        <v>1283</v>
      </c>
      <c r="L198" s="79">
        <f t="shared" si="63"/>
        <v>323</v>
      </c>
      <c r="M198" s="77">
        <f t="shared" si="64"/>
        <v>67</v>
      </c>
      <c r="N198" s="26"/>
      <c r="O198" s="26">
        <f t="shared" si="65"/>
        <v>80458</v>
      </c>
      <c r="P198" s="26">
        <f t="shared" si="66"/>
        <v>0</v>
      </c>
      <c r="Q198" s="26">
        <f t="shared" si="67"/>
        <v>81730</v>
      </c>
      <c r="R198" s="26">
        <f t="shared" si="68"/>
        <v>82367</v>
      </c>
      <c r="S198" s="26">
        <f t="shared" si="69"/>
        <v>82623</v>
      </c>
      <c r="T198" s="1"/>
      <c r="U198" s="67">
        <f>IF(B198=C198,0,IF(S198&lt;&gt;"-",(S198)/Přehled!$A$1,0))</f>
        <v>196.72142857142856</v>
      </c>
      <c r="Y198" s="364"/>
    </row>
    <row r="199" spans="1:25" x14ac:dyDescent="0.25">
      <c r="A199" s="75">
        <v>197</v>
      </c>
      <c r="B199" s="11">
        <v>98206</v>
      </c>
      <c r="C199" s="31"/>
      <c r="D199" s="78">
        <v>4065</v>
      </c>
      <c r="E199" s="79">
        <f t="shared" si="56"/>
        <v>2035</v>
      </c>
      <c r="F199" s="79">
        <f t="shared" si="57"/>
        <v>680</v>
      </c>
      <c r="G199" s="79">
        <f t="shared" si="58"/>
        <v>170</v>
      </c>
      <c r="H199" s="77">
        <f t="shared" si="59"/>
        <v>35</v>
      </c>
      <c r="I199" s="76">
        <f t="shared" si="60"/>
        <v>7724</v>
      </c>
      <c r="J199" s="79">
        <f t="shared" si="61"/>
        <v>3867</v>
      </c>
      <c r="K199" s="79">
        <f t="shared" si="62"/>
        <v>1292</v>
      </c>
      <c r="L199" s="79">
        <f t="shared" si="63"/>
        <v>323</v>
      </c>
      <c r="M199" s="77">
        <f t="shared" si="64"/>
        <v>67</v>
      </c>
      <c r="N199" s="26"/>
      <c r="O199" s="26">
        <f t="shared" si="65"/>
        <v>82758</v>
      </c>
      <c r="P199" s="26">
        <f t="shared" si="66"/>
        <v>0</v>
      </c>
      <c r="Q199" s="26">
        <f t="shared" si="67"/>
        <v>84031</v>
      </c>
      <c r="R199" s="26">
        <f t="shared" si="68"/>
        <v>84677</v>
      </c>
      <c r="S199" s="26">
        <f t="shared" si="69"/>
        <v>84933</v>
      </c>
      <c r="T199" s="1"/>
      <c r="U199" s="67">
        <f>IF(B199=C199,0,IF(S199&lt;&gt;"-",(S199)/Přehled!$A$1,0))</f>
        <v>202.22142857142856</v>
      </c>
      <c r="Y199" s="364"/>
    </row>
    <row r="200" spans="1:25" x14ac:dyDescent="0.25">
      <c r="A200" s="75">
        <v>198</v>
      </c>
      <c r="B200" s="11">
        <v>100661</v>
      </c>
      <c r="C200" s="31"/>
      <c r="D200" s="78">
        <v>4090</v>
      </c>
      <c r="E200" s="79">
        <f t="shared" si="56"/>
        <v>2045</v>
      </c>
      <c r="F200" s="79">
        <f t="shared" si="57"/>
        <v>680</v>
      </c>
      <c r="G200" s="79">
        <f t="shared" si="58"/>
        <v>170</v>
      </c>
      <c r="H200" s="77">
        <f t="shared" si="59"/>
        <v>35</v>
      </c>
      <c r="I200" s="76">
        <f t="shared" si="60"/>
        <v>7771</v>
      </c>
      <c r="J200" s="79">
        <f t="shared" si="61"/>
        <v>3886</v>
      </c>
      <c r="K200" s="79">
        <f t="shared" si="62"/>
        <v>1292</v>
      </c>
      <c r="L200" s="79">
        <f t="shared" si="63"/>
        <v>323</v>
      </c>
      <c r="M200" s="77">
        <f t="shared" si="64"/>
        <v>67</v>
      </c>
      <c r="N200" s="26"/>
      <c r="O200" s="26">
        <f t="shared" si="65"/>
        <v>85119</v>
      </c>
      <c r="P200" s="26">
        <f t="shared" si="66"/>
        <v>0</v>
      </c>
      <c r="Q200" s="26">
        <f t="shared" si="67"/>
        <v>86420</v>
      </c>
      <c r="R200" s="26">
        <f t="shared" si="68"/>
        <v>87066</v>
      </c>
      <c r="S200" s="26">
        <f t="shared" si="69"/>
        <v>87322</v>
      </c>
      <c r="T200" s="1"/>
      <c r="U200" s="67">
        <f>IF(B200=C200,0,IF(S200&lt;&gt;"-",(S200)/Přehled!$A$1,0))</f>
        <v>207.90952380952382</v>
      </c>
      <c r="Y200" s="364"/>
    </row>
    <row r="201" spans="1:25" x14ac:dyDescent="0.25">
      <c r="A201" s="75">
        <v>199</v>
      </c>
      <c r="B201" s="11">
        <v>103177</v>
      </c>
      <c r="C201" s="31"/>
      <c r="D201" s="78">
        <v>4115</v>
      </c>
      <c r="E201" s="79">
        <f t="shared" si="56"/>
        <v>2060</v>
      </c>
      <c r="F201" s="79">
        <f t="shared" si="57"/>
        <v>685</v>
      </c>
      <c r="G201" s="79">
        <f t="shared" si="58"/>
        <v>170</v>
      </c>
      <c r="H201" s="77">
        <f t="shared" si="59"/>
        <v>35</v>
      </c>
      <c r="I201" s="76">
        <f t="shared" si="60"/>
        <v>7819</v>
      </c>
      <c r="J201" s="79">
        <f t="shared" si="61"/>
        <v>3914</v>
      </c>
      <c r="K201" s="79">
        <f t="shared" si="62"/>
        <v>1302</v>
      </c>
      <c r="L201" s="79">
        <f t="shared" si="63"/>
        <v>323</v>
      </c>
      <c r="M201" s="77">
        <f t="shared" si="64"/>
        <v>67</v>
      </c>
      <c r="N201" s="26"/>
      <c r="O201" s="26">
        <f t="shared" si="65"/>
        <v>87539</v>
      </c>
      <c r="P201" s="26">
        <f t="shared" si="66"/>
        <v>0</v>
      </c>
      <c r="Q201" s="26">
        <f t="shared" si="67"/>
        <v>88840</v>
      </c>
      <c r="R201" s="26">
        <f t="shared" si="68"/>
        <v>89496</v>
      </c>
      <c r="S201" s="26">
        <f t="shared" si="69"/>
        <v>89752</v>
      </c>
      <c r="T201" s="1"/>
      <c r="U201" s="67">
        <f>IF(B201=C201,0,IF(S201&lt;&gt;"-",(S201)/Přehled!$A$1,0))</f>
        <v>213.6952380952381</v>
      </c>
      <c r="Y201" s="364"/>
    </row>
    <row r="202" spans="1:25" x14ac:dyDescent="0.25">
      <c r="A202" s="81">
        <v>200</v>
      </c>
      <c r="B202" s="11">
        <v>105757</v>
      </c>
      <c r="C202" s="31"/>
      <c r="D202" s="82">
        <v>4140</v>
      </c>
      <c r="E202" s="6">
        <f t="shared" si="56"/>
        <v>2070</v>
      </c>
      <c r="F202" s="6">
        <f t="shared" si="57"/>
        <v>690</v>
      </c>
      <c r="G202" s="6">
        <f t="shared" si="58"/>
        <v>175</v>
      </c>
      <c r="H202" s="31">
        <f t="shared" si="59"/>
        <v>35</v>
      </c>
      <c r="I202" s="11">
        <f t="shared" si="60"/>
        <v>7866</v>
      </c>
      <c r="J202" s="6">
        <f t="shared" si="61"/>
        <v>3933</v>
      </c>
      <c r="K202" s="6">
        <f t="shared" si="62"/>
        <v>1311</v>
      </c>
      <c r="L202" s="6">
        <f t="shared" si="63"/>
        <v>333</v>
      </c>
      <c r="M202" s="31">
        <f t="shared" si="64"/>
        <v>67</v>
      </c>
      <c r="N202" s="26"/>
      <c r="O202" s="26">
        <f t="shared" si="65"/>
        <v>90025</v>
      </c>
      <c r="P202" s="26">
        <f t="shared" si="66"/>
        <v>0</v>
      </c>
      <c r="Q202" s="26">
        <f t="shared" si="67"/>
        <v>91336</v>
      </c>
      <c r="R202" s="26">
        <f t="shared" si="68"/>
        <v>91981</v>
      </c>
      <c r="S202" s="26">
        <f t="shared" si="69"/>
        <v>92247</v>
      </c>
      <c r="T202" s="1"/>
      <c r="U202" s="67">
        <f>IF(B202=C202,0,IF(S202&lt;&gt;"-",(S202)/Přehled!$A$1,0))</f>
        <v>219.63571428571427</v>
      </c>
      <c r="Y202" s="364"/>
    </row>
    <row r="203" spans="1:25" x14ac:dyDescent="0.25">
      <c r="A203" s="81">
        <v>201</v>
      </c>
      <c r="B203" s="11">
        <v>108401</v>
      </c>
      <c r="C203" s="31"/>
      <c r="D203" s="82">
        <v>4165</v>
      </c>
      <c r="E203" s="6">
        <f t="shared" si="56"/>
        <v>2085</v>
      </c>
      <c r="F203" s="6">
        <f t="shared" si="57"/>
        <v>695</v>
      </c>
      <c r="G203" s="6">
        <f t="shared" si="58"/>
        <v>175</v>
      </c>
      <c r="H203" s="31">
        <f t="shared" si="59"/>
        <v>35</v>
      </c>
      <c r="I203" s="11">
        <f t="shared" si="60"/>
        <v>7914</v>
      </c>
      <c r="J203" s="6">
        <f t="shared" si="61"/>
        <v>3962</v>
      </c>
      <c r="K203" s="6">
        <f t="shared" si="62"/>
        <v>1321</v>
      </c>
      <c r="L203" s="6">
        <f t="shared" si="63"/>
        <v>333</v>
      </c>
      <c r="M203" s="31">
        <f t="shared" si="64"/>
        <v>67</v>
      </c>
      <c r="N203" s="26"/>
      <c r="O203" s="26">
        <f t="shared" si="65"/>
        <v>92573</v>
      </c>
      <c r="P203" s="26">
        <f t="shared" si="66"/>
        <v>0</v>
      </c>
      <c r="Q203" s="26">
        <f t="shared" si="67"/>
        <v>93883</v>
      </c>
      <c r="R203" s="26">
        <f t="shared" si="68"/>
        <v>94538</v>
      </c>
      <c r="S203" s="26">
        <f t="shared" si="69"/>
        <v>94804</v>
      </c>
      <c r="T203" s="1"/>
      <c r="U203" s="67">
        <f>IF(B203=C203,0,IF(S203&lt;&gt;"-",(S203)/Přehled!$A$1,0))</f>
        <v>225.72380952380954</v>
      </c>
      <c r="Y203" s="364"/>
    </row>
    <row r="204" spans="1:25" x14ac:dyDescent="0.25">
      <c r="A204" s="81">
        <v>202</v>
      </c>
      <c r="B204" s="11">
        <v>111111</v>
      </c>
      <c r="C204" s="31"/>
      <c r="D204" s="82">
        <v>4190</v>
      </c>
      <c r="E204" s="6">
        <f t="shared" si="56"/>
        <v>2095</v>
      </c>
      <c r="F204" s="6">
        <f t="shared" si="57"/>
        <v>700</v>
      </c>
      <c r="G204" s="6">
        <f t="shared" si="58"/>
        <v>175</v>
      </c>
      <c r="H204" s="31">
        <f t="shared" si="59"/>
        <v>35</v>
      </c>
      <c r="I204" s="11">
        <f t="shared" si="60"/>
        <v>7961</v>
      </c>
      <c r="J204" s="6">
        <f t="shared" si="61"/>
        <v>3981</v>
      </c>
      <c r="K204" s="6">
        <f t="shared" si="62"/>
        <v>1330</v>
      </c>
      <c r="L204" s="6">
        <f t="shared" si="63"/>
        <v>333</v>
      </c>
      <c r="M204" s="31">
        <f t="shared" si="64"/>
        <v>67</v>
      </c>
      <c r="N204" s="26"/>
      <c r="O204" s="26">
        <f t="shared" si="65"/>
        <v>95189</v>
      </c>
      <c r="P204" s="26">
        <f t="shared" si="66"/>
        <v>0</v>
      </c>
      <c r="Q204" s="26">
        <f t="shared" si="67"/>
        <v>96509</v>
      </c>
      <c r="R204" s="26">
        <f t="shared" si="68"/>
        <v>97173</v>
      </c>
      <c r="S204" s="26">
        <f t="shared" si="69"/>
        <v>97439</v>
      </c>
      <c r="T204" s="1"/>
      <c r="U204" s="67">
        <f>IF(B204=C204,0,IF(S204&lt;&gt;"-",(S204)/Přehled!$A$1,0))</f>
        <v>231.99761904761905</v>
      </c>
      <c r="Y204" s="364"/>
    </row>
    <row r="205" spans="1:25" x14ac:dyDescent="0.25">
      <c r="A205" s="75">
        <v>203</v>
      </c>
      <c r="B205" s="11">
        <v>113888</v>
      </c>
      <c r="C205" s="31"/>
      <c r="D205" s="78">
        <v>4215</v>
      </c>
      <c r="E205" s="79">
        <f t="shared" si="56"/>
        <v>2110</v>
      </c>
      <c r="F205" s="79">
        <f t="shared" si="57"/>
        <v>705</v>
      </c>
      <c r="G205" s="79">
        <f t="shared" si="58"/>
        <v>175</v>
      </c>
      <c r="H205" s="77">
        <f t="shared" si="59"/>
        <v>35</v>
      </c>
      <c r="I205" s="76">
        <f t="shared" si="60"/>
        <v>8009</v>
      </c>
      <c r="J205" s="79">
        <f t="shared" si="61"/>
        <v>4009</v>
      </c>
      <c r="K205" s="79">
        <f t="shared" si="62"/>
        <v>1340</v>
      </c>
      <c r="L205" s="79">
        <f t="shared" si="63"/>
        <v>333</v>
      </c>
      <c r="M205" s="77">
        <f t="shared" si="64"/>
        <v>67</v>
      </c>
      <c r="N205" s="26"/>
      <c r="O205" s="26">
        <f t="shared" si="65"/>
        <v>97870</v>
      </c>
      <c r="P205" s="26">
        <f t="shared" si="66"/>
        <v>0</v>
      </c>
      <c r="Q205" s="26">
        <f t="shared" si="67"/>
        <v>99190</v>
      </c>
      <c r="R205" s="26">
        <f t="shared" si="68"/>
        <v>99864</v>
      </c>
      <c r="S205" s="26">
        <f t="shared" si="69"/>
        <v>100130</v>
      </c>
      <c r="T205" s="1"/>
      <c r="U205" s="67">
        <f>IF(B205=C205,0,IF(S205&lt;&gt;"-",(S205)/Přehled!$A$1,0))</f>
        <v>238.4047619047619</v>
      </c>
      <c r="Y205" s="364"/>
    </row>
    <row r="206" spans="1:25" x14ac:dyDescent="0.25">
      <c r="A206" s="75">
        <v>204</v>
      </c>
      <c r="B206" s="11">
        <v>116736</v>
      </c>
      <c r="C206" s="31"/>
      <c r="D206" s="78">
        <v>4240</v>
      </c>
      <c r="E206" s="79">
        <f t="shared" si="56"/>
        <v>2120</v>
      </c>
      <c r="F206" s="79">
        <f t="shared" si="57"/>
        <v>705</v>
      </c>
      <c r="G206" s="79">
        <f t="shared" si="58"/>
        <v>175</v>
      </c>
      <c r="H206" s="77">
        <f t="shared" si="59"/>
        <v>35</v>
      </c>
      <c r="I206" s="76">
        <f t="shared" si="60"/>
        <v>8056</v>
      </c>
      <c r="J206" s="79">
        <f t="shared" si="61"/>
        <v>4028</v>
      </c>
      <c r="K206" s="79">
        <f t="shared" si="62"/>
        <v>1340</v>
      </c>
      <c r="L206" s="79">
        <f t="shared" si="63"/>
        <v>333</v>
      </c>
      <c r="M206" s="77">
        <f t="shared" si="64"/>
        <v>67</v>
      </c>
      <c r="N206" s="26"/>
      <c r="O206" s="26">
        <f t="shared" si="65"/>
        <v>100624</v>
      </c>
      <c r="P206" s="26">
        <f t="shared" si="66"/>
        <v>0</v>
      </c>
      <c r="Q206" s="26">
        <f t="shared" si="67"/>
        <v>101972</v>
      </c>
      <c r="R206" s="26">
        <f t="shared" si="68"/>
        <v>102646</v>
      </c>
      <c r="S206" s="26">
        <f t="shared" si="69"/>
        <v>102912</v>
      </c>
      <c r="T206" s="1"/>
      <c r="U206" s="67">
        <f>IF(B206=C206,0,IF(S206&lt;&gt;"-",(S206)/Přehled!$A$1,0))</f>
        <v>245.02857142857144</v>
      </c>
      <c r="Y206" s="364"/>
    </row>
    <row r="207" spans="1:25" x14ac:dyDescent="0.25">
      <c r="A207" s="75">
        <v>205</v>
      </c>
      <c r="B207" s="11">
        <v>119654</v>
      </c>
      <c r="C207" s="31"/>
      <c r="D207" s="78">
        <v>4265</v>
      </c>
      <c r="E207" s="79">
        <f t="shared" si="56"/>
        <v>2135</v>
      </c>
      <c r="F207" s="79">
        <f t="shared" si="57"/>
        <v>710</v>
      </c>
      <c r="G207" s="79">
        <f t="shared" si="58"/>
        <v>180</v>
      </c>
      <c r="H207" s="77">
        <f t="shared" si="59"/>
        <v>35</v>
      </c>
      <c r="I207" s="76">
        <f t="shared" si="60"/>
        <v>8104</v>
      </c>
      <c r="J207" s="79">
        <f t="shared" si="61"/>
        <v>4057</v>
      </c>
      <c r="K207" s="79">
        <f t="shared" si="62"/>
        <v>1349</v>
      </c>
      <c r="L207" s="79">
        <f t="shared" si="63"/>
        <v>342</v>
      </c>
      <c r="M207" s="77">
        <f t="shared" si="64"/>
        <v>67</v>
      </c>
      <c r="N207" s="26"/>
      <c r="O207" s="26">
        <f t="shared" si="65"/>
        <v>103446</v>
      </c>
      <c r="P207" s="26">
        <f t="shared" si="66"/>
        <v>0</v>
      </c>
      <c r="Q207" s="26">
        <f t="shared" si="67"/>
        <v>104795</v>
      </c>
      <c r="R207" s="26">
        <f t="shared" si="68"/>
        <v>105460</v>
      </c>
      <c r="S207" s="26">
        <f t="shared" si="69"/>
        <v>105735</v>
      </c>
      <c r="T207" s="1"/>
      <c r="U207" s="67">
        <f>IF(B207=C207,0,IF(S207&lt;&gt;"-",(S207)/Přehled!$A$1,0))</f>
        <v>251.75</v>
      </c>
      <c r="Y207" s="364"/>
    </row>
    <row r="208" spans="1:25" x14ac:dyDescent="0.25">
      <c r="A208" s="75">
        <v>206</v>
      </c>
      <c r="B208" s="11">
        <v>122645</v>
      </c>
      <c r="C208" s="31"/>
      <c r="D208" s="78">
        <v>4290</v>
      </c>
      <c r="E208" s="79">
        <f t="shared" si="56"/>
        <v>2145</v>
      </c>
      <c r="F208" s="79">
        <f t="shared" si="57"/>
        <v>715</v>
      </c>
      <c r="G208" s="79">
        <f t="shared" si="58"/>
        <v>180</v>
      </c>
      <c r="H208" s="77">
        <f t="shared" si="59"/>
        <v>35</v>
      </c>
      <c r="I208" s="76">
        <f t="shared" si="60"/>
        <v>8151</v>
      </c>
      <c r="J208" s="79">
        <f t="shared" si="61"/>
        <v>4076</v>
      </c>
      <c r="K208" s="79">
        <f t="shared" si="62"/>
        <v>1359</v>
      </c>
      <c r="L208" s="79">
        <f t="shared" si="63"/>
        <v>342</v>
      </c>
      <c r="M208" s="77">
        <f t="shared" si="64"/>
        <v>67</v>
      </c>
      <c r="N208" s="26"/>
      <c r="O208" s="26">
        <f t="shared" si="65"/>
        <v>106343</v>
      </c>
      <c r="P208" s="26">
        <f t="shared" si="66"/>
        <v>0</v>
      </c>
      <c r="Q208" s="26">
        <f t="shared" si="67"/>
        <v>107700</v>
      </c>
      <c r="R208" s="26">
        <f t="shared" si="68"/>
        <v>108375</v>
      </c>
      <c r="S208" s="26">
        <f t="shared" si="69"/>
        <v>108650</v>
      </c>
      <c r="T208" s="1"/>
      <c r="U208" s="67">
        <f>IF(B208=C208,0,IF(S208&lt;&gt;"-",(S208)/Přehled!$A$1,0))</f>
        <v>258.6904761904762</v>
      </c>
      <c r="Y208" s="364"/>
    </row>
    <row r="209" spans="1:25" x14ac:dyDescent="0.25">
      <c r="A209" s="75">
        <v>207</v>
      </c>
      <c r="B209" s="11">
        <v>125711</v>
      </c>
      <c r="C209" s="31"/>
      <c r="D209" s="78">
        <v>4315</v>
      </c>
      <c r="E209" s="79">
        <f t="shared" si="56"/>
        <v>2160</v>
      </c>
      <c r="F209" s="79">
        <f t="shared" si="57"/>
        <v>720</v>
      </c>
      <c r="G209" s="79">
        <f t="shared" si="58"/>
        <v>180</v>
      </c>
      <c r="H209" s="77">
        <f t="shared" si="59"/>
        <v>35</v>
      </c>
      <c r="I209" s="76">
        <f t="shared" si="60"/>
        <v>8199</v>
      </c>
      <c r="J209" s="79">
        <f t="shared" si="61"/>
        <v>4104</v>
      </c>
      <c r="K209" s="79">
        <f t="shared" si="62"/>
        <v>1368</v>
      </c>
      <c r="L209" s="79">
        <f t="shared" si="63"/>
        <v>342</v>
      </c>
      <c r="M209" s="77">
        <f t="shared" si="64"/>
        <v>67</v>
      </c>
      <c r="N209" s="26"/>
      <c r="O209" s="26">
        <f t="shared" si="65"/>
        <v>109313</v>
      </c>
      <c r="P209" s="26">
        <f t="shared" si="66"/>
        <v>0</v>
      </c>
      <c r="Q209" s="26">
        <f t="shared" si="67"/>
        <v>110672</v>
      </c>
      <c r="R209" s="26">
        <f t="shared" si="68"/>
        <v>111356</v>
      </c>
      <c r="S209" s="26">
        <f t="shared" si="69"/>
        <v>111631</v>
      </c>
      <c r="T209" s="1"/>
      <c r="U209" s="67">
        <f>IF(B209=C209,0,IF(S209&lt;&gt;"-",(S209)/Přehled!$A$1,0))</f>
        <v>265.78809523809525</v>
      </c>
      <c r="Y209" s="364"/>
    </row>
    <row r="210" spans="1:25" x14ac:dyDescent="0.25">
      <c r="A210" s="75">
        <v>208</v>
      </c>
      <c r="B210" s="11">
        <v>128854</v>
      </c>
      <c r="C210" s="31"/>
      <c r="D210" s="78">
        <v>4340</v>
      </c>
      <c r="E210" s="79">
        <f t="shared" si="56"/>
        <v>2170</v>
      </c>
      <c r="F210" s="79">
        <f t="shared" si="57"/>
        <v>725</v>
      </c>
      <c r="G210" s="79">
        <f t="shared" si="58"/>
        <v>180</v>
      </c>
      <c r="H210" s="77">
        <f t="shared" si="59"/>
        <v>35</v>
      </c>
      <c r="I210" s="76">
        <f t="shared" si="60"/>
        <v>8246</v>
      </c>
      <c r="J210" s="79">
        <f t="shared" si="61"/>
        <v>4123</v>
      </c>
      <c r="K210" s="79">
        <f t="shared" si="62"/>
        <v>1378</v>
      </c>
      <c r="L210" s="79">
        <f t="shared" si="63"/>
        <v>342</v>
      </c>
      <c r="M210" s="77">
        <f t="shared" si="64"/>
        <v>67</v>
      </c>
      <c r="N210" s="26"/>
      <c r="O210" s="26">
        <f t="shared" si="65"/>
        <v>112362</v>
      </c>
      <c r="P210" s="26">
        <f t="shared" si="66"/>
        <v>0</v>
      </c>
      <c r="Q210" s="26">
        <f t="shared" si="67"/>
        <v>113729</v>
      </c>
      <c r="R210" s="26">
        <f t="shared" si="68"/>
        <v>114423</v>
      </c>
      <c r="S210" s="26">
        <f t="shared" si="69"/>
        <v>114698</v>
      </c>
      <c r="T210" s="1"/>
      <c r="U210" s="67">
        <f>IF(B210=C210,0,IF(S210&lt;&gt;"-",(S210)/Přehled!$A$1,0))</f>
        <v>273.09047619047618</v>
      </c>
      <c r="Y210" s="364"/>
    </row>
    <row r="211" spans="1:25" x14ac:dyDescent="0.25">
      <c r="A211" s="81">
        <v>209</v>
      </c>
      <c r="B211" s="11">
        <v>132076</v>
      </c>
      <c r="C211" s="31"/>
      <c r="D211" s="82">
        <v>4365</v>
      </c>
      <c r="E211" s="6">
        <f t="shared" si="56"/>
        <v>2185</v>
      </c>
      <c r="F211" s="6">
        <f t="shared" si="57"/>
        <v>730</v>
      </c>
      <c r="G211" s="6">
        <f t="shared" si="58"/>
        <v>185</v>
      </c>
      <c r="H211" s="31">
        <f t="shared" si="59"/>
        <v>35</v>
      </c>
      <c r="I211" s="11">
        <f t="shared" si="60"/>
        <v>8294</v>
      </c>
      <c r="J211" s="6">
        <f t="shared" si="61"/>
        <v>4152</v>
      </c>
      <c r="K211" s="6">
        <f t="shared" si="62"/>
        <v>1387</v>
      </c>
      <c r="L211" s="6">
        <f t="shared" si="63"/>
        <v>352</v>
      </c>
      <c r="M211" s="31">
        <f t="shared" si="64"/>
        <v>67</v>
      </c>
      <c r="N211" s="26"/>
      <c r="O211" s="26">
        <f t="shared" si="65"/>
        <v>115488</v>
      </c>
      <c r="P211" s="26">
        <f t="shared" si="66"/>
        <v>0</v>
      </c>
      <c r="Q211" s="26">
        <f t="shared" si="67"/>
        <v>116856</v>
      </c>
      <c r="R211" s="26">
        <f t="shared" si="68"/>
        <v>117539</v>
      </c>
      <c r="S211" s="26">
        <f t="shared" si="69"/>
        <v>117824</v>
      </c>
      <c r="T211" s="1"/>
      <c r="U211" s="67">
        <f>IF(B211=C211,0,IF(S211&lt;&gt;"-",(S211)/Přehled!$A$1,0))</f>
        <v>280.53333333333336</v>
      </c>
      <c r="Y211" s="364"/>
    </row>
    <row r="212" spans="1:25" x14ac:dyDescent="0.25">
      <c r="A212" s="81">
        <v>210</v>
      </c>
      <c r="B212" s="11">
        <v>135377</v>
      </c>
      <c r="C212" s="31"/>
      <c r="D212" s="82">
        <v>4390</v>
      </c>
      <c r="E212" s="6">
        <f t="shared" si="56"/>
        <v>2195</v>
      </c>
      <c r="F212" s="6">
        <f t="shared" si="57"/>
        <v>730</v>
      </c>
      <c r="G212" s="6">
        <f t="shared" si="58"/>
        <v>185</v>
      </c>
      <c r="H212" s="31">
        <f t="shared" si="59"/>
        <v>35</v>
      </c>
      <c r="I212" s="11">
        <f t="shared" si="60"/>
        <v>8341</v>
      </c>
      <c r="J212" s="6">
        <f t="shared" si="61"/>
        <v>4171</v>
      </c>
      <c r="K212" s="6">
        <f t="shared" si="62"/>
        <v>1387</v>
      </c>
      <c r="L212" s="6">
        <f t="shared" si="63"/>
        <v>352</v>
      </c>
      <c r="M212" s="31">
        <f t="shared" si="64"/>
        <v>67</v>
      </c>
      <c r="N212" s="26"/>
      <c r="O212" s="26">
        <f t="shared" si="65"/>
        <v>118695</v>
      </c>
      <c r="P212" s="26">
        <f t="shared" si="66"/>
        <v>0</v>
      </c>
      <c r="Q212" s="26">
        <f t="shared" si="67"/>
        <v>120091</v>
      </c>
      <c r="R212" s="26">
        <f t="shared" si="68"/>
        <v>120774</v>
      </c>
      <c r="S212" s="26">
        <f t="shared" si="69"/>
        <v>121059</v>
      </c>
      <c r="T212" s="1"/>
      <c r="U212" s="67">
        <f>IF(B212=C212,0,IF(S212&lt;&gt;"-",(S212)/Přehled!$A$1,0))</f>
        <v>288.23571428571427</v>
      </c>
      <c r="Y212" s="364"/>
    </row>
    <row r="213" spans="1:25" x14ac:dyDescent="0.25">
      <c r="A213" s="81">
        <v>211</v>
      </c>
      <c r="B213" s="11">
        <v>138762</v>
      </c>
      <c r="C213" s="31"/>
      <c r="D213" s="82">
        <v>4415</v>
      </c>
      <c r="E213" s="6">
        <f t="shared" si="56"/>
        <v>2210</v>
      </c>
      <c r="F213" s="6">
        <f t="shared" si="57"/>
        <v>735</v>
      </c>
      <c r="G213" s="6">
        <f t="shared" si="58"/>
        <v>185</v>
      </c>
      <c r="H213" s="31">
        <f t="shared" si="59"/>
        <v>35</v>
      </c>
      <c r="I213" s="11">
        <f t="shared" si="60"/>
        <v>8389</v>
      </c>
      <c r="J213" s="6">
        <f t="shared" si="61"/>
        <v>4199</v>
      </c>
      <c r="K213" s="6">
        <f t="shared" si="62"/>
        <v>1397</v>
      </c>
      <c r="L213" s="6">
        <f t="shared" si="63"/>
        <v>352</v>
      </c>
      <c r="M213" s="31">
        <f t="shared" si="64"/>
        <v>67</v>
      </c>
      <c r="N213" s="26"/>
      <c r="O213" s="26">
        <f t="shared" si="65"/>
        <v>121984</v>
      </c>
      <c r="P213" s="26">
        <f t="shared" si="66"/>
        <v>0</v>
      </c>
      <c r="Q213" s="26">
        <f t="shared" si="67"/>
        <v>123380</v>
      </c>
      <c r="R213" s="26">
        <f t="shared" si="68"/>
        <v>124073</v>
      </c>
      <c r="S213" s="26">
        <f t="shared" si="69"/>
        <v>124358</v>
      </c>
      <c r="T213" s="1"/>
      <c r="U213" s="67">
        <f>IF(B213=C213,0,IF(S213&lt;&gt;"-",(S213)/Přehled!$A$1,0))</f>
        <v>296.09047619047618</v>
      </c>
      <c r="Y213" s="364"/>
    </row>
    <row r="214" spans="1:25" x14ac:dyDescent="0.25">
      <c r="A214" s="75">
        <v>212</v>
      </c>
      <c r="B214" s="11">
        <v>142231</v>
      </c>
      <c r="C214" s="31"/>
      <c r="D214" s="78">
        <v>4440</v>
      </c>
      <c r="E214" s="79">
        <f t="shared" si="56"/>
        <v>2220</v>
      </c>
      <c r="F214" s="79">
        <f t="shared" si="57"/>
        <v>740</v>
      </c>
      <c r="G214" s="79">
        <f t="shared" si="58"/>
        <v>185</v>
      </c>
      <c r="H214" s="77">
        <f t="shared" si="59"/>
        <v>35</v>
      </c>
      <c r="I214" s="76">
        <f t="shared" si="60"/>
        <v>8436</v>
      </c>
      <c r="J214" s="79">
        <f t="shared" si="61"/>
        <v>4218</v>
      </c>
      <c r="K214" s="79">
        <f t="shared" si="62"/>
        <v>1406</v>
      </c>
      <c r="L214" s="79">
        <f t="shared" si="63"/>
        <v>352</v>
      </c>
      <c r="M214" s="77">
        <f t="shared" si="64"/>
        <v>67</v>
      </c>
      <c r="N214" s="26"/>
      <c r="O214" s="26">
        <f t="shared" si="65"/>
        <v>125359</v>
      </c>
      <c r="P214" s="26">
        <f t="shared" si="66"/>
        <v>0</v>
      </c>
      <c r="Q214" s="26">
        <f t="shared" si="67"/>
        <v>126765</v>
      </c>
      <c r="R214" s="26">
        <f t="shared" si="68"/>
        <v>127467</v>
      </c>
      <c r="S214" s="26">
        <f t="shared" si="69"/>
        <v>127752</v>
      </c>
      <c r="T214" s="1"/>
      <c r="U214" s="67">
        <f>IF(B214=C214,0,IF(S214&lt;&gt;"-",(S214)/Přehled!$A$1,0))</f>
        <v>304.17142857142858</v>
      </c>
      <c r="Y214" s="364"/>
    </row>
    <row r="215" spans="1:25" x14ac:dyDescent="0.25">
      <c r="A215" s="75">
        <v>213</v>
      </c>
      <c r="B215" s="11">
        <v>145787</v>
      </c>
      <c r="C215" s="31"/>
      <c r="D215" s="78">
        <v>4465</v>
      </c>
      <c r="E215" s="79">
        <f t="shared" si="56"/>
        <v>2235</v>
      </c>
      <c r="F215" s="79">
        <f t="shared" si="57"/>
        <v>745</v>
      </c>
      <c r="G215" s="79">
        <f t="shared" si="58"/>
        <v>185</v>
      </c>
      <c r="H215" s="77">
        <f t="shared" si="59"/>
        <v>35</v>
      </c>
      <c r="I215" s="76">
        <f t="shared" si="60"/>
        <v>8484</v>
      </c>
      <c r="J215" s="79">
        <f t="shared" si="61"/>
        <v>4247</v>
      </c>
      <c r="K215" s="79">
        <f t="shared" si="62"/>
        <v>1416</v>
      </c>
      <c r="L215" s="79">
        <f t="shared" si="63"/>
        <v>352</v>
      </c>
      <c r="M215" s="77">
        <f t="shared" si="64"/>
        <v>67</v>
      </c>
      <c r="N215" s="26"/>
      <c r="O215" s="26">
        <f t="shared" si="65"/>
        <v>128819</v>
      </c>
      <c r="P215" s="26">
        <f t="shared" si="66"/>
        <v>0</v>
      </c>
      <c r="Q215" s="26">
        <f t="shared" si="67"/>
        <v>130224</v>
      </c>
      <c r="R215" s="26">
        <f t="shared" si="68"/>
        <v>130936</v>
      </c>
      <c r="S215" s="26">
        <f t="shared" si="69"/>
        <v>131221</v>
      </c>
      <c r="T215" s="1"/>
      <c r="U215" s="67">
        <f>IF(B215=C215,0,IF(S215&lt;&gt;"-",(S215)/Přehled!$A$1,0))</f>
        <v>312.43095238095236</v>
      </c>
      <c r="Y215" s="364"/>
    </row>
    <row r="216" spans="1:25" x14ac:dyDescent="0.25">
      <c r="A216" s="75">
        <v>214</v>
      </c>
      <c r="B216" s="11">
        <v>149431</v>
      </c>
      <c r="C216" s="31"/>
      <c r="D216" s="78">
        <v>4490</v>
      </c>
      <c r="E216" s="79">
        <f t="shared" si="56"/>
        <v>2245</v>
      </c>
      <c r="F216" s="79">
        <f t="shared" si="57"/>
        <v>750</v>
      </c>
      <c r="G216" s="79">
        <f t="shared" si="58"/>
        <v>190</v>
      </c>
      <c r="H216" s="77">
        <f t="shared" si="59"/>
        <v>40</v>
      </c>
      <c r="I216" s="76">
        <f t="shared" si="60"/>
        <v>8531</v>
      </c>
      <c r="J216" s="79">
        <f t="shared" si="61"/>
        <v>4266</v>
      </c>
      <c r="K216" s="79">
        <f t="shared" si="62"/>
        <v>1425</v>
      </c>
      <c r="L216" s="79">
        <f t="shared" si="63"/>
        <v>361</v>
      </c>
      <c r="M216" s="77">
        <f t="shared" si="64"/>
        <v>76</v>
      </c>
      <c r="N216" s="26"/>
      <c r="O216" s="26">
        <f t="shared" si="65"/>
        <v>132369</v>
      </c>
      <c r="P216" s="26">
        <f t="shared" si="66"/>
        <v>0</v>
      </c>
      <c r="Q216" s="26">
        <f t="shared" si="67"/>
        <v>133784</v>
      </c>
      <c r="R216" s="26">
        <f t="shared" si="68"/>
        <v>134487</v>
      </c>
      <c r="S216" s="26">
        <f t="shared" si="69"/>
        <v>134772</v>
      </c>
      <c r="T216" s="1"/>
      <c r="U216" s="67">
        <f>IF(B216=C216,0,IF(S216&lt;&gt;"-",(S216)/Přehled!$A$1,0))</f>
        <v>320.8857142857143</v>
      </c>
      <c r="Y216" s="364"/>
    </row>
    <row r="217" spans="1:25" x14ac:dyDescent="0.25">
      <c r="A217" s="75">
        <v>215</v>
      </c>
      <c r="B217" s="11">
        <v>153167</v>
      </c>
      <c r="C217" s="31"/>
      <c r="D217" s="78">
        <v>4515</v>
      </c>
      <c r="E217" s="79">
        <f t="shared" si="56"/>
        <v>2260</v>
      </c>
      <c r="F217" s="79">
        <f t="shared" si="57"/>
        <v>755</v>
      </c>
      <c r="G217" s="79">
        <f t="shared" si="58"/>
        <v>190</v>
      </c>
      <c r="H217" s="77">
        <f t="shared" si="59"/>
        <v>40</v>
      </c>
      <c r="I217" s="76">
        <f t="shared" si="60"/>
        <v>8579</v>
      </c>
      <c r="J217" s="79">
        <f t="shared" si="61"/>
        <v>4294</v>
      </c>
      <c r="K217" s="79">
        <f t="shared" si="62"/>
        <v>1435</v>
      </c>
      <c r="L217" s="79">
        <f t="shared" si="63"/>
        <v>361</v>
      </c>
      <c r="M217" s="77">
        <f t="shared" si="64"/>
        <v>76</v>
      </c>
      <c r="N217" s="26"/>
      <c r="O217" s="26">
        <f t="shared" si="65"/>
        <v>136009</v>
      </c>
      <c r="P217" s="26">
        <f t="shared" si="66"/>
        <v>0</v>
      </c>
      <c r="Q217" s="26">
        <f t="shared" si="67"/>
        <v>137424</v>
      </c>
      <c r="R217" s="26">
        <f t="shared" si="68"/>
        <v>138137</v>
      </c>
      <c r="S217" s="26">
        <f t="shared" si="69"/>
        <v>138422</v>
      </c>
      <c r="T217" s="1"/>
      <c r="U217" s="67">
        <f>IF(B217=C217,0,IF(S217&lt;&gt;"-",(S217)/Přehled!$A$1,0))</f>
        <v>329.5761904761905</v>
      </c>
      <c r="Y217" s="364"/>
    </row>
    <row r="218" spans="1:25" x14ac:dyDescent="0.25">
      <c r="A218" s="75">
        <v>216</v>
      </c>
      <c r="B218" s="11">
        <v>156996</v>
      </c>
      <c r="C218" s="31"/>
      <c r="D218" s="78">
        <v>4540</v>
      </c>
      <c r="E218" s="79">
        <f t="shared" si="56"/>
        <v>2270</v>
      </c>
      <c r="F218" s="79">
        <f t="shared" si="57"/>
        <v>755</v>
      </c>
      <c r="G218" s="79">
        <f t="shared" si="58"/>
        <v>190</v>
      </c>
      <c r="H218" s="77">
        <f t="shared" si="59"/>
        <v>40</v>
      </c>
      <c r="I218" s="76">
        <f t="shared" si="60"/>
        <v>8626</v>
      </c>
      <c r="J218" s="79">
        <f t="shared" si="61"/>
        <v>4313</v>
      </c>
      <c r="K218" s="79">
        <f t="shared" si="62"/>
        <v>1435</v>
      </c>
      <c r="L218" s="79">
        <f t="shared" si="63"/>
        <v>361</v>
      </c>
      <c r="M218" s="77">
        <f t="shared" si="64"/>
        <v>76</v>
      </c>
      <c r="N218" s="26"/>
      <c r="O218" s="26">
        <f t="shared" si="65"/>
        <v>139744</v>
      </c>
      <c r="P218" s="26">
        <f t="shared" si="66"/>
        <v>0</v>
      </c>
      <c r="Q218" s="26">
        <f t="shared" si="67"/>
        <v>141187</v>
      </c>
      <c r="R218" s="26">
        <f t="shared" si="68"/>
        <v>141900</v>
      </c>
      <c r="S218" s="26">
        <f t="shared" si="69"/>
        <v>142185</v>
      </c>
      <c r="T218" s="1"/>
      <c r="U218" s="67">
        <f>IF(B218=C218,0,IF(S218&lt;&gt;"-",(S218)/Přehled!$A$1,0))</f>
        <v>338.53571428571428</v>
      </c>
      <c r="Y218" s="364"/>
    </row>
    <row r="219" spans="1:25" x14ac:dyDescent="0.25">
      <c r="A219" s="75">
        <v>217</v>
      </c>
      <c r="B219" s="11">
        <v>160921</v>
      </c>
      <c r="C219" s="31"/>
      <c r="D219" s="78">
        <v>4565</v>
      </c>
      <c r="E219" s="79">
        <f t="shared" si="56"/>
        <v>2285</v>
      </c>
      <c r="F219" s="79">
        <f t="shared" si="57"/>
        <v>760</v>
      </c>
      <c r="G219" s="79">
        <f t="shared" si="58"/>
        <v>190</v>
      </c>
      <c r="H219" s="77">
        <f t="shared" si="59"/>
        <v>40</v>
      </c>
      <c r="I219" s="76">
        <f t="shared" si="60"/>
        <v>8674</v>
      </c>
      <c r="J219" s="79">
        <f t="shared" si="61"/>
        <v>4342</v>
      </c>
      <c r="K219" s="79">
        <f t="shared" si="62"/>
        <v>1444</v>
      </c>
      <c r="L219" s="79">
        <f t="shared" si="63"/>
        <v>361</v>
      </c>
      <c r="M219" s="77">
        <f t="shared" si="64"/>
        <v>76</v>
      </c>
      <c r="N219" s="26"/>
      <c r="O219" s="26">
        <f t="shared" si="65"/>
        <v>143573</v>
      </c>
      <c r="P219" s="26">
        <f t="shared" si="66"/>
        <v>0</v>
      </c>
      <c r="Q219" s="26">
        <f t="shared" si="67"/>
        <v>145017</v>
      </c>
      <c r="R219" s="26">
        <f t="shared" si="68"/>
        <v>145739</v>
      </c>
      <c r="S219" s="26">
        <f t="shared" si="69"/>
        <v>146024</v>
      </c>
      <c r="T219" s="1"/>
      <c r="U219" s="67">
        <f>IF(B219=C219,0,IF(S219&lt;&gt;"-",(S219)/Přehled!$A$1,0))</f>
        <v>347.67619047619047</v>
      </c>
      <c r="Y219" s="364"/>
    </row>
    <row r="220" spans="1:25" x14ac:dyDescent="0.25">
      <c r="A220" s="81">
        <v>218</v>
      </c>
      <c r="B220" s="11">
        <v>164944</v>
      </c>
      <c r="C220" s="31"/>
      <c r="D220" s="82">
        <v>4590</v>
      </c>
      <c r="E220" s="6">
        <f t="shared" si="56"/>
        <v>2295</v>
      </c>
      <c r="F220" s="6">
        <f t="shared" si="57"/>
        <v>765</v>
      </c>
      <c r="G220" s="6">
        <f t="shared" si="58"/>
        <v>190</v>
      </c>
      <c r="H220" s="31">
        <f t="shared" si="59"/>
        <v>40</v>
      </c>
      <c r="I220" s="11">
        <f t="shared" si="60"/>
        <v>8721</v>
      </c>
      <c r="J220" s="6">
        <f t="shared" si="61"/>
        <v>4361</v>
      </c>
      <c r="K220" s="6">
        <f t="shared" si="62"/>
        <v>1454</v>
      </c>
      <c r="L220" s="6">
        <f t="shared" si="63"/>
        <v>361</v>
      </c>
      <c r="M220" s="31">
        <f t="shared" si="64"/>
        <v>76</v>
      </c>
      <c r="N220" s="26"/>
      <c r="O220" s="26">
        <f t="shared" si="65"/>
        <v>147502</v>
      </c>
      <c r="P220" s="26">
        <f t="shared" si="66"/>
        <v>0</v>
      </c>
      <c r="Q220" s="26">
        <f t="shared" si="67"/>
        <v>148954</v>
      </c>
      <c r="R220" s="26">
        <f t="shared" si="68"/>
        <v>149686</v>
      </c>
      <c r="S220" s="26">
        <f t="shared" si="69"/>
        <v>149971</v>
      </c>
      <c r="T220" s="1"/>
      <c r="U220" s="67">
        <f>IF(B220=C220,0,IF(S220&lt;&gt;"-",(S220)/Přehled!$A$1,0))</f>
        <v>357.07380952380953</v>
      </c>
      <c r="Y220" s="364"/>
    </row>
    <row r="221" spans="1:25" x14ac:dyDescent="0.25">
      <c r="A221" s="81">
        <v>219</v>
      </c>
      <c r="B221" s="11">
        <v>169068</v>
      </c>
      <c r="C221" s="31"/>
      <c r="D221" s="82">
        <v>4620</v>
      </c>
      <c r="E221" s="6">
        <f t="shared" si="56"/>
        <v>2310</v>
      </c>
      <c r="F221" s="6">
        <f t="shared" si="57"/>
        <v>770</v>
      </c>
      <c r="G221" s="6">
        <f t="shared" si="58"/>
        <v>195</v>
      </c>
      <c r="H221" s="31">
        <f t="shared" si="59"/>
        <v>40</v>
      </c>
      <c r="I221" s="11">
        <f t="shared" si="60"/>
        <v>8778</v>
      </c>
      <c r="J221" s="6">
        <f t="shared" si="61"/>
        <v>4389</v>
      </c>
      <c r="K221" s="6">
        <f t="shared" si="62"/>
        <v>1463</v>
      </c>
      <c r="L221" s="6">
        <f t="shared" si="63"/>
        <v>371</v>
      </c>
      <c r="M221" s="31">
        <f t="shared" si="64"/>
        <v>76</v>
      </c>
      <c r="N221" s="26"/>
      <c r="O221" s="26">
        <f t="shared" si="65"/>
        <v>151512</v>
      </c>
      <c r="P221" s="26">
        <f t="shared" si="66"/>
        <v>0</v>
      </c>
      <c r="Q221" s="26">
        <f t="shared" si="67"/>
        <v>152975</v>
      </c>
      <c r="R221" s="26">
        <f t="shared" si="68"/>
        <v>153696</v>
      </c>
      <c r="S221" s="26">
        <f t="shared" si="69"/>
        <v>153991</v>
      </c>
      <c r="T221" s="1"/>
      <c r="U221" s="67">
        <f>IF(B221=C221,0,IF(S221&lt;&gt;"-",(S221)/Přehled!$A$1,0))</f>
        <v>366.64523809523808</v>
      </c>
      <c r="Y221" s="364"/>
    </row>
    <row r="222" spans="1:25" x14ac:dyDescent="0.25">
      <c r="A222" s="81">
        <v>220</v>
      </c>
      <c r="B222" s="11">
        <v>173294</v>
      </c>
      <c r="C222" s="31"/>
      <c r="D222" s="82">
        <v>4645</v>
      </c>
      <c r="E222" s="6">
        <f t="shared" si="56"/>
        <v>2325</v>
      </c>
      <c r="F222" s="6">
        <f t="shared" si="57"/>
        <v>775</v>
      </c>
      <c r="G222" s="6">
        <f t="shared" si="58"/>
        <v>195</v>
      </c>
      <c r="H222" s="31">
        <f t="shared" si="59"/>
        <v>40</v>
      </c>
      <c r="I222" s="11">
        <f t="shared" si="60"/>
        <v>8826</v>
      </c>
      <c r="J222" s="6">
        <f t="shared" si="61"/>
        <v>4418</v>
      </c>
      <c r="K222" s="6">
        <f t="shared" si="62"/>
        <v>1473</v>
      </c>
      <c r="L222" s="6">
        <f t="shared" si="63"/>
        <v>371</v>
      </c>
      <c r="M222" s="31">
        <f t="shared" si="64"/>
        <v>76</v>
      </c>
      <c r="N222" s="26"/>
      <c r="O222" s="26">
        <f t="shared" si="65"/>
        <v>155642</v>
      </c>
      <c r="P222" s="26">
        <f t="shared" si="66"/>
        <v>0</v>
      </c>
      <c r="Q222" s="26">
        <f t="shared" si="67"/>
        <v>157104</v>
      </c>
      <c r="R222" s="26">
        <f t="shared" si="68"/>
        <v>157835</v>
      </c>
      <c r="S222" s="26">
        <f t="shared" si="69"/>
        <v>158130</v>
      </c>
      <c r="T222" s="1"/>
      <c r="U222" s="67">
        <f>IF(B222=C222,0,IF(S222&lt;&gt;"-",(S222)/Přehled!$A$1,0))</f>
        <v>376.5</v>
      </c>
      <c r="Y222" s="364"/>
    </row>
    <row r="223" spans="1:25" x14ac:dyDescent="0.25">
      <c r="A223" s="75">
        <v>221</v>
      </c>
      <c r="B223" s="11">
        <v>177627</v>
      </c>
      <c r="C223" s="31"/>
      <c r="D223" s="78">
        <v>4670</v>
      </c>
      <c r="E223" s="79">
        <f t="shared" si="56"/>
        <v>2335</v>
      </c>
      <c r="F223" s="79">
        <f t="shared" si="57"/>
        <v>780</v>
      </c>
      <c r="G223" s="79">
        <f t="shared" si="58"/>
        <v>195</v>
      </c>
      <c r="H223" s="77">
        <f t="shared" si="59"/>
        <v>40</v>
      </c>
      <c r="I223" s="76">
        <f t="shared" si="60"/>
        <v>8873</v>
      </c>
      <c r="J223" s="79">
        <f t="shared" si="61"/>
        <v>4437</v>
      </c>
      <c r="K223" s="79">
        <f t="shared" si="62"/>
        <v>1482</v>
      </c>
      <c r="L223" s="79">
        <f t="shared" si="63"/>
        <v>371</v>
      </c>
      <c r="M223" s="77">
        <f t="shared" si="64"/>
        <v>76</v>
      </c>
      <c r="N223" s="26"/>
      <c r="O223" s="26">
        <f t="shared" si="65"/>
        <v>159881</v>
      </c>
      <c r="P223" s="26">
        <f t="shared" si="66"/>
        <v>0</v>
      </c>
      <c r="Q223" s="26">
        <f t="shared" si="67"/>
        <v>161353</v>
      </c>
      <c r="R223" s="26">
        <f t="shared" si="68"/>
        <v>162093</v>
      </c>
      <c r="S223" s="26">
        <f t="shared" si="69"/>
        <v>162388</v>
      </c>
      <c r="T223" s="1"/>
      <c r="U223" s="67">
        <f>IF(B223=C223,0,IF(S223&lt;&gt;"-",(S223)/Přehled!$A$1,0))</f>
        <v>386.63809523809522</v>
      </c>
      <c r="Y223" s="364"/>
    </row>
    <row r="224" spans="1:25" x14ac:dyDescent="0.25">
      <c r="A224" s="75">
        <v>222</v>
      </c>
      <c r="B224" s="11">
        <v>182067</v>
      </c>
      <c r="C224" s="31"/>
      <c r="D224" s="78">
        <v>4695</v>
      </c>
      <c r="E224" s="79">
        <f t="shared" si="56"/>
        <v>2350</v>
      </c>
      <c r="F224" s="79">
        <f t="shared" si="57"/>
        <v>785</v>
      </c>
      <c r="G224" s="79">
        <f t="shared" si="58"/>
        <v>195</v>
      </c>
      <c r="H224" s="77">
        <f t="shared" si="59"/>
        <v>40</v>
      </c>
      <c r="I224" s="76">
        <f t="shared" si="60"/>
        <v>8921</v>
      </c>
      <c r="J224" s="79">
        <f t="shared" si="61"/>
        <v>4465</v>
      </c>
      <c r="K224" s="79">
        <f t="shared" si="62"/>
        <v>1492</v>
      </c>
      <c r="L224" s="79">
        <f t="shared" si="63"/>
        <v>371</v>
      </c>
      <c r="M224" s="77">
        <f t="shared" si="64"/>
        <v>76</v>
      </c>
      <c r="N224" s="26"/>
      <c r="O224" s="26">
        <f t="shared" si="65"/>
        <v>164225</v>
      </c>
      <c r="P224" s="26">
        <f t="shared" si="66"/>
        <v>0</v>
      </c>
      <c r="Q224" s="26">
        <f t="shared" si="67"/>
        <v>165697</v>
      </c>
      <c r="R224" s="26">
        <f t="shared" si="68"/>
        <v>166447</v>
      </c>
      <c r="S224" s="26">
        <f t="shared" si="69"/>
        <v>166742</v>
      </c>
      <c r="T224" s="1"/>
      <c r="U224" s="67">
        <f>IF(B224=C224,0,IF(S224&lt;&gt;"-",(S224)/Přehled!$A$1,0))</f>
        <v>397.00476190476189</v>
      </c>
      <c r="Y224" s="364"/>
    </row>
    <row r="225" spans="1:25" x14ac:dyDescent="0.25">
      <c r="A225" s="75">
        <v>223</v>
      </c>
      <c r="B225" s="11">
        <v>186619</v>
      </c>
      <c r="C225" s="31"/>
      <c r="D225" s="78">
        <v>4720</v>
      </c>
      <c r="E225" s="79">
        <f t="shared" si="56"/>
        <v>2360</v>
      </c>
      <c r="F225" s="79">
        <f t="shared" si="57"/>
        <v>785</v>
      </c>
      <c r="G225" s="79">
        <f t="shared" si="58"/>
        <v>195</v>
      </c>
      <c r="H225" s="77">
        <f t="shared" si="59"/>
        <v>40</v>
      </c>
      <c r="I225" s="76">
        <f t="shared" si="60"/>
        <v>8968</v>
      </c>
      <c r="J225" s="79">
        <f t="shared" si="61"/>
        <v>4484</v>
      </c>
      <c r="K225" s="79">
        <f t="shared" si="62"/>
        <v>1492</v>
      </c>
      <c r="L225" s="79">
        <f t="shared" si="63"/>
        <v>371</v>
      </c>
      <c r="M225" s="77">
        <f t="shared" si="64"/>
        <v>76</v>
      </c>
      <c r="N225" s="26"/>
      <c r="O225" s="26">
        <f t="shared" si="65"/>
        <v>168683</v>
      </c>
      <c r="P225" s="26">
        <f t="shared" si="66"/>
        <v>0</v>
      </c>
      <c r="Q225" s="26">
        <f t="shared" si="67"/>
        <v>170183</v>
      </c>
      <c r="R225" s="26">
        <f t="shared" si="68"/>
        <v>170933</v>
      </c>
      <c r="S225" s="26">
        <f t="shared" si="69"/>
        <v>171228</v>
      </c>
      <c r="T225" s="1"/>
      <c r="U225" s="67">
        <f>IF(B225=C225,0,IF(S225&lt;&gt;"-",(S225)/Přehled!$A$1,0))</f>
        <v>407.68571428571431</v>
      </c>
      <c r="Y225" s="364"/>
    </row>
    <row r="226" spans="1:25" x14ac:dyDescent="0.25">
      <c r="A226" s="75">
        <v>224</v>
      </c>
      <c r="B226" s="11">
        <v>191285</v>
      </c>
      <c r="C226" s="31"/>
      <c r="D226" s="78">
        <v>4745</v>
      </c>
      <c r="E226" s="79">
        <f t="shared" si="56"/>
        <v>2375</v>
      </c>
      <c r="F226" s="79">
        <f t="shared" si="57"/>
        <v>790</v>
      </c>
      <c r="G226" s="79">
        <f t="shared" si="58"/>
        <v>200</v>
      </c>
      <c r="H226" s="77">
        <f t="shared" si="59"/>
        <v>40</v>
      </c>
      <c r="I226" s="76">
        <f t="shared" si="60"/>
        <v>9016</v>
      </c>
      <c r="J226" s="79">
        <f t="shared" si="61"/>
        <v>4513</v>
      </c>
      <c r="K226" s="79">
        <f t="shared" si="62"/>
        <v>1501</v>
      </c>
      <c r="L226" s="79">
        <f t="shared" si="63"/>
        <v>380</v>
      </c>
      <c r="M226" s="77">
        <f t="shared" si="64"/>
        <v>76</v>
      </c>
      <c r="N226" s="26"/>
      <c r="O226" s="26">
        <f t="shared" si="65"/>
        <v>173253</v>
      </c>
      <c r="P226" s="26">
        <f t="shared" si="66"/>
        <v>0</v>
      </c>
      <c r="Q226" s="26">
        <f t="shared" si="67"/>
        <v>174754</v>
      </c>
      <c r="R226" s="26">
        <f t="shared" si="68"/>
        <v>175495</v>
      </c>
      <c r="S226" s="26">
        <f t="shared" si="69"/>
        <v>175799</v>
      </c>
      <c r="T226" s="1"/>
      <c r="U226" s="67">
        <f>IF(B226=C226,0,IF(S226&lt;&gt;"-",(S226)/Přehled!$A$1,0))</f>
        <v>418.56904761904764</v>
      </c>
      <c r="Y226" s="364"/>
    </row>
    <row r="227" spans="1:25" x14ac:dyDescent="0.25">
      <c r="A227" s="75">
        <v>225</v>
      </c>
      <c r="B227" s="11">
        <v>196067</v>
      </c>
      <c r="C227" s="31"/>
      <c r="D227" s="78">
        <v>4770</v>
      </c>
      <c r="E227" s="79">
        <f t="shared" si="56"/>
        <v>2385</v>
      </c>
      <c r="F227" s="79">
        <f t="shared" si="57"/>
        <v>795</v>
      </c>
      <c r="G227" s="79">
        <f t="shared" si="58"/>
        <v>200</v>
      </c>
      <c r="H227" s="77">
        <f t="shared" si="59"/>
        <v>40</v>
      </c>
      <c r="I227" s="76">
        <f t="shared" si="60"/>
        <v>9063</v>
      </c>
      <c r="J227" s="79">
        <f t="shared" si="61"/>
        <v>4532</v>
      </c>
      <c r="K227" s="79">
        <f t="shared" si="62"/>
        <v>1511</v>
      </c>
      <c r="L227" s="79">
        <f t="shared" si="63"/>
        <v>380</v>
      </c>
      <c r="M227" s="77">
        <f t="shared" si="64"/>
        <v>76</v>
      </c>
      <c r="N227" s="26"/>
      <c r="O227" s="26">
        <f t="shared" si="65"/>
        <v>177941</v>
      </c>
      <c r="P227" s="26">
        <f t="shared" si="66"/>
        <v>0</v>
      </c>
      <c r="Q227" s="26">
        <f t="shared" si="67"/>
        <v>179450</v>
      </c>
      <c r="R227" s="26">
        <f t="shared" si="68"/>
        <v>180201</v>
      </c>
      <c r="S227" s="26">
        <f t="shared" si="69"/>
        <v>180505</v>
      </c>
      <c r="T227" s="1"/>
      <c r="U227" s="67">
        <f>IF(B227=C227,0,IF(S227&lt;&gt;"-",(S227)/Přehled!$A$1,0))</f>
        <v>429.77380952380952</v>
      </c>
      <c r="Y227" s="364"/>
    </row>
    <row r="228" spans="1:25" x14ac:dyDescent="0.25">
      <c r="A228" s="75">
        <v>226</v>
      </c>
      <c r="B228" s="11">
        <v>200968</v>
      </c>
      <c r="C228" s="31"/>
      <c r="D228" s="78">
        <v>4795</v>
      </c>
      <c r="E228" s="79">
        <f t="shared" si="56"/>
        <v>2400</v>
      </c>
      <c r="F228" s="79">
        <f t="shared" si="57"/>
        <v>800</v>
      </c>
      <c r="G228" s="79">
        <f t="shared" si="58"/>
        <v>200</v>
      </c>
      <c r="H228" s="77">
        <f t="shared" si="59"/>
        <v>40</v>
      </c>
      <c r="I228" s="76">
        <f t="shared" si="60"/>
        <v>9111</v>
      </c>
      <c r="J228" s="79">
        <f t="shared" si="61"/>
        <v>4560</v>
      </c>
      <c r="K228" s="79">
        <f t="shared" si="62"/>
        <v>1520</v>
      </c>
      <c r="L228" s="79">
        <f t="shared" si="63"/>
        <v>380</v>
      </c>
      <c r="M228" s="77">
        <f t="shared" si="64"/>
        <v>76</v>
      </c>
      <c r="N228" s="26"/>
      <c r="O228" s="26">
        <f t="shared" si="65"/>
        <v>182746</v>
      </c>
      <c r="P228" s="26">
        <f t="shared" si="66"/>
        <v>0</v>
      </c>
      <c r="Q228" s="26">
        <f t="shared" si="67"/>
        <v>184257</v>
      </c>
      <c r="R228" s="26">
        <f t="shared" si="68"/>
        <v>185017</v>
      </c>
      <c r="S228" s="26">
        <f t="shared" si="69"/>
        <v>185321</v>
      </c>
      <c r="T228" s="1"/>
      <c r="U228" s="67">
        <f>IF(B228=C228,0,IF(S228&lt;&gt;"-",(S228)/Přehled!$A$1,0))</f>
        <v>441.24047619047622</v>
      </c>
      <c r="Y228" s="364"/>
    </row>
    <row r="229" spans="1:25" x14ac:dyDescent="0.25">
      <c r="A229" s="81">
        <v>227</v>
      </c>
      <c r="B229" s="11">
        <v>205993</v>
      </c>
      <c r="C229" s="31"/>
      <c r="D229" s="82">
        <v>4820</v>
      </c>
      <c r="E229" s="6">
        <f t="shared" si="56"/>
        <v>2410</v>
      </c>
      <c r="F229" s="6">
        <f t="shared" si="57"/>
        <v>805</v>
      </c>
      <c r="G229" s="6">
        <f t="shared" si="58"/>
        <v>200</v>
      </c>
      <c r="H229" s="31">
        <f t="shared" si="59"/>
        <v>40</v>
      </c>
      <c r="I229" s="11">
        <f t="shared" si="60"/>
        <v>9158</v>
      </c>
      <c r="J229" s="6">
        <f t="shared" si="61"/>
        <v>4579</v>
      </c>
      <c r="K229" s="6">
        <f t="shared" si="62"/>
        <v>1530</v>
      </c>
      <c r="L229" s="6">
        <f t="shared" si="63"/>
        <v>380</v>
      </c>
      <c r="M229" s="31">
        <f t="shared" si="64"/>
        <v>76</v>
      </c>
      <c r="N229" s="26"/>
      <c r="O229" s="26">
        <f t="shared" si="65"/>
        <v>187677</v>
      </c>
      <c r="P229" s="26">
        <f t="shared" si="66"/>
        <v>0</v>
      </c>
      <c r="Q229" s="26">
        <f t="shared" si="67"/>
        <v>189196</v>
      </c>
      <c r="R229" s="26">
        <f t="shared" si="68"/>
        <v>189966</v>
      </c>
      <c r="S229" s="26">
        <f t="shared" si="69"/>
        <v>190270</v>
      </c>
      <c r="T229" s="1"/>
      <c r="U229" s="67">
        <f>IF(B229=C229,0,IF(S229&lt;&gt;"-",(S229)/Přehled!$A$1,0))</f>
        <v>453.02380952380952</v>
      </c>
      <c r="Y229" s="364"/>
    </row>
    <row r="230" spans="1:25" x14ac:dyDescent="0.25">
      <c r="A230" s="81">
        <v>228</v>
      </c>
      <c r="B230" s="11">
        <v>211142</v>
      </c>
      <c r="C230" s="31"/>
      <c r="D230" s="82">
        <v>4845</v>
      </c>
      <c r="E230" s="6">
        <f t="shared" si="56"/>
        <v>2425</v>
      </c>
      <c r="F230" s="6">
        <f t="shared" si="57"/>
        <v>810</v>
      </c>
      <c r="G230" s="6">
        <f t="shared" si="58"/>
        <v>205</v>
      </c>
      <c r="H230" s="31">
        <f t="shared" si="59"/>
        <v>40</v>
      </c>
      <c r="I230" s="11">
        <f t="shared" si="60"/>
        <v>9206</v>
      </c>
      <c r="J230" s="6">
        <f t="shared" si="61"/>
        <v>4608</v>
      </c>
      <c r="K230" s="6">
        <f t="shared" si="62"/>
        <v>1539</v>
      </c>
      <c r="L230" s="6">
        <f t="shared" si="63"/>
        <v>390</v>
      </c>
      <c r="M230" s="31">
        <f t="shared" si="64"/>
        <v>76</v>
      </c>
      <c r="N230" s="26"/>
      <c r="O230" s="26">
        <f t="shared" si="65"/>
        <v>192730</v>
      </c>
      <c r="P230" s="26">
        <f t="shared" si="66"/>
        <v>0</v>
      </c>
      <c r="Q230" s="26">
        <f t="shared" si="67"/>
        <v>194250</v>
      </c>
      <c r="R230" s="26">
        <f t="shared" si="68"/>
        <v>195009</v>
      </c>
      <c r="S230" s="26">
        <f t="shared" si="69"/>
        <v>195323</v>
      </c>
      <c r="T230" s="1"/>
      <c r="U230" s="67">
        <f>IF(B230=C230,0,IF(S230&lt;&gt;"-",(S230)/Přehled!$A$1,0))</f>
        <v>465.0547619047619</v>
      </c>
      <c r="Y230" s="364"/>
    </row>
    <row r="231" spans="1:25" x14ac:dyDescent="0.25">
      <c r="A231" s="81">
        <v>229</v>
      </c>
      <c r="B231" s="11">
        <v>216421</v>
      </c>
      <c r="C231" s="31"/>
      <c r="D231" s="82">
        <v>4875</v>
      </c>
      <c r="E231" s="6">
        <f t="shared" si="56"/>
        <v>2440</v>
      </c>
      <c r="F231" s="6">
        <f t="shared" si="57"/>
        <v>815</v>
      </c>
      <c r="G231" s="6">
        <f t="shared" si="58"/>
        <v>205</v>
      </c>
      <c r="H231" s="31">
        <f t="shared" si="59"/>
        <v>40</v>
      </c>
      <c r="I231" s="11">
        <f t="shared" si="60"/>
        <v>9263</v>
      </c>
      <c r="J231" s="6">
        <f t="shared" si="61"/>
        <v>4636</v>
      </c>
      <c r="K231" s="6">
        <f t="shared" si="62"/>
        <v>1549</v>
      </c>
      <c r="L231" s="6">
        <f t="shared" si="63"/>
        <v>390</v>
      </c>
      <c r="M231" s="31">
        <f t="shared" si="64"/>
        <v>76</v>
      </c>
      <c r="N231" s="26"/>
      <c r="O231" s="26">
        <f t="shared" si="65"/>
        <v>197895</v>
      </c>
      <c r="P231" s="26">
        <f t="shared" si="66"/>
        <v>0</v>
      </c>
      <c r="Q231" s="26">
        <f t="shared" si="67"/>
        <v>199424</v>
      </c>
      <c r="R231" s="26">
        <f t="shared" si="68"/>
        <v>200193</v>
      </c>
      <c r="S231" s="26">
        <f t="shared" si="69"/>
        <v>200507</v>
      </c>
      <c r="T231" s="1"/>
      <c r="U231" s="67">
        <f>IF(B231=C231,0,IF(S231&lt;&gt;"-",(S231)/Přehled!$A$1,0))</f>
        <v>477.39761904761906</v>
      </c>
      <c r="Y231" s="364"/>
    </row>
    <row r="232" spans="1:25" x14ac:dyDescent="0.25">
      <c r="A232" s="75">
        <v>230</v>
      </c>
      <c r="B232" s="11">
        <v>221831</v>
      </c>
      <c r="C232" s="31"/>
      <c r="D232" s="78">
        <v>4900</v>
      </c>
      <c r="E232" s="79">
        <f t="shared" si="56"/>
        <v>2450</v>
      </c>
      <c r="F232" s="79">
        <f t="shared" si="57"/>
        <v>815</v>
      </c>
      <c r="G232" s="79">
        <f t="shared" si="58"/>
        <v>205</v>
      </c>
      <c r="H232" s="77">
        <f t="shared" si="59"/>
        <v>40</v>
      </c>
      <c r="I232" s="76">
        <f t="shared" si="60"/>
        <v>9310</v>
      </c>
      <c r="J232" s="79">
        <f t="shared" si="61"/>
        <v>4655</v>
      </c>
      <c r="K232" s="79">
        <f t="shared" si="62"/>
        <v>1549</v>
      </c>
      <c r="L232" s="79">
        <f t="shared" si="63"/>
        <v>390</v>
      </c>
      <c r="M232" s="77">
        <f t="shared" si="64"/>
        <v>76</v>
      </c>
      <c r="N232" s="26"/>
      <c r="O232" s="26">
        <f t="shared" si="65"/>
        <v>203211</v>
      </c>
      <c r="P232" s="26">
        <f t="shared" si="66"/>
        <v>0</v>
      </c>
      <c r="Q232" s="26">
        <f t="shared" si="67"/>
        <v>204768</v>
      </c>
      <c r="R232" s="26">
        <f t="shared" si="68"/>
        <v>205537</v>
      </c>
      <c r="S232" s="26">
        <f t="shared" si="69"/>
        <v>205851</v>
      </c>
      <c r="T232" s="1"/>
      <c r="U232" s="67">
        <f>IF(B232=C232,0,IF(S232&lt;&gt;"-",(S232)/Přehled!$A$1,0))</f>
        <v>490.12142857142857</v>
      </c>
      <c r="Y232" s="364"/>
    </row>
    <row r="233" spans="1:25" x14ac:dyDescent="0.25">
      <c r="A233" s="75">
        <v>231</v>
      </c>
      <c r="B233" s="11">
        <v>227377</v>
      </c>
      <c r="C233" s="31"/>
      <c r="D233" s="78">
        <v>4925</v>
      </c>
      <c r="E233" s="79">
        <f t="shared" si="56"/>
        <v>2465</v>
      </c>
      <c r="F233" s="79">
        <f t="shared" si="57"/>
        <v>820</v>
      </c>
      <c r="G233" s="79">
        <f t="shared" si="58"/>
        <v>205</v>
      </c>
      <c r="H233" s="77">
        <f t="shared" si="59"/>
        <v>40</v>
      </c>
      <c r="I233" s="76">
        <f t="shared" si="60"/>
        <v>9358</v>
      </c>
      <c r="J233" s="79">
        <f t="shared" si="61"/>
        <v>4684</v>
      </c>
      <c r="K233" s="79">
        <f t="shared" si="62"/>
        <v>1558</v>
      </c>
      <c r="L233" s="79">
        <f t="shared" si="63"/>
        <v>390</v>
      </c>
      <c r="M233" s="77">
        <f t="shared" si="64"/>
        <v>76</v>
      </c>
      <c r="N233" s="26"/>
      <c r="O233" s="26">
        <f t="shared" si="65"/>
        <v>208661</v>
      </c>
      <c r="P233" s="26">
        <f t="shared" si="66"/>
        <v>0</v>
      </c>
      <c r="Q233" s="26">
        <f t="shared" si="67"/>
        <v>210219</v>
      </c>
      <c r="R233" s="26">
        <f t="shared" si="68"/>
        <v>210997</v>
      </c>
      <c r="S233" s="26">
        <f t="shared" si="69"/>
        <v>211311</v>
      </c>
      <c r="T233" s="1"/>
      <c r="U233" s="67">
        <f>IF(B233=C233,0,IF(S233&lt;&gt;"-",(S233)/Přehled!$A$1,0))</f>
        <v>503.12142857142857</v>
      </c>
      <c r="Y233" s="364"/>
    </row>
    <row r="234" spans="1:25" x14ac:dyDescent="0.25">
      <c r="A234" s="75">
        <v>232</v>
      </c>
      <c r="B234" s="11">
        <v>233062</v>
      </c>
      <c r="C234" s="31"/>
      <c r="D234" s="78">
        <v>4950</v>
      </c>
      <c r="E234" s="79">
        <f t="shared" si="56"/>
        <v>2475</v>
      </c>
      <c r="F234" s="79">
        <f t="shared" si="57"/>
        <v>825</v>
      </c>
      <c r="G234" s="79">
        <f t="shared" si="58"/>
        <v>205</v>
      </c>
      <c r="H234" s="77">
        <f t="shared" si="59"/>
        <v>40</v>
      </c>
      <c r="I234" s="76">
        <f t="shared" si="60"/>
        <v>9405</v>
      </c>
      <c r="J234" s="79">
        <f t="shared" si="61"/>
        <v>4703</v>
      </c>
      <c r="K234" s="79">
        <f t="shared" si="62"/>
        <v>1568</v>
      </c>
      <c r="L234" s="79">
        <f t="shared" si="63"/>
        <v>390</v>
      </c>
      <c r="M234" s="77">
        <f t="shared" si="64"/>
        <v>76</v>
      </c>
      <c r="N234" s="26"/>
      <c r="O234" s="26">
        <f t="shared" si="65"/>
        <v>214252</v>
      </c>
      <c r="P234" s="26">
        <f t="shared" si="66"/>
        <v>0</v>
      </c>
      <c r="Q234" s="26">
        <f t="shared" si="67"/>
        <v>215818</v>
      </c>
      <c r="R234" s="26">
        <f t="shared" si="68"/>
        <v>216606</v>
      </c>
      <c r="S234" s="26">
        <f t="shared" si="69"/>
        <v>216920</v>
      </c>
      <c r="T234" s="1"/>
      <c r="U234" s="67">
        <f>IF(B234=C234,0,IF(S234&lt;&gt;"-",(S234)/Přehled!$A$1,0))</f>
        <v>516.47619047619048</v>
      </c>
      <c r="Y234" s="364"/>
    </row>
    <row r="235" spans="1:25" x14ac:dyDescent="0.25">
      <c r="A235" s="75">
        <v>233</v>
      </c>
      <c r="B235" s="11">
        <v>238888</v>
      </c>
      <c r="C235" s="31"/>
      <c r="D235" s="78">
        <v>4975</v>
      </c>
      <c r="E235" s="79">
        <f t="shared" si="56"/>
        <v>2490</v>
      </c>
      <c r="F235" s="79">
        <f t="shared" si="57"/>
        <v>830</v>
      </c>
      <c r="G235" s="79">
        <f t="shared" si="58"/>
        <v>210</v>
      </c>
      <c r="H235" s="77">
        <f t="shared" si="59"/>
        <v>40</v>
      </c>
      <c r="I235" s="76">
        <f t="shared" si="60"/>
        <v>9453</v>
      </c>
      <c r="J235" s="79">
        <f t="shared" si="61"/>
        <v>4731</v>
      </c>
      <c r="K235" s="79">
        <f t="shared" si="62"/>
        <v>1577</v>
      </c>
      <c r="L235" s="79">
        <f t="shared" si="63"/>
        <v>399</v>
      </c>
      <c r="M235" s="77">
        <f t="shared" si="64"/>
        <v>76</v>
      </c>
      <c r="N235" s="26"/>
      <c r="O235" s="26">
        <f t="shared" si="65"/>
        <v>219982</v>
      </c>
      <c r="P235" s="26">
        <f t="shared" si="66"/>
        <v>0</v>
      </c>
      <c r="Q235" s="26">
        <f t="shared" si="67"/>
        <v>221550</v>
      </c>
      <c r="R235" s="26">
        <f t="shared" si="68"/>
        <v>222329</v>
      </c>
      <c r="S235" s="26">
        <f t="shared" si="69"/>
        <v>222652</v>
      </c>
      <c r="T235" s="1"/>
      <c r="U235" s="67">
        <f>IF(B235=C235,0,IF(S235&lt;&gt;"-",(S235)/Přehled!$A$1,0))</f>
        <v>530.12380952380954</v>
      </c>
      <c r="Y235" s="364"/>
    </row>
    <row r="236" spans="1:25" x14ac:dyDescent="0.25">
      <c r="A236" s="75">
        <v>234</v>
      </c>
      <c r="B236" s="11">
        <v>244860</v>
      </c>
      <c r="C236" s="31"/>
      <c r="D236" s="78">
        <v>5000</v>
      </c>
      <c r="E236" s="79">
        <f t="shared" si="56"/>
        <v>2500</v>
      </c>
      <c r="F236" s="79">
        <f t="shared" si="57"/>
        <v>835</v>
      </c>
      <c r="G236" s="79">
        <f t="shared" si="58"/>
        <v>210</v>
      </c>
      <c r="H236" s="77">
        <f t="shared" si="59"/>
        <v>40</v>
      </c>
      <c r="I236" s="76">
        <f t="shared" si="60"/>
        <v>9500</v>
      </c>
      <c r="J236" s="79">
        <f t="shared" si="61"/>
        <v>4750</v>
      </c>
      <c r="K236" s="79">
        <f t="shared" si="62"/>
        <v>1587</v>
      </c>
      <c r="L236" s="79">
        <f t="shared" si="63"/>
        <v>399</v>
      </c>
      <c r="M236" s="77">
        <f t="shared" si="64"/>
        <v>76</v>
      </c>
      <c r="N236" s="26"/>
      <c r="O236" s="26">
        <f t="shared" si="65"/>
        <v>225860</v>
      </c>
      <c r="P236" s="26">
        <f t="shared" si="66"/>
        <v>0</v>
      </c>
      <c r="Q236" s="26">
        <f t="shared" si="67"/>
        <v>227436</v>
      </c>
      <c r="R236" s="26">
        <f t="shared" si="68"/>
        <v>228225</v>
      </c>
      <c r="S236" s="26">
        <f t="shared" si="69"/>
        <v>228548</v>
      </c>
      <c r="T236" s="1"/>
      <c r="U236" s="67">
        <f>IF(B236=C236,0,IF(S236&lt;&gt;"-",(S236)/Přehled!$A$1,0))</f>
        <v>544.16190476190479</v>
      </c>
      <c r="Y236" s="364"/>
    </row>
    <row r="237" spans="1:25" x14ac:dyDescent="0.25">
      <c r="A237" s="75">
        <v>235</v>
      </c>
      <c r="B237" s="11">
        <v>250982</v>
      </c>
      <c r="C237" s="31"/>
      <c r="D237" s="78">
        <v>5025</v>
      </c>
      <c r="E237" s="79">
        <f t="shared" si="56"/>
        <v>2515</v>
      </c>
      <c r="F237" s="79">
        <f t="shared" si="57"/>
        <v>840</v>
      </c>
      <c r="G237" s="79">
        <f t="shared" si="58"/>
        <v>210</v>
      </c>
      <c r="H237" s="77">
        <f t="shared" si="59"/>
        <v>40</v>
      </c>
      <c r="I237" s="76">
        <f t="shared" si="60"/>
        <v>9548</v>
      </c>
      <c r="J237" s="79">
        <f t="shared" si="61"/>
        <v>4779</v>
      </c>
      <c r="K237" s="79">
        <f t="shared" si="62"/>
        <v>1596</v>
      </c>
      <c r="L237" s="79">
        <f t="shared" si="63"/>
        <v>399</v>
      </c>
      <c r="M237" s="77">
        <f t="shared" si="64"/>
        <v>76</v>
      </c>
      <c r="N237" s="26"/>
      <c r="O237" s="26">
        <f t="shared" si="65"/>
        <v>231886</v>
      </c>
      <c r="P237" s="26">
        <f t="shared" si="66"/>
        <v>0</v>
      </c>
      <c r="Q237" s="26">
        <f t="shared" si="67"/>
        <v>233463</v>
      </c>
      <c r="R237" s="26">
        <f t="shared" si="68"/>
        <v>234261</v>
      </c>
      <c r="S237" s="26">
        <f t="shared" si="69"/>
        <v>234584</v>
      </c>
      <c r="T237" s="1"/>
      <c r="U237" s="67">
        <f>IF(B237=C237,0,IF(S237&lt;&gt;"-",(S237)/Přehled!$A$1,0))</f>
        <v>558.5333333333333</v>
      </c>
      <c r="Y237" s="364"/>
    </row>
    <row r="238" spans="1:25" x14ac:dyDescent="0.25">
      <c r="A238" s="81">
        <v>236</v>
      </c>
      <c r="B238" s="11">
        <v>257256</v>
      </c>
      <c r="C238" s="31"/>
      <c r="D238" s="82">
        <v>5050</v>
      </c>
      <c r="E238" s="6">
        <f t="shared" si="56"/>
        <v>2525</v>
      </c>
      <c r="F238" s="6">
        <f t="shared" si="57"/>
        <v>840</v>
      </c>
      <c r="G238" s="6">
        <f t="shared" si="58"/>
        <v>210</v>
      </c>
      <c r="H238" s="31">
        <f t="shared" si="59"/>
        <v>40</v>
      </c>
      <c r="I238" s="11">
        <f t="shared" si="60"/>
        <v>9595</v>
      </c>
      <c r="J238" s="6">
        <f t="shared" si="61"/>
        <v>4798</v>
      </c>
      <c r="K238" s="6">
        <f t="shared" si="62"/>
        <v>1596</v>
      </c>
      <c r="L238" s="6">
        <f t="shared" si="63"/>
        <v>399</v>
      </c>
      <c r="M238" s="31">
        <f t="shared" si="64"/>
        <v>76</v>
      </c>
      <c r="N238" s="26"/>
      <c r="O238" s="26">
        <f t="shared" si="65"/>
        <v>238066</v>
      </c>
      <c r="P238" s="26">
        <f t="shared" si="66"/>
        <v>0</v>
      </c>
      <c r="Q238" s="26">
        <f t="shared" si="67"/>
        <v>239671</v>
      </c>
      <c r="R238" s="26">
        <f t="shared" si="68"/>
        <v>240469</v>
      </c>
      <c r="S238" s="26">
        <f t="shared" si="69"/>
        <v>240792</v>
      </c>
      <c r="T238" s="1"/>
      <c r="U238" s="67">
        <f>IF(B238=C238,0,IF(S238&lt;&gt;"-",(S238)/Přehled!$A$1,0))</f>
        <v>573.31428571428569</v>
      </c>
      <c r="Y238" s="364"/>
    </row>
    <row r="239" spans="1:25" x14ac:dyDescent="0.25">
      <c r="A239" s="81">
        <v>237</v>
      </c>
      <c r="B239" s="11">
        <v>263688</v>
      </c>
      <c r="C239" s="31"/>
      <c r="D239" s="82">
        <v>5080</v>
      </c>
      <c r="E239" s="6">
        <f t="shared" si="56"/>
        <v>2540</v>
      </c>
      <c r="F239" s="6">
        <f t="shared" si="57"/>
        <v>845</v>
      </c>
      <c r="G239" s="6">
        <f t="shared" si="58"/>
        <v>210</v>
      </c>
      <c r="H239" s="31">
        <f t="shared" si="59"/>
        <v>40</v>
      </c>
      <c r="I239" s="11">
        <f t="shared" si="60"/>
        <v>9652</v>
      </c>
      <c r="J239" s="6">
        <f t="shared" si="61"/>
        <v>4826</v>
      </c>
      <c r="K239" s="6">
        <f t="shared" si="62"/>
        <v>1606</v>
      </c>
      <c r="L239" s="6">
        <f t="shared" si="63"/>
        <v>399</v>
      </c>
      <c r="M239" s="31">
        <f t="shared" si="64"/>
        <v>76</v>
      </c>
      <c r="N239" s="26"/>
      <c r="O239" s="26">
        <f t="shared" si="65"/>
        <v>244384</v>
      </c>
      <c r="P239" s="26">
        <f t="shared" si="66"/>
        <v>0</v>
      </c>
      <c r="Q239" s="26">
        <f t="shared" si="67"/>
        <v>245998</v>
      </c>
      <c r="R239" s="26">
        <f t="shared" si="68"/>
        <v>246806</v>
      </c>
      <c r="S239" s="26">
        <f t="shared" si="69"/>
        <v>247129</v>
      </c>
      <c r="T239" s="1"/>
      <c r="U239" s="67">
        <f>IF(B239=C239,0,IF(S239&lt;&gt;"-",(S239)/Přehled!$A$1,0))</f>
        <v>588.40238095238101</v>
      </c>
      <c r="Y239" s="364"/>
    </row>
    <row r="240" spans="1:25" x14ac:dyDescent="0.25">
      <c r="A240" s="81">
        <v>238</v>
      </c>
      <c r="B240" s="11">
        <v>270280</v>
      </c>
      <c r="C240" s="31"/>
      <c r="D240" s="82">
        <v>5105</v>
      </c>
      <c r="E240" s="6">
        <f t="shared" si="56"/>
        <v>2555</v>
      </c>
      <c r="F240" s="6">
        <f t="shared" si="57"/>
        <v>850</v>
      </c>
      <c r="G240" s="6">
        <f t="shared" si="58"/>
        <v>215</v>
      </c>
      <c r="H240" s="31">
        <f t="shared" si="59"/>
        <v>45</v>
      </c>
      <c r="I240" s="11">
        <f t="shared" si="60"/>
        <v>9700</v>
      </c>
      <c r="J240" s="6">
        <f t="shared" si="61"/>
        <v>4855</v>
      </c>
      <c r="K240" s="6">
        <f t="shared" si="62"/>
        <v>1615</v>
      </c>
      <c r="L240" s="6">
        <f t="shared" si="63"/>
        <v>409</v>
      </c>
      <c r="M240" s="31">
        <f t="shared" si="64"/>
        <v>86</v>
      </c>
      <c r="N240" s="26"/>
      <c r="O240" s="26">
        <f t="shared" si="65"/>
        <v>250880</v>
      </c>
      <c r="P240" s="26">
        <f t="shared" si="66"/>
        <v>0</v>
      </c>
      <c r="Q240" s="26">
        <f t="shared" si="67"/>
        <v>252495</v>
      </c>
      <c r="R240" s="26">
        <f t="shared" si="68"/>
        <v>253292</v>
      </c>
      <c r="S240" s="26">
        <f t="shared" si="69"/>
        <v>253615</v>
      </c>
      <c r="T240" s="1"/>
      <c r="U240" s="67">
        <f>IF(B240=C240,0,IF(S240&lt;&gt;"-",(S240)/Přehled!$A$1,0))</f>
        <v>603.84523809523807</v>
      </c>
      <c r="Y240" s="364"/>
    </row>
    <row r="241" spans="1:25" x14ac:dyDescent="0.25">
      <c r="A241" s="75">
        <v>239</v>
      </c>
      <c r="B241" s="11">
        <v>277037</v>
      </c>
      <c r="C241" s="31"/>
      <c r="D241" s="78">
        <v>5130</v>
      </c>
      <c r="E241" s="79">
        <f t="shared" si="56"/>
        <v>2565</v>
      </c>
      <c r="F241" s="79">
        <f t="shared" si="57"/>
        <v>855</v>
      </c>
      <c r="G241" s="79">
        <f t="shared" si="58"/>
        <v>215</v>
      </c>
      <c r="H241" s="77">
        <f t="shared" si="59"/>
        <v>45</v>
      </c>
      <c r="I241" s="76">
        <f t="shared" si="60"/>
        <v>9747</v>
      </c>
      <c r="J241" s="79">
        <f t="shared" si="61"/>
        <v>4874</v>
      </c>
      <c r="K241" s="79">
        <f t="shared" si="62"/>
        <v>1625</v>
      </c>
      <c r="L241" s="79">
        <f t="shared" si="63"/>
        <v>409</v>
      </c>
      <c r="M241" s="77">
        <f t="shared" si="64"/>
        <v>86</v>
      </c>
      <c r="N241" s="26"/>
      <c r="O241" s="26">
        <f t="shared" si="65"/>
        <v>257543</v>
      </c>
      <c r="P241" s="26">
        <f t="shared" si="66"/>
        <v>0</v>
      </c>
      <c r="Q241" s="26">
        <f t="shared" si="67"/>
        <v>259166</v>
      </c>
      <c r="R241" s="26">
        <f t="shared" si="68"/>
        <v>259973</v>
      </c>
      <c r="S241" s="26">
        <f t="shared" si="69"/>
        <v>260296</v>
      </c>
      <c r="T241" s="1"/>
      <c r="U241" s="67">
        <f>IF(B241=C241,0,IF(S241&lt;&gt;"-",(S241)/Přehled!$A$1,0))</f>
        <v>619.75238095238092</v>
      </c>
      <c r="Y241" s="364"/>
    </row>
    <row r="242" spans="1:25" x14ac:dyDescent="0.25">
      <c r="A242" s="75">
        <v>240</v>
      </c>
      <c r="B242" s="11">
        <v>283963</v>
      </c>
      <c r="C242" s="31"/>
      <c r="D242" s="78">
        <v>5155</v>
      </c>
      <c r="E242" s="79">
        <f t="shared" si="56"/>
        <v>2580</v>
      </c>
      <c r="F242" s="79">
        <f t="shared" si="57"/>
        <v>860</v>
      </c>
      <c r="G242" s="79">
        <f t="shared" si="58"/>
        <v>215</v>
      </c>
      <c r="H242" s="77">
        <f t="shared" si="59"/>
        <v>45</v>
      </c>
      <c r="I242" s="76">
        <f t="shared" si="60"/>
        <v>9795</v>
      </c>
      <c r="J242" s="79">
        <f t="shared" si="61"/>
        <v>4902</v>
      </c>
      <c r="K242" s="79">
        <f t="shared" si="62"/>
        <v>1634</v>
      </c>
      <c r="L242" s="79">
        <f t="shared" si="63"/>
        <v>409</v>
      </c>
      <c r="M242" s="77">
        <f t="shared" si="64"/>
        <v>86</v>
      </c>
      <c r="N242" s="26"/>
      <c r="O242" s="26">
        <f t="shared" si="65"/>
        <v>264373</v>
      </c>
      <c r="P242" s="26">
        <f t="shared" si="66"/>
        <v>0</v>
      </c>
      <c r="Q242" s="26">
        <f t="shared" si="67"/>
        <v>265998</v>
      </c>
      <c r="R242" s="26">
        <f t="shared" si="68"/>
        <v>266814</v>
      </c>
      <c r="S242" s="26">
        <f t="shared" si="69"/>
        <v>267137</v>
      </c>
      <c r="T242" s="1"/>
      <c r="U242" s="67">
        <f>IF(B242=C242,0,IF(S242&lt;&gt;"-",(S242)/Přehled!$A$1,0))</f>
        <v>636.04047619047617</v>
      </c>
      <c r="Y242" s="364"/>
    </row>
    <row r="243" spans="1:25" x14ac:dyDescent="0.25">
      <c r="A243" s="75">
        <v>241</v>
      </c>
      <c r="B243" s="11">
        <v>291062</v>
      </c>
      <c r="C243" s="31"/>
      <c r="D243" s="78">
        <v>5180</v>
      </c>
      <c r="E243" s="79">
        <f t="shared" si="56"/>
        <v>2590</v>
      </c>
      <c r="F243" s="79">
        <f t="shared" si="57"/>
        <v>865</v>
      </c>
      <c r="G243" s="79">
        <f t="shared" si="58"/>
        <v>215</v>
      </c>
      <c r="H243" s="77">
        <f t="shared" si="59"/>
        <v>45</v>
      </c>
      <c r="I243" s="76">
        <f t="shared" si="60"/>
        <v>9842</v>
      </c>
      <c r="J243" s="79">
        <f t="shared" si="61"/>
        <v>4921</v>
      </c>
      <c r="K243" s="79">
        <f t="shared" si="62"/>
        <v>1644</v>
      </c>
      <c r="L243" s="79">
        <f t="shared" si="63"/>
        <v>409</v>
      </c>
      <c r="M243" s="77">
        <f t="shared" si="64"/>
        <v>86</v>
      </c>
      <c r="N243" s="26"/>
      <c r="O243" s="26">
        <f t="shared" si="65"/>
        <v>271378</v>
      </c>
      <c r="P243" s="26">
        <f t="shared" si="66"/>
        <v>0</v>
      </c>
      <c r="Q243" s="26">
        <f t="shared" si="67"/>
        <v>273011</v>
      </c>
      <c r="R243" s="26">
        <f t="shared" si="68"/>
        <v>273837</v>
      </c>
      <c r="S243" s="26">
        <f t="shared" si="69"/>
        <v>274160</v>
      </c>
      <c r="T243" s="1"/>
      <c r="U243" s="67">
        <f>IF(B243=C243,0,IF(S243&lt;&gt;"-",(S243)/Přehled!$A$1,0))</f>
        <v>652.76190476190482</v>
      </c>
      <c r="Y243" s="364"/>
    </row>
    <row r="244" spans="1:25" x14ac:dyDescent="0.25">
      <c r="A244" s="75">
        <v>242</v>
      </c>
      <c r="B244" s="11">
        <v>298338</v>
      </c>
      <c r="C244" s="31"/>
      <c r="D244" s="78">
        <v>5205</v>
      </c>
      <c r="E244" s="79">
        <f t="shared" si="56"/>
        <v>2605</v>
      </c>
      <c r="F244" s="79">
        <f t="shared" si="57"/>
        <v>870</v>
      </c>
      <c r="G244" s="79">
        <f t="shared" si="58"/>
        <v>220</v>
      </c>
      <c r="H244" s="77">
        <f t="shared" si="59"/>
        <v>45</v>
      </c>
      <c r="I244" s="76">
        <f t="shared" si="60"/>
        <v>9890</v>
      </c>
      <c r="J244" s="79">
        <f t="shared" si="61"/>
        <v>4950</v>
      </c>
      <c r="K244" s="79">
        <f t="shared" si="62"/>
        <v>1653</v>
      </c>
      <c r="L244" s="79">
        <f t="shared" si="63"/>
        <v>418</v>
      </c>
      <c r="M244" s="77">
        <f t="shared" si="64"/>
        <v>86</v>
      </c>
      <c r="N244" s="26"/>
      <c r="O244" s="26">
        <f t="shared" si="65"/>
        <v>278558</v>
      </c>
      <c r="P244" s="26">
        <f t="shared" si="66"/>
        <v>0</v>
      </c>
      <c r="Q244" s="26">
        <f t="shared" si="67"/>
        <v>280192</v>
      </c>
      <c r="R244" s="26">
        <f t="shared" si="68"/>
        <v>281009</v>
      </c>
      <c r="S244" s="26">
        <f t="shared" si="69"/>
        <v>281341</v>
      </c>
      <c r="T244" s="1"/>
      <c r="U244" s="67">
        <f>IF(B244=C244,0,IF(S244&lt;&gt;"-",(S244)/Přehled!$A$1,0))</f>
        <v>669.85952380952381</v>
      </c>
      <c r="Y244" s="364"/>
    </row>
    <row r="245" spans="1:25" x14ac:dyDescent="0.25">
      <c r="A245" s="75">
        <v>243</v>
      </c>
      <c r="B245" s="11">
        <v>305797</v>
      </c>
      <c r="C245" s="31"/>
      <c r="D245" s="78">
        <v>5230</v>
      </c>
      <c r="E245" s="79">
        <f t="shared" si="56"/>
        <v>2615</v>
      </c>
      <c r="F245" s="79">
        <f t="shared" si="57"/>
        <v>870</v>
      </c>
      <c r="G245" s="79">
        <f t="shared" si="58"/>
        <v>220</v>
      </c>
      <c r="H245" s="77">
        <f t="shared" si="59"/>
        <v>45</v>
      </c>
      <c r="I245" s="76">
        <f t="shared" si="60"/>
        <v>9937</v>
      </c>
      <c r="J245" s="79">
        <f t="shared" si="61"/>
        <v>4969</v>
      </c>
      <c r="K245" s="79">
        <f t="shared" si="62"/>
        <v>1653</v>
      </c>
      <c r="L245" s="79">
        <f t="shared" si="63"/>
        <v>418</v>
      </c>
      <c r="M245" s="77">
        <f t="shared" si="64"/>
        <v>86</v>
      </c>
      <c r="N245" s="26"/>
      <c r="O245" s="26">
        <f t="shared" si="65"/>
        <v>285923</v>
      </c>
      <c r="P245" s="26">
        <f t="shared" si="66"/>
        <v>0</v>
      </c>
      <c r="Q245" s="26">
        <f t="shared" si="67"/>
        <v>287585</v>
      </c>
      <c r="R245" s="26">
        <f t="shared" si="68"/>
        <v>288402</v>
      </c>
      <c r="S245" s="26">
        <f t="shared" si="69"/>
        <v>288734</v>
      </c>
      <c r="T245" s="1"/>
      <c r="U245" s="67">
        <f>IF(B245=C245,0,IF(S245&lt;&gt;"-",(S245)/Přehled!$A$1,0))</f>
        <v>687.46190476190475</v>
      </c>
      <c r="Y245" s="364"/>
    </row>
    <row r="246" spans="1:25" x14ac:dyDescent="0.25">
      <c r="A246" s="75">
        <v>244</v>
      </c>
      <c r="B246" s="11">
        <v>313442</v>
      </c>
      <c r="C246" s="31"/>
      <c r="D246" s="78">
        <v>5260</v>
      </c>
      <c r="E246" s="79">
        <f t="shared" si="56"/>
        <v>2630</v>
      </c>
      <c r="F246" s="79">
        <f t="shared" si="57"/>
        <v>875</v>
      </c>
      <c r="G246" s="79">
        <f t="shared" si="58"/>
        <v>220</v>
      </c>
      <c r="H246" s="77">
        <f t="shared" si="59"/>
        <v>45</v>
      </c>
      <c r="I246" s="76">
        <f t="shared" si="60"/>
        <v>9994</v>
      </c>
      <c r="J246" s="79">
        <f t="shared" si="61"/>
        <v>4997</v>
      </c>
      <c r="K246" s="79">
        <f t="shared" si="62"/>
        <v>1663</v>
      </c>
      <c r="L246" s="79">
        <f t="shared" si="63"/>
        <v>418</v>
      </c>
      <c r="M246" s="77">
        <f t="shared" si="64"/>
        <v>86</v>
      </c>
      <c r="N246" s="26"/>
      <c r="O246" s="26">
        <f t="shared" si="65"/>
        <v>293454</v>
      </c>
      <c r="P246" s="26">
        <f t="shared" si="66"/>
        <v>0</v>
      </c>
      <c r="Q246" s="26">
        <f t="shared" si="67"/>
        <v>295125</v>
      </c>
      <c r="R246" s="26">
        <f t="shared" si="68"/>
        <v>295952</v>
      </c>
      <c r="S246" s="26">
        <f t="shared" si="69"/>
        <v>296284</v>
      </c>
      <c r="T246" s="1"/>
      <c r="U246" s="67">
        <f>IF(B246=C246,0,IF(S246&lt;&gt;"-",(S246)/Přehled!$A$1,0))</f>
        <v>705.43809523809523</v>
      </c>
      <c r="Y246" s="364"/>
    </row>
    <row r="247" spans="1:25" x14ac:dyDescent="0.25">
      <c r="A247" s="81">
        <v>245</v>
      </c>
      <c r="B247" s="11">
        <v>321278</v>
      </c>
      <c r="C247" s="31"/>
      <c r="D247" s="82">
        <v>5285</v>
      </c>
      <c r="E247" s="6">
        <f t="shared" si="56"/>
        <v>2645</v>
      </c>
      <c r="F247" s="6">
        <f t="shared" si="57"/>
        <v>880</v>
      </c>
      <c r="G247" s="6">
        <f t="shared" si="58"/>
        <v>220</v>
      </c>
      <c r="H247" s="31">
        <f t="shared" si="59"/>
        <v>45</v>
      </c>
      <c r="I247" s="11">
        <f t="shared" si="60"/>
        <v>10042</v>
      </c>
      <c r="J247" s="6">
        <f t="shared" si="61"/>
        <v>5026</v>
      </c>
      <c r="K247" s="6">
        <f t="shared" si="62"/>
        <v>1672</v>
      </c>
      <c r="L247" s="6">
        <f t="shared" si="63"/>
        <v>418</v>
      </c>
      <c r="M247" s="31">
        <f t="shared" si="64"/>
        <v>86</v>
      </c>
      <c r="N247" s="26"/>
      <c r="O247" s="26">
        <f t="shared" si="65"/>
        <v>301194</v>
      </c>
      <c r="P247" s="26">
        <f t="shared" si="66"/>
        <v>0</v>
      </c>
      <c r="Q247" s="26">
        <f t="shared" si="67"/>
        <v>302866</v>
      </c>
      <c r="R247" s="26">
        <f t="shared" si="68"/>
        <v>303702</v>
      </c>
      <c r="S247" s="26">
        <f t="shared" si="69"/>
        <v>304034</v>
      </c>
      <c r="T247" s="1"/>
      <c r="U247" s="67">
        <f>IF(B247=C247,0,IF(S247&lt;&gt;"-",(S247)/Přehled!$A$1,0))</f>
        <v>723.89047619047619</v>
      </c>
      <c r="Y247" s="364"/>
    </row>
    <row r="248" spans="1:25" x14ac:dyDescent="0.25">
      <c r="A248" s="81">
        <v>246</v>
      </c>
      <c r="B248" s="11">
        <v>329310</v>
      </c>
      <c r="C248" s="31"/>
      <c r="D248" s="82">
        <v>5310</v>
      </c>
      <c r="E248" s="6">
        <f t="shared" si="56"/>
        <v>2655</v>
      </c>
      <c r="F248" s="6">
        <f t="shared" si="57"/>
        <v>885</v>
      </c>
      <c r="G248" s="6">
        <f t="shared" si="58"/>
        <v>220</v>
      </c>
      <c r="H248" s="31">
        <f t="shared" si="59"/>
        <v>45</v>
      </c>
      <c r="I248" s="11">
        <f t="shared" si="60"/>
        <v>10089</v>
      </c>
      <c r="J248" s="6">
        <f t="shared" si="61"/>
        <v>5045</v>
      </c>
      <c r="K248" s="6">
        <f t="shared" si="62"/>
        <v>1682</v>
      </c>
      <c r="L248" s="6">
        <f t="shared" si="63"/>
        <v>418</v>
      </c>
      <c r="M248" s="31">
        <f t="shared" si="64"/>
        <v>86</v>
      </c>
      <c r="N248" s="26"/>
      <c r="O248" s="26">
        <f t="shared" si="65"/>
        <v>309132</v>
      </c>
      <c r="P248" s="26">
        <f t="shared" si="66"/>
        <v>0</v>
      </c>
      <c r="Q248" s="26">
        <f t="shared" si="67"/>
        <v>310812</v>
      </c>
      <c r="R248" s="26">
        <f t="shared" si="68"/>
        <v>311658</v>
      </c>
      <c r="S248" s="26">
        <f t="shared" si="69"/>
        <v>311990</v>
      </c>
      <c r="T248" s="1"/>
      <c r="U248" s="67">
        <f>IF(B248=C248,0,IF(S248&lt;&gt;"-",(S248)/Přehled!$A$1,0))</f>
        <v>742.83333333333337</v>
      </c>
      <c r="Y248" s="364"/>
    </row>
    <row r="249" spans="1:25" x14ac:dyDescent="0.25">
      <c r="A249" s="81">
        <v>247</v>
      </c>
      <c r="B249" s="11">
        <v>337543</v>
      </c>
      <c r="C249" s="31"/>
      <c r="D249" s="82">
        <v>5335</v>
      </c>
      <c r="E249" s="6">
        <f t="shared" si="56"/>
        <v>2670</v>
      </c>
      <c r="F249" s="6">
        <f t="shared" si="57"/>
        <v>890</v>
      </c>
      <c r="G249" s="6">
        <f t="shared" si="58"/>
        <v>225</v>
      </c>
      <c r="H249" s="31">
        <f t="shared" si="59"/>
        <v>45</v>
      </c>
      <c r="I249" s="11">
        <f t="shared" si="60"/>
        <v>10137</v>
      </c>
      <c r="J249" s="6">
        <f t="shared" si="61"/>
        <v>5073</v>
      </c>
      <c r="K249" s="6">
        <f t="shared" si="62"/>
        <v>1691</v>
      </c>
      <c r="L249" s="6">
        <f t="shared" si="63"/>
        <v>428</v>
      </c>
      <c r="M249" s="31">
        <f t="shared" si="64"/>
        <v>86</v>
      </c>
      <c r="N249" s="26"/>
      <c r="O249" s="26">
        <f t="shared" si="65"/>
        <v>317269</v>
      </c>
      <c r="P249" s="26">
        <f t="shared" si="66"/>
        <v>0</v>
      </c>
      <c r="Q249" s="26">
        <f t="shared" si="67"/>
        <v>318951</v>
      </c>
      <c r="R249" s="26">
        <f t="shared" si="68"/>
        <v>319786</v>
      </c>
      <c r="S249" s="26">
        <f t="shared" si="69"/>
        <v>320128</v>
      </c>
      <c r="T249" s="1"/>
      <c r="U249" s="67">
        <f>IF(B249=C249,0,IF(S249&lt;&gt;"-",(S249)/Přehled!$A$1,0))</f>
        <v>762.20952380952383</v>
      </c>
      <c r="Y249" s="364"/>
    </row>
    <row r="250" spans="1:25" x14ac:dyDescent="0.25">
      <c r="A250" s="75">
        <v>248</v>
      </c>
      <c r="B250" s="11">
        <v>345981</v>
      </c>
      <c r="C250" s="31"/>
      <c r="D250" s="78">
        <v>5365</v>
      </c>
      <c r="E250" s="79">
        <f t="shared" si="56"/>
        <v>2685</v>
      </c>
      <c r="F250" s="79">
        <f t="shared" si="57"/>
        <v>895</v>
      </c>
      <c r="G250" s="79">
        <f t="shared" si="58"/>
        <v>225</v>
      </c>
      <c r="H250" s="77">
        <f t="shared" si="59"/>
        <v>45</v>
      </c>
      <c r="I250" s="76">
        <f t="shared" si="60"/>
        <v>10194</v>
      </c>
      <c r="J250" s="79">
        <f t="shared" si="61"/>
        <v>5102</v>
      </c>
      <c r="K250" s="79">
        <f t="shared" si="62"/>
        <v>1701</v>
      </c>
      <c r="L250" s="79">
        <f t="shared" si="63"/>
        <v>428</v>
      </c>
      <c r="M250" s="77">
        <f t="shared" si="64"/>
        <v>86</v>
      </c>
      <c r="N250" s="26"/>
      <c r="O250" s="26">
        <f t="shared" si="65"/>
        <v>325593</v>
      </c>
      <c r="P250" s="26">
        <f t="shared" si="66"/>
        <v>0</v>
      </c>
      <c r="Q250" s="26">
        <f t="shared" si="67"/>
        <v>327283</v>
      </c>
      <c r="R250" s="26">
        <f t="shared" si="68"/>
        <v>328128</v>
      </c>
      <c r="S250" s="26">
        <f t="shared" si="69"/>
        <v>328470</v>
      </c>
      <c r="T250" s="1"/>
      <c r="U250" s="67">
        <f>IF(B250=C250,0,IF(S250&lt;&gt;"-",(S250)/Přehled!$A$1,0))</f>
        <v>782.07142857142856</v>
      </c>
      <c r="Y250" s="364"/>
    </row>
    <row r="251" spans="1:25" x14ac:dyDescent="0.25">
      <c r="A251" s="75">
        <v>249</v>
      </c>
      <c r="B251" s="11">
        <v>354631</v>
      </c>
      <c r="C251" s="31"/>
      <c r="D251" s="78">
        <v>5390</v>
      </c>
      <c r="E251" s="79">
        <f t="shared" si="56"/>
        <v>2695</v>
      </c>
      <c r="F251" s="79">
        <f t="shared" si="57"/>
        <v>900</v>
      </c>
      <c r="G251" s="79">
        <f t="shared" si="58"/>
        <v>225</v>
      </c>
      <c r="H251" s="77">
        <f t="shared" si="59"/>
        <v>45</v>
      </c>
      <c r="I251" s="76">
        <f t="shared" si="60"/>
        <v>10241</v>
      </c>
      <c r="J251" s="79">
        <f t="shared" si="61"/>
        <v>5121</v>
      </c>
      <c r="K251" s="79">
        <f t="shared" si="62"/>
        <v>1710</v>
      </c>
      <c r="L251" s="79">
        <f t="shared" si="63"/>
        <v>428</v>
      </c>
      <c r="M251" s="77">
        <f t="shared" si="64"/>
        <v>86</v>
      </c>
      <c r="N251" s="26"/>
      <c r="O251" s="26">
        <f t="shared" si="65"/>
        <v>334149</v>
      </c>
      <c r="P251" s="26">
        <f t="shared" si="66"/>
        <v>0</v>
      </c>
      <c r="Q251" s="26">
        <f t="shared" si="67"/>
        <v>335849</v>
      </c>
      <c r="R251" s="26">
        <f t="shared" si="68"/>
        <v>336703</v>
      </c>
      <c r="S251" s="26">
        <f t="shared" si="69"/>
        <v>337045</v>
      </c>
      <c r="T251" s="1"/>
      <c r="U251" s="67">
        <f>IF(B251=C251,0,IF(S251&lt;&gt;"-",(S251)/Přehled!$A$1,0))</f>
        <v>802.48809523809518</v>
      </c>
      <c r="Y251" s="364"/>
    </row>
    <row r="252" spans="1:25" x14ac:dyDescent="0.25">
      <c r="A252" s="75">
        <v>250</v>
      </c>
      <c r="B252" s="11">
        <v>363496</v>
      </c>
      <c r="C252" s="31"/>
      <c r="D252" s="78">
        <v>5415</v>
      </c>
      <c r="E252" s="79">
        <f t="shared" ref="E252:E303" si="70">ROUND((D252/2)/5,0)*5</f>
        <v>2710</v>
      </c>
      <c r="F252" s="79">
        <f t="shared" ref="F252:F303" si="71">ROUND((E252/3)/5,0)*5</f>
        <v>905</v>
      </c>
      <c r="G252" s="79">
        <f t="shared" ref="G252:G303" si="72">ROUND((F252/4)/5,0)*5</f>
        <v>225</v>
      </c>
      <c r="H252" s="77">
        <f t="shared" ref="H252:H303" si="73">ROUND((G252/5)/5,0)*5</f>
        <v>45</v>
      </c>
      <c r="I252" s="76">
        <f t="shared" ref="I252:M303" si="74">ROUNDUP(D252*1.9,0)</f>
        <v>10289</v>
      </c>
      <c r="J252" s="79">
        <f t="shared" si="74"/>
        <v>5149</v>
      </c>
      <c r="K252" s="79">
        <f t="shared" si="74"/>
        <v>1720</v>
      </c>
      <c r="L252" s="79">
        <f t="shared" si="74"/>
        <v>428</v>
      </c>
      <c r="M252" s="77">
        <f t="shared" si="74"/>
        <v>86</v>
      </c>
      <c r="N252" s="26"/>
      <c r="O252" s="26">
        <f t="shared" ref="O252:O303" si="75">IF((B252-I252)-I252&lt;=0,0,(B252-I252)-I252)</f>
        <v>342918</v>
      </c>
      <c r="P252" s="26">
        <f t="shared" ref="P252:P303" si="76">IF((B252-I252-J252)-J252&lt;=O252,0,IF((B252-I252-J252)-J252&lt;=0,0,(B252-I252-J252)-J252))</f>
        <v>0</v>
      </c>
      <c r="Q252" s="26">
        <f t="shared" ref="Q252:Q303" si="77">IF((B252-I252-J252-K252)-K252&lt;=0,0,(B252-I252-J252-K252)-K252)</f>
        <v>344618</v>
      </c>
      <c r="R252" s="26">
        <f t="shared" ref="R252:R303" si="78">IF((B252-I252-J252-K252-L252)-L252&lt;=0,0,(B252-I252-J252-K252-L252)-L252)</f>
        <v>345482</v>
      </c>
      <c r="S252" s="26">
        <f t="shared" ref="S252:S303" si="79">IF(H252=0,IF((B252-I252-J252-K252-L252-M252)-M252&lt;=0,0,(B252-I252-J252-K252-L252-M252)-M252),IF((B252-I252-J252-K252-L252-M252)-M252&lt;=0,"-",(B252-I252-J252-K252-L252-M252)-M252+M252))</f>
        <v>345824</v>
      </c>
      <c r="T252" s="1"/>
      <c r="U252" s="67">
        <f>IF(B252=C252,0,IF(S252&lt;&gt;"-",(S252)/Přehled!$A$1,0))</f>
        <v>823.39047619047619</v>
      </c>
      <c r="Y252" s="364"/>
    </row>
    <row r="253" spans="1:25" x14ac:dyDescent="0.25">
      <c r="A253" s="75">
        <v>251</v>
      </c>
      <c r="B253" s="11">
        <v>372584</v>
      </c>
      <c r="C253" s="31"/>
      <c r="D253" s="78">
        <v>5440</v>
      </c>
      <c r="E253" s="79">
        <f t="shared" si="70"/>
        <v>2720</v>
      </c>
      <c r="F253" s="79">
        <f t="shared" si="71"/>
        <v>905</v>
      </c>
      <c r="G253" s="79">
        <f t="shared" si="72"/>
        <v>225</v>
      </c>
      <c r="H253" s="77">
        <f t="shared" si="73"/>
        <v>45</v>
      </c>
      <c r="I253" s="76">
        <f t="shared" si="74"/>
        <v>10336</v>
      </c>
      <c r="J253" s="79">
        <f t="shared" si="74"/>
        <v>5168</v>
      </c>
      <c r="K253" s="79">
        <f t="shared" si="74"/>
        <v>1720</v>
      </c>
      <c r="L253" s="79">
        <f t="shared" si="74"/>
        <v>428</v>
      </c>
      <c r="M253" s="77">
        <f t="shared" si="74"/>
        <v>86</v>
      </c>
      <c r="N253" s="26"/>
      <c r="O253" s="26">
        <f t="shared" si="75"/>
        <v>351912</v>
      </c>
      <c r="P253" s="26">
        <f t="shared" si="76"/>
        <v>0</v>
      </c>
      <c r="Q253" s="26">
        <f t="shared" si="77"/>
        <v>353640</v>
      </c>
      <c r="R253" s="26">
        <f t="shared" si="78"/>
        <v>354504</v>
      </c>
      <c r="S253" s="26">
        <f t="shared" si="79"/>
        <v>354846</v>
      </c>
      <c r="T253" s="1"/>
      <c r="U253" s="67">
        <f>IF(B253=C253,0,IF(S253&lt;&gt;"-",(S253)/Přehled!$A$1,0))</f>
        <v>844.87142857142862</v>
      </c>
      <c r="Y253" s="364"/>
    </row>
    <row r="254" spans="1:25" x14ac:dyDescent="0.25">
      <c r="A254" s="75">
        <v>252</v>
      </c>
      <c r="B254" s="11">
        <v>381898</v>
      </c>
      <c r="C254" s="31"/>
      <c r="D254" s="78">
        <v>5465</v>
      </c>
      <c r="E254" s="79">
        <f t="shared" si="70"/>
        <v>2735</v>
      </c>
      <c r="F254" s="79">
        <f t="shared" si="71"/>
        <v>910</v>
      </c>
      <c r="G254" s="79">
        <f t="shared" si="72"/>
        <v>230</v>
      </c>
      <c r="H254" s="77">
        <f t="shared" si="73"/>
        <v>45</v>
      </c>
      <c r="I254" s="76">
        <f t="shared" si="74"/>
        <v>10384</v>
      </c>
      <c r="J254" s="79">
        <f t="shared" si="74"/>
        <v>5197</v>
      </c>
      <c r="K254" s="79">
        <f t="shared" si="74"/>
        <v>1729</v>
      </c>
      <c r="L254" s="79">
        <f t="shared" si="74"/>
        <v>437</v>
      </c>
      <c r="M254" s="77">
        <f t="shared" si="74"/>
        <v>86</v>
      </c>
      <c r="N254" s="26"/>
      <c r="O254" s="26">
        <f t="shared" si="75"/>
        <v>361130</v>
      </c>
      <c r="P254" s="26">
        <f t="shared" si="76"/>
        <v>0</v>
      </c>
      <c r="Q254" s="26">
        <f t="shared" si="77"/>
        <v>362859</v>
      </c>
      <c r="R254" s="26">
        <f t="shared" si="78"/>
        <v>363714</v>
      </c>
      <c r="S254" s="26">
        <f t="shared" si="79"/>
        <v>364065</v>
      </c>
      <c r="T254" s="1"/>
      <c r="U254" s="67">
        <f>IF(B254=C254,0,IF(S254&lt;&gt;"-",(S254)/Přehled!$A$1,0))</f>
        <v>866.82142857142856</v>
      </c>
      <c r="Y254" s="364"/>
    </row>
    <row r="255" spans="1:25" x14ac:dyDescent="0.25">
      <c r="A255" s="75">
        <v>253</v>
      </c>
      <c r="B255" s="11">
        <v>391446</v>
      </c>
      <c r="C255" s="31"/>
      <c r="D255" s="78">
        <v>5490</v>
      </c>
      <c r="E255" s="79">
        <f t="shared" si="70"/>
        <v>2745</v>
      </c>
      <c r="F255" s="79">
        <f t="shared" si="71"/>
        <v>915</v>
      </c>
      <c r="G255" s="79">
        <f t="shared" si="72"/>
        <v>230</v>
      </c>
      <c r="H255" s="77">
        <f t="shared" si="73"/>
        <v>45</v>
      </c>
      <c r="I255" s="76">
        <f t="shared" si="74"/>
        <v>10431</v>
      </c>
      <c r="J255" s="79">
        <f t="shared" si="74"/>
        <v>5216</v>
      </c>
      <c r="K255" s="79">
        <f t="shared" si="74"/>
        <v>1739</v>
      </c>
      <c r="L255" s="79">
        <f t="shared" si="74"/>
        <v>437</v>
      </c>
      <c r="M255" s="77">
        <f t="shared" si="74"/>
        <v>86</v>
      </c>
      <c r="N255" s="26"/>
      <c r="O255" s="26">
        <f t="shared" si="75"/>
        <v>370584</v>
      </c>
      <c r="P255" s="26">
        <f t="shared" si="76"/>
        <v>0</v>
      </c>
      <c r="Q255" s="26">
        <f t="shared" si="77"/>
        <v>372321</v>
      </c>
      <c r="R255" s="26">
        <f t="shared" si="78"/>
        <v>373186</v>
      </c>
      <c r="S255" s="26">
        <f t="shared" si="79"/>
        <v>373537</v>
      </c>
      <c r="T255" s="1"/>
      <c r="U255" s="67">
        <f>IF(B255=C255,0,IF(S255&lt;&gt;"-",(S255)/Přehled!$A$1,0))</f>
        <v>889.37380952380954</v>
      </c>
      <c r="Y255" s="364"/>
    </row>
    <row r="256" spans="1:25" x14ac:dyDescent="0.25">
      <c r="A256" s="75">
        <v>254</v>
      </c>
      <c r="B256" s="11">
        <v>401232</v>
      </c>
      <c r="C256" s="31"/>
      <c r="D256" s="78">
        <v>5520</v>
      </c>
      <c r="E256" s="79">
        <f t="shared" si="70"/>
        <v>2760</v>
      </c>
      <c r="F256" s="79">
        <f t="shared" si="71"/>
        <v>920</v>
      </c>
      <c r="G256" s="79">
        <f t="shared" si="72"/>
        <v>230</v>
      </c>
      <c r="H256" s="77">
        <f t="shared" si="73"/>
        <v>45</v>
      </c>
      <c r="I256" s="76">
        <f t="shared" si="74"/>
        <v>10488</v>
      </c>
      <c r="J256" s="79">
        <f t="shared" si="74"/>
        <v>5244</v>
      </c>
      <c r="K256" s="79">
        <f t="shared" si="74"/>
        <v>1748</v>
      </c>
      <c r="L256" s="79">
        <f t="shared" si="74"/>
        <v>437</v>
      </c>
      <c r="M256" s="77">
        <f t="shared" si="74"/>
        <v>86</v>
      </c>
      <c r="N256" s="26"/>
      <c r="O256" s="26">
        <f t="shared" si="75"/>
        <v>380256</v>
      </c>
      <c r="P256" s="26">
        <f t="shared" si="76"/>
        <v>0</v>
      </c>
      <c r="Q256" s="26">
        <f t="shared" si="77"/>
        <v>382004</v>
      </c>
      <c r="R256" s="26">
        <f t="shared" si="78"/>
        <v>382878</v>
      </c>
      <c r="S256" s="26">
        <f t="shared" si="79"/>
        <v>383229</v>
      </c>
      <c r="T256" s="1"/>
      <c r="U256" s="67">
        <f>IF(B256=C256,0,IF(S256&lt;&gt;"-",(S256)/Přehled!$A$1,0))</f>
        <v>912.45</v>
      </c>
      <c r="Y256" s="364"/>
    </row>
    <row r="257" spans="1:25" x14ac:dyDescent="0.25">
      <c r="A257" s="75">
        <v>255</v>
      </c>
      <c r="B257" s="11">
        <v>411263</v>
      </c>
      <c r="C257" s="31"/>
      <c r="D257" s="78">
        <v>5545</v>
      </c>
      <c r="E257" s="79">
        <f t="shared" si="70"/>
        <v>2775</v>
      </c>
      <c r="F257" s="79">
        <f t="shared" si="71"/>
        <v>925</v>
      </c>
      <c r="G257" s="79">
        <f t="shared" si="72"/>
        <v>230</v>
      </c>
      <c r="H257" s="77">
        <f t="shared" si="73"/>
        <v>45</v>
      </c>
      <c r="I257" s="76">
        <f t="shared" si="74"/>
        <v>10536</v>
      </c>
      <c r="J257" s="79">
        <f t="shared" si="74"/>
        <v>5273</v>
      </c>
      <c r="K257" s="79">
        <f t="shared" si="74"/>
        <v>1758</v>
      </c>
      <c r="L257" s="79">
        <f t="shared" si="74"/>
        <v>437</v>
      </c>
      <c r="M257" s="77">
        <f t="shared" si="74"/>
        <v>86</v>
      </c>
      <c r="N257" s="26"/>
      <c r="O257" s="26">
        <f t="shared" si="75"/>
        <v>390191</v>
      </c>
      <c r="P257" s="26">
        <f t="shared" si="76"/>
        <v>0</v>
      </c>
      <c r="Q257" s="26">
        <f t="shared" si="77"/>
        <v>391938</v>
      </c>
      <c r="R257" s="26">
        <f t="shared" si="78"/>
        <v>392822</v>
      </c>
      <c r="S257" s="26">
        <f t="shared" si="79"/>
        <v>393173</v>
      </c>
      <c r="T257" s="1"/>
      <c r="U257" s="67">
        <f>IF(B257=C257,0,IF(S257&lt;&gt;"-",(S257)/Přehled!$A$1,0))</f>
        <v>936.12619047619046</v>
      </c>
      <c r="Y257" s="364"/>
    </row>
    <row r="258" spans="1:25" x14ac:dyDescent="0.25">
      <c r="A258" s="81">
        <v>256</v>
      </c>
      <c r="B258" s="11">
        <v>421544</v>
      </c>
      <c r="C258" s="31"/>
      <c r="D258" s="82">
        <v>5570</v>
      </c>
      <c r="E258" s="6">
        <f t="shared" si="70"/>
        <v>2785</v>
      </c>
      <c r="F258" s="6">
        <f t="shared" si="71"/>
        <v>930</v>
      </c>
      <c r="G258" s="6">
        <f t="shared" si="72"/>
        <v>235</v>
      </c>
      <c r="H258" s="31">
        <f t="shared" si="73"/>
        <v>45</v>
      </c>
      <c r="I258" s="11">
        <f t="shared" si="74"/>
        <v>10583</v>
      </c>
      <c r="J258" s="6">
        <f t="shared" si="74"/>
        <v>5292</v>
      </c>
      <c r="K258" s="6">
        <f t="shared" si="74"/>
        <v>1767</v>
      </c>
      <c r="L258" s="6">
        <f t="shared" si="74"/>
        <v>447</v>
      </c>
      <c r="M258" s="31">
        <f t="shared" si="74"/>
        <v>86</v>
      </c>
      <c r="N258" s="26"/>
      <c r="O258" s="26">
        <f t="shared" si="75"/>
        <v>400378</v>
      </c>
      <c r="P258" s="26">
        <f t="shared" si="76"/>
        <v>0</v>
      </c>
      <c r="Q258" s="26">
        <f t="shared" si="77"/>
        <v>402135</v>
      </c>
      <c r="R258" s="26">
        <f t="shared" si="78"/>
        <v>403008</v>
      </c>
      <c r="S258" s="26">
        <f t="shared" si="79"/>
        <v>403369</v>
      </c>
      <c r="T258" s="1"/>
      <c r="U258" s="67">
        <f>IF(B258=C258,0,IF(S258&lt;&gt;"-",(S258)/Přehled!$A$1,0))</f>
        <v>960.40238095238101</v>
      </c>
      <c r="Y258" s="364"/>
    </row>
    <row r="259" spans="1:25" x14ac:dyDescent="0.25">
      <c r="A259" s="81">
        <v>257</v>
      </c>
      <c r="B259" s="11">
        <v>432083</v>
      </c>
      <c r="C259" s="31"/>
      <c r="D259" s="82">
        <v>5595</v>
      </c>
      <c r="E259" s="6">
        <f t="shared" si="70"/>
        <v>2800</v>
      </c>
      <c r="F259" s="6">
        <f t="shared" si="71"/>
        <v>935</v>
      </c>
      <c r="G259" s="6">
        <f t="shared" si="72"/>
        <v>235</v>
      </c>
      <c r="H259" s="31">
        <f t="shared" si="73"/>
        <v>45</v>
      </c>
      <c r="I259" s="11">
        <f t="shared" si="74"/>
        <v>10631</v>
      </c>
      <c r="J259" s="6">
        <f t="shared" si="74"/>
        <v>5320</v>
      </c>
      <c r="K259" s="6">
        <f t="shared" si="74"/>
        <v>1777</v>
      </c>
      <c r="L259" s="6">
        <f t="shared" si="74"/>
        <v>447</v>
      </c>
      <c r="M259" s="31">
        <f t="shared" si="74"/>
        <v>86</v>
      </c>
      <c r="N259" s="26"/>
      <c r="O259" s="26">
        <f t="shared" si="75"/>
        <v>410821</v>
      </c>
      <c r="P259" s="26">
        <f t="shared" si="76"/>
        <v>0</v>
      </c>
      <c r="Q259" s="26">
        <f t="shared" si="77"/>
        <v>412578</v>
      </c>
      <c r="R259" s="26">
        <f t="shared" si="78"/>
        <v>413461</v>
      </c>
      <c r="S259" s="26">
        <f t="shared" si="79"/>
        <v>413822</v>
      </c>
      <c r="T259" s="1"/>
      <c r="U259" s="67">
        <f>IF(B259=C259,0,IF(S259&lt;&gt;"-",(S259)/Přehled!$A$1,0))</f>
        <v>985.29047619047617</v>
      </c>
      <c r="Y259" s="364"/>
    </row>
    <row r="260" spans="1:25" x14ac:dyDescent="0.25">
      <c r="A260" s="81">
        <v>258</v>
      </c>
      <c r="B260" s="11">
        <v>442885</v>
      </c>
      <c r="C260" s="31"/>
      <c r="D260" s="82">
        <v>5625</v>
      </c>
      <c r="E260" s="6">
        <f t="shared" si="70"/>
        <v>2815</v>
      </c>
      <c r="F260" s="6">
        <f t="shared" si="71"/>
        <v>940</v>
      </c>
      <c r="G260" s="6">
        <f t="shared" si="72"/>
        <v>235</v>
      </c>
      <c r="H260" s="31">
        <f t="shared" si="73"/>
        <v>45</v>
      </c>
      <c r="I260" s="11">
        <f t="shared" si="74"/>
        <v>10688</v>
      </c>
      <c r="J260" s="6">
        <f t="shared" si="74"/>
        <v>5349</v>
      </c>
      <c r="K260" s="6">
        <f t="shared" si="74"/>
        <v>1786</v>
      </c>
      <c r="L260" s="6">
        <f t="shared" si="74"/>
        <v>447</v>
      </c>
      <c r="M260" s="31">
        <f t="shared" si="74"/>
        <v>86</v>
      </c>
      <c r="N260" s="26"/>
      <c r="O260" s="26">
        <f t="shared" si="75"/>
        <v>421509</v>
      </c>
      <c r="P260" s="26">
        <f t="shared" si="76"/>
        <v>0</v>
      </c>
      <c r="Q260" s="26">
        <f t="shared" si="77"/>
        <v>423276</v>
      </c>
      <c r="R260" s="26">
        <f t="shared" si="78"/>
        <v>424168</v>
      </c>
      <c r="S260" s="26">
        <f t="shared" si="79"/>
        <v>424529</v>
      </c>
      <c r="T260" s="1"/>
      <c r="U260" s="67">
        <f>IF(B260=C260,0,IF(S260&lt;&gt;"-",(S260)/Přehled!$A$1,0))</f>
        <v>1010.7833333333333</v>
      </c>
      <c r="Y260" s="364"/>
    </row>
    <row r="261" spans="1:25" x14ac:dyDescent="0.25">
      <c r="A261" s="75">
        <v>259</v>
      </c>
      <c r="B261" s="11">
        <v>453957</v>
      </c>
      <c r="C261" s="31"/>
      <c r="D261" s="78">
        <v>5650</v>
      </c>
      <c r="E261" s="79">
        <f t="shared" si="70"/>
        <v>2825</v>
      </c>
      <c r="F261" s="79">
        <f t="shared" si="71"/>
        <v>940</v>
      </c>
      <c r="G261" s="79">
        <f t="shared" si="72"/>
        <v>235</v>
      </c>
      <c r="H261" s="77">
        <f t="shared" si="73"/>
        <v>45</v>
      </c>
      <c r="I261" s="76">
        <f t="shared" si="74"/>
        <v>10735</v>
      </c>
      <c r="J261" s="79">
        <f t="shared" si="74"/>
        <v>5368</v>
      </c>
      <c r="K261" s="79">
        <f t="shared" si="74"/>
        <v>1786</v>
      </c>
      <c r="L261" s="79">
        <f t="shared" si="74"/>
        <v>447</v>
      </c>
      <c r="M261" s="77">
        <f t="shared" si="74"/>
        <v>86</v>
      </c>
      <c r="N261" s="26"/>
      <c r="O261" s="26">
        <f t="shared" si="75"/>
        <v>432487</v>
      </c>
      <c r="P261" s="26">
        <f t="shared" si="76"/>
        <v>0</v>
      </c>
      <c r="Q261" s="26">
        <f t="shared" si="77"/>
        <v>434282</v>
      </c>
      <c r="R261" s="26">
        <f t="shared" si="78"/>
        <v>435174</v>
      </c>
      <c r="S261" s="26">
        <f t="shared" si="79"/>
        <v>435535</v>
      </c>
      <c r="T261" s="1"/>
      <c r="U261" s="67">
        <f>IF(B261=C261,0,IF(S261&lt;&gt;"-",(S261)/Přehled!$A$1,0))</f>
        <v>1036.9880952380952</v>
      </c>
      <c r="Y261" s="364"/>
    </row>
    <row r="262" spans="1:25" x14ac:dyDescent="0.25">
      <c r="A262" s="75">
        <v>260</v>
      </c>
      <c r="B262" s="11">
        <v>465306</v>
      </c>
      <c r="C262" s="31"/>
      <c r="D262" s="78">
        <v>5675</v>
      </c>
      <c r="E262" s="79">
        <f t="shared" si="70"/>
        <v>2840</v>
      </c>
      <c r="F262" s="79">
        <f t="shared" si="71"/>
        <v>945</v>
      </c>
      <c r="G262" s="79">
        <f t="shared" si="72"/>
        <v>235</v>
      </c>
      <c r="H262" s="77">
        <f t="shared" si="73"/>
        <v>45</v>
      </c>
      <c r="I262" s="76">
        <f t="shared" si="74"/>
        <v>10783</v>
      </c>
      <c r="J262" s="79">
        <f t="shared" si="74"/>
        <v>5396</v>
      </c>
      <c r="K262" s="79">
        <f t="shared" si="74"/>
        <v>1796</v>
      </c>
      <c r="L262" s="79">
        <f t="shared" si="74"/>
        <v>447</v>
      </c>
      <c r="M262" s="77">
        <f t="shared" si="74"/>
        <v>86</v>
      </c>
      <c r="N262" s="26"/>
      <c r="O262" s="26">
        <f t="shared" si="75"/>
        <v>443740</v>
      </c>
      <c r="P262" s="26">
        <f t="shared" si="76"/>
        <v>0</v>
      </c>
      <c r="Q262" s="26">
        <f t="shared" si="77"/>
        <v>445535</v>
      </c>
      <c r="R262" s="26">
        <f t="shared" si="78"/>
        <v>446437</v>
      </c>
      <c r="S262" s="26">
        <f t="shared" si="79"/>
        <v>446798</v>
      </c>
      <c r="T262" s="1"/>
      <c r="U262" s="67">
        <f>IF(B262=C262,0,IF(S262&lt;&gt;"-",(S262)/Přehled!$A$1,0))</f>
        <v>1063.804761904762</v>
      </c>
      <c r="Y262" s="364"/>
    </row>
    <row r="263" spans="1:25" x14ac:dyDescent="0.25">
      <c r="A263" s="75">
        <v>261</v>
      </c>
      <c r="B263" s="11">
        <v>476939</v>
      </c>
      <c r="C263" s="31"/>
      <c r="D263" s="78">
        <v>5700</v>
      </c>
      <c r="E263" s="79">
        <f t="shared" si="70"/>
        <v>2850</v>
      </c>
      <c r="F263" s="79">
        <f t="shared" si="71"/>
        <v>950</v>
      </c>
      <c r="G263" s="79">
        <f t="shared" si="72"/>
        <v>240</v>
      </c>
      <c r="H263" s="77">
        <f t="shared" si="73"/>
        <v>50</v>
      </c>
      <c r="I263" s="76">
        <f t="shared" si="74"/>
        <v>10830</v>
      </c>
      <c r="J263" s="79">
        <f t="shared" si="74"/>
        <v>5415</v>
      </c>
      <c r="K263" s="79">
        <f t="shared" si="74"/>
        <v>1805</v>
      </c>
      <c r="L263" s="79">
        <f t="shared" si="74"/>
        <v>456</v>
      </c>
      <c r="M263" s="77">
        <f t="shared" si="74"/>
        <v>95</v>
      </c>
      <c r="N263" s="26"/>
      <c r="O263" s="26">
        <f t="shared" si="75"/>
        <v>455279</v>
      </c>
      <c r="P263" s="26">
        <f t="shared" si="76"/>
        <v>0</v>
      </c>
      <c r="Q263" s="26">
        <f t="shared" si="77"/>
        <v>457084</v>
      </c>
      <c r="R263" s="26">
        <f t="shared" si="78"/>
        <v>457977</v>
      </c>
      <c r="S263" s="26">
        <f t="shared" si="79"/>
        <v>458338</v>
      </c>
      <c r="T263" s="1"/>
      <c r="U263" s="67">
        <f>IF(B263=C263,0,IF(S263&lt;&gt;"-",(S263)/Přehled!$A$1,0))</f>
        <v>1091.2809523809524</v>
      </c>
      <c r="Y263" s="364"/>
    </row>
    <row r="264" spans="1:25" x14ac:dyDescent="0.25">
      <c r="A264" s="75">
        <v>262</v>
      </c>
      <c r="B264" s="11">
        <v>488862</v>
      </c>
      <c r="C264" s="31"/>
      <c r="D264" s="78">
        <v>5730</v>
      </c>
      <c r="E264" s="79">
        <f t="shared" si="70"/>
        <v>2865</v>
      </c>
      <c r="F264" s="79">
        <f t="shared" si="71"/>
        <v>955</v>
      </c>
      <c r="G264" s="79">
        <f t="shared" si="72"/>
        <v>240</v>
      </c>
      <c r="H264" s="77">
        <f t="shared" si="73"/>
        <v>50</v>
      </c>
      <c r="I264" s="76">
        <f t="shared" si="74"/>
        <v>10887</v>
      </c>
      <c r="J264" s="79">
        <f t="shared" si="74"/>
        <v>5444</v>
      </c>
      <c r="K264" s="79">
        <f t="shared" si="74"/>
        <v>1815</v>
      </c>
      <c r="L264" s="79">
        <f t="shared" si="74"/>
        <v>456</v>
      </c>
      <c r="M264" s="77">
        <f t="shared" si="74"/>
        <v>95</v>
      </c>
      <c r="N264" s="26"/>
      <c r="O264" s="26">
        <f t="shared" si="75"/>
        <v>467088</v>
      </c>
      <c r="P264" s="26">
        <f t="shared" si="76"/>
        <v>0</v>
      </c>
      <c r="Q264" s="26">
        <f t="shared" si="77"/>
        <v>468901</v>
      </c>
      <c r="R264" s="26">
        <f t="shared" si="78"/>
        <v>469804</v>
      </c>
      <c r="S264" s="26">
        <f t="shared" si="79"/>
        <v>470165</v>
      </c>
      <c r="T264" s="1"/>
      <c r="U264" s="67">
        <f>IF(B264=C264,0,IF(S264&lt;&gt;"-",(S264)/Přehled!$A$1,0))</f>
        <v>1119.4404761904761</v>
      </c>
      <c r="Y264" s="364"/>
    </row>
    <row r="265" spans="1:25" x14ac:dyDescent="0.25">
      <c r="A265" s="75">
        <v>263</v>
      </c>
      <c r="B265" s="11">
        <v>501084</v>
      </c>
      <c r="C265" s="31"/>
      <c r="D265" s="78">
        <v>5755</v>
      </c>
      <c r="E265" s="79">
        <f t="shared" si="70"/>
        <v>2880</v>
      </c>
      <c r="F265" s="79">
        <f t="shared" si="71"/>
        <v>960</v>
      </c>
      <c r="G265" s="79">
        <f t="shared" si="72"/>
        <v>240</v>
      </c>
      <c r="H265" s="77">
        <f t="shared" si="73"/>
        <v>50</v>
      </c>
      <c r="I265" s="76">
        <f t="shared" si="74"/>
        <v>10935</v>
      </c>
      <c r="J265" s="79">
        <f t="shared" si="74"/>
        <v>5472</v>
      </c>
      <c r="K265" s="79">
        <f t="shared" si="74"/>
        <v>1824</v>
      </c>
      <c r="L265" s="79">
        <f t="shared" si="74"/>
        <v>456</v>
      </c>
      <c r="M265" s="77">
        <f t="shared" si="74"/>
        <v>95</v>
      </c>
      <c r="N265" s="26"/>
      <c r="O265" s="26">
        <f t="shared" si="75"/>
        <v>479214</v>
      </c>
      <c r="P265" s="26">
        <f t="shared" si="76"/>
        <v>0</v>
      </c>
      <c r="Q265" s="26">
        <f t="shared" si="77"/>
        <v>481029</v>
      </c>
      <c r="R265" s="26">
        <f t="shared" si="78"/>
        <v>481941</v>
      </c>
      <c r="S265" s="26">
        <f t="shared" si="79"/>
        <v>482302</v>
      </c>
      <c r="T265" s="1"/>
      <c r="U265" s="67">
        <f>IF(B265=C265,0,IF(S265&lt;&gt;"-",(S265)/Přehled!$A$1,0))</f>
        <v>1148.3380952380953</v>
      </c>
      <c r="Y265" s="364"/>
    </row>
    <row r="266" spans="1:25" x14ac:dyDescent="0.25">
      <c r="A266" s="75">
        <v>264</v>
      </c>
      <c r="B266" s="11">
        <v>513611</v>
      </c>
      <c r="C266" s="31"/>
      <c r="D266" s="78">
        <v>5780</v>
      </c>
      <c r="E266" s="79">
        <f t="shared" si="70"/>
        <v>2890</v>
      </c>
      <c r="F266" s="79">
        <f t="shared" si="71"/>
        <v>965</v>
      </c>
      <c r="G266" s="79">
        <f t="shared" si="72"/>
        <v>240</v>
      </c>
      <c r="H266" s="77">
        <f t="shared" si="73"/>
        <v>50</v>
      </c>
      <c r="I266" s="76">
        <f t="shared" si="74"/>
        <v>10982</v>
      </c>
      <c r="J266" s="79">
        <f t="shared" si="74"/>
        <v>5491</v>
      </c>
      <c r="K266" s="79">
        <f t="shared" si="74"/>
        <v>1834</v>
      </c>
      <c r="L266" s="79">
        <f t="shared" si="74"/>
        <v>456</v>
      </c>
      <c r="M266" s="77">
        <f t="shared" si="74"/>
        <v>95</v>
      </c>
      <c r="N266" s="26"/>
      <c r="O266" s="26">
        <f t="shared" si="75"/>
        <v>491647</v>
      </c>
      <c r="P266" s="26">
        <f t="shared" si="76"/>
        <v>0</v>
      </c>
      <c r="Q266" s="26">
        <f t="shared" si="77"/>
        <v>493470</v>
      </c>
      <c r="R266" s="26">
        <f t="shared" si="78"/>
        <v>494392</v>
      </c>
      <c r="S266" s="26">
        <f t="shared" si="79"/>
        <v>494753</v>
      </c>
      <c r="T266" s="1"/>
      <c r="U266" s="67">
        <f>IF(B266=C266,0,IF(S266&lt;&gt;"-",(S266)/Přehled!$A$1,0))</f>
        <v>1177.9833333333333</v>
      </c>
      <c r="Y266" s="364"/>
    </row>
    <row r="267" spans="1:25" x14ac:dyDescent="0.25">
      <c r="A267" s="81">
        <v>265</v>
      </c>
      <c r="B267" s="11">
        <v>526451</v>
      </c>
      <c r="C267" s="31"/>
      <c r="D267" s="82">
        <v>5810</v>
      </c>
      <c r="E267" s="6">
        <f t="shared" si="70"/>
        <v>2905</v>
      </c>
      <c r="F267" s="6">
        <f t="shared" si="71"/>
        <v>970</v>
      </c>
      <c r="G267" s="6">
        <f t="shared" si="72"/>
        <v>245</v>
      </c>
      <c r="H267" s="31">
        <f t="shared" si="73"/>
        <v>50</v>
      </c>
      <c r="I267" s="11">
        <f t="shared" si="74"/>
        <v>11039</v>
      </c>
      <c r="J267" s="6">
        <f t="shared" si="74"/>
        <v>5520</v>
      </c>
      <c r="K267" s="6">
        <f t="shared" si="74"/>
        <v>1843</v>
      </c>
      <c r="L267" s="6">
        <f t="shared" si="74"/>
        <v>466</v>
      </c>
      <c r="M267" s="31">
        <f t="shared" si="74"/>
        <v>95</v>
      </c>
      <c r="N267" s="26"/>
      <c r="O267" s="26">
        <f t="shared" si="75"/>
        <v>504373</v>
      </c>
      <c r="P267" s="26">
        <f t="shared" si="76"/>
        <v>0</v>
      </c>
      <c r="Q267" s="26">
        <f t="shared" si="77"/>
        <v>506206</v>
      </c>
      <c r="R267" s="26">
        <f t="shared" si="78"/>
        <v>507117</v>
      </c>
      <c r="S267" s="26">
        <f t="shared" si="79"/>
        <v>507488</v>
      </c>
      <c r="T267" s="1"/>
      <c r="U267" s="67">
        <f>IF(B267=C267,0,IF(S267&lt;&gt;"-",(S267)/Přehled!$A$1,0))</f>
        <v>1208.304761904762</v>
      </c>
      <c r="Y267" s="364"/>
    </row>
    <row r="268" spans="1:25" x14ac:dyDescent="0.25">
      <c r="A268" s="81">
        <v>266</v>
      </c>
      <c r="B268" s="11">
        <v>539612</v>
      </c>
      <c r="C268" s="31"/>
      <c r="D268" s="82">
        <v>5835</v>
      </c>
      <c r="E268" s="6">
        <f t="shared" si="70"/>
        <v>2920</v>
      </c>
      <c r="F268" s="6">
        <f t="shared" si="71"/>
        <v>975</v>
      </c>
      <c r="G268" s="6">
        <f t="shared" si="72"/>
        <v>245</v>
      </c>
      <c r="H268" s="31">
        <f t="shared" si="73"/>
        <v>50</v>
      </c>
      <c r="I268" s="11">
        <f t="shared" si="74"/>
        <v>11087</v>
      </c>
      <c r="J268" s="6">
        <f t="shared" si="74"/>
        <v>5548</v>
      </c>
      <c r="K268" s="6">
        <f t="shared" si="74"/>
        <v>1853</v>
      </c>
      <c r="L268" s="6">
        <f t="shared" si="74"/>
        <v>466</v>
      </c>
      <c r="M268" s="31">
        <f t="shared" si="74"/>
        <v>95</v>
      </c>
      <c r="N268" s="26"/>
      <c r="O268" s="26">
        <f t="shared" si="75"/>
        <v>517438</v>
      </c>
      <c r="P268" s="26">
        <f t="shared" si="76"/>
        <v>0</v>
      </c>
      <c r="Q268" s="26">
        <f t="shared" si="77"/>
        <v>519271</v>
      </c>
      <c r="R268" s="26">
        <f t="shared" si="78"/>
        <v>520192</v>
      </c>
      <c r="S268" s="26">
        <f t="shared" si="79"/>
        <v>520563</v>
      </c>
      <c r="T268" s="1"/>
      <c r="U268" s="67">
        <f>IF(B268=C268,0,IF(S268&lt;&gt;"-",(S268)/Přehled!$A$1,0))</f>
        <v>1239.4357142857143</v>
      </c>
      <c r="Y268" s="364"/>
    </row>
    <row r="269" spans="1:25" x14ac:dyDescent="0.25">
      <c r="A269" s="81">
        <v>267</v>
      </c>
      <c r="B269" s="11">
        <v>553102</v>
      </c>
      <c r="C269" s="31"/>
      <c r="D269" s="82">
        <v>5860</v>
      </c>
      <c r="E269" s="6">
        <f t="shared" si="70"/>
        <v>2930</v>
      </c>
      <c r="F269" s="6">
        <f t="shared" si="71"/>
        <v>975</v>
      </c>
      <c r="G269" s="6">
        <f t="shared" si="72"/>
        <v>245</v>
      </c>
      <c r="H269" s="31">
        <f t="shared" si="73"/>
        <v>50</v>
      </c>
      <c r="I269" s="11">
        <f t="shared" si="74"/>
        <v>11134</v>
      </c>
      <c r="J269" s="6">
        <f t="shared" si="74"/>
        <v>5567</v>
      </c>
      <c r="K269" s="6">
        <f t="shared" si="74"/>
        <v>1853</v>
      </c>
      <c r="L269" s="6">
        <f t="shared" si="74"/>
        <v>466</v>
      </c>
      <c r="M269" s="31">
        <f t="shared" si="74"/>
        <v>95</v>
      </c>
      <c r="N269" s="26"/>
      <c r="O269" s="26">
        <f t="shared" si="75"/>
        <v>530834</v>
      </c>
      <c r="P269" s="26">
        <f t="shared" si="76"/>
        <v>0</v>
      </c>
      <c r="Q269" s="26">
        <f t="shared" si="77"/>
        <v>532695</v>
      </c>
      <c r="R269" s="26">
        <f t="shared" si="78"/>
        <v>533616</v>
      </c>
      <c r="S269" s="26">
        <f t="shared" si="79"/>
        <v>533987</v>
      </c>
      <c r="T269" s="1"/>
      <c r="U269" s="67">
        <f>IF(B269=C269,0,IF(S269&lt;&gt;"-",(S269)/Přehled!$A$1,0))</f>
        <v>1271.3976190476189</v>
      </c>
      <c r="Y269" s="364"/>
    </row>
    <row r="270" spans="1:25" x14ac:dyDescent="0.25">
      <c r="A270" s="75">
        <v>268</v>
      </c>
      <c r="B270" s="11">
        <v>566930</v>
      </c>
      <c r="C270" s="31"/>
      <c r="D270" s="78">
        <v>5885</v>
      </c>
      <c r="E270" s="79">
        <f t="shared" si="70"/>
        <v>2945</v>
      </c>
      <c r="F270" s="79">
        <f t="shared" si="71"/>
        <v>980</v>
      </c>
      <c r="G270" s="79">
        <f t="shared" si="72"/>
        <v>245</v>
      </c>
      <c r="H270" s="77">
        <f t="shared" si="73"/>
        <v>50</v>
      </c>
      <c r="I270" s="76">
        <f t="shared" si="74"/>
        <v>11182</v>
      </c>
      <c r="J270" s="79">
        <f t="shared" si="74"/>
        <v>5596</v>
      </c>
      <c r="K270" s="79">
        <f t="shared" si="74"/>
        <v>1862</v>
      </c>
      <c r="L270" s="79">
        <f t="shared" si="74"/>
        <v>466</v>
      </c>
      <c r="M270" s="77">
        <f t="shared" si="74"/>
        <v>95</v>
      </c>
      <c r="N270" s="26"/>
      <c r="O270" s="26">
        <f t="shared" si="75"/>
        <v>544566</v>
      </c>
      <c r="P270" s="26">
        <f t="shared" si="76"/>
        <v>0</v>
      </c>
      <c r="Q270" s="26">
        <f t="shared" si="77"/>
        <v>546428</v>
      </c>
      <c r="R270" s="26">
        <f t="shared" si="78"/>
        <v>547358</v>
      </c>
      <c r="S270" s="26">
        <f t="shared" si="79"/>
        <v>547729</v>
      </c>
      <c r="T270" s="1"/>
      <c r="U270" s="67">
        <f>IF(B270=C270,0,IF(S270&lt;&gt;"-",(S270)/Přehled!$A$1,0))</f>
        <v>1304.1166666666666</v>
      </c>
      <c r="Y270" s="364"/>
    </row>
    <row r="271" spans="1:25" x14ac:dyDescent="0.25">
      <c r="A271" s="75">
        <v>269</v>
      </c>
      <c r="B271" s="11">
        <v>581103</v>
      </c>
      <c r="C271" s="31"/>
      <c r="D271" s="78">
        <v>5915</v>
      </c>
      <c r="E271" s="79">
        <f t="shared" si="70"/>
        <v>2960</v>
      </c>
      <c r="F271" s="79">
        <f t="shared" si="71"/>
        <v>985</v>
      </c>
      <c r="G271" s="79">
        <f t="shared" si="72"/>
        <v>245</v>
      </c>
      <c r="H271" s="77">
        <f t="shared" si="73"/>
        <v>50</v>
      </c>
      <c r="I271" s="76">
        <f t="shared" si="74"/>
        <v>11239</v>
      </c>
      <c r="J271" s="79">
        <f t="shared" si="74"/>
        <v>5624</v>
      </c>
      <c r="K271" s="79">
        <f t="shared" si="74"/>
        <v>1872</v>
      </c>
      <c r="L271" s="79">
        <f t="shared" si="74"/>
        <v>466</v>
      </c>
      <c r="M271" s="77">
        <f t="shared" si="74"/>
        <v>95</v>
      </c>
      <c r="N271" s="26"/>
      <c r="O271" s="26">
        <f t="shared" si="75"/>
        <v>558625</v>
      </c>
      <c r="P271" s="26">
        <f t="shared" si="76"/>
        <v>0</v>
      </c>
      <c r="Q271" s="26">
        <f t="shared" si="77"/>
        <v>560496</v>
      </c>
      <c r="R271" s="26">
        <f t="shared" si="78"/>
        <v>561436</v>
      </c>
      <c r="S271" s="26">
        <f t="shared" si="79"/>
        <v>561807</v>
      </c>
      <c r="T271" s="1"/>
      <c r="U271" s="67">
        <f>IF(B271=C271,0,IF(S271&lt;&gt;"-",(S271)/Přehled!$A$1,0))</f>
        <v>1337.6357142857144</v>
      </c>
      <c r="Y271" s="364"/>
    </row>
    <row r="272" spans="1:25" x14ac:dyDescent="0.25">
      <c r="A272" s="75">
        <v>270</v>
      </c>
      <c r="B272" s="11">
        <v>595631</v>
      </c>
      <c r="C272" s="31"/>
      <c r="D272" s="78">
        <v>5940</v>
      </c>
      <c r="E272" s="79">
        <f t="shared" si="70"/>
        <v>2970</v>
      </c>
      <c r="F272" s="79">
        <f t="shared" si="71"/>
        <v>990</v>
      </c>
      <c r="G272" s="79">
        <f t="shared" si="72"/>
        <v>250</v>
      </c>
      <c r="H272" s="77">
        <f t="shared" si="73"/>
        <v>50</v>
      </c>
      <c r="I272" s="76">
        <f t="shared" si="74"/>
        <v>11286</v>
      </c>
      <c r="J272" s="79">
        <f t="shared" si="74"/>
        <v>5643</v>
      </c>
      <c r="K272" s="79">
        <f t="shared" si="74"/>
        <v>1881</v>
      </c>
      <c r="L272" s="79">
        <f t="shared" si="74"/>
        <v>475</v>
      </c>
      <c r="M272" s="77">
        <f t="shared" si="74"/>
        <v>95</v>
      </c>
      <c r="N272" s="26"/>
      <c r="O272" s="26">
        <f t="shared" si="75"/>
        <v>573059</v>
      </c>
      <c r="P272" s="26">
        <f t="shared" si="76"/>
        <v>0</v>
      </c>
      <c r="Q272" s="26">
        <f t="shared" si="77"/>
        <v>574940</v>
      </c>
      <c r="R272" s="26">
        <f t="shared" si="78"/>
        <v>575871</v>
      </c>
      <c r="S272" s="26">
        <f t="shared" si="79"/>
        <v>576251</v>
      </c>
      <c r="T272" s="1"/>
      <c r="U272" s="67">
        <f>IF(B272=C272,0,IF(S272&lt;&gt;"-",(S272)/Přehled!$A$1,0))</f>
        <v>1372.0261904761905</v>
      </c>
      <c r="Y272" s="364"/>
    </row>
    <row r="273" spans="1:25" x14ac:dyDescent="0.25">
      <c r="A273" s="75">
        <v>271</v>
      </c>
      <c r="B273" s="11">
        <v>610521</v>
      </c>
      <c r="C273" s="31"/>
      <c r="D273" s="78">
        <v>5965</v>
      </c>
      <c r="E273" s="79">
        <f t="shared" si="70"/>
        <v>2985</v>
      </c>
      <c r="F273" s="79">
        <f t="shared" si="71"/>
        <v>995</v>
      </c>
      <c r="G273" s="79">
        <f t="shared" si="72"/>
        <v>250</v>
      </c>
      <c r="H273" s="77">
        <f t="shared" si="73"/>
        <v>50</v>
      </c>
      <c r="I273" s="76">
        <f t="shared" si="74"/>
        <v>11334</v>
      </c>
      <c r="J273" s="79">
        <f t="shared" si="74"/>
        <v>5672</v>
      </c>
      <c r="K273" s="79">
        <f t="shared" si="74"/>
        <v>1891</v>
      </c>
      <c r="L273" s="79">
        <f t="shared" si="74"/>
        <v>475</v>
      </c>
      <c r="M273" s="77">
        <f t="shared" si="74"/>
        <v>95</v>
      </c>
      <c r="N273" s="26"/>
      <c r="O273" s="26">
        <f t="shared" si="75"/>
        <v>587853</v>
      </c>
      <c r="P273" s="26">
        <f t="shared" si="76"/>
        <v>0</v>
      </c>
      <c r="Q273" s="26">
        <f t="shared" si="77"/>
        <v>589733</v>
      </c>
      <c r="R273" s="26">
        <f t="shared" si="78"/>
        <v>590674</v>
      </c>
      <c r="S273" s="26">
        <f t="shared" si="79"/>
        <v>591054</v>
      </c>
      <c r="T273" s="1"/>
      <c r="U273" s="67">
        <f>IF(B273=C273,0,IF(S273&lt;&gt;"-",(S273)/Přehled!$A$1,0))</f>
        <v>1407.2714285714285</v>
      </c>
      <c r="Y273" s="364"/>
    </row>
    <row r="274" spans="1:25" x14ac:dyDescent="0.25">
      <c r="A274" s="75">
        <v>272</v>
      </c>
      <c r="B274" s="11">
        <v>625785</v>
      </c>
      <c r="C274" s="31"/>
      <c r="D274" s="78">
        <v>5990</v>
      </c>
      <c r="E274" s="79">
        <f t="shared" si="70"/>
        <v>2995</v>
      </c>
      <c r="F274" s="79">
        <f t="shared" si="71"/>
        <v>1000</v>
      </c>
      <c r="G274" s="79">
        <f t="shared" si="72"/>
        <v>250</v>
      </c>
      <c r="H274" s="77">
        <f t="shared" si="73"/>
        <v>50</v>
      </c>
      <c r="I274" s="76">
        <f t="shared" si="74"/>
        <v>11381</v>
      </c>
      <c r="J274" s="79">
        <f t="shared" si="74"/>
        <v>5691</v>
      </c>
      <c r="K274" s="79">
        <f t="shared" si="74"/>
        <v>1900</v>
      </c>
      <c r="L274" s="79">
        <f t="shared" si="74"/>
        <v>475</v>
      </c>
      <c r="M274" s="77">
        <f t="shared" si="74"/>
        <v>95</v>
      </c>
      <c r="N274" s="26"/>
      <c r="O274" s="26">
        <f t="shared" si="75"/>
        <v>603023</v>
      </c>
      <c r="P274" s="26">
        <f t="shared" si="76"/>
        <v>0</v>
      </c>
      <c r="Q274" s="26">
        <f t="shared" si="77"/>
        <v>604913</v>
      </c>
      <c r="R274" s="26">
        <f t="shared" si="78"/>
        <v>605863</v>
      </c>
      <c r="S274" s="26">
        <f t="shared" si="79"/>
        <v>606243</v>
      </c>
      <c r="T274" s="1"/>
      <c r="U274" s="67">
        <f>IF(B274=C274,0,IF(S274&lt;&gt;"-",(S274)/Přehled!$A$1,0))</f>
        <v>1443.4357142857143</v>
      </c>
      <c r="Y274" s="364"/>
    </row>
    <row r="275" spans="1:25" x14ac:dyDescent="0.25">
      <c r="A275" s="75">
        <v>273</v>
      </c>
      <c r="B275" s="11">
        <v>641429</v>
      </c>
      <c r="C275" s="31"/>
      <c r="D275" s="78">
        <v>6020</v>
      </c>
      <c r="E275" s="79">
        <f t="shared" si="70"/>
        <v>3010</v>
      </c>
      <c r="F275" s="79">
        <f t="shared" si="71"/>
        <v>1005</v>
      </c>
      <c r="G275" s="79">
        <f t="shared" si="72"/>
        <v>250</v>
      </c>
      <c r="H275" s="77">
        <f t="shared" si="73"/>
        <v>50</v>
      </c>
      <c r="I275" s="76">
        <f t="shared" si="74"/>
        <v>11438</v>
      </c>
      <c r="J275" s="79">
        <f t="shared" si="74"/>
        <v>5719</v>
      </c>
      <c r="K275" s="79">
        <f t="shared" si="74"/>
        <v>1910</v>
      </c>
      <c r="L275" s="79">
        <f t="shared" si="74"/>
        <v>475</v>
      </c>
      <c r="M275" s="77">
        <f t="shared" si="74"/>
        <v>95</v>
      </c>
      <c r="N275" s="26"/>
      <c r="O275" s="26">
        <f t="shared" si="75"/>
        <v>618553</v>
      </c>
      <c r="P275" s="26">
        <f t="shared" si="76"/>
        <v>0</v>
      </c>
      <c r="Q275" s="26">
        <f t="shared" si="77"/>
        <v>620452</v>
      </c>
      <c r="R275" s="26">
        <f t="shared" si="78"/>
        <v>621412</v>
      </c>
      <c r="S275" s="26">
        <f t="shared" si="79"/>
        <v>621792</v>
      </c>
      <c r="T275" s="1"/>
      <c r="U275" s="67">
        <f>IF(B275=C275,0,IF(S275&lt;&gt;"-",(S275)/Přehled!$A$1,0))</f>
        <v>1480.4571428571428</v>
      </c>
      <c r="Y275" s="364"/>
    </row>
    <row r="276" spans="1:25" x14ac:dyDescent="0.25">
      <c r="A276" s="81">
        <v>274</v>
      </c>
      <c r="B276" s="11">
        <v>657465</v>
      </c>
      <c r="C276" s="31"/>
      <c r="D276" s="82">
        <v>6045</v>
      </c>
      <c r="E276" s="6">
        <f t="shared" si="70"/>
        <v>3025</v>
      </c>
      <c r="F276" s="6">
        <f t="shared" si="71"/>
        <v>1010</v>
      </c>
      <c r="G276" s="6">
        <f t="shared" si="72"/>
        <v>255</v>
      </c>
      <c r="H276" s="31">
        <f t="shared" si="73"/>
        <v>50</v>
      </c>
      <c r="I276" s="11">
        <f t="shared" si="74"/>
        <v>11486</v>
      </c>
      <c r="J276" s="6">
        <f t="shared" si="74"/>
        <v>5748</v>
      </c>
      <c r="K276" s="6">
        <f t="shared" si="74"/>
        <v>1919</v>
      </c>
      <c r="L276" s="6">
        <f t="shared" si="74"/>
        <v>485</v>
      </c>
      <c r="M276" s="31">
        <f t="shared" si="74"/>
        <v>95</v>
      </c>
      <c r="N276" s="26"/>
      <c r="O276" s="26">
        <f t="shared" si="75"/>
        <v>634493</v>
      </c>
      <c r="P276" s="26">
        <f t="shared" si="76"/>
        <v>0</v>
      </c>
      <c r="Q276" s="26">
        <f t="shared" si="77"/>
        <v>636393</v>
      </c>
      <c r="R276" s="26">
        <f t="shared" si="78"/>
        <v>637342</v>
      </c>
      <c r="S276" s="26">
        <f t="shared" si="79"/>
        <v>637732</v>
      </c>
      <c r="T276" s="1"/>
      <c r="U276" s="67">
        <f>IF(B276=C276,0,IF(S276&lt;&gt;"-",(S276)/Přehled!$A$1,0))</f>
        <v>1518.4095238095238</v>
      </c>
      <c r="Y276" s="364"/>
    </row>
    <row r="277" spans="1:25" x14ac:dyDescent="0.25">
      <c r="A277" s="81">
        <v>275</v>
      </c>
      <c r="B277" s="11">
        <v>673901</v>
      </c>
      <c r="C277" s="31"/>
      <c r="D277" s="82">
        <v>6070</v>
      </c>
      <c r="E277" s="6">
        <f t="shared" si="70"/>
        <v>3035</v>
      </c>
      <c r="F277" s="6">
        <f t="shared" si="71"/>
        <v>1010</v>
      </c>
      <c r="G277" s="6">
        <f t="shared" si="72"/>
        <v>255</v>
      </c>
      <c r="H277" s="31">
        <f t="shared" si="73"/>
        <v>50</v>
      </c>
      <c r="I277" s="11">
        <f t="shared" si="74"/>
        <v>11533</v>
      </c>
      <c r="J277" s="6">
        <f t="shared" si="74"/>
        <v>5767</v>
      </c>
      <c r="K277" s="6">
        <f t="shared" si="74"/>
        <v>1919</v>
      </c>
      <c r="L277" s="6">
        <f t="shared" si="74"/>
        <v>485</v>
      </c>
      <c r="M277" s="31">
        <f t="shared" si="74"/>
        <v>95</v>
      </c>
      <c r="N277" s="26"/>
      <c r="O277" s="26">
        <f t="shared" si="75"/>
        <v>650835</v>
      </c>
      <c r="P277" s="26">
        <f t="shared" si="76"/>
        <v>0</v>
      </c>
      <c r="Q277" s="26">
        <f t="shared" si="77"/>
        <v>652763</v>
      </c>
      <c r="R277" s="26">
        <f t="shared" si="78"/>
        <v>653712</v>
      </c>
      <c r="S277" s="26">
        <f t="shared" si="79"/>
        <v>654102</v>
      </c>
      <c r="T277" s="1"/>
      <c r="U277" s="67">
        <f>IF(B277=C277,0,IF(S277&lt;&gt;"-",(S277)/Přehled!$A$1,0))</f>
        <v>1557.3857142857144</v>
      </c>
      <c r="Y277" s="364"/>
    </row>
    <row r="278" spans="1:25" x14ac:dyDescent="0.25">
      <c r="A278" s="81">
        <v>276</v>
      </c>
      <c r="B278" s="11">
        <v>690749</v>
      </c>
      <c r="C278" s="31"/>
      <c r="D278" s="82">
        <v>6100</v>
      </c>
      <c r="E278" s="6">
        <f t="shared" si="70"/>
        <v>3050</v>
      </c>
      <c r="F278" s="6">
        <f t="shared" si="71"/>
        <v>1015</v>
      </c>
      <c r="G278" s="6">
        <f t="shared" si="72"/>
        <v>255</v>
      </c>
      <c r="H278" s="31">
        <f t="shared" si="73"/>
        <v>50</v>
      </c>
      <c r="I278" s="11">
        <f t="shared" si="74"/>
        <v>11590</v>
      </c>
      <c r="J278" s="6">
        <f t="shared" si="74"/>
        <v>5795</v>
      </c>
      <c r="K278" s="6">
        <f t="shared" si="74"/>
        <v>1929</v>
      </c>
      <c r="L278" s="6">
        <f t="shared" si="74"/>
        <v>485</v>
      </c>
      <c r="M278" s="31">
        <f t="shared" si="74"/>
        <v>95</v>
      </c>
      <c r="N278" s="26"/>
      <c r="O278" s="26">
        <f t="shared" si="75"/>
        <v>667569</v>
      </c>
      <c r="P278" s="26">
        <f t="shared" si="76"/>
        <v>0</v>
      </c>
      <c r="Q278" s="26">
        <f t="shared" si="77"/>
        <v>669506</v>
      </c>
      <c r="R278" s="26">
        <f t="shared" si="78"/>
        <v>670465</v>
      </c>
      <c r="S278" s="26">
        <f t="shared" si="79"/>
        <v>670855</v>
      </c>
      <c r="T278" s="1"/>
      <c r="U278" s="67">
        <f>IF(B278=C278,0,IF(S278&lt;&gt;"-",(S278)/Přehled!$A$1,0))</f>
        <v>1597.2738095238096</v>
      </c>
      <c r="Y278" s="364"/>
    </row>
    <row r="279" spans="1:25" x14ac:dyDescent="0.25">
      <c r="A279" s="75">
        <v>277</v>
      </c>
      <c r="B279" s="11">
        <v>708018</v>
      </c>
      <c r="C279" s="31"/>
      <c r="D279" s="78">
        <v>6125</v>
      </c>
      <c r="E279" s="79">
        <f t="shared" si="70"/>
        <v>3065</v>
      </c>
      <c r="F279" s="79">
        <f t="shared" si="71"/>
        <v>1020</v>
      </c>
      <c r="G279" s="79">
        <f t="shared" si="72"/>
        <v>255</v>
      </c>
      <c r="H279" s="77">
        <f t="shared" si="73"/>
        <v>50</v>
      </c>
      <c r="I279" s="76">
        <f t="shared" si="74"/>
        <v>11638</v>
      </c>
      <c r="J279" s="79">
        <f t="shared" si="74"/>
        <v>5824</v>
      </c>
      <c r="K279" s="79">
        <f t="shared" si="74"/>
        <v>1938</v>
      </c>
      <c r="L279" s="79">
        <f t="shared" si="74"/>
        <v>485</v>
      </c>
      <c r="M279" s="77">
        <f t="shared" si="74"/>
        <v>95</v>
      </c>
      <c r="N279" s="26"/>
      <c r="O279" s="26">
        <f t="shared" si="75"/>
        <v>684742</v>
      </c>
      <c r="P279" s="26">
        <f t="shared" si="76"/>
        <v>0</v>
      </c>
      <c r="Q279" s="26">
        <f t="shared" si="77"/>
        <v>686680</v>
      </c>
      <c r="R279" s="26">
        <f t="shared" si="78"/>
        <v>687648</v>
      </c>
      <c r="S279" s="26">
        <f t="shared" si="79"/>
        <v>688038</v>
      </c>
      <c r="T279" s="1"/>
      <c r="U279" s="67">
        <f>IF(B279=C279,0,IF(S279&lt;&gt;"-",(S279)/Přehled!$A$1,0))</f>
        <v>1638.1857142857143</v>
      </c>
      <c r="Y279" s="364"/>
    </row>
    <row r="280" spans="1:25" x14ac:dyDescent="0.25">
      <c r="A280" s="75">
        <v>278</v>
      </c>
      <c r="B280" s="11">
        <v>725718</v>
      </c>
      <c r="C280" s="31"/>
      <c r="D280" s="78">
        <v>6150</v>
      </c>
      <c r="E280" s="79">
        <f t="shared" si="70"/>
        <v>3075</v>
      </c>
      <c r="F280" s="79">
        <f t="shared" si="71"/>
        <v>1025</v>
      </c>
      <c r="G280" s="79">
        <f t="shared" si="72"/>
        <v>255</v>
      </c>
      <c r="H280" s="77">
        <f t="shared" si="73"/>
        <v>50</v>
      </c>
      <c r="I280" s="76">
        <f t="shared" si="74"/>
        <v>11685</v>
      </c>
      <c r="J280" s="79">
        <f t="shared" si="74"/>
        <v>5843</v>
      </c>
      <c r="K280" s="79">
        <f t="shared" si="74"/>
        <v>1948</v>
      </c>
      <c r="L280" s="79">
        <f t="shared" si="74"/>
        <v>485</v>
      </c>
      <c r="M280" s="77">
        <f t="shared" si="74"/>
        <v>95</v>
      </c>
      <c r="N280" s="26"/>
      <c r="O280" s="26">
        <f t="shared" si="75"/>
        <v>702348</v>
      </c>
      <c r="P280" s="26">
        <f t="shared" si="76"/>
        <v>0</v>
      </c>
      <c r="Q280" s="26">
        <f t="shared" si="77"/>
        <v>704294</v>
      </c>
      <c r="R280" s="26">
        <f t="shared" si="78"/>
        <v>705272</v>
      </c>
      <c r="S280" s="26">
        <f t="shared" si="79"/>
        <v>705662</v>
      </c>
      <c r="T280" s="1"/>
      <c r="U280" s="67">
        <f>IF(B280=C280,0,IF(S280&lt;&gt;"-",(S280)/Přehled!$A$1,0))</f>
        <v>1680.1476190476189</v>
      </c>
      <c r="Y280" s="364"/>
    </row>
    <row r="281" spans="1:25" x14ac:dyDescent="0.25">
      <c r="A281" s="75">
        <v>279</v>
      </c>
      <c r="B281" s="11">
        <v>743861</v>
      </c>
      <c r="C281" s="31"/>
      <c r="D281" s="78">
        <v>6180</v>
      </c>
      <c r="E281" s="79">
        <f t="shared" si="70"/>
        <v>3090</v>
      </c>
      <c r="F281" s="79">
        <f t="shared" si="71"/>
        <v>1030</v>
      </c>
      <c r="G281" s="79">
        <f t="shared" si="72"/>
        <v>260</v>
      </c>
      <c r="H281" s="77">
        <f t="shared" si="73"/>
        <v>50</v>
      </c>
      <c r="I281" s="76">
        <f t="shared" si="74"/>
        <v>11742</v>
      </c>
      <c r="J281" s="79">
        <f t="shared" si="74"/>
        <v>5871</v>
      </c>
      <c r="K281" s="79">
        <f t="shared" si="74"/>
        <v>1957</v>
      </c>
      <c r="L281" s="79">
        <f t="shared" si="74"/>
        <v>494</v>
      </c>
      <c r="M281" s="77">
        <f t="shared" si="74"/>
        <v>95</v>
      </c>
      <c r="N281" s="26"/>
      <c r="O281" s="26">
        <f t="shared" si="75"/>
        <v>720377</v>
      </c>
      <c r="P281" s="26">
        <f t="shared" si="76"/>
        <v>0</v>
      </c>
      <c r="Q281" s="26">
        <f t="shared" si="77"/>
        <v>722334</v>
      </c>
      <c r="R281" s="26">
        <f t="shared" si="78"/>
        <v>723303</v>
      </c>
      <c r="S281" s="26">
        <f t="shared" si="79"/>
        <v>723702</v>
      </c>
      <c r="T281" s="1"/>
      <c r="U281" s="67">
        <f>IF(B281=C281,0,IF(S281&lt;&gt;"-",(S281)/Přehled!$A$1,0))</f>
        <v>1723.1</v>
      </c>
      <c r="Y281" s="364"/>
    </row>
    <row r="282" spans="1:25" x14ac:dyDescent="0.25">
      <c r="A282" s="75">
        <v>280</v>
      </c>
      <c r="B282" s="11">
        <v>762458</v>
      </c>
      <c r="C282" s="31"/>
      <c r="D282" s="78">
        <v>6205</v>
      </c>
      <c r="E282" s="79">
        <f t="shared" si="70"/>
        <v>3105</v>
      </c>
      <c r="F282" s="79">
        <f t="shared" si="71"/>
        <v>1035</v>
      </c>
      <c r="G282" s="79">
        <f t="shared" si="72"/>
        <v>260</v>
      </c>
      <c r="H282" s="77">
        <f t="shared" si="73"/>
        <v>50</v>
      </c>
      <c r="I282" s="76">
        <f t="shared" si="74"/>
        <v>11790</v>
      </c>
      <c r="J282" s="79">
        <f t="shared" si="74"/>
        <v>5900</v>
      </c>
      <c r="K282" s="79">
        <f t="shared" si="74"/>
        <v>1967</v>
      </c>
      <c r="L282" s="79">
        <f t="shared" si="74"/>
        <v>494</v>
      </c>
      <c r="M282" s="77">
        <f t="shared" si="74"/>
        <v>95</v>
      </c>
      <c r="N282" s="26"/>
      <c r="O282" s="26">
        <f t="shared" si="75"/>
        <v>738878</v>
      </c>
      <c r="P282" s="26">
        <f t="shared" si="76"/>
        <v>0</v>
      </c>
      <c r="Q282" s="26">
        <f t="shared" si="77"/>
        <v>740834</v>
      </c>
      <c r="R282" s="26">
        <f t="shared" si="78"/>
        <v>741813</v>
      </c>
      <c r="S282" s="26">
        <f t="shared" si="79"/>
        <v>742212</v>
      </c>
      <c r="T282" s="1"/>
      <c r="U282" s="67">
        <f>IF(B282=C282,0,IF(S282&lt;&gt;"-",(S282)/Přehled!$A$1,0))</f>
        <v>1767.1714285714286</v>
      </c>
      <c r="Y282" s="364"/>
    </row>
    <row r="283" spans="1:25" x14ac:dyDescent="0.25">
      <c r="A283" s="75">
        <v>281</v>
      </c>
      <c r="B283" s="11">
        <v>781519</v>
      </c>
      <c r="C283" s="31"/>
      <c r="D283" s="78">
        <v>6230</v>
      </c>
      <c r="E283" s="79">
        <f t="shared" si="70"/>
        <v>3115</v>
      </c>
      <c r="F283" s="79">
        <f t="shared" si="71"/>
        <v>1040</v>
      </c>
      <c r="G283" s="79">
        <f t="shared" si="72"/>
        <v>260</v>
      </c>
      <c r="H283" s="77">
        <f t="shared" si="73"/>
        <v>50</v>
      </c>
      <c r="I283" s="76">
        <f t="shared" si="74"/>
        <v>11837</v>
      </c>
      <c r="J283" s="79">
        <f t="shared" si="74"/>
        <v>5919</v>
      </c>
      <c r="K283" s="79">
        <f t="shared" si="74"/>
        <v>1976</v>
      </c>
      <c r="L283" s="79">
        <f t="shared" si="74"/>
        <v>494</v>
      </c>
      <c r="M283" s="77">
        <f t="shared" si="74"/>
        <v>95</v>
      </c>
      <c r="N283" s="26"/>
      <c r="O283" s="26">
        <f t="shared" si="75"/>
        <v>757845</v>
      </c>
      <c r="P283" s="26">
        <f t="shared" si="76"/>
        <v>0</v>
      </c>
      <c r="Q283" s="26">
        <f t="shared" si="77"/>
        <v>759811</v>
      </c>
      <c r="R283" s="26">
        <f t="shared" si="78"/>
        <v>760799</v>
      </c>
      <c r="S283" s="26">
        <f t="shared" si="79"/>
        <v>761198</v>
      </c>
      <c r="T283" s="1"/>
      <c r="U283" s="67">
        <f>IF(B283=C283,0,IF(S283&lt;&gt;"-",(S283)/Přehled!$A$1,0))</f>
        <v>1812.3761904761905</v>
      </c>
      <c r="Y283" s="364"/>
    </row>
    <row r="284" spans="1:25" x14ac:dyDescent="0.25">
      <c r="A284" s="75">
        <v>282</v>
      </c>
      <c r="B284" s="11">
        <v>801057</v>
      </c>
      <c r="C284" s="31"/>
      <c r="D284" s="78">
        <v>6260</v>
      </c>
      <c r="E284" s="79">
        <f t="shared" si="70"/>
        <v>3130</v>
      </c>
      <c r="F284" s="79">
        <f t="shared" si="71"/>
        <v>1045</v>
      </c>
      <c r="G284" s="79">
        <f t="shared" si="72"/>
        <v>260</v>
      </c>
      <c r="H284" s="77">
        <f t="shared" si="73"/>
        <v>50</v>
      </c>
      <c r="I284" s="76">
        <f t="shared" si="74"/>
        <v>11894</v>
      </c>
      <c r="J284" s="79">
        <f t="shared" si="74"/>
        <v>5947</v>
      </c>
      <c r="K284" s="79">
        <f t="shared" si="74"/>
        <v>1986</v>
      </c>
      <c r="L284" s="79">
        <f t="shared" si="74"/>
        <v>494</v>
      </c>
      <c r="M284" s="77">
        <f t="shared" si="74"/>
        <v>95</v>
      </c>
      <c r="N284" s="26"/>
      <c r="O284" s="26">
        <f t="shared" si="75"/>
        <v>777269</v>
      </c>
      <c r="P284" s="26">
        <f t="shared" si="76"/>
        <v>0</v>
      </c>
      <c r="Q284" s="26">
        <f t="shared" si="77"/>
        <v>779244</v>
      </c>
      <c r="R284" s="26">
        <f t="shared" si="78"/>
        <v>780242</v>
      </c>
      <c r="S284" s="26">
        <f t="shared" si="79"/>
        <v>780641</v>
      </c>
      <c r="T284" s="1"/>
      <c r="U284" s="67">
        <f>IF(B284=C284,0,IF(S284&lt;&gt;"-",(S284)/Přehled!$A$1,0))</f>
        <v>1858.6690476190477</v>
      </c>
      <c r="Y284" s="364"/>
    </row>
    <row r="285" spans="1:25" x14ac:dyDescent="0.25">
      <c r="A285" s="81">
        <v>283</v>
      </c>
      <c r="B285" s="11">
        <v>821083</v>
      </c>
      <c r="C285" s="31"/>
      <c r="D285" s="82">
        <v>6285</v>
      </c>
      <c r="E285" s="6">
        <f t="shared" si="70"/>
        <v>3145</v>
      </c>
      <c r="F285" s="6">
        <f t="shared" si="71"/>
        <v>1050</v>
      </c>
      <c r="G285" s="6">
        <f t="shared" si="72"/>
        <v>265</v>
      </c>
      <c r="H285" s="31">
        <f t="shared" si="73"/>
        <v>55</v>
      </c>
      <c r="I285" s="11">
        <f t="shared" si="74"/>
        <v>11942</v>
      </c>
      <c r="J285" s="6">
        <f t="shared" si="74"/>
        <v>5976</v>
      </c>
      <c r="K285" s="6">
        <f t="shared" si="74"/>
        <v>1995</v>
      </c>
      <c r="L285" s="6">
        <f t="shared" si="74"/>
        <v>504</v>
      </c>
      <c r="M285" s="31">
        <f t="shared" si="74"/>
        <v>105</v>
      </c>
      <c r="N285" s="26"/>
      <c r="O285" s="26">
        <f t="shared" si="75"/>
        <v>797199</v>
      </c>
      <c r="P285" s="26">
        <f t="shared" si="76"/>
        <v>0</v>
      </c>
      <c r="Q285" s="26">
        <f t="shared" si="77"/>
        <v>799175</v>
      </c>
      <c r="R285" s="26">
        <f t="shared" si="78"/>
        <v>800162</v>
      </c>
      <c r="S285" s="26">
        <f t="shared" si="79"/>
        <v>800561</v>
      </c>
      <c r="T285" s="1"/>
      <c r="U285" s="67">
        <f>IF(B285=C285,0,IF(S285&lt;&gt;"-",(S285)/Přehled!$A$1,0))</f>
        <v>1906.097619047619</v>
      </c>
      <c r="Y285" s="364"/>
    </row>
    <row r="286" spans="1:25" x14ac:dyDescent="0.25">
      <c r="A286" s="81">
        <v>284</v>
      </c>
      <c r="B286" s="11">
        <v>841610</v>
      </c>
      <c r="C286" s="31"/>
      <c r="D286" s="82">
        <v>6310</v>
      </c>
      <c r="E286" s="6">
        <f t="shared" si="70"/>
        <v>3155</v>
      </c>
      <c r="F286" s="6">
        <f t="shared" si="71"/>
        <v>1050</v>
      </c>
      <c r="G286" s="6">
        <f t="shared" si="72"/>
        <v>265</v>
      </c>
      <c r="H286" s="31">
        <f t="shared" si="73"/>
        <v>55</v>
      </c>
      <c r="I286" s="11">
        <f t="shared" si="74"/>
        <v>11989</v>
      </c>
      <c r="J286" s="6">
        <f t="shared" si="74"/>
        <v>5995</v>
      </c>
      <c r="K286" s="6">
        <f t="shared" si="74"/>
        <v>1995</v>
      </c>
      <c r="L286" s="6">
        <f t="shared" si="74"/>
        <v>504</v>
      </c>
      <c r="M286" s="31">
        <f t="shared" si="74"/>
        <v>105</v>
      </c>
      <c r="N286" s="26"/>
      <c r="O286" s="26">
        <f t="shared" si="75"/>
        <v>817632</v>
      </c>
      <c r="P286" s="26">
        <f t="shared" si="76"/>
        <v>0</v>
      </c>
      <c r="Q286" s="26">
        <f t="shared" si="77"/>
        <v>819636</v>
      </c>
      <c r="R286" s="26">
        <f t="shared" si="78"/>
        <v>820623</v>
      </c>
      <c r="S286" s="26">
        <f t="shared" si="79"/>
        <v>821022</v>
      </c>
      <c r="T286" s="1"/>
      <c r="U286" s="67">
        <f>IF(B286=C286,0,IF(S286&lt;&gt;"-",(S286)/Přehled!$A$1,0))</f>
        <v>1954.8142857142857</v>
      </c>
      <c r="Y286" s="364"/>
    </row>
    <row r="287" spans="1:25" x14ac:dyDescent="0.25">
      <c r="A287" s="81">
        <v>285</v>
      </c>
      <c r="B287" s="11">
        <v>862651</v>
      </c>
      <c r="C287" s="31"/>
      <c r="D287" s="82">
        <v>6340</v>
      </c>
      <c r="E287" s="6">
        <f t="shared" si="70"/>
        <v>3170</v>
      </c>
      <c r="F287" s="6">
        <f t="shared" si="71"/>
        <v>1055</v>
      </c>
      <c r="G287" s="6">
        <f t="shared" si="72"/>
        <v>265</v>
      </c>
      <c r="H287" s="31">
        <f t="shared" si="73"/>
        <v>55</v>
      </c>
      <c r="I287" s="11">
        <f t="shared" si="74"/>
        <v>12046</v>
      </c>
      <c r="J287" s="6">
        <f t="shared" si="74"/>
        <v>6023</v>
      </c>
      <c r="K287" s="6">
        <f t="shared" si="74"/>
        <v>2005</v>
      </c>
      <c r="L287" s="6">
        <f t="shared" si="74"/>
        <v>504</v>
      </c>
      <c r="M287" s="31">
        <f t="shared" si="74"/>
        <v>105</v>
      </c>
      <c r="N287" s="26"/>
      <c r="O287" s="26">
        <f t="shared" si="75"/>
        <v>838559</v>
      </c>
      <c r="P287" s="26">
        <f t="shared" si="76"/>
        <v>0</v>
      </c>
      <c r="Q287" s="26">
        <f t="shared" si="77"/>
        <v>840572</v>
      </c>
      <c r="R287" s="26">
        <f t="shared" si="78"/>
        <v>841569</v>
      </c>
      <c r="S287" s="26">
        <f t="shared" si="79"/>
        <v>841968</v>
      </c>
      <c r="T287" s="1"/>
      <c r="U287" s="67">
        <f>IF(B287=C287,0,IF(S287&lt;&gt;"-",(S287)/Přehled!$A$1,0))</f>
        <v>2004.6857142857143</v>
      </c>
      <c r="Y287" s="364"/>
    </row>
    <row r="288" spans="1:25" x14ac:dyDescent="0.25">
      <c r="A288" s="75">
        <v>286</v>
      </c>
      <c r="B288" s="11">
        <v>884217</v>
      </c>
      <c r="C288" s="31"/>
      <c r="D288" s="78">
        <v>6365</v>
      </c>
      <c r="E288" s="79">
        <f t="shared" si="70"/>
        <v>3185</v>
      </c>
      <c r="F288" s="79">
        <f t="shared" si="71"/>
        <v>1060</v>
      </c>
      <c r="G288" s="79">
        <f t="shared" si="72"/>
        <v>265</v>
      </c>
      <c r="H288" s="77">
        <f t="shared" si="73"/>
        <v>55</v>
      </c>
      <c r="I288" s="76">
        <f t="shared" si="74"/>
        <v>12094</v>
      </c>
      <c r="J288" s="79">
        <f t="shared" si="74"/>
        <v>6052</v>
      </c>
      <c r="K288" s="79">
        <f t="shared" si="74"/>
        <v>2014</v>
      </c>
      <c r="L288" s="79">
        <f t="shared" si="74"/>
        <v>504</v>
      </c>
      <c r="M288" s="77">
        <f t="shared" si="74"/>
        <v>105</v>
      </c>
      <c r="N288" s="26"/>
      <c r="O288" s="26">
        <f t="shared" si="75"/>
        <v>860029</v>
      </c>
      <c r="P288" s="26">
        <f t="shared" si="76"/>
        <v>0</v>
      </c>
      <c r="Q288" s="26">
        <f t="shared" si="77"/>
        <v>862043</v>
      </c>
      <c r="R288" s="26">
        <f t="shared" si="78"/>
        <v>863049</v>
      </c>
      <c r="S288" s="26">
        <f t="shared" si="79"/>
        <v>863448</v>
      </c>
      <c r="T288" s="1"/>
      <c r="U288" s="67">
        <f>IF(B288=C288,0,IF(S288&lt;&gt;"-",(S288)/Přehled!$A$1,0))</f>
        <v>2055.8285714285716</v>
      </c>
      <c r="Y288" s="364"/>
    </row>
    <row r="289" spans="1:25" x14ac:dyDescent="0.25">
      <c r="A289" s="75">
        <v>287</v>
      </c>
      <c r="B289" s="11">
        <v>906322</v>
      </c>
      <c r="C289" s="31"/>
      <c r="D289" s="78">
        <v>6390</v>
      </c>
      <c r="E289" s="79">
        <f t="shared" si="70"/>
        <v>3195</v>
      </c>
      <c r="F289" s="79">
        <f t="shared" si="71"/>
        <v>1065</v>
      </c>
      <c r="G289" s="79">
        <f t="shared" si="72"/>
        <v>265</v>
      </c>
      <c r="H289" s="77">
        <f t="shared" si="73"/>
        <v>55</v>
      </c>
      <c r="I289" s="76">
        <f t="shared" si="74"/>
        <v>12141</v>
      </c>
      <c r="J289" s="79">
        <f t="shared" si="74"/>
        <v>6071</v>
      </c>
      <c r="K289" s="79">
        <f t="shared" si="74"/>
        <v>2024</v>
      </c>
      <c r="L289" s="79">
        <f t="shared" si="74"/>
        <v>504</v>
      </c>
      <c r="M289" s="77">
        <f t="shared" si="74"/>
        <v>105</v>
      </c>
      <c r="N289" s="26"/>
      <c r="O289" s="26">
        <f t="shared" si="75"/>
        <v>882040</v>
      </c>
      <c r="P289" s="26">
        <f t="shared" si="76"/>
        <v>0</v>
      </c>
      <c r="Q289" s="26">
        <f t="shared" si="77"/>
        <v>884062</v>
      </c>
      <c r="R289" s="26">
        <f t="shared" si="78"/>
        <v>885078</v>
      </c>
      <c r="S289" s="26">
        <f t="shared" si="79"/>
        <v>885477</v>
      </c>
      <c r="T289" s="1"/>
      <c r="U289" s="67">
        <f>IF(B289=C289,0,IF(S289&lt;&gt;"-",(S289)/Přehled!$A$1,0))</f>
        <v>2108.2785714285715</v>
      </c>
      <c r="Y289" s="364"/>
    </row>
    <row r="290" spans="1:25" x14ac:dyDescent="0.25">
      <c r="A290" s="75">
        <v>288</v>
      </c>
      <c r="B290" s="11">
        <v>928980</v>
      </c>
      <c r="C290" s="31"/>
      <c r="D290" s="78">
        <v>6420</v>
      </c>
      <c r="E290" s="79">
        <f t="shared" si="70"/>
        <v>3210</v>
      </c>
      <c r="F290" s="79">
        <f t="shared" si="71"/>
        <v>1070</v>
      </c>
      <c r="G290" s="79">
        <f t="shared" si="72"/>
        <v>270</v>
      </c>
      <c r="H290" s="77">
        <f t="shared" si="73"/>
        <v>55</v>
      </c>
      <c r="I290" s="76">
        <f t="shared" si="74"/>
        <v>12198</v>
      </c>
      <c r="J290" s="79">
        <f t="shared" si="74"/>
        <v>6099</v>
      </c>
      <c r="K290" s="79">
        <f t="shared" si="74"/>
        <v>2033</v>
      </c>
      <c r="L290" s="79">
        <f t="shared" si="74"/>
        <v>513</v>
      </c>
      <c r="M290" s="77">
        <f t="shared" si="74"/>
        <v>105</v>
      </c>
      <c r="N290" s="26"/>
      <c r="O290" s="26">
        <f t="shared" si="75"/>
        <v>904584</v>
      </c>
      <c r="P290" s="26">
        <f t="shared" si="76"/>
        <v>0</v>
      </c>
      <c r="Q290" s="26">
        <f t="shared" si="77"/>
        <v>906617</v>
      </c>
      <c r="R290" s="26">
        <f t="shared" si="78"/>
        <v>907624</v>
      </c>
      <c r="S290" s="26">
        <f t="shared" si="79"/>
        <v>908032</v>
      </c>
      <c r="T290" s="1"/>
      <c r="U290" s="67">
        <f>IF(B290=C290,0,IF(S290&lt;&gt;"-",(S290)/Přehled!$A$1,0))</f>
        <v>2161.9809523809522</v>
      </c>
      <c r="Y290" s="364"/>
    </row>
    <row r="291" spans="1:25" x14ac:dyDescent="0.25">
      <c r="A291" s="75">
        <v>289</v>
      </c>
      <c r="B291" s="11">
        <v>952205</v>
      </c>
      <c r="C291" s="31"/>
      <c r="D291" s="78">
        <v>6445</v>
      </c>
      <c r="E291" s="79">
        <f t="shared" si="70"/>
        <v>3225</v>
      </c>
      <c r="F291" s="79">
        <f t="shared" si="71"/>
        <v>1075</v>
      </c>
      <c r="G291" s="79">
        <f t="shared" si="72"/>
        <v>270</v>
      </c>
      <c r="H291" s="77">
        <f t="shared" si="73"/>
        <v>55</v>
      </c>
      <c r="I291" s="76">
        <f t="shared" si="74"/>
        <v>12246</v>
      </c>
      <c r="J291" s="79">
        <f t="shared" si="74"/>
        <v>6128</v>
      </c>
      <c r="K291" s="79">
        <f t="shared" si="74"/>
        <v>2043</v>
      </c>
      <c r="L291" s="79">
        <f t="shared" si="74"/>
        <v>513</v>
      </c>
      <c r="M291" s="77">
        <f t="shared" si="74"/>
        <v>105</v>
      </c>
      <c r="N291" s="26"/>
      <c r="O291" s="26">
        <f t="shared" si="75"/>
        <v>927713</v>
      </c>
      <c r="P291" s="26">
        <f t="shared" si="76"/>
        <v>0</v>
      </c>
      <c r="Q291" s="26">
        <f t="shared" si="77"/>
        <v>929745</v>
      </c>
      <c r="R291" s="26">
        <f t="shared" si="78"/>
        <v>930762</v>
      </c>
      <c r="S291" s="26">
        <f t="shared" si="79"/>
        <v>931170</v>
      </c>
      <c r="T291" s="1"/>
      <c r="U291" s="67">
        <f>IF(B291=C291,0,IF(S291&lt;&gt;"-",(S291)/Přehled!$A$1,0))</f>
        <v>2217.0714285714284</v>
      </c>
      <c r="Y291" s="364"/>
    </row>
    <row r="292" spans="1:25" x14ac:dyDescent="0.25">
      <c r="A292" s="75">
        <v>290</v>
      </c>
      <c r="B292" s="11">
        <v>976010</v>
      </c>
      <c r="C292" s="31"/>
      <c r="D292" s="78">
        <v>6470</v>
      </c>
      <c r="E292" s="79">
        <f t="shared" si="70"/>
        <v>3235</v>
      </c>
      <c r="F292" s="79">
        <f t="shared" si="71"/>
        <v>1080</v>
      </c>
      <c r="G292" s="79">
        <f t="shared" si="72"/>
        <v>270</v>
      </c>
      <c r="H292" s="77">
        <f t="shared" si="73"/>
        <v>55</v>
      </c>
      <c r="I292" s="76">
        <f t="shared" si="74"/>
        <v>12293</v>
      </c>
      <c r="J292" s="79">
        <f t="shared" si="74"/>
        <v>6147</v>
      </c>
      <c r="K292" s="79">
        <f t="shared" si="74"/>
        <v>2052</v>
      </c>
      <c r="L292" s="79">
        <f t="shared" si="74"/>
        <v>513</v>
      </c>
      <c r="M292" s="77">
        <f t="shared" si="74"/>
        <v>105</v>
      </c>
      <c r="N292" s="26"/>
      <c r="O292" s="26">
        <f t="shared" si="75"/>
        <v>951424</v>
      </c>
      <c r="P292" s="26">
        <f t="shared" si="76"/>
        <v>0</v>
      </c>
      <c r="Q292" s="26">
        <f t="shared" si="77"/>
        <v>953466</v>
      </c>
      <c r="R292" s="26">
        <f t="shared" si="78"/>
        <v>954492</v>
      </c>
      <c r="S292" s="26">
        <f t="shared" si="79"/>
        <v>954900</v>
      </c>
      <c r="T292" s="1"/>
      <c r="U292" s="67">
        <f>IF(B292=C292,0,IF(S292&lt;&gt;"-",(S292)/Přehled!$A$1,0))</f>
        <v>2273.5714285714284</v>
      </c>
      <c r="Y292" s="364"/>
    </row>
    <row r="293" spans="1:25" x14ac:dyDescent="0.25">
      <c r="A293" s="75">
        <v>291</v>
      </c>
      <c r="B293" s="11">
        <v>1000410</v>
      </c>
      <c r="C293" s="31"/>
      <c r="D293" s="78">
        <v>6500</v>
      </c>
      <c r="E293" s="79">
        <f t="shared" si="70"/>
        <v>3250</v>
      </c>
      <c r="F293" s="79">
        <f t="shared" si="71"/>
        <v>1085</v>
      </c>
      <c r="G293" s="79">
        <f t="shared" si="72"/>
        <v>270</v>
      </c>
      <c r="H293" s="77">
        <f t="shared" si="73"/>
        <v>55</v>
      </c>
      <c r="I293" s="76">
        <f t="shared" si="74"/>
        <v>12350</v>
      </c>
      <c r="J293" s="79">
        <f t="shared" si="74"/>
        <v>6175</v>
      </c>
      <c r="K293" s="79">
        <f t="shared" si="74"/>
        <v>2062</v>
      </c>
      <c r="L293" s="79">
        <f t="shared" si="74"/>
        <v>513</v>
      </c>
      <c r="M293" s="77">
        <f t="shared" si="74"/>
        <v>105</v>
      </c>
      <c r="N293" s="26"/>
      <c r="O293" s="26">
        <f t="shared" si="75"/>
        <v>975710</v>
      </c>
      <c r="P293" s="26">
        <f t="shared" si="76"/>
        <v>0</v>
      </c>
      <c r="Q293" s="26">
        <f t="shared" si="77"/>
        <v>977761</v>
      </c>
      <c r="R293" s="26">
        <f t="shared" si="78"/>
        <v>978797</v>
      </c>
      <c r="S293" s="26">
        <f t="shared" si="79"/>
        <v>979205</v>
      </c>
      <c r="T293" s="1"/>
      <c r="U293" s="67">
        <f>IF(B293=C293,0,IF(S293&lt;&gt;"-",(S293)/Přehled!$A$1,0))</f>
        <v>2331.4404761904761</v>
      </c>
      <c r="Y293" s="364"/>
    </row>
    <row r="294" spans="1:25" x14ac:dyDescent="0.25">
      <c r="A294" s="81">
        <v>292</v>
      </c>
      <c r="B294" s="11">
        <v>1025420</v>
      </c>
      <c r="C294" s="31"/>
      <c r="D294" s="82">
        <v>6525</v>
      </c>
      <c r="E294" s="6">
        <f t="shared" si="70"/>
        <v>3265</v>
      </c>
      <c r="F294" s="6">
        <f t="shared" si="71"/>
        <v>1090</v>
      </c>
      <c r="G294" s="6">
        <f t="shared" si="72"/>
        <v>275</v>
      </c>
      <c r="H294" s="31">
        <f t="shared" si="73"/>
        <v>55</v>
      </c>
      <c r="I294" s="11">
        <f t="shared" si="74"/>
        <v>12398</v>
      </c>
      <c r="J294" s="6">
        <f t="shared" si="74"/>
        <v>6204</v>
      </c>
      <c r="K294" s="6">
        <f t="shared" si="74"/>
        <v>2071</v>
      </c>
      <c r="L294" s="6">
        <f t="shared" si="74"/>
        <v>523</v>
      </c>
      <c r="M294" s="31">
        <f t="shared" si="74"/>
        <v>105</v>
      </c>
      <c r="N294" s="26"/>
      <c r="O294" s="26">
        <f t="shared" si="75"/>
        <v>1000624</v>
      </c>
      <c r="P294" s="26">
        <f t="shared" si="76"/>
        <v>0</v>
      </c>
      <c r="Q294" s="26">
        <f t="shared" si="77"/>
        <v>1002676</v>
      </c>
      <c r="R294" s="26">
        <f t="shared" si="78"/>
        <v>1003701</v>
      </c>
      <c r="S294" s="26">
        <f t="shared" si="79"/>
        <v>1004119</v>
      </c>
      <c r="T294" s="1"/>
      <c r="U294" s="67">
        <f>IF(B294=C294,0,IF(S294&lt;&gt;"-",(S294)/Přehled!$A$1,0))</f>
        <v>2390.7595238095237</v>
      </c>
      <c r="Y294" s="364"/>
    </row>
    <row r="295" spans="1:25" x14ac:dyDescent="0.25">
      <c r="A295" s="81">
        <v>293</v>
      </c>
      <c r="B295" s="11">
        <v>1051056</v>
      </c>
      <c r="C295" s="31"/>
      <c r="D295" s="82">
        <v>6555</v>
      </c>
      <c r="E295" s="6">
        <f t="shared" si="70"/>
        <v>3280</v>
      </c>
      <c r="F295" s="6">
        <f t="shared" si="71"/>
        <v>1095</v>
      </c>
      <c r="G295" s="6">
        <f t="shared" si="72"/>
        <v>275</v>
      </c>
      <c r="H295" s="31">
        <f t="shared" si="73"/>
        <v>55</v>
      </c>
      <c r="I295" s="11">
        <f t="shared" si="74"/>
        <v>12455</v>
      </c>
      <c r="J295" s="6">
        <f t="shared" si="74"/>
        <v>6232</v>
      </c>
      <c r="K295" s="6">
        <f t="shared" si="74"/>
        <v>2081</v>
      </c>
      <c r="L295" s="6">
        <f t="shared" si="74"/>
        <v>523</v>
      </c>
      <c r="M295" s="31">
        <f t="shared" si="74"/>
        <v>105</v>
      </c>
      <c r="N295" s="26"/>
      <c r="O295" s="26">
        <f t="shared" si="75"/>
        <v>1026146</v>
      </c>
      <c r="P295" s="26">
        <f t="shared" si="76"/>
        <v>0</v>
      </c>
      <c r="Q295" s="26">
        <f t="shared" si="77"/>
        <v>1028207</v>
      </c>
      <c r="R295" s="26">
        <f t="shared" si="78"/>
        <v>1029242</v>
      </c>
      <c r="S295" s="26">
        <f t="shared" si="79"/>
        <v>1029660</v>
      </c>
      <c r="T295" s="1"/>
      <c r="U295" s="67">
        <f>IF(B295=C295,0,IF(S295&lt;&gt;"-",(S295)/Přehled!$A$1,0))</f>
        <v>2451.5714285714284</v>
      </c>
      <c r="Y295" s="364"/>
    </row>
    <row r="296" spans="1:25" x14ac:dyDescent="0.25">
      <c r="A296" s="81">
        <v>294</v>
      </c>
      <c r="B296" s="11">
        <v>1077332</v>
      </c>
      <c r="C296" s="31"/>
      <c r="D296" s="82">
        <v>6580</v>
      </c>
      <c r="E296" s="6">
        <f t="shared" si="70"/>
        <v>3290</v>
      </c>
      <c r="F296" s="6">
        <f t="shared" si="71"/>
        <v>1095</v>
      </c>
      <c r="G296" s="6">
        <f t="shared" si="72"/>
        <v>275</v>
      </c>
      <c r="H296" s="31">
        <f t="shared" si="73"/>
        <v>55</v>
      </c>
      <c r="I296" s="11">
        <f t="shared" si="74"/>
        <v>12502</v>
      </c>
      <c r="J296" s="6">
        <f t="shared" si="74"/>
        <v>6251</v>
      </c>
      <c r="K296" s="6">
        <f t="shared" si="74"/>
        <v>2081</v>
      </c>
      <c r="L296" s="6">
        <f t="shared" si="74"/>
        <v>523</v>
      </c>
      <c r="M296" s="31">
        <f t="shared" si="74"/>
        <v>105</v>
      </c>
      <c r="N296" s="26"/>
      <c r="O296" s="26">
        <f t="shared" si="75"/>
        <v>1052328</v>
      </c>
      <c r="P296" s="26">
        <f t="shared" si="76"/>
        <v>0</v>
      </c>
      <c r="Q296" s="26">
        <f t="shared" si="77"/>
        <v>1054417</v>
      </c>
      <c r="R296" s="26">
        <f t="shared" si="78"/>
        <v>1055452</v>
      </c>
      <c r="S296" s="26">
        <f t="shared" si="79"/>
        <v>1055870</v>
      </c>
      <c r="T296" s="1"/>
      <c r="U296" s="67">
        <f>IF(B296=C296,0,IF(S296&lt;&gt;"-",(S296)/Přehled!$A$1,0))</f>
        <v>2513.9761904761904</v>
      </c>
      <c r="Y296" s="364"/>
    </row>
    <row r="297" spans="1:25" x14ac:dyDescent="0.25">
      <c r="A297" s="75">
        <v>295</v>
      </c>
      <c r="B297" s="11">
        <v>1104266</v>
      </c>
      <c r="C297" s="31"/>
      <c r="D297" s="78">
        <v>6605</v>
      </c>
      <c r="E297" s="79">
        <f t="shared" si="70"/>
        <v>3305</v>
      </c>
      <c r="F297" s="79">
        <f t="shared" si="71"/>
        <v>1100</v>
      </c>
      <c r="G297" s="79">
        <f t="shared" si="72"/>
        <v>275</v>
      </c>
      <c r="H297" s="77">
        <f t="shared" si="73"/>
        <v>55</v>
      </c>
      <c r="I297" s="76">
        <f t="shared" si="74"/>
        <v>12550</v>
      </c>
      <c r="J297" s="79">
        <f t="shared" si="74"/>
        <v>6280</v>
      </c>
      <c r="K297" s="79">
        <f t="shared" si="74"/>
        <v>2090</v>
      </c>
      <c r="L297" s="79">
        <f t="shared" si="74"/>
        <v>523</v>
      </c>
      <c r="M297" s="77">
        <f t="shared" si="74"/>
        <v>105</v>
      </c>
      <c r="N297" s="26"/>
      <c r="O297" s="26">
        <f t="shared" si="75"/>
        <v>1079166</v>
      </c>
      <c r="P297" s="26">
        <f t="shared" si="76"/>
        <v>0</v>
      </c>
      <c r="Q297" s="26">
        <f t="shared" si="77"/>
        <v>1081256</v>
      </c>
      <c r="R297" s="26">
        <f t="shared" si="78"/>
        <v>1082300</v>
      </c>
      <c r="S297" s="26">
        <f t="shared" si="79"/>
        <v>1082718</v>
      </c>
      <c r="T297" s="1"/>
      <c r="U297" s="67">
        <f>IF(B297=C297,0,IF(S297&lt;&gt;"-",(S297)/Přehled!$A$1,0))</f>
        <v>2577.9</v>
      </c>
      <c r="Y297" s="364"/>
    </row>
    <row r="298" spans="1:25" x14ac:dyDescent="0.25">
      <c r="A298" s="75">
        <v>296</v>
      </c>
      <c r="B298" s="11">
        <v>1131872</v>
      </c>
      <c r="C298" s="31"/>
      <c r="D298" s="78">
        <v>6635</v>
      </c>
      <c r="E298" s="79">
        <f t="shared" si="70"/>
        <v>3320</v>
      </c>
      <c r="F298" s="79">
        <f t="shared" si="71"/>
        <v>1105</v>
      </c>
      <c r="G298" s="79">
        <f t="shared" si="72"/>
        <v>275</v>
      </c>
      <c r="H298" s="77">
        <f t="shared" si="73"/>
        <v>55</v>
      </c>
      <c r="I298" s="76">
        <f t="shared" si="74"/>
        <v>12607</v>
      </c>
      <c r="J298" s="79">
        <f t="shared" si="74"/>
        <v>6308</v>
      </c>
      <c r="K298" s="79">
        <f t="shared" si="74"/>
        <v>2100</v>
      </c>
      <c r="L298" s="79">
        <f t="shared" si="74"/>
        <v>523</v>
      </c>
      <c r="M298" s="77">
        <f t="shared" si="74"/>
        <v>105</v>
      </c>
      <c r="N298" s="26"/>
      <c r="O298" s="26">
        <f t="shared" si="75"/>
        <v>1106658</v>
      </c>
      <c r="P298" s="26">
        <f t="shared" si="76"/>
        <v>0</v>
      </c>
      <c r="Q298" s="26">
        <f t="shared" si="77"/>
        <v>1108757</v>
      </c>
      <c r="R298" s="26">
        <f t="shared" si="78"/>
        <v>1109811</v>
      </c>
      <c r="S298" s="26">
        <f t="shared" si="79"/>
        <v>1110229</v>
      </c>
      <c r="T298" s="1"/>
      <c r="U298" s="67">
        <f>IF(B298=C298,0,IF(S298&lt;&gt;"-",(S298)/Přehled!$A$1,0))</f>
        <v>2643.402380952381</v>
      </c>
      <c r="Y298" s="364"/>
    </row>
    <row r="299" spans="1:25" x14ac:dyDescent="0.25">
      <c r="A299" s="75">
        <v>297</v>
      </c>
      <c r="B299" s="11">
        <v>1160169</v>
      </c>
      <c r="C299" s="31"/>
      <c r="D299" s="78">
        <v>6660</v>
      </c>
      <c r="E299" s="79">
        <f t="shared" si="70"/>
        <v>3330</v>
      </c>
      <c r="F299" s="79">
        <f t="shared" si="71"/>
        <v>1110</v>
      </c>
      <c r="G299" s="79">
        <f t="shared" si="72"/>
        <v>280</v>
      </c>
      <c r="H299" s="77">
        <f t="shared" si="73"/>
        <v>55</v>
      </c>
      <c r="I299" s="76">
        <f t="shared" si="74"/>
        <v>12654</v>
      </c>
      <c r="J299" s="79">
        <f t="shared" si="74"/>
        <v>6327</v>
      </c>
      <c r="K299" s="79">
        <f t="shared" si="74"/>
        <v>2109</v>
      </c>
      <c r="L299" s="79">
        <f t="shared" si="74"/>
        <v>532</v>
      </c>
      <c r="M299" s="77">
        <f t="shared" si="74"/>
        <v>105</v>
      </c>
      <c r="N299" s="26"/>
      <c r="O299" s="26">
        <f t="shared" si="75"/>
        <v>1134861</v>
      </c>
      <c r="P299" s="26">
        <f t="shared" si="76"/>
        <v>0</v>
      </c>
      <c r="Q299" s="26">
        <f t="shared" si="77"/>
        <v>1136970</v>
      </c>
      <c r="R299" s="26">
        <f t="shared" si="78"/>
        <v>1138015</v>
      </c>
      <c r="S299" s="26">
        <f t="shared" si="79"/>
        <v>1138442</v>
      </c>
      <c r="T299" s="1"/>
      <c r="U299" s="67">
        <f>IF(B299=C299,0,IF(S299&lt;&gt;"-",(S299)/Přehled!$A$1,0))</f>
        <v>2710.5761904761903</v>
      </c>
      <c r="Y299" s="364"/>
    </row>
    <row r="300" spans="1:25" x14ac:dyDescent="0.25">
      <c r="A300" s="75">
        <v>298</v>
      </c>
      <c r="B300" s="11">
        <v>1189173</v>
      </c>
      <c r="C300" s="31"/>
      <c r="D300" s="78">
        <v>6685</v>
      </c>
      <c r="E300" s="79">
        <f t="shared" si="70"/>
        <v>3345</v>
      </c>
      <c r="F300" s="79">
        <f t="shared" si="71"/>
        <v>1115</v>
      </c>
      <c r="G300" s="79">
        <f t="shared" si="72"/>
        <v>280</v>
      </c>
      <c r="H300" s="77">
        <f t="shared" si="73"/>
        <v>55</v>
      </c>
      <c r="I300" s="76">
        <f t="shared" si="74"/>
        <v>12702</v>
      </c>
      <c r="J300" s="79">
        <f t="shared" si="74"/>
        <v>6356</v>
      </c>
      <c r="K300" s="79">
        <f t="shared" si="74"/>
        <v>2119</v>
      </c>
      <c r="L300" s="79">
        <f t="shared" si="74"/>
        <v>532</v>
      </c>
      <c r="M300" s="77">
        <f t="shared" si="74"/>
        <v>105</v>
      </c>
      <c r="N300" s="26"/>
      <c r="O300" s="26">
        <f t="shared" si="75"/>
        <v>1163769</v>
      </c>
      <c r="P300" s="26">
        <f t="shared" si="76"/>
        <v>0</v>
      </c>
      <c r="Q300" s="26">
        <f t="shared" si="77"/>
        <v>1165877</v>
      </c>
      <c r="R300" s="26">
        <f t="shared" si="78"/>
        <v>1166932</v>
      </c>
      <c r="S300" s="26">
        <f t="shared" si="79"/>
        <v>1167359</v>
      </c>
      <c r="T300" s="1"/>
      <c r="U300" s="67">
        <f>IF(B300=C300,0,IF(S300&lt;&gt;"-",(S300)/Přehled!$A$1,0))</f>
        <v>2779.4261904761906</v>
      </c>
      <c r="Y300" s="364"/>
    </row>
    <row r="301" spans="1:25" x14ac:dyDescent="0.25">
      <c r="A301" s="75">
        <v>299</v>
      </c>
      <c r="B301" s="11">
        <v>1218903</v>
      </c>
      <c r="C301" s="31"/>
      <c r="D301" s="78">
        <v>6715</v>
      </c>
      <c r="E301" s="79">
        <f t="shared" si="70"/>
        <v>3360</v>
      </c>
      <c r="F301" s="79">
        <f t="shared" si="71"/>
        <v>1120</v>
      </c>
      <c r="G301" s="79">
        <f t="shared" si="72"/>
        <v>280</v>
      </c>
      <c r="H301" s="77">
        <f t="shared" si="73"/>
        <v>55</v>
      </c>
      <c r="I301" s="76">
        <f t="shared" si="74"/>
        <v>12759</v>
      </c>
      <c r="J301" s="79">
        <f t="shared" si="74"/>
        <v>6384</v>
      </c>
      <c r="K301" s="79">
        <f t="shared" si="74"/>
        <v>2128</v>
      </c>
      <c r="L301" s="79">
        <f t="shared" si="74"/>
        <v>532</v>
      </c>
      <c r="M301" s="77">
        <f t="shared" si="74"/>
        <v>105</v>
      </c>
      <c r="N301" s="26"/>
      <c r="O301" s="26">
        <f t="shared" si="75"/>
        <v>1193385</v>
      </c>
      <c r="P301" s="26">
        <f t="shared" si="76"/>
        <v>0</v>
      </c>
      <c r="Q301" s="26">
        <f t="shared" si="77"/>
        <v>1195504</v>
      </c>
      <c r="R301" s="26">
        <f t="shared" si="78"/>
        <v>1196568</v>
      </c>
      <c r="S301" s="26">
        <f t="shared" si="79"/>
        <v>1196995</v>
      </c>
      <c r="T301" s="1"/>
      <c r="U301" s="67">
        <f>IF(B301=C301,0,IF(S301&lt;&gt;"-",(S301)/Přehled!$A$1,0))</f>
        <v>2849.9880952380954</v>
      </c>
      <c r="Y301" s="364"/>
    </row>
    <row r="302" spans="1:25" x14ac:dyDescent="0.25">
      <c r="A302" s="75">
        <v>300</v>
      </c>
      <c r="B302" s="11">
        <v>1249375</v>
      </c>
      <c r="C302" s="31"/>
      <c r="D302" s="78">
        <v>6740</v>
      </c>
      <c r="E302" s="79">
        <f t="shared" si="70"/>
        <v>3370</v>
      </c>
      <c r="F302" s="79">
        <f t="shared" si="71"/>
        <v>1125</v>
      </c>
      <c r="G302" s="79">
        <f t="shared" si="72"/>
        <v>280</v>
      </c>
      <c r="H302" s="77">
        <f t="shared" si="73"/>
        <v>55</v>
      </c>
      <c r="I302" s="76">
        <f t="shared" si="74"/>
        <v>12806</v>
      </c>
      <c r="J302" s="79">
        <f t="shared" si="74"/>
        <v>6403</v>
      </c>
      <c r="K302" s="79">
        <f t="shared" si="74"/>
        <v>2138</v>
      </c>
      <c r="L302" s="79">
        <f t="shared" si="74"/>
        <v>532</v>
      </c>
      <c r="M302" s="77">
        <f t="shared" si="74"/>
        <v>105</v>
      </c>
      <c r="N302" s="26"/>
      <c r="O302" s="26">
        <f t="shared" si="75"/>
        <v>1223763</v>
      </c>
      <c r="P302" s="26">
        <f t="shared" si="76"/>
        <v>0</v>
      </c>
      <c r="Q302" s="26">
        <f t="shared" si="77"/>
        <v>1225890</v>
      </c>
      <c r="R302" s="26">
        <f t="shared" si="78"/>
        <v>1226964</v>
      </c>
      <c r="S302" s="26">
        <f t="shared" si="79"/>
        <v>1227391</v>
      </c>
      <c r="T302" s="1"/>
      <c r="U302" s="67">
        <f>IF(B302=C302,0,IF(S302&lt;&gt;"-",(S302)/Přehled!$A$1,0))</f>
        <v>2922.359523809524</v>
      </c>
      <c r="Y302" s="364"/>
    </row>
    <row r="303" spans="1:25" ht="15.75" thickBot="1" x14ac:dyDescent="0.3">
      <c r="A303" s="365">
        <v>301</v>
      </c>
      <c r="B303" s="366">
        <v>1280610</v>
      </c>
      <c r="C303" s="33"/>
      <c r="D303" s="367">
        <v>6770</v>
      </c>
      <c r="E303" s="368">
        <f t="shared" si="70"/>
        <v>3385</v>
      </c>
      <c r="F303" s="368">
        <f t="shared" si="71"/>
        <v>1130</v>
      </c>
      <c r="G303" s="368">
        <f t="shared" si="72"/>
        <v>285</v>
      </c>
      <c r="H303" s="369">
        <f t="shared" si="73"/>
        <v>55</v>
      </c>
      <c r="I303" s="370">
        <f t="shared" ref="I303:M303" si="80">ROUNDUP(D303*1.9,0)</f>
        <v>12863</v>
      </c>
      <c r="J303" s="368">
        <f t="shared" si="80"/>
        <v>6432</v>
      </c>
      <c r="K303" s="368">
        <f t="shared" si="80"/>
        <v>2147</v>
      </c>
      <c r="L303" s="368">
        <f t="shared" si="80"/>
        <v>542</v>
      </c>
      <c r="M303" s="369">
        <f t="shared" si="80"/>
        <v>105</v>
      </c>
      <c r="N303" s="26"/>
      <c r="O303" s="26">
        <f t="shared" si="75"/>
        <v>1254884</v>
      </c>
      <c r="P303" s="26">
        <f t="shared" si="76"/>
        <v>0</v>
      </c>
      <c r="Q303" s="26">
        <f t="shared" si="77"/>
        <v>1257021</v>
      </c>
      <c r="R303" s="26">
        <f t="shared" si="78"/>
        <v>1258084</v>
      </c>
      <c r="S303" s="26">
        <f t="shared" si="79"/>
        <v>1258521</v>
      </c>
      <c r="T303" s="1"/>
      <c r="U303" s="67">
        <f>IF(B303=C303,0,IF(S303&lt;&gt;"-",(S303)/Přehled!$A$1,0))</f>
        <v>2996.4785714285713</v>
      </c>
      <c r="Y303" s="364"/>
    </row>
  </sheetData>
  <mergeCells count="11">
    <mergeCell ref="A1:A2"/>
    <mergeCell ref="B1:B2"/>
    <mergeCell ref="D1:H1"/>
    <mergeCell ref="I1:M1"/>
    <mergeCell ref="O1:O2"/>
    <mergeCell ref="C1:C2"/>
    <mergeCell ref="Q1:Q2"/>
    <mergeCell ref="R1:R2"/>
    <mergeCell ref="S1:S2"/>
    <mergeCell ref="U1:U2"/>
    <mergeCell ref="P1:P2"/>
  </mergeCells>
  <pageMargins left="0.7" right="0.7" top="0.78740157499999996" bottom="0.78740157499999996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8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customWidth="1"/>
    <col min="21" max="21" width="17.7109375" customWidth="1"/>
    <col min="24" max="24" width="10.85546875" bestFit="1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80</v>
      </c>
      <c r="C3" s="64"/>
      <c r="D3" s="12">
        <v>10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:M3" si="4">ROUNDUP(D3*1.9,0)</f>
        <v>19</v>
      </c>
      <c r="J3" s="65">
        <f t="shared" si="4"/>
        <v>10</v>
      </c>
      <c r="K3" s="65">
        <f t="shared" si="4"/>
        <v>0</v>
      </c>
      <c r="L3" s="65">
        <f t="shared" si="4"/>
        <v>0</v>
      </c>
      <c r="M3" s="39">
        <f t="shared" si="4"/>
        <v>0</v>
      </c>
      <c r="N3" s="22"/>
      <c r="O3" s="66">
        <f t="shared" ref="O3" si="5">IF((B3-I3)-I3&lt;=0,0,(B3-I3)-I3)</f>
        <v>42</v>
      </c>
      <c r="P3" s="66">
        <f t="shared" ref="P3" si="6">IF((B3-I3-J3)-J3&lt;=O3,0,IF((B3-I3-J3)-J3&lt;=0,0,(B3-I3-J3)-J3))</f>
        <v>0</v>
      </c>
      <c r="Q3" s="66">
        <f t="shared" ref="Q3" si="7">IF((B3-I3-J3-K3)-K3&lt;=0,0,(B3-I3-J3-K3)-K3)</f>
        <v>51</v>
      </c>
      <c r="R3" s="66">
        <f t="shared" ref="R3" si="8">IF((B3-I3-J3-K3-L3)-L3&lt;=0,0,(B3-I3-J3-K3-L3)-L3)</f>
        <v>51</v>
      </c>
      <c r="S3" s="66">
        <f t="shared" ref="S3" si="9">IF(H3=0,IF((B3-I3-J3-K3-L3-M3)-M3&lt;=0,0,(B3-I3-J3-K3-L3-M3)-M3),IF((B3-I3-J3-K3-L3-M3)-M3&lt;=0,"-",(B3-I3-J3-K3-L3-M3)-M3+M3))</f>
        <v>51</v>
      </c>
      <c r="T3" s="22"/>
      <c r="U3" s="67">
        <f>IF(B3=C3,0,IF(S3&lt;&gt;"-",(S3)/Přehled!$A$1,0))</f>
        <v>0.12142857142857143</v>
      </c>
    </row>
    <row r="4" spans="1:21" x14ac:dyDescent="0.25">
      <c r="A4" s="68">
        <v>2</v>
      </c>
      <c r="B4" s="69">
        <v>120</v>
      </c>
      <c r="C4" s="70"/>
      <c r="D4" s="11">
        <v>15</v>
      </c>
      <c r="E4" s="6">
        <f t="shared" ref="E4:E67" si="10">ROUND((D4/2)/5,0)*5</f>
        <v>10</v>
      </c>
      <c r="F4" s="6">
        <f t="shared" ref="F4:F67" si="11">ROUND((E4/3)/5,0)*5</f>
        <v>5</v>
      </c>
      <c r="G4" s="6">
        <f t="shared" ref="G4:G67" si="12">ROUND((F4/4)/5,0)*5</f>
        <v>0</v>
      </c>
      <c r="H4" s="31">
        <f t="shared" ref="H4:H67" si="13">ROUND((G4/5)/5,0)*5</f>
        <v>0</v>
      </c>
      <c r="I4" s="11">
        <f t="shared" ref="I4:M54" si="14">ROUNDUP(D4*1.9,0)</f>
        <v>29</v>
      </c>
      <c r="J4" s="6">
        <f t="shared" si="14"/>
        <v>19</v>
      </c>
      <c r="K4" s="6">
        <f t="shared" si="14"/>
        <v>10</v>
      </c>
      <c r="L4" s="6">
        <f t="shared" si="14"/>
        <v>0</v>
      </c>
      <c r="M4" s="31">
        <f t="shared" si="14"/>
        <v>0</v>
      </c>
      <c r="N4" s="22"/>
      <c r="O4" s="66">
        <f t="shared" ref="O4:O67" si="15">IF((B4-I4)-I4&lt;=0,0,(B4-I4)-I4)</f>
        <v>62</v>
      </c>
      <c r="P4" s="66">
        <f t="shared" ref="P4:P67" si="16">IF((B4-I4-J4)-J4&lt;=O4,0,IF((B4-I4-J4)-J4&lt;=0,0,(B4-I4-J4)-J4))</f>
        <v>0</v>
      </c>
      <c r="Q4" s="66">
        <f t="shared" ref="Q4:Q67" si="17">IF((B4-I4-J4-K4)-K4&lt;=0,0,(B4-I4-J4-K4)-K4)</f>
        <v>52</v>
      </c>
      <c r="R4" s="66">
        <f t="shared" ref="R4:R67" si="18">IF((B4-I4-J4-K4-L4)-L4&lt;=0,0,(B4-I4-J4-K4-L4)-L4)</f>
        <v>62</v>
      </c>
      <c r="S4" s="66">
        <f t="shared" ref="S4:S67" si="19">IF(H4=0,IF((B4-I4-J4-K4-L4-M4)-M4&lt;=0,0,(B4-I4-J4-K4-L4-M4)-M4),IF((B4-I4-J4-K4-L4-M4)-M4&lt;=0,"-",(B4-I4-J4-K4-L4-M4)-M4+M4))</f>
        <v>62</v>
      </c>
      <c r="T4" s="22"/>
      <c r="U4" s="67">
        <f>IF(B4=C4,0,IF(S4&lt;&gt;"-",(S4)/Přehled!$A$1,0))</f>
        <v>0.14761904761904762</v>
      </c>
    </row>
    <row r="5" spans="1:21" x14ac:dyDescent="0.25">
      <c r="A5" s="68">
        <v>3</v>
      </c>
      <c r="B5" s="69">
        <v>230</v>
      </c>
      <c r="C5" s="70"/>
      <c r="D5" s="11">
        <v>25</v>
      </c>
      <c r="E5" s="6">
        <f t="shared" si="10"/>
        <v>15</v>
      </c>
      <c r="F5" s="6">
        <f t="shared" si="11"/>
        <v>5</v>
      </c>
      <c r="G5" s="6">
        <f t="shared" si="12"/>
        <v>0</v>
      </c>
      <c r="H5" s="31">
        <f t="shared" si="13"/>
        <v>0</v>
      </c>
      <c r="I5" s="11">
        <f t="shared" si="14"/>
        <v>48</v>
      </c>
      <c r="J5" s="6">
        <f t="shared" si="14"/>
        <v>29</v>
      </c>
      <c r="K5" s="6">
        <f t="shared" si="14"/>
        <v>10</v>
      </c>
      <c r="L5" s="6">
        <f t="shared" si="14"/>
        <v>0</v>
      </c>
      <c r="M5" s="31">
        <f t="shared" si="14"/>
        <v>0</v>
      </c>
      <c r="N5" s="22"/>
      <c r="O5" s="66">
        <f t="shared" si="15"/>
        <v>134</v>
      </c>
      <c r="P5" s="66">
        <f t="shared" si="16"/>
        <v>0</v>
      </c>
      <c r="Q5" s="66">
        <f t="shared" si="17"/>
        <v>133</v>
      </c>
      <c r="R5" s="66">
        <f t="shared" si="18"/>
        <v>143</v>
      </c>
      <c r="S5" s="66">
        <f t="shared" si="19"/>
        <v>143</v>
      </c>
      <c r="T5" s="22"/>
      <c r="U5" s="67">
        <f>IF(B5=C5,0,IF(S5&lt;&gt;"-",(S5)/Přehled!$A$1,0))</f>
        <v>0.34047619047619049</v>
      </c>
    </row>
    <row r="6" spans="1:21" x14ac:dyDescent="0.25">
      <c r="A6" s="68">
        <v>4</v>
      </c>
      <c r="B6" s="69">
        <v>340</v>
      </c>
      <c r="C6" s="70"/>
      <c r="D6" s="11">
        <v>35</v>
      </c>
      <c r="E6" s="6">
        <f t="shared" si="10"/>
        <v>20</v>
      </c>
      <c r="F6" s="6">
        <f t="shared" si="11"/>
        <v>5</v>
      </c>
      <c r="G6" s="6">
        <f t="shared" si="12"/>
        <v>0</v>
      </c>
      <c r="H6" s="31">
        <f t="shared" si="13"/>
        <v>0</v>
      </c>
      <c r="I6" s="11">
        <f t="shared" si="14"/>
        <v>67</v>
      </c>
      <c r="J6" s="6">
        <f t="shared" si="14"/>
        <v>38</v>
      </c>
      <c r="K6" s="6">
        <f t="shared" si="14"/>
        <v>10</v>
      </c>
      <c r="L6" s="6">
        <f t="shared" si="14"/>
        <v>0</v>
      </c>
      <c r="M6" s="31">
        <f t="shared" si="14"/>
        <v>0</v>
      </c>
      <c r="N6" s="22"/>
      <c r="O6" s="66">
        <f t="shared" si="15"/>
        <v>206</v>
      </c>
      <c r="P6" s="66">
        <f t="shared" si="16"/>
        <v>0</v>
      </c>
      <c r="Q6" s="66">
        <f t="shared" si="17"/>
        <v>215</v>
      </c>
      <c r="R6" s="66">
        <f t="shared" si="18"/>
        <v>225</v>
      </c>
      <c r="S6" s="66">
        <f t="shared" si="19"/>
        <v>225</v>
      </c>
      <c r="T6" s="22"/>
      <c r="U6" s="67">
        <f>IF(B6=C6,0,IF(S6&lt;&gt;"-",(S6)/Přehled!$A$1,0))</f>
        <v>0.5357142857142857</v>
      </c>
    </row>
    <row r="7" spans="1:21" x14ac:dyDescent="0.25">
      <c r="A7" s="68">
        <v>5</v>
      </c>
      <c r="B7" s="69">
        <v>450</v>
      </c>
      <c r="C7" s="70"/>
      <c r="D7" s="11">
        <v>45</v>
      </c>
      <c r="E7" s="6">
        <f t="shared" si="10"/>
        <v>25</v>
      </c>
      <c r="F7" s="6">
        <f t="shared" si="11"/>
        <v>10</v>
      </c>
      <c r="G7" s="6">
        <f t="shared" si="12"/>
        <v>5</v>
      </c>
      <c r="H7" s="31">
        <f t="shared" si="13"/>
        <v>0</v>
      </c>
      <c r="I7" s="11">
        <f t="shared" si="14"/>
        <v>86</v>
      </c>
      <c r="J7" s="6">
        <f t="shared" si="14"/>
        <v>48</v>
      </c>
      <c r="K7" s="6">
        <f t="shared" si="14"/>
        <v>19</v>
      </c>
      <c r="L7" s="6">
        <f t="shared" si="14"/>
        <v>10</v>
      </c>
      <c r="M7" s="31">
        <f t="shared" si="14"/>
        <v>0</v>
      </c>
      <c r="N7" s="22"/>
      <c r="O7" s="66">
        <f t="shared" si="15"/>
        <v>278</v>
      </c>
      <c r="P7" s="66">
        <f t="shared" si="16"/>
        <v>0</v>
      </c>
      <c r="Q7" s="66">
        <f t="shared" si="17"/>
        <v>278</v>
      </c>
      <c r="R7" s="66">
        <f t="shared" si="18"/>
        <v>277</v>
      </c>
      <c r="S7" s="66">
        <f t="shared" si="19"/>
        <v>287</v>
      </c>
      <c r="T7" s="22"/>
      <c r="U7" s="67">
        <f>IF(B7=C7,0,IF(S7&lt;&gt;"-",(S7)/Přehled!$A$1,0))</f>
        <v>0.68333333333333335</v>
      </c>
    </row>
    <row r="8" spans="1:21" x14ac:dyDescent="0.25">
      <c r="A8" s="68">
        <v>6</v>
      </c>
      <c r="B8" s="69">
        <v>580</v>
      </c>
      <c r="C8" s="70"/>
      <c r="D8" s="11">
        <v>60</v>
      </c>
      <c r="E8" s="6">
        <f t="shared" si="10"/>
        <v>30</v>
      </c>
      <c r="F8" s="6">
        <f t="shared" si="11"/>
        <v>10</v>
      </c>
      <c r="G8" s="6">
        <f t="shared" si="12"/>
        <v>5</v>
      </c>
      <c r="H8" s="31">
        <f t="shared" si="13"/>
        <v>0</v>
      </c>
      <c r="I8" s="11">
        <f t="shared" si="14"/>
        <v>114</v>
      </c>
      <c r="J8" s="6">
        <f t="shared" si="14"/>
        <v>57</v>
      </c>
      <c r="K8" s="6">
        <f t="shared" si="14"/>
        <v>19</v>
      </c>
      <c r="L8" s="6">
        <f t="shared" si="14"/>
        <v>10</v>
      </c>
      <c r="M8" s="31">
        <f t="shared" si="14"/>
        <v>0</v>
      </c>
      <c r="N8" s="22"/>
      <c r="O8" s="66">
        <f t="shared" si="15"/>
        <v>352</v>
      </c>
      <c r="P8" s="66">
        <f t="shared" si="16"/>
        <v>0</v>
      </c>
      <c r="Q8" s="66">
        <f t="shared" si="17"/>
        <v>371</v>
      </c>
      <c r="R8" s="66">
        <f t="shared" si="18"/>
        <v>370</v>
      </c>
      <c r="S8" s="66">
        <f t="shared" si="19"/>
        <v>380</v>
      </c>
      <c r="T8" s="22"/>
      <c r="U8" s="67">
        <f>IF(B8=C8,0,IF(S8&lt;&gt;"-",(S8)/Přehled!$A$1,0))</f>
        <v>0.90476190476190477</v>
      </c>
    </row>
    <row r="9" spans="1:21" x14ac:dyDescent="0.25">
      <c r="A9" s="68">
        <v>7</v>
      </c>
      <c r="B9" s="69">
        <v>710</v>
      </c>
      <c r="C9" s="70"/>
      <c r="D9" s="11">
        <v>75</v>
      </c>
      <c r="E9" s="6">
        <f t="shared" si="10"/>
        <v>40</v>
      </c>
      <c r="F9" s="6">
        <f t="shared" si="11"/>
        <v>15</v>
      </c>
      <c r="G9" s="6">
        <f t="shared" si="12"/>
        <v>5</v>
      </c>
      <c r="H9" s="31">
        <f t="shared" si="13"/>
        <v>0</v>
      </c>
      <c r="I9" s="11">
        <f t="shared" si="14"/>
        <v>143</v>
      </c>
      <c r="J9" s="6">
        <f t="shared" si="14"/>
        <v>76</v>
      </c>
      <c r="K9" s="6">
        <f t="shared" si="14"/>
        <v>29</v>
      </c>
      <c r="L9" s="6">
        <f t="shared" si="14"/>
        <v>10</v>
      </c>
      <c r="M9" s="31">
        <f t="shared" si="14"/>
        <v>0</v>
      </c>
      <c r="N9" s="22"/>
      <c r="O9" s="66">
        <f t="shared" si="15"/>
        <v>424</v>
      </c>
      <c r="P9" s="66">
        <f t="shared" si="16"/>
        <v>0</v>
      </c>
      <c r="Q9" s="66">
        <f t="shared" si="17"/>
        <v>433</v>
      </c>
      <c r="R9" s="66">
        <f t="shared" si="18"/>
        <v>442</v>
      </c>
      <c r="S9" s="66">
        <f t="shared" si="19"/>
        <v>452</v>
      </c>
      <c r="T9" s="22"/>
      <c r="U9" s="67">
        <f>IF(B9=C9,0,IF(S9&lt;&gt;"-",(S9)/Přehled!$A$1,0))</f>
        <v>1.0761904761904761</v>
      </c>
    </row>
    <row r="10" spans="1:21" x14ac:dyDescent="0.25">
      <c r="A10" s="68">
        <v>8</v>
      </c>
      <c r="B10" s="69">
        <v>850</v>
      </c>
      <c r="C10" s="70"/>
      <c r="D10" s="11">
        <v>85</v>
      </c>
      <c r="E10" s="6">
        <f t="shared" si="10"/>
        <v>45</v>
      </c>
      <c r="F10" s="6">
        <f t="shared" si="11"/>
        <v>15</v>
      </c>
      <c r="G10" s="6">
        <f t="shared" si="12"/>
        <v>5</v>
      </c>
      <c r="H10" s="31">
        <f t="shared" si="13"/>
        <v>0</v>
      </c>
      <c r="I10" s="11">
        <f t="shared" si="14"/>
        <v>162</v>
      </c>
      <c r="J10" s="6">
        <f t="shared" si="14"/>
        <v>86</v>
      </c>
      <c r="K10" s="6">
        <f t="shared" si="14"/>
        <v>29</v>
      </c>
      <c r="L10" s="6">
        <f t="shared" si="14"/>
        <v>10</v>
      </c>
      <c r="M10" s="31">
        <f t="shared" si="14"/>
        <v>0</v>
      </c>
      <c r="N10" s="22"/>
      <c r="O10" s="66">
        <f t="shared" si="15"/>
        <v>526</v>
      </c>
      <c r="P10" s="66">
        <f t="shared" si="16"/>
        <v>0</v>
      </c>
      <c r="Q10" s="66">
        <f t="shared" si="17"/>
        <v>544</v>
      </c>
      <c r="R10" s="66">
        <f t="shared" si="18"/>
        <v>553</v>
      </c>
      <c r="S10" s="66">
        <f t="shared" si="19"/>
        <v>563</v>
      </c>
      <c r="T10" s="22"/>
      <c r="U10" s="67">
        <f>IF(B10=C10,0,IF(S10&lt;&gt;"-",(S10)/Přehled!$A$1,0))</f>
        <v>1.3404761904761904</v>
      </c>
    </row>
    <row r="11" spans="1:21" x14ac:dyDescent="0.25">
      <c r="A11" s="68">
        <v>9</v>
      </c>
      <c r="B11" s="69">
        <v>980</v>
      </c>
      <c r="C11" s="70"/>
      <c r="D11" s="11">
        <v>100</v>
      </c>
      <c r="E11" s="6">
        <f t="shared" si="10"/>
        <v>50</v>
      </c>
      <c r="F11" s="6">
        <f t="shared" si="11"/>
        <v>15</v>
      </c>
      <c r="G11" s="6">
        <f t="shared" si="12"/>
        <v>5</v>
      </c>
      <c r="H11" s="31">
        <f t="shared" si="13"/>
        <v>0</v>
      </c>
      <c r="I11" s="11">
        <f t="shared" si="14"/>
        <v>190</v>
      </c>
      <c r="J11" s="6">
        <f t="shared" si="14"/>
        <v>95</v>
      </c>
      <c r="K11" s="6">
        <f t="shared" si="14"/>
        <v>29</v>
      </c>
      <c r="L11" s="6">
        <f t="shared" si="14"/>
        <v>10</v>
      </c>
      <c r="M11" s="31">
        <f t="shared" si="14"/>
        <v>0</v>
      </c>
      <c r="N11" s="22"/>
      <c r="O11" s="66">
        <f t="shared" si="15"/>
        <v>600</v>
      </c>
      <c r="P11" s="66">
        <f t="shared" si="16"/>
        <v>0</v>
      </c>
      <c r="Q11" s="66">
        <f t="shared" si="17"/>
        <v>637</v>
      </c>
      <c r="R11" s="66">
        <f t="shared" si="18"/>
        <v>646</v>
      </c>
      <c r="S11" s="66">
        <f t="shared" si="19"/>
        <v>656</v>
      </c>
      <c r="T11" s="22"/>
      <c r="U11" s="67">
        <f>IF(B11=C11,0,IF(S11&lt;&gt;"-",(S11)/Přehled!$A$1,0))</f>
        <v>1.5619047619047619</v>
      </c>
    </row>
    <row r="12" spans="1:21" x14ac:dyDescent="0.25">
      <c r="A12" s="68">
        <v>10</v>
      </c>
      <c r="B12" s="69">
        <v>1110</v>
      </c>
      <c r="C12" s="70"/>
      <c r="D12" s="11">
        <v>115</v>
      </c>
      <c r="E12" s="6">
        <f t="shared" si="10"/>
        <v>60</v>
      </c>
      <c r="F12" s="6">
        <f t="shared" si="11"/>
        <v>20</v>
      </c>
      <c r="G12" s="6">
        <f t="shared" si="12"/>
        <v>5</v>
      </c>
      <c r="H12" s="31">
        <f t="shared" si="13"/>
        <v>0</v>
      </c>
      <c r="I12" s="11">
        <f t="shared" si="14"/>
        <v>219</v>
      </c>
      <c r="J12" s="6">
        <f t="shared" si="14"/>
        <v>114</v>
      </c>
      <c r="K12" s="6">
        <f t="shared" si="14"/>
        <v>38</v>
      </c>
      <c r="L12" s="6">
        <f t="shared" si="14"/>
        <v>10</v>
      </c>
      <c r="M12" s="31">
        <f t="shared" si="14"/>
        <v>0</v>
      </c>
      <c r="N12" s="22"/>
      <c r="O12" s="66">
        <f t="shared" si="15"/>
        <v>672</v>
      </c>
      <c r="P12" s="66">
        <f t="shared" si="16"/>
        <v>0</v>
      </c>
      <c r="Q12" s="66">
        <f t="shared" si="17"/>
        <v>701</v>
      </c>
      <c r="R12" s="66">
        <f t="shared" si="18"/>
        <v>719</v>
      </c>
      <c r="S12" s="66">
        <f t="shared" si="19"/>
        <v>729</v>
      </c>
      <c r="T12" s="22"/>
      <c r="U12" s="67">
        <f>IF(B12=C12,0,IF(S12&lt;&gt;"-",(S12)/Přehled!$A$1,0))</f>
        <v>1.7357142857142858</v>
      </c>
    </row>
    <row r="13" spans="1:21" x14ac:dyDescent="0.25">
      <c r="A13" s="68">
        <v>11</v>
      </c>
      <c r="B13" s="69">
        <v>1138</v>
      </c>
      <c r="C13" s="70"/>
      <c r="D13" s="11">
        <v>130</v>
      </c>
      <c r="E13" s="6">
        <f t="shared" si="10"/>
        <v>65</v>
      </c>
      <c r="F13" s="6">
        <f t="shared" si="11"/>
        <v>20</v>
      </c>
      <c r="G13" s="6">
        <f t="shared" si="12"/>
        <v>5</v>
      </c>
      <c r="H13" s="31">
        <f t="shared" si="13"/>
        <v>0</v>
      </c>
      <c r="I13" s="11">
        <f t="shared" si="14"/>
        <v>247</v>
      </c>
      <c r="J13" s="6">
        <f t="shared" si="14"/>
        <v>124</v>
      </c>
      <c r="K13" s="6">
        <f t="shared" si="14"/>
        <v>38</v>
      </c>
      <c r="L13" s="6">
        <f t="shared" si="14"/>
        <v>10</v>
      </c>
      <c r="M13" s="31">
        <f t="shared" si="14"/>
        <v>0</v>
      </c>
      <c r="N13" s="22"/>
      <c r="O13" s="66">
        <f t="shared" si="15"/>
        <v>644</v>
      </c>
      <c r="P13" s="66">
        <f t="shared" si="16"/>
        <v>0</v>
      </c>
      <c r="Q13" s="66">
        <f t="shared" si="17"/>
        <v>691</v>
      </c>
      <c r="R13" s="66">
        <f t="shared" si="18"/>
        <v>709</v>
      </c>
      <c r="S13" s="66">
        <f t="shared" si="19"/>
        <v>719</v>
      </c>
      <c r="T13" s="22"/>
      <c r="U13" s="67">
        <f>IF(B13=C13,0,IF(S13&lt;&gt;"-",(S13)/Přehled!$A$1,0))</f>
        <v>1.7119047619047618</v>
      </c>
    </row>
    <row r="14" spans="1:21" x14ac:dyDescent="0.25">
      <c r="A14" s="68">
        <v>12</v>
      </c>
      <c r="B14" s="69">
        <v>1167</v>
      </c>
      <c r="C14" s="70"/>
      <c r="D14" s="11">
        <v>145</v>
      </c>
      <c r="E14" s="6">
        <f t="shared" si="10"/>
        <v>75</v>
      </c>
      <c r="F14" s="6">
        <f t="shared" si="11"/>
        <v>25</v>
      </c>
      <c r="G14" s="6">
        <f t="shared" si="12"/>
        <v>5</v>
      </c>
      <c r="H14" s="31">
        <f t="shared" si="13"/>
        <v>0</v>
      </c>
      <c r="I14" s="11">
        <f t="shared" si="14"/>
        <v>276</v>
      </c>
      <c r="J14" s="6">
        <f t="shared" si="14"/>
        <v>143</v>
      </c>
      <c r="K14" s="6">
        <f t="shared" si="14"/>
        <v>48</v>
      </c>
      <c r="L14" s="6">
        <f t="shared" si="14"/>
        <v>10</v>
      </c>
      <c r="M14" s="31">
        <f t="shared" si="14"/>
        <v>0</v>
      </c>
      <c r="N14" s="22"/>
      <c r="O14" s="66">
        <f t="shared" si="15"/>
        <v>615</v>
      </c>
      <c r="P14" s="66">
        <f t="shared" si="16"/>
        <v>0</v>
      </c>
      <c r="Q14" s="66">
        <f t="shared" si="17"/>
        <v>652</v>
      </c>
      <c r="R14" s="66">
        <f t="shared" si="18"/>
        <v>680</v>
      </c>
      <c r="S14" s="66">
        <f t="shared" si="19"/>
        <v>690</v>
      </c>
      <c r="T14" s="22"/>
      <c r="U14" s="67">
        <f>IF(B14=C14,0,IF(S14&lt;&gt;"-",(S14)/Přehled!$A$1,0))</f>
        <v>1.6428571428571428</v>
      </c>
    </row>
    <row r="15" spans="1:21" x14ac:dyDescent="0.25">
      <c r="A15" s="71">
        <v>13</v>
      </c>
      <c r="B15" s="11">
        <v>1196</v>
      </c>
      <c r="C15" s="31"/>
      <c r="D15" s="11">
        <v>160</v>
      </c>
      <c r="E15" s="6">
        <f t="shared" si="10"/>
        <v>80</v>
      </c>
      <c r="F15" s="6">
        <f t="shared" si="11"/>
        <v>25</v>
      </c>
      <c r="G15" s="6">
        <f t="shared" si="12"/>
        <v>5</v>
      </c>
      <c r="H15" s="31">
        <f t="shared" si="13"/>
        <v>0</v>
      </c>
      <c r="I15" s="11">
        <f t="shared" si="14"/>
        <v>304</v>
      </c>
      <c r="J15" s="6">
        <f t="shared" si="14"/>
        <v>152</v>
      </c>
      <c r="K15" s="6">
        <f t="shared" si="14"/>
        <v>48</v>
      </c>
      <c r="L15" s="6">
        <f t="shared" si="14"/>
        <v>10</v>
      </c>
      <c r="M15" s="31">
        <f t="shared" si="14"/>
        <v>0</v>
      </c>
      <c r="N15" s="36"/>
      <c r="O15" s="72">
        <f t="shared" si="15"/>
        <v>588</v>
      </c>
      <c r="P15" s="72">
        <f t="shared" si="16"/>
        <v>0</v>
      </c>
      <c r="Q15" s="72">
        <f t="shared" si="17"/>
        <v>644</v>
      </c>
      <c r="R15" s="72">
        <f t="shared" si="18"/>
        <v>672</v>
      </c>
      <c r="S15" s="72">
        <f t="shared" si="19"/>
        <v>682</v>
      </c>
      <c r="T15" s="73"/>
      <c r="U15" s="67">
        <f>IF(B15=C15,0,IF(S15&lt;&gt;"-",(S15)/Přehled!$A$1,0))</f>
        <v>1.6238095238095238</v>
      </c>
    </row>
    <row r="16" spans="1:21" x14ac:dyDescent="0.25">
      <c r="A16" s="75">
        <v>14</v>
      </c>
      <c r="B16" s="76">
        <v>1226</v>
      </c>
      <c r="C16" s="77"/>
      <c r="D16" s="78">
        <v>170</v>
      </c>
      <c r="E16" s="79">
        <f t="shared" si="10"/>
        <v>85</v>
      </c>
      <c r="F16" s="79">
        <f t="shared" si="11"/>
        <v>30</v>
      </c>
      <c r="G16" s="79">
        <f t="shared" si="12"/>
        <v>10</v>
      </c>
      <c r="H16" s="77">
        <f t="shared" si="13"/>
        <v>0</v>
      </c>
      <c r="I16" s="76">
        <f t="shared" si="14"/>
        <v>323</v>
      </c>
      <c r="J16" s="79">
        <f t="shared" si="14"/>
        <v>162</v>
      </c>
      <c r="K16" s="79">
        <f t="shared" si="14"/>
        <v>57</v>
      </c>
      <c r="L16" s="79">
        <f t="shared" si="14"/>
        <v>19</v>
      </c>
      <c r="M16" s="77">
        <f t="shared" si="14"/>
        <v>0</v>
      </c>
      <c r="N16" s="36"/>
      <c r="O16" s="80">
        <f t="shared" si="15"/>
        <v>580</v>
      </c>
      <c r="P16" s="80">
        <f t="shared" si="16"/>
        <v>0</v>
      </c>
      <c r="Q16" s="80">
        <f t="shared" si="17"/>
        <v>627</v>
      </c>
      <c r="R16" s="80">
        <f t="shared" si="18"/>
        <v>646</v>
      </c>
      <c r="S16" s="80">
        <f t="shared" si="19"/>
        <v>665</v>
      </c>
      <c r="T16" s="22"/>
      <c r="U16" s="67">
        <f>IF(B16=C16,0,IF(S16&lt;&gt;"-",(S16)/Přehled!$A$1,0))</f>
        <v>1.5833333333333333</v>
      </c>
    </row>
    <row r="17" spans="1:21" x14ac:dyDescent="0.25">
      <c r="A17" s="81">
        <v>15</v>
      </c>
      <c r="B17" s="11">
        <v>1256</v>
      </c>
      <c r="C17" s="31"/>
      <c r="D17" s="82">
        <v>190</v>
      </c>
      <c r="E17" s="6">
        <f t="shared" si="10"/>
        <v>95</v>
      </c>
      <c r="F17" s="6">
        <f t="shared" si="11"/>
        <v>30</v>
      </c>
      <c r="G17" s="6">
        <f t="shared" si="12"/>
        <v>10</v>
      </c>
      <c r="H17" s="31">
        <f t="shared" si="13"/>
        <v>0</v>
      </c>
      <c r="I17" s="11">
        <f t="shared" si="14"/>
        <v>361</v>
      </c>
      <c r="J17" s="6">
        <f t="shared" si="14"/>
        <v>181</v>
      </c>
      <c r="K17" s="6">
        <f t="shared" si="14"/>
        <v>57</v>
      </c>
      <c r="L17" s="6">
        <f t="shared" si="14"/>
        <v>19</v>
      </c>
      <c r="M17" s="31">
        <f t="shared" si="14"/>
        <v>0</v>
      </c>
      <c r="N17" s="36"/>
      <c r="O17" s="80">
        <f t="shared" si="15"/>
        <v>534</v>
      </c>
      <c r="P17" s="80">
        <f t="shared" si="16"/>
        <v>0</v>
      </c>
      <c r="Q17" s="80">
        <f t="shared" si="17"/>
        <v>600</v>
      </c>
      <c r="R17" s="80">
        <f t="shared" si="18"/>
        <v>619</v>
      </c>
      <c r="S17" s="80">
        <f t="shared" si="19"/>
        <v>638</v>
      </c>
      <c r="T17" s="22"/>
      <c r="U17" s="67">
        <f>IF(B17=C17,0,IF(S17&lt;&gt;"-",(S17)/Přehled!$A$1,0))</f>
        <v>1.519047619047619</v>
      </c>
    </row>
    <row r="18" spans="1:21" x14ac:dyDescent="0.25">
      <c r="A18" s="81">
        <v>16</v>
      </c>
      <c r="B18" s="11">
        <v>1288</v>
      </c>
      <c r="C18" s="31"/>
      <c r="D18" s="82">
        <v>205</v>
      </c>
      <c r="E18" s="6">
        <f t="shared" si="10"/>
        <v>105</v>
      </c>
      <c r="F18" s="6">
        <f t="shared" si="11"/>
        <v>35</v>
      </c>
      <c r="G18" s="6">
        <f t="shared" si="12"/>
        <v>10</v>
      </c>
      <c r="H18" s="31">
        <f t="shared" si="13"/>
        <v>0</v>
      </c>
      <c r="I18" s="11">
        <f t="shared" si="14"/>
        <v>390</v>
      </c>
      <c r="J18" s="6">
        <f t="shared" si="14"/>
        <v>200</v>
      </c>
      <c r="K18" s="6">
        <f t="shared" si="14"/>
        <v>67</v>
      </c>
      <c r="L18" s="6">
        <f t="shared" si="14"/>
        <v>19</v>
      </c>
      <c r="M18" s="31">
        <f t="shared" si="14"/>
        <v>0</v>
      </c>
      <c r="N18" s="36"/>
      <c r="O18" s="80">
        <f t="shared" si="15"/>
        <v>508</v>
      </c>
      <c r="P18" s="80">
        <f t="shared" si="16"/>
        <v>0</v>
      </c>
      <c r="Q18" s="80">
        <f t="shared" si="17"/>
        <v>564</v>
      </c>
      <c r="R18" s="80">
        <f t="shared" si="18"/>
        <v>593</v>
      </c>
      <c r="S18" s="80">
        <f t="shared" si="19"/>
        <v>612</v>
      </c>
      <c r="T18" s="22"/>
      <c r="U18" s="67">
        <f>IF(B18=C18,0,IF(S18&lt;&gt;"-",(S18)/Přehled!$A$1,0))</f>
        <v>1.4571428571428571</v>
      </c>
    </row>
    <row r="19" spans="1:21" x14ac:dyDescent="0.25">
      <c r="A19" s="81">
        <v>17</v>
      </c>
      <c r="B19" s="11">
        <v>1320</v>
      </c>
      <c r="C19" s="31"/>
      <c r="D19" s="82">
        <v>220</v>
      </c>
      <c r="E19" s="6">
        <f t="shared" si="10"/>
        <v>110</v>
      </c>
      <c r="F19" s="6">
        <f t="shared" si="11"/>
        <v>35</v>
      </c>
      <c r="G19" s="6">
        <f t="shared" si="12"/>
        <v>10</v>
      </c>
      <c r="H19" s="31">
        <f t="shared" si="13"/>
        <v>0</v>
      </c>
      <c r="I19" s="11">
        <f t="shared" si="14"/>
        <v>418</v>
      </c>
      <c r="J19" s="6">
        <f t="shared" si="14"/>
        <v>209</v>
      </c>
      <c r="K19" s="6">
        <f t="shared" si="14"/>
        <v>67</v>
      </c>
      <c r="L19" s="6">
        <f t="shared" si="14"/>
        <v>19</v>
      </c>
      <c r="M19" s="31">
        <f t="shared" si="14"/>
        <v>0</v>
      </c>
      <c r="N19" s="36"/>
      <c r="O19" s="80">
        <f t="shared" si="15"/>
        <v>484</v>
      </c>
      <c r="P19" s="80">
        <f t="shared" si="16"/>
        <v>0</v>
      </c>
      <c r="Q19" s="80">
        <f t="shared" si="17"/>
        <v>559</v>
      </c>
      <c r="R19" s="80">
        <f t="shared" si="18"/>
        <v>588</v>
      </c>
      <c r="S19" s="80">
        <f t="shared" si="19"/>
        <v>607</v>
      </c>
      <c r="T19" s="22"/>
      <c r="U19" s="67">
        <f>IF(B19=C19,0,IF(S19&lt;&gt;"-",(S19)/Přehled!$A$1,0))</f>
        <v>1.4452380952380952</v>
      </c>
    </row>
    <row r="20" spans="1:21" x14ac:dyDescent="0.25">
      <c r="A20" s="81">
        <v>18</v>
      </c>
      <c r="B20" s="11">
        <v>1353</v>
      </c>
      <c r="C20" s="31"/>
      <c r="D20" s="82">
        <v>235</v>
      </c>
      <c r="E20" s="6">
        <f t="shared" si="10"/>
        <v>120</v>
      </c>
      <c r="F20" s="6">
        <f t="shared" si="11"/>
        <v>40</v>
      </c>
      <c r="G20" s="6">
        <f t="shared" si="12"/>
        <v>10</v>
      </c>
      <c r="H20" s="31">
        <f t="shared" si="13"/>
        <v>0</v>
      </c>
      <c r="I20" s="11">
        <f t="shared" si="14"/>
        <v>447</v>
      </c>
      <c r="J20" s="6">
        <f t="shared" si="14"/>
        <v>228</v>
      </c>
      <c r="K20" s="6">
        <f t="shared" si="14"/>
        <v>76</v>
      </c>
      <c r="L20" s="6">
        <f t="shared" si="14"/>
        <v>19</v>
      </c>
      <c r="M20" s="31">
        <f t="shared" si="14"/>
        <v>0</v>
      </c>
      <c r="N20" s="36"/>
      <c r="O20" s="80">
        <f t="shared" si="15"/>
        <v>459</v>
      </c>
      <c r="P20" s="80">
        <f t="shared" si="16"/>
        <v>0</v>
      </c>
      <c r="Q20" s="80">
        <f t="shared" si="17"/>
        <v>526</v>
      </c>
      <c r="R20" s="80">
        <f t="shared" si="18"/>
        <v>564</v>
      </c>
      <c r="S20" s="80">
        <f t="shared" si="19"/>
        <v>583</v>
      </c>
      <c r="T20" s="22"/>
      <c r="U20" s="67">
        <f>IF(B20=C20,0,IF(S20&lt;&gt;"-",(S20)/Přehled!$A$1,0))</f>
        <v>1.388095238095238</v>
      </c>
    </row>
    <row r="21" spans="1:21" x14ac:dyDescent="0.25">
      <c r="A21" s="81">
        <v>19</v>
      </c>
      <c r="B21" s="11">
        <v>1387</v>
      </c>
      <c r="C21" s="31"/>
      <c r="D21" s="82">
        <v>250</v>
      </c>
      <c r="E21" s="6">
        <f t="shared" si="10"/>
        <v>125</v>
      </c>
      <c r="F21" s="6">
        <f t="shared" si="11"/>
        <v>40</v>
      </c>
      <c r="G21" s="6">
        <f t="shared" si="12"/>
        <v>10</v>
      </c>
      <c r="H21" s="31">
        <f t="shared" si="13"/>
        <v>0</v>
      </c>
      <c r="I21" s="11">
        <f t="shared" si="14"/>
        <v>475</v>
      </c>
      <c r="J21" s="6">
        <f t="shared" si="14"/>
        <v>238</v>
      </c>
      <c r="K21" s="6">
        <f t="shared" si="14"/>
        <v>76</v>
      </c>
      <c r="L21" s="6">
        <f t="shared" si="14"/>
        <v>19</v>
      </c>
      <c r="M21" s="31">
        <f t="shared" si="14"/>
        <v>0</v>
      </c>
      <c r="N21" s="36"/>
      <c r="O21" s="80">
        <f t="shared" si="15"/>
        <v>437</v>
      </c>
      <c r="P21" s="80">
        <f t="shared" si="16"/>
        <v>0</v>
      </c>
      <c r="Q21" s="80">
        <f t="shared" si="17"/>
        <v>522</v>
      </c>
      <c r="R21" s="80">
        <f t="shared" si="18"/>
        <v>560</v>
      </c>
      <c r="S21" s="80">
        <f t="shared" si="19"/>
        <v>579</v>
      </c>
      <c r="T21" s="22"/>
      <c r="U21" s="67">
        <f>IF(B21=C21,0,IF(S21&lt;&gt;"-",(S21)/Přehled!$A$1,0))</f>
        <v>1.3785714285714286</v>
      </c>
    </row>
    <row r="22" spans="1:21" x14ac:dyDescent="0.25">
      <c r="A22" s="81">
        <v>20</v>
      </c>
      <c r="B22" s="11">
        <v>1421</v>
      </c>
      <c r="C22" s="31"/>
      <c r="D22" s="82">
        <v>265</v>
      </c>
      <c r="E22" s="6">
        <f t="shared" si="10"/>
        <v>135</v>
      </c>
      <c r="F22" s="6">
        <f t="shared" si="11"/>
        <v>45</v>
      </c>
      <c r="G22" s="6">
        <f t="shared" si="12"/>
        <v>10</v>
      </c>
      <c r="H22" s="31">
        <f t="shared" si="13"/>
        <v>0</v>
      </c>
      <c r="I22" s="11">
        <f t="shared" si="14"/>
        <v>504</v>
      </c>
      <c r="J22" s="6">
        <f t="shared" si="14"/>
        <v>257</v>
      </c>
      <c r="K22" s="6">
        <f t="shared" si="14"/>
        <v>86</v>
      </c>
      <c r="L22" s="6">
        <f t="shared" si="14"/>
        <v>19</v>
      </c>
      <c r="M22" s="31">
        <f t="shared" si="14"/>
        <v>0</v>
      </c>
      <c r="N22" s="36"/>
      <c r="O22" s="72">
        <f t="shared" si="15"/>
        <v>413</v>
      </c>
      <c r="P22" s="72">
        <f t="shared" si="16"/>
        <v>0</v>
      </c>
      <c r="Q22" s="72">
        <f t="shared" si="17"/>
        <v>488</v>
      </c>
      <c r="R22" s="72">
        <f t="shared" si="18"/>
        <v>536</v>
      </c>
      <c r="S22" s="72">
        <f t="shared" si="19"/>
        <v>555</v>
      </c>
      <c r="T22" s="73"/>
      <c r="U22" s="67">
        <f>IF(B22=C22,0,IF(S22&lt;&gt;"-",(S22)/Přehled!$A$1,0))</f>
        <v>1.3214285714285714</v>
      </c>
    </row>
    <row r="23" spans="1:21" x14ac:dyDescent="0.25">
      <c r="A23" s="50">
        <v>21</v>
      </c>
      <c r="B23" s="51">
        <v>1457</v>
      </c>
      <c r="C23" s="52"/>
      <c r="D23" s="53">
        <v>285</v>
      </c>
      <c r="E23" s="54">
        <f t="shared" si="10"/>
        <v>145</v>
      </c>
      <c r="F23" s="54">
        <f t="shared" si="11"/>
        <v>50</v>
      </c>
      <c r="G23" s="54">
        <f t="shared" si="12"/>
        <v>15</v>
      </c>
      <c r="H23" s="52">
        <f t="shared" si="13"/>
        <v>5</v>
      </c>
      <c r="I23" s="51">
        <f t="shared" si="14"/>
        <v>542</v>
      </c>
      <c r="J23" s="54">
        <f t="shared" si="14"/>
        <v>276</v>
      </c>
      <c r="K23" s="54">
        <f t="shared" si="14"/>
        <v>95</v>
      </c>
      <c r="L23" s="54">
        <f t="shared" si="14"/>
        <v>29</v>
      </c>
      <c r="M23" s="52">
        <f t="shared" si="14"/>
        <v>10</v>
      </c>
      <c r="N23" s="36"/>
      <c r="O23" s="83">
        <f t="shared" si="15"/>
        <v>373</v>
      </c>
      <c r="P23" s="83">
        <f t="shared" si="16"/>
        <v>0</v>
      </c>
      <c r="Q23" s="83">
        <f t="shared" si="17"/>
        <v>449</v>
      </c>
      <c r="R23" s="83">
        <f t="shared" si="18"/>
        <v>486</v>
      </c>
      <c r="S23" s="83">
        <f t="shared" si="19"/>
        <v>505</v>
      </c>
      <c r="T23" s="73"/>
      <c r="U23" s="67">
        <f>IF(B23=C23,0,IF(S23&lt;&gt;"-",(S23)/Přehled!$A$1,0))</f>
        <v>1.2023809523809523</v>
      </c>
    </row>
    <row r="24" spans="1:21" x14ac:dyDescent="0.25">
      <c r="A24" s="55">
        <v>22</v>
      </c>
      <c r="B24" s="34">
        <v>1493</v>
      </c>
      <c r="C24" s="7"/>
      <c r="D24" s="56">
        <v>300</v>
      </c>
      <c r="E24" s="41">
        <f t="shared" si="10"/>
        <v>150</v>
      </c>
      <c r="F24" s="41">
        <f t="shared" si="11"/>
        <v>50</v>
      </c>
      <c r="G24" s="41">
        <f t="shared" si="12"/>
        <v>15</v>
      </c>
      <c r="H24" s="7">
        <f t="shared" si="13"/>
        <v>5</v>
      </c>
      <c r="I24" s="34">
        <f t="shared" si="14"/>
        <v>570</v>
      </c>
      <c r="J24" s="41">
        <f t="shared" si="14"/>
        <v>285</v>
      </c>
      <c r="K24" s="41">
        <f t="shared" si="14"/>
        <v>95</v>
      </c>
      <c r="L24" s="41">
        <f t="shared" si="14"/>
        <v>29</v>
      </c>
      <c r="M24" s="7">
        <f t="shared" si="14"/>
        <v>10</v>
      </c>
      <c r="N24" s="36"/>
      <c r="O24" s="83">
        <f t="shared" si="15"/>
        <v>353</v>
      </c>
      <c r="P24" s="83">
        <f t="shared" si="16"/>
        <v>0</v>
      </c>
      <c r="Q24" s="83">
        <f t="shared" si="17"/>
        <v>448</v>
      </c>
      <c r="R24" s="83">
        <f t="shared" si="18"/>
        <v>485</v>
      </c>
      <c r="S24" s="83">
        <f t="shared" si="19"/>
        <v>504</v>
      </c>
      <c r="T24" s="73"/>
      <c r="U24" s="67">
        <f>IF(B24=C24,0,IF(S24&lt;&gt;"-",(S24)/Přehled!$A$1,0))</f>
        <v>1.2</v>
      </c>
    </row>
    <row r="25" spans="1:21" x14ac:dyDescent="0.25">
      <c r="A25" s="55">
        <v>23</v>
      </c>
      <c r="B25" s="34">
        <v>1531</v>
      </c>
      <c r="C25" s="7"/>
      <c r="D25" s="56">
        <v>315</v>
      </c>
      <c r="E25" s="41">
        <f t="shared" si="10"/>
        <v>160</v>
      </c>
      <c r="F25" s="41">
        <f t="shared" si="11"/>
        <v>55</v>
      </c>
      <c r="G25" s="41">
        <f t="shared" si="12"/>
        <v>15</v>
      </c>
      <c r="H25" s="7">
        <f t="shared" si="13"/>
        <v>5</v>
      </c>
      <c r="I25" s="34">
        <f t="shared" si="14"/>
        <v>599</v>
      </c>
      <c r="J25" s="41">
        <f t="shared" si="14"/>
        <v>304</v>
      </c>
      <c r="K25" s="41">
        <f t="shared" si="14"/>
        <v>105</v>
      </c>
      <c r="L25" s="41">
        <f t="shared" si="14"/>
        <v>29</v>
      </c>
      <c r="M25" s="7">
        <f t="shared" si="14"/>
        <v>10</v>
      </c>
      <c r="N25" s="36"/>
      <c r="O25" s="83">
        <f t="shared" si="15"/>
        <v>333</v>
      </c>
      <c r="P25" s="83">
        <f t="shared" si="16"/>
        <v>0</v>
      </c>
      <c r="Q25" s="83">
        <f t="shared" si="17"/>
        <v>418</v>
      </c>
      <c r="R25" s="83">
        <f t="shared" si="18"/>
        <v>465</v>
      </c>
      <c r="S25" s="83">
        <f t="shared" si="19"/>
        <v>484</v>
      </c>
      <c r="T25" s="73"/>
      <c r="U25" s="67">
        <f>IF(B25=C25,0,IF(S25&lt;&gt;"-",(S25)/Přehled!$A$1,0))</f>
        <v>1.1523809523809523</v>
      </c>
    </row>
    <row r="26" spans="1:21" x14ac:dyDescent="0.25">
      <c r="A26" s="55">
        <v>24</v>
      </c>
      <c r="B26" s="34">
        <v>1569</v>
      </c>
      <c r="C26" s="7"/>
      <c r="D26" s="56">
        <v>335</v>
      </c>
      <c r="E26" s="41">
        <f t="shared" si="10"/>
        <v>170</v>
      </c>
      <c r="F26" s="41">
        <f t="shared" si="11"/>
        <v>55</v>
      </c>
      <c r="G26" s="41">
        <f t="shared" si="12"/>
        <v>15</v>
      </c>
      <c r="H26" s="7">
        <f t="shared" si="13"/>
        <v>5</v>
      </c>
      <c r="I26" s="34">
        <f t="shared" si="14"/>
        <v>637</v>
      </c>
      <c r="J26" s="41">
        <f t="shared" si="14"/>
        <v>323</v>
      </c>
      <c r="K26" s="41">
        <f t="shared" si="14"/>
        <v>105</v>
      </c>
      <c r="L26" s="41">
        <f t="shared" si="14"/>
        <v>29</v>
      </c>
      <c r="M26" s="7">
        <f t="shared" si="14"/>
        <v>10</v>
      </c>
      <c r="N26" s="36"/>
      <c r="O26" s="83">
        <f t="shared" si="15"/>
        <v>295</v>
      </c>
      <c r="P26" s="83">
        <f t="shared" si="16"/>
        <v>0</v>
      </c>
      <c r="Q26" s="83">
        <f t="shared" si="17"/>
        <v>399</v>
      </c>
      <c r="R26" s="83">
        <f t="shared" si="18"/>
        <v>446</v>
      </c>
      <c r="S26" s="83">
        <f t="shared" si="19"/>
        <v>465</v>
      </c>
      <c r="T26" s="73"/>
      <c r="U26" s="67">
        <f>IF(B26=C26,0,IF(S26&lt;&gt;"-",(S26)/Přehled!$A$1,0))</f>
        <v>1.1071428571428572</v>
      </c>
    </row>
    <row r="27" spans="1:21" x14ac:dyDescent="0.25">
      <c r="A27" s="55">
        <v>25</v>
      </c>
      <c r="B27" s="34">
        <v>1608</v>
      </c>
      <c r="C27" s="7"/>
      <c r="D27" s="56">
        <v>350</v>
      </c>
      <c r="E27" s="41">
        <f t="shared" si="10"/>
        <v>175</v>
      </c>
      <c r="F27" s="41">
        <f t="shared" si="11"/>
        <v>60</v>
      </c>
      <c r="G27" s="41">
        <f t="shared" si="12"/>
        <v>15</v>
      </c>
      <c r="H27" s="7">
        <f t="shared" si="13"/>
        <v>5</v>
      </c>
      <c r="I27" s="34">
        <f t="shared" si="14"/>
        <v>665</v>
      </c>
      <c r="J27" s="41">
        <f t="shared" si="14"/>
        <v>333</v>
      </c>
      <c r="K27" s="41">
        <f t="shared" si="14"/>
        <v>114</v>
      </c>
      <c r="L27" s="41">
        <f t="shared" si="14"/>
        <v>29</v>
      </c>
      <c r="M27" s="7">
        <f t="shared" si="14"/>
        <v>10</v>
      </c>
      <c r="N27" s="36"/>
      <c r="O27" s="83">
        <f t="shared" si="15"/>
        <v>278</v>
      </c>
      <c r="P27" s="83">
        <f t="shared" si="16"/>
        <v>0</v>
      </c>
      <c r="Q27" s="83">
        <f t="shared" si="17"/>
        <v>382</v>
      </c>
      <c r="R27" s="83">
        <f t="shared" si="18"/>
        <v>438</v>
      </c>
      <c r="S27" s="83">
        <f t="shared" si="19"/>
        <v>457</v>
      </c>
      <c r="T27" s="73"/>
      <c r="U27" s="67">
        <f>IF(B27=C27,0,IF(S27&lt;&gt;"-",(S27)/Přehled!$A$1,0))</f>
        <v>1.088095238095238</v>
      </c>
    </row>
    <row r="28" spans="1:21" x14ac:dyDescent="0.25">
      <c r="A28" s="55">
        <v>26</v>
      </c>
      <c r="B28" s="34">
        <v>1648</v>
      </c>
      <c r="C28" s="7"/>
      <c r="D28" s="56">
        <v>370</v>
      </c>
      <c r="E28" s="41">
        <f t="shared" si="10"/>
        <v>185</v>
      </c>
      <c r="F28" s="41">
        <f t="shared" si="11"/>
        <v>60</v>
      </c>
      <c r="G28" s="41">
        <f t="shared" si="12"/>
        <v>15</v>
      </c>
      <c r="H28" s="7">
        <f t="shared" si="13"/>
        <v>5</v>
      </c>
      <c r="I28" s="34">
        <f t="shared" si="14"/>
        <v>703</v>
      </c>
      <c r="J28" s="41">
        <f t="shared" si="14"/>
        <v>352</v>
      </c>
      <c r="K28" s="41">
        <f t="shared" si="14"/>
        <v>114</v>
      </c>
      <c r="L28" s="41">
        <f t="shared" si="14"/>
        <v>29</v>
      </c>
      <c r="M28" s="7">
        <f t="shared" si="14"/>
        <v>10</v>
      </c>
      <c r="N28" s="36"/>
      <c r="O28" s="83">
        <f t="shared" si="15"/>
        <v>242</v>
      </c>
      <c r="P28" s="83">
        <f t="shared" si="16"/>
        <v>0</v>
      </c>
      <c r="Q28" s="83">
        <f t="shared" si="17"/>
        <v>365</v>
      </c>
      <c r="R28" s="83">
        <f t="shared" si="18"/>
        <v>421</v>
      </c>
      <c r="S28" s="83">
        <f t="shared" si="19"/>
        <v>440</v>
      </c>
      <c r="T28" s="73"/>
      <c r="U28" s="67">
        <f>IF(B28=C28,0,IF(S28&lt;&gt;"-",(S28)/Přehled!$A$1,0))</f>
        <v>1.0476190476190477</v>
      </c>
    </row>
    <row r="29" spans="1:21" x14ac:dyDescent="0.25">
      <c r="A29" s="55">
        <v>27</v>
      </c>
      <c r="B29" s="34">
        <v>1689</v>
      </c>
      <c r="C29" s="7"/>
      <c r="D29" s="56">
        <v>385</v>
      </c>
      <c r="E29" s="41">
        <f t="shared" si="10"/>
        <v>195</v>
      </c>
      <c r="F29" s="41">
        <f t="shared" si="11"/>
        <v>65</v>
      </c>
      <c r="G29" s="41">
        <f t="shared" si="12"/>
        <v>15</v>
      </c>
      <c r="H29" s="7">
        <f t="shared" si="13"/>
        <v>5</v>
      </c>
      <c r="I29" s="34">
        <f t="shared" si="14"/>
        <v>732</v>
      </c>
      <c r="J29" s="41">
        <f t="shared" si="14"/>
        <v>371</v>
      </c>
      <c r="K29" s="41">
        <f t="shared" si="14"/>
        <v>124</v>
      </c>
      <c r="L29" s="41">
        <f t="shared" si="14"/>
        <v>29</v>
      </c>
      <c r="M29" s="7">
        <f t="shared" si="14"/>
        <v>10</v>
      </c>
      <c r="N29" s="36"/>
      <c r="O29" s="83">
        <f t="shared" si="15"/>
        <v>225</v>
      </c>
      <c r="P29" s="83">
        <f t="shared" si="16"/>
        <v>0</v>
      </c>
      <c r="Q29" s="83">
        <f t="shared" si="17"/>
        <v>338</v>
      </c>
      <c r="R29" s="83">
        <f t="shared" si="18"/>
        <v>404</v>
      </c>
      <c r="S29" s="83">
        <f t="shared" si="19"/>
        <v>423</v>
      </c>
      <c r="T29" s="73"/>
      <c r="U29" s="67">
        <f>IF(B29=C29,0,IF(S29&lt;&gt;"-",(S29)/Přehled!$A$1,0))</f>
        <v>1.0071428571428571</v>
      </c>
    </row>
    <row r="30" spans="1:21" x14ac:dyDescent="0.25">
      <c r="A30" s="55">
        <v>28</v>
      </c>
      <c r="B30" s="34">
        <v>1732</v>
      </c>
      <c r="C30" s="7"/>
      <c r="D30" s="56">
        <v>400</v>
      </c>
      <c r="E30" s="41">
        <f t="shared" si="10"/>
        <v>200</v>
      </c>
      <c r="F30" s="41">
        <f t="shared" si="11"/>
        <v>65</v>
      </c>
      <c r="G30" s="41">
        <f t="shared" si="12"/>
        <v>15</v>
      </c>
      <c r="H30" s="7">
        <f t="shared" si="13"/>
        <v>5</v>
      </c>
      <c r="I30" s="34">
        <f t="shared" si="14"/>
        <v>760</v>
      </c>
      <c r="J30" s="41">
        <f t="shared" si="14"/>
        <v>380</v>
      </c>
      <c r="K30" s="41">
        <f t="shared" si="14"/>
        <v>124</v>
      </c>
      <c r="L30" s="41">
        <f t="shared" si="14"/>
        <v>29</v>
      </c>
      <c r="M30" s="7">
        <f t="shared" si="14"/>
        <v>10</v>
      </c>
      <c r="N30" s="36"/>
      <c r="O30" s="83">
        <f t="shared" si="15"/>
        <v>212</v>
      </c>
      <c r="P30" s="83">
        <f t="shared" si="16"/>
        <v>0</v>
      </c>
      <c r="Q30" s="83">
        <f t="shared" si="17"/>
        <v>344</v>
      </c>
      <c r="R30" s="83">
        <f t="shared" si="18"/>
        <v>410</v>
      </c>
      <c r="S30" s="83">
        <f t="shared" si="19"/>
        <v>429</v>
      </c>
      <c r="T30" s="73"/>
      <c r="U30" s="67">
        <f>IF(B30=C30,0,IF(S30&lt;&gt;"-",(S30)/Přehled!$A$1,0))</f>
        <v>1.0214285714285714</v>
      </c>
    </row>
    <row r="31" spans="1:21" x14ac:dyDescent="0.25">
      <c r="A31" s="55">
        <v>29</v>
      </c>
      <c r="B31" s="34">
        <v>1775</v>
      </c>
      <c r="C31" s="7"/>
      <c r="D31" s="56">
        <v>420</v>
      </c>
      <c r="E31" s="41">
        <f t="shared" si="10"/>
        <v>210</v>
      </c>
      <c r="F31" s="41">
        <f t="shared" si="11"/>
        <v>70</v>
      </c>
      <c r="G31" s="41">
        <f t="shared" si="12"/>
        <v>20</v>
      </c>
      <c r="H31" s="7">
        <f t="shared" si="13"/>
        <v>5</v>
      </c>
      <c r="I31" s="34">
        <f t="shared" si="14"/>
        <v>798</v>
      </c>
      <c r="J31" s="41">
        <f t="shared" si="14"/>
        <v>399</v>
      </c>
      <c r="K31" s="41">
        <f t="shared" si="14"/>
        <v>133</v>
      </c>
      <c r="L31" s="41">
        <f t="shared" si="14"/>
        <v>38</v>
      </c>
      <c r="M31" s="7">
        <f t="shared" si="14"/>
        <v>10</v>
      </c>
      <c r="N31" s="36"/>
      <c r="O31" s="83">
        <f t="shared" si="15"/>
        <v>179</v>
      </c>
      <c r="P31" s="83">
        <f t="shared" si="16"/>
        <v>0</v>
      </c>
      <c r="Q31" s="83">
        <f t="shared" si="17"/>
        <v>312</v>
      </c>
      <c r="R31" s="83">
        <f t="shared" si="18"/>
        <v>369</v>
      </c>
      <c r="S31" s="83">
        <f t="shared" si="19"/>
        <v>397</v>
      </c>
      <c r="T31" s="73"/>
      <c r="U31" s="67">
        <f>IF(B31=C31,0,IF(S31&lt;&gt;"-",(S31)/Přehled!$A$1,0))</f>
        <v>0.94523809523809521</v>
      </c>
    </row>
    <row r="32" spans="1:21" x14ac:dyDescent="0.25">
      <c r="A32" s="55">
        <v>30</v>
      </c>
      <c r="B32" s="34">
        <v>1819</v>
      </c>
      <c r="C32" s="7"/>
      <c r="D32" s="56">
        <v>440</v>
      </c>
      <c r="E32" s="41">
        <f t="shared" si="10"/>
        <v>220</v>
      </c>
      <c r="F32" s="41">
        <f t="shared" si="11"/>
        <v>75</v>
      </c>
      <c r="G32" s="41">
        <f t="shared" si="12"/>
        <v>20</v>
      </c>
      <c r="H32" s="7">
        <f t="shared" si="13"/>
        <v>5</v>
      </c>
      <c r="I32" s="34">
        <f t="shared" si="14"/>
        <v>836</v>
      </c>
      <c r="J32" s="41">
        <f t="shared" si="14"/>
        <v>418</v>
      </c>
      <c r="K32" s="41">
        <f t="shared" si="14"/>
        <v>143</v>
      </c>
      <c r="L32" s="41">
        <f t="shared" si="14"/>
        <v>38</v>
      </c>
      <c r="M32" s="7">
        <f t="shared" si="14"/>
        <v>10</v>
      </c>
      <c r="N32" s="36"/>
      <c r="O32" s="83">
        <f t="shared" si="15"/>
        <v>147</v>
      </c>
      <c r="P32" s="83">
        <f t="shared" si="16"/>
        <v>0</v>
      </c>
      <c r="Q32" s="83">
        <f t="shared" si="17"/>
        <v>279</v>
      </c>
      <c r="R32" s="83">
        <f t="shared" si="18"/>
        <v>346</v>
      </c>
      <c r="S32" s="83">
        <f t="shared" si="19"/>
        <v>374</v>
      </c>
      <c r="T32" s="73"/>
      <c r="U32" s="67">
        <f>IF(B32=C32,0,IF(S32&lt;&gt;"-",(S32)/Přehled!$A$1,0))</f>
        <v>0.89047619047619042</v>
      </c>
    </row>
    <row r="33" spans="1:21" x14ac:dyDescent="0.25">
      <c r="A33" s="50">
        <v>31</v>
      </c>
      <c r="B33" s="51">
        <v>1865</v>
      </c>
      <c r="C33" s="52"/>
      <c r="D33" s="53">
        <v>455</v>
      </c>
      <c r="E33" s="54">
        <f t="shared" si="10"/>
        <v>230</v>
      </c>
      <c r="F33" s="54">
        <f t="shared" si="11"/>
        <v>75</v>
      </c>
      <c r="G33" s="54">
        <f t="shared" si="12"/>
        <v>20</v>
      </c>
      <c r="H33" s="52">
        <f t="shared" si="13"/>
        <v>5</v>
      </c>
      <c r="I33" s="51">
        <f t="shared" si="14"/>
        <v>865</v>
      </c>
      <c r="J33" s="54">
        <f t="shared" si="14"/>
        <v>437</v>
      </c>
      <c r="K33" s="54">
        <f t="shared" si="14"/>
        <v>143</v>
      </c>
      <c r="L33" s="54">
        <f t="shared" si="14"/>
        <v>38</v>
      </c>
      <c r="M33" s="52">
        <f t="shared" si="14"/>
        <v>10</v>
      </c>
      <c r="N33" s="36"/>
      <c r="O33" s="83">
        <f t="shared" si="15"/>
        <v>135</v>
      </c>
      <c r="P33" s="83">
        <f t="shared" si="16"/>
        <v>0</v>
      </c>
      <c r="Q33" s="83">
        <f t="shared" si="17"/>
        <v>277</v>
      </c>
      <c r="R33" s="83">
        <f t="shared" si="18"/>
        <v>344</v>
      </c>
      <c r="S33" s="83">
        <f t="shared" si="19"/>
        <v>372</v>
      </c>
      <c r="T33" s="73"/>
      <c r="U33" s="67">
        <f>IF(B33=C33,0,IF(S33&lt;&gt;"-",(S33)/Přehled!$A$1,0))</f>
        <v>0.88571428571428568</v>
      </c>
    </row>
    <row r="34" spans="1:21" x14ac:dyDescent="0.25">
      <c r="A34" s="55">
        <v>32</v>
      </c>
      <c r="B34" s="34">
        <v>1911</v>
      </c>
      <c r="C34" s="7"/>
      <c r="D34" s="56">
        <v>475</v>
      </c>
      <c r="E34" s="41">
        <f t="shared" si="10"/>
        <v>240</v>
      </c>
      <c r="F34" s="41">
        <f t="shared" si="11"/>
        <v>80</v>
      </c>
      <c r="G34" s="41">
        <f t="shared" si="12"/>
        <v>20</v>
      </c>
      <c r="H34" s="7">
        <f t="shared" si="13"/>
        <v>5</v>
      </c>
      <c r="I34" s="34">
        <f t="shared" si="14"/>
        <v>903</v>
      </c>
      <c r="J34" s="41">
        <f t="shared" si="14"/>
        <v>456</v>
      </c>
      <c r="K34" s="41">
        <f t="shared" si="14"/>
        <v>152</v>
      </c>
      <c r="L34" s="41">
        <f t="shared" si="14"/>
        <v>38</v>
      </c>
      <c r="M34" s="7">
        <f t="shared" si="14"/>
        <v>10</v>
      </c>
      <c r="N34" s="36"/>
      <c r="O34" s="83">
        <f t="shared" si="15"/>
        <v>105</v>
      </c>
      <c r="P34" s="83">
        <f t="shared" si="16"/>
        <v>0</v>
      </c>
      <c r="Q34" s="83">
        <f t="shared" si="17"/>
        <v>248</v>
      </c>
      <c r="R34" s="83">
        <f t="shared" si="18"/>
        <v>324</v>
      </c>
      <c r="S34" s="83">
        <f t="shared" si="19"/>
        <v>352</v>
      </c>
      <c r="T34" s="73"/>
      <c r="U34" s="67">
        <f>IF(B34=C34,0,IF(S34&lt;&gt;"-",(S34)/Přehled!$A$1,0))</f>
        <v>0.83809523809523812</v>
      </c>
    </row>
    <row r="35" spans="1:21" x14ac:dyDescent="0.25">
      <c r="A35" s="55">
        <v>33</v>
      </c>
      <c r="B35" s="34">
        <v>1959</v>
      </c>
      <c r="C35" s="7"/>
      <c r="D35" s="56">
        <v>490</v>
      </c>
      <c r="E35" s="41">
        <f t="shared" si="10"/>
        <v>245</v>
      </c>
      <c r="F35" s="41">
        <f t="shared" si="11"/>
        <v>80</v>
      </c>
      <c r="G35" s="41">
        <f t="shared" si="12"/>
        <v>20</v>
      </c>
      <c r="H35" s="7">
        <f t="shared" si="13"/>
        <v>5</v>
      </c>
      <c r="I35" s="34">
        <f t="shared" si="14"/>
        <v>931</v>
      </c>
      <c r="J35" s="41">
        <f t="shared" si="14"/>
        <v>466</v>
      </c>
      <c r="K35" s="41">
        <f t="shared" si="14"/>
        <v>152</v>
      </c>
      <c r="L35" s="41">
        <f t="shared" si="14"/>
        <v>38</v>
      </c>
      <c r="M35" s="7">
        <f t="shared" si="14"/>
        <v>10</v>
      </c>
      <c r="N35" s="36"/>
      <c r="O35" s="35">
        <f t="shared" si="15"/>
        <v>97</v>
      </c>
      <c r="P35" s="35">
        <f t="shared" si="16"/>
        <v>0</v>
      </c>
      <c r="Q35" s="35">
        <f t="shared" si="17"/>
        <v>258</v>
      </c>
      <c r="R35" s="35">
        <f t="shared" si="18"/>
        <v>334</v>
      </c>
      <c r="S35" s="35">
        <f t="shared" si="19"/>
        <v>362</v>
      </c>
      <c r="T35" s="22"/>
      <c r="U35" s="67">
        <f>IF(B35=C35,0,IF(S35&lt;&gt;"-",(S35)/Přehled!$A$1,0))</f>
        <v>0.86190476190476195</v>
      </c>
    </row>
    <row r="36" spans="1:21" x14ac:dyDescent="0.25">
      <c r="A36" s="55">
        <v>34</v>
      </c>
      <c r="B36" s="34">
        <v>2008</v>
      </c>
      <c r="C36" s="7"/>
      <c r="D36" s="56">
        <v>510</v>
      </c>
      <c r="E36" s="41">
        <f t="shared" si="10"/>
        <v>255</v>
      </c>
      <c r="F36" s="41">
        <f t="shared" si="11"/>
        <v>85</v>
      </c>
      <c r="G36" s="41">
        <f t="shared" si="12"/>
        <v>20</v>
      </c>
      <c r="H36" s="7">
        <f t="shared" si="13"/>
        <v>5</v>
      </c>
      <c r="I36" s="34">
        <f t="shared" si="14"/>
        <v>969</v>
      </c>
      <c r="J36" s="41">
        <f t="shared" si="14"/>
        <v>485</v>
      </c>
      <c r="K36" s="41">
        <f t="shared" si="14"/>
        <v>162</v>
      </c>
      <c r="L36" s="41">
        <f t="shared" si="14"/>
        <v>38</v>
      </c>
      <c r="M36" s="7">
        <f t="shared" si="14"/>
        <v>10</v>
      </c>
      <c r="N36" s="36"/>
      <c r="O36" s="35">
        <f t="shared" si="15"/>
        <v>70</v>
      </c>
      <c r="P36" s="35">
        <f t="shared" si="16"/>
        <v>0</v>
      </c>
      <c r="Q36" s="35">
        <f t="shared" si="17"/>
        <v>230</v>
      </c>
      <c r="R36" s="35">
        <f t="shared" si="18"/>
        <v>316</v>
      </c>
      <c r="S36" s="35">
        <f t="shared" si="19"/>
        <v>344</v>
      </c>
      <c r="T36" s="22"/>
      <c r="U36" s="67">
        <f>IF(B36=C36,0,IF(S36&lt;&gt;"-",(S36)/Přehled!$A$1,0))</f>
        <v>0.81904761904761902</v>
      </c>
    </row>
    <row r="37" spans="1:21" x14ac:dyDescent="0.25">
      <c r="A37" s="55">
        <v>35</v>
      </c>
      <c r="B37" s="34">
        <v>2058</v>
      </c>
      <c r="C37" s="7"/>
      <c r="D37" s="56">
        <v>525</v>
      </c>
      <c r="E37" s="41">
        <f t="shared" si="10"/>
        <v>265</v>
      </c>
      <c r="F37" s="41">
        <f t="shared" si="11"/>
        <v>90</v>
      </c>
      <c r="G37" s="41">
        <f t="shared" si="12"/>
        <v>25</v>
      </c>
      <c r="H37" s="7">
        <f t="shared" si="13"/>
        <v>5</v>
      </c>
      <c r="I37" s="34">
        <f t="shared" si="14"/>
        <v>998</v>
      </c>
      <c r="J37" s="41">
        <f t="shared" si="14"/>
        <v>504</v>
      </c>
      <c r="K37" s="41">
        <f t="shared" si="14"/>
        <v>171</v>
      </c>
      <c r="L37" s="41">
        <f t="shared" si="14"/>
        <v>48</v>
      </c>
      <c r="M37" s="7">
        <f t="shared" si="14"/>
        <v>10</v>
      </c>
      <c r="N37" s="36"/>
      <c r="O37" s="35">
        <f t="shared" si="15"/>
        <v>62</v>
      </c>
      <c r="P37" s="35">
        <f t="shared" si="16"/>
        <v>0</v>
      </c>
      <c r="Q37" s="35">
        <f t="shared" si="17"/>
        <v>214</v>
      </c>
      <c r="R37" s="35">
        <f t="shared" si="18"/>
        <v>289</v>
      </c>
      <c r="S37" s="35">
        <f t="shared" si="19"/>
        <v>327</v>
      </c>
      <c r="T37" s="22"/>
      <c r="U37" s="67">
        <f>IF(B37=C37,0,IF(S37&lt;&gt;"-",(S37)/Přehled!$A$1,0))</f>
        <v>0.77857142857142858</v>
      </c>
    </row>
    <row r="38" spans="1:21" x14ac:dyDescent="0.25">
      <c r="A38" s="55">
        <v>36</v>
      </c>
      <c r="B38" s="34">
        <v>2110</v>
      </c>
      <c r="C38" s="7"/>
      <c r="D38" s="56">
        <v>545</v>
      </c>
      <c r="E38" s="41">
        <f t="shared" si="10"/>
        <v>275</v>
      </c>
      <c r="F38" s="41">
        <f t="shared" si="11"/>
        <v>90</v>
      </c>
      <c r="G38" s="41">
        <f t="shared" si="12"/>
        <v>25</v>
      </c>
      <c r="H38" s="7">
        <f t="shared" si="13"/>
        <v>5</v>
      </c>
      <c r="I38" s="34">
        <f t="shared" si="14"/>
        <v>1036</v>
      </c>
      <c r="J38" s="41">
        <f t="shared" si="14"/>
        <v>523</v>
      </c>
      <c r="K38" s="41">
        <f t="shared" si="14"/>
        <v>171</v>
      </c>
      <c r="L38" s="41">
        <f t="shared" si="14"/>
        <v>48</v>
      </c>
      <c r="M38" s="7">
        <f t="shared" si="14"/>
        <v>10</v>
      </c>
      <c r="N38" s="36"/>
      <c r="O38" s="35">
        <f t="shared" si="15"/>
        <v>38</v>
      </c>
      <c r="P38" s="35">
        <f t="shared" si="16"/>
        <v>0</v>
      </c>
      <c r="Q38" s="35">
        <f t="shared" si="17"/>
        <v>209</v>
      </c>
      <c r="R38" s="35">
        <f t="shared" si="18"/>
        <v>284</v>
      </c>
      <c r="S38" s="35">
        <f t="shared" si="19"/>
        <v>322</v>
      </c>
      <c r="T38" s="22"/>
      <c r="U38" s="67">
        <f>IF(B38=C38,0,IF(S38&lt;&gt;"-",(S38)/Přehled!$A$1,0))</f>
        <v>0.76666666666666672</v>
      </c>
    </row>
    <row r="39" spans="1:21" x14ac:dyDescent="0.25">
      <c r="A39" s="55">
        <v>37</v>
      </c>
      <c r="B39" s="34">
        <v>2163</v>
      </c>
      <c r="C39" s="7"/>
      <c r="D39" s="56">
        <v>565</v>
      </c>
      <c r="E39" s="41">
        <f t="shared" si="10"/>
        <v>285</v>
      </c>
      <c r="F39" s="41">
        <f t="shared" si="11"/>
        <v>95</v>
      </c>
      <c r="G39" s="41">
        <f t="shared" si="12"/>
        <v>25</v>
      </c>
      <c r="H39" s="7">
        <f t="shared" si="13"/>
        <v>5</v>
      </c>
      <c r="I39" s="34">
        <f t="shared" si="14"/>
        <v>1074</v>
      </c>
      <c r="J39" s="41">
        <f t="shared" si="14"/>
        <v>542</v>
      </c>
      <c r="K39" s="41">
        <f t="shared" si="14"/>
        <v>181</v>
      </c>
      <c r="L39" s="41">
        <f t="shared" si="14"/>
        <v>48</v>
      </c>
      <c r="M39" s="7">
        <f t="shared" si="14"/>
        <v>10</v>
      </c>
      <c r="N39" s="36"/>
      <c r="O39" s="35">
        <f t="shared" si="15"/>
        <v>15</v>
      </c>
      <c r="P39" s="35">
        <f t="shared" si="16"/>
        <v>0</v>
      </c>
      <c r="Q39" s="35">
        <f t="shared" si="17"/>
        <v>185</v>
      </c>
      <c r="R39" s="35">
        <f t="shared" si="18"/>
        <v>270</v>
      </c>
      <c r="S39" s="35">
        <f t="shared" si="19"/>
        <v>308</v>
      </c>
      <c r="T39" s="22"/>
      <c r="U39" s="67">
        <f>IF(B39=C39,0,IF(S39&lt;&gt;"-",(S39)/Přehled!$A$1,0))</f>
        <v>0.73333333333333328</v>
      </c>
    </row>
    <row r="40" spans="1:21" x14ac:dyDescent="0.25">
      <c r="A40" s="55">
        <v>38</v>
      </c>
      <c r="B40" s="34">
        <v>2217</v>
      </c>
      <c r="C40" s="7"/>
      <c r="D40" s="56">
        <v>585</v>
      </c>
      <c r="E40" s="41">
        <f t="shared" si="10"/>
        <v>295</v>
      </c>
      <c r="F40" s="41">
        <f t="shared" si="11"/>
        <v>100</v>
      </c>
      <c r="G40" s="41">
        <f t="shared" si="12"/>
        <v>25</v>
      </c>
      <c r="H40" s="7">
        <f t="shared" si="13"/>
        <v>5</v>
      </c>
      <c r="I40" s="34">
        <f t="shared" si="14"/>
        <v>1112</v>
      </c>
      <c r="J40" s="41">
        <f t="shared" si="14"/>
        <v>561</v>
      </c>
      <c r="K40" s="41">
        <f t="shared" si="14"/>
        <v>190</v>
      </c>
      <c r="L40" s="41">
        <f t="shared" si="14"/>
        <v>48</v>
      </c>
      <c r="M40" s="7">
        <f t="shared" si="14"/>
        <v>10</v>
      </c>
      <c r="N40" s="36"/>
      <c r="O40" s="35">
        <f t="shared" si="15"/>
        <v>0</v>
      </c>
      <c r="P40" s="35">
        <f t="shared" si="16"/>
        <v>0</v>
      </c>
      <c r="Q40" s="35">
        <f t="shared" si="17"/>
        <v>164</v>
      </c>
      <c r="R40" s="35">
        <f t="shared" si="18"/>
        <v>258</v>
      </c>
      <c r="S40" s="35">
        <f t="shared" si="19"/>
        <v>296</v>
      </c>
      <c r="T40" s="22"/>
      <c r="U40" s="67">
        <f>IF(B40=C40,0,IF(S40&lt;&gt;"-",(S40)/Přehled!$A$1,0))</f>
        <v>0.70476190476190481</v>
      </c>
    </row>
    <row r="41" spans="1:21" x14ac:dyDescent="0.25">
      <c r="A41" s="55">
        <v>39</v>
      </c>
      <c r="B41" s="34">
        <v>2272</v>
      </c>
      <c r="C41" s="7"/>
      <c r="D41" s="56">
        <v>600</v>
      </c>
      <c r="E41" s="41">
        <f t="shared" si="10"/>
        <v>300</v>
      </c>
      <c r="F41" s="41">
        <f t="shared" si="11"/>
        <v>100</v>
      </c>
      <c r="G41" s="41">
        <f t="shared" si="12"/>
        <v>25</v>
      </c>
      <c r="H41" s="7">
        <f t="shared" si="13"/>
        <v>5</v>
      </c>
      <c r="I41" s="34">
        <f t="shared" si="14"/>
        <v>1140</v>
      </c>
      <c r="J41" s="41">
        <f t="shared" si="14"/>
        <v>570</v>
      </c>
      <c r="K41" s="41">
        <f t="shared" si="14"/>
        <v>190</v>
      </c>
      <c r="L41" s="41">
        <f t="shared" si="14"/>
        <v>48</v>
      </c>
      <c r="M41" s="7">
        <f t="shared" si="14"/>
        <v>10</v>
      </c>
      <c r="N41" s="36"/>
      <c r="O41" s="35">
        <f t="shared" si="15"/>
        <v>0</v>
      </c>
      <c r="P41" s="35">
        <f t="shared" si="16"/>
        <v>0</v>
      </c>
      <c r="Q41" s="35">
        <f t="shared" si="17"/>
        <v>182</v>
      </c>
      <c r="R41" s="35">
        <f t="shared" si="18"/>
        <v>276</v>
      </c>
      <c r="S41" s="35">
        <f t="shared" si="19"/>
        <v>314</v>
      </c>
      <c r="T41" s="22"/>
      <c r="U41" s="67">
        <f>IF(B41=C41,0,IF(S41&lt;&gt;"-",(S41)/Přehled!$A$1,0))</f>
        <v>0.74761904761904763</v>
      </c>
    </row>
    <row r="42" spans="1:21" x14ac:dyDescent="0.25">
      <c r="A42" s="55">
        <v>40</v>
      </c>
      <c r="B42" s="34">
        <v>2329</v>
      </c>
      <c r="C42" s="7"/>
      <c r="D42" s="56">
        <v>620</v>
      </c>
      <c r="E42" s="41">
        <f t="shared" si="10"/>
        <v>310</v>
      </c>
      <c r="F42" s="41">
        <f t="shared" si="11"/>
        <v>105</v>
      </c>
      <c r="G42" s="41">
        <f t="shared" si="12"/>
        <v>25</v>
      </c>
      <c r="H42" s="7">
        <f t="shared" si="13"/>
        <v>5</v>
      </c>
      <c r="I42" s="34">
        <f t="shared" si="14"/>
        <v>1178</v>
      </c>
      <c r="J42" s="41">
        <f t="shared" si="14"/>
        <v>589</v>
      </c>
      <c r="K42" s="41">
        <f t="shared" si="14"/>
        <v>200</v>
      </c>
      <c r="L42" s="41">
        <f t="shared" si="14"/>
        <v>48</v>
      </c>
      <c r="M42" s="7">
        <f t="shared" si="14"/>
        <v>10</v>
      </c>
      <c r="N42" s="36"/>
      <c r="O42" s="35">
        <f t="shared" si="15"/>
        <v>0</v>
      </c>
      <c r="P42" s="35">
        <f t="shared" si="16"/>
        <v>0</v>
      </c>
      <c r="Q42" s="35">
        <f t="shared" si="17"/>
        <v>162</v>
      </c>
      <c r="R42" s="35">
        <f t="shared" si="18"/>
        <v>266</v>
      </c>
      <c r="S42" s="35">
        <f t="shared" si="19"/>
        <v>304</v>
      </c>
      <c r="T42" s="22"/>
      <c r="U42" s="67">
        <f>IF(B42=C42,0,IF(S42&lt;&gt;"-",(S42)/Přehled!$A$1,0))</f>
        <v>0.72380952380952379</v>
      </c>
    </row>
    <row r="43" spans="1:21" x14ac:dyDescent="0.25">
      <c r="A43" s="55">
        <v>41</v>
      </c>
      <c r="B43" s="34">
        <v>2387</v>
      </c>
      <c r="C43" s="7"/>
      <c r="D43" s="56">
        <v>640</v>
      </c>
      <c r="E43" s="41">
        <f t="shared" si="10"/>
        <v>320</v>
      </c>
      <c r="F43" s="41">
        <f t="shared" si="11"/>
        <v>105</v>
      </c>
      <c r="G43" s="41">
        <f t="shared" si="12"/>
        <v>25</v>
      </c>
      <c r="H43" s="7">
        <f t="shared" si="13"/>
        <v>5</v>
      </c>
      <c r="I43" s="34">
        <f t="shared" si="14"/>
        <v>1216</v>
      </c>
      <c r="J43" s="41">
        <f t="shared" si="14"/>
        <v>608</v>
      </c>
      <c r="K43" s="41">
        <f t="shared" si="14"/>
        <v>200</v>
      </c>
      <c r="L43" s="41">
        <f t="shared" si="14"/>
        <v>48</v>
      </c>
      <c r="M43" s="7">
        <f t="shared" si="14"/>
        <v>10</v>
      </c>
      <c r="N43" s="36"/>
      <c r="O43" s="35">
        <f t="shared" si="15"/>
        <v>0</v>
      </c>
      <c r="P43" s="35">
        <f t="shared" si="16"/>
        <v>0</v>
      </c>
      <c r="Q43" s="35">
        <f t="shared" si="17"/>
        <v>163</v>
      </c>
      <c r="R43" s="35">
        <f t="shared" si="18"/>
        <v>267</v>
      </c>
      <c r="S43" s="35">
        <f t="shared" si="19"/>
        <v>305</v>
      </c>
      <c r="T43" s="22"/>
      <c r="U43" s="67">
        <f>IF(B43=C43,0,IF(S43&lt;&gt;"-",(S43)/Přehled!$A$1,0))</f>
        <v>0.72619047619047616</v>
      </c>
    </row>
    <row r="44" spans="1:21" x14ac:dyDescent="0.25">
      <c r="A44" s="55">
        <v>42</v>
      </c>
      <c r="B44" s="34">
        <v>2447</v>
      </c>
      <c r="C44" s="7"/>
      <c r="D44" s="56">
        <v>660</v>
      </c>
      <c r="E44" s="41">
        <f t="shared" si="10"/>
        <v>330</v>
      </c>
      <c r="F44" s="41">
        <f t="shared" si="11"/>
        <v>110</v>
      </c>
      <c r="G44" s="41">
        <f t="shared" si="12"/>
        <v>30</v>
      </c>
      <c r="H44" s="7">
        <f t="shared" si="13"/>
        <v>5</v>
      </c>
      <c r="I44" s="34">
        <f t="shared" si="14"/>
        <v>1254</v>
      </c>
      <c r="J44" s="41">
        <f t="shared" si="14"/>
        <v>627</v>
      </c>
      <c r="K44" s="41">
        <f t="shared" si="14"/>
        <v>209</v>
      </c>
      <c r="L44" s="41">
        <f t="shared" si="14"/>
        <v>57</v>
      </c>
      <c r="M44" s="7">
        <f t="shared" si="14"/>
        <v>10</v>
      </c>
      <c r="N44" s="36"/>
      <c r="O44" s="35">
        <f t="shared" si="15"/>
        <v>0</v>
      </c>
      <c r="P44" s="35">
        <f t="shared" si="16"/>
        <v>0</v>
      </c>
      <c r="Q44" s="35">
        <f t="shared" si="17"/>
        <v>148</v>
      </c>
      <c r="R44" s="35">
        <f t="shared" si="18"/>
        <v>243</v>
      </c>
      <c r="S44" s="35">
        <f t="shared" si="19"/>
        <v>290</v>
      </c>
      <c r="T44" s="22"/>
      <c r="U44" s="67">
        <f>IF(B44=C44,0,IF(S44&lt;&gt;"-",(S44)/Přehled!$A$1,0))</f>
        <v>0.69047619047619047</v>
      </c>
    </row>
    <row r="45" spans="1:21" x14ac:dyDescent="0.25">
      <c r="A45" s="55">
        <v>43</v>
      </c>
      <c r="B45" s="34">
        <v>2508</v>
      </c>
      <c r="C45" s="7"/>
      <c r="D45" s="56">
        <v>675</v>
      </c>
      <c r="E45" s="41">
        <f t="shared" si="10"/>
        <v>340</v>
      </c>
      <c r="F45" s="41">
        <f t="shared" si="11"/>
        <v>115</v>
      </c>
      <c r="G45" s="41">
        <f t="shared" si="12"/>
        <v>30</v>
      </c>
      <c r="H45" s="7">
        <f t="shared" si="13"/>
        <v>5</v>
      </c>
      <c r="I45" s="34">
        <f t="shared" si="14"/>
        <v>1283</v>
      </c>
      <c r="J45" s="41">
        <f t="shared" si="14"/>
        <v>646</v>
      </c>
      <c r="K45" s="41">
        <f t="shared" si="14"/>
        <v>219</v>
      </c>
      <c r="L45" s="41">
        <f t="shared" si="14"/>
        <v>57</v>
      </c>
      <c r="M45" s="7">
        <f t="shared" si="14"/>
        <v>10</v>
      </c>
      <c r="N45" s="36"/>
      <c r="O45" s="35">
        <f t="shared" si="15"/>
        <v>0</v>
      </c>
      <c r="P45" s="35">
        <f t="shared" si="16"/>
        <v>0</v>
      </c>
      <c r="Q45" s="35">
        <f t="shared" si="17"/>
        <v>141</v>
      </c>
      <c r="R45" s="35">
        <f t="shared" si="18"/>
        <v>246</v>
      </c>
      <c r="S45" s="35">
        <f t="shared" si="19"/>
        <v>293</v>
      </c>
      <c r="T45" s="22"/>
      <c r="U45" s="67">
        <f>IF(B45=C45,0,IF(S45&lt;&gt;"-",(S45)/Přehled!$A$1,0))</f>
        <v>0.69761904761904758</v>
      </c>
    </row>
    <row r="46" spans="1:21" x14ac:dyDescent="0.25">
      <c r="A46" s="55">
        <v>44</v>
      </c>
      <c r="B46" s="34">
        <v>2571</v>
      </c>
      <c r="C46" s="7"/>
      <c r="D46" s="56">
        <v>695</v>
      </c>
      <c r="E46" s="41">
        <f t="shared" si="10"/>
        <v>350</v>
      </c>
      <c r="F46" s="41">
        <f t="shared" si="11"/>
        <v>115</v>
      </c>
      <c r="G46" s="41">
        <f t="shared" si="12"/>
        <v>30</v>
      </c>
      <c r="H46" s="7">
        <f t="shared" si="13"/>
        <v>5</v>
      </c>
      <c r="I46" s="34">
        <f t="shared" si="14"/>
        <v>1321</v>
      </c>
      <c r="J46" s="41">
        <f t="shared" si="14"/>
        <v>665</v>
      </c>
      <c r="K46" s="41">
        <f t="shared" si="14"/>
        <v>219</v>
      </c>
      <c r="L46" s="41">
        <f t="shared" si="14"/>
        <v>57</v>
      </c>
      <c r="M46" s="7">
        <f t="shared" si="14"/>
        <v>10</v>
      </c>
      <c r="N46" s="36"/>
      <c r="O46" s="35">
        <f t="shared" si="15"/>
        <v>0</v>
      </c>
      <c r="P46" s="35">
        <f t="shared" si="16"/>
        <v>0</v>
      </c>
      <c r="Q46" s="35">
        <f t="shared" si="17"/>
        <v>147</v>
      </c>
      <c r="R46" s="35">
        <f t="shared" si="18"/>
        <v>252</v>
      </c>
      <c r="S46" s="35">
        <f t="shared" si="19"/>
        <v>299</v>
      </c>
      <c r="T46" s="22"/>
      <c r="U46" s="67">
        <f>IF(B46=C46,0,IF(S46&lt;&gt;"-",(S46)/Přehled!$A$1,0))</f>
        <v>0.71190476190476193</v>
      </c>
    </row>
    <row r="47" spans="1:21" x14ac:dyDescent="0.25">
      <c r="A47" s="55">
        <v>45</v>
      </c>
      <c r="B47" s="34">
        <v>2635</v>
      </c>
      <c r="C47" s="7"/>
      <c r="D47" s="56">
        <v>715</v>
      </c>
      <c r="E47" s="41">
        <f t="shared" si="10"/>
        <v>360</v>
      </c>
      <c r="F47" s="41">
        <f t="shared" si="11"/>
        <v>120</v>
      </c>
      <c r="G47" s="41">
        <f t="shared" si="12"/>
        <v>30</v>
      </c>
      <c r="H47" s="7">
        <f t="shared" si="13"/>
        <v>5</v>
      </c>
      <c r="I47" s="34">
        <f t="shared" si="14"/>
        <v>1359</v>
      </c>
      <c r="J47" s="41">
        <f t="shared" si="14"/>
        <v>684</v>
      </c>
      <c r="K47" s="41">
        <f t="shared" si="14"/>
        <v>228</v>
      </c>
      <c r="L47" s="41">
        <f t="shared" si="14"/>
        <v>57</v>
      </c>
      <c r="M47" s="7">
        <f t="shared" si="14"/>
        <v>10</v>
      </c>
      <c r="N47" s="36"/>
      <c r="O47" s="35">
        <f t="shared" si="15"/>
        <v>0</v>
      </c>
      <c r="P47" s="35">
        <f t="shared" si="16"/>
        <v>0</v>
      </c>
      <c r="Q47" s="35">
        <f t="shared" si="17"/>
        <v>136</v>
      </c>
      <c r="R47" s="35">
        <f t="shared" si="18"/>
        <v>250</v>
      </c>
      <c r="S47" s="35">
        <f t="shared" si="19"/>
        <v>297</v>
      </c>
      <c r="T47" s="22"/>
      <c r="U47" s="67">
        <f>IF(B47=C47,0,IF(S47&lt;&gt;"-",(S47)/Přehled!$A$1,0))</f>
        <v>0.70714285714285718</v>
      </c>
    </row>
    <row r="48" spans="1:21" x14ac:dyDescent="0.25">
      <c r="A48" s="55">
        <v>46</v>
      </c>
      <c r="B48" s="34">
        <v>2701</v>
      </c>
      <c r="C48" s="7"/>
      <c r="D48" s="56">
        <v>735</v>
      </c>
      <c r="E48" s="41">
        <f t="shared" si="10"/>
        <v>370</v>
      </c>
      <c r="F48" s="41">
        <f t="shared" si="11"/>
        <v>125</v>
      </c>
      <c r="G48" s="41">
        <f t="shared" si="12"/>
        <v>30</v>
      </c>
      <c r="H48" s="7">
        <f t="shared" si="13"/>
        <v>5</v>
      </c>
      <c r="I48" s="34">
        <f t="shared" si="14"/>
        <v>1397</v>
      </c>
      <c r="J48" s="41">
        <f t="shared" si="14"/>
        <v>703</v>
      </c>
      <c r="K48" s="41">
        <f t="shared" si="14"/>
        <v>238</v>
      </c>
      <c r="L48" s="41">
        <f t="shared" si="14"/>
        <v>57</v>
      </c>
      <c r="M48" s="7">
        <f t="shared" si="14"/>
        <v>10</v>
      </c>
      <c r="N48" s="36"/>
      <c r="O48" s="35">
        <f t="shared" si="15"/>
        <v>0</v>
      </c>
      <c r="P48" s="35">
        <f t="shared" si="16"/>
        <v>0</v>
      </c>
      <c r="Q48" s="35">
        <f t="shared" si="17"/>
        <v>125</v>
      </c>
      <c r="R48" s="35">
        <f t="shared" si="18"/>
        <v>249</v>
      </c>
      <c r="S48" s="35">
        <f t="shared" si="19"/>
        <v>296</v>
      </c>
      <c r="T48" s="22"/>
      <c r="U48" s="67">
        <f>IF(B48=C48,0,IF(S48&lt;&gt;"-",(S48)/Přehled!$A$1,0))</f>
        <v>0.70476190476190481</v>
      </c>
    </row>
    <row r="49" spans="1:21" x14ac:dyDescent="0.25">
      <c r="A49" s="55">
        <v>47</v>
      </c>
      <c r="B49" s="34">
        <v>2768</v>
      </c>
      <c r="C49" s="7"/>
      <c r="D49" s="56">
        <v>755</v>
      </c>
      <c r="E49" s="41">
        <f t="shared" si="10"/>
        <v>380</v>
      </c>
      <c r="F49" s="41">
        <f t="shared" si="11"/>
        <v>125</v>
      </c>
      <c r="G49" s="41">
        <f t="shared" si="12"/>
        <v>30</v>
      </c>
      <c r="H49" s="7">
        <f t="shared" si="13"/>
        <v>5</v>
      </c>
      <c r="I49" s="34">
        <f t="shared" si="14"/>
        <v>1435</v>
      </c>
      <c r="J49" s="41">
        <f t="shared" si="14"/>
        <v>722</v>
      </c>
      <c r="K49" s="41">
        <f t="shared" si="14"/>
        <v>238</v>
      </c>
      <c r="L49" s="41">
        <f t="shared" si="14"/>
        <v>57</v>
      </c>
      <c r="M49" s="7">
        <f t="shared" si="14"/>
        <v>10</v>
      </c>
      <c r="N49" s="36"/>
      <c r="O49" s="35">
        <f t="shared" si="15"/>
        <v>0</v>
      </c>
      <c r="P49" s="35">
        <f t="shared" si="16"/>
        <v>0</v>
      </c>
      <c r="Q49" s="35">
        <f t="shared" si="17"/>
        <v>135</v>
      </c>
      <c r="R49" s="35">
        <f t="shared" si="18"/>
        <v>259</v>
      </c>
      <c r="S49" s="35">
        <f t="shared" si="19"/>
        <v>306</v>
      </c>
      <c r="T49" s="22"/>
      <c r="U49" s="67">
        <f>IF(B49=C49,0,IF(S49&lt;&gt;"-",(S49)/Přehled!$A$1,0))</f>
        <v>0.72857142857142854</v>
      </c>
    </row>
    <row r="50" spans="1:21" x14ac:dyDescent="0.25">
      <c r="A50" s="55">
        <v>48</v>
      </c>
      <c r="B50" s="34">
        <v>2837</v>
      </c>
      <c r="C50" s="7"/>
      <c r="D50" s="56">
        <v>775</v>
      </c>
      <c r="E50" s="41">
        <f t="shared" si="10"/>
        <v>390</v>
      </c>
      <c r="F50" s="41">
        <f t="shared" si="11"/>
        <v>130</v>
      </c>
      <c r="G50" s="41">
        <f t="shared" si="12"/>
        <v>35</v>
      </c>
      <c r="H50" s="7">
        <f t="shared" si="13"/>
        <v>5</v>
      </c>
      <c r="I50" s="34">
        <f t="shared" si="14"/>
        <v>1473</v>
      </c>
      <c r="J50" s="41">
        <f t="shared" si="14"/>
        <v>741</v>
      </c>
      <c r="K50" s="41">
        <f t="shared" si="14"/>
        <v>247</v>
      </c>
      <c r="L50" s="41">
        <f t="shared" si="14"/>
        <v>67</v>
      </c>
      <c r="M50" s="7">
        <f t="shared" si="14"/>
        <v>10</v>
      </c>
      <c r="N50" s="36"/>
      <c r="O50" s="35">
        <f t="shared" si="15"/>
        <v>0</v>
      </c>
      <c r="P50" s="35">
        <f t="shared" si="16"/>
        <v>0</v>
      </c>
      <c r="Q50" s="35">
        <f t="shared" si="17"/>
        <v>129</v>
      </c>
      <c r="R50" s="35">
        <f t="shared" si="18"/>
        <v>242</v>
      </c>
      <c r="S50" s="35">
        <f t="shared" si="19"/>
        <v>299</v>
      </c>
      <c r="T50" s="22"/>
      <c r="U50" s="67">
        <f>IF(B50=C50,0,IF(S50&lt;&gt;"-",(S50)/Přehled!$A$1,0))</f>
        <v>0.71190476190476193</v>
      </c>
    </row>
    <row r="51" spans="1:21" x14ac:dyDescent="0.25">
      <c r="A51" s="55">
        <v>49</v>
      </c>
      <c r="B51" s="34">
        <v>2908</v>
      </c>
      <c r="C51" s="7"/>
      <c r="D51" s="56">
        <v>795</v>
      </c>
      <c r="E51" s="41">
        <f t="shared" si="10"/>
        <v>400</v>
      </c>
      <c r="F51" s="41">
        <f t="shared" si="11"/>
        <v>135</v>
      </c>
      <c r="G51" s="41">
        <f t="shared" si="12"/>
        <v>35</v>
      </c>
      <c r="H51" s="7">
        <f t="shared" si="13"/>
        <v>5</v>
      </c>
      <c r="I51" s="34">
        <f t="shared" si="14"/>
        <v>1511</v>
      </c>
      <c r="J51" s="41">
        <f t="shared" si="14"/>
        <v>760</v>
      </c>
      <c r="K51" s="41">
        <f t="shared" si="14"/>
        <v>257</v>
      </c>
      <c r="L51" s="41">
        <f t="shared" si="14"/>
        <v>67</v>
      </c>
      <c r="M51" s="7">
        <f t="shared" si="14"/>
        <v>10</v>
      </c>
      <c r="N51" s="36"/>
      <c r="O51" s="35">
        <f t="shared" si="15"/>
        <v>0</v>
      </c>
      <c r="P51" s="35">
        <f t="shared" si="16"/>
        <v>0</v>
      </c>
      <c r="Q51" s="35">
        <f t="shared" si="17"/>
        <v>123</v>
      </c>
      <c r="R51" s="35">
        <f t="shared" si="18"/>
        <v>246</v>
      </c>
      <c r="S51" s="35">
        <f t="shared" si="19"/>
        <v>303</v>
      </c>
      <c r="T51" s="22"/>
      <c r="U51" s="67">
        <f>IF(B51=C51,0,IF(S51&lt;&gt;"-",(S51)/Přehled!$A$1,0))</f>
        <v>0.72142857142857142</v>
      </c>
    </row>
    <row r="52" spans="1:21" x14ac:dyDescent="0.25">
      <c r="A52" s="55">
        <v>50</v>
      </c>
      <c r="B52" s="34">
        <v>2981</v>
      </c>
      <c r="C52" s="7"/>
      <c r="D52" s="56">
        <v>815</v>
      </c>
      <c r="E52" s="41">
        <f t="shared" si="10"/>
        <v>410</v>
      </c>
      <c r="F52" s="41">
        <f t="shared" si="11"/>
        <v>135</v>
      </c>
      <c r="G52" s="41">
        <f t="shared" si="12"/>
        <v>35</v>
      </c>
      <c r="H52" s="7">
        <f t="shared" si="13"/>
        <v>5</v>
      </c>
      <c r="I52" s="34">
        <f t="shared" si="14"/>
        <v>1549</v>
      </c>
      <c r="J52" s="41">
        <f t="shared" si="14"/>
        <v>779</v>
      </c>
      <c r="K52" s="41">
        <f t="shared" si="14"/>
        <v>257</v>
      </c>
      <c r="L52" s="41">
        <f t="shared" si="14"/>
        <v>67</v>
      </c>
      <c r="M52" s="7">
        <f t="shared" si="14"/>
        <v>10</v>
      </c>
      <c r="N52" s="36"/>
      <c r="O52" s="35">
        <f t="shared" si="15"/>
        <v>0</v>
      </c>
      <c r="P52" s="35">
        <f t="shared" si="16"/>
        <v>0</v>
      </c>
      <c r="Q52" s="35">
        <f t="shared" si="17"/>
        <v>139</v>
      </c>
      <c r="R52" s="35">
        <f t="shared" si="18"/>
        <v>262</v>
      </c>
      <c r="S52" s="35">
        <f t="shared" si="19"/>
        <v>319</v>
      </c>
      <c r="T52" s="22"/>
      <c r="U52" s="67">
        <f>IF(B52=C52,0,IF(S52&lt;&gt;"-",(S52)/Přehled!$A$1,0))</f>
        <v>0.75952380952380949</v>
      </c>
    </row>
    <row r="53" spans="1:21" x14ac:dyDescent="0.25">
      <c r="A53" s="55">
        <v>51</v>
      </c>
      <c r="B53" s="34">
        <v>3055</v>
      </c>
      <c r="C53" s="7"/>
      <c r="D53" s="56">
        <v>830</v>
      </c>
      <c r="E53" s="41">
        <f t="shared" si="10"/>
        <v>415</v>
      </c>
      <c r="F53" s="41">
        <f t="shared" si="11"/>
        <v>140</v>
      </c>
      <c r="G53" s="41">
        <f t="shared" si="12"/>
        <v>35</v>
      </c>
      <c r="H53" s="7">
        <f t="shared" si="13"/>
        <v>5</v>
      </c>
      <c r="I53" s="34">
        <f t="shared" si="14"/>
        <v>1577</v>
      </c>
      <c r="J53" s="41">
        <f t="shared" si="14"/>
        <v>789</v>
      </c>
      <c r="K53" s="41">
        <f t="shared" si="14"/>
        <v>266</v>
      </c>
      <c r="L53" s="41">
        <f t="shared" si="14"/>
        <v>67</v>
      </c>
      <c r="M53" s="7">
        <f t="shared" si="14"/>
        <v>10</v>
      </c>
      <c r="N53" s="36"/>
      <c r="O53" s="35">
        <f t="shared" si="15"/>
        <v>0</v>
      </c>
      <c r="P53" s="35">
        <f t="shared" si="16"/>
        <v>0</v>
      </c>
      <c r="Q53" s="35">
        <f t="shared" si="17"/>
        <v>157</v>
      </c>
      <c r="R53" s="35">
        <f t="shared" si="18"/>
        <v>289</v>
      </c>
      <c r="S53" s="35">
        <f t="shared" si="19"/>
        <v>346</v>
      </c>
      <c r="T53" s="22"/>
      <c r="U53" s="67">
        <f>IF(B53=C53,0,IF(S53&lt;&gt;"-",(S53)/Přehled!$A$1,0))</f>
        <v>0.82380952380952377</v>
      </c>
    </row>
    <row r="54" spans="1:21" x14ac:dyDescent="0.25">
      <c r="A54" s="55">
        <v>52</v>
      </c>
      <c r="B54" s="34">
        <v>3132</v>
      </c>
      <c r="C54" s="7"/>
      <c r="D54" s="56">
        <v>850</v>
      </c>
      <c r="E54" s="41">
        <f t="shared" si="10"/>
        <v>425</v>
      </c>
      <c r="F54" s="41">
        <f t="shared" si="11"/>
        <v>140</v>
      </c>
      <c r="G54" s="41">
        <f t="shared" si="12"/>
        <v>35</v>
      </c>
      <c r="H54" s="7">
        <f t="shared" si="13"/>
        <v>5</v>
      </c>
      <c r="I54" s="34">
        <f t="shared" si="14"/>
        <v>1615</v>
      </c>
      <c r="J54" s="41">
        <f t="shared" si="14"/>
        <v>808</v>
      </c>
      <c r="K54" s="41">
        <f t="shared" si="14"/>
        <v>266</v>
      </c>
      <c r="L54" s="41">
        <f t="shared" si="14"/>
        <v>67</v>
      </c>
      <c r="M54" s="7">
        <f t="shared" si="14"/>
        <v>10</v>
      </c>
      <c r="N54" s="36"/>
      <c r="O54" s="35">
        <f t="shared" si="15"/>
        <v>0</v>
      </c>
      <c r="P54" s="35">
        <f t="shared" si="16"/>
        <v>0</v>
      </c>
      <c r="Q54" s="35">
        <f t="shared" si="17"/>
        <v>177</v>
      </c>
      <c r="R54" s="35">
        <f t="shared" si="18"/>
        <v>309</v>
      </c>
      <c r="S54" s="35">
        <f t="shared" si="19"/>
        <v>366</v>
      </c>
      <c r="T54" s="22"/>
      <c r="U54" s="67">
        <f>IF(B54=C54,0,IF(S54&lt;&gt;"-",(S54)/Přehled!$A$1,0))</f>
        <v>0.87142857142857144</v>
      </c>
    </row>
    <row r="55" spans="1:21" x14ac:dyDescent="0.25">
      <c r="A55" s="55">
        <v>53</v>
      </c>
      <c r="B55" s="34">
        <v>3210</v>
      </c>
      <c r="C55" s="7"/>
      <c r="D55" s="56">
        <v>870</v>
      </c>
      <c r="E55" s="41">
        <f t="shared" si="10"/>
        <v>435</v>
      </c>
      <c r="F55" s="41">
        <f t="shared" si="11"/>
        <v>145</v>
      </c>
      <c r="G55" s="41">
        <f t="shared" si="12"/>
        <v>35</v>
      </c>
      <c r="H55" s="7">
        <f t="shared" si="13"/>
        <v>5</v>
      </c>
      <c r="I55" s="34">
        <f t="shared" ref="I55:M105" si="20">ROUNDUP(D55*1.9,0)</f>
        <v>1653</v>
      </c>
      <c r="J55" s="41">
        <f t="shared" si="20"/>
        <v>827</v>
      </c>
      <c r="K55" s="41">
        <f t="shared" si="20"/>
        <v>276</v>
      </c>
      <c r="L55" s="41">
        <f t="shared" si="20"/>
        <v>67</v>
      </c>
      <c r="M55" s="7">
        <f t="shared" si="20"/>
        <v>10</v>
      </c>
      <c r="N55" s="36"/>
      <c r="O55" s="35">
        <f t="shared" si="15"/>
        <v>0</v>
      </c>
      <c r="P55" s="35">
        <f t="shared" si="16"/>
        <v>0</v>
      </c>
      <c r="Q55" s="35">
        <f t="shared" si="17"/>
        <v>178</v>
      </c>
      <c r="R55" s="35">
        <f t="shared" si="18"/>
        <v>320</v>
      </c>
      <c r="S55" s="35">
        <f t="shared" si="19"/>
        <v>377</v>
      </c>
      <c r="T55" s="22"/>
      <c r="U55" s="67">
        <f>IF(B55=C55,0,IF(S55&lt;&gt;"-",(S55)/Přehled!$A$1,0))</f>
        <v>0.89761904761904765</v>
      </c>
    </row>
    <row r="56" spans="1:21" x14ac:dyDescent="0.25">
      <c r="A56" s="55">
        <v>54</v>
      </c>
      <c r="B56" s="34">
        <v>3290</v>
      </c>
      <c r="C56" s="7"/>
      <c r="D56" s="56">
        <v>895</v>
      </c>
      <c r="E56" s="41">
        <f t="shared" si="10"/>
        <v>450</v>
      </c>
      <c r="F56" s="41">
        <f t="shared" si="11"/>
        <v>150</v>
      </c>
      <c r="G56" s="41">
        <f t="shared" si="12"/>
        <v>40</v>
      </c>
      <c r="H56" s="7">
        <f t="shared" si="13"/>
        <v>10</v>
      </c>
      <c r="I56" s="34">
        <f t="shared" si="20"/>
        <v>1701</v>
      </c>
      <c r="J56" s="41">
        <f t="shared" si="20"/>
        <v>855</v>
      </c>
      <c r="K56" s="41">
        <f t="shared" si="20"/>
        <v>285</v>
      </c>
      <c r="L56" s="41">
        <f t="shared" si="20"/>
        <v>76</v>
      </c>
      <c r="M56" s="7">
        <f t="shared" si="20"/>
        <v>19</v>
      </c>
      <c r="N56" s="36"/>
      <c r="O56" s="35">
        <f t="shared" si="15"/>
        <v>0</v>
      </c>
      <c r="P56" s="35">
        <f t="shared" si="16"/>
        <v>0</v>
      </c>
      <c r="Q56" s="35">
        <f t="shared" si="17"/>
        <v>164</v>
      </c>
      <c r="R56" s="35">
        <f t="shared" si="18"/>
        <v>297</v>
      </c>
      <c r="S56" s="35">
        <f t="shared" si="19"/>
        <v>354</v>
      </c>
      <c r="T56" s="22"/>
      <c r="U56" s="67">
        <f>IF(B56=C56,0,IF(S56&lt;&gt;"-",(S56)/Přehled!$A$1,0))</f>
        <v>0.84285714285714286</v>
      </c>
    </row>
    <row r="57" spans="1:21" x14ac:dyDescent="0.25">
      <c r="A57" s="55">
        <v>55</v>
      </c>
      <c r="B57" s="34">
        <v>3373</v>
      </c>
      <c r="C57" s="7"/>
      <c r="D57" s="56">
        <v>910</v>
      </c>
      <c r="E57" s="41">
        <f t="shared" si="10"/>
        <v>455</v>
      </c>
      <c r="F57" s="41">
        <f t="shared" si="11"/>
        <v>150</v>
      </c>
      <c r="G57" s="41">
        <f t="shared" si="12"/>
        <v>40</v>
      </c>
      <c r="H57" s="7">
        <f t="shared" si="13"/>
        <v>10</v>
      </c>
      <c r="I57" s="34">
        <f t="shared" si="20"/>
        <v>1729</v>
      </c>
      <c r="J57" s="41">
        <f t="shared" si="20"/>
        <v>865</v>
      </c>
      <c r="K57" s="41">
        <f t="shared" si="20"/>
        <v>285</v>
      </c>
      <c r="L57" s="41">
        <f t="shared" si="20"/>
        <v>76</v>
      </c>
      <c r="M57" s="7">
        <f t="shared" si="20"/>
        <v>19</v>
      </c>
      <c r="N57" s="36"/>
      <c r="O57" s="35">
        <f t="shared" si="15"/>
        <v>0</v>
      </c>
      <c r="P57" s="35">
        <f t="shared" si="16"/>
        <v>0</v>
      </c>
      <c r="Q57" s="35">
        <f t="shared" si="17"/>
        <v>209</v>
      </c>
      <c r="R57" s="35">
        <f t="shared" si="18"/>
        <v>342</v>
      </c>
      <c r="S57" s="35">
        <f t="shared" si="19"/>
        <v>399</v>
      </c>
      <c r="T57" s="22"/>
      <c r="U57" s="67">
        <f>IF(B57=C57,0,IF(S57&lt;&gt;"-",(S57)/Přehled!$A$1,0))</f>
        <v>0.95</v>
      </c>
    </row>
    <row r="58" spans="1:21" x14ac:dyDescent="0.25">
      <c r="A58" s="55">
        <v>56</v>
      </c>
      <c r="B58" s="34">
        <v>3457</v>
      </c>
      <c r="C58" s="7"/>
      <c r="D58" s="56">
        <v>930</v>
      </c>
      <c r="E58" s="41">
        <f t="shared" si="10"/>
        <v>465</v>
      </c>
      <c r="F58" s="41">
        <f t="shared" si="11"/>
        <v>155</v>
      </c>
      <c r="G58" s="41">
        <f t="shared" si="12"/>
        <v>40</v>
      </c>
      <c r="H58" s="7">
        <f t="shared" si="13"/>
        <v>10</v>
      </c>
      <c r="I58" s="34">
        <f t="shared" si="20"/>
        <v>1767</v>
      </c>
      <c r="J58" s="41">
        <f t="shared" si="20"/>
        <v>884</v>
      </c>
      <c r="K58" s="41">
        <f t="shared" si="20"/>
        <v>295</v>
      </c>
      <c r="L58" s="41">
        <f t="shared" si="20"/>
        <v>76</v>
      </c>
      <c r="M58" s="7">
        <f t="shared" si="20"/>
        <v>19</v>
      </c>
      <c r="N58" s="36"/>
      <c r="O58" s="35">
        <f t="shared" si="15"/>
        <v>0</v>
      </c>
      <c r="P58" s="35">
        <f t="shared" si="16"/>
        <v>0</v>
      </c>
      <c r="Q58" s="35">
        <f t="shared" si="17"/>
        <v>216</v>
      </c>
      <c r="R58" s="35">
        <f t="shared" si="18"/>
        <v>359</v>
      </c>
      <c r="S58" s="35">
        <f t="shared" si="19"/>
        <v>416</v>
      </c>
      <c r="T58" s="22"/>
      <c r="U58" s="67">
        <f>IF(B58=C58,0,IF(S58&lt;&gt;"-",(S58)/Přehled!$A$1,0))</f>
        <v>0.99047619047619051</v>
      </c>
    </row>
    <row r="59" spans="1:21" x14ac:dyDescent="0.25">
      <c r="A59" s="55">
        <v>57</v>
      </c>
      <c r="B59" s="34">
        <v>3543</v>
      </c>
      <c r="C59" s="7"/>
      <c r="D59" s="56">
        <v>950</v>
      </c>
      <c r="E59" s="41">
        <f t="shared" si="10"/>
        <v>475</v>
      </c>
      <c r="F59" s="41">
        <f t="shared" si="11"/>
        <v>160</v>
      </c>
      <c r="G59" s="41">
        <f t="shared" si="12"/>
        <v>40</v>
      </c>
      <c r="H59" s="7">
        <f t="shared" si="13"/>
        <v>10</v>
      </c>
      <c r="I59" s="34">
        <f t="shared" si="20"/>
        <v>1805</v>
      </c>
      <c r="J59" s="41">
        <f t="shared" si="20"/>
        <v>903</v>
      </c>
      <c r="K59" s="41">
        <f t="shared" si="20"/>
        <v>304</v>
      </c>
      <c r="L59" s="41">
        <f t="shared" si="20"/>
        <v>76</v>
      </c>
      <c r="M59" s="7">
        <f t="shared" si="20"/>
        <v>19</v>
      </c>
      <c r="N59" s="36"/>
      <c r="O59" s="35">
        <f t="shared" si="15"/>
        <v>0</v>
      </c>
      <c r="P59" s="35">
        <f t="shared" si="16"/>
        <v>0</v>
      </c>
      <c r="Q59" s="35">
        <f t="shared" si="17"/>
        <v>227</v>
      </c>
      <c r="R59" s="35">
        <f t="shared" si="18"/>
        <v>379</v>
      </c>
      <c r="S59" s="35">
        <f t="shared" si="19"/>
        <v>436</v>
      </c>
      <c r="T59" s="22"/>
      <c r="U59" s="67">
        <f>IF(B59=C59,0,IF(S59&lt;&gt;"-",(S59)/Přehled!$A$1,0))</f>
        <v>1.0380952380952382</v>
      </c>
    </row>
    <row r="60" spans="1:21" x14ac:dyDescent="0.25">
      <c r="A60" s="55">
        <v>58</v>
      </c>
      <c r="B60" s="34">
        <v>3632</v>
      </c>
      <c r="C60" s="7"/>
      <c r="D60" s="56">
        <v>970</v>
      </c>
      <c r="E60" s="41">
        <f t="shared" si="10"/>
        <v>485</v>
      </c>
      <c r="F60" s="41">
        <f t="shared" si="11"/>
        <v>160</v>
      </c>
      <c r="G60" s="41">
        <f t="shared" si="12"/>
        <v>40</v>
      </c>
      <c r="H60" s="7">
        <f t="shared" si="13"/>
        <v>10</v>
      </c>
      <c r="I60" s="34">
        <f t="shared" si="20"/>
        <v>1843</v>
      </c>
      <c r="J60" s="41">
        <f t="shared" si="20"/>
        <v>922</v>
      </c>
      <c r="K60" s="41">
        <f t="shared" si="20"/>
        <v>304</v>
      </c>
      <c r="L60" s="41">
        <f t="shared" si="20"/>
        <v>76</v>
      </c>
      <c r="M60" s="7">
        <f t="shared" si="20"/>
        <v>19</v>
      </c>
      <c r="N60" s="36"/>
      <c r="O60" s="35">
        <f t="shared" si="15"/>
        <v>0</v>
      </c>
      <c r="P60" s="35">
        <f t="shared" si="16"/>
        <v>0</v>
      </c>
      <c r="Q60" s="35">
        <f t="shared" si="17"/>
        <v>259</v>
      </c>
      <c r="R60" s="35">
        <f t="shared" si="18"/>
        <v>411</v>
      </c>
      <c r="S60" s="35">
        <f t="shared" si="19"/>
        <v>468</v>
      </c>
      <c r="T60" s="22"/>
      <c r="U60" s="67">
        <f>IF(B60=C60,0,IF(S60&lt;&gt;"-",(S60)/Přehled!$A$1,0))</f>
        <v>1.1142857142857143</v>
      </c>
    </row>
    <row r="61" spans="1:21" x14ac:dyDescent="0.25">
      <c r="A61" s="55">
        <v>59</v>
      </c>
      <c r="B61" s="34">
        <v>3723</v>
      </c>
      <c r="C61" s="7"/>
      <c r="D61" s="56">
        <v>995</v>
      </c>
      <c r="E61" s="41">
        <f t="shared" si="10"/>
        <v>500</v>
      </c>
      <c r="F61" s="41">
        <f t="shared" si="11"/>
        <v>165</v>
      </c>
      <c r="G61" s="41">
        <f t="shared" si="12"/>
        <v>40</v>
      </c>
      <c r="H61" s="7">
        <f t="shared" si="13"/>
        <v>10</v>
      </c>
      <c r="I61" s="34">
        <f t="shared" si="20"/>
        <v>1891</v>
      </c>
      <c r="J61" s="41">
        <f t="shared" si="20"/>
        <v>950</v>
      </c>
      <c r="K61" s="41">
        <f t="shared" si="20"/>
        <v>314</v>
      </c>
      <c r="L61" s="41">
        <f t="shared" si="20"/>
        <v>76</v>
      </c>
      <c r="M61" s="7">
        <f t="shared" si="20"/>
        <v>19</v>
      </c>
      <c r="N61" s="36"/>
      <c r="O61" s="35">
        <f t="shared" si="15"/>
        <v>0</v>
      </c>
      <c r="P61" s="35">
        <f t="shared" si="16"/>
        <v>0</v>
      </c>
      <c r="Q61" s="35">
        <f t="shared" si="17"/>
        <v>254</v>
      </c>
      <c r="R61" s="35">
        <f t="shared" si="18"/>
        <v>416</v>
      </c>
      <c r="S61" s="35">
        <f t="shared" si="19"/>
        <v>473</v>
      </c>
      <c r="T61" s="22"/>
      <c r="U61" s="67">
        <f>IF(B61=C61,0,IF(S61&lt;&gt;"-",(S61)/Přehled!$A$1,0))</f>
        <v>1.1261904761904762</v>
      </c>
    </row>
    <row r="62" spans="1:21" x14ac:dyDescent="0.25">
      <c r="A62" s="55">
        <v>60</v>
      </c>
      <c r="B62" s="34">
        <v>3816</v>
      </c>
      <c r="C62" s="7"/>
      <c r="D62" s="56">
        <v>1015</v>
      </c>
      <c r="E62" s="41">
        <f t="shared" si="10"/>
        <v>510</v>
      </c>
      <c r="F62" s="41">
        <f t="shared" si="11"/>
        <v>170</v>
      </c>
      <c r="G62" s="41">
        <f t="shared" si="12"/>
        <v>45</v>
      </c>
      <c r="H62" s="7">
        <f t="shared" si="13"/>
        <v>10</v>
      </c>
      <c r="I62" s="34">
        <f t="shared" si="20"/>
        <v>1929</v>
      </c>
      <c r="J62" s="41">
        <f t="shared" si="20"/>
        <v>969</v>
      </c>
      <c r="K62" s="41">
        <f t="shared" si="20"/>
        <v>323</v>
      </c>
      <c r="L62" s="41">
        <f t="shared" si="20"/>
        <v>86</v>
      </c>
      <c r="M62" s="7">
        <f t="shared" si="20"/>
        <v>19</v>
      </c>
      <c r="N62" s="36"/>
      <c r="O62" s="35">
        <f t="shared" si="15"/>
        <v>0</v>
      </c>
      <c r="P62" s="35">
        <f t="shared" si="16"/>
        <v>0</v>
      </c>
      <c r="Q62" s="35">
        <f t="shared" si="17"/>
        <v>272</v>
      </c>
      <c r="R62" s="35">
        <f t="shared" si="18"/>
        <v>423</v>
      </c>
      <c r="S62" s="35">
        <f t="shared" si="19"/>
        <v>490</v>
      </c>
      <c r="T62" s="22"/>
      <c r="U62" s="67">
        <f>IF(B62=C62,0,IF(S62&lt;&gt;"-",(S62)/Přehled!$A$1,0))</f>
        <v>1.1666666666666667</v>
      </c>
    </row>
    <row r="63" spans="1:21" x14ac:dyDescent="0.25">
      <c r="A63" s="55">
        <v>61</v>
      </c>
      <c r="B63" s="34">
        <v>3911</v>
      </c>
      <c r="C63" s="7"/>
      <c r="D63" s="56">
        <v>1035</v>
      </c>
      <c r="E63" s="41">
        <f t="shared" si="10"/>
        <v>520</v>
      </c>
      <c r="F63" s="41">
        <f t="shared" si="11"/>
        <v>175</v>
      </c>
      <c r="G63" s="41">
        <f t="shared" si="12"/>
        <v>45</v>
      </c>
      <c r="H63" s="7">
        <f t="shared" si="13"/>
        <v>10</v>
      </c>
      <c r="I63" s="34">
        <f t="shared" si="20"/>
        <v>1967</v>
      </c>
      <c r="J63" s="41">
        <f t="shared" si="20"/>
        <v>988</v>
      </c>
      <c r="K63" s="41">
        <f t="shared" si="20"/>
        <v>333</v>
      </c>
      <c r="L63" s="41">
        <f t="shared" si="20"/>
        <v>86</v>
      </c>
      <c r="M63" s="7">
        <f t="shared" si="20"/>
        <v>19</v>
      </c>
      <c r="N63" s="36"/>
      <c r="O63" s="35">
        <f t="shared" si="15"/>
        <v>0</v>
      </c>
      <c r="P63" s="35">
        <f t="shared" si="16"/>
        <v>0</v>
      </c>
      <c r="Q63" s="35">
        <f t="shared" si="17"/>
        <v>290</v>
      </c>
      <c r="R63" s="35">
        <f t="shared" si="18"/>
        <v>451</v>
      </c>
      <c r="S63" s="35">
        <f t="shared" si="19"/>
        <v>518</v>
      </c>
      <c r="T63" s="22"/>
      <c r="U63" s="67">
        <f>IF(B63=C63,0,IF(S63&lt;&gt;"-",(S63)/Přehled!$A$1,0))</f>
        <v>1.2333333333333334</v>
      </c>
    </row>
    <row r="64" spans="1:21" x14ac:dyDescent="0.25">
      <c r="A64" s="55">
        <v>62</v>
      </c>
      <c r="B64" s="34">
        <v>4009</v>
      </c>
      <c r="C64" s="7"/>
      <c r="D64" s="56">
        <v>1055</v>
      </c>
      <c r="E64" s="41">
        <f t="shared" si="10"/>
        <v>530</v>
      </c>
      <c r="F64" s="41">
        <f t="shared" si="11"/>
        <v>175</v>
      </c>
      <c r="G64" s="41">
        <f t="shared" si="12"/>
        <v>45</v>
      </c>
      <c r="H64" s="7">
        <f t="shared" si="13"/>
        <v>10</v>
      </c>
      <c r="I64" s="34">
        <f t="shared" si="20"/>
        <v>2005</v>
      </c>
      <c r="J64" s="41">
        <f t="shared" si="20"/>
        <v>1007</v>
      </c>
      <c r="K64" s="41">
        <f t="shared" si="20"/>
        <v>333</v>
      </c>
      <c r="L64" s="41">
        <f t="shared" si="20"/>
        <v>86</v>
      </c>
      <c r="M64" s="7">
        <f t="shared" si="20"/>
        <v>19</v>
      </c>
      <c r="N64" s="36"/>
      <c r="O64" s="35">
        <f t="shared" si="15"/>
        <v>0</v>
      </c>
      <c r="P64" s="35">
        <f t="shared" si="16"/>
        <v>0</v>
      </c>
      <c r="Q64" s="35">
        <f t="shared" si="17"/>
        <v>331</v>
      </c>
      <c r="R64" s="35">
        <f t="shared" si="18"/>
        <v>492</v>
      </c>
      <c r="S64" s="35">
        <f t="shared" si="19"/>
        <v>559</v>
      </c>
      <c r="T64" s="22"/>
      <c r="U64" s="67">
        <f>IF(B64=C64,0,IF(S64&lt;&gt;"-",(S64)/Přehled!$A$1,0))</f>
        <v>1.3309523809523809</v>
      </c>
    </row>
    <row r="65" spans="1:21" x14ac:dyDescent="0.25">
      <c r="A65" s="55">
        <v>63</v>
      </c>
      <c r="B65" s="34">
        <v>4109</v>
      </c>
      <c r="C65" s="7"/>
      <c r="D65" s="56">
        <v>1075</v>
      </c>
      <c r="E65" s="41">
        <f t="shared" si="10"/>
        <v>540</v>
      </c>
      <c r="F65" s="41">
        <f t="shared" si="11"/>
        <v>180</v>
      </c>
      <c r="G65" s="41">
        <f t="shared" si="12"/>
        <v>45</v>
      </c>
      <c r="H65" s="7">
        <f t="shared" si="13"/>
        <v>10</v>
      </c>
      <c r="I65" s="34">
        <f t="shared" si="20"/>
        <v>2043</v>
      </c>
      <c r="J65" s="41">
        <f t="shared" si="20"/>
        <v>1026</v>
      </c>
      <c r="K65" s="41">
        <f t="shared" si="20"/>
        <v>342</v>
      </c>
      <c r="L65" s="41">
        <f t="shared" si="20"/>
        <v>86</v>
      </c>
      <c r="M65" s="7">
        <f t="shared" si="20"/>
        <v>19</v>
      </c>
      <c r="N65" s="36"/>
      <c r="O65" s="35">
        <f t="shared" si="15"/>
        <v>23</v>
      </c>
      <c r="P65" s="35">
        <f t="shared" si="16"/>
        <v>0</v>
      </c>
      <c r="Q65" s="35">
        <f t="shared" si="17"/>
        <v>356</v>
      </c>
      <c r="R65" s="35">
        <f t="shared" si="18"/>
        <v>526</v>
      </c>
      <c r="S65" s="35">
        <f t="shared" si="19"/>
        <v>593</v>
      </c>
      <c r="T65" s="22"/>
      <c r="U65" s="67">
        <f>IF(B65=C65,0,IF(S65&lt;&gt;"-",(S65)/Přehled!$A$1,0))</f>
        <v>1.411904761904762</v>
      </c>
    </row>
    <row r="66" spans="1:21" x14ac:dyDescent="0.25">
      <c r="A66" s="55">
        <v>64</v>
      </c>
      <c r="B66" s="34">
        <v>4212</v>
      </c>
      <c r="C66" s="7"/>
      <c r="D66" s="56">
        <v>1095</v>
      </c>
      <c r="E66" s="41">
        <f t="shared" si="10"/>
        <v>550</v>
      </c>
      <c r="F66" s="41">
        <f t="shared" si="11"/>
        <v>185</v>
      </c>
      <c r="G66" s="41">
        <f t="shared" si="12"/>
        <v>45</v>
      </c>
      <c r="H66" s="7">
        <f t="shared" si="13"/>
        <v>10</v>
      </c>
      <c r="I66" s="34">
        <f t="shared" si="20"/>
        <v>2081</v>
      </c>
      <c r="J66" s="41">
        <f t="shared" si="20"/>
        <v>1045</v>
      </c>
      <c r="K66" s="41">
        <f t="shared" si="20"/>
        <v>352</v>
      </c>
      <c r="L66" s="41">
        <f t="shared" si="20"/>
        <v>86</v>
      </c>
      <c r="M66" s="7">
        <f t="shared" si="20"/>
        <v>19</v>
      </c>
      <c r="N66" s="36"/>
      <c r="O66" s="35">
        <f t="shared" si="15"/>
        <v>50</v>
      </c>
      <c r="P66" s="35">
        <f t="shared" si="16"/>
        <v>0</v>
      </c>
      <c r="Q66" s="35">
        <f t="shared" si="17"/>
        <v>382</v>
      </c>
      <c r="R66" s="35">
        <f t="shared" si="18"/>
        <v>562</v>
      </c>
      <c r="S66" s="35">
        <f t="shared" si="19"/>
        <v>629</v>
      </c>
      <c r="T66" s="22"/>
      <c r="U66" s="67">
        <f>IF(B66=C66,0,IF(S66&lt;&gt;"-",(S66)/Přehled!$A$1,0))</f>
        <v>1.4976190476190476</v>
      </c>
    </row>
    <row r="67" spans="1:21" x14ac:dyDescent="0.25">
      <c r="A67" s="55">
        <v>65</v>
      </c>
      <c r="B67" s="34">
        <v>4317</v>
      </c>
      <c r="C67" s="7"/>
      <c r="D67" s="56">
        <v>1115</v>
      </c>
      <c r="E67" s="41">
        <f t="shared" si="10"/>
        <v>560</v>
      </c>
      <c r="F67" s="41">
        <f t="shared" si="11"/>
        <v>185</v>
      </c>
      <c r="G67" s="41">
        <f t="shared" si="12"/>
        <v>45</v>
      </c>
      <c r="H67" s="7">
        <f t="shared" si="13"/>
        <v>10</v>
      </c>
      <c r="I67" s="34">
        <f t="shared" si="20"/>
        <v>2119</v>
      </c>
      <c r="J67" s="41">
        <f t="shared" si="20"/>
        <v>1064</v>
      </c>
      <c r="K67" s="41">
        <f t="shared" si="20"/>
        <v>352</v>
      </c>
      <c r="L67" s="41">
        <f t="shared" si="20"/>
        <v>86</v>
      </c>
      <c r="M67" s="7">
        <f t="shared" si="20"/>
        <v>19</v>
      </c>
      <c r="N67" s="36"/>
      <c r="O67" s="35">
        <f t="shared" si="15"/>
        <v>79</v>
      </c>
      <c r="P67" s="35">
        <f t="shared" si="16"/>
        <v>0</v>
      </c>
      <c r="Q67" s="35">
        <f t="shared" si="17"/>
        <v>430</v>
      </c>
      <c r="R67" s="35">
        <f t="shared" si="18"/>
        <v>610</v>
      </c>
      <c r="S67" s="35">
        <f t="shared" si="19"/>
        <v>677</v>
      </c>
      <c r="T67" s="22"/>
      <c r="U67" s="67">
        <f>IF(B67=C67,0,IF(S67&lt;&gt;"-",(S67)/Přehled!$A$1,0))</f>
        <v>1.611904761904762</v>
      </c>
    </row>
    <row r="68" spans="1:21" x14ac:dyDescent="0.25">
      <c r="A68" s="55">
        <v>66</v>
      </c>
      <c r="B68" s="34">
        <v>4425</v>
      </c>
      <c r="C68" s="7"/>
      <c r="D68" s="56">
        <v>1135</v>
      </c>
      <c r="E68" s="41">
        <f t="shared" ref="E68:E131" si="21">ROUND((D68/2)/5,0)*5</f>
        <v>570</v>
      </c>
      <c r="F68" s="41">
        <f t="shared" ref="F68:F131" si="22">ROUND((E68/3)/5,0)*5</f>
        <v>190</v>
      </c>
      <c r="G68" s="41">
        <f t="shared" ref="G68:G131" si="23">ROUND((F68/4)/5,0)*5</f>
        <v>50</v>
      </c>
      <c r="H68" s="7">
        <f t="shared" ref="H68:H131" si="24">ROUND((G68/5)/5,0)*5</f>
        <v>10</v>
      </c>
      <c r="I68" s="34">
        <f t="shared" si="20"/>
        <v>2157</v>
      </c>
      <c r="J68" s="41">
        <f t="shared" si="20"/>
        <v>1083</v>
      </c>
      <c r="K68" s="41">
        <f t="shared" si="20"/>
        <v>361</v>
      </c>
      <c r="L68" s="41">
        <f t="shared" si="20"/>
        <v>95</v>
      </c>
      <c r="M68" s="7">
        <f t="shared" si="20"/>
        <v>19</v>
      </c>
      <c r="N68" s="36"/>
      <c r="O68" s="35">
        <f t="shared" ref="O68:O131" si="25">IF((B68-I68)-I68&lt;=0,0,(B68-I68)-I68)</f>
        <v>111</v>
      </c>
      <c r="P68" s="35">
        <f t="shared" ref="P68:P131" si="26">IF((B68-I68-J68)-J68&lt;=O68,0,IF((B68-I68-J68)-J68&lt;=0,0,(B68-I68-J68)-J68))</f>
        <v>0</v>
      </c>
      <c r="Q68" s="35">
        <f t="shared" ref="Q68:Q131" si="27">IF((B68-I68-J68-K68)-K68&lt;=0,0,(B68-I68-J68-K68)-K68)</f>
        <v>463</v>
      </c>
      <c r="R68" s="35">
        <f t="shared" ref="R68:R131" si="28">IF((B68-I68-J68-K68-L68)-L68&lt;=0,0,(B68-I68-J68-K68-L68)-L68)</f>
        <v>634</v>
      </c>
      <c r="S68" s="35">
        <f t="shared" ref="S68:S131" si="29">IF(H68=0,IF((B68-I68-J68-K68-L68-M68)-M68&lt;=0,0,(B68-I68-J68-K68-L68-M68)-M68),IF((B68-I68-J68-K68-L68-M68)-M68&lt;=0,"-",(B68-I68-J68-K68-L68-M68)-M68+M68))</f>
        <v>710</v>
      </c>
      <c r="T68" s="22"/>
      <c r="U68" s="67">
        <f>IF(B68=C68,0,IF(S68&lt;&gt;"-",(S68)/Přehled!$A$1,0))</f>
        <v>1.6904761904761905</v>
      </c>
    </row>
    <row r="69" spans="1:21" x14ac:dyDescent="0.25">
      <c r="A69" s="55">
        <v>67</v>
      </c>
      <c r="B69" s="34">
        <v>4536</v>
      </c>
      <c r="C69" s="7"/>
      <c r="D69" s="56">
        <v>1155</v>
      </c>
      <c r="E69" s="41">
        <f t="shared" si="21"/>
        <v>580</v>
      </c>
      <c r="F69" s="41">
        <f t="shared" si="22"/>
        <v>195</v>
      </c>
      <c r="G69" s="41">
        <f t="shared" si="23"/>
        <v>50</v>
      </c>
      <c r="H69" s="7">
        <f t="shared" si="24"/>
        <v>10</v>
      </c>
      <c r="I69" s="34">
        <f t="shared" si="20"/>
        <v>2195</v>
      </c>
      <c r="J69" s="41">
        <f t="shared" si="20"/>
        <v>1102</v>
      </c>
      <c r="K69" s="41">
        <f t="shared" si="20"/>
        <v>371</v>
      </c>
      <c r="L69" s="41">
        <f t="shared" si="20"/>
        <v>95</v>
      </c>
      <c r="M69" s="7">
        <f t="shared" si="20"/>
        <v>19</v>
      </c>
      <c r="N69" s="36"/>
      <c r="O69" s="35">
        <f t="shared" si="25"/>
        <v>146</v>
      </c>
      <c r="P69" s="35">
        <f t="shared" si="26"/>
        <v>0</v>
      </c>
      <c r="Q69" s="35">
        <f t="shared" si="27"/>
        <v>497</v>
      </c>
      <c r="R69" s="35">
        <f t="shared" si="28"/>
        <v>678</v>
      </c>
      <c r="S69" s="35">
        <f t="shared" si="29"/>
        <v>754</v>
      </c>
      <c r="T69" s="22"/>
      <c r="U69" s="67">
        <f>IF(B69=C69,0,IF(S69&lt;&gt;"-",(S69)/Přehled!$A$1,0))</f>
        <v>1.7952380952380953</v>
      </c>
    </row>
    <row r="70" spans="1:21" x14ac:dyDescent="0.25">
      <c r="A70" s="55">
        <v>68</v>
      </c>
      <c r="B70" s="34">
        <v>4649</v>
      </c>
      <c r="C70" s="7"/>
      <c r="D70" s="56">
        <v>1180</v>
      </c>
      <c r="E70" s="41">
        <f t="shared" si="21"/>
        <v>590</v>
      </c>
      <c r="F70" s="41">
        <f t="shared" si="22"/>
        <v>195</v>
      </c>
      <c r="G70" s="41">
        <f t="shared" si="23"/>
        <v>50</v>
      </c>
      <c r="H70" s="7">
        <f t="shared" si="24"/>
        <v>10</v>
      </c>
      <c r="I70" s="34">
        <f t="shared" si="20"/>
        <v>2242</v>
      </c>
      <c r="J70" s="41">
        <f t="shared" si="20"/>
        <v>1121</v>
      </c>
      <c r="K70" s="41">
        <f t="shared" si="20"/>
        <v>371</v>
      </c>
      <c r="L70" s="41">
        <f t="shared" si="20"/>
        <v>95</v>
      </c>
      <c r="M70" s="7">
        <f t="shared" si="20"/>
        <v>19</v>
      </c>
      <c r="N70" s="36"/>
      <c r="O70" s="35">
        <f t="shared" si="25"/>
        <v>165</v>
      </c>
      <c r="P70" s="35">
        <f t="shared" si="26"/>
        <v>0</v>
      </c>
      <c r="Q70" s="35">
        <f t="shared" si="27"/>
        <v>544</v>
      </c>
      <c r="R70" s="35">
        <f t="shared" si="28"/>
        <v>725</v>
      </c>
      <c r="S70" s="35">
        <f t="shared" si="29"/>
        <v>801</v>
      </c>
      <c r="T70" s="22"/>
      <c r="U70" s="67">
        <f>IF(B70=C70,0,IF(S70&lt;&gt;"-",(S70)/Přehled!$A$1,0))</f>
        <v>1.9071428571428573</v>
      </c>
    </row>
    <row r="71" spans="1:21" x14ac:dyDescent="0.25">
      <c r="A71" s="55">
        <v>69</v>
      </c>
      <c r="B71" s="34">
        <v>4765</v>
      </c>
      <c r="C71" s="7"/>
      <c r="D71" s="56">
        <v>1200</v>
      </c>
      <c r="E71" s="41">
        <f t="shared" si="21"/>
        <v>600</v>
      </c>
      <c r="F71" s="41">
        <f t="shared" si="22"/>
        <v>200</v>
      </c>
      <c r="G71" s="41">
        <f t="shared" si="23"/>
        <v>50</v>
      </c>
      <c r="H71" s="7">
        <f t="shared" si="24"/>
        <v>10</v>
      </c>
      <c r="I71" s="34">
        <f t="shared" si="20"/>
        <v>2280</v>
      </c>
      <c r="J71" s="41">
        <f t="shared" si="20"/>
        <v>1140</v>
      </c>
      <c r="K71" s="41">
        <f t="shared" si="20"/>
        <v>380</v>
      </c>
      <c r="L71" s="41">
        <f t="shared" si="20"/>
        <v>95</v>
      </c>
      <c r="M71" s="7">
        <f t="shared" si="20"/>
        <v>19</v>
      </c>
      <c r="N71" s="36"/>
      <c r="O71" s="35">
        <f t="shared" si="25"/>
        <v>205</v>
      </c>
      <c r="P71" s="35">
        <f t="shared" si="26"/>
        <v>0</v>
      </c>
      <c r="Q71" s="35">
        <f t="shared" si="27"/>
        <v>585</v>
      </c>
      <c r="R71" s="35">
        <f t="shared" si="28"/>
        <v>775</v>
      </c>
      <c r="S71" s="35">
        <f t="shared" si="29"/>
        <v>851</v>
      </c>
      <c r="T71" s="22"/>
      <c r="U71" s="67">
        <f>IF(B71=C71,0,IF(S71&lt;&gt;"-",(S71)/Přehled!$A$1,0))</f>
        <v>2.0261904761904761</v>
      </c>
    </row>
    <row r="72" spans="1:21" x14ac:dyDescent="0.25">
      <c r="A72" s="55">
        <v>70</v>
      </c>
      <c r="B72" s="34">
        <v>4884</v>
      </c>
      <c r="C72" s="7"/>
      <c r="D72" s="56">
        <v>1220</v>
      </c>
      <c r="E72" s="41">
        <f t="shared" si="21"/>
        <v>610</v>
      </c>
      <c r="F72" s="41">
        <f t="shared" si="22"/>
        <v>205</v>
      </c>
      <c r="G72" s="41">
        <f t="shared" si="23"/>
        <v>50</v>
      </c>
      <c r="H72" s="7">
        <f t="shared" si="24"/>
        <v>10</v>
      </c>
      <c r="I72" s="34">
        <f t="shared" si="20"/>
        <v>2318</v>
      </c>
      <c r="J72" s="41">
        <f t="shared" si="20"/>
        <v>1159</v>
      </c>
      <c r="K72" s="41">
        <f t="shared" si="20"/>
        <v>390</v>
      </c>
      <c r="L72" s="41">
        <f t="shared" si="20"/>
        <v>95</v>
      </c>
      <c r="M72" s="7">
        <f t="shared" si="20"/>
        <v>19</v>
      </c>
      <c r="N72" s="36"/>
      <c r="O72" s="35">
        <f t="shared" si="25"/>
        <v>248</v>
      </c>
      <c r="P72" s="35">
        <f t="shared" si="26"/>
        <v>0</v>
      </c>
      <c r="Q72" s="35">
        <f t="shared" si="27"/>
        <v>627</v>
      </c>
      <c r="R72" s="35">
        <f t="shared" si="28"/>
        <v>827</v>
      </c>
      <c r="S72" s="35">
        <f t="shared" si="29"/>
        <v>903</v>
      </c>
      <c r="T72" s="22"/>
      <c r="U72" s="67">
        <f>IF(B72=C72,0,IF(S72&lt;&gt;"-",(S72)/Přehled!$A$1,0))</f>
        <v>2.15</v>
      </c>
    </row>
    <row r="73" spans="1:21" x14ac:dyDescent="0.25">
      <c r="A73" s="55">
        <v>71</v>
      </c>
      <c r="B73" s="34">
        <v>5006</v>
      </c>
      <c r="C73" s="7"/>
      <c r="D73" s="56">
        <v>1240</v>
      </c>
      <c r="E73" s="41">
        <f t="shared" si="21"/>
        <v>620</v>
      </c>
      <c r="F73" s="41">
        <f t="shared" si="22"/>
        <v>205</v>
      </c>
      <c r="G73" s="41">
        <f t="shared" si="23"/>
        <v>50</v>
      </c>
      <c r="H73" s="7">
        <f t="shared" si="24"/>
        <v>10</v>
      </c>
      <c r="I73" s="34">
        <f t="shared" si="20"/>
        <v>2356</v>
      </c>
      <c r="J73" s="41">
        <f t="shared" si="20"/>
        <v>1178</v>
      </c>
      <c r="K73" s="41">
        <f t="shared" si="20"/>
        <v>390</v>
      </c>
      <c r="L73" s="41">
        <f t="shared" si="20"/>
        <v>95</v>
      </c>
      <c r="M73" s="7">
        <f t="shared" si="20"/>
        <v>19</v>
      </c>
      <c r="N73" s="36"/>
      <c r="O73" s="35">
        <f t="shared" si="25"/>
        <v>294</v>
      </c>
      <c r="P73" s="35">
        <f t="shared" si="26"/>
        <v>0</v>
      </c>
      <c r="Q73" s="35">
        <f t="shared" si="27"/>
        <v>692</v>
      </c>
      <c r="R73" s="35">
        <f t="shared" si="28"/>
        <v>892</v>
      </c>
      <c r="S73" s="35">
        <f t="shared" si="29"/>
        <v>968</v>
      </c>
      <c r="T73" s="22"/>
      <c r="U73" s="67">
        <f>IF(B73=C73,0,IF(S73&lt;&gt;"-",(S73)/Přehled!$A$1,0))</f>
        <v>2.3047619047619046</v>
      </c>
    </row>
    <row r="74" spans="1:21" x14ac:dyDescent="0.25">
      <c r="A74" s="55">
        <v>72</v>
      </c>
      <c r="B74" s="34">
        <v>5132</v>
      </c>
      <c r="C74" s="7"/>
      <c r="D74" s="56">
        <v>1260</v>
      </c>
      <c r="E74" s="41">
        <f t="shared" si="21"/>
        <v>630</v>
      </c>
      <c r="F74" s="41">
        <f t="shared" si="22"/>
        <v>210</v>
      </c>
      <c r="G74" s="41">
        <f t="shared" si="23"/>
        <v>55</v>
      </c>
      <c r="H74" s="7">
        <f t="shared" si="24"/>
        <v>10</v>
      </c>
      <c r="I74" s="34">
        <f t="shared" si="20"/>
        <v>2394</v>
      </c>
      <c r="J74" s="41">
        <f t="shared" si="20"/>
        <v>1197</v>
      </c>
      <c r="K74" s="41">
        <f t="shared" si="20"/>
        <v>399</v>
      </c>
      <c r="L74" s="41">
        <f t="shared" si="20"/>
        <v>105</v>
      </c>
      <c r="M74" s="7">
        <f t="shared" si="20"/>
        <v>19</v>
      </c>
      <c r="N74" s="36"/>
      <c r="O74" s="35">
        <f t="shared" si="25"/>
        <v>344</v>
      </c>
      <c r="P74" s="35">
        <f t="shared" si="26"/>
        <v>0</v>
      </c>
      <c r="Q74" s="35">
        <f t="shared" si="27"/>
        <v>743</v>
      </c>
      <c r="R74" s="35">
        <f t="shared" si="28"/>
        <v>932</v>
      </c>
      <c r="S74" s="35">
        <f t="shared" si="29"/>
        <v>1018</v>
      </c>
      <c r="T74" s="22"/>
      <c r="U74" s="67">
        <f>IF(B74=C74,0,IF(S74&lt;&gt;"-",(S74)/Přehled!$A$1,0))</f>
        <v>2.4238095238095236</v>
      </c>
    </row>
    <row r="75" spans="1:21" x14ac:dyDescent="0.25">
      <c r="A75" s="55">
        <v>73</v>
      </c>
      <c r="B75" s="34">
        <v>5260</v>
      </c>
      <c r="C75" s="7"/>
      <c r="D75" s="56">
        <v>1285</v>
      </c>
      <c r="E75" s="41">
        <f t="shared" si="21"/>
        <v>645</v>
      </c>
      <c r="F75" s="41">
        <f t="shared" si="22"/>
        <v>215</v>
      </c>
      <c r="G75" s="41">
        <f t="shared" si="23"/>
        <v>55</v>
      </c>
      <c r="H75" s="7">
        <f t="shared" si="24"/>
        <v>10</v>
      </c>
      <c r="I75" s="34">
        <f t="shared" si="20"/>
        <v>2442</v>
      </c>
      <c r="J75" s="41">
        <f t="shared" si="20"/>
        <v>1226</v>
      </c>
      <c r="K75" s="41">
        <f t="shared" si="20"/>
        <v>409</v>
      </c>
      <c r="L75" s="41">
        <f t="shared" si="20"/>
        <v>105</v>
      </c>
      <c r="M75" s="7">
        <f t="shared" si="20"/>
        <v>19</v>
      </c>
      <c r="N75" s="36"/>
      <c r="O75" s="35">
        <f t="shared" si="25"/>
        <v>376</v>
      </c>
      <c r="P75" s="35">
        <f t="shared" si="26"/>
        <v>0</v>
      </c>
      <c r="Q75" s="35">
        <f t="shared" si="27"/>
        <v>774</v>
      </c>
      <c r="R75" s="35">
        <f t="shared" si="28"/>
        <v>973</v>
      </c>
      <c r="S75" s="35">
        <f t="shared" si="29"/>
        <v>1059</v>
      </c>
      <c r="T75" s="22"/>
      <c r="U75" s="67">
        <f>IF(B75=C75,0,IF(S75&lt;&gt;"-",(S75)/Přehled!$A$1,0))</f>
        <v>2.5214285714285714</v>
      </c>
    </row>
    <row r="76" spans="1:21" x14ac:dyDescent="0.25">
      <c r="A76" s="55">
        <v>74</v>
      </c>
      <c r="B76" s="34">
        <v>5391</v>
      </c>
      <c r="C76" s="7"/>
      <c r="D76" s="56">
        <v>1305</v>
      </c>
      <c r="E76" s="41">
        <f t="shared" si="21"/>
        <v>655</v>
      </c>
      <c r="F76" s="41">
        <f t="shared" si="22"/>
        <v>220</v>
      </c>
      <c r="G76" s="41">
        <f t="shared" si="23"/>
        <v>55</v>
      </c>
      <c r="H76" s="7">
        <f t="shared" si="24"/>
        <v>10</v>
      </c>
      <c r="I76" s="34">
        <f t="shared" si="20"/>
        <v>2480</v>
      </c>
      <c r="J76" s="41">
        <f t="shared" si="20"/>
        <v>1245</v>
      </c>
      <c r="K76" s="41">
        <f t="shared" si="20"/>
        <v>418</v>
      </c>
      <c r="L76" s="41">
        <f t="shared" si="20"/>
        <v>105</v>
      </c>
      <c r="M76" s="7">
        <f t="shared" si="20"/>
        <v>19</v>
      </c>
      <c r="N76" s="36"/>
      <c r="O76" s="35">
        <f t="shared" si="25"/>
        <v>431</v>
      </c>
      <c r="P76" s="35">
        <f t="shared" si="26"/>
        <v>0</v>
      </c>
      <c r="Q76" s="35">
        <f t="shared" si="27"/>
        <v>830</v>
      </c>
      <c r="R76" s="35">
        <f t="shared" si="28"/>
        <v>1038</v>
      </c>
      <c r="S76" s="35">
        <f t="shared" si="29"/>
        <v>1124</v>
      </c>
      <c r="T76" s="22"/>
      <c r="U76" s="67">
        <f>IF(B76=C76,0,IF(S76&lt;&gt;"-",(S76)/Přehled!$A$1,0))</f>
        <v>2.676190476190476</v>
      </c>
    </row>
    <row r="77" spans="1:21" x14ac:dyDescent="0.25">
      <c r="A77" s="55">
        <v>75</v>
      </c>
      <c r="B77" s="34">
        <v>5526</v>
      </c>
      <c r="C77" s="7"/>
      <c r="D77" s="56">
        <v>1325</v>
      </c>
      <c r="E77" s="41">
        <f t="shared" si="21"/>
        <v>665</v>
      </c>
      <c r="F77" s="41">
        <f t="shared" si="22"/>
        <v>220</v>
      </c>
      <c r="G77" s="41">
        <f t="shared" si="23"/>
        <v>55</v>
      </c>
      <c r="H77" s="7">
        <f t="shared" si="24"/>
        <v>10</v>
      </c>
      <c r="I77" s="34">
        <f t="shared" si="20"/>
        <v>2518</v>
      </c>
      <c r="J77" s="41">
        <f t="shared" si="20"/>
        <v>1264</v>
      </c>
      <c r="K77" s="41">
        <f t="shared" si="20"/>
        <v>418</v>
      </c>
      <c r="L77" s="41">
        <f t="shared" si="20"/>
        <v>105</v>
      </c>
      <c r="M77" s="7">
        <f t="shared" si="20"/>
        <v>19</v>
      </c>
      <c r="N77" s="36"/>
      <c r="O77" s="35">
        <f t="shared" si="25"/>
        <v>490</v>
      </c>
      <c r="P77" s="35">
        <f t="shared" si="26"/>
        <v>0</v>
      </c>
      <c r="Q77" s="35">
        <f t="shared" si="27"/>
        <v>908</v>
      </c>
      <c r="R77" s="35">
        <f t="shared" si="28"/>
        <v>1116</v>
      </c>
      <c r="S77" s="35">
        <f t="shared" si="29"/>
        <v>1202</v>
      </c>
      <c r="T77" s="22"/>
      <c r="U77" s="67">
        <f>IF(B77=C77,0,IF(S77&lt;&gt;"-",(S77)/Přehled!$A$1,0))</f>
        <v>2.861904761904762</v>
      </c>
    </row>
    <row r="78" spans="1:21" x14ac:dyDescent="0.25">
      <c r="A78" s="55">
        <v>76</v>
      </c>
      <c r="B78" s="34">
        <v>5664</v>
      </c>
      <c r="C78" s="7"/>
      <c r="D78" s="56">
        <v>1350</v>
      </c>
      <c r="E78" s="41">
        <f t="shared" si="21"/>
        <v>675</v>
      </c>
      <c r="F78" s="41">
        <f t="shared" si="22"/>
        <v>225</v>
      </c>
      <c r="G78" s="41">
        <f t="shared" si="23"/>
        <v>55</v>
      </c>
      <c r="H78" s="7">
        <f t="shared" si="24"/>
        <v>10</v>
      </c>
      <c r="I78" s="34">
        <f t="shared" si="20"/>
        <v>2565</v>
      </c>
      <c r="J78" s="41">
        <f t="shared" si="20"/>
        <v>1283</v>
      </c>
      <c r="K78" s="41">
        <f t="shared" si="20"/>
        <v>428</v>
      </c>
      <c r="L78" s="41">
        <f t="shared" si="20"/>
        <v>105</v>
      </c>
      <c r="M78" s="7">
        <f t="shared" si="20"/>
        <v>19</v>
      </c>
      <c r="N78" s="36"/>
      <c r="O78" s="35">
        <f t="shared" si="25"/>
        <v>534</v>
      </c>
      <c r="P78" s="35">
        <f t="shared" si="26"/>
        <v>0</v>
      </c>
      <c r="Q78" s="35">
        <f t="shared" si="27"/>
        <v>960</v>
      </c>
      <c r="R78" s="35">
        <f t="shared" si="28"/>
        <v>1178</v>
      </c>
      <c r="S78" s="35">
        <f t="shared" si="29"/>
        <v>1264</v>
      </c>
      <c r="T78" s="22"/>
      <c r="U78" s="67">
        <f>IF(B78=C78,0,IF(S78&lt;&gt;"-",(S78)/Přehled!$A$1,0))</f>
        <v>3.0095238095238095</v>
      </c>
    </row>
    <row r="79" spans="1:21" x14ac:dyDescent="0.25">
      <c r="A79" s="55">
        <v>77</v>
      </c>
      <c r="B79" s="34">
        <v>5806</v>
      </c>
      <c r="C79" s="7"/>
      <c r="D79" s="56">
        <v>1370</v>
      </c>
      <c r="E79" s="41">
        <f t="shared" si="21"/>
        <v>685</v>
      </c>
      <c r="F79" s="41">
        <f t="shared" si="22"/>
        <v>230</v>
      </c>
      <c r="G79" s="41">
        <f t="shared" si="23"/>
        <v>60</v>
      </c>
      <c r="H79" s="7">
        <f t="shared" si="24"/>
        <v>10</v>
      </c>
      <c r="I79" s="34">
        <f t="shared" si="20"/>
        <v>2603</v>
      </c>
      <c r="J79" s="41">
        <f t="shared" si="20"/>
        <v>1302</v>
      </c>
      <c r="K79" s="41">
        <f t="shared" si="20"/>
        <v>437</v>
      </c>
      <c r="L79" s="41">
        <f t="shared" si="20"/>
        <v>114</v>
      </c>
      <c r="M79" s="7">
        <f t="shared" si="20"/>
        <v>19</v>
      </c>
      <c r="N79" s="36"/>
      <c r="O79" s="35">
        <f t="shared" si="25"/>
        <v>600</v>
      </c>
      <c r="P79" s="35">
        <f t="shared" si="26"/>
        <v>0</v>
      </c>
      <c r="Q79" s="35">
        <f t="shared" si="27"/>
        <v>1027</v>
      </c>
      <c r="R79" s="35">
        <f t="shared" si="28"/>
        <v>1236</v>
      </c>
      <c r="S79" s="35">
        <f t="shared" si="29"/>
        <v>1331</v>
      </c>
      <c r="T79" s="22"/>
      <c r="U79" s="67">
        <f>IF(B79=C79,0,IF(S79&lt;&gt;"-",(S79)/Přehled!$A$1,0))</f>
        <v>3.1690476190476189</v>
      </c>
    </row>
    <row r="80" spans="1:21" x14ac:dyDescent="0.25">
      <c r="A80" s="55">
        <v>78</v>
      </c>
      <c r="B80" s="34">
        <v>5951</v>
      </c>
      <c r="C80" s="7"/>
      <c r="D80" s="56">
        <v>1390</v>
      </c>
      <c r="E80" s="41">
        <f t="shared" si="21"/>
        <v>695</v>
      </c>
      <c r="F80" s="41">
        <f t="shared" si="22"/>
        <v>230</v>
      </c>
      <c r="G80" s="41">
        <f t="shared" si="23"/>
        <v>60</v>
      </c>
      <c r="H80" s="7">
        <f t="shared" si="24"/>
        <v>10</v>
      </c>
      <c r="I80" s="34">
        <f t="shared" si="20"/>
        <v>2641</v>
      </c>
      <c r="J80" s="41">
        <f t="shared" si="20"/>
        <v>1321</v>
      </c>
      <c r="K80" s="41">
        <f t="shared" si="20"/>
        <v>437</v>
      </c>
      <c r="L80" s="41">
        <f t="shared" si="20"/>
        <v>114</v>
      </c>
      <c r="M80" s="7">
        <f t="shared" si="20"/>
        <v>19</v>
      </c>
      <c r="N80" s="36"/>
      <c r="O80" s="35">
        <f t="shared" si="25"/>
        <v>669</v>
      </c>
      <c r="P80" s="35">
        <f t="shared" si="26"/>
        <v>0</v>
      </c>
      <c r="Q80" s="35">
        <f t="shared" si="27"/>
        <v>1115</v>
      </c>
      <c r="R80" s="35">
        <f t="shared" si="28"/>
        <v>1324</v>
      </c>
      <c r="S80" s="35">
        <f t="shared" si="29"/>
        <v>1419</v>
      </c>
      <c r="T80" s="22"/>
      <c r="U80" s="67">
        <f>IF(B80=C80,0,IF(S80&lt;&gt;"-",(S80)/Přehled!$A$1,0))</f>
        <v>3.3785714285714286</v>
      </c>
    </row>
    <row r="81" spans="1:21" x14ac:dyDescent="0.25">
      <c r="A81" s="55">
        <v>79</v>
      </c>
      <c r="B81" s="34">
        <v>6100</v>
      </c>
      <c r="C81" s="7"/>
      <c r="D81" s="56">
        <v>1410</v>
      </c>
      <c r="E81" s="41">
        <f t="shared" si="21"/>
        <v>705</v>
      </c>
      <c r="F81" s="41">
        <f t="shared" si="22"/>
        <v>235</v>
      </c>
      <c r="G81" s="41">
        <f t="shared" si="23"/>
        <v>60</v>
      </c>
      <c r="H81" s="7">
        <f t="shared" si="24"/>
        <v>10</v>
      </c>
      <c r="I81" s="34">
        <f t="shared" si="20"/>
        <v>2679</v>
      </c>
      <c r="J81" s="41">
        <f t="shared" si="20"/>
        <v>1340</v>
      </c>
      <c r="K81" s="41">
        <f t="shared" si="20"/>
        <v>447</v>
      </c>
      <c r="L81" s="41">
        <f t="shared" si="20"/>
        <v>114</v>
      </c>
      <c r="M81" s="7">
        <f t="shared" si="20"/>
        <v>19</v>
      </c>
      <c r="N81" s="36"/>
      <c r="O81" s="35">
        <f t="shared" si="25"/>
        <v>742</v>
      </c>
      <c r="P81" s="35">
        <f t="shared" si="26"/>
        <v>0</v>
      </c>
      <c r="Q81" s="35">
        <f t="shared" si="27"/>
        <v>1187</v>
      </c>
      <c r="R81" s="35">
        <f t="shared" si="28"/>
        <v>1406</v>
      </c>
      <c r="S81" s="35">
        <f t="shared" si="29"/>
        <v>1501</v>
      </c>
      <c r="T81" s="22"/>
      <c r="U81" s="67">
        <f>IF(B81=C81,0,IF(S81&lt;&gt;"-",(S81)/Přehled!$A$1,0))</f>
        <v>3.573809523809524</v>
      </c>
    </row>
    <row r="82" spans="1:21" x14ac:dyDescent="0.25">
      <c r="A82" s="93">
        <v>80</v>
      </c>
      <c r="B82" s="94">
        <v>6252</v>
      </c>
      <c r="C82" s="95"/>
      <c r="D82" s="96">
        <v>1435</v>
      </c>
      <c r="E82" s="97">
        <f t="shared" si="21"/>
        <v>720</v>
      </c>
      <c r="F82" s="97">
        <f t="shared" si="22"/>
        <v>240</v>
      </c>
      <c r="G82" s="97">
        <f t="shared" si="23"/>
        <v>60</v>
      </c>
      <c r="H82" s="95">
        <f t="shared" si="24"/>
        <v>10</v>
      </c>
      <c r="I82" s="94">
        <f t="shared" si="20"/>
        <v>2727</v>
      </c>
      <c r="J82" s="97">
        <f t="shared" si="20"/>
        <v>1368</v>
      </c>
      <c r="K82" s="97">
        <f t="shared" si="20"/>
        <v>456</v>
      </c>
      <c r="L82" s="97">
        <f t="shared" si="20"/>
        <v>114</v>
      </c>
      <c r="M82" s="95">
        <f t="shared" si="20"/>
        <v>19</v>
      </c>
      <c r="N82" s="36"/>
      <c r="O82" s="35">
        <f t="shared" si="25"/>
        <v>798</v>
      </c>
      <c r="P82" s="35">
        <f t="shared" si="26"/>
        <v>0</v>
      </c>
      <c r="Q82" s="35">
        <f t="shared" si="27"/>
        <v>1245</v>
      </c>
      <c r="R82" s="35">
        <f t="shared" si="28"/>
        <v>1473</v>
      </c>
      <c r="S82" s="35">
        <f t="shared" si="29"/>
        <v>1568</v>
      </c>
      <c r="T82" s="22"/>
      <c r="U82" s="67">
        <f>IF(B82=C82,0,IF(S82&lt;&gt;"-",(S82)/Přehled!$A$1,0))</f>
        <v>3.7333333333333334</v>
      </c>
    </row>
    <row r="83" spans="1:21" x14ac:dyDescent="0.25">
      <c r="A83" s="55">
        <v>81</v>
      </c>
      <c r="B83" s="34">
        <v>6408</v>
      </c>
      <c r="C83" s="7"/>
      <c r="D83" s="56">
        <v>1455</v>
      </c>
      <c r="E83" s="41">
        <f t="shared" si="21"/>
        <v>730</v>
      </c>
      <c r="F83" s="41">
        <f t="shared" si="22"/>
        <v>245</v>
      </c>
      <c r="G83" s="41">
        <f t="shared" si="23"/>
        <v>60</v>
      </c>
      <c r="H83" s="7">
        <f t="shared" si="24"/>
        <v>10</v>
      </c>
      <c r="I83" s="34">
        <f t="shared" si="20"/>
        <v>2765</v>
      </c>
      <c r="J83" s="41">
        <f t="shared" si="20"/>
        <v>1387</v>
      </c>
      <c r="K83" s="41">
        <f t="shared" si="20"/>
        <v>466</v>
      </c>
      <c r="L83" s="41">
        <f t="shared" si="20"/>
        <v>114</v>
      </c>
      <c r="M83" s="7">
        <f t="shared" si="20"/>
        <v>19</v>
      </c>
      <c r="N83" s="36"/>
      <c r="O83" s="35">
        <f t="shared" si="25"/>
        <v>878</v>
      </c>
      <c r="P83" s="35">
        <f t="shared" si="26"/>
        <v>0</v>
      </c>
      <c r="Q83" s="35">
        <f t="shared" si="27"/>
        <v>1324</v>
      </c>
      <c r="R83" s="35">
        <f t="shared" si="28"/>
        <v>1562</v>
      </c>
      <c r="S83" s="35">
        <f t="shared" si="29"/>
        <v>1657</v>
      </c>
      <c r="T83" s="22"/>
      <c r="U83" s="67">
        <f>IF(B83=C83,0,IF(S83&lt;&gt;"-",(S83)/Přehled!$A$1,0))</f>
        <v>3.9452380952380954</v>
      </c>
    </row>
    <row r="84" spans="1:21" x14ac:dyDescent="0.25">
      <c r="A84" s="55">
        <v>82</v>
      </c>
      <c r="B84" s="34">
        <v>6569</v>
      </c>
      <c r="C84" s="7"/>
      <c r="D84" s="56">
        <v>1475</v>
      </c>
      <c r="E84" s="41">
        <f t="shared" si="21"/>
        <v>740</v>
      </c>
      <c r="F84" s="41">
        <f t="shared" si="22"/>
        <v>245</v>
      </c>
      <c r="G84" s="41">
        <f t="shared" si="23"/>
        <v>60</v>
      </c>
      <c r="H84" s="7">
        <f t="shared" si="24"/>
        <v>10</v>
      </c>
      <c r="I84" s="34">
        <f t="shared" si="20"/>
        <v>2803</v>
      </c>
      <c r="J84" s="41">
        <f t="shared" si="20"/>
        <v>1406</v>
      </c>
      <c r="K84" s="41">
        <f t="shared" si="20"/>
        <v>466</v>
      </c>
      <c r="L84" s="41">
        <f t="shared" si="20"/>
        <v>114</v>
      </c>
      <c r="M84" s="7">
        <f t="shared" si="20"/>
        <v>19</v>
      </c>
      <c r="N84" s="36"/>
      <c r="O84" s="35">
        <f t="shared" si="25"/>
        <v>963</v>
      </c>
      <c r="P84" s="35">
        <f t="shared" si="26"/>
        <v>0</v>
      </c>
      <c r="Q84" s="35">
        <f t="shared" si="27"/>
        <v>1428</v>
      </c>
      <c r="R84" s="35">
        <f t="shared" si="28"/>
        <v>1666</v>
      </c>
      <c r="S84" s="35">
        <f t="shared" si="29"/>
        <v>1761</v>
      </c>
      <c r="T84" s="22"/>
      <c r="U84" s="67">
        <f>IF(B84=C84,0,IF(S84&lt;&gt;"-",(S84)/Přehled!$A$1,0))</f>
        <v>4.1928571428571431</v>
      </c>
    </row>
    <row r="85" spans="1:21" x14ac:dyDescent="0.25">
      <c r="A85" s="55">
        <v>83</v>
      </c>
      <c r="B85" s="34">
        <v>6733</v>
      </c>
      <c r="C85" s="7"/>
      <c r="D85" s="56">
        <v>1500</v>
      </c>
      <c r="E85" s="41">
        <f t="shared" si="21"/>
        <v>750</v>
      </c>
      <c r="F85" s="41">
        <f t="shared" si="22"/>
        <v>250</v>
      </c>
      <c r="G85" s="41">
        <f t="shared" si="23"/>
        <v>65</v>
      </c>
      <c r="H85" s="7">
        <f t="shared" si="24"/>
        <v>15</v>
      </c>
      <c r="I85" s="34">
        <f t="shared" si="20"/>
        <v>2850</v>
      </c>
      <c r="J85" s="41">
        <f t="shared" si="20"/>
        <v>1425</v>
      </c>
      <c r="K85" s="41">
        <f t="shared" si="20"/>
        <v>475</v>
      </c>
      <c r="L85" s="41">
        <f t="shared" si="20"/>
        <v>124</v>
      </c>
      <c r="M85" s="7">
        <f t="shared" si="20"/>
        <v>29</v>
      </c>
      <c r="N85" s="36"/>
      <c r="O85" s="35">
        <f t="shared" si="25"/>
        <v>1033</v>
      </c>
      <c r="P85" s="35">
        <f t="shared" si="26"/>
        <v>0</v>
      </c>
      <c r="Q85" s="35">
        <f t="shared" si="27"/>
        <v>1508</v>
      </c>
      <c r="R85" s="35">
        <f t="shared" si="28"/>
        <v>1735</v>
      </c>
      <c r="S85" s="35">
        <f t="shared" si="29"/>
        <v>1830</v>
      </c>
      <c r="T85" s="22"/>
      <c r="U85" s="67">
        <f>IF(B85=C85,0,IF(S85&lt;&gt;"-",(S85)/Přehled!$A$1,0))</f>
        <v>4.3571428571428568</v>
      </c>
    </row>
    <row r="86" spans="1:21" x14ac:dyDescent="0.25">
      <c r="A86" s="55">
        <v>84</v>
      </c>
      <c r="B86" s="34">
        <v>6901</v>
      </c>
      <c r="C86" s="7"/>
      <c r="D86" s="56">
        <v>1520</v>
      </c>
      <c r="E86" s="41">
        <f t="shared" si="21"/>
        <v>760</v>
      </c>
      <c r="F86" s="41">
        <f t="shared" si="22"/>
        <v>255</v>
      </c>
      <c r="G86" s="41">
        <f t="shared" si="23"/>
        <v>65</v>
      </c>
      <c r="H86" s="7">
        <f t="shared" si="24"/>
        <v>15</v>
      </c>
      <c r="I86" s="34">
        <f t="shared" si="20"/>
        <v>2888</v>
      </c>
      <c r="J86" s="41">
        <f t="shared" si="20"/>
        <v>1444</v>
      </c>
      <c r="K86" s="41">
        <f t="shared" si="20"/>
        <v>485</v>
      </c>
      <c r="L86" s="41">
        <f t="shared" si="20"/>
        <v>124</v>
      </c>
      <c r="M86" s="7">
        <f t="shared" si="20"/>
        <v>29</v>
      </c>
      <c r="N86" s="36"/>
      <c r="O86" s="35">
        <f t="shared" si="25"/>
        <v>1125</v>
      </c>
      <c r="P86" s="35">
        <f t="shared" si="26"/>
        <v>0</v>
      </c>
      <c r="Q86" s="35">
        <f t="shared" si="27"/>
        <v>1599</v>
      </c>
      <c r="R86" s="35">
        <f t="shared" si="28"/>
        <v>1836</v>
      </c>
      <c r="S86" s="35">
        <f t="shared" si="29"/>
        <v>1931</v>
      </c>
      <c r="T86" s="22"/>
      <c r="U86" s="67">
        <f>IF(B86=C86,0,IF(S86&lt;&gt;"-",(S86)/Přehled!$A$1,0))</f>
        <v>4.5976190476190473</v>
      </c>
    </row>
    <row r="87" spans="1:21" x14ac:dyDescent="0.25">
      <c r="A87" s="55">
        <v>85</v>
      </c>
      <c r="B87" s="34">
        <v>7074</v>
      </c>
      <c r="C87" s="7"/>
      <c r="D87" s="56">
        <v>1545</v>
      </c>
      <c r="E87" s="41">
        <f t="shared" si="21"/>
        <v>775</v>
      </c>
      <c r="F87" s="41">
        <f t="shared" si="22"/>
        <v>260</v>
      </c>
      <c r="G87" s="41">
        <f t="shared" si="23"/>
        <v>65</v>
      </c>
      <c r="H87" s="7">
        <f t="shared" si="24"/>
        <v>15</v>
      </c>
      <c r="I87" s="34">
        <f t="shared" si="20"/>
        <v>2936</v>
      </c>
      <c r="J87" s="41">
        <f t="shared" si="20"/>
        <v>1473</v>
      </c>
      <c r="K87" s="41">
        <f t="shared" si="20"/>
        <v>494</v>
      </c>
      <c r="L87" s="41">
        <f t="shared" si="20"/>
        <v>124</v>
      </c>
      <c r="M87" s="7">
        <f t="shared" si="20"/>
        <v>29</v>
      </c>
      <c r="N87" s="36"/>
      <c r="O87" s="35">
        <f t="shared" si="25"/>
        <v>1202</v>
      </c>
      <c r="P87" s="35">
        <f t="shared" si="26"/>
        <v>0</v>
      </c>
      <c r="Q87" s="35">
        <f t="shared" si="27"/>
        <v>1677</v>
      </c>
      <c r="R87" s="35">
        <f t="shared" si="28"/>
        <v>1923</v>
      </c>
      <c r="S87" s="35">
        <f t="shared" si="29"/>
        <v>2018</v>
      </c>
      <c r="T87" s="22"/>
      <c r="U87" s="67">
        <f>IF(B87=C87,0,IF(S87&lt;&gt;"-",(S87)/Přehled!$A$1,0))</f>
        <v>4.8047619047619046</v>
      </c>
    </row>
    <row r="88" spans="1:21" x14ac:dyDescent="0.25">
      <c r="A88" s="55">
        <v>86</v>
      </c>
      <c r="B88" s="34">
        <v>7250</v>
      </c>
      <c r="C88" s="7"/>
      <c r="D88" s="56">
        <v>1565</v>
      </c>
      <c r="E88" s="41">
        <f t="shared" si="21"/>
        <v>785</v>
      </c>
      <c r="F88" s="41">
        <f t="shared" si="22"/>
        <v>260</v>
      </c>
      <c r="G88" s="41">
        <f t="shared" si="23"/>
        <v>65</v>
      </c>
      <c r="H88" s="7">
        <f t="shared" si="24"/>
        <v>15</v>
      </c>
      <c r="I88" s="34">
        <f t="shared" si="20"/>
        <v>2974</v>
      </c>
      <c r="J88" s="41">
        <f t="shared" si="20"/>
        <v>1492</v>
      </c>
      <c r="K88" s="41">
        <f t="shared" si="20"/>
        <v>494</v>
      </c>
      <c r="L88" s="41">
        <f t="shared" si="20"/>
        <v>124</v>
      </c>
      <c r="M88" s="7">
        <f t="shared" si="20"/>
        <v>29</v>
      </c>
      <c r="N88" s="36"/>
      <c r="O88" s="35">
        <f t="shared" si="25"/>
        <v>1302</v>
      </c>
      <c r="P88" s="35">
        <f t="shared" si="26"/>
        <v>0</v>
      </c>
      <c r="Q88" s="35">
        <f t="shared" si="27"/>
        <v>1796</v>
      </c>
      <c r="R88" s="35">
        <f t="shared" si="28"/>
        <v>2042</v>
      </c>
      <c r="S88" s="35">
        <f t="shared" si="29"/>
        <v>2137</v>
      </c>
      <c r="T88" s="22"/>
      <c r="U88" s="67">
        <f>IF(B88=C88,0,IF(S88&lt;&gt;"-",(S88)/Přehled!$A$1,0))</f>
        <v>5.0880952380952378</v>
      </c>
    </row>
    <row r="89" spans="1:21" x14ac:dyDescent="0.25">
      <c r="A89" s="55">
        <v>87</v>
      </c>
      <c r="B89" s="34">
        <v>7432</v>
      </c>
      <c r="C89" s="7"/>
      <c r="D89" s="56">
        <v>1585</v>
      </c>
      <c r="E89" s="41">
        <f t="shared" si="21"/>
        <v>795</v>
      </c>
      <c r="F89" s="41">
        <f t="shared" si="22"/>
        <v>265</v>
      </c>
      <c r="G89" s="41">
        <f t="shared" si="23"/>
        <v>65</v>
      </c>
      <c r="H89" s="7">
        <f t="shared" si="24"/>
        <v>15</v>
      </c>
      <c r="I89" s="34">
        <f t="shared" si="20"/>
        <v>3012</v>
      </c>
      <c r="J89" s="41">
        <f t="shared" si="20"/>
        <v>1511</v>
      </c>
      <c r="K89" s="41">
        <f t="shared" si="20"/>
        <v>504</v>
      </c>
      <c r="L89" s="41">
        <f t="shared" si="20"/>
        <v>124</v>
      </c>
      <c r="M89" s="7">
        <f t="shared" si="20"/>
        <v>29</v>
      </c>
      <c r="N89" s="36"/>
      <c r="O89" s="35">
        <f t="shared" si="25"/>
        <v>1408</v>
      </c>
      <c r="P89" s="35">
        <f t="shared" si="26"/>
        <v>0</v>
      </c>
      <c r="Q89" s="35">
        <f t="shared" si="27"/>
        <v>1901</v>
      </c>
      <c r="R89" s="35">
        <f t="shared" si="28"/>
        <v>2157</v>
      </c>
      <c r="S89" s="35">
        <f t="shared" si="29"/>
        <v>2252</v>
      </c>
      <c r="T89" s="22"/>
      <c r="U89" s="67">
        <f>IF(B89=C89,0,IF(S89&lt;&gt;"-",(S89)/Přehled!$A$1,0))</f>
        <v>5.3619047619047615</v>
      </c>
    </row>
    <row r="90" spans="1:21" x14ac:dyDescent="0.25">
      <c r="A90" s="55">
        <v>88</v>
      </c>
      <c r="B90" s="34">
        <v>7618</v>
      </c>
      <c r="C90" s="7"/>
      <c r="D90" s="56">
        <v>1610</v>
      </c>
      <c r="E90" s="41">
        <f t="shared" si="21"/>
        <v>805</v>
      </c>
      <c r="F90" s="41">
        <f t="shared" si="22"/>
        <v>270</v>
      </c>
      <c r="G90" s="41">
        <f t="shared" si="23"/>
        <v>70</v>
      </c>
      <c r="H90" s="7">
        <f t="shared" si="24"/>
        <v>15</v>
      </c>
      <c r="I90" s="34">
        <f t="shared" si="20"/>
        <v>3059</v>
      </c>
      <c r="J90" s="41">
        <f t="shared" si="20"/>
        <v>1530</v>
      </c>
      <c r="K90" s="41">
        <f t="shared" si="20"/>
        <v>513</v>
      </c>
      <c r="L90" s="41">
        <f t="shared" si="20"/>
        <v>133</v>
      </c>
      <c r="M90" s="7">
        <f t="shared" si="20"/>
        <v>29</v>
      </c>
      <c r="N90" s="36"/>
      <c r="O90" s="35">
        <f t="shared" si="25"/>
        <v>1500</v>
      </c>
      <c r="P90" s="35">
        <f t="shared" si="26"/>
        <v>0</v>
      </c>
      <c r="Q90" s="35">
        <f t="shared" si="27"/>
        <v>2003</v>
      </c>
      <c r="R90" s="35">
        <f t="shared" si="28"/>
        <v>2250</v>
      </c>
      <c r="S90" s="35">
        <f t="shared" si="29"/>
        <v>2354</v>
      </c>
      <c r="T90" s="22"/>
      <c r="U90" s="67">
        <f>IF(B90=C90,0,IF(S90&lt;&gt;"-",(S90)/Přehled!$A$1,0))</f>
        <v>5.6047619047619044</v>
      </c>
    </row>
    <row r="91" spans="1:21" x14ac:dyDescent="0.25">
      <c r="A91" s="55">
        <v>89</v>
      </c>
      <c r="B91" s="34">
        <v>7808</v>
      </c>
      <c r="C91" s="7"/>
      <c r="D91" s="56">
        <v>1630</v>
      </c>
      <c r="E91" s="41">
        <f t="shared" si="21"/>
        <v>815</v>
      </c>
      <c r="F91" s="41">
        <f t="shared" si="22"/>
        <v>270</v>
      </c>
      <c r="G91" s="41">
        <f t="shared" si="23"/>
        <v>70</v>
      </c>
      <c r="H91" s="7">
        <f t="shared" si="24"/>
        <v>15</v>
      </c>
      <c r="I91" s="34">
        <f t="shared" si="20"/>
        <v>3097</v>
      </c>
      <c r="J91" s="41">
        <f t="shared" si="20"/>
        <v>1549</v>
      </c>
      <c r="K91" s="41">
        <f t="shared" si="20"/>
        <v>513</v>
      </c>
      <c r="L91" s="41">
        <f t="shared" si="20"/>
        <v>133</v>
      </c>
      <c r="M91" s="7">
        <f t="shared" si="20"/>
        <v>29</v>
      </c>
      <c r="N91" s="36"/>
      <c r="O91" s="35">
        <f t="shared" si="25"/>
        <v>1614</v>
      </c>
      <c r="P91" s="35">
        <f t="shared" si="26"/>
        <v>0</v>
      </c>
      <c r="Q91" s="35">
        <f t="shared" si="27"/>
        <v>2136</v>
      </c>
      <c r="R91" s="35">
        <f t="shared" si="28"/>
        <v>2383</v>
      </c>
      <c r="S91" s="35">
        <f t="shared" si="29"/>
        <v>2487</v>
      </c>
      <c r="T91" s="22"/>
      <c r="U91" s="67">
        <f>IF(B91=C91,0,IF(S91&lt;&gt;"-",(S91)/Přehled!$A$1,0))</f>
        <v>5.9214285714285717</v>
      </c>
    </row>
    <row r="92" spans="1:21" x14ac:dyDescent="0.25">
      <c r="A92" s="55">
        <v>90</v>
      </c>
      <c r="B92" s="34">
        <v>8003</v>
      </c>
      <c r="C92" s="7"/>
      <c r="D92" s="56">
        <v>1650</v>
      </c>
      <c r="E92" s="41">
        <f t="shared" si="21"/>
        <v>825</v>
      </c>
      <c r="F92" s="41">
        <f t="shared" si="22"/>
        <v>275</v>
      </c>
      <c r="G92" s="41">
        <f t="shared" si="23"/>
        <v>70</v>
      </c>
      <c r="H92" s="7">
        <f t="shared" si="24"/>
        <v>15</v>
      </c>
      <c r="I92" s="34">
        <f t="shared" si="20"/>
        <v>3135</v>
      </c>
      <c r="J92" s="41">
        <f t="shared" si="20"/>
        <v>1568</v>
      </c>
      <c r="K92" s="41">
        <f t="shared" si="20"/>
        <v>523</v>
      </c>
      <c r="L92" s="41">
        <f t="shared" si="20"/>
        <v>133</v>
      </c>
      <c r="M92" s="7">
        <f t="shared" si="20"/>
        <v>29</v>
      </c>
      <c r="N92" s="36"/>
      <c r="O92" s="35">
        <f t="shared" si="25"/>
        <v>1733</v>
      </c>
      <c r="P92" s="35">
        <f t="shared" si="26"/>
        <v>0</v>
      </c>
      <c r="Q92" s="35">
        <f t="shared" si="27"/>
        <v>2254</v>
      </c>
      <c r="R92" s="35">
        <f t="shared" si="28"/>
        <v>2511</v>
      </c>
      <c r="S92" s="35">
        <f t="shared" si="29"/>
        <v>2615</v>
      </c>
      <c r="T92" s="22"/>
      <c r="U92" s="67">
        <f>IF(B92=C92,0,IF(S92&lt;&gt;"-",(S92)/Přehled!$A$1,0))</f>
        <v>6.2261904761904763</v>
      </c>
    </row>
    <row r="93" spans="1:21" x14ac:dyDescent="0.25">
      <c r="A93" s="55">
        <v>91</v>
      </c>
      <c r="B93" s="34">
        <v>8203</v>
      </c>
      <c r="C93" s="7"/>
      <c r="D93" s="56">
        <v>1675</v>
      </c>
      <c r="E93" s="41">
        <f t="shared" si="21"/>
        <v>840</v>
      </c>
      <c r="F93" s="41">
        <f t="shared" si="22"/>
        <v>280</v>
      </c>
      <c r="G93" s="41">
        <f t="shared" si="23"/>
        <v>70</v>
      </c>
      <c r="H93" s="7">
        <f t="shared" si="24"/>
        <v>15</v>
      </c>
      <c r="I93" s="34">
        <f t="shared" si="20"/>
        <v>3183</v>
      </c>
      <c r="J93" s="41">
        <f t="shared" si="20"/>
        <v>1596</v>
      </c>
      <c r="K93" s="41">
        <f t="shared" si="20"/>
        <v>532</v>
      </c>
      <c r="L93" s="41">
        <f t="shared" si="20"/>
        <v>133</v>
      </c>
      <c r="M93" s="7">
        <f t="shared" si="20"/>
        <v>29</v>
      </c>
      <c r="N93" s="36"/>
      <c r="O93" s="35">
        <f t="shared" si="25"/>
        <v>1837</v>
      </c>
      <c r="P93" s="35">
        <f t="shared" si="26"/>
        <v>0</v>
      </c>
      <c r="Q93" s="35">
        <f t="shared" si="27"/>
        <v>2360</v>
      </c>
      <c r="R93" s="35">
        <f t="shared" si="28"/>
        <v>2626</v>
      </c>
      <c r="S93" s="35">
        <f t="shared" si="29"/>
        <v>2730</v>
      </c>
      <c r="T93" s="22"/>
      <c r="U93" s="67">
        <f>IF(B93=C93,0,IF(S93&lt;&gt;"-",(S93)/Přehled!$A$1,0))</f>
        <v>6.5</v>
      </c>
    </row>
    <row r="94" spans="1:21" x14ac:dyDescent="0.25">
      <c r="A94" s="55">
        <v>92</v>
      </c>
      <c r="B94" s="34">
        <v>8408</v>
      </c>
      <c r="C94" s="7"/>
      <c r="D94" s="56">
        <v>1695</v>
      </c>
      <c r="E94" s="41">
        <f t="shared" si="21"/>
        <v>850</v>
      </c>
      <c r="F94" s="41">
        <f t="shared" si="22"/>
        <v>285</v>
      </c>
      <c r="G94" s="41">
        <f t="shared" si="23"/>
        <v>70</v>
      </c>
      <c r="H94" s="7">
        <f t="shared" si="24"/>
        <v>15</v>
      </c>
      <c r="I94" s="34">
        <f t="shared" si="20"/>
        <v>3221</v>
      </c>
      <c r="J94" s="41">
        <f t="shared" si="20"/>
        <v>1615</v>
      </c>
      <c r="K94" s="41">
        <f t="shared" si="20"/>
        <v>542</v>
      </c>
      <c r="L94" s="41">
        <f t="shared" si="20"/>
        <v>133</v>
      </c>
      <c r="M94" s="7">
        <f t="shared" si="20"/>
        <v>29</v>
      </c>
      <c r="N94" s="36"/>
      <c r="O94" s="35">
        <f t="shared" si="25"/>
        <v>1966</v>
      </c>
      <c r="P94" s="35">
        <f t="shared" si="26"/>
        <v>0</v>
      </c>
      <c r="Q94" s="35">
        <f t="shared" si="27"/>
        <v>2488</v>
      </c>
      <c r="R94" s="35">
        <f t="shared" si="28"/>
        <v>2764</v>
      </c>
      <c r="S94" s="35">
        <f t="shared" si="29"/>
        <v>2868</v>
      </c>
      <c r="T94" s="22"/>
      <c r="U94" s="67">
        <f>IF(B94=C94,0,IF(S94&lt;&gt;"-",(S94)/Přehled!$A$1,0))</f>
        <v>6.8285714285714283</v>
      </c>
    </row>
    <row r="95" spans="1:21" x14ac:dyDescent="0.25">
      <c r="A95" s="55">
        <v>93</v>
      </c>
      <c r="B95" s="34">
        <v>8618</v>
      </c>
      <c r="C95" s="7"/>
      <c r="D95" s="56">
        <v>1720</v>
      </c>
      <c r="E95" s="41">
        <f t="shared" si="21"/>
        <v>860</v>
      </c>
      <c r="F95" s="41">
        <f t="shared" si="22"/>
        <v>285</v>
      </c>
      <c r="G95" s="41">
        <f t="shared" si="23"/>
        <v>70</v>
      </c>
      <c r="H95" s="7">
        <f t="shared" si="24"/>
        <v>15</v>
      </c>
      <c r="I95" s="34">
        <f t="shared" si="20"/>
        <v>3268</v>
      </c>
      <c r="J95" s="41">
        <f t="shared" si="20"/>
        <v>1634</v>
      </c>
      <c r="K95" s="41">
        <f t="shared" si="20"/>
        <v>542</v>
      </c>
      <c r="L95" s="41">
        <f t="shared" si="20"/>
        <v>133</v>
      </c>
      <c r="M95" s="7">
        <f t="shared" si="20"/>
        <v>29</v>
      </c>
      <c r="N95" s="36"/>
      <c r="O95" s="35">
        <f t="shared" si="25"/>
        <v>2082</v>
      </c>
      <c r="P95" s="35">
        <f t="shared" si="26"/>
        <v>0</v>
      </c>
      <c r="Q95" s="35">
        <f t="shared" si="27"/>
        <v>2632</v>
      </c>
      <c r="R95" s="35">
        <f t="shared" si="28"/>
        <v>2908</v>
      </c>
      <c r="S95" s="35">
        <f t="shared" si="29"/>
        <v>3012</v>
      </c>
      <c r="T95" s="22"/>
      <c r="U95" s="67">
        <f>IF(B95=C95,0,IF(S95&lt;&gt;"-",(S95)/Přehled!$A$1,0))</f>
        <v>7.1714285714285717</v>
      </c>
    </row>
    <row r="96" spans="1:21" x14ac:dyDescent="0.25">
      <c r="A96" s="55">
        <v>94</v>
      </c>
      <c r="B96" s="34">
        <v>8834</v>
      </c>
      <c r="C96" s="7"/>
      <c r="D96" s="56">
        <v>1740</v>
      </c>
      <c r="E96" s="41">
        <f t="shared" si="21"/>
        <v>870</v>
      </c>
      <c r="F96" s="41">
        <f t="shared" si="22"/>
        <v>290</v>
      </c>
      <c r="G96" s="41">
        <f t="shared" si="23"/>
        <v>75</v>
      </c>
      <c r="H96" s="7">
        <f t="shared" si="24"/>
        <v>15</v>
      </c>
      <c r="I96" s="34">
        <f t="shared" si="20"/>
        <v>3306</v>
      </c>
      <c r="J96" s="41">
        <f t="shared" si="20"/>
        <v>1653</v>
      </c>
      <c r="K96" s="41">
        <f t="shared" si="20"/>
        <v>551</v>
      </c>
      <c r="L96" s="41">
        <f t="shared" si="20"/>
        <v>143</v>
      </c>
      <c r="M96" s="7">
        <f t="shared" si="20"/>
        <v>29</v>
      </c>
      <c r="N96" s="36"/>
      <c r="O96" s="35">
        <f t="shared" si="25"/>
        <v>2222</v>
      </c>
      <c r="P96" s="35">
        <f t="shared" si="26"/>
        <v>0</v>
      </c>
      <c r="Q96" s="35">
        <f t="shared" si="27"/>
        <v>2773</v>
      </c>
      <c r="R96" s="35">
        <f t="shared" si="28"/>
        <v>3038</v>
      </c>
      <c r="S96" s="35">
        <f t="shared" si="29"/>
        <v>3152</v>
      </c>
      <c r="T96" s="22"/>
      <c r="U96" s="67">
        <f>IF(B96=C96,0,IF(S96&lt;&gt;"-",(S96)/Přehled!$A$1,0))</f>
        <v>7.5047619047619047</v>
      </c>
    </row>
    <row r="97" spans="1:21" x14ac:dyDescent="0.25">
      <c r="A97" s="55">
        <v>95</v>
      </c>
      <c r="B97" s="34">
        <v>9055</v>
      </c>
      <c r="C97" s="7"/>
      <c r="D97" s="56">
        <v>1765</v>
      </c>
      <c r="E97" s="41">
        <f t="shared" si="21"/>
        <v>885</v>
      </c>
      <c r="F97" s="41">
        <f t="shared" si="22"/>
        <v>295</v>
      </c>
      <c r="G97" s="41">
        <f t="shared" si="23"/>
        <v>75</v>
      </c>
      <c r="H97" s="7">
        <f t="shared" si="24"/>
        <v>15</v>
      </c>
      <c r="I97" s="34">
        <f t="shared" si="20"/>
        <v>3354</v>
      </c>
      <c r="J97" s="41">
        <f t="shared" si="20"/>
        <v>1682</v>
      </c>
      <c r="K97" s="41">
        <f t="shared" si="20"/>
        <v>561</v>
      </c>
      <c r="L97" s="41">
        <f t="shared" si="20"/>
        <v>143</v>
      </c>
      <c r="M97" s="7">
        <f t="shared" si="20"/>
        <v>29</v>
      </c>
      <c r="N97" s="36"/>
      <c r="O97" s="35">
        <f t="shared" si="25"/>
        <v>2347</v>
      </c>
      <c r="P97" s="35">
        <f t="shared" si="26"/>
        <v>0</v>
      </c>
      <c r="Q97" s="35">
        <f t="shared" si="27"/>
        <v>2897</v>
      </c>
      <c r="R97" s="35">
        <f t="shared" si="28"/>
        <v>3172</v>
      </c>
      <c r="S97" s="35">
        <f t="shared" si="29"/>
        <v>3286</v>
      </c>
      <c r="T97" s="22"/>
      <c r="U97" s="67">
        <f>IF(B97=C97,0,IF(S97&lt;&gt;"-",(S97)/Přehled!$A$1,0))</f>
        <v>7.8238095238095235</v>
      </c>
    </row>
    <row r="98" spans="1:21" x14ac:dyDescent="0.25">
      <c r="A98" s="55">
        <v>96</v>
      </c>
      <c r="B98" s="34">
        <v>9281</v>
      </c>
      <c r="C98" s="7"/>
      <c r="D98" s="56">
        <v>1785</v>
      </c>
      <c r="E98" s="41">
        <f t="shared" si="21"/>
        <v>895</v>
      </c>
      <c r="F98" s="41">
        <f t="shared" si="22"/>
        <v>300</v>
      </c>
      <c r="G98" s="41">
        <f t="shared" si="23"/>
        <v>75</v>
      </c>
      <c r="H98" s="7">
        <f t="shared" si="24"/>
        <v>15</v>
      </c>
      <c r="I98" s="34">
        <f t="shared" si="20"/>
        <v>3392</v>
      </c>
      <c r="J98" s="41">
        <f t="shared" si="20"/>
        <v>1701</v>
      </c>
      <c r="K98" s="41">
        <f t="shared" si="20"/>
        <v>570</v>
      </c>
      <c r="L98" s="41">
        <f t="shared" si="20"/>
        <v>143</v>
      </c>
      <c r="M98" s="7">
        <f t="shared" si="20"/>
        <v>29</v>
      </c>
      <c r="N98" s="36"/>
      <c r="O98" s="35">
        <f t="shared" si="25"/>
        <v>2497</v>
      </c>
      <c r="P98" s="35">
        <f t="shared" si="26"/>
        <v>0</v>
      </c>
      <c r="Q98" s="35">
        <f t="shared" si="27"/>
        <v>3048</v>
      </c>
      <c r="R98" s="35">
        <f t="shared" si="28"/>
        <v>3332</v>
      </c>
      <c r="S98" s="35">
        <f t="shared" si="29"/>
        <v>3446</v>
      </c>
      <c r="T98" s="22"/>
      <c r="U98" s="67">
        <f>IF(B98=C98,0,IF(S98&lt;&gt;"-",(S98)/Přehled!$A$1,0))</f>
        <v>8.204761904761904</v>
      </c>
    </row>
    <row r="99" spans="1:21" x14ac:dyDescent="0.25">
      <c r="A99" s="55">
        <v>97</v>
      </c>
      <c r="B99" s="34">
        <v>9513</v>
      </c>
      <c r="C99" s="7"/>
      <c r="D99" s="56">
        <v>1810</v>
      </c>
      <c r="E99" s="41">
        <f t="shared" si="21"/>
        <v>905</v>
      </c>
      <c r="F99" s="41">
        <f t="shared" si="22"/>
        <v>300</v>
      </c>
      <c r="G99" s="41">
        <f t="shared" si="23"/>
        <v>75</v>
      </c>
      <c r="H99" s="7">
        <f t="shared" si="24"/>
        <v>15</v>
      </c>
      <c r="I99" s="34">
        <f t="shared" si="20"/>
        <v>3439</v>
      </c>
      <c r="J99" s="41">
        <f t="shared" si="20"/>
        <v>1720</v>
      </c>
      <c r="K99" s="41">
        <f t="shared" si="20"/>
        <v>570</v>
      </c>
      <c r="L99" s="41">
        <f t="shared" si="20"/>
        <v>143</v>
      </c>
      <c r="M99" s="7">
        <f t="shared" si="20"/>
        <v>29</v>
      </c>
      <c r="N99" s="36"/>
      <c r="O99" s="35">
        <f t="shared" si="25"/>
        <v>2635</v>
      </c>
      <c r="P99" s="35">
        <f t="shared" si="26"/>
        <v>0</v>
      </c>
      <c r="Q99" s="35">
        <f t="shared" si="27"/>
        <v>3214</v>
      </c>
      <c r="R99" s="35">
        <f t="shared" si="28"/>
        <v>3498</v>
      </c>
      <c r="S99" s="35">
        <f t="shared" si="29"/>
        <v>3612</v>
      </c>
      <c r="T99" s="22"/>
      <c r="U99" s="67">
        <f>IF(B99=C99,0,IF(S99&lt;&gt;"-",(S99)/Přehled!$A$1,0))</f>
        <v>8.6</v>
      </c>
    </row>
    <row r="100" spans="1:21" x14ac:dyDescent="0.25">
      <c r="A100" s="55">
        <v>98</v>
      </c>
      <c r="B100" s="34">
        <v>9751</v>
      </c>
      <c r="C100" s="7"/>
      <c r="D100" s="56">
        <v>1830</v>
      </c>
      <c r="E100" s="41">
        <f t="shared" si="21"/>
        <v>915</v>
      </c>
      <c r="F100" s="41">
        <f t="shared" si="22"/>
        <v>305</v>
      </c>
      <c r="G100" s="41">
        <f t="shared" si="23"/>
        <v>75</v>
      </c>
      <c r="H100" s="7">
        <f t="shared" si="24"/>
        <v>15</v>
      </c>
      <c r="I100" s="34">
        <f t="shared" si="20"/>
        <v>3477</v>
      </c>
      <c r="J100" s="41">
        <f t="shared" si="20"/>
        <v>1739</v>
      </c>
      <c r="K100" s="41">
        <f t="shared" si="20"/>
        <v>580</v>
      </c>
      <c r="L100" s="41">
        <f t="shared" si="20"/>
        <v>143</v>
      </c>
      <c r="M100" s="7">
        <f t="shared" si="20"/>
        <v>29</v>
      </c>
      <c r="N100" s="36"/>
      <c r="O100" s="35">
        <f t="shared" si="25"/>
        <v>2797</v>
      </c>
      <c r="P100" s="35">
        <f t="shared" si="26"/>
        <v>0</v>
      </c>
      <c r="Q100" s="35">
        <f t="shared" si="27"/>
        <v>3375</v>
      </c>
      <c r="R100" s="35">
        <f t="shared" si="28"/>
        <v>3669</v>
      </c>
      <c r="S100" s="35">
        <f t="shared" si="29"/>
        <v>3783</v>
      </c>
      <c r="T100" s="22"/>
      <c r="U100" s="67">
        <f>IF(B100=C100,0,IF(S100&lt;&gt;"-",(S100)/Přehled!$A$1,0))</f>
        <v>9.007142857142858</v>
      </c>
    </row>
    <row r="101" spans="1:21" x14ac:dyDescent="0.25">
      <c r="A101" s="55">
        <v>99</v>
      </c>
      <c r="B101" s="34">
        <v>9995</v>
      </c>
      <c r="C101" s="7"/>
      <c r="D101" s="56">
        <v>1855</v>
      </c>
      <c r="E101" s="41">
        <f t="shared" si="21"/>
        <v>930</v>
      </c>
      <c r="F101" s="41">
        <f t="shared" si="22"/>
        <v>310</v>
      </c>
      <c r="G101" s="41">
        <f t="shared" si="23"/>
        <v>80</v>
      </c>
      <c r="H101" s="7">
        <f t="shared" si="24"/>
        <v>15</v>
      </c>
      <c r="I101" s="34">
        <f t="shared" si="20"/>
        <v>3525</v>
      </c>
      <c r="J101" s="41">
        <f t="shared" si="20"/>
        <v>1767</v>
      </c>
      <c r="K101" s="41">
        <f t="shared" si="20"/>
        <v>589</v>
      </c>
      <c r="L101" s="41">
        <f t="shared" si="20"/>
        <v>152</v>
      </c>
      <c r="M101" s="7">
        <f t="shared" si="20"/>
        <v>29</v>
      </c>
      <c r="N101" s="36"/>
      <c r="O101" s="35">
        <f t="shared" si="25"/>
        <v>2945</v>
      </c>
      <c r="P101" s="35">
        <f t="shared" si="26"/>
        <v>0</v>
      </c>
      <c r="Q101" s="35">
        <f t="shared" si="27"/>
        <v>3525</v>
      </c>
      <c r="R101" s="35">
        <f t="shared" si="28"/>
        <v>3810</v>
      </c>
      <c r="S101" s="35">
        <f t="shared" si="29"/>
        <v>3933</v>
      </c>
      <c r="T101" s="22"/>
      <c r="U101" s="67">
        <f>IF(B101=C101,0,IF(S101&lt;&gt;"-",(S101)/Přehled!$A$1,0))</f>
        <v>9.3642857142857139</v>
      </c>
    </row>
    <row r="102" spans="1:21" x14ac:dyDescent="0.25">
      <c r="A102" s="55">
        <v>100</v>
      </c>
      <c r="B102" s="34">
        <v>10245</v>
      </c>
      <c r="C102" s="7"/>
      <c r="D102" s="56">
        <v>1875</v>
      </c>
      <c r="E102" s="41">
        <f t="shared" si="21"/>
        <v>940</v>
      </c>
      <c r="F102" s="41">
        <f t="shared" si="22"/>
        <v>315</v>
      </c>
      <c r="G102" s="41">
        <f t="shared" si="23"/>
        <v>80</v>
      </c>
      <c r="H102" s="7">
        <f t="shared" si="24"/>
        <v>15</v>
      </c>
      <c r="I102" s="34">
        <f t="shared" si="20"/>
        <v>3563</v>
      </c>
      <c r="J102" s="41">
        <f t="shared" si="20"/>
        <v>1786</v>
      </c>
      <c r="K102" s="41">
        <f t="shared" si="20"/>
        <v>599</v>
      </c>
      <c r="L102" s="41">
        <f t="shared" si="20"/>
        <v>152</v>
      </c>
      <c r="M102" s="7">
        <f t="shared" si="20"/>
        <v>29</v>
      </c>
      <c r="N102" s="36"/>
      <c r="O102" s="35">
        <f t="shared" si="25"/>
        <v>3119</v>
      </c>
      <c r="P102" s="35">
        <f t="shared" si="26"/>
        <v>0</v>
      </c>
      <c r="Q102" s="35">
        <f t="shared" si="27"/>
        <v>3698</v>
      </c>
      <c r="R102" s="35">
        <f t="shared" si="28"/>
        <v>3993</v>
      </c>
      <c r="S102" s="35">
        <f t="shared" si="29"/>
        <v>4116</v>
      </c>
      <c r="T102" s="22"/>
      <c r="U102" s="67">
        <f>IF(B102=C102,0,IF(S102&lt;&gt;"-",(S102)/Přehled!$A$1,0))</f>
        <v>9.8000000000000007</v>
      </c>
    </row>
    <row r="103" spans="1:21" x14ac:dyDescent="0.25">
      <c r="A103" s="55">
        <v>101</v>
      </c>
      <c r="B103" s="34">
        <v>10501</v>
      </c>
      <c r="C103" s="7"/>
      <c r="D103" s="56">
        <v>1900</v>
      </c>
      <c r="E103" s="41">
        <f t="shared" si="21"/>
        <v>950</v>
      </c>
      <c r="F103" s="41">
        <f t="shared" si="22"/>
        <v>315</v>
      </c>
      <c r="G103" s="41">
        <f t="shared" si="23"/>
        <v>80</v>
      </c>
      <c r="H103" s="7">
        <f t="shared" si="24"/>
        <v>15</v>
      </c>
      <c r="I103" s="34">
        <f t="shared" si="20"/>
        <v>3610</v>
      </c>
      <c r="J103" s="41">
        <f t="shared" si="20"/>
        <v>1805</v>
      </c>
      <c r="K103" s="41">
        <f t="shared" si="20"/>
        <v>599</v>
      </c>
      <c r="L103" s="41">
        <f t="shared" si="20"/>
        <v>152</v>
      </c>
      <c r="M103" s="7">
        <f t="shared" si="20"/>
        <v>29</v>
      </c>
      <c r="N103" s="36"/>
      <c r="O103" s="35">
        <f t="shared" si="25"/>
        <v>3281</v>
      </c>
      <c r="P103" s="35">
        <f t="shared" si="26"/>
        <v>0</v>
      </c>
      <c r="Q103" s="35">
        <f t="shared" si="27"/>
        <v>3888</v>
      </c>
      <c r="R103" s="35">
        <f t="shared" si="28"/>
        <v>4183</v>
      </c>
      <c r="S103" s="35">
        <f t="shared" si="29"/>
        <v>4306</v>
      </c>
      <c r="T103" s="22"/>
      <c r="U103" s="67">
        <f>IF(B103=C103,0,IF(S103&lt;&gt;"-",(S103)/Přehled!$A$1,0))</f>
        <v>10.252380952380953</v>
      </c>
    </row>
    <row r="104" spans="1:21" x14ac:dyDescent="0.25">
      <c r="A104" s="55">
        <v>102</v>
      </c>
      <c r="B104" s="34">
        <v>10763</v>
      </c>
      <c r="C104" s="7"/>
      <c r="D104" s="56">
        <v>1920</v>
      </c>
      <c r="E104" s="41">
        <f t="shared" si="21"/>
        <v>960</v>
      </c>
      <c r="F104" s="41">
        <f t="shared" si="22"/>
        <v>320</v>
      </c>
      <c r="G104" s="41">
        <f t="shared" si="23"/>
        <v>80</v>
      </c>
      <c r="H104" s="7">
        <f t="shared" si="24"/>
        <v>15</v>
      </c>
      <c r="I104" s="34">
        <f t="shared" si="20"/>
        <v>3648</v>
      </c>
      <c r="J104" s="41">
        <f t="shared" si="20"/>
        <v>1824</v>
      </c>
      <c r="K104" s="41">
        <f t="shared" si="20"/>
        <v>608</v>
      </c>
      <c r="L104" s="41">
        <f t="shared" si="20"/>
        <v>152</v>
      </c>
      <c r="M104" s="7">
        <f t="shared" si="20"/>
        <v>29</v>
      </c>
      <c r="N104" s="36"/>
      <c r="O104" s="35">
        <f t="shared" si="25"/>
        <v>3467</v>
      </c>
      <c r="P104" s="35">
        <f t="shared" si="26"/>
        <v>0</v>
      </c>
      <c r="Q104" s="35">
        <f t="shared" si="27"/>
        <v>4075</v>
      </c>
      <c r="R104" s="35">
        <f t="shared" si="28"/>
        <v>4379</v>
      </c>
      <c r="S104" s="35">
        <f t="shared" si="29"/>
        <v>4502</v>
      </c>
      <c r="T104" s="22"/>
      <c r="U104" s="67">
        <f>IF(B104=C104,0,IF(S104&lt;&gt;"-",(S104)/Přehled!$A$1,0))</f>
        <v>10.719047619047618</v>
      </c>
    </row>
    <row r="105" spans="1:21" x14ac:dyDescent="0.25">
      <c r="A105" s="55">
        <v>103</v>
      </c>
      <c r="B105" s="34">
        <v>11032</v>
      </c>
      <c r="C105" s="7"/>
      <c r="D105" s="56">
        <v>1945</v>
      </c>
      <c r="E105" s="41">
        <f t="shared" si="21"/>
        <v>975</v>
      </c>
      <c r="F105" s="41">
        <f t="shared" si="22"/>
        <v>325</v>
      </c>
      <c r="G105" s="41">
        <f t="shared" si="23"/>
        <v>80</v>
      </c>
      <c r="H105" s="7">
        <f t="shared" si="24"/>
        <v>15</v>
      </c>
      <c r="I105" s="34">
        <f t="shared" si="20"/>
        <v>3696</v>
      </c>
      <c r="J105" s="41">
        <f t="shared" si="20"/>
        <v>1853</v>
      </c>
      <c r="K105" s="41">
        <f t="shared" si="20"/>
        <v>618</v>
      </c>
      <c r="L105" s="41">
        <f t="shared" si="20"/>
        <v>152</v>
      </c>
      <c r="M105" s="7">
        <f t="shared" si="20"/>
        <v>29</v>
      </c>
      <c r="N105" s="36"/>
      <c r="O105" s="35">
        <f t="shared" si="25"/>
        <v>3640</v>
      </c>
      <c r="P105" s="35">
        <f t="shared" si="26"/>
        <v>0</v>
      </c>
      <c r="Q105" s="35">
        <f t="shared" si="27"/>
        <v>4247</v>
      </c>
      <c r="R105" s="35">
        <f t="shared" si="28"/>
        <v>4561</v>
      </c>
      <c r="S105" s="35">
        <f t="shared" si="29"/>
        <v>4684</v>
      </c>
      <c r="T105" s="22"/>
      <c r="U105" s="67">
        <f>IF(B105=C105,0,IF(S105&lt;&gt;"-",(S105)/Přehled!$A$1,0))</f>
        <v>11.152380952380952</v>
      </c>
    </row>
    <row r="106" spans="1:21" x14ac:dyDescent="0.25">
      <c r="A106" s="55">
        <v>104</v>
      </c>
      <c r="B106" s="34">
        <v>11308</v>
      </c>
      <c r="C106" s="7"/>
      <c r="D106" s="56">
        <v>1965</v>
      </c>
      <c r="E106" s="41">
        <f t="shared" si="21"/>
        <v>985</v>
      </c>
      <c r="F106" s="41">
        <f t="shared" si="22"/>
        <v>330</v>
      </c>
      <c r="G106" s="41">
        <f t="shared" si="23"/>
        <v>85</v>
      </c>
      <c r="H106" s="7">
        <f t="shared" si="24"/>
        <v>15</v>
      </c>
      <c r="I106" s="34">
        <f t="shared" ref="I106:M156" si="30">ROUNDUP(D106*1.9,0)</f>
        <v>3734</v>
      </c>
      <c r="J106" s="41">
        <f t="shared" si="30"/>
        <v>1872</v>
      </c>
      <c r="K106" s="41">
        <f t="shared" si="30"/>
        <v>627</v>
      </c>
      <c r="L106" s="41">
        <f t="shared" si="30"/>
        <v>162</v>
      </c>
      <c r="M106" s="7">
        <f t="shared" si="30"/>
        <v>29</v>
      </c>
      <c r="N106" s="36"/>
      <c r="O106" s="35">
        <f t="shared" si="25"/>
        <v>3840</v>
      </c>
      <c r="P106" s="35">
        <f t="shared" si="26"/>
        <v>0</v>
      </c>
      <c r="Q106" s="35">
        <f t="shared" si="27"/>
        <v>4448</v>
      </c>
      <c r="R106" s="35">
        <f t="shared" si="28"/>
        <v>4751</v>
      </c>
      <c r="S106" s="35">
        <f t="shared" si="29"/>
        <v>4884</v>
      </c>
      <c r="T106" s="22"/>
      <c r="U106" s="67">
        <f>IF(B106=C106,0,IF(S106&lt;&gt;"-",(S106)/Přehled!$A$1,0))</f>
        <v>11.628571428571428</v>
      </c>
    </row>
    <row r="107" spans="1:21" x14ac:dyDescent="0.25">
      <c r="A107" s="55">
        <v>105</v>
      </c>
      <c r="B107" s="34">
        <v>11591</v>
      </c>
      <c r="C107" s="7"/>
      <c r="D107" s="56">
        <v>1990</v>
      </c>
      <c r="E107" s="41">
        <f t="shared" si="21"/>
        <v>995</v>
      </c>
      <c r="F107" s="41">
        <f t="shared" si="22"/>
        <v>330</v>
      </c>
      <c r="G107" s="41">
        <f t="shared" si="23"/>
        <v>85</v>
      </c>
      <c r="H107" s="7">
        <f t="shared" si="24"/>
        <v>15</v>
      </c>
      <c r="I107" s="34">
        <f t="shared" si="30"/>
        <v>3781</v>
      </c>
      <c r="J107" s="41">
        <f t="shared" si="30"/>
        <v>1891</v>
      </c>
      <c r="K107" s="41">
        <f t="shared" si="30"/>
        <v>627</v>
      </c>
      <c r="L107" s="41">
        <f t="shared" si="30"/>
        <v>162</v>
      </c>
      <c r="M107" s="7">
        <f t="shared" si="30"/>
        <v>29</v>
      </c>
      <c r="N107" s="36"/>
      <c r="O107" s="35">
        <f t="shared" si="25"/>
        <v>4029</v>
      </c>
      <c r="P107" s="35">
        <f t="shared" si="26"/>
        <v>0</v>
      </c>
      <c r="Q107" s="35">
        <f t="shared" si="27"/>
        <v>4665</v>
      </c>
      <c r="R107" s="35">
        <f t="shared" si="28"/>
        <v>4968</v>
      </c>
      <c r="S107" s="35">
        <f t="shared" si="29"/>
        <v>5101</v>
      </c>
      <c r="T107" s="22"/>
      <c r="U107" s="67">
        <f>IF(B107=C107,0,IF(S107&lt;&gt;"-",(S107)/Přehled!$A$1,0))</f>
        <v>12.145238095238096</v>
      </c>
    </row>
    <row r="108" spans="1:21" x14ac:dyDescent="0.25">
      <c r="A108" s="55">
        <v>106</v>
      </c>
      <c r="B108" s="34">
        <v>11880</v>
      </c>
      <c r="C108" s="7"/>
      <c r="D108" s="56">
        <v>2015</v>
      </c>
      <c r="E108" s="41">
        <f t="shared" si="21"/>
        <v>1010</v>
      </c>
      <c r="F108" s="41">
        <f t="shared" si="22"/>
        <v>335</v>
      </c>
      <c r="G108" s="41">
        <f t="shared" si="23"/>
        <v>85</v>
      </c>
      <c r="H108" s="7">
        <f t="shared" si="24"/>
        <v>15</v>
      </c>
      <c r="I108" s="34">
        <f t="shared" si="30"/>
        <v>3829</v>
      </c>
      <c r="J108" s="41">
        <f t="shared" si="30"/>
        <v>1919</v>
      </c>
      <c r="K108" s="41">
        <f t="shared" si="30"/>
        <v>637</v>
      </c>
      <c r="L108" s="41">
        <f t="shared" si="30"/>
        <v>162</v>
      </c>
      <c r="M108" s="7">
        <f t="shared" si="30"/>
        <v>29</v>
      </c>
      <c r="N108" s="36"/>
      <c r="O108" s="35">
        <f t="shared" si="25"/>
        <v>4222</v>
      </c>
      <c r="P108" s="35">
        <f t="shared" si="26"/>
        <v>0</v>
      </c>
      <c r="Q108" s="35">
        <f t="shared" si="27"/>
        <v>4858</v>
      </c>
      <c r="R108" s="35">
        <f t="shared" si="28"/>
        <v>5171</v>
      </c>
      <c r="S108" s="35">
        <f t="shared" si="29"/>
        <v>5304</v>
      </c>
      <c r="T108" s="22"/>
      <c r="U108" s="67">
        <f>IF(B108=C108,0,IF(S108&lt;&gt;"-",(S108)/Přehled!$A$1,0))</f>
        <v>12.628571428571428</v>
      </c>
    </row>
    <row r="109" spans="1:21" x14ac:dyDescent="0.25">
      <c r="A109" s="55">
        <v>107</v>
      </c>
      <c r="B109" s="34">
        <v>12177</v>
      </c>
      <c r="C109" s="7"/>
      <c r="D109" s="56">
        <v>2035</v>
      </c>
      <c r="E109" s="41">
        <f t="shared" si="21"/>
        <v>1020</v>
      </c>
      <c r="F109" s="41">
        <f t="shared" si="22"/>
        <v>340</v>
      </c>
      <c r="G109" s="41">
        <f t="shared" si="23"/>
        <v>85</v>
      </c>
      <c r="H109" s="7">
        <f t="shared" si="24"/>
        <v>15</v>
      </c>
      <c r="I109" s="34">
        <f t="shared" si="30"/>
        <v>3867</v>
      </c>
      <c r="J109" s="41">
        <f t="shared" si="30"/>
        <v>1938</v>
      </c>
      <c r="K109" s="41">
        <f t="shared" si="30"/>
        <v>646</v>
      </c>
      <c r="L109" s="41">
        <f t="shared" si="30"/>
        <v>162</v>
      </c>
      <c r="M109" s="7">
        <f t="shared" si="30"/>
        <v>29</v>
      </c>
      <c r="N109" s="36"/>
      <c r="O109" s="35">
        <f t="shared" si="25"/>
        <v>4443</v>
      </c>
      <c r="P109" s="35">
        <f t="shared" si="26"/>
        <v>0</v>
      </c>
      <c r="Q109" s="35">
        <f t="shared" si="27"/>
        <v>5080</v>
      </c>
      <c r="R109" s="35">
        <f t="shared" si="28"/>
        <v>5402</v>
      </c>
      <c r="S109" s="35">
        <f t="shared" si="29"/>
        <v>5535</v>
      </c>
      <c r="T109" s="22"/>
      <c r="U109" s="67">
        <f>IF(B109=C109,0,IF(S109&lt;&gt;"-",(S109)/Přehled!$A$1,0))</f>
        <v>13.178571428571429</v>
      </c>
    </row>
    <row r="110" spans="1:21" x14ac:dyDescent="0.25">
      <c r="A110" s="55">
        <v>108</v>
      </c>
      <c r="B110" s="34">
        <v>12482</v>
      </c>
      <c r="C110" s="7"/>
      <c r="D110" s="56">
        <v>2060</v>
      </c>
      <c r="E110" s="41">
        <f t="shared" si="21"/>
        <v>1030</v>
      </c>
      <c r="F110" s="41">
        <f t="shared" si="22"/>
        <v>345</v>
      </c>
      <c r="G110" s="41">
        <f t="shared" si="23"/>
        <v>85</v>
      </c>
      <c r="H110" s="7">
        <f t="shared" si="24"/>
        <v>15</v>
      </c>
      <c r="I110" s="34">
        <f t="shared" si="30"/>
        <v>3914</v>
      </c>
      <c r="J110" s="41">
        <f t="shared" si="30"/>
        <v>1957</v>
      </c>
      <c r="K110" s="41">
        <f t="shared" si="30"/>
        <v>656</v>
      </c>
      <c r="L110" s="41">
        <f t="shared" si="30"/>
        <v>162</v>
      </c>
      <c r="M110" s="7">
        <f t="shared" si="30"/>
        <v>29</v>
      </c>
      <c r="N110" s="36"/>
      <c r="O110" s="35">
        <f t="shared" si="25"/>
        <v>4654</v>
      </c>
      <c r="P110" s="35">
        <f t="shared" si="26"/>
        <v>0</v>
      </c>
      <c r="Q110" s="35">
        <f t="shared" si="27"/>
        <v>5299</v>
      </c>
      <c r="R110" s="35">
        <f t="shared" si="28"/>
        <v>5631</v>
      </c>
      <c r="S110" s="35">
        <f t="shared" si="29"/>
        <v>5764</v>
      </c>
      <c r="T110" s="22"/>
      <c r="U110" s="67">
        <f>IF(B110=C110,0,IF(S110&lt;&gt;"-",(S110)/Přehled!$A$1,0))</f>
        <v>13.723809523809523</v>
      </c>
    </row>
    <row r="111" spans="1:21" x14ac:dyDescent="0.25">
      <c r="A111" s="55">
        <v>109</v>
      </c>
      <c r="B111" s="34">
        <v>12794</v>
      </c>
      <c r="C111" s="7"/>
      <c r="D111" s="56">
        <v>2080</v>
      </c>
      <c r="E111" s="41">
        <f t="shared" si="21"/>
        <v>1040</v>
      </c>
      <c r="F111" s="41">
        <f t="shared" si="22"/>
        <v>345</v>
      </c>
      <c r="G111" s="41">
        <f t="shared" si="23"/>
        <v>85</v>
      </c>
      <c r="H111" s="7">
        <f t="shared" si="24"/>
        <v>15</v>
      </c>
      <c r="I111" s="34">
        <f t="shared" si="30"/>
        <v>3952</v>
      </c>
      <c r="J111" s="41">
        <f t="shared" si="30"/>
        <v>1976</v>
      </c>
      <c r="K111" s="41">
        <f t="shared" si="30"/>
        <v>656</v>
      </c>
      <c r="L111" s="41">
        <f t="shared" si="30"/>
        <v>162</v>
      </c>
      <c r="M111" s="7">
        <f t="shared" si="30"/>
        <v>29</v>
      </c>
      <c r="N111" s="36"/>
      <c r="O111" s="35">
        <f t="shared" si="25"/>
        <v>4890</v>
      </c>
      <c r="P111" s="35">
        <f t="shared" si="26"/>
        <v>0</v>
      </c>
      <c r="Q111" s="35">
        <f t="shared" si="27"/>
        <v>5554</v>
      </c>
      <c r="R111" s="35">
        <f t="shared" si="28"/>
        <v>5886</v>
      </c>
      <c r="S111" s="35">
        <f t="shared" si="29"/>
        <v>6019</v>
      </c>
      <c r="T111" s="22"/>
      <c r="U111" s="67">
        <f>IF(B111=C111,0,IF(S111&lt;&gt;"-",(S111)/Přehled!$A$1,0))</f>
        <v>14.330952380952381</v>
      </c>
    </row>
    <row r="112" spans="1:21" x14ac:dyDescent="0.25">
      <c r="A112" s="55">
        <v>110</v>
      </c>
      <c r="B112" s="34">
        <v>13114</v>
      </c>
      <c r="C112" s="7"/>
      <c r="D112" s="56">
        <v>2105</v>
      </c>
      <c r="E112" s="41">
        <f t="shared" si="21"/>
        <v>1055</v>
      </c>
      <c r="F112" s="41">
        <f t="shared" si="22"/>
        <v>350</v>
      </c>
      <c r="G112" s="41">
        <f t="shared" si="23"/>
        <v>90</v>
      </c>
      <c r="H112" s="7">
        <f t="shared" si="24"/>
        <v>20</v>
      </c>
      <c r="I112" s="34">
        <f t="shared" si="30"/>
        <v>4000</v>
      </c>
      <c r="J112" s="41">
        <f t="shared" si="30"/>
        <v>2005</v>
      </c>
      <c r="K112" s="41">
        <f t="shared" si="30"/>
        <v>665</v>
      </c>
      <c r="L112" s="41">
        <f t="shared" si="30"/>
        <v>171</v>
      </c>
      <c r="M112" s="7">
        <f t="shared" si="30"/>
        <v>38</v>
      </c>
      <c r="N112" s="36"/>
      <c r="O112" s="35">
        <f t="shared" si="25"/>
        <v>5114</v>
      </c>
      <c r="P112" s="35">
        <f t="shared" si="26"/>
        <v>0</v>
      </c>
      <c r="Q112" s="35">
        <f t="shared" si="27"/>
        <v>5779</v>
      </c>
      <c r="R112" s="35">
        <f t="shared" si="28"/>
        <v>6102</v>
      </c>
      <c r="S112" s="35">
        <f t="shared" si="29"/>
        <v>6235</v>
      </c>
      <c r="T112" s="22"/>
      <c r="U112" s="67">
        <f>IF(B112=C112,0,IF(S112&lt;&gt;"-",(S112)/Přehled!$A$1,0))</f>
        <v>14.845238095238095</v>
      </c>
    </row>
    <row r="113" spans="1:21" x14ac:dyDescent="0.25">
      <c r="A113" s="55">
        <v>111</v>
      </c>
      <c r="B113" s="34">
        <v>13442</v>
      </c>
      <c r="C113" s="7"/>
      <c r="D113" s="56">
        <v>2125</v>
      </c>
      <c r="E113" s="41">
        <f t="shared" si="21"/>
        <v>1065</v>
      </c>
      <c r="F113" s="41">
        <f t="shared" si="22"/>
        <v>355</v>
      </c>
      <c r="G113" s="41">
        <f t="shared" si="23"/>
        <v>90</v>
      </c>
      <c r="H113" s="7">
        <f t="shared" si="24"/>
        <v>20</v>
      </c>
      <c r="I113" s="34">
        <f t="shared" si="30"/>
        <v>4038</v>
      </c>
      <c r="J113" s="41">
        <f t="shared" si="30"/>
        <v>2024</v>
      </c>
      <c r="K113" s="41">
        <f t="shared" si="30"/>
        <v>675</v>
      </c>
      <c r="L113" s="41">
        <f t="shared" si="30"/>
        <v>171</v>
      </c>
      <c r="M113" s="7">
        <f t="shared" si="30"/>
        <v>38</v>
      </c>
      <c r="N113" s="36"/>
      <c r="O113" s="35">
        <f t="shared" si="25"/>
        <v>5366</v>
      </c>
      <c r="P113" s="35">
        <f t="shared" si="26"/>
        <v>0</v>
      </c>
      <c r="Q113" s="35">
        <f t="shared" si="27"/>
        <v>6030</v>
      </c>
      <c r="R113" s="35">
        <f t="shared" si="28"/>
        <v>6363</v>
      </c>
      <c r="S113" s="35">
        <f t="shared" si="29"/>
        <v>6496</v>
      </c>
      <c r="T113" s="22"/>
      <c r="U113" s="67">
        <f>IF(B113=C113,0,IF(S113&lt;&gt;"-",(S113)/Přehled!$A$1,0))</f>
        <v>15.466666666666667</v>
      </c>
    </row>
    <row r="114" spans="1:21" x14ac:dyDescent="0.25">
      <c r="A114" s="55">
        <v>112</v>
      </c>
      <c r="B114" s="34">
        <v>13778</v>
      </c>
      <c r="C114" s="7"/>
      <c r="D114" s="56">
        <v>2150</v>
      </c>
      <c r="E114" s="41">
        <f t="shared" si="21"/>
        <v>1075</v>
      </c>
      <c r="F114" s="41">
        <f t="shared" si="22"/>
        <v>360</v>
      </c>
      <c r="G114" s="41">
        <f t="shared" si="23"/>
        <v>90</v>
      </c>
      <c r="H114" s="7">
        <f t="shared" si="24"/>
        <v>20</v>
      </c>
      <c r="I114" s="34">
        <f t="shared" si="30"/>
        <v>4085</v>
      </c>
      <c r="J114" s="41">
        <f t="shared" si="30"/>
        <v>2043</v>
      </c>
      <c r="K114" s="41">
        <f t="shared" si="30"/>
        <v>684</v>
      </c>
      <c r="L114" s="41">
        <f t="shared" si="30"/>
        <v>171</v>
      </c>
      <c r="M114" s="7">
        <f t="shared" si="30"/>
        <v>38</v>
      </c>
      <c r="N114" s="36"/>
      <c r="O114" s="35">
        <f t="shared" si="25"/>
        <v>5608</v>
      </c>
      <c r="P114" s="35">
        <f t="shared" si="26"/>
        <v>0</v>
      </c>
      <c r="Q114" s="35">
        <f t="shared" si="27"/>
        <v>6282</v>
      </c>
      <c r="R114" s="35">
        <f t="shared" si="28"/>
        <v>6624</v>
      </c>
      <c r="S114" s="35">
        <f t="shared" si="29"/>
        <v>6757</v>
      </c>
      <c r="T114" s="22"/>
      <c r="U114" s="67">
        <f>IF(B114=C114,0,IF(S114&lt;&gt;"-",(S114)/Přehled!$A$1,0))</f>
        <v>16.088095238095239</v>
      </c>
    </row>
    <row r="115" spans="1:21" x14ac:dyDescent="0.25">
      <c r="A115" s="55">
        <v>113</v>
      </c>
      <c r="B115" s="34">
        <v>14122</v>
      </c>
      <c r="C115" s="7"/>
      <c r="D115" s="56">
        <v>2175</v>
      </c>
      <c r="E115" s="41">
        <f t="shared" si="21"/>
        <v>1090</v>
      </c>
      <c r="F115" s="41">
        <f t="shared" si="22"/>
        <v>365</v>
      </c>
      <c r="G115" s="41">
        <f t="shared" si="23"/>
        <v>90</v>
      </c>
      <c r="H115" s="7">
        <f t="shared" si="24"/>
        <v>20</v>
      </c>
      <c r="I115" s="34">
        <f t="shared" si="30"/>
        <v>4133</v>
      </c>
      <c r="J115" s="41">
        <f t="shared" si="30"/>
        <v>2071</v>
      </c>
      <c r="K115" s="41">
        <f t="shared" si="30"/>
        <v>694</v>
      </c>
      <c r="L115" s="41">
        <f t="shared" si="30"/>
        <v>171</v>
      </c>
      <c r="M115" s="7">
        <f t="shared" si="30"/>
        <v>38</v>
      </c>
      <c r="N115" s="36"/>
      <c r="O115" s="35">
        <f t="shared" si="25"/>
        <v>5856</v>
      </c>
      <c r="P115" s="35">
        <f t="shared" si="26"/>
        <v>0</v>
      </c>
      <c r="Q115" s="35">
        <f t="shared" si="27"/>
        <v>6530</v>
      </c>
      <c r="R115" s="35">
        <f t="shared" si="28"/>
        <v>6882</v>
      </c>
      <c r="S115" s="35">
        <f t="shared" si="29"/>
        <v>7015</v>
      </c>
      <c r="T115" s="22"/>
      <c r="U115" s="67">
        <f>IF(B115=C115,0,IF(S115&lt;&gt;"-",(S115)/Přehled!$A$1,0))</f>
        <v>16.702380952380953</v>
      </c>
    </row>
    <row r="116" spans="1:21" x14ac:dyDescent="0.25">
      <c r="A116" s="55">
        <v>114</v>
      </c>
      <c r="B116" s="34">
        <v>14475</v>
      </c>
      <c r="C116" s="7"/>
      <c r="D116" s="56">
        <v>2195</v>
      </c>
      <c r="E116" s="41">
        <f t="shared" si="21"/>
        <v>1100</v>
      </c>
      <c r="F116" s="41">
        <f t="shared" si="22"/>
        <v>365</v>
      </c>
      <c r="G116" s="41">
        <f t="shared" si="23"/>
        <v>90</v>
      </c>
      <c r="H116" s="7">
        <f t="shared" si="24"/>
        <v>20</v>
      </c>
      <c r="I116" s="34">
        <f t="shared" si="30"/>
        <v>4171</v>
      </c>
      <c r="J116" s="41">
        <f t="shared" si="30"/>
        <v>2090</v>
      </c>
      <c r="K116" s="41">
        <f t="shared" si="30"/>
        <v>694</v>
      </c>
      <c r="L116" s="41">
        <f t="shared" si="30"/>
        <v>171</v>
      </c>
      <c r="M116" s="7">
        <f t="shared" si="30"/>
        <v>38</v>
      </c>
      <c r="N116" s="36"/>
      <c r="O116" s="35">
        <f t="shared" si="25"/>
        <v>6133</v>
      </c>
      <c r="P116" s="35">
        <f t="shared" si="26"/>
        <v>0</v>
      </c>
      <c r="Q116" s="35">
        <f t="shared" si="27"/>
        <v>6826</v>
      </c>
      <c r="R116" s="35">
        <f t="shared" si="28"/>
        <v>7178</v>
      </c>
      <c r="S116" s="35">
        <f t="shared" si="29"/>
        <v>7311</v>
      </c>
      <c r="T116" s="22"/>
      <c r="U116" s="67">
        <f>IF(B116=C116,0,IF(S116&lt;&gt;"-",(S116)/Přehled!$A$1,0))</f>
        <v>17.407142857142858</v>
      </c>
    </row>
    <row r="117" spans="1:21" x14ac:dyDescent="0.25">
      <c r="A117" s="55">
        <v>115</v>
      </c>
      <c r="B117" s="34">
        <v>14837</v>
      </c>
      <c r="C117" s="7"/>
      <c r="D117" s="56">
        <v>2220</v>
      </c>
      <c r="E117" s="41">
        <f t="shared" si="21"/>
        <v>1110</v>
      </c>
      <c r="F117" s="41">
        <f t="shared" si="22"/>
        <v>370</v>
      </c>
      <c r="G117" s="41">
        <f t="shared" si="23"/>
        <v>95</v>
      </c>
      <c r="H117" s="7">
        <f t="shared" si="24"/>
        <v>20</v>
      </c>
      <c r="I117" s="34">
        <f t="shared" si="30"/>
        <v>4218</v>
      </c>
      <c r="J117" s="41">
        <f t="shared" si="30"/>
        <v>2109</v>
      </c>
      <c r="K117" s="41">
        <f t="shared" si="30"/>
        <v>703</v>
      </c>
      <c r="L117" s="41">
        <f t="shared" si="30"/>
        <v>181</v>
      </c>
      <c r="M117" s="7">
        <f t="shared" si="30"/>
        <v>38</v>
      </c>
      <c r="N117" s="36"/>
      <c r="O117" s="35">
        <f t="shared" si="25"/>
        <v>6401</v>
      </c>
      <c r="P117" s="35">
        <f t="shared" si="26"/>
        <v>0</v>
      </c>
      <c r="Q117" s="35">
        <f t="shared" si="27"/>
        <v>7104</v>
      </c>
      <c r="R117" s="35">
        <f t="shared" si="28"/>
        <v>7445</v>
      </c>
      <c r="S117" s="35">
        <f t="shared" si="29"/>
        <v>7588</v>
      </c>
      <c r="T117" s="22"/>
      <c r="U117" s="67">
        <f>IF(B117=C117,0,IF(S117&lt;&gt;"-",(S117)/Přehled!$A$1,0))</f>
        <v>18.066666666666666</v>
      </c>
    </row>
    <row r="118" spans="1:21" x14ac:dyDescent="0.25">
      <c r="A118" s="55">
        <v>116</v>
      </c>
      <c r="B118" s="34">
        <v>15208</v>
      </c>
      <c r="C118" s="7"/>
      <c r="D118" s="56">
        <v>2245</v>
      </c>
      <c r="E118" s="41">
        <f t="shared" si="21"/>
        <v>1125</v>
      </c>
      <c r="F118" s="41">
        <f t="shared" si="22"/>
        <v>375</v>
      </c>
      <c r="G118" s="41">
        <f t="shared" si="23"/>
        <v>95</v>
      </c>
      <c r="H118" s="7">
        <f t="shared" si="24"/>
        <v>20</v>
      </c>
      <c r="I118" s="34">
        <f t="shared" si="30"/>
        <v>4266</v>
      </c>
      <c r="J118" s="41">
        <f t="shared" si="30"/>
        <v>2138</v>
      </c>
      <c r="K118" s="41">
        <f t="shared" si="30"/>
        <v>713</v>
      </c>
      <c r="L118" s="41">
        <f t="shared" si="30"/>
        <v>181</v>
      </c>
      <c r="M118" s="7">
        <f t="shared" si="30"/>
        <v>38</v>
      </c>
      <c r="N118" s="36"/>
      <c r="O118" s="35">
        <f t="shared" si="25"/>
        <v>6676</v>
      </c>
      <c r="P118" s="35">
        <f t="shared" si="26"/>
        <v>0</v>
      </c>
      <c r="Q118" s="35">
        <f t="shared" si="27"/>
        <v>7378</v>
      </c>
      <c r="R118" s="35">
        <f t="shared" si="28"/>
        <v>7729</v>
      </c>
      <c r="S118" s="35">
        <f t="shared" si="29"/>
        <v>7872</v>
      </c>
      <c r="T118" s="22"/>
      <c r="U118" s="67">
        <f>IF(B118=C118,0,IF(S118&lt;&gt;"-",(S118)/Přehled!$A$1,0))</f>
        <v>18.742857142857144</v>
      </c>
    </row>
    <row r="119" spans="1:21" x14ac:dyDescent="0.25">
      <c r="A119" s="55">
        <v>117</v>
      </c>
      <c r="B119" s="34">
        <v>15588</v>
      </c>
      <c r="C119" s="7"/>
      <c r="D119" s="56">
        <v>2265</v>
      </c>
      <c r="E119" s="41">
        <f t="shared" si="21"/>
        <v>1135</v>
      </c>
      <c r="F119" s="41">
        <f t="shared" si="22"/>
        <v>380</v>
      </c>
      <c r="G119" s="41">
        <f t="shared" si="23"/>
        <v>95</v>
      </c>
      <c r="H119" s="7">
        <f t="shared" si="24"/>
        <v>20</v>
      </c>
      <c r="I119" s="34">
        <f t="shared" si="30"/>
        <v>4304</v>
      </c>
      <c r="J119" s="41">
        <f t="shared" si="30"/>
        <v>2157</v>
      </c>
      <c r="K119" s="41">
        <f t="shared" si="30"/>
        <v>722</v>
      </c>
      <c r="L119" s="41">
        <f t="shared" si="30"/>
        <v>181</v>
      </c>
      <c r="M119" s="7">
        <f t="shared" si="30"/>
        <v>38</v>
      </c>
      <c r="N119" s="36"/>
      <c r="O119" s="35">
        <f t="shared" si="25"/>
        <v>6980</v>
      </c>
      <c r="P119" s="35">
        <f t="shared" si="26"/>
        <v>0</v>
      </c>
      <c r="Q119" s="35">
        <f t="shared" si="27"/>
        <v>7683</v>
      </c>
      <c r="R119" s="35">
        <f t="shared" si="28"/>
        <v>8043</v>
      </c>
      <c r="S119" s="35">
        <f t="shared" si="29"/>
        <v>8186</v>
      </c>
      <c r="T119" s="22"/>
      <c r="U119" s="67">
        <f>IF(B119=C119,0,IF(S119&lt;&gt;"-",(S119)/Přehled!$A$1,0))</f>
        <v>19.490476190476191</v>
      </c>
    </row>
    <row r="120" spans="1:21" x14ac:dyDescent="0.25">
      <c r="A120" s="55">
        <v>118</v>
      </c>
      <c r="B120" s="34">
        <v>15978</v>
      </c>
      <c r="C120" s="7"/>
      <c r="D120" s="56">
        <v>2290</v>
      </c>
      <c r="E120" s="41">
        <f t="shared" si="21"/>
        <v>1145</v>
      </c>
      <c r="F120" s="41">
        <f t="shared" si="22"/>
        <v>380</v>
      </c>
      <c r="G120" s="41">
        <f t="shared" si="23"/>
        <v>95</v>
      </c>
      <c r="H120" s="7">
        <f t="shared" si="24"/>
        <v>20</v>
      </c>
      <c r="I120" s="34">
        <f t="shared" si="30"/>
        <v>4351</v>
      </c>
      <c r="J120" s="41">
        <f t="shared" si="30"/>
        <v>2176</v>
      </c>
      <c r="K120" s="41">
        <f t="shared" si="30"/>
        <v>722</v>
      </c>
      <c r="L120" s="41">
        <f t="shared" si="30"/>
        <v>181</v>
      </c>
      <c r="M120" s="7">
        <f t="shared" si="30"/>
        <v>38</v>
      </c>
      <c r="N120" s="36"/>
      <c r="O120" s="35">
        <f t="shared" si="25"/>
        <v>7276</v>
      </c>
      <c r="P120" s="35">
        <f t="shared" si="26"/>
        <v>0</v>
      </c>
      <c r="Q120" s="35">
        <f t="shared" si="27"/>
        <v>8007</v>
      </c>
      <c r="R120" s="35">
        <f t="shared" si="28"/>
        <v>8367</v>
      </c>
      <c r="S120" s="35">
        <f t="shared" si="29"/>
        <v>8510</v>
      </c>
      <c r="T120" s="22"/>
      <c r="U120" s="67">
        <f>IF(B120=C120,0,IF(S120&lt;&gt;"-",(S120)/Přehled!$A$1,0))</f>
        <v>20.261904761904763</v>
      </c>
    </row>
    <row r="121" spans="1:21" x14ac:dyDescent="0.25">
      <c r="A121" s="55">
        <v>119</v>
      </c>
      <c r="B121" s="34">
        <v>16377</v>
      </c>
      <c r="C121" s="7"/>
      <c r="D121" s="56">
        <v>2315</v>
      </c>
      <c r="E121" s="41">
        <f t="shared" si="21"/>
        <v>1160</v>
      </c>
      <c r="F121" s="41">
        <f t="shared" si="22"/>
        <v>385</v>
      </c>
      <c r="G121" s="41">
        <f t="shared" si="23"/>
        <v>95</v>
      </c>
      <c r="H121" s="7">
        <f t="shared" si="24"/>
        <v>20</v>
      </c>
      <c r="I121" s="34">
        <f t="shared" si="30"/>
        <v>4399</v>
      </c>
      <c r="J121" s="41">
        <f t="shared" si="30"/>
        <v>2204</v>
      </c>
      <c r="K121" s="41">
        <f t="shared" si="30"/>
        <v>732</v>
      </c>
      <c r="L121" s="41">
        <f t="shared" si="30"/>
        <v>181</v>
      </c>
      <c r="M121" s="7">
        <f t="shared" si="30"/>
        <v>38</v>
      </c>
      <c r="N121" s="36"/>
      <c r="O121" s="35">
        <f t="shared" si="25"/>
        <v>7579</v>
      </c>
      <c r="P121" s="35">
        <f t="shared" si="26"/>
        <v>0</v>
      </c>
      <c r="Q121" s="35">
        <f t="shared" si="27"/>
        <v>8310</v>
      </c>
      <c r="R121" s="35">
        <f t="shared" si="28"/>
        <v>8680</v>
      </c>
      <c r="S121" s="35">
        <f t="shared" si="29"/>
        <v>8823</v>
      </c>
      <c r="T121" s="22"/>
      <c r="U121" s="67">
        <f>IF(B121=C121,0,IF(S121&lt;&gt;"-",(S121)/Přehled!$A$1,0))</f>
        <v>21.007142857142856</v>
      </c>
    </row>
    <row r="122" spans="1:21" x14ac:dyDescent="0.25">
      <c r="A122" s="55">
        <v>120</v>
      </c>
      <c r="B122" s="34">
        <v>16787</v>
      </c>
      <c r="C122" s="7"/>
      <c r="D122" s="56">
        <v>2335</v>
      </c>
      <c r="E122" s="41">
        <f t="shared" si="21"/>
        <v>1170</v>
      </c>
      <c r="F122" s="41">
        <f t="shared" si="22"/>
        <v>390</v>
      </c>
      <c r="G122" s="41">
        <f t="shared" si="23"/>
        <v>100</v>
      </c>
      <c r="H122" s="7">
        <f t="shared" si="24"/>
        <v>20</v>
      </c>
      <c r="I122" s="34">
        <f t="shared" si="30"/>
        <v>4437</v>
      </c>
      <c r="J122" s="41">
        <f t="shared" si="30"/>
        <v>2223</v>
      </c>
      <c r="K122" s="41">
        <f t="shared" si="30"/>
        <v>741</v>
      </c>
      <c r="L122" s="41">
        <f t="shared" si="30"/>
        <v>190</v>
      </c>
      <c r="M122" s="7">
        <f t="shared" si="30"/>
        <v>38</v>
      </c>
      <c r="N122" s="36"/>
      <c r="O122" s="35">
        <f t="shared" si="25"/>
        <v>7913</v>
      </c>
      <c r="P122" s="35">
        <f t="shared" si="26"/>
        <v>0</v>
      </c>
      <c r="Q122" s="35">
        <f t="shared" si="27"/>
        <v>8645</v>
      </c>
      <c r="R122" s="35">
        <f t="shared" si="28"/>
        <v>9006</v>
      </c>
      <c r="S122" s="35">
        <f t="shared" si="29"/>
        <v>9158</v>
      </c>
      <c r="T122" s="22"/>
      <c r="U122" s="67">
        <f>IF(B122=C122,0,IF(S122&lt;&gt;"-",(S122)/Přehled!$A$1,0))</f>
        <v>21.804761904761904</v>
      </c>
    </row>
    <row r="123" spans="1:21" x14ac:dyDescent="0.25">
      <c r="A123" s="55">
        <v>121</v>
      </c>
      <c r="B123" s="34">
        <v>17206</v>
      </c>
      <c r="C123" s="7"/>
      <c r="D123" s="56">
        <v>2360</v>
      </c>
      <c r="E123" s="41">
        <f t="shared" si="21"/>
        <v>1180</v>
      </c>
      <c r="F123" s="41">
        <f t="shared" si="22"/>
        <v>395</v>
      </c>
      <c r="G123" s="41">
        <f t="shared" si="23"/>
        <v>100</v>
      </c>
      <c r="H123" s="7">
        <f t="shared" si="24"/>
        <v>20</v>
      </c>
      <c r="I123" s="34">
        <f t="shared" si="30"/>
        <v>4484</v>
      </c>
      <c r="J123" s="41">
        <f t="shared" si="30"/>
        <v>2242</v>
      </c>
      <c r="K123" s="41">
        <f t="shared" si="30"/>
        <v>751</v>
      </c>
      <c r="L123" s="41">
        <f t="shared" si="30"/>
        <v>190</v>
      </c>
      <c r="M123" s="7">
        <f t="shared" si="30"/>
        <v>38</v>
      </c>
      <c r="N123" s="36"/>
      <c r="O123" s="35">
        <f t="shared" si="25"/>
        <v>8238</v>
      </c>
      <c r="P123" s="35">
        <f t="shared" si="26"/>
        <v>0</v>
      </c>
      <c r="Q123" s="35">
        <f t="shared" si="27"/>
        <v>8978</v>
      </c>
      <c r="R123" s="35">
        <f t="shared" si="28"/>
        <v>9349</v>
      </c>
      <c r="S123" s="35">
        <f t="shared" si="29"/>
        <v>9501</v>
      </c>
      <c r="T123" s="22"/>
      <c r="U123" s="67">
        <f>IF(B123=C123,0,IF(S123&lt;&gt;"-",(S123)/Přehled!$A$1,0))</f>
        <v>22.62142857142857</v>
      </c>
    </row>
    <row r="124" spans="1:21" x14ac:dyDescent="0.25">
      <c r="A124" s="55">
        <v>122</v>
      </c>
      <c r="B124" s="34">
        <v>17636</v>
      </c>
      <c r="C124" s="7"/>
      <c r="D124" s="56">
        <v>2385</v>
      </c>
      <c r="E124" s="41">
        <f t="shared" si="21"/>
        <v>1195</v>
      </c>
      <c r="F124" s="41">
        <f t="shared" si="22"/>
        <v>400</v>
      </c>
      <c r="G124" s="41">
        <f t="shared" si="23"/>
        <v>100</v>
      </c>
      <c r="H124" s="7">
        <f t="shared" si="24"/>
        <v>20</v>
      </c>
      <c r="I124" s="34">
        <f t="shared" si="30"/>
        <v>4532</v>
      </c>
      <c r="J124" s="41">
        <f t="shared" si="30"/>
        <v>2271</v>
      </c>
      <c r="K124" s="41">
        <f t="shared" si="30"/>
        <v>760</v>
      </c>
      <c r="L124" s="41">
        <f t="shared" si="30"/>
        <v>190</v>
      </c>
      <c r="M124" s="7">
        <f t="shared" si="30"/>
        <v>38</v>
      </c>
      <c r="N124" s="36"/>
      <c r="O124" s="35">
        <f t="shared" si="25"/>
        <v>8572</v>
      </c>
      <c r="P124" s="35">
        <f t="shared" si="26"/>
        <v>0</v>
      </c>
      <c r="Q124" s="35">
        <f t="shared" si="27"/>
        <v>9313</v>
      </c>
      <c r="R124" s="35">
        <f t="shared" si="28"/>
        <v>9693</v>
      </c>
      <c r="S124" s="35">
        <f t="shared" si="29"/>
        <v>9845</v>
      </c>
      <c r="T124" s="22"/>
      <c r="U124" s="67">
        <f>IF(B124=C124,0,IF(S124&lt;&gt;"-",(S124)/Přehled!$A$1,0))</f>
        <v>23.44047619047619</v>
      </c>
    </row>
    <row r="125" spans="1:21" x14ac:dyDescent="0.25">
      <c r="A125" s="55">
        <v>123</v>
      </c>
      <c r="B125" s="34">
        <v>18077</v>
      </c>
      <c r="C125" s="7"/>
      <c r="D125" s="56">
        <v>2405</v>
      </c>
      <c r="E125" s="41">
        <f t="shared" si="21"/>
        <v>1205</v>
      </c>
      <c r="F125" s="41">
        <f t="shared" si="22"/>
        <v>400</v>
      </c>
      <c r="G125" s="41">
        <f t="shared" si="23"/>
        <v>100</v>
      </c>
      <c r="H125" s="7">
        <f t="shared" si="24"/>
        <v>20</v>
      </c>
      <c r="I125" s="34">
        <f t="shared" si="30"/>
        <v>4570</v>
      </c>
      <c r="J125" s="41">
        <f t="shared" si="30"/>
        <v>2290</v>
      </c>
      <c r="K125" s="41">
        <f t="shared" si="30"/>
        <v>760</v>
      </c>
      <c r="L125" s="41">
        <f t="shared" si="30"/>
        <v>190</v>
      </c>
      <c r="M125" s="7">
        <f t="shared" si="30"/>
        <v>38</v>
      </c>
      <c r="N125" s="36"/>
      <c r="O125" s="35">
        <f t="shared" si="25"/>
        <v>8937</v>
      </c>
      <c r="P125" s="35">
        <f t="shared" si="26"/>
        <v>0</v>
      </c>
      <c r="Q125" s="35">
        <f t="shared" si="27"/>
        <v>9697</v>
      </c>
      <c r="R125" s="35">
        <f t="shared" si="28"/>
        <v>10077</v>
      </c>
      <c r="S125" s="35">
        <f t="shared" si="29"/>
        <v>10229</v>
      </c>
      <c r="T125" s="22"/>
      <c r="U125" s="67">
        <f>IF(B125=C125,0,IF(S125&lt;&gt;"-",(S125)/Přehled!$A$1,0))</f>
        <v>24.354761904761904</v>
      </c>
    </row>
    <row r="126" spans="1:21" x14ac:dyDescent="0.25">
      <c r="A126" s="55">
        <v>124</v>
      </c>
      <c r="B126" s="34">
        <v>18529</v>
      </c>
      <c r="C126" s="7"/>
      <c r="D126" s="56">
        <v>2430</v>
      </c>
      <c r="E126" s="41">
        <f t="shared" si="21"/>
        <v>1215</v>
      </c>
      <c r="F126" s="41">
        <f t="shared" si="22"/>
        <v>405</v>
      </c>
      <c r="G126" s="41">
        <f t="shared" si="23"/>
        <v>100</v>
      </c>
      <c r="H126" s="7">
        <f t="shared" si="24"/>
        <v>20</v>
      </c>
      <c r="I126" s="34">
        <f t="shared" si="30"/>
        <v>4617</v>
      </c>
      <c r="J126" s="41">
        <f t="shared" si="30"/>
        <v>2309</v>
      </c>
      <c r="K126" s="41">
        <f t="shared" si="30"/>
        <v>770</v>
      </c>
      <c r="L126" s="41">
        <f t="shared" si="30"/>
        <v>190</v>
      </c>
      <c r="M126" s="7">
        <f t="shared" si="30"/>
        <v>38</v>
      </c>
      <c r="N126" s="36"/>
      <c r="O126" s="35">
        <f t="shared" si="25"/>
        <v>9295</v>
      </c>
      <c r="P126" s="35">
        <f t="shared" si="26"/>
        <v>0</v>
      </c>
      <c r="Q126" s="35">
        <f t="shared" si="27"/>
        <v>10063</v>
      </c>
      <c r="R126" s="35">
        <f t="shared" si="28"/>
        <v>10453</v>
      </c>
      <c r="S126" s="35">
        <f t="shared" si="29"/>
        <v>10605</v>
      </c>
      <c r="T126" s="22"/>
      <c r="U126" s="67">
        <f>IF(B126=C126,0,IF(S126&lt;&gt;"-",(S126)/Přehled!$A$1,0))</f>
        <v>25.25</v>
      </c>
    </row>
    <row r="127" spans="1:21" x14ac:dyDescent="0.25">
      <c r="A127" s="55">
        <v>125</v>
      </c>
      <c r="B127" s="34">
        <v>18992</v>
      </c>
      <c r="C127" s="7"/>
      <c r="D127" s="56">
        <v>2455</v>
      </c>
      <c r="E127" s="41">
        <f t="shared" si="21"/>
        <v>1230</v>
      </c>
      <c r="F127" s="41">
        <f t="shared" si="22"/>
        <v>410</v>
      </c>
      <c r="G127" s="41">
        <f t="shared" si="23"/>
        <v>105</v>
      </c>
      <c r="H127" s="7">
        <f t="shared" si="24"/>
        <v>20</v>
      </c>
      <c r="I127" s="34">
        <f t="shared" si="30"/>
        <v>4665</v>
      </c>
      <c r="J127" s="41">
        <f t="shared" si="30"/>
        <v>2337</v>
      </c>
      <c r="K127" s="41">
        <f t="shared" si="30"/>
        <v>779</v>
      </c>
      <c r="L127" s="41">
        <f t="shared" si="30"/>
        <v>200</v>
      </c>
      <c r="M127" s="7">
        <f t="shared" si="30"/>
        <v>38</v>
      </c>
      <c r="N127" s="36"/>
      <c r="O127" s="35">
        <f t="shared" si="25"/>
        <v>9662</v>
      </c>
      <c r="P127" s="35">
        <f t="shared" si="26"/>
        <v>0</v>
      </c>
      <c r="Q127" s="35">
        <f t="shared" si="27"/>
        <v>10432</v>
      </c>
      <c r="R127" s="35">
        <f t="shared" si="28"/>
        <v>10811</v>
      </c>
      <c r="S127" s="35">
        <f t="shared" si="29"/>
        <v>10973</v>
      </c>
      <c r="T127" s="22"/>
      <c r="U127" s="67">
        <f>IF(B127=C127,0,IF(S127&lt;&gt;"-",(S127)/Přehled!$A$1,0))</f>
        <v>26.126190476190477</v>
      </c>
    </row>
    <row r="128" spans="1:21" x14ac:dyDescent="0.25">
      <c r="A128" s="55">
        <v>126</v>
      </c>
      <c r="B128" s="34">
        <v>19467</v>
      </c>
      <c r="C128" s="7"/>
      <c r="D128" s="56">
        <v>2480</v>
      </c>
      <c r="E128" s="41">
        <f t="shared" si="21"/>
        <v>1240</v>
      </c>
      <c r="F128" s="41">
        <f t="shared" si="22"/>
        <v>415</v>
      </c>
      <c r="G128" s="41">
        <f t="shared" si="23"/>
        <v>105</v>
      </c>
      <c r="H128" s="7">
        <f t="shared" si="24"/>
        <v>20</v>
      </c>
      <c r="I128" s="34">
        <f t="shared" si="30"/>
        <v>4712</v>
      </c>
      <c r="J128" s="41">
        <f t="shared" si="30"/>
        <v>2356</v>
      </c>
      <c r="K128" s="41">
        <f t="shared" si="30"/>
        <v>789</v>
      </c>
      <c r="L128" s="41">
        <f t="shared" si="30"/>
        <v>200</v>
      </c>
      <c r="M128" s="7">
        <f t="shared" si="30"/>
        <v>38</v>
      </c>
      <c r="N128" s="36"/>
      <c r="O128" s="35">
        <f t="shared" si="25"/>
        <v>10043</v>
      </c>
      <c r="P128" s="35">
        <f t="shared" si="26"/>
        <v>0</v>
      </c>
      <c r="Q128" s="35">
        <f t="shared" si="27"/>
        <v>10821</v>
      </c>
      <c r="R128" s="35">
        <f t="shared" si="28"/>
        <v>11210</v>
      </c>
      <c r="S128" s="35">
        <f t="shared" si="29"/>
        <v>11372</v>
      </c>
      <c r="T128" s="22"/>
      <c r="U128" s="67">
        <f>IF(B128=C128,0,IF(S128&lt;&gt;"-",(S128)/Přehled!$A$1,0))</f>
        <v>27.076190476190476</v>
      </c>
    </row>
    <row r="129" spans="1:21" x14ac:dyDescent="0.25">
      <c r="A129" s="55">
        <v>127</v>
      </c>
      <c r="B129" s="34">
        <v>19954</v>
      </c>
      <c r="C129" s="7"/>
      <c r="D129" s="56">
        <v>2500</v>
      </c>
      <c r="E129" s="41">
        <f t="shared" si="21"/>
        <v>1250</v>
      </c>
      <c r="F129" s="41">
        <f t="shared" si="22"/>
        <v>415</v>
      </c>
      <c r="G129" s="41">
        <f t="shared" si="23"/>
        <v>105</v>
      </c>
      <c r="H129" s="7">
        <f t="shared" si="24"/>
        <v>20</v>
      </c>
      <c r="I129" s="34">
        <f t="shared" si="30"/>
        <v>4750</v>
      </c>
      <c r="J129" s="41">
        <f t="shared" si="30"/>
        <v>2375</v>
      </c>
      <c r="K129" s="41">
        <f t="shared" si="30"/>
        <v>789</v>
      </c>
      <c r="L129" s="41">
        <f t="shared" si="30"/>
        <v>200</v>
      </c>
      <c r="M129" s="7">
        <f t="shared" si="30"/>
        <v>38</v>
      </c>
      <c r="N129" s="36"/>
      <c r="O129" s="35">
        <f t="shared" si="25"/>
        <v>10454</v>
      </c>
      <c r="P129" s="35">
        <f t="shared" si="26"/>
        <v>0</v>
      </c>
      <c r="Q129" s="35">
        <f t="shared" si="27"/>
        <v>11251</v>
      </c>
      <c r="R129" s="35">
        <f t="shared" si="28"/>
        <v>11640</v>
      </c>
      <c r="S129" s="35">
        <f t="shared" si="29"/>
        <v>11802</v>
      </c>
      <c r="T129" s="22"/>
      <c r="U129" s="67">
        <f>IF(B129=C129,0,IF(S129&lt;&gt;"-",(S129)/Přehled!$A$1,0))</f>
        <v>28.1</v>
      </c>
    </row>
    <row r="130" spans="1:21" x14ac:dyDescent="0.25">
      <c r="A130" s="55">
        <v>128</v>
      </c>
      <c r="B130" s="34">
        <v>20453</v>
      </c>
      <c r="C130" s="7"/>
      <c r="D130" s="56">
        <v>2525</v>
      </c>
      <c r="E130" s="41">
        <f t="shared" si="21"/>
        <v>1265</v>
      </c>
      <c r="F130" s="41">
        <f t="shared" si="22"/>
        <v>420</v>
      </c>
      <c r="G130" s="41">
        <f t="shared" si="23"/>
        <v>105</v>
      </c>
      <c r="H130" s="7">
        <f t="shared" si="24"/>
        <v>20</v>
      </c>
      <c r="I130" s="34">
        <f t="shared" si="30"/>
        <v>4798</v>
      </c>
      <c r="J130" s="41">
        <f t="shared" si="30"/>
        <v>2404</v>
      </c>
      <c r="K130" s="41">
        <f t="shared" si="30"/>
        <v>798</v>
      </c>
      <c r="L130" s="41">
        <f t="shared" si="30"/>
        <v>200</v>
      </c>
      <c r="M130" s="7">
        <f t="shared" si="30"/>
        <v>38</v>
      </c>
      <c r="N130" s="36"/>
      <c r="O130" s="35">
        <f t="shared" si="25"/>
        <v>10857</v>
      </c>
      <c r="P130" s="35">
        <f t="shared" si="26"/>
        <v>0</v>
      </c>
      <c r="Q130" s="35">
        <f t="shared" si="27"/>
        <v>11655</v>
      </c>
      <c r="R130" s="35">
        <f t="shared" si="28"/>
        <v>12053</v>
      </c>
      <c r="S130" s="35">
        <f t="shared" si="29"/>
        <v>12215</v>
      </c>
      <c r="T130" s="22"/>
      <c r="U130" s="67">
        <f>IF(B130=C130,0,IF(S130&lt;&gt;"-",(S130)/Přehled!$A$1,0))</f>
        <v>29.083333333333332</v>
      </c>
    </row>
    <row r="131" spans="1:21" x14ac:dyDescent="0.25">
      <c r="A131" s="55">
        <v>129</v>
      </c>
      <c r="B131" s="34">
        <v>20964</v>
      </c>
      <c r="C131" s="7"/>
      <c r="D131" s="56">
        <v>2550</v>
      </c>
      <c r="E131" s="41">
        <f t="shared" si="21"/>
        <v>1275</v>
      </c>
      <c r="F131" s="41">
        <f t="shared" si="22"/>
        <v>425</v>
      </c>
      <c r="G131" s="41">
        <f t="shared" si="23"/>
        <v>105</v>
      </c>
      <c r="H131" s="7">
        <f t="shared" si="24"/>
        <v>20</v>
      </c>
      <c r="I131" s="34">
        <f t="shared" si="30"/>
        <v>4845</v>
      </c>
      <c r="J131" s="41">
        <f t="shared" si="30"/>
        <v>2423</v>
      </c>
      <c r="K131" s="41">
        <f t="shared" si="30"/>
        <v>808</v>
      </c>
      <c r="L131" s="41">
        <f t="shared" si="30"/>
        <v>200</v>
      </c>
      <c r="M131" s="7">
        <f t="shared" si="30"/>
        <v>38</v>
      </c>
      <c r="N131" s="36"/>
      <c r="O131" s="35">
        <f t="shared" si="25"/>
        <v>11274</v>
      </c>
      <c r="P131" s="35">
        <f t="shared" si="26"/>
        <v>0</v>
      </c>
      <c r="Q131" s="35">
        <f t="shared" si="27"/>
        <v>12080</v>
      </c>
      <c r="R131" s="35">
        <f t="shared" si="28"/>
        <v>12488</v>
      </c>
      <c r="S131" s="35">
        <f t="shared" si="29"/>
        <v>12650</v>
      </c>
      <c r="T131" s="22"/>
      <c r="U131" s="67">
        <f>IF(B131=C131,0,IF(S131&lt;&gt;"-",(S131)/Přehled!$A$1,0))</f>
        <v>30.11904761904762</v>
      </c>
    </row>
    <row r="132" spans="1:21" x14ac:dyDescent="0.25">
      <c r="A132" s="55">
        <v>130</v>
      </c>
      <c r="B132" s="34">
        <v>21488</v>
      </c>
      <c r="C132" s="7"/>
      <c r="D132" s="56">
        <v>2575</v>
      </c>
      <c r="E132" s="41">
        <f t="shared" ref="E132:E169" si="31">ROUND((D132/2)/5,0)*5</f>
        <v>1290</v>
      </c>
      <c r="F132" s="41">
        <f t="shared" ref="F132:F169" si="32">ROUND((E132/3)/5,0)*5</f>
        <v>430</v>
      </c>
      <c r="G132" s="41">
        <f t="shared" ref="G132:G169" si="33">ROUND((F132/4)/5,0)*5</f>
        <v>110</v>
      </c>
      <c r="H132" s="7">
        <f t="shared" ref="H132:H169" si="34">ROUND((G132/5)/5,0)*5</f>
        <v>20</v>
      </c>
      <c r="I132" s="34">
        <f t="shared" si="30"/>
        <v>4893</v>
      </c>
      <c r="J132" s="41">
        <f t="shared" si="30"/>
        <v>2451</v>
      </c>
      <c r="K132" s="41">
        <f t="shared" si="30"/>
        <v>817</v>
      </c>
      <c r="L132" s="41">
        <f t="shared" si="30"/>
        <v>209</v>
      </c>
      <c r="M132" s="7">
        <f t="shared" si="30"/>
        <v>38</v>
      </c>
      <c r="N132" s="36"/>
      <c r="O132" s="35">
        <f t="shared" ref="O132:O169" si="35">IF((B132-I132)-I132&lt;=0,0,(B132-I132)-I132)</f>
        <v>11702</v>
      </c>
      <c r="P132" s="35">
        <f t="shared" ref="P132:P169" si="36">IF((B132-I132-J132)-J132&lt;=O132,0,IF((B132-I132-J132)-J132&lt;=0,0,(B132-I132-J132)-J132))</f>
        <v>0</v>
      </c>
      <c r="Q132" s="35">
        <f t="shared" ref="Q132:Q169" si="37">IF((B132-I132-J132-K132)-K132&lt;=0,0,(B132-I132-J132-K132)-K132)</f>
        <v>12510</v>
      </c>
      <c r="R132" s="35">
        <f t="shared" ref="R132:R169" si="38">IF((B132-I132-J132-K132-L132)-L132&lt;=0,0,(B132-I132-J132-K132-L132)-L132)</f>
        <v>12909</v>
      </c>
      <c r="S132" s="35">
        <f t="shared" ref="S132:S169" si="39">IF(H132=0,IF((B132-I132-J132-K132-L132-M132)-M132&lt;=0,0,(B132-I132-J132-K132-L132-M132)-M132),IF((B132-I132-J132-K132-L132-M132)-M132&lt;=0,"-",(B132-I132-J132-K132-L132-M132)-M132+M132))</f>
        <v>13080</v>
      </c>
      <c r="T132" s="22"/>
      <c r="U132" s="67">
        <f>IF(B132=C132,0,IF(S132&lt;&gt;"-",(S132)/Přehled!$A$1,0))</f>
        <v>31.142857142857142</v>
      </c>
    </row>
    <row r="133" spans="1:21" x14ac:dyDescent="0.25">
      <c r="A133" s="55">
        <v>131</v>
      </c>
      <c r="B133" s="34">
        <v>22025</v>
      </c>
      <c r="C133" s="7"/>
      <c r="D133" s="56">
        <v>2595</v>
      </c>
      <c r="E133" s="41">
        <f t="shared" si="31"/>
        <v>1300</v>
      </c>
      <c r="F133" s="41">
        <f t="shared" si="32"/>
        <v>435</v>
      </c>
      <c r="G133" s="41">
        <f t="shared" si="33"/>
        <v>110</v>
      </c>
      <c r="H133" s="7">
        <f t="shared" si="34"/>
        <v>20</v>
      </c>
      <c r="I133" s="34">
        <f t="shared" si="30"/>
        <v>4931</v>
      </c>
      <c r="J133" s="41">
        <f t="shared" si="30"/>
        <v>2470</v>
      </c>
      <c r="K133" s="41">
        <f t="shared" si="30"/>
        <v>827</v>
      </c>
      <c r="L133" s="41">
        <f t="shared" si="30"/>
        <v>209</v>
      </c>
      <c r="M133" s="7">
        <f t="shared" si="30"/>
        <v>38</v>
      </c>
      <c r="N133" s="36"/>
      <c r="O133" s="35">
        <f t="shared" si="35"/>
        <v>12163</v>
      </c>
      <c r="P133" s="35">
        <f t="shared" si="36"/>
        <v>0</v>
      </c>
      <c r="Q133" s="35">
        <f t="shared" si="37"/>
        <v>12970</v>
      </c>
      <c r="R133" s="35">
        <f t="shared" si="38"/>
        <v>13379</v>
      </c>
      <c r="S133" s="35">
        <f t="shared" si="39"/>
        <v>13550</v>
      </c>
      <c r="T133" s="22"/>
      <c r="U133" s="67">
        <f>IF(B133=C133,0,IF(S133&lt;&gt;"-",(S133)/Přehled!$A$1,0))</f>
        <v>32.261904761904759</v>
      </c>
    </row>
    <row r="134" spans="1:21" x14ac:dyDescent="0.25">
      <c r="A134" s="55">
        <v>132</v>
      </c>
      <c r="B134" s="34">
        <v>22576</v>
      </c>
      <c r="C134" s="7"/>
      <c r="D134" s="56">
        <v>2620</v>
      </c>
      <c r="E134" s="41">
        <f t="shared" si="31"/>
        <v>1310</v>
      </c>
      <c r="F134" s="41">
        <f t="shared" si="32"/>
        <v>435</v>
      </c>
      <c r="G134" s="41">
        <f t="shared" si="33"/>
        <v>110</v>
      </c>
      <c r="H134" s="7">
        <f t="shared" si="34"/>
        <v>20</v>
      </c>
      <c r="I134" s="34">
        <f t="shared" si="30"/>
        <v>4978</v>
      </c>
      <c r="J134" s="41">
        <f t="shared" si="30"/>
        <v>2489</v>
      </c>
      <c r="K134" s="41">
        <f t="shared" si="30"/>
        <v>827</v>
      </c>
      <c r="L134" s="41">
        <f t="shared" si="30"/>
        <v>209</v>
      </c>
      <c r="M134" s="7">
        <f t="shared" si="30"/>
        <v>38</v>
      </c>
      <c r="N134" s="36"/>
      <c r="O134" s="35">
        <f t="shared" si="35"/>
        <v>12620</v>
      </c>
      <c r="P134" s="35">
        <f t="shared" si="36"/>
        <v>0</v>
      </c>
      <c r="Q134" s="35">
        <f t="shared" si="37"/>
        <v>13455</v>
      </c>
      <c r="R134" s="35">
        <f t="shared" si="38"/>
        <v>13864</v>
      </c>
      <c r="S134" s="35">
        <f t="shared" si="39"/>
        <v>14035</v>
      </c>
      <c r="T134" s="22"/>
      <c r="U134" s="67">
        <f>IF(B134=C134,0,IF(S134&lt;&gt;"-",(S134)/Přehled!$A$1,0))</f>
        <v>33.416666666666664</v>
      </c>
    </row>
    <row r="135" spans="1:21" x14ac:dyDescent="0.25">
      <c r="A135" s="55">
        <v>133</v>
      </c>
      <c r="B135" s="34">
        <v>23140</v>
      </c>
      <c r="C135" s="7"/>
      <c r="D135" s="56">
        <v>2645</v>
      </c>
      <c r="E135" s="41">
        <f t="shared" si="31"/>
        <v>1325</v>
      </c>
      <c r="F135" s="41">
        <f t="shared" si="32"/>
        <v>440</v>
      </c>
      <c r="G135" s="41">
        <f t="shared" si="33"/>
        <v>110</v>
      </c>
      <c r="H135" s="7">
        <f t="shared" si="34"/>
        <v>20</v>
      </c>
      <c r="I135" s="34">
        <f t="shared" si="30"/>
        <v>5026</v>
      </c>
      <c r="J135" s="41">
        <f t="shared" si="30"/>
        <v>2518</v>
      </c>
      <c r="K135" s="41">
        <f t="shared" si="30"/>
        <v>836</v>
      </c>
      <c r="L135" s="41">
        <f t="shared" si="30"/>
        <v>209</v>
      </c>
      <c r="M135" s="7">
        <f t="shared" si="30"/>
        <v>38</v>
      </c>
      <c r="N135" s="36"/>
      <c r="O135" s="35">
        <f t="shared" si="35"/>
        <v>13088</v>
      </c>
      <c r="P135" s="35">
        <f t="shared" si="36"/>
        <v>0</v>
      </c>
      <c r="Q135" s="35">
        <f t="shared" si="37"/>
        <v>13924</v>
      </c>
      <c r="R135" s="35">
        <f t="shared" si="38"/>
        <v>14342</v>
      </c>
      <c r="S135" s="35">
        <f t="shared" si="39"/>
        <v>14513</v>
      </c>
      <c r="T135" s="22"/>
      <c r="U135" s="67">
        <f>IF(B135=C135,0,IF(S135&lt;&gt;"-",(S135)/Přehled!$A$1,0))</f>
        <v>34.554761904761904</v>
      </c>
    </row>
    <row r="136" spans="1:21" x14ac:dyDescent="0.25">
      <c r="A136" s="55">
        <v>134</v>
      </c>
      <c r="B136" s="34">
        <v>23719</v>
      </c>
      <c r="C136" s="7"/>
      <c r="D136" s="56">
        <v>2670</v>
      </c>
      <c r="E136" s="41">
        <f t="shared" si="31"/>
        <v>1335</v>
      </c>
      <c r="F136" s="41">
        <f t="shared" si="32"/>
        <v>445</v>
      </c>
      <c r="G136" s="41">
        <f t="shared" si="33"/>
        <v>110</v>
      </c>
      <c r="H136" s="7">
        <f t="shared" si="34"/>
        <v>20</v>
      </c>
      <c r="I136" s="34">
        <f t="shared" si="30"/>
        <v>5073</v>
      </c>
      <c r="J136" s="41">
        <f t="shared" si="30"/>
        <v>2537</v>
      </c>
      <c r="K136" s="41">
        <f t="shared" si="30"/>
        <v>846</v>
      </c>
      <c r="L136" s="41">
        <f t="shared" si="30"/>
        <v>209</v>
      </c>
      <c r="M136" s="7">
        <f t="shared" si="30"/>
        <v>38</v>
      </c>
      <c r="N136" s="36"/>
      <c r="O136" s="35">
        <f t="shared" si="35"/>
        <v>13573</v>
      </c>
      <c r="P136" s="35">
        <f t="shared" si="36"/>
        <v>0</v>
      </c>
      <c r="Q136" s="35">
        <f t="shared" si="37"/>
        <v>14417</v>
      </c>
      <c r="R136" s="35">
        <f t="shared" si="38"/>
        <v>14845</v>
      </c>
      <c r="S136" s="35">
        <f t="shared" si="39"/>
        <v>15016</v>
      </c>
      <c r="T136" s="22"/>
      <c r="U136" s="67">
        <f>IF(B136=C136,0,IF(S136&lt;&gt;"-",(S136)/Přehled!$A$1,0))</f>
        <v>35.752380952380953</v>
      </c>
    </row>
    <row r="137" spans="1:21" x14ac:dyDescent="0.25">
      <c r="A137" s="55">
        <v>135</v>
      </c>
      <c r="B137" s="34">
        <v>24312</v>
      </c>
      <c r="C137" s="7"/>
      <c r="D137" s="56">
        <v>2690</v>
      </c>
      <c r="E137" s="41">
        <f t="shared" si="31"/>
        <v>1345</v>
      </c>
      <c r="F137" s="41">
        <f t="shared" si="32"/>
        <v>450</v>
      </c>
      <c r="G137" s="41">
        <f t="shared" si="33"/>
        <v>115</v>
      </c>
      <c r="H137" s="7">
        <f t="shared" si="34"/>
        <v>25</v>
      </c>
      <c r="I137" s="34">
        <f t="shared" si="30"/>
        <v>5111</v>
      </c>
      <c r="J137" s="41">
        <f t="shared" si="30"/>
        <v>2556</v>
      </c>
      <c r="K137" s="41">
        <f t="shared" si="30"/>
        <v>855</v>
      </c>
      <c r="L137" s="41">
        <f t="shared" si="30"/>
        <v>219</v>
      </c>
      <c r="M137" s="7">
        <f t="shared" si="30"/>
        <v>48</v>
      </c>
      <c r="N137" s="36"/>
      <c r="O137" s="35">
        <f t="shared" si="35"/>
        <v>14090</v>
      </c>
      <c r="P137" s="35">
        <f t="shared" si="36"/>
        <v>0</v>
      </c>
      <c r="Q137" s="35">
        <f t="shared" si="37"/>
        <v>14935</v>
      </c>
      <c r="R137" s="35">
        <f t="shared" si="38"/>
        <v>15352</v>
      </c>
      <c r="S137" s="35">
        <f t="shared" si="39"/>
        <v>15523</v>
      </c>
      <c r="T137" s="22"/>
      <c r="U137" s="67">
        <f>IF(B137=C137,0,IF(S137&lt;&gt;"-",(S137)/Přehled!$A$1,0))</f>
        <v>36.959523809523809</v>
      </c>
    </row>
    <row r="138" spans="1:21" x14ac:dyDescent="0.25">
      <c r="A138" s="55">
        <v>136</v>
      </c>
      <c r="B138" s="34">
        <v>24919</v>
      </c>
      <c r="C138" s="7"/>
      <c r="D138" s="56">
        <v>2715</v>
      </c>
      <c r="E138" s="41">
        <f t="shared" si="31"/>
        <v>1360</v>
      </c>
      <c r="F138" s="41">
        <f t="shared" si="32"/>
        <v>455</v>
      </c>
      <c r="G138" s="41">
        <f t="shared" si="33"/>
        <v>115</v>
      </c>
      <c r="H138" s="7">
        <f t="shared" si="34"/>
        <v>25</v>
      </c>
      <c r="I138" s="34">
        <f t="shared" si="30"/>
        <v>5159</v>
      </c>
      <c r="J138" s="41">
        <f t="shared" si="30"/>
        <v>2584</v>
      </c>
      <c r="K138" s="41">
        <f t="shared" si="30"/>
        <v>865</v>
      </c>
      <c r="L138" s="41">
        <f t="shared" si="30"/>
        <v>219</v>
      </c>
      <c r="M138" s="7">
        <f t="shared" si="30"/>
        <v>48</v>
      </c>
      <c r="N138" s="36"/>
      <c r="O138" s="35">
        <f t="shared" si="35"/>
        <v>14601</v>
      </c>
      <c r="P138" s="35">
        <f t="shared" si="36"/>
        <v>0</v>
      </c>
      <c r="Q138" s="35">
        <f t="shared" si="37"/>
        <v>15446</v>
      </c>
      <c r="R138" s="35">
        <f t="shared" si="38"/>
        <v>15873</v>
      </c>
      <c r="S138" s="35">
        <f t="shared" si="39"/>
        <v>16044</v>
      </c>
      <c r="T138" s="22"/>
      <c r="U138" s="67">
        <f>IF(B138=C138,0,IF(S138&lt;&gt;"-",(S138)/Přehled!$A$1,0))</f>
        <v>38.200000000000003</v>
      </c>
    </row>
    <row r="139" spans="1:21" x14ac:dyDescent="0.25">
      <c r="A139" s="93">
        <v>137</v>
      </c>
      <c r="B139" s="94">
        <v>25542</v>
      </c>
      <c r="C139" s="95"/>
      <c r="D139" s="96">
        <v>2740</v>
      </c>
      <c r="E139" s="97">
        <f t="shared" si="31"/>
        <v>1370</v>
      </c>
      <c r="F139" s="97">
        <f t="shared" si="32"/>
        <v>455</v>
      </c>
      <c r="G139" s="97">
        <f t="shared" si="33"/>
        <v>115</v>
      </c>
      <c r="H139" s="95">
        <f t="shared" si="34"/>
        <v>25</v>
      </c>
      <c r="I139" s="94">
        <f t="shared" si="30"/>
        <v>5206</v>
      </c>
      <c r="J139" s="97">
        <f t="shared" si="30"/>
        <v>2603</v>
      </c>
      <c r="K139" s="97">
        <f t="shared" si="30"/>
        <v>865</v>
      </c>
      <c r="L139" s="97">
        <f t="shared" si="30"/>
        <v>219</v>
      </c>
      <c r="M139" s="95">
        <f t="shared" si="30"/>
        <v>48</v>
      </c>
      <c r="N139" s="36"/>
      <c r="O139" s="35">
        <f t="shared" si="35"/>
        <v>15130</v>
      </c>
      <c r="P139" s="35">
        <f t="shared" si="36"/>
        <v>0</v>
      </c>
      <c r="Q139" s="35">
        <f t="shared" si="37"/>
        <v>16003</v>
      </c>
      <c r="R139" s="35">
        <f t="shared" si="38"/>
        <v>16430</v>
      </c>
      <c r="S139" s="35">
        <f t="shared" si="39"/>
        <v>16601</v>
      </c>
      <c r="T139" s="22"/>
      <c r="U139" s="67">
        <f>IF(B139=C139,0,IF(S139&lt;&gt;"-",(S139)/Přehled!$A$1,0))</f>
        <v>39.526190476190479</v>
      </c>
    </row>
    <row r="140" spans="1:21" x14ac:dyDescent="0.25">
      <c r="A140" s="233">
        <v>138</v>
      </c>
      <c r="B140" s="235">
        <v>26181</v>
      </c>
      <c r="C140" s="236"/>
      <c r="D140" s="235">
        <v>2765</v>
      </c>
      <c r="E140" s="230">
        <f t="shared" si="31"/>
        <v>1385</v>
      </c>
      <c r="F140" s="230">
        <f t="shared" si="32"/>
        <v>460</v>
      </c>
      <c r="G140" s="230">
        <f t="shared" si="33"/>
        <v>115</v>
      </c>
      <c r="H140" s="236">
        <f t="shared" si="34"/>
        <v>25</v>
      </c>
      <c r="I140" s="235">
        <f t="shared" si="30"/>
        <v>5254</v>
      </c>
      <c r="J140" s="230">
        <f t="shared" si="30"/>
        <v>2632</v>
      </c>
      <c r="K140" s="230">
        <f t="shared" si="30"/>
        <v>874</v>
      </c>
      <c r="L140" s="230">
        <f t="shared" si="30"/>
        <v>219</v>
      </c>
      <c r="M140" s="236">
        <f t="shared" si="30"/>
        <v>48</v>
      </c>
      <c r="N140" s="26"/>
      <c r="O140" s="26">
        <f t="shared" si="35"/>
        <v>15673</v>
      </c>
      <c r="P140" s="26">
        <f t="shared" si="36"/>
        <v>0</v>
      </c>
      <c r="Q140" s="26">
        <f t="shared" si="37"/>
        <v>16547</v>
      </c>
      <c r="R140" s="26">
        <f t="shared" si="38"/>
        <v>16983</v>
      </c>
      <c r="S140" s="26">
        <f t="shared" si="39"/>
        <v>17154</v>
      </c>
      <c r="T140" s="1"/>
      <c r="U140" s="67">
        <f>IF(B140=C140,0,IF(S140&lt;&gt;"-",(S140)/Přehled!$A$1,0))</f>
        <v>40.842857142857142</v>
      </c>
    </row>
    <row r="141" spans="1:21" x14ac:dyDescent="0.25">
      <c r="A141" s="233">
        <v>139</v>
      </c>
      <c r="B141" s="235">
        <v>26836</v>
      </c>
      <c r="C141" s="236"/>
      <c r="D141" s="235">
        <v>2790</v>
      </c>
      <c r="E141" s="230">
        <f t="shared" si="31"/>
        <v>1395</v>
      </c>
      <c r="F141" s="230">
        <f t="shared" si="32"/>
        <v>465</v>
      </c>
      <c r="G141" s="230">
        <f t="shared" si="33"/>
        <v>115</v>
      </c>
      <c r="H141" s="236">
        <f t="shared" si="34"/>
        <v>25</v>
      </c>
      <c r="I141" s="235">
        <f t="shared" si="30"/>
        <v>5301</v>
      </c>
      <c r="J141" s="230">
        <f t="shared" si="30"/>
        <v>2651</v>
      </c>
      <c r="K141" s="230">
        <f t="shared" si="30"/>
        <v>884</v>
      </c>
      <c r="L141" s="230">
        <f t="shared" si="30"/>
        <v>219</v>
      </c>
      <c r="M141" s="236">
        <f t="shared" si="30"/>
        <v>48</v>
      </c>
      <c r="N141" s="26"/>
      <c r="O141" s="26">
        <f t="shared" si="35"/>
        <v>16234</v>
      </c>
      <c r="P141" s="26">
        <f t="shared" si="36"/>
        <v>0</v>
      </c>
      <c r="Q141" s="26">
        <f t="shared" si="37"/>
        <v>17116</v>
      </c>
      <c r="R141" s="26">
        <f t="shared" si="38"/>
        <v>17562</v>
      </c>
      <c r="S141" s="26">
        <f t="shared" si="39"/>
        <v>17733</v>
      </c>
      <c r="T141" s="1"/>
      <c r="U141" s="67">
        <f>IF(B141=C141,0,IF(S141&lt;&gt;"-",(S141)/Přehled!$A$1,0))</f>
        <v>42.221428571428568</v>
      </c>
    </row>
    <row r="142" spans="1:21" x14ac:dyDescent="0.25">
      <c r="A142" s="233">
        <v>140</v>
      </c>
      <c r="B142" s="235">
        <v>27506</v>
      </c>
      <c r="C142" s="236"/>
      <c r="D142" s="235">
        <v>2815</v>
      </c>
      <c r="E142" s="230">
        <f t="shared" si="31"/>
        <v>1410</v>
      </c>
      <c r="F142" s="230">
        <f t="shared" si="32"/>
        <v>470</v>
      </c>
      <c r="G142" s="230">
        <f t="shared" si="33"/>
        <v>120</v>
      </c>
      <c r="H142" s="236">
        <f t="shared" si="34"/>
        <v>25</v>
      </c>
      <c r="I142" s="235">
        <f t="shared" si="30"/>
        <v>5349</v>
      </c>
      <c r="J142" s="230">
        <f t="shared" si="30"/>
        <v>2679</v>
      </c>
      <c r="K142" s="230">
        <f t="shared" si="30"/>
        <v>893</v>
      </c>
      <c r="L142" s="230">
        <f t="shared" si="30"/>
        <v>228</v>
      </c>
      <c r="M142" s="236">
        <f t="shared" si="30"/>
        <v>48</v>
      </c>
      <c r="N142" s="26"/>
      <c r="O142" s="26">
        <f t="shared" si="35"/>
        <v>16808</v>
      </c>
      <c r="P142" s="26">
        <f t="shared" si="36"/>
        <v>0</v>
      </c>
      <c r="Q142" s="26">
        <f t="shared" si="37"/>
        <v>17692</v>
      </c>
      <c r="R142" s="26">
        <f t="shared" si="38"/>
        <v>18129</v>
      </c>
      <c r="S142" s="26">
        <f t="shared" si="39"/>
        <v>18309</v>
      </c>
      <c r="T142" s="1"/>
      <c r="U142" s="67">
        <f>IF(B142=C142,0,IF(S142&lt;&gt;"-",(S142)/Přehled!$A$1,0))</f>
        <v>43.592857142857142</v>
      </c>
    </row>
    <row r="143" spans="1:21" x14ac:dyDescent="0.25">
      <c r="A143" s="233">
        <v>141</v>
      </c>
      <c r="B143" s="235">
        <v>28194</v>
      </c>
      <c r="C143" s="236"/>
      <c r="D143" s="235">
        <v>2835</v>
      </c>
      <c r="E143" s="230">
        <f t="shared" si="31"/>
        <v>1420</v>
      </c>
      <c r="F143" s="230">
        <f t="shared" si="32"/>
        <v>475</v>
      </c>
      <c r="G143" s="230">
        <f t="shared" si="33"/>
        <v>120</v>
      </c>
      <c r="H143" s="236">
        <f t="shared" si="34"/>
        <v>25</v>
      </c>
      <c r="I143" s="235">
        <f t="shared" si="30"/>
        <v>5387</v>
      </c>
      <c r="J143" s="230">
        <f t="shared" si="30"/>
        <v>2698</v>
      </c>
      <c r="K143" s="230">
        <f t="shared" si="30"/>
        <v>903</v>
      </c>
      <c r="L143" s="230">
        <f t="shared" si="30"/>
        <v>228</v>
      </c>
      <c r="M143" s="236">
        <f t="shared" si="30"/>
        <v>48</v>
      </c>
      <c r="N143" s="26"/>
      <c r="O143" s="26">
        <f t="shared" si="35"/>
        <v>17420</v>
      </c>
      <c r="P143" s="26">
        <f t="shared" si="36"/>
        <v>0</v>
      </c>
      <c r="Q143" s="26">
        <f t="shared" si="37"/>
        <v>18303</v>
      </c>
      <c r="R143" s="26">
        <f t="shared" si="38"/>
        <v>18750</v>
      </c>
      <c r="S143" s="26">
        <f t="shared" si="39"/>
        <v>18930</v>
      </c>
      <c r="T143" s="1"/>
      <c r="U143" s="67">
        <f>IF(B143=C143,0,IF(S143&lt;&gt;"-",(S143)/Přehled!$A$1,0))</f>
        <v>45.071428571428569</v>
      </c>
    </row>
    <row r="144" spans="1:21" x14ac:dyDescent="0.25">
      <c r="A144" s="233">
        <v>142</v>
      </c>
      <c r="B144" s="235">
        <v>28899</v>
      </c>
      <c r="C144" s="236"/>
      <c r="D144" s="235">
        <v>2860</v>
      </c>
      <c r="E144" s="230">
        <f t="shared" si="31"/>
        <v>1430</v>
      </c>
      <c r="F144" s="230">
        <f t="shared" si="32"/>
        <v>475</v>
      </c>
      <c r="G144" s="230">
        <f t="shared" si="33"/>
        <v>120</v>
      </c>
      <c r="H144" s="236">
        <f t="shared" si="34"/>
        <v>25</v>
      </c>
      <c r="I144" s="235">
        <f t="shared" si="30"/>
        <v>5434</v>
      </c>
      <c r="J144" s="230">
        <f t="shared" si="30"/>
        <v>2717</v>
      </c>
      <c r="K144" s="230">
        <f t="shared" si="30"/>
        <v>903</v>
      </c>
      <c r="L144" s="230">
        <f t="shared" si="30"/>
        <v>228</v>
      </c>
      <c r="M144" s="236">
        <f t="shared" si="30"/>
        <v>48</v>
      </c>
      <c r="N144" s="26"/>
      <c r="O144" s="26">
        <f t="shared" si="35"/>
        <v>18031</v>
      </c>
      <c r="P144" s="26">
        <f t="shared" si="36"/>
        <v>0</v>
      </c>
      <c r="Q144" s="26">
        <f t="shared" si="37"/>
        <v>18942</v>
      </c>
      <c r="R144" s="26">
        <f t="shared" si="38"/>
        <v>19389</v>
      </c>
      <c r="S144" s="26">
        <f t="shared" si="39"/>
        <v>19569</v>
      </c>
      <c r="T144" s="1"/>
      <c r="U144" s="67">
        <f>IF(B144=C144,0,IF(S144&lt;&gt;"-",(S144)/Přehled!$A$1,0))</f>
        <v>46.592857142857142</v>
      </c>
    </row>
    <row r="145" spans="1:21" x14ac:dyDescent="0.25">
      <c r="A145" s="233">
        <v>143</v>
      </c>
      <c r="B145" s="235">
        <v>29621</v>
      </c>
      <c r="C145" s="236"/>
      <c r="D145" s="235">
        <v>2885</v>
      </c>
      <c r="E145" s="230">
        <f t="shared" si="31"/>
        <v>1445</v>
      </c>
      <c r="F145" s="230">
        <f t="shared" si="32"/>
        <v>480</v>
      </c>
      <c r="G145" s="230">
        <f t="shared" si="33"/>
        <v>120</v>
      </c>
      <c r="H145" s="236">
        <f t="shared" si="34"/>
        <v>25</v>
      </c>
      <c r="I145" s="235">
        <f t="shared" si="30"/>
        <v>5482</v>
      </c>
      <c r="J145" s="230">
        <f t="shared" si="30"/>
        <v>2746</v>
      </c>
      <c r="K145" s="230">
        <f t="shared" si="30"/>
        <v>912</v>
      </c>
      <c r="L145" s="230">
        <f t="shared" si="30"/>
        <v>228</v>
      </c>
      <c r="M145" s="236">
        <f t="shared" si="30"/>
        <v>48</v>
      </c>
      <c r="N145" s="26"/>
      <c r="O145" s="26">
        <f t="shared" si="35"/>
        <v>18657</v>
      </c>
      <c r="P145" s="26">
        <f t="shared" si="36"/>
        <v>0</v>
      </c>
      <c r="Q145" s="26">
        <f t="shared" si="37"/>
        <v>19569</v>
      </c>
      <c r="R145" s="26">
        <f t="shared" si="38"/>
        <v>20025</v>
      </c>
      <c r="S145" s="26">
        <f t="shared" si="39"/>
        <v>20205</v>
      </c>
      <c r="T145" s="1"/>
      <c r="U145" s="67">
        <f>IF(B145=C145,0,IF(S145&lt;&gt;"-",(S145)/Přehled!$A$1,0))</f>
        <v>48.107142857142854</v>
      </c>
    </row>
    <row r="146" spans="1:21" x14ac:dyDescent="0.25">
      <c r="A146" s="233">
        <v>144</v>
      </c>
      <c r="B146" s="235">
        <v>30362</v>
      </c>
      <c r="C146" s="236"/>
      <c r="D146" s="235">
        <v>2910</v>
      </c>
      <c r="E146" s="230">
        <f t="shared" si="31"/>
        <v>1455</v>
      </c>
      <c r="F146" s="230">
        <f t="shared" si="32"/>
        <v>485</v>
      </c>
      <c r="G146" s="230">
        <f t="shared" si="33"/>
        <v>120</v>
      </c>
      <c r="H146" s="236">
        <f t="shared" si="34"/>
        <v>25</v>
      </c>
      <c r="I146" s="235">
        <f t="shared" si="30"/>
        <v>5529</v>
      </c>
      <c r="J146" s="230">
        <f t="shared" si="30"/>
        <v>2765</v>
      </c>
      <c r="K146" s="230">
        <f t="shared" si="30"/>
        <v>922</v>
      </c>
      <c r="L146" s="230">
        <f t="shared" si="30"/>
        <v>228</v>
      </c>
      <c r="M146" s="236">
        <f t="shared" si="30"/>
        <v>48</v>
      </c>
      <c r="N146" s="26"/>
      <c r="O146" s="26">
        <f t="shared" si="35"/>
        <v>19304</v>
      </c>
      <c r="P146" s="26">
        <f t="shared" si="36"/>
        <v>0</v>
      </c>
      <c r="Q146" s="26">
        <f t="shared" si="37"/>
        <v>20224</v>
      </c>
      <c r="R146" s="26">
        <f t="shared" si="38"/>
        <v>20690</v>
      </c>
      <c r="S146" s="26">
        <f t="shared" si="39"/>
        <v>20870</v>
      </c>
      <c r="T146" s="1"/>
      <c r="U146" s="67">
        <f>IF(B146=C146,0,IF(S146&lt;&gt;"-",(S146)/Přehled!$A$1,0))</f>
        <v>49.69047619047619</v>
      </c>
    </row>
    <row r="147" spans="1:21" x14ac:dyDescent="0.25">
      <c r="A147" s="233">
        <v>145</v>
      </c>
      <c r="B147" s="235">
        <v>31121</v>
      </c>
      <c r="C147" s="236"/>
      <c r="D147" s="235">
        <v>2935</v>
      </c>
      <c r="E147" s="230">
        <f t="shared" si="31"/>
        <v>1470</v>
      </c>
      <c r="F147" s="230">
        <f t="shared" si="32"/>
        <v>490</v>
      </c>
      <c r="G147" s="230">
        <f t="shared" si="33"/>
        <v>125</v>
      </c>
      <c r="H147" s="236">
        <f t="shared" si="34"/>
        <v>25</v>
      </c>
      <c r="I147" s="235">
        <f t="shared" si="30"/>
        <v>5577</v>
      </c>
      <c r="J147" s="230">
        <f t="shared" si="30"/>
        <v>2793</v>
      </c>
      <c r="K147" s="230">
        <f t="shared" si="30"/>
        <v>931</v>
      </c>
      <c r="L147" s="230">
        <f t="shared" si="30"/>
        <v>238</v>
      </c>
      <c r="M147" s="236">
        <f t="shared" si="30"/>
        <v>48</v>
      </c>
      <c r="N147" s="26"/>
      <c r="O147" s="26">
        <f t="shared" si="35"/>
        <v>19967</v>
      </c>
      <c r="P147" s="26">
        <f t="shared" si="36"/>
        <v>0</v>
      </c>
      <c r="Q147" s="26">
        <f t="shared" si="37"/>
        <v>20889</v>
      </c>
      <c r="R147" s="26">
        <f t="shared" si="38"/>
        <v>21344</v>
      </c>
      <c r="S147" s="26">
        <f t="shared" si="39"/>
        <v>21534</v>
      </c>
      <c r="T147" s="1"/>
      <c r="U147" s="67">
        <f>IF(B147=C147,0,IF(S147&lt;&gt;"-",(S147)/Přehled!$A$1,0))</f>
        <v>51.271428571428572</v>
      </c>
    </row>
    <row r="148" spans="1:21" x14ac:dyDescent="0.25">
      <c r="A148" s="233">
        <v>146</v>
      </c>
      <c r="B148" s="235">
        <v>31899</v>
      </c>
      <c r="C148" s="236"/>
      <c r="D148" s="235">
        <v>2960</v>
      </c>
      <c r="E148" s="230">
        <f t="shared" si="31"/>
        <v>1480</v>
      </c>
      <c r="F148" s="230">
        <f t="shared" si="32"/>
        <v>495</v>
      </c>
      <c r="G148" s="230">
        <f t="shared" si="33"/>
        <v>125</v>
      </c>
      <c r="H148" s="236">
        <f t="shared" si="34"/>
        <v>25</v>
      </c>
      <c r="I148" s="235">
        <f t="shared" si="30"/>
        <v>5624</v>
      </c>
      <c r="J148" s="230">
        <f t="shared" si="30"/>
        <v>2812</v>
      </c>
      <c r="K148" s="230">
        <f t="shared" si="30"/>
        <v>941</v>
      </c>
      <c r="L148" s="230">
        <f t="shared" si="30"/>
        <v>238</v>
      </c>
      <c r="M148" s="236">
        <f t="shared" si="30"/>
        <v>48</v>
      </c>
      <c r="N148" s="26"/>
      <c r="O148" s="26">
        <f t="shared" si="35"/>
        <v>20651</v>
      </c>
      <c r="P148" s="26">
        <f t="shared" si="36"/>
        <v>0</v>
      </c>
      <c r="Q148" s="26">
        <f t="shared" si="37"/>
        <v>21581</v>
      </c>
      <c r="R148" s="26">
        <f t="shared" si="38"/>
        <v>22046</v>
      </c>
      <c r="S148" s="26">
        <f t="shared" si="39"/>
        <v>22236</v>
      </c>
      <c r="T148" s="1"/>
      <c r="U148" s="67">
        <f>IF(B148=C148,0,IF(S148&lt;&gt;"-",(S148)/Přehled!$A$1,0))</f>
        <v>52.942857142857143</v>
      </c>
    </row>
    <row r="149" spans="1:21" x14ac:dyDescent="0.25">
      <c r="A149" s="233">
        <v>147</v>
      </c>
      <c r="B149" s="235">
        <v>32696</v>
      </c>
      <c r="C149" s="236"/>
      <c r="D149" s="235">
        <v>2985</v>
      </c>
      <c r="E149" s="230">
        <f t="shared" si="31"/>
        <v>1495</v>
      </c>
      <c r="F149" s="230">
        <f t="shared" si="32"/>
        <v>500</v>
      </c>
      <c r="G149" s="230">
        <f t="shared" si="33"/>
        <v>125</v>
      </c>
      <c r="H149" s="236">
        <f t="shared" si="34"/>
        <v>25</v>
      </c>
      <c r="I149" s="235">
        <f t="shared" si="30"/>
        <v>5672</v>
      </c>
      <c r="J149" s="230">
        <f t="shared" si="30"/>
        <v>2841</v>
      </c>
      <c r="K149" s="230">
        <f t="shared" si="30"/>
        <v>950</v>
      </c>
      <c r="L149" s="230">
        <f t="shared" si="30"/>
        <v>238</v>
      </c>
      <c r="M149" s="236">
        <f t="shared" si="30"/>
        <v>48</v>
      </c>
      <c r="N149" s="26"/>
      <c r="O149" s="26">
        <f t="shared" si="35"/>
        <v>21352</v>
      </c>
      <c r="P149" s="26">
        <f t="shared" si="36"/>
        <v>0</v>
      </c>
      <c r="Q149" s="26">
        <f t="shared" si="37"/>
        <v>22283</v>
      </c>
      <c r="R149" s="26">
        <f t="shared" si="38"/>
        <v>22757</v>
      </c>
      <c r="S149" s="26">
        <f t="shared" si="39"/>
        <v>22947</v>
      </c>
      <c r="T149" s="1"/>
      <c r="U149" s="67">
        <f>IF(B149=C149,0,IF(S149&lt;&gt;"-",(S149)/Přehled!$A$1,0))</f>
        <v>54.635714285714286</v>
      </c>
    </row>
    <row r="150" spans="1:21" x14ac:dyDescent="0.25">
      <c r="A150" s="233">
        <v>148</v>
      </c>
      <c r="B150" s="235">
        <v>33514</v>
      </c>
      <c r="C150" s="236"/>
      <c r="D150" s="235">
        <v>3010</v>
      </c>
      <c r="E150" s="230">
        <f t="shared" si="31"/>
        <v>1505</v>
      </c>
      <c r="F150" s="230">
        <f t="shared" si="32"/>
        <v>500</v>
      </c>
      <c r="G150" s="230">
        <f t="shared" si="33"/>
        <v>125</v>
      </c>
      <c r="H150" s="236">
        <f t="shared" si="34"/>
        <v>25</v>
      </c>
      <c r="I150" s="235">
        <f t="shared" si="30"/>
        <v>5719</v>
      </c>
      <c r="J150" s="230">
        <f t="shared" si="30"/>
        <v>2860</v>
      </c>
      <c r="K150" s="230">
        <f t="shared" si="30"/>
        <v>950</v>
      </c>
      <c r="L150" s="230">
        <f t="shared" si="30"/>
        <v>238</v>
      </c>
      <c r="M150" s="236">
        <f t="shared" si="30"/>
        <v>48</v>
      </c>
      <c r="N150" s="26"/>
      <c r="O150" s="26">
        <f t="shared" si="35"/>
        <v>22076</v>
      </c>
      <c r="P150" s="26">
        <f t="shared" si="36"/>
        <v>0</v>
      </c>
      <c r="Q150" s="26">
        <f t="shared" si="37"/>
        <v>23035</v>
      </c>
      <c r="R150" s="26">
        <f t="shared" si="38"/>
        <v>23509</v>
      </c>
      <c r="S150" s="26">
        <f t="shared" si="39"/>
        <v>23699</v>
      </c>
      <c r="T150" s="1"/>
      <c r="U150" s="67">
        <f>IF(B150=C150,0,IF(S150&lt;&gt;"-",(S150)/Přehled!$A$1,0))</f>
        <v>56.426190476190477</v>
      </c>
    </row>
    <row r="151" spans="1:21" x14ac:dyDescent="0.25">
      <c r="A151" s="233">
        <v>149</v>
      </c>
      <c r="B151" s="235">
        <v>34352</v>
      </c>
      <c r="C151" s="236"/>
      <c r="D151" s="235">
        <v>3030</v>
      </c>
      <c r="E151" s="230">
        <f t="shared" si="31"/>
        <v>1515</v>
      </c>
      <c r="F151" s="230">
        <f t="shared" si="32"/>
        <v>505</v>
      </c>
      <c r="G151" s="230">
        <f t="shared" si="33"/>
        <v>125</v>
      </c>
      <c r="H151" s="236">
        <f t="shared" si="34"/>
        <v>25</v>
      </c>
      <c r="I151" s="235">
        <f t="shared" si="30"/>
        <v>5757</v>
      </c>
      <c r="J151" s="230">
        <f t="shared" si="30"/>
        <v>2879</v>
      </c>
      <c r="K151" s="230">
        <f t="shared" si="30"/>
        <v>960</v>
      </c>
      <c r="L151" s="230">
        <f t="shared" si="30"/>
        <v>238</v>
      </c>
      <c r="M151" s="236">
        <f t="shared" si="30"/>
        <v>48</v>
      </c>
      <c r="N151" s="26"/>
      <c r="O151" s="26">
        <f t="shared" si="35"/>
        <v>22838</v>
      </c>
      <c r="P151" s="26">
        <f t="shared" si="36"/>
        <v>0</v>
      </c>
      <c r="Q151" s="26">
        <f t="shared" si="37"/>
        <v>23796</v>
      </c>
      <c r="R151" s="26">
        <f t="shared" si="38"/>
        <v>24280</v>
      </c>
      <c r="S151" s="26">
        <f t="shared" si="39"/>
        <v>24470</v>
      </c>
      <c r="T151" s="1"/>
      <c r="U151" s="67">
        <f>IF(B151=C151,0,IF(S151&lt;&gt;"-",(S151)/Přehled!$A$1,0))</f>
        <v>58.261904761904759</v>
      </c>
    </row>
    <row r="152" spans="1:21" x14ac:dyDescent="0.25">
      <c r="A152" s="233">
        <v>150</v>
      </c>
      <c r="B152" s="235">
        <v>35210</v>
      </c>
      <c r="C152" s="236"/>
      <c r="D152" s="235">
        <v>3055</v>
      </c>
      <c r="E152" s="230">
        <f t="shared" si="31"/>
        <v>1530</v>
      </c>
      <c r="F152" s="230">
        <f t="shared" si="32"/>
        <v>510</v>
      </c>
      <c r="G152" s="230">
        <f t="shared" si="33"/>
        <v>130</v>
      </c>
      <c r="H152" s="236">
        <f t="shared" si="34"/>
        <v>25</v>
      </c>
      <c r="I152" s="235">
        <f t="shared" si="30"/>
        <v>5805</v>
      </c>
      <c r="J152" s="230">
        <f t="shared" si="30"/>
        <v>2907</v>
      </c>
      <c r="K152" s="230">
        <f t="shared" si="30"/>
        <v>969</v>
      </c>
      <c r="L152" s="230">
        <f t="shared" si="30"/>
        <v>247</v>
      </c>
      <c r="M152" s="236">
        <f t="shared" si="30"/>
        <v>48</v>
      </c>
      <c r="N152" s="26"/>
      <c r="O152" s="26">
        <f t="shared" si="35"/>
        <v>23600</v>
      </c>
      <c r="P152" s="26">
        <f t="shared" si="36"/>
        <v>0</v>
      </c>
      <c r="Q152" s="26">
        <f t="shared" si="37"/>
        <v>24560</v>
      </c>
      <c r="R152" s="26">
        <f t="shared" si="38"/>
        <v>25035</v>
      </c>
      <c r="S152" s="26">
        <f t="shared" si="39"/>
        <v>25234</v>
      </c>
      <c r="T152" s="1"/>
      <c r="U152" s="67">
        <f>IF(B152=C152,0,IF(S152&lt;&gt;"-",(S152)/Přehled!$A$1,0))</f>
        <v>60.080952380952382</v>
      </c>
    </row>
    <row r="153" spans="1:21" x14ac:dyDescent="0.25">
      <c r="A153" s="233">
        <v>151</v>
      </c>
      <c r="B153" s="235">
        <v>36091</v>
      </c>
      <c r="C153" s="236"/>
      <c r="D153" s="235">
        <v>3080</v>
      </c>
      <c r="E153" s="230">
        <f t="shared" si="31"/>
        <v>1540</v>
      </c>
      <c r="F153" s="230">
        <f t="shared" si="32"/>
        <v>515</v>
      </c>
      <c r="G153" s="230">
        <f t="shared" si="33"/>
        <v>130</v>
      </c>
      <c r="H153" s="236">
        <f t="shared" si="34"/>
        <v>25</v>
      </c>
      <c r="I153" s="235">
        <f t="shared" si="30"/>
        <v>5852</v>
      </c>
      <c r="J153" s="230">
        <f t="shared" si="30"/>
        <v>2926</v>
      </c>
      <c r="K153" s="230">
        <f t="shared" si="30"/>
        <v>979</v>
      </c>
      <c r="L153" s="230">
        <f t="shared" si="30"/>
        <v>247</v>
      </c>
      <c r="M153" s="236">
        <f t="shared" si="30"/>
        <v>48</v>
      </c>
      <c r="N153" s="26"/>
      <c r="O153" s="26">
        <f t="shared" si="35"/>
        <v>24387</v>
      </c>
      <c r="P153" s="26">
        <f t="shared" si="36"/>
        <v>0</v>
      </c>
      <c r="Q153" s="26">
        <f t="shared" si="37"/>
        <v>25355</v>
      </c>
      <c r="R153" s="26">
        <f t="shared" si="38"/>
        <v>25840</v>
      </c>
      <c r="S153" s="26">
        <f t="shared" si="39"/>
        <v>26039</v>
      </c>
      <c r="T153" s="1"/>
      <c r="U153" s="67">
        <f>IF(B153=C153,0,IF(S153&lt;&gt;"-",(S153)/Přehled!$A$1,0))</f>
        <v>61.997619047619047</v>
      </c>
    </row>
    <row r="154" spans="1:21" x14ac:dyDescent="0.25">
      <c r="A154" s="233">
        <v>152</v>
      </c>
      <c r="B154" s="235">
        <v>36993</v>
      </c>
      <c r="C154" s="236"/>
      <c r="D154" s="235">
        <v>3105</v>
      </c>
      <c r="E154" s="230">
        <f t="shared" si="31"/>
        <v>1555</v>
      </c>
      <c r="F154" s="230">
        <f t="shared" si="32"/>
        <v>520</v>
      </c>
      <c r="G154" s="230">
        <f t="shared" si="33"/>
        <v>130</v>
      </c>
      <c r="H154" s="236">
        <f t="shared" si="34"/>
        <v>25</v>
      </c>
      <c r="I154" s="235">
        <f t="shared" si="30"/>
        <v>5900</v>
      </c>
      <c r="J154" s="230">
        <f t="shared" si="30"/>
        <v>2955</v>
      </c>
      <c r="K154" s="230">
        <f t="shared" si="30"/>
        <v>988</v>
      </c>
      <c r="L154" s="230">
        <f t="shared" si="30"/>
        <v>247</v>
      </c>
      <c r="M154" s="236">
        <f t="shared" si="30"/>
        <v>48</v>
      </c>
      <c r="N154" s="26"/>
      <c r="O154" s="26">
        <f t="shared" si="35"/>
        <v>25193</v>
      </c>
      <c r="P154" s="26">
        <f t="shared" si="36"/>
        <v>0</v>
      </c>
      <c r="Q154" s="26">
        <f t="shared" si="37"/>
        <v>26162</v>
      </c>
      <c r="R154" s="26">
        <f t="shared" si="38"/>
        <v>26656</v>
      </c>
      <c r="S154" s="26">
        <f t="shared" si="39"/>
        <v>26855</v>
      </c>
      <c r="T154" s="1"/>
      <c r="U154" s="67">
        <f>IF(B154=C154,0,IF(S154&lt;&gt;"-",(S154)/Přehled!$A$1,0))</f>
        <v>63.94047619047619</v>
      </c>
    </row>
    <row r="155" spans="1:21" x14ac:dyDescent="0.25">
      <c r="A155" s="233">
        <v>153</v>
      </c>
      <c r="B155" s="235">
        <v>37918</v>
      </c>
      <c r="C155" s="236"/>
      <c r="D155" s="235">
        <v>3130</v>
      </c>
      <c r="E155" s="230">
        <f t="shared" si="31"/>
        <v>1565</v>
      </c>
      <c r="F155" s="230">
        <f t="shared" si="32"/>
        <v>520</v>
      </c>
      <c r="G155" s="230">
        <f t="shared" si="33"/>
        <v>130</v>
      </c>
      <c r="H155" s="236">
        <f t="shared" si="34"/>
        <v>25</v>
      </c>
      <c r="I155" s="235">
        <f t="shared" si="30"/>
        <v>5947</v>
      </c>
      <c r="J155" s="230">
        <f t="shared" si="30"/>
        <v>2974</v>
      </c>
      <c r="K155" s="230">
        <f t="shared" si="30"/>
        <v>988</v>
      </c>
      <c r="L155" s="230">
        <f t="shared" si="30"/>
        <v>247</v>
      </c>
      <c r="M155" s="236">
        <f t="shared" si="30"/>
        <v>48</v>
      </c>
      <c r="N155" s="26"/>
      <c r="O155" s="26">
        <f t="shared" si="35"/>
        <v>26024</v>
      </c>
      <c r="P155" s="26">
        <f t="shared" si="36"/>
        <v>0</v>
      </c>
      <c r="Q155" s="26">
        <f t="shared" si="37"/>
        <v>27021</v>
      </c>
      <c r="R155" s="26">
        <f t="shared" si="38"/>
        <v>27515</v>
      </c>
      <c r="S155" s="26">
        <f t="shared" si="39"/>
        <v>27714</v>
      </c>
      <c r="T155" s="1"/>
      <c r="U155" s="67">
        <f>IF(B155=C155,0,IF(S155&lt;&gt;"-",(S155)/Přehled!$A$1,0))</f>
        <v>65.98571428571428</v>
      </c>
    </row>
    <row r="156" spans="1:21" x14ac:dyDescent="0.25">
      <c r="A156" s="233">
        <v>154</v>
      </c>
      <c r="B156" s="235">
        <v>38866</v>
      </c>
      <c r="C156" s="236"/>
      <c r="D156" s="235">
        <v>3155</v>
      </c>
      <c r="E156" s="230">
        <f t="shared" si="31"/>
        <v>1580</v>
      </c>
      <c r="F156" s="230">
        <f t="shared" si="32"/>
        <v>525</v>
      </c>
      <c r="G156" s="230">
        <f t="shared" si="33"/>
        <v>130</v>
      </c>
      <c r="H156" s="236">
        <f t="shared" si="34"/>
        <v>25</v>
      </c>
      <c r="I156" s="235">
        <f t="shared" si="30"/>
        <v>5995</v>
      </c>
      <c r="J156" s="230">
        <f t="shared" si="30"/>
        <v>3002</v>
      </c>
      <c r="K156" s="230">
        <f t="shared" si="30"/>
        <v>998</v>
      </c>
      <c r="L156" s="230">
        <f t="shared" si="30"/>
        <v>247</v>
      </c>
      <c r="M156" s="236">
        <f t="shared" si="30"/>
        <v>48</v>
      </c>
      <c r="N156" s="26"/>
      <c r="O156" s="26">
        <f t="shared" si="35"/>
        <v>26876</v>
      </c>
      <c r="P156" s="26">
        <f t="shared" si="36"/>
        <v>0</v>
      </c>
      <c r="Q156" s="26">
        <f t="shared" si="37"/>
        <v>27873</v>
      </c>
      <c r="R156" s="26">
        <f t="shared" si="38"/>
        <v>28377</v>
      </c>
      <c r="S156" s="26">
        <f t="shared" si="39"/>
        <v>28576</v>
      </c>
      <c r="T156" s="1"/>
      <c r="U156" s="67">
        <f>IF(B156=C156,0,IF(S156&lt;&gt;"-",(S156)/Přehled!$A$1,0))</f>
        <v>68.038095238095238</v>
      </c>
    </row>
    <row r="157" spans="1:21" x14ac:dyDescent="0.25">
      <c r="A157" s="233">
        <v>155</v>
      </c>
      <c r="B157" s="235">
        <v>39837</v>
      </c>
      <c r="C157" s="236"/>
      <c r="D157" s="235">
        <v>3180</v>
      </c>
      <c r="E157" s="230">
        <f t="shared" si="31"/>
        <v>1590</v>
      </c>
      <c r="F157" s="230">
        <f t="shared" si="32"/>
        <v>530</v>
      </c>
      <c r="G157" s="230">
        <f t="shared" si="33"/>
        <v>135</v>
      </c>
      <c r="H157" s="236">
        <f t="shared" si="34"/>
        <v>25</v>
      </c>
      <c r="I157" s="235">
        <f t="shared" ref="I157:M169" si="40">ROUNDUP(D157*1.9,0)</f>
        <v>6042</v>
      </c>
      <c r="J157" s="230">
        <f t="shared" si="40"/>
        <v>3021</v>
      </c>
      <c r="K157" s="230">
        <f t="shared" si="40"/>
        <v>1007</v>
      </c>
      <c r="L157" s="230">
        <f t="shared" si="40"/>
        <v>257</v>
      </c>
      <c r="M157" s="236">
        <f t="shared" si="40"/>
        <v>48</v>
      </c>
      <c r="N157" s="26"/>
      <c r="O157" s="26">
        <f t="shared" si="35"/>
        <v>27753</v>
      </c>
      <c r="P157" s="26">
        <f t="shared" si="36"/>
        <v>0</v>
      </c>
      <c r="Q157" s="26">
        <f t="shared" si="37"/>
        <v>28760</v>
      </c>
      <c r="R157" s="26">
        <f t="shared" si="38"/>
        <v>29253</v>
      </c>
      <c r="S157" s="26">
        <f t="shared" si="39"/>
        <v>29462</v>
      </c>
      <c r="T157" s="1"/>
      <c r="U157" s="67">
        <f>IF(B157=C157,0,IF(S157&lt;&gt;"-",(S157)/Přehled!$A$1,0))</f>
        <v>70.147619047619045</v>
      </c>
    </row>
    <row r="158" spans="1:21" x14ac:dyDescent="0.25">
      <c r="A158" s="233">
        <v>156</v>
      </c>
      <c r="B158" s="235">
        <v>40833</v>
      </c>
      <c r="C158" s="236"/>
      <c r="D158" s="235">
        <v>3205</v>
      </c>
      <c r="E158" s="230">
        <f t="shared" si="31"/>
        <v>1605</v>
      </c>
      <c r="F158" s="230">
        <f t="shared" si="32"/>
        <v>535</v>
      </c>
      <c r="G158" s="230">
        <f t="shared" si="33"/>
        <v>135</v>
      </c>
      <c r="H158" s="236">
        <f t="shared" si="34"/>
        <v>25</v>
      </c>
      <c r="I158" s="235">
        <f t="shared" si="40"/>
        <v>6090</v>
      </c>
      <c r="J158" s="230">
        <f t="shared" si="40"/>
        <v>3050</v>
      </c>
      <c r="K158" s="230">
        <f t="shared" si="40"/>
        <v>1017</v>
      </c>
      <c r="L158" s="230">
        <f t="shared" si="40"/>
        <v>257</v>
      </c>
      <c r="M158" s="236">
        <f t="shared" si="40"/>
        <v>48</v>
      </c>
      <c r="N158" s="26"/>
      <c r="O158" s="26">
        <f t="shared" si="35"/>
        <v>28653</v>
      </c>
      <c r="P158" s="26">
        <f t="shared" si="36"/>
        <v>0</v>
      </c>
      <c r="Q158" s="26">
        <f t="shared" si="37"/>
        <v>29659</v>
      </c>
      <c r="R158" s="26">
        <f t="shared" si="38"/>
        <v>30162</v>
      </c>
      <c r="S158" s="26">
        <f t="shared" si="39"/>
        <v>30371</v>
      </c>
      <c r="T158" s="1"/>
      <c r="U158" s="67">
        <f>IF(B158=C158,0,IF(S158&lt;&gt;"-",(S158)/Přehled!$A$1,0))</f>
        <v>72.311904761904756</v>
      </c>
    </row>
    <row r="159" spans="1:21" x14ac:dyDescent="0.25">
      <c r="A159" s="233">
        <v>157</v>
      </c>
      <c r="B159" s="235">
        <v>41854</v>
      </c>
      <c r="C159" s="236"/>
      <c r="D159" s="235">
        <v>3230</v>
      </c>
      <c r="E159" s="230">
        <f t="shared" si="31"/>
        <v>1615</v>
      </c>
      <c r="F159" s="230">
        <f t="shared" si="32"/>
        <v>540</v>
      </c>
      <c r="G159" s="230">
        <f t="shared" si="33"/>
        <v>135</v>
      </c>
      <c r="H159" s="236">
        <f t="shared" si="34"/>
        <v>25</v>
      </c>
      <c r="I159" s="235">
        <f t="shared" si="40"/>
        <v>6137</v>
      </c>
      <c r="J159" s="230">
        <f t="shared" si="40"/>
        <v>3069</v>
      </c>
      <c r="K159" s="230">
        <f t="shared" si="40"/>
        <v>1026</v>
      </c>
      <c r="L159" s="230">
        <f t="shared" si="40"/>
        <v>257</v>
      </c>
      <c r="M159" s="236">
        <f t="shared" si="40"/>
        <v>48</v>
      </c>
      <c r="N159" s="26"/>
      <c r="O159" s="26">
        <f t="shared" si="35"/>
        <v>29580</v>
      </c>
      <c r="P159" s="26">
        <f t="shared" si="36"/>
        <v>0</v>
      </c>
      <c r="Q159" s="26">
        <f t="shared" si="37"/>
        <v>30596</v>
      </c>
      <c r="R159" s="26">
        <f t="shared" si="38"/>
        <v>31108</v>
      </c>
      <c r="S159" s="26">
        <f t="shared" si="39"/>
        <v>31317</v>
      </c>
      <c r="T159" s="1"/>
      <c r="U159" s="67">
        <f>IF(B159=C159,0,IF(S159&lt;&gt;"-",(S159)/Přehled!$A$1,0))</f>
        <v>74.564285714285717</v>
      </c>
    </row>
    <row r="160" spans="1:21" x14ac:dyDescent="0.25">
      <c r="A160" s="233">
        <v>158</v>
      </c>
      <c r="B160" s="235">
        <v>42900</v>
      </c>
      <c r="C160" s="236"/>
      <c r="D160" s="235">
        <v>3255</v>
      </c>
      <c r="E160" s="230">
        <f t="shared" si="31"/>
        <v>1630</v>
      </c>
      <c r="F160" s="230">
        <f t="shared" si="32"/>
        <v>545</v>
      </c>
      <c r="G160" s="230">
        <f t="shared" si="33"/>
        <v>135</v>
      </c>
      <c r="H160" s="236">
        <f t="shared" si="34"/>
        <v>25</v>
      </c>
      <c r="I160" s="235">
        <f t="shared" si="40"/>
        <v>6185</v>
      </c>
      <c r="J160" s="230">
        <f t="shared" si="40"/>
        <v>3097</v>
      </c>
      <c r="K160" s="230">
        <f t="shared" si="40"/>
        <v>1036</v>
      </c>
      <c r="L160" s="230">
        <f t="shared" si="40"/>
        <v>257</v>
      </c>
      <c r="M160" s="236">
        <f t="shared" si="40"/>
        <v>48</v>
      </c>
      <c r="N160" s="26"/>
      <c r="O160" s="26">
        <f t="shared" si="35"/>
        <v>30530</v>
      </c>
      <c r="P160" s="26">
        <f t="shared" si="36"/>
        <v>0</v>
      </c>
      <c r="Q160" s="26">
        <f t="shared" si="37"/>
        <v>31546</v>
      </c>
      <c r="R160" s="26">
        <f t="shared" si="38"/>
        <v>32068</v>
      </c>
      <c r="S160" s="26">
        <f t="shared" si="39"/>
        <v>32277</v>
      </c>
      <c r="T160" s="1"/>
      <c r="U160" s="67">
        <f>IF(B160=C160,0,IF(S160&lt;&gt;"-",(S160)/Přehled!$A$1,0))</f>
        <v>76.849999999999994</v>
      </c>
    </row>
    <row r="161" spans="1:21" x14ac:dyDescent="0.25">
      <c r="A161" s="233">
        <v>159</v>
      </c>
      <c r="B161" s="235">
        <v>43973</v>
      </c>
      <c r="C161" s="236"/>
      <c r="D161" s="235">
        <v>3280</v>
      </c>
      <c r="E161" s="230">
        <f t="shared" si="31"/>
        <v>1640</v>
      </c>
      <c r="F161" s="230">
        <f t="shared" si="32"/>
        <v>545</v>
      </c>
      <c r="G161" s="230">
        <f t="shared" si="33"/>
        <v>135</v>
      </c>
      <c r="H161" s="236">
        <f t="shared" si="34"/>
        <v>25</v>
      </c>
      <c r="I161" s="235">
        <f t="shared" si="40"/>
        <v>6232</v>
      </c>
      <c r="J161" s="230">
        <f t="shared" si="40"/>
        <v>3116</v>
      </c>
      <c r="K161" s="230">
        <f t="shared" si="40"/>
        <v>1036</v>
      </c>
      <c r="L161" s="230">
        <f t="shared" si="40"/>
        <v>257</v>
      </c>
      <c r="M161" s="236">
        <f t="shared" si="40"/>
        <v>48</v>
      </c>
      <c r="N161" s="26"/>
      <c r="O161" s="26">
        <f t="shared" si="35"/>
        <v>31509</v>
      </c>
      <c r="P161" s="26">
        <f t="shared" si="36"/>
        <v>0</v>
      </c>
      <c r="Q161" s="26">
        <f t="shared" si="37"/>
        <v>32553</v>
      </c>
      <c r="R161" s="26">
        <f t="shared" si="38"/>
        <v>33075</v>
      </c>
      <c r="S161" s="26">
        <f t="shared" si="39"/>
        <v>33284</v>
      </c>
      <c r="T161" s="1"/>
      <c r="U161" s="67">
        <f>IF(B161=C161,0,IF(S161&lt;&gt;"-",(S161)/Přehled!$A$1,0))</f>
        <v>79.247619047619054</v>
      </c>
    </row>
    <row r="162" spans="1:21" x14ac:dyDescent="0.25">
      <c r="A162" s="233">
        <v>160</v>
      </c>
      <c r="B162" s="235">
        <v>45072</v>
      </c>
      <c r="C162" s="236"/>
      <c r="D162" s="235">
        <v>3305</v>
      </c>
      <c r="E162" s="230">
        <f t="shared" si="31"/>
        <v>1655</v>
      </c>
      <c r="F162" s="230">
        <f t="shared" si="32"/>
        <v>550</v>
      </c>
      <c r="G162" s="230">
        <f t="shared" si="33"/>
        <v>140</v>
      </c>
      <c r="H162" s="236">
        <f t="shared" si="34"/>
        <v>30</v>
      </c>
      <c r="I162" s="235">
        <f t="shared" si="40"/>
        <v>6280</v>
      </c>
      <c r="J162" s="230">
        <f t="shared" si="40"/>
        <v>3145</v>
      </c>
      <c r="K162" s="230">
        <f t="shared" si="40"/>
        <v>1045</v>
      </c>
      <c r="L162" s="230">
        <f t="shared" si="40"/>
        <v>266</v>
      </c>
      <c r="M162" s="236">
        <f t="shared" si="40"/>
        <v>57</v>
      </c>
      <c r="N162" s="26"/>
      <c r="O162" s="26">
        <f t="shared" si="35"/>
        <v>32512</v>
      </c>
      <c r="P162" s="26">
        <f t="shared" si="36"/>
        <v>0</v>
      </c>
      <c r="Q162" s="26">
        <f t="shared" si="37"/>
        <v>33557</v>
      </c>
      <c r="R162" s="26">
        <f t="shared" si="38"/>
        <v>34070</v>
      </c>
      <c r="S162" s="26">
        <f t="shared" si="39"/>
        <v>34279</v>
      </c>
      <c r="T162" s="1"/>
      <c r="U162" s="67">
        <f>IF(B162=C162,0,IF(S162&lt;&gt;"-",(S162)/Přehled!$A$1,0))</f>
        <v>81.61666666666666</v>
      </c>
    </row>
    <row r="163" spans="1:21" x14ac:dyDescent="0.25">
      <c r="A163" s="233">
        <v>161</v>
      </c>
      <c r="B163" s="235">
        <v>46199</v>
      </c>
      <c r="C163" s="236"/>
      <c r="D163" s="235">
        <v>3330</v>
      </c>
      <c r="E163" s="230">
        <f t="shared" si="31"/>
        <v>1665</v>
      </c>
      <c r="F163" s="230">
        <f t="shared" si="32"/>
        <v>555</v>
      </c>
      <c r="G163" s="230">
        <f t="shared" si="33"/>
        <v>140</v>
      </c>
      <c r="H163" s="236">
        <f t="shared" si="34"/>
        <v>30</v>
      </c>
      <c r="I163" s="235">
        <f t="shared" si="40"/>
        <v>6327</v>
      </c>
      <c r="J163" s="230">
        <f t="shared" si="40"/>
        <v>3164</v>
      </c>
      <c r="K163" s="230">
        <f t="shared" si="40"/>
        <v>1055</v>
      </c>
      <c r="L163" s="230">
        <f t="shared" si="40"/>
        <v>266</v>
      </c>
      <c r="M163" s="236">
        <f t="shared" si="40"/>
        <v>57</v>
      </c>
      <c r="N163" s="26"/>
      <c r="O163" s="26">
        <f t="shared" si="35"/>
        <v>33545</v>
      </c>
      <c r="P163" s="26">
        <f t="shared" si="36"/>
        <v>0</v>
      </c>
      <c r="Q163" s="26">
        <f t="shared" si="37"/>
        <v>34598</v>
      </c>
      <c r="R163" s="26">
        <f t="shared" si="38"/>
        <v>35121</v>
      </c>
      <c r="S163" s="26">
        <f t="shared" si="39"/>
        <v>35330</v>
      </c>
      <c r="T163" s="1"/>
      <c r="U163" s="67">
        <f>IF(B163=C163,0,IF(S163&lt;&gt;"-",(S163)/Přehled!$A$1,0))</f>
        <v>84.11904761904762</v>
      </c>
    </row>
    <row r="164" spans="1:21" x14ac:dyDescent="0.25">
      <c r="A164" s="233">
        <v>162</v>
      </c>
      <c r="B164" s="235">
        <v>47354</v>
      </c>
      <c r="C164" s="236"/>
      <c r="D164" s="235">
        <v>3355</v>
      </c>
      <c r="E164" s="230">
        <f t="shared" si="31"/>
        <v>1680</v>
      </c>
      <c r="F164" s="230">
        <f t="shared" si="32"/>
        <v>560</v>
      </c>
      <c r="G164" s="230">
        <f t="shared" si="33"/>
        <v>140</v>
      </c>
      <c r="H164" s="236">
        <f t="shared" si="34"/>
        <v>30</v>
      </c>
      <c r="I164" s="235">
        <f t="shared" si="40"/>
        <v>6375</v>
      </c>
      <c r="J164" s="230">
        <f t="shared" si="40"/>
        <v>3192</v>
      </c>
      <c r="K164" s="230">
        <f t="shared" si="40"/>
        <v>1064</v>
      </c>
      <c r="L164" s="230">
        <f t="shared" si="40"/>
        <v>266</v>
      </c>
      <c r="M164" s="236">
        <f t="shared" si="40"/>
        <v>57</v>
      </c>
      <c r="N164" s="26"/>
      <c r="O164" s="26">
        <f t="shared" si="35"/>
        <v>34604</v>
      </c>
      <c r="P164" s="26">
        <f t="shared" si="36"/>
        <v>0</v>
      </c>
      <c r="Q164" s="26">
        <f t="shared" si="37"/>
        <v>35659</v>
      </c>
      <c r="R164" s="26">
        <f t="shared" si="38"/>
        <v>36191</v>
      </c>
      <c r="S164" s="26">
        <f t="shared" si="39"/>
        <v>36400</v>
      </c>
      <c r="T164" s="1"/>
      <c r="U164" s="67">
        <f>IF(B164=C164,0,IF(S164&lt;&gt;"-",(S164)/Přehled!$A$1,0))</f>
        <v>86.666666666666671</v>
      </c>
    </row>
    <row r="165" spans="1:21" x14ac:dyDescent="0.25">
      <c r="A165" s="233">
        <v>163</v>
      </c>
      <c r="B165" s="235">
        <v>48538</v>
      </c>
      <c r="C165" s="236"/>
      <c r="D165" s="235">
        <v>3380</v>
      </c>
      <c r="E165" s="230">
        <f t="shared" si="31"/>
        <v>1690</v>
      </c>
      <c r="F165" s="230">
        <f t="shared" si="32"/>
        <v>565</v>
      </c>
      <c r="G165" s="230">
        <f t="shared" si="33"/>
        <v>140</v>
      </c>
      <c r="H165" s="236">
        <f t="shared" si="34"/>
        <v>30</v>
      </c>
      <c r="I165" s="235">
        <f t="shared" si="40"/>
        <v>6422</v>
      </c>
      <c r="J165" s="230">
        <f t="shared" si="40"/>
        <v>3211</v>
      </c>
      <c r="K165" s="230">
        <f t="shared" si="40"/>
        <v>1074</v>
      </c>
      <c r="L165" s="230">
        <f t="shared" si="40"/>
        <v>266</v>
      </c>
      <c r="M165" s="236">
        <f t="shared" si="40"/>
        <v>57</v>
      </c>
      <c r="N165" s="26"/>
      <c r="O165" s="26">
        <f t="shared" si="35"/>
        <v>35694</v>
      </c>
      <c r="P165" s="26">
        <f t="shared" si="36"/>
        <v>0</v>
      </c>
      <c r="Q165" s="26">
        <f t="shared" si="37"/>
        <v>36757</v>
      </c>
      <c r="R165" s="26">
        <f t="shared" si="38"/>
        <v>37299</v>
      </c>
      <c r="S165" s="26">
        <f t="shared" si="39"/>
        <v>37508</v>
      </c>
      <c r="T165" s="1"/>
      <c r="U165" s="67">
        <f>IF(B165=C165,0,IF(S165&lt;&gt;"-",(S165)/Přehled!$A$1,0))</f>
        <v>89.304761904761904</v>
      </c>
    </row>
    <row r="166" spans="1:21" x14ac:dyDescent="0.25">
      <c r="A166" s="233">
        <v>164</v>
      </c>
      <c r="B166" s="235">
        <v>49751</v>
      </c>
      <c r="C166" s="236"/>
      <c r="D166" s="235">
        <v>3405</v>
      </c>
      <c r="E166" s="230">
        <f t="shared" si="31"/>
        <v>1705</v>
      </c>
      <c r="F166" s="230">
        <f t="shared" si="32"/>
        <v>570</v>
      </c>
      <c r="G166" s="230">
        <f t="shared" si="33"/>
        <v>145</v>
      </c>
      <c r="H166" s="236">
        <f t="shared" si="34"/>
        <v>30</v>
      </c>
      <c r="I166" s="235">
        <f t="shared" si="40"/>
        <v>6470</v>
      </c>
      <c r="J166" s="230">
        <f t="shared" si="40"/>
        <v>3240</v>
      </c>
      <c r="K166" s="230">
        <f t="shared" si="40"/>
        <v>1083</v>
      </c>
      <c r="L166" s="230">
        <f t="shared" si="40"/>
        <v>276</v>
      </c>
      <c r="M166" s="236">
        <f t="shared" si="40"/>
        <v>57</v>
      </c>
      <c r="N166" s="26"/>
      <c r="O166" s="26">
        <f t="shared" si="35"/>
        <v>36811</v>
      </c>
      <c r="P166" s="26">
        <f t="shared" si="36"/>
        <v>0</v>
      </c>
      <c r="Q166" s="26">
        <f t="shared" si="37"/>
        <v>37875</v>
      </c>
      <c r="R166" s="26">
        <f t="shared" si="38"/>
        <v>38406</v>
      </c>
      <c r="S166" s="26">
        <f t="shared" si="39"/>
        <v>38625</v>
      </c>
      <c r="T166" s="1"/>
      <c r="U166" s="67">
        <f>IF(B166=C166,0,IF(S166&lt;&gt;"-",(S166)/Přehled!$A$1,0))</f>
        <v>91.964285714285708</v>
      </c>
    </row>
    <row r="167" spans="1:21" x14ac:dyDescent="0.25">
      <c r="A167" s="233">
        <v>165</v>
      </c>
      <c r="B167" s="235">
        <v>50995</v>
      </c>
      <c r="C167" s="236"/>
      <c r="D167" s="235">
        <v>3430</v>
      </c>
      <c r="E167" s="230">
        <f t="shared" si="31"/>
        <v>1715</v>
      </c>
      <c r="F167" s="230">
        <f t="shared" si="32"/>
        <v>570</v>
      </c>
      <c r="G167" s="230">
        <f t="shared" si="33"/>
        <v>145</v>
      </c>
      <c r="H167" s="236">
        <f t="shared" si="34"/>
        <v>30</v>
      </c>
      <c r="I167" s="235">
        <f t="shared" si="40"/>
        <v>6517</v>
      </c>
      <c r="J167" s="230">
        <f t="shared" si="40"/>
        <v>3259</v>
      </c>
      <c r="K167" s="230">
        <f t="shared" si="40"/>
        <v>1083</v>
      </c>
      <c r="L167" s="230">
        <f t="shared" si="40"/>
        <v>276</v>
      </c>
      <c r="M167" s="236">
        <f t="shared" si="40"/>
        <v>57</v>
      </c>
      <c r="N167" s="26"/>
      <c r="O167" s="26">
        <f t="shared" si="35"/>
        <v>37961</v>
      </c>
      <c r="P167" s="26">
        <f t="shared" si="36"/>
        <v>0</v>
      </c>
      <c r="Q167" s="26">
        <f t="shared" si="37"/>
        <v>39053</v>
      </c>
      <c r="R167" s="26">
        <f t="shared" si="38"/>
        <v>39584</v>
      </c>
      <c r="S167" s="26">
        <f t="shared" si="39"/>
        <v>39803</v>
      </c>
      <c r="T167" s="1"/>
      <c r="U167" s="67">
        <f>IF(B167=C167,0,IF(S167&lt;&gt;"-",(S167)/Přehled!$A$1,0))</f>
        <v>94.769047619047626</v>
      </c>
    </row>
    <row r="168" spans="1:21" x14ac:dyDescent="0.25">
      <c r="A168" s="233">
        <v>166</v>
      </c>
      <c r="B168" s="235">
        <v>52270</v>
      </c>
      <c r="C168" s="236"/>
      <c r="D168" s="235">
        <v>3455</v>
      </c>
      <c r="E168" s="230">
        <f t="shared" si="31"/>
        <v>1730</v>
      </c>
      <c r="F168" s="230">
        <f t="shared" si="32"/>
        <v>575</v>
      </c>
      <c r="G168" s="230">
        <f t="shared" si="33"/>
        <v>145</v>
      </c>
      <c r="H168" s="236">
        <f t="shared" si="34"/>
        <v>30</v>
      </c>
      <c r="I168" s="235">
        <f t="shared" si="40"/>
        <v>6565</v>
      </c>
      <c r="J168" s="230">
        <f t="shared" si="40"/>
        <v>3287</v>
      </c>
      <c r="K168" s="230">
        <f t="shared" si="40"/>
        <v>1093</v>
      </c>
      <c r="L168" s="230">
        <f t="shared" si="40"/>
        <v>276</v>
      </c>
      <c r="M168" s="236">
        <f t="shared" si="40"/>
        <v>57</v>
      </c>
      <c r="N168" s="26"/>
      <c r="O168" s="26">
        <f t="shared" si="35"/>
        <v>39140</v>
      </c>
      <c r="P168" s="26">
        <f t="shared" si="36"/>
        <v>0</v>
      </c>
      <c r="Q168" s="26">
        <f t="shared" si="37"/>
        <v>40232</v>
      </c>
      <c r="R168" s="26">
        <f t="shared" si="38"/>
        <v>40773</v>
      </c>
      <c r="S168" s="26">
        <f t="shared" si="39"/>
        <v>40992</v>
      </c>
      <c r="T168" s="1"/>
      <c r="U168" s="67">
        <f>IF(B168=C168,0,IF(S168&lt;&gt;"-",(S168)/Přehled!$A$1,0))</f>
        <v>97.6</v>
      </c>
    </row>
    <row r="169" spans="1:21" x14ac:dyDescent="0.25">
      <c r="A169" s="233">
        <v>167</v>
      </c>
      <c r="B169" s="235">
        <v>53576</v>
      </c>
      <c r="C169" s="236"/>
      <c r="D169" s="235">
        <v>3480</v>
      </c>
      <c r="E169" s="230">
        <f t="shared" si="31"/>
        <v>1740</v>
      </c>
      <c r="F169" s="230">
        <f t="shared" si="32"/>
        <v>580</v>
      </c>
      <c r="G169" s="230">
        <f t="shared" si="33"/>
        <v>145</v>
      </c>
      <c r="H169" s="236">
        <f t="shared" si="34"/>
        <v>30</v>
      </c>
      <c r="I169" s="235">
        <f t="shared" si="40"/>
        <v>6612</v>
      </c>
      <c r="J169" s="230">
        <f t="shared" si="40"/>
        <v>3306</v>
      </c>
      <c r="K169" s="230">
        <f t="shared" si="40"/>
        <v>1102</v>
      </c>
      <c r="L169" s="230">
        <f t="shared" si="40"/>
        <v>276</v>
      </c>
      <c r="M169" s="236">
        <f t="shared" si="40"/>
        <v>57</v>
      </c>
      <c r="N169" s="26"/>
      <c r="O169" s="26">
        <f t="shared" si="35"/>
        <v>40352</v>
      </c>
      <c r="P169" s="26">
        <f t="shared" si="36"/>
        <v>0</v>
      </c>
      <c r="Q169" s="26">
        <f t="shared" si="37"/>
        <v>41454</v>
      </c>
      <c r="R169" s="26">
        <f t="shared" si="38"/>
        <v>42004</v>
      </c>
      <c r="S169" s="26">
        <f t="shared" si="39"/>
        <v>42223</v>
      </c>
      <c r="T169" s="1"/>
      <c r="U169" s="67">
        <f>IF(B169=C169,0,IF(S169&lt;&gt;"-",(S169)/Přehled!$A$1,0))</f>
        <v>100.53095238095239</v>
      </c>
    </row>
    <row r="170" spans="1:21" x14ac:dyDescent="0.25">
      <c r="A170" s="233">
        <v>168</v>
      </c>
      <c r="B170" s="235">
        <v>54916</v>
      </c>
      <c r="C170" s="236"/>
      <c r="D170" s="235">
        <v>3505</v>
      </c>
      <c r="E170" s="230">
        <f t="shared" ref="E170:E208" si="41">ROUND((D170/2)/5,0)*5</f>
        <v>1755</v>
      </c>
      <c r="F170" s="230">
        <f t="shared" ref="F170:F208" si="42">ROUND((E170/3)/5,0)*5</f>
        <v>585</v>
      </c>
      <c r="G170" s="230">
        <f t="shared" ref="G170:G208" si="43">ROUND((F170/4)/5,0)*5</f>
        <v>145</v>
      </c>
      <c r="H170" s="236">
        <f t="shared" ref="H170:H208" si="44">ROUND((G170/5)/5,0)*5</f>
        <v>30</v>
      </c>
      <c r="I170" s="235">
        <f t="shared" ref="I170:I208" si="45">ROUNDUP(D170*1.9,0)</f>
        <v>6660</v>
      </c>
      <c r="J170" s="230">
        <f t="shared" ref="J170:J208" si="46">ROUNDUP(E170*1.9,0)</f>
        <v>3335</v>
      </c>
      <c r="K170" s="230">
        <f t="shared" ref="K170:K208" si="47">ROUNDUP(F170*1.9,0)</f>
        <v>1112</v>
      </c>
      <c r="L170" s="230">
        <f t="shared" ref="L170:L208" si="48">ROUNDUP(G170*1.9,0)</f>
        <v>276</v>
      </c>
      <c r="M170" s="236">
        <f t="shared" ref="M170:M208" si="49">ROUNDUP(H170*1.9,0)</f>
        <v>57</v>
      </c>
      <c r="N170" s="26"/>
      <c r="O170" s="26">
        <f t="shared" ref="O170:O208" si="50">IF((B170-I170)-I170&lt;=0,0,(B170-I170)-I170)</f>
        <v>41596</v>
      </c>
      <c r="P170" s="26">
        <f t="shared" ref="P170:P208" si="51">IF((B170-I170-J170)-J170&lt;=O170,0,IF((B170-I170-J170)-J170&lt;=0,0,(B170-I170-J170)-J170))</f>
        <v>0</v>
      </c>
      <c r="Q170" s="26">
        <f t="shared" ref="Q170:Q208" si="52">IF((B170-I170-J170-K170)-K170&lt;=0,0,(B170-I170-J170-K170)-K170)</f>
        <v>42697</v>
      </c>
      <c r="R170" s="26">
        <f t="shared" ref="R170:R208" si="53">IF((B170-I170-J170-K170-L170)-L170&lt;=0,0,(B170-I170-J170-K170-L170)-L170)</f>
        <v>43257</v>
      </c>
      <c r="S170" s="26">
        <f t="shared" ref="S170:S208" si="54">IF(H170=0,IF((B170-I170-J170-K170-L170-M170)-M170&lt;=0,0,(B170-I170-J170-K170-L170-M170)-M170),IF((B170-I170-J170-K170-L170-M170)-M170&lt;=0,"-",(B170-I170-J170-K170-L170-M170)-M170+M170))</f>
        <v>43476</v>
      </c>
      <c r="T170" s="1"/>
      <c r="U170" s="67">
        <f>IF(B170=C170,0,IF(S170&lt;&gt;"-",(S170)/Přehled!$A$1,0))</f>
        <v>103.51428571428572</v>
      </c>
    </row>
    <row r="171" spans="1:21" x14ac:dyDescent="0.25">
      <c r="A171" s="233">
        <v>169</v>
      </c>
      <c r="B171" s="235">
        <v>56289</v>
      </c>
      <c r="C171" s="236"/>
      <c r="D171" s="235">
        <v>3530</v>
      </c>
      <c r="E171" s="230">
        <f t="shared" si="41"/>
        <v>1765</v>
      </c>
      <c r="F171" s="230">
        <f t="shared" si="42"/>
        <v>590</v>
      </c>
      <c r="G171" s="230">
        <f t="shared" si="43"/>
        <v>150</v>
      </c>
      <c r="H171" s="236">
        <f t="shared" si="44"/>
        <v>30</v>
      </c>
      <c r="I171" s="235">
        <f t="shared" si="45"/>
        <v>6707</v>
      </c>
      <c r="J171" s="230">
        <f t="shared" si="46"/>
        <v>3354</v>
      </c>
      <c r="K171" s="230">
        <f t="shared" si="47"/>
        <v>1121</v>
      </c>
      <c r="L171" s="230">
        <f t="shared" si="48"/>
        <v>285</v>
      </c>
      <c r="M171" s="236">
        <f t="shared" si="49"/>
        <v>57</v>
      </c>
      <c r="N171" s="26"/>
      <c r="O171" s="26">
        <f t="shared" si="50"/>
        <v>42875</v>
      </c>
      <c r="P171" s="26">
        <f t="shared" si="51"/>
        <v>0</v>
      </c>
      <c r="Q171" s="26">
        <f t="shared" si="52"/>
        <v>43986</v>
      </c>
      <c r="R171" s="26">
        <f t="shared" si="53"/>
        <v>44537</v>
      </c>
      <c r="S171" s="26">
        <f t="shared" si="54"/>
        <v>44765</v>
      </c>
      <c r="T171" s="1"/>
      <c r="U171" s="67">
        <f>IF(B171=C171,0,IF(S171&lt;&gt;"-",(S171)/Přehled!$A$1,0))</f>
        <v>106.58333333333333</v>
      </c>
    </row>
    <row r="172" spans="1:21" x14ac:dyDescent="0.25">
      <c r="A172" s="233">
        <v>170</v>
      </c>
      <c r="B172" s="235">
        <v>57696</v>
      </c>
      <c r="C172" s="236"/>
      <c r="D172" s="235">
        <v>3555</v>
      </c>
      <c r="E172" s="230">
        <f t="shared" si="41"/>
        <v>1780</v>
      </c>
      <c r="F172" s="230">
        <f t="shared" si="42"/>
        <v>595</v>
      </c>
      <c r="G172" s="230">
        <f t="shared" si="43"/>
        <v>150</v>
      </c>
      <c r="H172" s="236">
        <f t="shared" si="44"/>
        <v>30</v>
      </c>
      <c r="I172" s="235">
        <f t="shared" si="45"/>
        <v>6755</v>
      </c>
      <c r="J172" s="230">
        <f t="shared" si="46"/>
        <v>3382</v>
      </c>
      <c r="K172" s="230">
        <f t="shared" si="47"/>
        <v>1131</v>
      </c>
      <c r="L172" s="230">
        <f t="shared" si="48"/>
        <v>285</v>
      </c>
      <c r="M172" s="236">
        <f t="shared" si="49"/>
        <v>57</v>
      </c>
      <c r="N172" s="26"/>
      <c r="O172" s="26">
        <f t="shared" si="50"/>
        <v>44186</v>
      </c>
      <c r="P172" s="26">
        <f t="shared" si="51"/>
        <v>0</v>
      </c>
      <c r="Q172" s="26">
        <f t="shared" si="52"/>
        <v>45297</v>
      </c>
      <c r="R172" s="26">
        <f t="shared" si="53"/>
        <v>45858</v>
      </c>
      <c r="S172" s="26">
        <f t="shared" si="54"/>
        <v>46086</v>
      </c>
      <c r="T172" s="1"/>
      <c r="U172" s="67">
        <f>IF(B172=C172,0,IF(S172&lt;&gt;"-",(S172)/Přehled!$A$1,0))</f>
        <v>109.72857142857143</v>
      </c>
    </row>
    <row r="173" spans="1:21" x14ac:dyDescent="0.25">
      <c r="A173" s="233">
        <v>171</v>
      </c>
      <c r="B173" s="235">
        <v>59138</v>
      </c>
      <c r="C173" s="236"/>
      <c r="D173" s="235">
        <v>3580</v>
      </c>
      <c r="E173" s="230">
        <f t="shared" si="41"/>
        <v>1790</v>
      </c>
      <c r="F173" s="230">
        <f t="shared" si="42"/>
        <v>595</v>
      </c>
      <c r="G173" s="230">
        <f t="shared" si="43"/>
        <v>150</v>
      </c>
      <c r="H173" s="236">
        <f t="shared" si="44"/>
        <v>30</v>
      </c>
      <c r="I173" s="235">
        <f t="shared" si="45"/>
        <v>6802</v>
      </c>
      <c r="J173" s="230">
        <f t="shared" si="46"/>
        <v>3401</v>
      </c>
      <c r="K173" s="230">
        <f t="shared" si="47"/>
        <v>1131</v>
      </c>
      <c r="L173" s="230">
        <f t="shared" si="48"/>
        <v>285</v>
      </c>
      <c r="M173" s="236">
        <f t="shared" si="49"/>
        <v>57</v>
      </c>
      <c r="N173" s="26"/>
      <c r="O173" s="26">
        <f t="shared" si="50"/>
        <v>45534</v>
      </c>
      <c r="P173" s="26">
        <f t="shared" si="51"/>
        <v>0</v>
      </c>
      <c r="Q173" s="26">
        <f t="shared" si="52"/>
        <v>46673</v>
      </c>
      <c r="R173" s="26">
        <f t="shared" si="53"/>
        <v>47234</v>
      </c>
      <c r="S173" s="26">
        <f t="shared" si="54"/>
        <v>47462</v>
      </c>
      <c r="T173" s="1"/>
      <c r="U173" s="67">
        <f>IF(B173=C173,0,IF(S173&lt;&gt;"-",(S173)/Přehled!$A$1,0))</f>
        <v>113.00476190476191</v>
      </c>
    </row>
    <row r="174" spans="1:21" x14ac:dyDescent="0.25">
      <c r="A174" s="233">
        <v>172</v>
      </c>
      <c r="B174" s="235">
        <v>60617</v>
      </c>
      <c r="C174" s="236"/>
      <c r="D174" s="235">
        <v>3605</v>
      </c>
      <c r="E174" s="230">
        <f t="shared" si="41"/>
        <v>1805</v>
      </c>
      <c r="F174" s="230">
        <f t="shared" si="42"/>
        <v>600</v>
      </c>
      <c r="G174" s="230">
        <f t="shared" si="43"/>
        <v>150</v>
      </c>
      <c r="H174" s="236">
        <f t="shared" si="44"/>
        <v>30</v>
      </c>
      <c r="I174" s="235">
        <f t="shared" si="45"/>
        <v>6850</v>
      </c>
      <c r="J174" s="230">
        <f t="shared" si="46"/>
        <v>3430</v>
      </c>
      <c r="K174" s="230">
        <f t="shared" si="47"/>
        <v>1140</v>
      </c>
      <c r="L174" s="230">
        <f t="shared" si="48"/>
        <v>285</v>
      </c>
      <c r="M174" s="236">
        <f t="shared" si="49"/>
        <v>57</v>
      </c>
      <c r="N174" s="26"/>
      <c r="O174" s="26">
        <f t="shared" si="50"/>
        <v>46917</v>
      </c>
      <c r="P174" s="26">
        <f t="shared" si="51"/>
        <v>0</v>
      </c>
      <c r="Q174" s="26">
        <f t="shared" si="52"/>
        <v>48057</v>
      </c>
      <c r="R174" s="26">
        <f t="shared" si="53"/>
        <v>48627</v>
      </c>
      <c r="S174" s="26">
        <f t="shared" si="54"/>
        <v>48855</v>
      </c>
      <c r="T174" s="1"/>
      <c r="U174" s="67">
        <f>IF(B174=C174,0,IF(S174&lt;&gt;"-",(S174)/Přehled!$A$1,0))</f>
        <v>116.32142857142857</v>
      </c>
    </row>
    <row r="175" spans="1:21" x14ac:dyDescent="0.25">
      <c r="A175" s="233">
        <v>173</v>
      </c>
      <c r="B175" s="235">
        <v>62132</v>
      </c>
      <c r="C175" s="236"/>
      <c r="D175" s="235">
        <v>3630</v>
      </c>
      <c r="E175" s="230">
        <f t="shared" si="41"/>
        <v>1815</v>
      </c>
      <c r="F175" s="230">
        <f t="shared" si="42"/>
        <v>605</v>
      </c>
      <c r="G175" s="230">
        <f t="shared" si="43"/>
        <v>150</v>
      </c>
      <c r="H175" s="236">
        <f t="shared" si="44"/>
        <v>30</v>
      </c>
      <c r="I175" s="235">
        <f t="shared" si="45"/>
        <v>6897</v>
      </c>
      <c r="J175" s="230">
        <f t="shared" si="46"/>
        <v>3449</v>
      </c>
      <c r="K175" s="230">
        <f t="shared" si="47"/>
        <v>1150</v>
      </c>
      <c r="L175" s="230">
        <f t="shared" si="48"/>
        <v>285</v>
      </c>
      <c r="M175" s="236">
        <f t="shared" si="49"/>
        <v>57</v>
      </c>
      <c r="N175" s="26"/>
      <c r="O175" s="26">
        <f t="shared" si="50"/>
        <v>48338</v>
      </c>
      <c r="P175" s="26">
        <f t="shared" si="51"/>
        <v>0</v>
      </c>
      <c r="Q175" s="26">
        <f t="shared" si="52"/>
        <v>49486</v>
      </c>
      <c r="R175" s="26">
        <f t="shared" si="53"/>
        <v>50066</v>
      </c>
      <c r="S175" s="26">
        <f t="shared" si="54"/>
        <v>50294</v>
      </c>
      <c r="T175" s="1"/>
      <c r="U175" s="67">
        <f>IF(B175=C175,0,IF(S175&lt;&gt;"-",(S175)/Přehled!$A$1,0))</f>
        <v>119.74761904761905</v>
      </c>
    </row>
    <row r="176" spans="1:21" x14ac:dyDescent="0.25">
      <c r="A176" s="233">
        <v>174</v>
      </c>
      <c r="B176" s="235">
        <v>63685</v>
      </c>
      <c r="C176" s="236"/>
      <c r="D176" s="235">
        <v>3655</v>
      </c>
      <c r="E176" s="230">
        <f t="shared" si="41"/>
        <v>1830</v>
      </c>
      <c r="F176" s="230">
        <f t="shared" si="42"/>
        <v>610</v>
      </c>
      <c r="G176" s="230">
        <f t="shared" si="43"/>
        <v>155</v>
      </c>
      <c r="H176" s="236">
        <f t="shared" si="44"/>
        <v>30</v>
      </c>
      <c r="I176" s="235">
        <f t="shared" si="45"/>
        <v>6945</v>
      </c>
      <c r="J176" s="230">
        <f t="shared" si="46"/>
        <v>3477</v>
      </c>
      <c r="K176" s="230">
        <f t="shared" si="47"/>
        <v>1159</v>
      </c>
      <c r="L176" s="230">
        <f t="shared" si="48"/>
        <v>295</v>
      </c>
      <c r="M176" s="236">
        <f t="shared" si="49"/>
        <v>57</v>
      </c>
      <c r="N176" s="26"/>
      <c r="O176" s="26">
        <f t="shared" si="50"/>
        <v>49795</v>
      </c>
      <c r="P176" s="26">
        <f t="shared" si="51"/>
        <v>0</v>
      </c>
      <c r="Q176" s="26">
        <f t="shared" si="52"/>
        <v>50945</v>
      </c>
      <c r="R176" s="26">
        <f t="shared" si="53"/>
        <v>51514</v>
      </c>
      <c r="S176" s="26">
        <f t="shared" si="54"/>
        <v>51752</v>
      </c>
      <c r="T176" s="1"/>
      <c r="U176" s="67">
        <f>IF(B176=C176,0,IF(S176&lt;&gt;"-",(S176)/Přehled!$A$1,0))</f>
        <v>123.21904761904761</v>
      </c>
    </row>
    <row r="177" spans="1:21" x14ac:dyDescent="0.25">
      <c r="A177" s="233">
        <v>175</v>
      </c>
      <c r="B177" s="235">
        <v>65278</v>
      </c>
      <c r="C177" s="236"/>
      <c r="D177" s="235">
        <v>3680</v>
      </c>
      <c r="E177" s="230">
        <f t="shared" si="41"/>
        <v>1840</v>
      </c>
      <c r="F177" s="230">
        <f t="shared" si="42"/>
        <v>615</v>
      </c>
      <c r="G177" s="230">
        <f t="shared" si="43"/>
        <v>155</v>
      </c>
      <c r="H177" s="236">
        <f t="shared" si="44"/>
        <v>30</v>
      </c>
      <c r="I177" s="235">
        <f t="shared" si="45"/>
        <v>6992</v>
      </c>
      <c r="J177" s="230">
        <f t="shared" si="46"/>
        <v>3496</v>
      </c>
      <c r="K177" s="230">
        <f t="shared" si="47"/>
        <v>1169</v>
      </c>
      <c r="L177" s="230">
        <f t="shared" si="48"/>
        <v>295</v>
      </c>
      <c r="M177" s="236">
        <f t="shared" si="49"/>
        <v>57</v>
      </c>
      <c r="N177" s="26"/>
      <c r="O177" s="26">
        <f t="shared" si="50"/>
        <v>51294</v>
      </c>
      <c r="P177" s="26">
        <f t="shared" si="51"/>
        <v>0</v>
      </c>
      <c r="Q177" s="26">
        <f t="shared" si="52"/>
        <v>52452</v>
      </c>
      <c r="R177" s="26">
        <f t="shared" si="53"/>
        <v>53031</v>
      </c>
      <c r="S177" s="26">
        <f t="shared" si="54"/>
        <v>53269</v>
      </c>
      <c r="T177" s="1"/>
      <c r="U177" s="67">
        <f>IF(B177=C177,0,IF(S177&lt;&gt;"-",(S177)/Přehled!$A$1,0))</f>
        <v>126.83095238095238</v>
      </c>
    </row>
    <row r="178" spans="1:21" x14ac:dyDescent="0.25">
      <c r="A178" s="233">
        <v>176</v>
      </c>
      <c r="B178" s="235">
        <v>66910</v>
      </c>
      <c r="C178" s="236"/>
      <c r="D178" s="235">
        <v>3705</v>
      </c>
      <c r="E178" s="230">
        <f t="shared" si="41"/>
        <v>1855</v>
      </c>
      <c r="F178" s="230">
        <f t="shared" si="42"/>
        <v>620</v>
      </c>
      <c r="G178" s="230">
        <f t="shared" si="43"/>
        <v>155</v>
      </c>
      <c r="H178" s="236">
        <f t="shared" si="44"/>
        <v>30</v>
      </c>
      <c r="I178" s="235">
        <f t="shared" si="45"/>
        <v>7040</v>
      </c>
      <c r="J178" s="230">
        <f t="shared" si="46"/>
        <v>3525</v>
      </c>
      <c r="K178" s="230">
        <f t="shared" si="47"/>
        <v>1178</v>
      </c>
      <c r="L178" s="230">
        <f t="shared" si="48"/>
        <v>295</v>
      </c>
      <c r="M178" s="236">
        <f t="shared" si="49"/>
        <v>57</v>
      </c>
      <c r="N178" s="26"/>
      <c r="O178" s="26">
        <f t="shared" si="50"/>
        <v>52830</v>
      </c>
      <c r="P178" s="26">
        <f t="shared" si="51"/>
        <v>0</v>
      </c>
      <c r="Q178" s="26">
        <f t="shared" si="52"/>
        <v>53989</v>
      </c>
      <c r="R178" s="26">
        <f t="shared" si="53"/>
        <v>54577</v>
      </c>
      <c r="S178" s="26">
        <f t="shared" si="54"/>
        <v>54815</v>
      </c>
      <c r="T178" s="1"/>
      <c r="U178" s="67">
        <f>IF(B178=C178,0,IF(S178&lt;&gt;"-",(S178)/Přehled!$A$1,0))</f>
        <v>130.51190476190476</v>
      </c>
    </row>
    <row r="179" spans="1:21" x14ac:dyDescent="0.25">
      <c r="A179" s="233">
        <v>177</v>
      </c>
      <c r="B179" s="235">
        <v>68582</v>
      </c>
      <c r="C179" s="236"/>
      <c r="D179" s="235">
        <v>3730</v>
      </c>
      <c r="E179" s="230">
        <f t="shared" si="41"/>
        <v>1865</v>
      </c>
      <c r="F179" s="230">
        <f t="shared" si="42"/>
        <v>620</v>
      </c>
      <c r="G179" s="230">
        <f t="shared" si="43"/>
        <v>155</v>
      </c>
      <c r="H179" s="236">
        <f t="shared" si="44"/>
        <v>30</v>
      </c>
      <c r="I179" s="235">
        <f t="shared" si="45"/>
        <v>7087</v>
      </c>
      <c r="J179" s="230">
        <f t="shared" si="46"/>
        <v>3544</v>
      </c>
      <c r="K179" s="230">
        <f t="shared" si="47"/>
        <v>1178</v>
      </c>
      <c r="L179" s="230">
        <f t="shared" si="48"/>
        <v>295</v>
      </c>
      <c r="M179" s="236">
        <f t="shared" si="49"/>
        <v>57</v>
      </c>
      <c r="N179" s="26"/>
      <c r="O179" s="26">
        <f t="shared" si="50"/>
        <v>54408</v>
      </c>
      <c r="P179" s="26">
        <f t="shared" si="51"/>
        <v>0</v>
      </c>
      <c r="Q179" s="26">
        <f t="shared" si="52"/>
        <v>55595</v>
      </c>
      <c r="R179" s="26">
        <f t="shared" si="53"/>
        <v>56183</v>
      </c>
      <c r="S179" s="26">
        <f t="shared" si="54"/>
        <v>56421</v>
      </c>
      <c r="T179" s="1"/>
      <c r="U179" s="67">
        <f>IF(B179=C179,0,IF(S179&lt;&gt;"-",(S179)/Přehled!$A$1,0))</f>
        <v>134.33571428571429</v>
      </c>
    </row>
    <row r="180" spans="1:21" x14ac:dyDescent="0.25">
      <c r="A180" s="233">
        <v>178</v>
      </c>
      <c r="B180" s="235">
        <v>70297</v>
      </c>
      <c r="C180" s="236"/>
      <c r="D180" s="235">
        <v>3755</v>
      </c>
      <c r="E180" s="230">
        <f t="shared" si="41"/>
        <v>1880</v>
      </c>
      <c r="F180" s="230">
        <f t="shared" si="42"/>
        <v>625</v>
      </c>
      <c r="G180" s="230">
        <f t="shared" si="43"/>
        <v>155</v>
      </c>
      <c r="H180" s="236">
        <f t="shared" si="44"/>
        <v>30</v>
      </c>
      <c r="I180" s="235">
        <f t="shared" si="45"/>
        <v>7135</v>
      </c>
      <c r="J180" s="230">
        <f t="shared" si="46"/>
        <v>3572</v>
      </c>
      <c r="K180" s="230">
        <f t="shared" si="47"/>
        <v>1188</v>
      </c>
      <c r="L180" s="230">
        <f t="shared" si="48"/>
        <v>295</v>
      </c>
      <c r="M180" s="236">
        <f t="shared" si="49"/>
        <v>57</v>
      </c>
      <c r="N180" s="26"/>
      <c r="O180" s="26">
        <f t="shared" si="50"/>
        <v>56027</v>
      </c>
      <c r="P180" s="26">
        <f t="shared" si="51"/>
        <v>0</v>
      </c>
      <c r="Q180" s="26">
        <f t="shared" si="52"/>
        <v>57214</v>
      </c>
      <c r="R180" s="26">
        <f t="shared" si="53"/>
        <v>57812</v>
      </c>
      <c r="S180" s="26">
        <f t="shared" si="54"/>
        <v>58050</v>
      </c>
      <c r="T180" s="1"/>
      <c r="U180" s="67">
        <f>IF(B180=C180,0,IF(S180&lt;&gt;"-",(S180)/Přehled!$A$1,0))</f>
        <v>138.21428571428572</v>
      </c>
    </row>
    <row r="181" spans="1:21" x14ac:dyDescent="0.25">
      <c r="A181" s="233">
        <v>179</v>
      </c>
      <c r="B181" s="235">
        <v>72054</v>
      </c>
      <c r="C181" s="236"/>
      <c r="D181" s="235">
        <v>3780</v>
      </c>
      <c r="E181" s="230">
        <f t="shared" si="41"/>
        <v>1890</v>
      </c>
      <c r="F181" s="230">
        <f t="shared" si="42"/>
        <v>630</v>
      </c>
      <c r="G181" s="230">
        <f t="shared" si="43"/>
        <v>160</v>
      </c>
      <c r="H181" s="236">
        <f t="shared" si="44"/>
        <v>30</v>
      </c>
      <c r="I181" s="235">
        <f t="shared" si="45"/>
        <v>7182</v>
      </c>
      <c r="J181" s="230">
        <f t="shared" si="46"/>
        <v>3591</v>
      </c>
      <c r="K181" s="230">
        <f t="shared" si="47"/>
        <v>1197</v>
      </c>
      <c r="L181" s="230">
        <f t="shared" si="48"/>
        <v>304</v>
      </c>
      <c r="M181" s="236">
        <f t="shared" si="49"/>
        <v>57</v>
      </c>
      <c r="N181" s="26"/>
      <c r="O181" s="26">
        <f t="shared" si="50"/>
        <v>57690</v>
      </c>
      <c r="P181" s="26">
        <f t="shared" si="51"/>
        <v>0</v>
      </c>
      <c r="Q181" s="26">
        <f t="shared" si="52"/>
        <v>58887</v>
      </c>
      <c r="R181" s="26">
        <f t="shared" si="53"/>
        <v>59476</v>
      </c>
      <c r="S181" s="26">
        <f t="shared" si="54"/>
        <v>59723</v>
      </c>
      <c r="T181" s="1"/>
      <c r="U181" s="67">
        <f>IF(B181=C181,0,IF(S181&lt;&gt;"-",(S181)/Přehled!$A$1,0))</f>
        <v>142.19761904761904</v>
      </c>
    </row>
    <row r="182" spans="1:21" s="49" customFormat="1" x14ac:dyDescent="0.25">
      <c r="A182" s="55">
        <v>180</v>
      </c>
      <c r="B182" s="34">
        <v>73856</v>
      </c>
      <c r="C182" s="7"/>
      <c r="D182" s="56">
        <v>3805</v>
      </c>
      <c r="E182" s="41">
        <f t="shared" si="41"/>
        <v>1905</v>
      </c>
      <c r="F182" s="41">
        <f t="shared" si="42"/>
        <v>635</v>
      </c>
      <c r="G182" s="41">
        <f t="shared" si="43"/>
        <v>160</v>
      </c>
      <c r="H182" s="7">
        <f t="shared" si="44"/>
        <v>30</v>
      </c>
      <c r="I182" s="34">
        <f t="shared" si="45"/>
        <v>7230</v>
      </c>
      <c r="J182" s="41">
        <f t="shared" si="46"/>
        <v>3620</v>
      </c>
      <c r="K182" s="41">
        <f t="shared" si="47"/>
        <v>1207</v>
      </c>
      <c r="L182" s="41">
        <f t="shared" si="48"/>
        <v>304</v>
      </c>
      <c r="M182" s="7">
        <f t="shared" si="49"/>
        <v>57</v>
      </c>
      <c r="N182" s="257"/>
      <c r="O182" s="35">
        <f t="shared" si="50"/>
        <v>59396</v>
      </c>
      <c r="P182" s="35">
        <f t="shared" si="51"/>
        <v>0</v>
      </c>
      <c r="Q182" s="35">
        <f t="shared" si="52"/>
        <v>60592</v>
      </c>
      <c r="R182" s="35">
        <f t="shared" si="53"/>
        <v>61191</v>
      </c>
      <c r="S182" s="35">
        <f t="shared" si="54"/>
        <v>61438</v>
      </c>
      <c r="T182" s="255"/>
      <c r="U182" s="67">
        <f>IF(B182=C182,0,IF(S182&lt;&gt;"-",(S182)/Přehled!$A$1,0))</f>
        <v>146.28095238095239</v>
      </c>
    </row>
    <row r="183" spans="1:21" s="49" customFormat="1" x14ac:dyDescent="0.25">
      <c r="A183" s="55">
        <v>181</v>
      </c>
      <c r="B183" s="34">
        <v>75702</v>
      </c>
      <c r="C183" s="7"/>
      <c r="D183" s="56">
        <v>3830</v>
      </c>
      <c r="E183" s="41">
        <f t="shared" si="41"/>
        <v>1915</v>
      </c>
      <c r="F183" s="41">
        <f t="shared" si="42"/>
        <v>640</v>
      </c>
      <c r="G183" s="41">
        <f t="shared" si="43"/>
        <v>160</v>
      </c>
      <c r="H183" s="7">
        <f t="shared" si="44"/>
        <v>30</v>
      </c>
      <c r="I183" s="34">
        <f t="shared" si="45"/>
        <v>7277</v>
      </c>
      <c r="J183" s="41">
        <f t="shared" si="46"/>
        <v>3639</v>
      </c>
      <c r="K183" s="41">
        <f t="shared" si="47"/>
        <v>1216</v>
      </c>
      <c r="L183" s="41">
        <f t="shared" si="48"/>
        <v>304</v>
      </c>
      <c r="M183" s="7">
        <f t="shared" si="49"/>
        <v>57</v>
      </c>
      <c r="N183" s="22"/>
      <c r="O183" s="35">
        <f t="shared" si="50"/>
        <v>61148</v>
      </c>
      <c r="P183" s="35">
        <f t="shared" si="51"/>
        <v>0</v>
      </c>
      <c r="Q183" s="35">
        <f t="shared" si="52"/>
        <v>62354</v>
      </c>
      <c r="R183" s="35">
        <f t="shared" si="53"/>
        <v>62962</v>
      </c>
      <c r="S183" s="35">
        <f t="shared" si="54"/>
        <v>63209</v>
      </c>
      <c r="T183" s="22"/>
      <c r="U183" s="67">
        <f>IF(B183=C183,0,IF(S183&lt;&gt;"-",(S183)/Přehled!$A$1,0))</f>
        <v>150.49761904761905</v>
      </c>
    </row>
    <row r="184" spans="1:21" s="49" customFormat="1" x14ac:dyDescent="0.25">
      <c r="A184" s="98">
        <v>182</v>
      </c>
      <c r="B184" s="34">
        <v>77594</v>
      </c>
      <c r="C184" s="7"/>
      <c r="D184" s="34">
        <v>3855</v>
      </c>
      <c r="E184" s="41">
        <f t="shared" si="41"/>
        <v>1930</v>
      </c>
      <c r="F184" s="41">
        <f t="shared" si="42"/>
        <v>645</v>
      </c>
      <c r="G184" s="41">
        <f t="shared" si="43"/>
        <v>160</v>
      </c>
      <c r="H184" s="7">
        <f t="shared" si="44"/>
        <v>30</v>
      </c>
      <c r="I184" s="34">
        <f t="shared" si="45"/>
        <v>7325</v>
      </c>
      <c r="J184" s="41">
        <f t="shared" si="46"/>
        <v>3667</v>
      </c>
      <c r="K184" s="41">
        <f t="shared" si="47"/>
        <v>1226</v>
      </c>
      <c r="L184" s="41">
        <f t="shared" si="48"/>
        <v>304</v>
      </c>
      <c r="M184" s="7">
        <f t="shared" si="49"/>
        <v>57</v>
      </c>
      <c r="N184" s="22"/>
      <c r="O184" s="35">
        <f t="shared" si="50"/>
        <v>62944</v>
      </c>
      <c r="P184" s="35">
        <f t="shared" si="51"/>
        <v>0</v>
      </c>
      <c r="Q184" s="35">
        <f t="shared" si="52"/>
        <v>64150</v>
      </c>
      <c r="R184" s="35">
        <f t="shared" si="53"/>
        <v>64768</v>
      </c>
      <c r="S184" s="35">
        <f t="shared" si="54"/>
        <v>65015</v>
      </c>
      <c r="T184" s="22"/>
      <c r="U184" s="67">
        <f>IF(B184=C184,0,IF(S184&lt;&gt;"-",(S184)/Přehled!$A$1,0))</f>
        <v>154.79761904761904</v>
      </c>
    </row>
    <row r="185" spans="1:21" s="49" customFormat="1" x14ac:dyDescent="0.25">
      <c r="A185" s="98">
        <v>183</v>
      </c>
      <c r="B185" s="34">
        <v>79534</v>
      </c>
      <c r="C185" s="7"/>
      <c r="D185" s="34">
        <v>3885</v>
      </c>
      <c r="E185" s="41">
        <f t="shared" si="41"/>
        <v>1945</v>
      </c>
      <c r="F185" s="41">
        <f t="shared" si="42"/>
        <v>650</v>
      </c>
      <c r="G185" s="41">
        <f t="shared" si="43"/>
        <v>165</v>
      </c>
      <c r="H185" s="7">
        <f t="shared" si="44"/>
        <v>35</v>
      </c>
      <c r="I185" s="34">
        <f t="shared" si="45"/>
        <v>7382</v>
      </c>
      <c r="J185" s="41">
        <f t="shared" si="46"/>
        <v>3696</v>
      </c>
      <c r="K185" s="41">
        <f t="shared" si="47"/>
        <v>1235</v>
      </c>
      <c r="L185" s="41">
        <f t="shared" si="48"/>
        <v>314</v>
      </c>
      <c r="M185" s="7">
        <f t="shared" si="49"/>
        <v>67</v>
      </c>
      <c r="N185" s="22"/>
      <c r="O185" s="35">
        <f t="shared" si="50"/>
        <v>64770</v>
      </c>
      <c r="P185" s="35">
        <f t="shared" si="51"/>
        <v>0</v>
      </c>
      <c r="Q185" s="35">
        <f t="shared" si="52"/>
        <v>65986</v>
      </c>
      <c r="R185" s="35">
        <f t="shared" si="53"/>
        <v>66593</v>
      </c>
      <c r="S185" s="35">
        <f t="shared" si="54"/>
        <v>66840</v>
      </c>
      <c r="T185" s="22"/>
      <c r="U185" s="67">
        <f>IF(B185=C185,0,IF(S185&lt;&gt;"-",(S185)/Přehled!$A$1,0))</f>
        <v>159.14285714285714</v>
      </c>
    </row>
    <row r="186" spans="1:21" s="49" customFormat="1" x14ac:dyDescent="0.25">
      <c r="A186" s="98">
        <v>184</v>
      </c>
      <c r="B186" s="34">
        <v>81523</v>
      </c>
      <c r="C186" s="7"/>
      <c r="D186" s="34">
        <v>3910</v>
      </c>
      <c r="E186" s="41">
        <f t="shared" si="41"/>
        <v>1955</v>
      </c>
      <c r="F186" s="41">
        <f t="shared" si="42"/>
        <v>650</v>
      </c>
      <c r="G186" s="41">
        <f t="shared" si="43"/>
        <v>165</v>
      </c>
      <c r="H186" s="7">
        <f t="shared" si="44"/>
        <v>35</v>
      </c>
      <c r="I186" s="34">
        <f t="shared" si="45"/>
        <v>7429</v>
      </c>
      <c r="J186" s="41">
        <f t="shared" si="46"/>
        <v>3715</v>
      </c>
      <c r="K186" s="41">
        <f t="shared" si="47"/>
        <v>1235</v>
      </c>
      <c r="L186" s="41">
        <f t="shared" si="48"/>
        <v>314</v>
      </c>
      <c r="M186" s="7">
        <f t="shared" si="49"/>
        <v>67</v>
      </c>
      <c r="N186" s="22"/>
      <c r="O186" s="35">
        <f t="shared" si="50"/>
        <v>66665</v>
      </c>
      <c r="P186" s="35">
        <f t="shared" si="51"/>
        <v>0</v>
      </c>
      <c r="Q186" s="35">
        <f t="shared" si="52"/>
        <v>67909</v>
      </c>
      <c r="R186" s="35">
        <f t="shared" si="53"/>
        <v>68516</v>
      </c>
      <c r="S186" s="35">
        <f t="shared" si="54"/>
        <v>68763</v>
      </c>
      <c r="T186" s="22"/>
      <c r="U186" s="67">
        <f>IF(B186=C186,0,IF(S186&lt;&gt;"-",(S186)/Přehled!$A$1,0))</f>
        <v>163.72142857142856</v>
      </c>
    </row>
    <row r="187" spans="1:21" s="49" customFormat="1" x14ac:dyDescent="0.25">
      <c r="A187" s="55">
        <v>185</v>
      </c>
      <c r="B187" s="34">
        <v>83561</v>
      </c>
      <c r="C187" s="7"/>
      <c r="D187" s="56">
        <v>3935</v>
      </c>
      <c r="E187" s="41">
        <f t="shared" si="41"/>
        <v>1970</v>
      </c>
      <c r="F187" s="41">
        <f t="shared" si="42"/>
        <v>655</v>
      </c>
      <c r="G187" s="41">
        <f t="shared" si="43"/>
        <v>165</v>
      </c>
      <c r="H187" s="7">
        <f t="shared" si="44"/>
        <v>35</v>
      </c>
      <c r="I187" s="34">
        <f t="shared" si="45"/>
        <v>7477</v>
      </c>
      <c r="J187" s="41">
        <f t="shared" si="46"/>
        <v>3743</v>
      </c>
      <c r="K187" s="41">
        <f t="shared" si="47"/>
        <v>1245</v>
      </c>
      <c r="L187" s="41">
        <f t="shared" si="48"/>
        <v>314</v>
      </c>
      <c r="M187" s="7">
        <f t="shared" si="49"/>
        <v>67</v>
      </c>
      <c r="N187" s="35"/>
      <c r="O187" s="35">
        <f t="shared" si="50"/>
        <v>68607</v>
      </c>
      <c r="P187" s="35">
        <f t="shared" si="51"/>
        <v>0</v>
      </c>
      <c r="Q187" s="35">
        <f t="shared" si="52"/>
        <v>69851</v>
      </c>
      <c r="R187" s="35">
        <f t="shared" si="53"/>
        <v>70468</v>
      </c>
      <c r="S187" s="35">
        <f t="shared" si="54"/>
        <v>70715</v>
      </c>
      <c r="T187" s="353"/>
      <c r="U187" s="67">
        <f>IF(B187=C187,0,IF(S187&lt;&gt;"-",(S187)/Přehled!$A$1,0))</f>
        <v>168.36904761904762</v>
      </c>
    </row>
    <row r="188" spans="1:21" s="49" customFormat="1" x14ac:dyDescent="0.25">
      <c r="A188" s="55">
        <v>186</v>
      </c>
      <c r="B188" s="34">
        <v>85650</v>
      </c>
      <c r="C188" s="7"/>
      <c r="D188" s="56">
        <v>3960</v>
      </c>
      <c r="E188" s="41">
        <f t="shared" si="41"/>
        <v>1980</v>
      </c>
      <c r="F188" s="41">
        <f t="shared" si="42"/>
        <v>660</v>
      </c>
      <c r="G188" s="41">
        <f t="shared" si="43"/>
        <v>165</v>
      </c>
      <c r="H188" s="7">
        <f t="shared" si="44"/>
        <v>35</v>
      </c>
      <c r="I188" s="34">
        <f t="shared" si="45"/>
        <v>7524</v>
      </c>
      <c r="J188" s="41">
        <f t="shared" si="46"/>
        <v>3762</v>
      </c>
      <c r="K188" s="41">
        <f t="shared" si="47"/>
        <v>1254</v>
      </c>
      <c r="L188" s="41">
        <f t="shared" si="48"/>
        <v>314</v>
      </c>
      <c r="M188" s="7">
        <f t="shared" si="49"/>
        <v>67</v>
      </c>
      <c r="N188" s="35"/>
      <c r="O188" s="35">
        <f t="shared" si="50"/>
        <v>70602</v>
      </c>
      <c r="P188" s="35">
        <f t="shared" si="51"/>
        <v>0</v>
      </c>
      <c r="Q188" s="35">
        <f t="shared" si="52"/>
        <v>71856</v>
      </c>
      <c r="R188" s="35">
        <f t="shared" si="53"/>
        <v>72482</v>
      </c>
      <c r="S188" s="35">
        <f t="shared" si="54"/>
        <v>72729</v>
      </c>
      <c r="T188" s="353"/>
      <c r="U188" s="67">
        <f>IF(B188=C188,0,IF(S188&lt;&gt;"-",(S188)/Přehled!$A$1,0))</f>
        <v>173.16428571428571</v>
      </c>
    </row>
    <row r="189" spans="1:21" s="49" customFormat="1" x14ac:dyDescent="0.25">
      <c r="A189" s="55">
        <v>187</v>
      </c>
      <c r="B189" s="34">
        <v>87791</v>
      </c>
      <c r="C189" s="7"/>
      <c r="D189" s="56">
        <v>3985</v>
      </c>
      <c r="E189" s="41">
        <f t="shared" si="41"/>
        <v>1995</v>
      </c>
      <c r="F189" s="41">
        <f t="shared" si="42"/>
        <v>665</v>
      </c>
      <c r="G189" s="41">
        <f t="shared" si="43"/>
        <v>165</v>
      </c>
      <c r="H189" s="7">
        <f t="shared" si="44"/>
        <v>35</v>
      </c>
      <c r="I189" s="34">
        <f t="shared" si="45"/>
        <v>7572</v>
      </c>
      <c r="J189" s="41">
        <f t="shared" si="46"/>
        <v>3791</v>
      </c>
      <c r="K189" s="41">
        <f t="shared" si="47"/>
        <v>1264</v>
      </c>
      <c r="L189" s="41">
        <f t="shared" si="48"/>
        <v>314</v>
      </c>
      <c r="M189" s="7">
        <f t="shared" si="49"/>
        <v>67</v>
      </c>
      <c r="N189" s="35"/>
      <c r="O189" s="35">
        <f t="shared" si="50"/>
        <v>72647</v>
      </c>
      <c r="P189" s="35">
        <f t="shared" si="51"/>
        <v>0</v>
      </c>
      <c r="Q189" s="35">
        <f t="shared" si="52"/>
        <v>73900</v>
      </c>
      <c r="R189" s="35">
        <f t="shared" si="53"/>
        <v>74536</v>
      </c>
      <c r="S189" s="35">
        <f t="shared" si="54"/>
        <v>74783</v>
      </c>
      <c r="T189" s="353"/>
      <c r="U189" s="67">
        <f>IF(B189=C189,0,IF(S189&lt;&gt;"-",(S189)/Přehled!$A$1,0))</f>
        <v>178.0547619047619</v>
      </c>
    </row>
    <row r="190" spans="1:21" s="49" customFormat="1" x14ac:dyDescent="0.25">
      <c r="A190" s="55">
        <v>188</v>
      </c>
      <c r="B190" s="34">
        <v>89986</v>
      </c>
      <c r="C190" s="7"/>
      <c r="D190" s="56">
        <v>4010</v>
      </c>
      <c r="E190" s="41">
        <f t="shared" si="41"/>
        <v>2005</v>
      </c>
      <c r="F190" s="41">
        <f t="shared" si="42"/>
        <v>670</v>
      </c>
      <c r="G190" s="41">
        <f t="shared" si="43"/>
        <v>170</v>
      </c>
      <c r="H190" s="7">
        <f t="shared" si="44"/>
        <v>35</v>
      </c>
      <c r="I190" s="34">
        <f t="shared" si="45"/>
        <v>7619</v>
      </c>
      <c r="J190" s="41">
        <f t="shared" si="46"/>
        <v>3810</v>
      </c>
      <c r="K190" s="41">
        <f t="shared" si="47"/>
        <v>1273</v>
      </c>
      <c r="L190" s="41">
        <f t="shared" si="48"/>
        <v>323</v>
      </c>
      <c r="M190" s="7">
        <f t="shared" si="49"/>
        <v>67</v>
      </c>
      <c r="N190" s="35"/>
      <c r="O190" s="35">
        <f t="shared" si="50"/>
        <v>74748</v>
      </c>
      <c r="P190" s="35">
        <f t="shared" si="51"/>
        <v>0</v>
      </c>
      <c r="Q190" s="35">
        <f t="shared" si="52"/>
        <v>76011</v>
      </c>
      <c r="R190" s="35">
        <f t="shared" si="53"/>
        <v>76638</v>
      </c>
      <c r="S190" s="35">
        <f t="shared" si="54"/>
        <v>76894</v>
      </c>
      <c r="T190" s="353"/>
      <c r="U190" s="67">
        <f>IF(B190=C190,0,IF(S190&lt;&gt;"-",(S190)/Přehled!$A$1,0))</f>
        <v>183.08095238095237</v>
      </c>
    </row>
    <row r="191" spans="1:21" s="49" customFormat="1" x14ac:dyDescent="0.25">
      <c r="A191" s="55">
        <v>189</v>
      </c>
      <c r="B191" s="34">
        <v>92235</v>
      </c>
      <c r="C191" s="7"/>
      <c r="D191" s="56">
        <v>4035</v>
      </c>
      <c r="E191" s="41">
        <f t="shared" si="41"/>
        <v>2020</v>
      </c>
      <c r="F191" s="41">
        <f t="shared" si="42"/>
        <v>675</v>
      </c>
      <c r="G191" s="41">
        <f t="shared" si="43"/>
        <v>170</v>
      </c>
      <c r="H191" s="7">
        <f t="shared" si="44"/>
        <v>35</v>
      </c>
      <c r="I191" s="34">
        <f t="shared" si="45"/>
        <v>7667</v>
      </c>
      <c r="J191" s="41">
        <f t="shared" si="46"/>
        <v>3838</v>
      </c>
      <c r="K191" s="41">
        <f t="shared" si="47"/>
        <v>1283</v>
      </c>
      <c r="L191" s="41">
        <f t="shared" si="48"/>
        <v>323</v>
      </c>
      <c r="M191" s="7">
        <f t="shared" si="49"/>
        <v>67</v>
      </c>
      <c r="N191" s="35"/>
      <c r="O191" s="35">
        <f t="shared" si="50"/>
        <v>76901</v>
      </c>
      <c r="P191" s="35">
        <f t="shared" si="51"/>
        <v>0</v>
      </c>
      <c r="Q191" s="35">
        <f t="shared" si="52"/>
        <v>78164</v>
      </c>
      <c r="R191" s="35">
        <f t="shared" si="53"/>
        <v>78801</v>
      </c>
      <c r="S191" s="35">
        <f t="shared" si="54"/>
        <v>79057</v>
      </c>
      <c r="T191" s="353"/>
      <c r="U191" s="67">
        <f>IF(B191=C191,0,IF(S191&lt;&gt;"-",(S191)/Přehled!$A$1,0))</f>
        <v>188.23095238095237</v>
      </c>
    </row>
    <row r="192" spans="1:21" s="49" customFormat="1" x14ac:dyDescent="0.25">
      <c r="A192" s="55">
        <v>190</v>
      </c>
      <c r="B192" s="34">
        <v>94541</v>
      </c>
      <c r="C192" s="7"/>
      <c r="D192" s="56">
        <v>4060</v>
      </c>
      <c r="E192" s="41">
        <f t="shared" si="41"/>
        <v>2030</v>
      </c>
      <c r="F192" s="41">
        <f t="shared" si="42"/>
        <v>675</v>
      </c>
      <c r="G192" s="41">
        <f t="shared" si="43"/>
        <v>170</v>
      </c>
      <c r="H192" s="7">
        <f t="shared" si="44"/>
        <v>35</v>
      </c>
      <c r="I192" s="34">
        <f t="shared" si="45"/>
        <v>7714</v>
      </c>
      <c r="J192" s="41">
        <f t="shared" si="46"/>
        <v>3857</v>
      </c>
      <c r="K192" s="41">
        <f t="shared" si="47"/>
        <v>1283</v>
      </c>
      <c r="L192" s="41">
        <f t="shared" si="48"/>
        <v>323</v>
      </c>
      <c r="M192" s="7">
        <f t="shared" si="49"/>
        <v>67</v>
      </c>
      <c r="N192" s="35"/>
      <c r="O192" s="35">
        <f t="shared" si="50"/>
        <v>79113</v>
      </c>
      <c r="P192" s="35">
        <f t="shared" si="51"/>
        <v>0</v>
      </c>
      <c r="Q192" s="35">
        <f t="shared" si="52"/>
        <v>80404</v>
      </c>
      <c r="R192" s="35">
        <f t="shared" si="53"/>
        <v>81041</v>
      </c>
      <c r="S192" s="35">
        <f t="shared" si="54"/>
        <v>81297</v>
      </c>
      <c r="T192" s="353"/>
      <c r="U192" s="67">
        <f>IF(B192=C192,0,IF(S192&lt;&gt;"-",(S192)/Přehled!$A$1,0))</f>
        <v>193.56428571428572</v>
      </c>
    </row>
    <row r="193" spans="1:21" s="49" customFormat="1" x14ac:dyDescent="0.25">
      <c r="A193" s="55">
        <v>191</v>
      </c>
      <c r="B193" s="34">
        <v>96905</v>
      </c>
      <c r="C193" s="7"/>
      <c r="D193" s="56">
        <v>4085</v>
      </c>
      <c r="E193" s="41">
        <f t="shared" si="41"/>
        <v>2045</v>
      </c>
      <c r="F193" s="41">
        <f t="shared" si="42"/>
        <v>680</v>
      </c>
      <c r="G193" s="41">
        <f t="shared" si="43"/>
        <v>170</v>
      </c>
      <c r="H193" s="7">
        <f t="shared" si="44"/>
        <v>35</v>
      </c>
      <c r="I193" s="34">
        <f t="shared" si="45"/>
        <v>7762</v>
      </c>
      <c r="J193" s="41">
        <f t="shared" si="46"/>
        <v>3886</v>
      </c>
      <c r="K193" s="41">
        <f t="shared" si="47"/>
        <v>1292</v>
      </c>
      <c r="L193" s="41">
        <f t="shared" si="48"/>
        <v>323</v>
      </c>
      <c r="M193" s="7">
        <f t="shared" si="49"/>
        <v>67</v>
      </c>
      <c r="N193" s="35"/>
      <c r="O193" s="35">
        <f t="shared" si="50"/>
        <v>81381</v>
      </c>
      <c r="P193" s="35">
        <f t="shared" si="51"/>
        <v>0</v>
      </c>
      <c r="Q193" s="35">
        <f t="shared" si="52"/>
        <v>82673</v>
      </c>
      <c r="R193" s="35">
        <f t="shared" si="53"/>
        <v>83319</v>
      </c>
      <c r="S193" s="35">
        <f t="shared" si="54"/>
        <v>83575</v>
      </c>
      <c r="T193" s="353"/>
      <c r="U193" s="67">
        <f>IF(B193=C193,0,IF(S193&lt;&gt;"-",(S193)/Přehled!$A$1,0))</f>
        <v>198.98809523809524</v>
      </c>
    </row>
    <row r="194" spans="1:21" s="49" customFormat="1" x14ac:dyDescent="0.25">
      <c r="A194" s="55">
        <v>192</v>
      </c>
      <c r="B194" s="34">
        <v>99327</v>
      </c>
      <c r="C194" s="7"/>
      <c r="D194" s="56">
        <v>4115</v>
      </c>
      <c r="E194" s="41">
        <f t="shared" si="41"/>
        <v>2060</v>
      </c>
      <c r="F194" s="41">
        <f t="shared" si="42"/>
        <v>685</v>
      </c>
      <c r="G194" s="41">
        <f t="shared" si="43"/>
        <v>170</v>
      </c>
      <c r="H194" s="7">
        <f t="shared" si="44"/>
        <v>35</v>
      </c>
      <c r="I194" s="34">
        <f t="shared" si="45"/>
        <v>7819</v>
      </c>
      <c r="J194" s="41">
        <f t="shared" si="46"/>
        <v>3914</v>
      </c>
      <c r="K194" s="41">
        <f t="shared" si="47"/>
        <v>1302</v>
      </c>
      <c r="L194" s="41">
        <f t="shared" si="48"/>
        <v>323</v>
      </c>
      <c r="M194" s="7">
        <f t="shared" si="49"/>
        <v>67</v>
      </c>
      <c r="N194" s="35"/>
      <c r="O194" s="35">
        <f t="shared" si="50"/>
        <v>83689</v>
      </c>
      <c r="P194" s="35">
        <f t="shared" si="51"/>
        <v>0</v>
      </c>
      <c r="Q194" s="35">
        <f t="shared" si="52"/>
        <v>84990</v>
      </c>
      <c r="R194" s="35">
        <f t="shared" si="53"/>
        <v>85646</v>
      </c>
      <c r="S194" s="35">
        <f t="shared" si="54"/>
        <v>85902</v>
      </c>
      <c r="T194" s="353"/>
      <c r="U194" s="67">
        <f>IF(B194=C194,0,IF(S194&lt;&gt;"-",(S194)/Přehled!$A$1,0))</f>
        <v>204.52857142857144</v>
      </c>
    </row>
    <row r="195" spans="1:21" s="49" customFormat="1" x14ac:dyDescent="0.25">
      <c r="A195" s="55">
        <v>193</v>
      </c>
      <c r="B195" s="34">
        <v>101810</v>
      </c>
      <c r="C195" s="7"/>
      <c r="D195" s="56">
        <v>4140</v>
      </c>
      <c r="E195" s="41">
        <f t="shared" si="41"/>
        <v>2070</v>
      </c>
      <c r="F195" s="41">
        <f t="shared" si="42"/>
        <v>690</v>
      </c>
      <c r="G195" s="41">
        <f t="shared" si="43"/>
        <v>175</v>
      </c>
      <c r="H195" s="7">
        <f t="shared" si="44"/>
        <v>35</v>
      </c>
      <c r="I195" s="34">
        <f t="shared" si="45"/>
        <v>7866</v>
      </c>
      <c r="J195" s="41">
        <f t="shared" si="46"/>
        <v>3933</v>
      </c>
      <c r="K195" s="41">
        <f t="shared" si="47"/>
        <v>1311</v>
      </c>
      <c r="L195" s="41">
        <f t="shared" si="48"/>
        <v>333</v>
      </c>
      <c r="M195" s="7">
        <f t="shared" si="49"/>
        <v>67</v>
      </c>
      <c r="N195" s="35"/>
      <c r="O195" s="35">
        <f t="shared" si="50"/>
        <v>86078</v>
      </c>
      <c r="P195" s="35">
        <f t="shared" si="51"/>
        <v>0</v>
      </c>
      <c r="Q195" s="35">
        <f t="shared" si="52"/>
        <v>87389</v>
      </c>
      <c r="R195" s="35">
        <f t="shared" si="53"/>
        <v>88034</v>
      </c>
      <c r="S195" s="35">
        <f t="shared" si="54"/>
        <v>88300</v>
      </c>
      <c r="T195" s="353"/>
      <c r="U195" s="67">
        <f>IF(B195=C195,0,IF(S195&lt;&gt;"-",(S195)/Přehled!$A$1,0))</f>
        <v>210.23809523809524</v>
      </c>
    </row>
    <row r="196" spans="1:21" s="49" customFormat="1" x14ac:dyDescent="0.25">
      <c r="A196" s="55">
        <v>194</v>
      </c>
      <c r="B196" s="34">
        <v>104356</v>
      </c>
      <c r="C196" s="7"/>
      <c r="D196" s="56">
        <v>4165</v>
      </c>
      <c r="E196" s="41">
        <f t="shared" si="41"/>
        <v>2085</v>
      </c>
      <c r="F196" s="41">
        <f t="shared" si="42"/>
        <v>695</v>
      </c>
      <c r="G196" s="41">
        <f t="shared" si="43"/>
        <v>175</v>
      </c>
      <c r="H196" s="7">
        <f t="shared" si="44"/>
        <v>35</v>
      </c>
      <c r="I196" s="34">
        <f t="shared" si="45"/>
        <v>7914</v>
      </c>
      <c r="J196" s="41">
        <f t="shared" si="46"/>
        <v>3962</v>
      </c>
      <c r="K196" s="41">
        <f t="shared" si="47"/>
        <v>1321</v>
      </c>
      <c r="L196" s="41">
        <f t="shared" si="48"/>
        <v>333</v>
      </c>
      <c r="M196" s="7">
        <f t="shared" si="49"/>
        <v>67</v>
      </c>
      <c r="N196" s="35"/>
      <c r="O196" s="35">
        <f t="shared" si="50"/>
        <v>88528</v>
      </c>
      <c r="P196" s="35">
        <f t="shared" si="51"/>
        <v>0</v>
      </c>
      <c r="Q196" s="35">
        <f t="shared" si="52"/>
        <v>89838</v>
      </c>
      <c r="R196" s="35">
        <f t="shared" si="53"/>
        <v>90493</v>
      </c>
      <c r="S196" s="35">
        <f t="shared" si="54"/>
        <v>90759</v>
      </c>
      <c r="T196" s="353"/>
      <c r="U196" s="67">
        <f>IF(B196=C196,0,IF(S196&lt;&gt;"-",(S196)/Přehled!$A$1,0))</f>
        <v>216.09285714285716</v>
      </c>
    </row>
    <row r="197" spans="1:21" s="49" customFormat="1" x14ac:dyDescent="0.25">
      <c r="A197" s="55">
        <v>195</v>
      </c>
      <c r="B197" s="34">
        <v>106965</v>
      </c>
      <c r="C197" s="7"/>
      <c r="D197" s="56">
        <v>4190</v>
      </c>
      <c r="E197" s="41">
        <f t="shared" si="41"/>
        <v>2095</v>
      </c>
      <c r="F197" s="41">
        <f t="shared" si="42"/>
        <v>700</v>
      </c>
      <c r="G197" s="41">
        <f t="shared" si="43"/>
        <v>175</v>
      </c>
      <c r="H197" s="7">
        <f t="shared" si="44"/>
        <v>35</v>
      </c>
      <c r="I197" s="34">
        <f t="shared" si="45"/>
        <v>7961</v>
      </c>
      <c r="J197" s="41">
        <f t="shared" si="46"/>
        <v>3981</v>
      </c>
      <c r="K197" s="41">
        <f t="shared" si="47"/>
        <v>1330</v>
      </c>
      <c r="L197" s="41">
        <f t="shared" si="48"/>
        <v>333</v>
      </c>
      <c r="M197" s="7">
        <f t="shared" si="49"/>
        <v>67</v>
      </c>
      <c r="N197" s="35"/>
      <c r="O197" s="35">
        <f t="shared" si="50"/>
        <v>91043</v>
      </c>
      <c r="P197" s="35">
        <f t="shared" si="51"/>
        <v>0</v>
      </c>
      <c r="Q197" s="35">
        <f t="shared" si="52"/>
        <v>92363</v>
      </c>
      <c r="R197" s="35">
        <f t="shared" si="53"/>
        <v>93027</v>
      </c>
      <c r="S197" s="35">
        <f t="shared" si="54"/>
        <v>93293</v>
      </c>
      <c r="T197" s="353"/>
      <c r="U197" s="67">
        <f>IF(B197=C197,0,IF(S197&lt;&gt;"-",(S197)/Přehled!$A$1,0))</f>
        <v>222.12619047619049</v>
      </c>
    </row>
    <row r="198" spans="1:21" s="49" customFormat="1" x14ac:dyDescent="0.25">
      <c r="A198" s="55">
        <v>196</v>
      </c>
      <c r="B198" s="34">
        <v>109639</v>
      </c>
      <c r="C198" s="7"/>
      <c r="D198" s="56">
        <v>4215</v>
      </c>
      <c r="E198" s="41">
        <f t="shared" si="41"/>
        <v>2110</v>
      </c>
      <c r="F198" s="41">
        <f t="shared" si="42"/>
        <v>705</v>
      </c>
      <c r="G198" s="41">
        <f t="shared" si="43"/>
        <v>175</v>
      </c>
      <c r="H198" s="7">
        <f t="shared" si="44"/>
        <v>35</v>
      </c>
      <c r="I198" s="34">
        <f t="shared" si="45"/>
        <v>8009</v>
      </c>
      <c r="J198" s="41">
        <f t="shared" si="46"/>
        <v>4009</v>
      </c>
      <c r="K198" s="41">
        <f t="shared" si="47"/>
        <v>1340</v>
      </c>
      <c r="L198" s="41">
        <f t="shared" si="48"/>
        <v>333</v>
      </c>
      <c r="M198" s="7">
        <f t="shared" si="49"/>
        <v>67</v>
      </c>
      <c r="N198" s="35"/>
      <c r="O198" s="35">
        <f t="shared" si="50"/>
        <v>93621</v>
      </c>
      <c r="P198" s="35">
        <f t="shared" si="51"/>
        <v>0</v>
      </c>
      <c r="Q198" s="35">
        <f t="shared" si="52"/>
        <v>94941</v>
      </c>
      <c r="R198" s="35">
        <f t="shared" si="53"/>
        <v>95615</v>
      </c>
      <c r="S198" s="35">
        <f t="shared" si="54"/>
        <v>95881</v>
      </c>
      <c r="T198" s="353"/>
      <c r="U198" s="67">
        <f>IF(B198=C198,0,IF(S198&lt;&gt;"-",(S198)/Přehled!$A$1,0))</f>
        <v>228.28809523809525</v>
      </c>
    </row>
    <row r="199" spans="1:21" s="49" customFormat="1" x14ac:dyDescent="0.25">
      <c r="A199" s="55">
        <v>197</v>
      </c>
      <c r="B199" s="34">
        <v>112380</v>
      </c>
      <c r="C199" s="7"/>
      <c r="D199" s="56">
        <v>4240</v>
      </c>
      <c r="E199" s="41">
        <f t="shared" si="41"/>
        <v>2120</v>
      </c>
      <c r="F199" s="41">
        <f t="shared" si="42"/>
        <v>705</v>
      </c>
      <c r="G199" s="41">
        <f t="shared" si="43"/>
        <v>175</v>
      </c>
      <c r="H199" s="7">
        <f t="shared" si="44"/>
        <v>35</v>
      </c>
      <c r="I199" s="34">
        <f t="shared" si="45"/>
        <v>8056</v>
      </c>
      <c r="J199" s="41">
        <f t="shared" si="46"/>
        <v>4028</v>
      </c>
      <c r="K199" s="41">
        <f t="shared" si="47"/>
        <v>1340</v>
      </c>
      <c r="L199" s="41">
        <f t="shared" si="48"/>
        <v>333</v>
      </c>
      <c r="M199" s="7">
        <f t="shared" si="49"/>
        <v>67</v>
      </c>
      <c r="N199" s="35"/>
      <c r="O199" s="35">
        <f t="shared" si="50"/>
        <v>96268</v>
      </c>
      <c r="P199" s="35">
        <f t="shared" si="51"/>
        <v>0</v>
      </c>
      <c r="Q199" s="35">
        <f t="shared" si="52"/>
        <v>97616</v>
      </c>
      <c r="R199" s="35">
        <f t="shared" si="53"/>
        <v>98290</v>
      </c>
      <c r="S199" s="35">
        <f t="shared" si="54"/>
        <v>98556</v>
      </c>
      <c r="T199" s="353"/>
      <c r="U199" s="67">
        <f>IF(B199=C199,0,IF(S199&lt;&gt;"-",(S199)/Přehled!$A$1,0))</f>
        <v>234.65714285714284</v>
      </c>
    </row>
    <row r="200" spans="1:21" s="49" customFormat="1" x14ac:dyDescent="0.25">
      <c r="A200" s="98">
        <v>198</v>
      </c>
      <c r="B200" s="34">
        <v>115189</v>
      </c>
      <c r="C200" s="7"/>
      <c r="D200" s="34">
        <v>4270</v>
      </c>
      <c r="E200" s="41">
        <f t="shared" si="41"/>
        <v>2135</v>
      </c>
      <c r="F200" s="41">
        <f t="shared" si="42"/>
        <v>710</v>
      </c>
      <c r="G200" s="41">
        <f t="shared" si="43"/>
        <v>180</v>
      </c>
      <c r="H200" s="7">
        <f t="shared" si="44"/>
        <v>35</v>
      </c>
      <c r="I200" s="34">
        <f t="shared" si="45"/>
        <v>8113</v>
      </c>
      <c r="J200" s="41">
        <f t="shared" si="46"/>
        <v>4057</v>
      </c>
      <c r="K200" s="41">
        <f t="shared" si="47"/>
        <v>1349</v>
      </c>
      <c r="L200" s="41">
        <f t="shared" si="48"/>
        <v>342</v>
      </c>
      <c r="M200" s="7">
        <f t="shared" si="49"/>
        <v>67</v>
      </c>
      <c r="N200" s="257"/>
      <c r="O200" s="35">
        <f t="shared" si="50"/>
        <v>98963</v>
      </c>
      <c r="P200" s="35">
        <f t="shared" si="51"/>
        <v>0</v>
      </c>
      <c r="Q200" s="35">
        <f t="shared" si="52"/>
        <v>100321</v>
      </c>
      <c r="R200" s="35">
        <f t="shared" si="53"/>
        <v>100986</v>
      </c>
      <c r="S200" s="35">
        <f t="shared" si="54"/>
        <v>101261</v>
      </c>
      <c r="T200" s="255"/>
      <c r="U200" s="67">
        <f>IF(B200=C200,0,IF(S200&lt;&gt;"-",(S200)/Přehled!$A$1,0))</f>
        <v>241.09761904761905</v>
      </c>
    </row>
    <row r="201" spans="1:21" s="49" customFormat="1" x14ac:dyDescent="0.25">
      <c r="A201" s="98">
        <v>199</v>
      </c>
      <c r="B201" s="34">
        <v>118069</v>
      </c>
      <c r="C201" s="7"/>
      <c r="D201" s="34">
        <v>4295</v>
      </c>
      <c r="E201" s="41">
        <f t="shared" si="41"/>
        <v>2150</v>
      </c>
      <c r="F201" s="41">
        <f t="shared" si="42"/>
        <v>715</v>
      </c>
      <c r="G201" s="41">
        <f t="shared" si="43"/>
        <v>180</v>
      </c>
      <c r="H201" s="7">
        <f t="shared" si="44"/>
        <v>35</v>
      </c>
      <c r="I201" s="34">
        <f t="shared" si="45"/>
        <v>8161</v>
      </c>
      <c r="J201" s="41">
        <f t="shared" si="46"/>
        <v>4085</v>
      </c>
      <c r="K201" s="41">
        <f t="shared" si="47"/>
        <v>1359</v>
      </c>
      <c r="L201" s="41">
        <f t="shared" si="48"/>
        <v>342</v>
      </c>
      <c r="M201" s="7">
        <f t="shared" si="49"/>
        <v>67</v>
      </c>
      <c r="N201" s="257"/>
      <c r="O201" s="35">
        <f t="shared" si="50"/>
        <v>101747</v>
      </c>
      <c r="P201" s="35">
        <f t="shared" si="51"/>
        <v>0</v>
      </c>
      <c r="Q201" s="35">
        <f t="shared" si="52"/>
        <v>103105</v>
      </c>
      <c r="R201" s="35">
        <f t="shared" si="53"/>
        <v>103780</v>
      </c>
      <c r="S201" s="35">
        <f t="shared" si="54"/>
        <v>104055</v>
      </c>
      <c r="T201" s="255"/>
      <c r="U201" s="67">
        <f>IF(B201=C201,0,IF(S201&lt;&gt;"-",(S201)/Přehled!$A$1,0))</f>
        <v>247.75</v>
      </c>
    </row>
    <row r="202" spans="1:21" s="49" customFormat="1" x14ac:dyDescent="0.25">
      <c r="A202" s="98">
        <v>200</v>
      </c>
      <c r="B202" s="34">
        <v>121021</v>
      </c>
      <c r="C202" s="7"/>
      <c r="D202" s="34">
        <v>4320</v>
      </c>
      <c r="E202" s="41">
        <f t="shared" si="41"/>
        <v>2160</v>
      </c>
      <c r="F202" s="41">
        <f t="shared" si="42"/>
        <v>720</v>
      </c>
      <c r="G202" s="41">
        <f t="shared" si="43"/>
        <v>180</v>
      </c>
      <c r="H202" s="7">
        <f t="shared" si="44"/>
        <v>35</v>
      </c>
      <c r="I202" s="34">
        <f t="shared" si="45"/>
        <v>8208</v>
      </c>
      <c r="J202" s="41">
        <f t="shared" si="46"/>
        <v>4104</v>
      </c>
      <c r="K202" s="41">
        <f t="shared" si="47"/>
        <v>1368</v>
      </c>
      <c r="L202" s="41">
        <f t="shared" si="48"/>
        <v>342</v>
      </c>
      <c r="M202" s="7">
        <f t="shared" si="49"/>
        <v>67</v>
      </c>
      <c r="N202" s="257"/>
      <c r="O202" s="35">
        <f t="shared" si="50"/>
        <v>104605</v>
      </c>
      <c r="P202" s="35">
        <f t="shared" si="51"/>
        <v>0</v>
      </c>
      <c r="Q202" s="35">
        <f t="shared" si="52"/>
        <v>105973</v>
      </c>
      <c r="R202" s="35">
        <f t="shared" si="53"/>
        <v>106657</v>
      </c>
      <c r="S202" s="35">
        <f t="shared" si="54"/>
        <v>106932</v>
      </c>
      <c r="T202" s="255"/>
      <c r="U202" s="67">
        <f>IF(B202=C202,0,IF(S202&lt;&gt;"-",(S202)/Přehled!$A$1,0))</f>
        <v>254.6</v>
      </c>
    </row>
    <row r="203" spans="1:21" s="49" customFormat="1" x14ac:dyDescent="0.25">
      <c r="A203" s="55">
        <v>201</v>
      </c>
      <c r="B203" s="34">
        <v>124046</v>
      </c>
      <c r="C203" s="7"/>
      <c r="D203" s="56">
        <v>4345</v>
      </c>
      <c r="E203" s="41">
        <f t="shared" si="41"/>
        <v>2175</v>
      </c>
      <c r="F203" s="41">
        <f t="shared" si="42"/>
        <v>725</v>
      </c>
      <c r="G203" s="41">
        <f t="shared" si="43"/>
        <v>180</v>
      </c>
      <c r="H203" s="7">
        <f t="shared" si="44"/>
        <v>35</v>
      </c>
      <c r="I203" s="34">
        <f t="shared" si="45"/>
        <v>8256</v>
      </c>
      <c r="J203" s="41">
        <f t="shared" si="46"/>
        <v>4133</v>
      </c>
      <c r="K203" s="41">
        <f t="shared" si="47"/>
        <v>1378</v>
      </c>
      <c r="L203" s="41">
        <f t="shared" si="48"/>
        <v>342</v>
      </c>
      <c r="M203" s="7">
        <f t="shared" si="49"/>
        <v>67</v>
      </c>
      <c r="N203" s="257"/>
      <c r="O203" s="35">
        <f t="shared" si="50"/>
        <v>107534</v>
      </c>
      <c r="P203" s="35">
        <f t="shared" si="51"/>
        <v>0</v>
      </c>
      <c r="Q203" s="35">
        <f t="shared" si="52"/>
        <v>108901</v>
      </c>
      <c r="R203" s="35">
        <f t="shared" si="53"/>
        <v>109595</v>
      </c>
      <c r="S203" s="35">
        <f t="shared" si="54"/>
        <v>109870</v>
      </c>
      <c r="T203" s="255"/>
      <c r="U203" s="67">
        <f>IF(B203=C203,0,IF(S203&lt;&gt;"-",(S203)/Přehled!$A$1,0))</f>
        <v>261.59523809523807</v>
      </c>
    </row>
    <row r="204" spans="1:21" s="49" customFormat="1" x14ac:dyDescent="0.25">
      <c r="A204" s="55">
        <v>202</v>
      </c>
      <c r="B204" s="34">
        <v>127147</v>
      </c>
      <c r="C204" s="7"/>
      <c r="D204" s="56">
        <v>4370</v>
      </c>
      <c r="E204" s="41">
        <f t="shared" si="41"/>
        <v>2185</v>
      </c>
      <c r="F204" s="41">
        <f t="shared" si="42"/>
        <v>730</v>
      </c>
      <c r="G204" s="41">
        <f t="shared" si="43"/>
        <v>185</v>
      </c>
      <c r="H204" s="7">
        <f t="shared" si="44"/>
        <v>35</v>
      </c>
      <c r="I204" s="34">
        <f t="shared" si="45"/>
        <v>8303</v>
      </c>
      <c r="J204" s="41">
        <f t="shared" si="46"/>
        <v>4152</v>
      </c>
      <c r="K204" s="41">
        <f t="shared" si="47"/>
        <v>1387</v>
      </c>
      <c r="L204" s="41">
        <f t="shared" si="48"/>
        <v>352</v>
      </c>
      <c r="M204" s="7">
        <f t="shared" si="49"/>
        <v>67</v>
      </c>
      <c r="N204" s="22"/>
      <c r="O204" s="35">
        <f t="shared" si="50"/>
        <v>110541</v>
      </c>
      <c r="P204" s="35">
        <f t="shared" si="51"/>
        <v>0</v>
      </c>
      <c r="Q204" s="35">
        <f t="shared" si="52"/>
        <v>111918</v>
      </c>
      <c r="R204" s="35">
        <f t="shared" si="53"/>
        <v>112601</v>
      </c>
      <c r="S204" s="35">
        <f t="shared" si="54"/>
        <v>112886</v>
      </c>
      <c r="T204" s="22"/>
      <c r="U204" s="67">
        <f>IF(B204=C204,0,IF(S204&lt;&gt;"-",(S204)/Přehled!$A$1,0))</f>
        <v>268.77619047619049</v>
      </c>
    </row>
    <row r="205" spans="1:21" s="49" customFormat="1" x14ac:dyDescent="0.25">
      <c r="A205" s="98">
        <v>203</v>
      </c>
      <c r="B205" s="34">
        <v>130326</v>
      </c>
      <c r="C205" s="7"/>
      <c r="D205" s="34">
        <v>4400</v>
      </c>
      <c r="E205" s="41">
        <f t="shared" si="41"/>
        <v>2200</v>
      </c>
      <c r="F205" s="41">
        <f t="shared" si="42"/>
        <v>735</v>
      </c>
      <c r="G205" s="41">
        <f t="shared" si="43"/>
        <v>185</v>
      </c>
      <c r="H205" s="7">
        <f t="shared" si="44"/>
        <v>35</v>
      </c>
      <c r="I205" s="34">
        <f t="shared" si="45"/>
        <v>8360</v>
      </c>
      <c r="J205" s="41">
        <f t="shared" si="46"/>
        <v>4180</v>
      </c>
      <c r="K205" s="41">
        <f t="shared" si="47"/>
        <v>1397</v>
      </c>
      <c r="L205" s="41">
        <f t="shared" si="48"/>
        <v>352</v>
      </c>
      <c r="M205" s="7">
        <f t="shared" si="49"/>
        <v>67</v>
      </c>
      <c r="N205" s="22"/>
      <c r="O205" s="35">
        <f t="shared" si="50"/>
        <v>113606</v>
      </c>
      <c r="P205" s="35">
        <f t="shared" si="51"/>
        <v>0</v>
      </c>
      <c r="Q205" s="35">
        <f t="shared" si="52"/>
        <v>114992</v>
      </c>
      <c r="R205" s="35">
        <f t="shared" si="53"/>
        <v>115685</v>
      </c>
      <c r="S205" s="35">
        <f t="shared" si="54"/>
        <v>115970</v>
      </c>
      <c r="T205" s="22"/>
      <c r="U205" s="67">
        <f>IF(B205=C205,0,IF(S205&lt;&gt;"-",(S205)/Přehled!$A$1,0))</f>
        <v>276.11904761904759</v>
      </c>
    </row>
    <row r="206" spans="1:21" s="49" customFormat="1" x14ac:dyDescent="0.25">
      <c r="A206" s="98">
        <v>204</v>
      </c>
      <c r="B206" s="34">
        <v>133584</v>
      </c>
      <c r="C206" s="7"/>
      <c r="D206" s="34">
        <v>4425</v>
      </c>
      <c r="E206" s="41">
        <f t="shared" si="41"/>
        <v>2215</v>
      </c>
      <c r="F206" s="41">
        <f t="shared" si="42"/>
        <v>740</v>
      </c>
      <c r="G206" s="41">
        <f t="shared" si="43"/>
        <v>185</v>
      </c>
      <c r="H206" s="7">
        <f t="shared" si="44"/>
        <v>35</v>
      </c>
      <c r="I206" s="34">
        <f t="shared" si="45"/>
        <v>8408</v>
      </c>
      <c r="J206" s="41">
        <f t="shared" si="46"/>
        <v>4209</v>
      </c>
      <c r="K206" s="41">
        <f t="shared" si="47"/>
        <v>1406</v>
      </c>
      <c r="L206" s="41">
        <f t="shared" si="48"/>
        <v>352</v>
      </c>
      <c r="M206" s="7">
        <f t="shared" si="49"/>
        <v>67</v>
      </c>
      <c r="N206" s="22"/>
      <c r="O206" s="35">
        <f t="shared" si="50"/>
        <v>116768</v>
      </c>
      <c r="P206" s="35">
        <f t="shared" si="51"/>
        <v>0</v>
      </c>
      <c r="Q206" s="35">
        <f t="shared" si="52"/>
        <v>118155</v>
      </c>
      <c r="R206" s="35">
        <f t="shared" si="53"/>
        <v>118857</v>
      </c>
      <c r="S206" s="35">
        <f t="shared" si="54"/>
        <v>119142</v>
      </c>
      <c r="T206" s="22"/>
      <c r="U206" s="67">
        <f>IF(B206=C206,0,IF(S206&lt;&gt;"-",(S206)/Přehled!$A$1,0))</f>
        <v>283.67142857142858</v>
      </c>
    </row>
    <row r="207" spans="1:21" s="49" customFormat="1" x14ac:dyDescent="0.25">
      <c r="A207" s="98">
        <v>205</v>
      </c>
      <c r="B207" s="34">
        <v>136924</v>
      </c>
      <c r="C207" s="7"/>
      <c r="D207" s="34">
        <v>4450</v>
      </c>
      <c r="E207" s="41">
        <f t="shared" si="41"/>
        <v>2225</v>
      </c>
      <c r="F207" s="41">
        <f t="shared" si="42"/>
        <v>740</v>
      </c>
      <c r="G207" s="41">
        <f t="shared" si="43"/>
        <v>185</v>
      </c>
      <c r="H207" s="7">
        <f t="shared" si="44"/>
        <v>35</v>
      </c>
      <c r="I207" s="34">
        <f t="shared" si="45"/>
        <v>8455</v>
      </c>
      <c r="J207" s="41">
        <f t="shared" si="46"/>
        <v>4228</v>
      </c>
      <c r="K207" s="41">
        <f t="shared" si="47"/>
        <v>1406</v>
      </c>
      <c r="L207" s="41">
        <f t="shared" si="48"/>
        <v>352</v>
      </c>
      <c r="M207" s="7">
        <f t="shared" si="49"/>
        <v>67</v>
      </c>
      <c r="N207" s="22"/>
      <c r="O207" s="35">
        <f t="shared" si="50"/>
        <v>120014</v>
      </c>
      <c r="P207" s="35">
        <f t="shared" si="51"/>
        <v>0</v>
      </c>
      <c r="Q207" s="35">
        <f t="shared" si="52"/>
        <v>121429</v>
      </c>
      <c r="R207" s="35">
        <f t="shared" si="53"/>
        <v>122131</v>
      </c>
      <c r="S207" s="35">
        <f t="shared" si="54"/>
        <v>122416</v>
      </c>
      <c r="T207" s="22"/>
      <c r="U207" s="67">
        <f>IF(B207=C207,0,IF(S207&lt;&gt;"-",(S207)/Přehled!$A$1,0))</f>
        <v>291.46666666666664</v>
      </c>
    </row>
    <row r="208" spans="1:21" s="49" customFormat="1" ht="15.75" thickBot="1" x14ac:dyDescent="0.3">
      <c r="A208" s="310">
        <v>206</v>
      </c>
      <c r="B208" s="311">
        <v>140347</v>
      </c>
      <c r="C208" s="312"/>
      <c r="D208" s="311">
        <v>4475</v>
      </c>
      <c r="E208" s="313">
        <f t="shared" si="41"/>
        <v>2240</v>
      </c>
      <c r="F208" s="313">
        <f t="shared" si="42"/>
        <v>745</v>
      </c>
      <c r="G208" s="313">
        <f t="shared" si="43"/>
        <v>185</v>
      </c>
      <c r="H208" s="312">
        <f t="shared" si="44"/>
        <v>35</v>
      </c>
      <c r="I208" s="311">
        <f t="shared" si="45"/>
        <v>8503</v>
      </c>
      <c r="J208" s="313">
        <f t="shared" si="46"/>
        <v>4256</v>
      </c>
      <c r="K208" s="313">
        <f t="shared" si="47"/>
        <v>1416</v>
      </c>
      <c r="L208" s="313">
        <f t="shared" si="48"/>
        <v>352</v>
      </c>
      <c r="M208" s="312">
        <f t="shared" si="49"/>
        <v>67</v>
      </c>
      <c r="N208" s="22"/>
      <c r="O208" s="35">
        <f t="shared" si="50"/>
        <v>123341</v>
      </c>
      <c r="P208" s="35">
        <f t="shared" si="51"/>
        <v>0</v>
      </c>
      <c r="Q208" s="35">
        <f t="shared" si="52"/>
        <v>124756</v>
      </c>
      <c r="R208" s="35">
        <f t="shared" si="53"/>
        <v>125468</v>
      </c>
      <c r="S208" s="35">
        <f t="shared" si="54"/>
        <v>125753</v>
      </c>
      <c r="T208" s="22"/>
      <c r="U208" s="67">
        <f>IF(B208=C208,0,IF(S208&lt;&gt;"-",(S208)/Přehled!$A$1,0))</f>
        <v>299.41190476190474</v>
      </c>
    </row>
  </sheetData>
  <mergeCells count="11">
    <mergeCell ref="U1:U2"/>
    <mergeCell ref="O1:O2"/>
    <mergeCell ref="P1:P2"/>
    <mergeCell ref="Q1:Q2"/>
    <mergeCell ref="R1:R2"/>
    <mergeCell ref="S1:S2"/>
    <mergeCell ref="A1:A2"/>
    <mergeCell ref="B1:B2"/>
    <mergeCell ref="C1:C2"/>
    <mergeCell ref="D1:H1"/>
    <mergeCell ref="I1:M1"/>
  </mergeCell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08"/>
  <sheetViews>
    <sheetView workbookViewId="0">
      <selection sqref="A1:A2"/>
    </sheetView>
  </sheetViews>
  <sheetFormatPr defaultRowHeight="15" x14ac:dyDescent="0.25"/>
  <cols>
    <col min="14" max="14" width="3.7109375" style="49" customWidth="1"/>
    <col min="15" max="19" width="17.7109375" customWidth="1"/>
    <col min="20" max="20" width="3.7109375" style="49" customWidth="1"/>
    <col min="21" max="21" width="17.7109375" customWidth="1"/>
    <col min="24" max="24" width="10.85546875" bestFit="1" customWidth="1"/>
  </cols>
  <sheetData>
    <row r="1" spans="1:21" ht="15" customHeight="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205">
        <v>1</v>
      </c>
      <c r="B3" s="12">
        <v>80</v>
      </c>
      <c r="C3" s="39"/>
      <c r="D3" s="12">
        <v>10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" si="4">ROUNDUP(D3*1.9,0)</f>
        <v>19</v>
      </c>
      <c r="J3" s="65">
        <f t="shared" ref="J3" si="5">ROUNDUP(E3*1.9,0)</f>
        <v>10</v>
      </c>
      <c r="K3" s="65">
        <f t="shared" ref="K3" si="6">ROUNDUP(F3*1.9,0)</f>
        <v>0</v>
      </c>
      <c r="L3" s="65">
        <f t="shared" ref="L3" si="7">ROUNDUP(G3*1.9,0)</f>
        <v>0</v>
      </c>
      <c r="M3" s="39">
        <f t="shared" ref="M3" si="8">ROUNDUP(H3*1.9,0)</f>
        <v>0</v>
      </c>
      <c r="N3" s="36"/>
      <c r="O3" s="80">
        <f t="shared" ref="O3" si="9">IF((B3-I3)-I3&lt;=0,0,(B3-I3)-I3)</f>
        <v>42</v>
      </c>
      <c r="P3" s="80">
        <f t="shared" ref="P3" si="10">IF((B3-I3-J3)-J3&lt;=O3,0,IF((B3-I3-J3)-J3&lt;=0,0,(B3-I3-J3)-J3))</f>
        <v>0</v>
      </c>
      <c r="Q3" s="80">
        <f t="shared" ref="Q3" si="11">IF((B3-I3-J3-K3)-K3&lt;=0,0,(B3-I3-J3-K3)-K3)</f>
        <v>51</v>
      </c>
      <c r="R3" s="80">
        <f t="shared" ref="R3" si="12">IF((B3-I3-J3-K3-L3)-L3&lt;=0,0,(B3-I3-J3-K3-L3)-L3)</f>
        <v>51</v>
      </c>
      <c r="S3" s="80">
        <f t="shared" ref="S3" si="13">IF(H3=0,IF((B3-I3-J3-K3-L3-M3)-M3&lt;=0,0,(B3-I3-J3-K3-L3-M3)-M3),IF((B3-I3-J3-K3-L3-M3)-M3&lt;=0,"-",(B3-I3-J3-K3-L3-M3)-M3+M3))</f>
        <v>51</v>
      </c>
      <c r="T3" s="22"/>
      <c r="U3" s="67">
        <f>IF(B3=C3,0,IF(S3&lt;&gt;"-",(S3)/Přehled!$A$1,0))</f>
        <v>0.12142857142857143</v>
      </c>
    </row>
    <row r="4" spans="1:21" x14ac:dyDescent="0.25">
      <c r="A4" s="71">
        <v>2</v>
      </c>
      <c r="B4" s="11">
        <v>120</v>
      </c>
      <c r="C4" s="31"/>
      <c r="D4" s="11">
        <v>15</v>
      </c>
      <c r="E4" s="6">
        <f t="shared" ref="E4:E67" si="14">ROUND((D4/2)/5,0)*5</f>
        <v>10</v>
      </c>
      <c r="F4" s="6">
        <f t="shared" ref="F4:F67" si="15">ROUND((E4/3)/5,0)*5</f>
        <v>5</v>
      </c>
      <c r="G4" s="6">
        <f t="shared" ref="G4:G67" si="16">ROUND((F4/4)/5,0)*5</f>
        <v>0</v>
      </c>
      <c r="H4" s="31">
        <f t="shared" ref="H4:H67" si="17">ROUND((G4/5)/5,0)*5</f>
        <v>0</v>
      </c>
      <c r="I4" s="11">
        <f t="shared" ref="I4:I67" si="18">ROUNDUP(D4*1.9,0)</f>
        <v>29</v>
      </c>
      <c r="J4" s="6">
        <f t="shared" ref="J4:J67" si="19">ROUNDUP(E4*1.9,0)</f>
        <v>19</v>
      </c>
      <c r="K4" s="6">
        <f t="shared" ref="K4:K67" si="20">ROUNDUP(F4*1.9,0)</f>
        <v>10</v>
      </c>
      <c r="L4" s="6">
        <f t="shared" ref="L4:L67" si="21">ROUNDUP(G4*1.9,0)</f>
        <v>0</v>
      </c>
      <c r="M4" s="31">
        <f t="shared" ref="M4:M67" si="22">ROUNDUP(H4*1.9,0)</f>
        <v>0</v>
      </c>
      <c r="N4" s="36"/>
      <c r="O4" s="80">
        <f t="shared" ref="O4:O67" si="23">IF((B4-I4)-I4&lt;=0,0,(B4-I4)-I4)</f>
        <v>62</v>
      </c>
      <c r="P4" s="80">
        <f t="shared" ref="P4:P67" si="24">IF((B4-I4-J4)-J4&lt;=O4,0,IF((B4-I4-J4)-J4&lt;=0,0,(B4-I4-J4)-J4))</f>
        <v>0</v>
      </c>
      <c r="Q4" s="80">
        <f t="shared" ref="Q4:Q67" si="25">IF((B4-I4-J4-K4)-K4&lt;=0,0,(B4-I4-J4-K4)-K4)</f>
        <v>52</v>
      </c>
      <c r="R4" s="80">
        <f t="shared" ref="R4:R67" si="26">IF((B4-I4-J4-K4-L4)-L4&lt;=0,0,(B4-I4-J4-K4-L4)-L4)</f>
        <v>62</v>
      </c>
      <c r="S4" s="80">
        <f t="shared" ref="S4:S67" si="27">IF(H4=0,IF((B4-I4-J4-K4-L4-M4)-M4&lt;=0,0,(B4-I4-J4-K4-L4-M4)-M4),IF((B4-I4-J4-K4-L4-M4)-M4&lt;=0,"-",(B4-I4-J4-K4-L4-M4)-M4+M4))</f>
        <v>62</v>
      </c>
      <c r="T4" s="22"/>
      <c r="U4" s="67">
        <f>IF(B4=C4,0,IF(S4&lt;&gt;"-",(S4)/Přehled!$A$1,0))</f>
        <v>0.14761904761904762</v>
      </c>
    </row>
    <row r="5" spans="1:21" x14ac:dyDescent="0.25">
      <c r="A5" s="71">
        <v>3</v>
      </c>
      <c r="B5" s="11">
        <v>230</v>
      </c>
      <c r="C5" s="31"/>
      <c r="D5" s="11">
        <v>25</v>
      </c>
      <c r="E5" s="6">
        <f t="shared" si="14"/>
        <v>15</v>
      </c>
      <c r="F5" s="6">
        <f t="shared" si="15"/>
        <v>5</v>
      </c>
      <c r="G5" s="6">
        <f t="shared" si="16"/>
        <v>0</v>
      </c>
      <c r="H5" s="31">
        <f t="shared" si="17"/>
        <v>0</v>
      </c>
      <c r="I5" s="11">
        <f t="shared" si="18"/>
        <v>48</v>
      </c>
      <c r="J5" s="6">
        <f t="shared" si="19"/>
        <v>29</v>
      </c>
      <c r="K5" s="6">
        <f t="shared" si="20"/>
        <v>10</v>
      </c>
      <c r="L5" s="6">
        <f t="shared" si="21"/>
        <v>0</v>
      </c>
      <c r="M5" s="31">
        <f t="shared" si="22"/>
        <v>0</v>
      </c>
      <c r="N5" s="36"/>
      <c r="O5" s="80">
        <f t="shared" si="23"/>
        <v>134</v>
      </c>
      <c r="P5" s="80">
        <f t="shared" si="24"/>
        <v>0</v>
      </c>
      <c r="Q5" s="80">
        <f t="shared" si="25"/>
        <v>133</v>
      </c>
      <c r="R5" s="80">
        <f t="shared" si="26"/>
        <v>143</v>
      </c>
      <c r="S5" s="80">
        <f t="shared" si="27"/>
        <v>143</v>
      </c>
      <c r="T5" s="22"/>
      <c r="U5" s="67">
        <f>IF(B5=C5,0,IF(S5&lt;&gt;"-",(S5)/Přehled!$A$1,0))</f>
        <v>0.34047619047619049</v>
      </c>
    </row>
    <row r="6" spans="1:21" x14ac:dyDescent="0.25">
      <c r="A6" s="71">
        <v>4</v>
      </c>
      <c r="B6" s="11">
        <v>340</v>
      </c>
      <c r="C6" s="31"/>
      <c r="D6" s="11">
        <v>35</v>
      </c>
      <c r="E6" s="6">
        <f t="shared" si="14"/>
        <v>20</v>
      </c>
      <c r="F6" s="6">
        <f t="shared" si="15"/>
        <v>5</v>
      </c>
      <c r="G6" s="6">
        <f t="shared" si="16"/>
        <v>0</v>
      </c>
      <c r="H6" s="31">
        <f t="shared" si="17"/>
        <v>0</v>
      </c>
      <c r="I6" s="11">
        <f t="shared" si="18"/>
        <v>67</v>
      </c>
      <c r="J6" s="6">
        <f t="shared" si="19"/>
        <v>38</v>
      </c>
      <c r="K6" s="6">
        <f t="shared" si="20"/>
        <v>10</v>
      </c>
      <c r="L6" s="6">
        <f t="shared" si="21"/>
        <v>0</v>
      </c>
      <c r="M6" s="31">
        <f t="shared" si="22"/>
        <v>0</v>
      </c>
      <c r="N6" s="36"/>
      <c r="O6" s="80">
        <f t="shared" si="23"/>
        <v>206</v>
      </c>
      <c r="P6" s="80">
        <f t="shared" si="24"/>
        <v>0</v>
      </c>
      <c r="Q6" s="80">
        <f t="shared" si="25"/>
        <v>215</v>
      </c>
      <c r="R6" s="80">
        <f t="shared" si="26"/>
        <v>225</v>
      </c>
      <c r="S6" s="80">
        <f t="shared" si="27"/>
        <v>225</v>
      </c>
      <c r="T6" s="22"/>
      <c r="U6" s="67">
        <f>IF(B6=C6,0,IF(S6&lt;&gt;"-",(S6)/Přehled!$A$1,0))</f>
        <v>0.5357142857142857</v>
      </c>
    </row>
    <row r="7" spans="1:21" x14ac:dyDescent="0.25">
      <c r="A7" s="71">
        <v>5</v>
      </c>
      <c r="B7" s="11">
        <v>450</v>
      </c>
      <c r="C7" s="31"/>
      <c r="D7" s="11">
        <v>45</v>
      </c>
      <c r="E7" s="6">
        <f t="shared" si="14"/>
        <v>25</v>
      </c>
      <c r="F7" s="6">
        <f t="shared" si="15"/>
        <v>10</v>
      </c>
      <c r="G7" s="6">
        <f t="shared" si="16"/>
        <v>5</v>
      </c>
      <c r="H7" s="31">
        <f t="shared" si="17"/>
        <v>0</v>
      </c>
      <c r="I7" s="11">
        <f t="shared" si="18"/>
        <v>86</v>
      </c>
      <c r="J7" s="6">
        <f t="shared" si="19"/>
        <v>48</v>
      </c>
      <c r="K7" s="6">
        <f t="shared" si="20"/>
        <v>19</v>
      </c>
      <c r="L7" s="6">
        <f t="shared" si="21"/>
        <v>10</v>
      </c>
      <c r="M7" s="31">
        <f t="shared" si="22"/>
        <v>0</v>
      </c>
      <c r="N7" s="36"/>
      <c r="O7" s="80">
        <f t="shared" si="23"/>
        <v>278</v>
      </c>
      <c r="P7" s="80">
        <f t="shared" si="24"/>
        <v>0</v>
      </c>
      <c r="Q7" s="80">
        <f t="shared" si="25"/>
        <v>278</v>
      </c>
      <c r="R7" s="80">
        <f t="shared" si="26"/>
        <v>277</v>
      </c>
      <c r="S7" s="80">
        <f t="shared" si="27"/>
        <v>287</v>
      </c>
      <c r="T7" s="22"/>
      <c r="U7" s="67">
        <f>IF(B7=C7,0,IF(S7&lt;&gt;"-",(S7)/Přehled!$A$1,0))</f>
        <v>0.68333333333333335</v>
      </c>
    </row>
    <row r="8" spans="1:21" x14ac:dyDescent="0.25">
      <c r="A8" s="71">
        <v>6</v>
      </c>
      <c r="B8" s="11">
        <v>580</v>
      </c>
      <c r="C8" s="31"/>
      <c r="D8" s="11">
        <v>60</v>
      </c>
      <c r="E8" s="6">
        <f t="shared" si="14"/>
        <v>30</v>
      </c>
      <c r="F8" s="6">
        <f t="shared" si="15"/>
        <v>10</v>
      </c>
      <c r="G8" s="6">
        <f t="shared" si="16"/>
        <v>5</v>
      </c>
      <c r="H8" s="31">
        <f t="shared" si="17"/>
        <v>0</v>
      </c>
      <c r="I8" s="11">
        <f t="shared" si="18"/>
        <v>114</v>
      </c>
      <c r="J8" s="6">
        <f t="shared" si="19"/>
        <v>57</v>
      </c>
      <c r="K8" s="6">
        <f t="shared" si="20"/>
        <v>19</v>
      </c>
      <c r="L8" s="6">
        <f t="shared" si="21"/>
        <v>10</v>
      </c>
      <c r="M8" s="31">
        <f t="shared" si="22"/>
        <v>0</v>
      </c>
      <c r="N8" s="36"/>
      <c r="O8" s="80">
        <f t="shared" si="23"/>
        <v>352</v>
      </c>
      <c r="P8" s="80">
        <f t="shared" si="24"/>
        <v>0</v>
      </c>
      <c r="Q8" s="80">
        <f t="shared" si="25"/>
        <v>371</v>
      </c>
      <c r="R8" s="80">
        <f t="shared" si="26"/>
        <v>370</v>
      </c>
      <c r="S8" s="80">
        <f t="shared" si="27"/>
        <v>380</v>
      </c>
      <c r="T8" s="22"/>
      <c r="U8" s="67">
        <f>IF(B8=C8,0,IF(S8&lt;&gt;"-",(S8)/Přehled!$A$1,0))</f>
        <v>0.90476190476190477</v>
      </c>
    </row>
    <row r="9" spans="1:21" x14ac:dyDescent="0.25">
      <c r="A9" s="71">
        <v>7</v>
      </c>
      <c r="B9" s="11">
        <v>710</v>
      </c>
      <c r="C9" s="31"/>
      <c r="D9" s="11">
        <v>75</v>
      </c>
      <c r="E9" s="6">
        <f t="shared" si="14"/>
        <v>40</v>
      </c>
      <c r="F9" s="6">
        <f t="shared" si="15"/>
        <v>15</v>
      </c>
      <c r="G9" s="6">
        <f t="shared" si="16"/>
        <v>5</v>
      </c>
      <c r="H9" s="31">
        <f t="shared" si="17"/>
        <v>0</v>
      </c>
      <c r="I9" s="11">
        <f t="shared" si="18"/>
        <v>143</v>
      </c>
      <c r="J9" s="6">
        <f t="shared" si="19"/>
        <v>76</v>
      </c>
      <c r="K9" s="6">
        <f t="shared" si="20"/>
        <v>29</v>
      </c>
      <c r="L9" s="6">
        <f t="shared" si="21"/>
        <v>10</v>
      </c>
      <c r="M9" s="31">
        <f t="shared" si="22"/>
        <v>0</v>
      </c>
      <c r="N9" s="36"/>
      <c r="O9" s="80">
        <f t="shared" si="23"/>
        <v>424</v>
      </c>
      <c r="P9" s="80">
        <f t="shared" si="24"/>
        <v>0</v>
      </c>
      <c r="Q9" s="80">
        <f t="shared" si="25"/>
        <v>433</v>
      </c>
      <c r="R9" s="80">
        <f t="shared" si="26"/>
        <v>442</v>
      </c>
      <c r="S9" s="80">
        <f t="shared" si="27"/>
        <v>452</v>
      </c>
      <c r="T9" s="22"/>
      <c r="U9" s="67">
        <f>IF(B9=C9,0,IF(S9&lt;&gt;"-",(S9)/Přehled!$A$1,0))</f>
        <v>1.0761904761904761</v>
      </c>
    </row>
    <row r="10" spans="1:21" x14ac:dyDescent="0.25">
      <c r="A10" s="71">
        <v>8</v>
      </c>
      <c r="B10" s="11">
        <v>850</v>
      </c>
      <c r="C10" s="31"/>
      <c r="D10" s="11">
        <v>85</v>
      </c>
      <c r="E10" s="6">
        <f t="shared" si="14"/>
        <v>45</v>
      </c>
      <c r="F10" s="6">
        <f t="shared" si="15"/>
        <v>15</v>
      </c>
      <c r="G10" s="6">
        <f t="shared" si="16"/>
        <v>5</v>
      </c>
      <c r="H10" s="31">
        <f t="shared" si="17"/>
        <v>0</v>
      </c>
      <c r="I10" s="11">
        <f t="shared" si="18"/>
        <v>162</v>
      </c>
      <c r="J10" s="6">
        <f t="shared" si="19"/>
        <v>86</v>
      </c>
      <c r="K10" s="6">
        <f t="shared" si="20"/>
        <v>29</v>
      </c>
      <c r="L10" s="6">
        <f t="shared" si="21"/>
        <v>10</v>
      </c>
      <c r="M10" s="31">
        <f t="shared" si="22"/>
        <v>0</v>
      </c>
      <c r="N10" s="36"/>
      <c r="O10" s="80">
        <f t="shared" si="23"/>
        <v>526</v>
      </c>
      <c r="P10" s="80">
        <f t="shared" si="24"/>
        <v>0</v>
      </c>
      <c r="Q10" s="80">
        <f t="shared" si="25"/>
        <v>544</v>
      </c>
      <c r="R10" s="80">
        <f t="shared" si="26"/>
        <v>553</v>
      </c>
      <c r="S10" s="80">
        <f t="shared" si="27"/>
        <v>563</v>
      </c>
      <c r="T10" s="22"/>
      <c r="U10" s="67">
        <f>IF(B10=C10,0,IF(S10&lt;&gt;"-",(S10)/Přehled!$A$1,0))</f>
        <v>1.3404761904761904</v>
      </c>
    </row>
    <row r="11" spans="1:21" x14ac:dyDescent="0.25">
      <c r="A11" s="71">
        <v>9</v>
      </c>
      <c r="B11" s="11">
        <v>980</v>
      </c>
      <c r="C11" s="31"/>
      <c r="D11" s="11">
        <v>100</v>
      </c>
      <c r="E11" s="6">
        <f t="shared" si="14"/>
        <v>50</v>
      </c>
      <c r="F11" s="6">
        <f t="shared" si="15"/>
        <v>15</v>
      </c>
      <c r="G11" s="6">
        <f t="shared" si="16"/>
        <v>5</v>
      </c>
      <c r="H11" s="31">
        <f t="shared" si="17"/>
        <v>0</v>
      </c>
      <c r="I11" s="11">
        <f t="shared" si="18"/>
        <v>190</v>
      </c>
      <c r="J11" s="6">
        <f t="shared" si="19"/>
        <v>95</v>
      </c>
      <c r="K11" s="6">
        <f t="shared" si="20"/>
        <v>29</v>
      </c>
      <c r="L11" s="6">
        <f t="shared" si="21"/>
        <v>10</v>
      </c>
      <c r="M11" s="31">
        <f t="shared" si="22"/>
        <v>0</v>
      </c>
      <c r="N11" s="36"/>
      <c r="O11" s="80">
        <f t="shared" si="23"/>
        <v>600</v>
      </c>
      <c r="P11" s="80">
        <f t="shared" si="24"/>
        <v>0</v>
      </c>
      <c r="Q11" s="80">
        <f t="shared" si="25"/>
        <v>637</v>
      </c>
      <c r="R11" s="80">
        <f t="shared" si="26"/>
        <v>646</v>
      </c>
      <c r="S11" s="80">
        <f t="shared" si="27"/>
        <v>656</v>
      </c>
      <c r="T11" s="22"/>
      <c r="U11" s="67">
        <f>IF(B11=C11,0,IF(S11&lt;&gt;"-",(S11)/Přehled!$A$1,0))</f>
        <v>1.5619047619047619</v>
      </c>
    </row>
    <row r="12" spans="1:21" x14ac:dyDescent="0.25">
      <c r="A12" s="71">
        <v>10</v>
      </c>
      <c r="B12" s="11">
        <v>1110</v>
      </c>
      <c r="C12" s="31"/>
      <c r="D12" s="11">
        <v>115</v>
      </c>
      <c r="E12" s="6">
        <f t="shared" si="14"/>
        <v>60</v>
      </c>
      <c r="F12" s="6">
        <f t="shared" si="15"/>
        <v>20</v>
      </c>
      <c r="G12" s="6">
        <f t="shared" si="16"/>
        <v>5</v>
      </c>
      <c r="H12" s="31">
        <f t="shared" si="17"/>
        <v>0</v>
      </c>
      <c r="I12" s="11">
        <f t="shared" si="18"/>
        <v>219</v>
      </c>
      <c r="J12" s="6">
        <f t="shared" si="19"/>
        <v>114</v>
      </c>
      <c r="K12" s="6">
        <f t="shared" si="20"/>
        <v>38</v>
      </c>
      <c r="L12" s="6">
        <f t="shared" si="21"/>
        <v>10</v>
      </c>
      <c r="M12" s="31">
        <f t="shared" si="22"/>
        <v>0</v>
      </c>
      <c r="N12" s="36"/>
      <c r="O12" s="72">
        <f t="shared" si="23"/>
        <v>672</v>
      </c>
      <c r="P12" s="72">
        <f t="shared" si="24"/>
        <v>0</v>
      </c>
      <c r="Q12" s="72">
        <f t="shared" si="25"/>
        <v>701</v>
      </c>
      <c r="R12" s="72">
        <f t="shared" si="26"/>
        <v>719</v>
      </c>
      <c r="S12" s="72">
        <f t="shared" si="27"/>
        <v>729</v>
      </c>
      <c r="T12" s="73"/>
      <c r="U12" s="67">
        <f>IF(B12=C12,0,IF(S12&lt;&gt;"-",(S12)/Přehled!$A$1,0))</f>
        <v>1.7357142857142858</v>
      </c>
    </row>
    <row r="13" spans="1:21" x14ac:dyDescent="0.25">
      <c r="A13" s="214">
        <v>11</v>
      </c>
      <c r="B13" s="215">
        <v>1138</v>
      </c>
      <c r="C13" s="216"/>
      <c r="D13" s="215">
        <v>130</v>
      </c>
      <c r="E13" s="217">
        <f t="shared" si="14"/>
        <v>65</v>
      </c>
      <c r="F13" s="217">
        <f t="shared" si="15"/>
        <v>20</v>
      </c>
      <c r="G13" s="217">
        <f t="shared" si="16"/>
        <v>5</v>
      </c>
      <c r="H13" s="218">
        <f t="shared" si="17"/>
        <v>0</v>
      </c>
      <c r="I13" s="215">
        <f t="shared" si="18"/>
        <v>247</v>
      </c>
      <c r="J13" s="217">
        <f t="shared" si="19"/>
        <v>124</v>
      </c>
      <c r="K13" s="217">
        <f t="shared" si="20"/>
        <v>38</v>
      </c>
      <c r="L13" s="217">
        <f t="shared" si="21"/>
        <v>10</v>
      </c>
      <c r="M13" s="216">
        <f t="shared" si="22"/>
        <v>0</v>
      </c>
      <c r="N13" s="36"/>
      <c r="O13" s="72">
        <f t="shared" si="23"/>
        <v>644</v>
      </c>
      <c r="P13" s="72">
        <f t="shared" si="24"/>
        <v>0</v>
      </c>
      <c r="Q13" s="72">
        <f t="shared" si="25"/>
        <v>691</v>
      </c>
      <c r="R13" s="72">
        <f t="shared" si="26"/>
        <v>709</v>
      </c>
      <c r="S13" s="72">
        <f t="shared" si="27"/>
        <v>719</v>
      </c>
      <c r="T13" s="73"/>
      <c r="U13" s="67">
        <f>IF(B13=C13,0,IF(S13&lt;&gt;"-",(S13)/Přehled!$A$1,0))</f>
        <v>1.7119047619047618</v>
      </c>
    </row>
    <row r="14" spans="1:21" x14ac:dyDescent="0.25">
      <c r="A14" s="71">
        <v>12</v>
      </c>
      <c r="B14" s="11">
        <v>1167</v>
      </c>
      <c r="C14" s="31"/>
      <c r="D14" s="11">
        <v>145</v>
      </c>
      <c r="E14" s="6">
        <f t="shared" si="14"/>
        <v>75</v>
      </c>
      <c r="F14" s="6">
        <f t="shared" si="15"/>
        <v>25</v>
      </c>
      <c r="G14" s="6">
        <f t="shared" si="16"/>
        <v>5</v>
      </c>
      <c r="H14" s="129">
        <f t="shared" si="17"/>
        <v>0</v>
      </c>
      <c r="I14" s="11">
        <f t="shared" si="18"/>
        <v>276</v>
      </c>
      <c r="J14" s="6">
        <f t="shared" si="19"/>
        <v>143</v>
      </c>
      <c r="K14" s="6">
        <f t="shared" si="20"/>
        <v>48</v>
      </c>
      <c r="L14" s="6">
        <f t="shared" si="21"/>
        <v>10</v>
      </c>
      <c r="M14" s="31">
        <f t="shared" si="22"/>
        <v>0</v>
      </c>
      <c r="N14" s="36"/>
      <c r="O14" s="72">
        <f t="shared" si="23"/>
        <v>615</v>
      </c>
      <c r="P14" s="72">
        <f t="shared" si="24"/>
        <v>0</v>
      </c>
      <c r="Q14" s="72">
        <f t="shared" si="25"/>
        <v>652</v>
      </c>
      <c r="R14" s="72">
        <f t="shared" si="26"/>
        <v>680</v>
      </c>
      <c r="S14" s="72">
        <f t="shared" si="27"/>
        <v>690</v>
      </c>
      <c r="T14" s="73"/>
      <c r="U14" s="67">
        <f>IF(B14=C14,0,IF(S14&lt;&gt;"-",(S14)/Přehled!$A$1,0))</f>
        <v>1.6428571428571428</v>
      </c>
    </row>
    <row r="15" spans="1:21" x14ac:dyDescent="0.25">
      <c r="A15" s="219">
        <v>13</v>
      </c>
      <c r="B15" s="140">
        <v>1196</v>
      </c>
      <c r="C15" s="141"/>
      <c r="D15" s="140">
        <v>160</v>
      </c>
      <c r="E15" s="143">
        <f t="shared" si="14"/>
        <v>80</v>
      </c>
      <c r="F15" s="143">
        <f t="shared" si="15"/>
        <v>25</v>
      </c>
      <c r="G15" s="143">
        <f t="shared" si="16"/>
        <v>5</v>
      </c>
      <c r="H15" s="220">
        <f t="shared" si="17"/>
        <v>0</v>
      </c>
      <c r="I15" s="140">
        <f t="shared" si="18"/>
        <v>304</v>
      </c>
      <c r="J15" s="143">
        <f t="shared" si="19"/>
        <v>152</v>
      </c>
      <c r="K15" s="143">
        <f t="shared" si="20"/>
        <v>48</v>
      </c>
      <c r="L15" s="143">
        <f t="shared" si="21"/>
        <v>10</v>
      </c>
      <c r="M15" s="141">
        <f t="shared" si="22"/>
        <v>0</v>
      </c>
      <c r="N15" s="36"/>
      <c r="O15" s="72">
        <f t="shared" si="23"/>
        <v>588</v>
      </c>
      <c r="P15" s="72">
        <f t="shared" si="24"/>
        <v>0</v>
      </c>
      <c r="Q15" s="72">
        <f t="shared" si="25"/>
        <v>644</v>
      </c>
      <c r="R15" s="72">
        <f t="shared" si="26"/>
        <v>672</v>
      </c>
      <c r="S15" s="72">
        <f t="shared" si="27"/>
        <v>682</v>
      </c>
      <c r="T15" s="73"/>
      <c r="U15" s="67">
        <f>IF(B15=C15,0,IF(S15&lt;&gt;"-",(S15)/Přehled!$A$1,0))</f>
        <v>1.6238095238095238</v>
      </c>
    </row>
    <row r="16" spans="1:21" x14ac:dyDescent="0.25">
      <c r="A16" s="71">
        <v>14</v>
      </c>
      <c r="B16" s="11">
        <v>1226</v>
      </c>
      <c r="C16" s="31"/>
      <c r="D16" s="11">
        <v>170</v>
      </c>
      <c r="E16" s="6">
        <f t="shared" si="14"/>
        <v>85</v>
      </c>
      <c r="F16" s="6">
        <f t="shared" si="15"/>
        <v>30</v>
      </c>
      <c r="G16" s="6">
        <f t="shared" si="16"/>
        <v>10</v>
      </c>
      <c r="H16" s="129">
        <f t="shared" si="17"/>
        <v>0</v>
      </c>
      <c r="I16" s="11">
        <f t="shared" si="18"/>
        <v>323</v>
      </c>
      <c r="J16" s="6">
        <f t="shared" si="19"/>
        <v>162</v>
      </c>
      <c r="K16" s="6">
        <f t="shared" si="20"/>
        <v>57</v>
      </c>
      <c r="L16" s="6">
        <f t="shared" si="21"/>
        <v>19</v>
      </c>
      <c r="M16" s="31">
        <f t="shared" si="22"/>
        <v>0</v>
      </c>
      <c r="N16" s="36"/>
      <c r="O16" s="72">
        <f t="shared" si="23"/>
        <v>580</v>
      </c>
      <c r="P16" s="72">
        <f t="shared" si="24"/>
        <v>0</v>
      </c>
      <c r="Q16" s="72">
        <f t="shared" si="25"/>
        <v>627</v>
      </c>
      <c r="R16" s="72">
        <f t="shared" si="26"/>
        <v>646</v>
      </c>
      <c r="S16" s="72">
        <f t="shared" si="27"/>
        <v>665</v>
      </c>
      <c r="T16" s="73"/>
      <c r="U16" s="67">
        <f>IF(B16=C16,0,IF(S16&lt;&gt;"-",(S16)/Přehled!$A$1,0))</f>
        <v>1.5833333333333333</v>
      </c>
    </row>
    <row r="17" spans="1:24" x14ac:dyDescent="0.25">
      <c r="A17" s="71">
        <v>15</v>
      </c>
      <c r="B17" s="11">
        <v>1256</v>
      </c>
      <c r="C17" s="31"/>
      <c r="D17" s="11">
        <v>190</v>
      </c>
      <c r="E17" s="6">
        <f t="shared" si="14"/>
        <v>95</v>
      </c>
      <c r="F17" s="6">
        <f t="shared" si="15"/>
        <v>30</v>
      </c>
      <c r="G17" s="6">
        <f t="shared" si="16"/>
        <v>10</v>
      </c>
      <c r="H17" s="129">
        <f t="shared" si="17"/>
        <v>0</v>
      </c>
      <c r="I17" s="11">
        <f t="shared" si="18"/>
        <v>361</v>
      </c>
      <c r="J17" s="6">
        <f t="shared" si="19"/>
        <v>181</v>
      </c>
      <c r="K17" s="6">
        <f t="shared" si="20"/>
        <v>57</v>
      </c>
      <c r="L17" s="6">
        <f t="shared" si="21"/>
        <v>19</v>
      </c>
      <c r="M17" s="31">
        <f t="shared" si="22"/>
        <v>0</v>
      </c>
      <c r="N17" s="36"/>
      <c r="O17" s="80">
        <f t="shared" si="23"/>
        <v>534</v>
      </c>
      <c r="P17" s="80">
        <f t="shared" si="24"/>
        <v>0</v>
      </c>
      <c r="Q17" s="80">
        <f t="shared" si="25"/>
        <v>600</v>
      </c>
      <c r="R17" s="80">
        <f t="shared" si="26"/>
        <v>619</v>
      </c>
      <c r="S17" s="80">
        <f t="shared" si="27"/>
        <v>638</v>
      </c>
      <c r="T17" s="22"/>
      <c r="U17" s="67">
        <f>IF(B17=C17,0,IF(S17&lt;&gt;"-",(S17)/Přehled!$A$1,0))</f>
        <v>1.519047619047619</v>
      </c>
    </row>
    <row r="18" spans="1:24" x14ac:dyDescent="0.25">
      <c r="A18" s="71">
        <v>16</v>
      </c>
      <c r="B18" s="11">
        <v>1288</v>
      </c>
      <c r="C18" s="31"/>
      <c r="D18" s="11">
        <v>205</v>
      </c>
      <c r="E18" s="6">
        <f t="shared" si="14"/>
        <v>105</v>
      </c>
      <c r="F18" s="6">
        <f t="shared" si="15"/>
        <v>35</v>
      </c>
      <c r="G18" s="6">
        <f t="shared" si="16"/>
        <v>10</v>
      </c>
      <c r="H18" s="129">
        <f t="shared" si="17"/>
        <v>0</v>
      </c>
      <c r="I18" s="11">
        <f t="shared" si="18"/>
        <v>390</v>
      </c>
      <c r="J18" s="6">
        <f t="shared" si="19"/>
        <v>200</v>
      </c>
      <c r="K18" s="6">
        <f t="shared" si="20"/>
        <v>67</v>
      </c>
      <c r="L18" s="6">
        <f t="shared" si="21"/>
        <v>19</v>
      </c>
      <c r="M18" s="31">
        <f t="shared" si="22"/>
        <v>0</v>
      </c>
      <c r="N18" s="36"/>
      <c r="O18" s="80">
        <f t="shared" si="23"/>
        <v>508</v>
      </c>
      <c r="P18" s="80">
        <f t="shared" si="24"/>
        <v>0</v>
      </c>
      <c r="Q18" s="80">
        <f t="shared" si="25"/>
        <v>564</v>
      </c>
      <c r="R18" s="80">
        <f t="shared" si="26"/>
        <v>593</v>
      </c>
      <c r="S18" s="80">
        <f t="shared" si="27"/>
        <v>612</v>
      </c>
      <c r="T18" s="22"/>
      <c r="U18" s="67">
        <f>IF(B18=C18,0,IF(S18&lt;&gt;"-",(S18)/Přehled!$A$1,0))</f>
        <v>1.4571428571428571</v>
      </c>
    </row>
    <row r="19" spans="1:24" x14ac:dyDescent="0.25">
      <c r="A19" s="71">
        <v>17</v>
      </c>
      <c r="B19" s="11">
        <v>1320</v>
      </c>
      <c r="C19" s="31"/>
      <c r="D19" s="11">
        <v>220</v>
      </c>
      <c r="E19" s="6">
        <f t="shared" si="14"/>
        <v>110</v>
      </c>
      <c r="F19" s="6">
        <f t="shared" si="15"/>
        <v>35</v>
      </c>
      <c r="G19" s="6">
        <f t="shared" si="16"/>
        <v>10</v>
      </c>
      <c r="H19" s="129">
        <f t="shared" si="17"/>
        <v>0</v>
      </c>
      <c r="I19" s="11">
        <f t="shared" si="18"/>
        <v>418</v>
      </c>
      <c r="J19" s="6">
        <f t="shared" si="19"/>
        <v>209</v>
      </c>
      <c r="K19" s="6">
        <f t="shared" si="20"/>
        <v>67</v>
      </c>
      <c r="L19" s="6">
        <f t="shared" si="21"/>
        <v>19</v>
      </c>
      <c r="M19" s="31">
        <f t="shared" si="22"/>
        <v>0</v>
      </c>
      <c r="N19" s="36"/>
      <c r="O19" s="80">
        <f t="shared" si="23"/>
        <v>484</v>
      </c>
      <c r="P19" s="80">
        <f t="shared" si="24"/>
        <v>0</v>
      </c>
      <c r="Q19" s="80">
        <f t="shared" si="25"/>
        <v>559</v>
      </c>
      <c r="R19" s="80">
        <f t="shared" si="26"/>
        <v>588</v>
      </c>
      <c r="S19" s="80">
        <f t="shared" si="27"/>
        <v>607</v>
      </c>
      <c r="T19" s="22"/>
      <c r="U19" s="67">
        <f>IF(B19=C19,0,IF(S19&lt;&gt;"-",(S19)/Přehled!$A$1,0))</f>
        <v>1.4452380952380952</v>
      </c>
    </row>
    <row r="20" spans="1:24" x14ac:dyDescent="0.25">
      <c r="A20" s="71">
        <v>18</v>
      </c>
      <c r="B20" s="11">
        <v>1353</v>
      </c>
      <c r="C20" s="31"/>
      <c r="D20" s="11">
        <v>235</v>
      </c>
      <c r="E20" s="6">
        <f t="shared" si="14"/>
        <v>120</v>
      </c>
      <c r="F20" s="6">
        <f t="shared" si="15"/>
        <v>40</v>
      </c>
      <c r="G20" s="6">
        <f t="shared" si="16"/>
        <v>10</v>
      </c>
      <c r="H20" s="129">
        <f t="shared" si="17"/>
        <v>0</v>
      </c>
      <c r="I20" s="11">
        <f t="shared" si="18"/>
        <v>447</v>
      </c>
      <c r="J20" s="6">
        <f t="shared" si="19"/>
        <v>228</v>
      </c>
      <c r="K20" s="6">
        <f t="shared" si="20"/>
        <v>76</v>
      </c>
      <c r="L20" s="6">
        <f t="shared" si="21"/>
        <v>19</v>
      </c>
      <c r="M20" s="31">
        <f t="shared" si="22"/>
        <v>0</v>
      </c>
      <c r="N20" s="36"/>
      <c r="O20" s="72">
        <f t="shared" si="23"/>
        <v>459</v>
      </c>
      <c r="P20" s="72">
        <f t="shared" si="24"/>
        <v>0</v>
      </c>
      <c r="Q20" s="72">
        <f t="shared" si="25"/>
        <v>526</v>
      </c>
      <c r="R20" s="72">
        <f t="shared" si="26"/>
        <v>564</v>
      </c>
      <c r="S20" s="72">
        <f t="shared" si="27"/>
        <v>583</v>
      </c>
      <c r="T20" s="73"/>
      <c r="U20" s="67">
        <f>IF(B20=C20,0,IF(S20&lt;&gt;"-",(S20)/Přehled!$A$1,0))</f>
        <v>1.388095238095238</v>
      </c>
    </row>
    <row r="21" spans="1:24" s="22" customFormat="1" x14ac:dyDescent="0.25">
      <c r="A21" s="104">
        <v>19</v>
      </c>
      <c r="B21" s="76">
        <v>1387</v>
      </c>
      <c r="C21" s="77"/>
      <c r="D21" s="76">
        <v>250</v>
      </c>
      <c r="E21" s="79">
        <f t="shared" si="14"/>
        <v>125</v>
      </c>
      <c r="F21" s="79">
        <f t="shared" si="15"/>
        <v>40</v>
      </c>
      <c r="G21" s="79">
        <f t="shared" si="16"/>
        <v>10</v>
      </c>
      <c r="H21" s="221">
        <f t="shared" si="17"/>
        <v>0</v>
      </c>
      <c r="I21" s="76">
        <f t="shared" si="18"/>
        <v>475</v>
      </c>
      <c r="J21" s="79">
        <f t="shared" si="19"/>
        <v>238</v>
      </c>
      <c r="K21" s="79">
        <f t="shared" si="20"/>
        <v>76</v>
      </c>
      <c r="L21" s="79">
        <f t="shared" si="21"/>
        <v>19</v>
      </c>
      <c r="M21" s="77">
        <f t="shared" si="22"/>
        <v>0</v>
      </c>
      <c r="N21" s="36"/>
      <c r="O21" s="80">
        <f t="shared" si="23"/>
        <v>437</v>
      </c>
      <c r="P21" s="80">
        <f t="shared" si="24"/>
        <v>0</v>
      </c>
      <c r="Q21" s="80">
        <f t="shared" si="25"/>
        <v>522</v>
      </c>
      <c r="R21" s="80">
        <f t="shared" si="26"/>
        <v>560</v>
      </c>
      <c r="S21" s="80">
        <f t="shared" si="27"/>
        <v>579</v>
      </c>
      <c r="U21" s="67">
        <f>IF(B21=C21,0,IF(S21&lt;&gt;"-",(S21)/Přehled!$A$1,0))</f>
        <v>1.3785714285714286</v>
      </c>
      <c r="W21"/>
      <c r="X21"/>
    </row>
    <row r="22" spans="1:24" s="22" customFormat="1" x14ac:dyDescent="0.25">
      <c r="A22" s="71">
        <v>20</v>
      </c>
      <c r="B22" s="11">
        <v>1421</v>
      </c>
      <c r="C22" s="31"/>
      <c r="D22" s="11">
        <v>265</v>
      </c>
      <c r="E22" s="6">
        <f t="shared" si="14"/>
        <v>135</v>
      </c>
      <c r="F22" s="6">
        <f t="shared" si="15"/>
        <v>45</v>
      </c>
      <c r="G22" s="6">
        <f t="shared" si="16"/>
        <v>10</v>
      </c>
      <c r="H22" s="129">
        <f t="shared" si="17"/>
        <v>0</v>
      </c>
      <c r="I22" s="11">
        <f t="shared" si="18"/>
        <v>504</v>
      </c>
      <c r="J22" s="6">
        <f t="shared" si="19"/>
        <v>257</v>
      </c>
      <c r="K22" s="6">
        <f t="shared" si="20"/>
        <v>86</v>
      </c>
      <c r="L22" s="6">
        <f t="shared" si="21"/>
        <v>19</v>
      </c>
      <c r="M22" s="31">
        <f t="shared" si="22"/>
        <v>0</v>
      </c>
      <c r="N22" s="36"/>
      <c r="O22" s="72">
        <f t="shared" si="23"/>
        <v>413</v>
      </c>
      <c r="P22" s="72">
        <f t="shared" si="24"/>
        <v>0</v>
      </c>
      <c r="Q22" s="72">
        <f t="shared" si="25"/>
        <v>488</v>
      </c>
      <c r="R22" s="72">
        <f t="shared" si="26"/>
        <v>536</v>
      </c>
      <c r="S22" s="72">
        <f t="shared" si="27"/>
        <v>555</v>
      </c>
      <c r="T22" s="73"/>
      <c r="U22" s="67">
        <f>IF(B22=C22,0,IF(S22&lt;&gt;"-",(S22)/Přehled!$A$1,0))</f>
        <v>1.3214285714285714</v>
      </c>
      <c r="W22"/>
      <c r="X22"/>
    </row>
    <row r="23" spans="1:24" x14ac:dyDescent="0.25">
      <c r="A23" s="100">
        <v>21</v>
      </c>
      <c r="B23" s="51">
        <v>1457</v>
      </c>
      <c r="C23" s="52"/>
      <c r="D23" s="51">
        <v>285</v>
      </c>
      <c r="E23" s="54">
        <f t="shared" si="14"/>
        <v>145</v>
      </c>
      <c r="F23" s="54">
        <f t="shared" si="15"/>
        <v>50</v>
      </c>
      <c r="G23" s="54">
        <f t="shared" si="16"/>
        <v>15</v>
      </c>
      <c r="H23" s="101">
        <f t="shared" si="17"/>
        <v>5</v>
      </c>
      <c r="I23" s="51">
        <f t="shared" si="18"/>
        <v>542</v>
      </c>
      <c r="J23" s="54">
        <f t="shared" si="19"/>
        <v>276</v>
      </c>
      <c r="K23" s="54">
        <f t="shared" si="20"/>
        <v>95</v>
      </c>
      <c r="L23" s="54">
        <f t="shared" si="21"/>
        <v>29</v>
      </c>
      <c r="M23" s="52">
        <f t="shared" si="22"/>
        <v>10</v>
      </c>
      <c r="N23" s="36"/>
      <c r="O23" s="83">
        <f t="shared" si="23"/>
        <v>373</v>
      </c>
      <c r="P23" s="83">
        <f t="shared" si="24"/>
        <v>0</v>
      </c>
      <c r="Q23" s="83">
        <f t="shared" si="25"/>
        <v>449</v>
      </c>
      <c r="R23" s="83">
        <f t="shared" si="26"/>
        <v>486</v>
      </c>
      <c r="S23" s="83">
        <f t="shared" si="27"/>
        <v>505</v>
      </c>
      <c r="T23" s="73"/>
      <c r="U23" s="67">
        <f>IF(B23=C23,0,IF(S23&lt;&gt;"-",(S23)/Přehled!$A$1,0))</f>
        <v>1.2023809523809523</v>
      </c>
    </row>
    <row r="24" spans="1:24" x14ac:dyDescent="0.25">
      <c r="A24" s="98">
        <v>22</v>
      </c>
      <c r="B24" s="34">
        <v>1493</v>
      </c>
      <c r="C24" s="7"/>
      <c r="D24" s="34">
        <v>300</v>
      </c>
      <c r="E24" s="41">
        <f t="shared" si="14"/>
        <v>150</v>
      </c>
      <c r="F24" s="41">
        <f t="shared" si="15"/>
        <v>50</v>
      </c>
      <c r="G24" s="41">
        <f t="shared" si="16"/>
        <v>15</v>
      </c>
      <c r="H24" s="40">
        <f t="shared" si="17"/>
        <v>5</v>
      </c>
      <c r="I24" s="34">
        <f t="shared" si="18"/>
        <v>570</v>
      </c>
      <c r="J24" s="41">
        <f t="shared" si="19"/>
        <v>285</v>
      </c>
      <c r="K24" s="41">
        <f t="shared" si="20"/>
        <v>95</v>
      </c>
      <c r="L24" s="41">
        <f t="shared" si="21"/>
        <v>29</v>
      </c>
      <c r="M24" s="7">
        <f t="shared" si="22"/>
        <v>10</v>
      </c>
      <c r="N24" s="36"/>
      <c r="O24" s="83">
        <f t="shared" si="23"/>
        <v>353</v>
      </c>
      <c r="P24" s="83">
        <f t="shared" si="24"/>
        <v>0</v>
      </c>
      <c r="Q24" s="83">
        <f t="shared" si="25"/>
        <v>448</v>
      </c>
      <c r="R24" s="83">
        <f t="shared" si="26"/>
        <v>485</v>
      </c>
      <c r="S24" s="83">
        <f t="shared" si="27"/>
        <v>504</v>
      </c>
      <c r="T24" s="73"/>
      <c r="U24" s="67">
        <f>IF(B24=C24,0,IF(S24&lt;&gt;"-",(S24)/Přehled!$A$1,0))</f>
        <v>1.2</v>
      </c>
    </row>
    <row r="25" spans="1:24" x14ac:dyDescent="0.25">
      <c r="A25" s="98">
        <v>23</v>
      </c>
      <c r="B25" s="34">
        <v>1531</v>
      </c>
      <c r="C25" s="7"/>
      <c r="D25" s="34">
        <v>315</v>
      </c>
      <c r="E25" s="41">
        <f t="shared" si="14"/>
        <v>160</v>
      </c>
      <c r="F25" s="41">
        <f t="shared" si="15"/>
        <v>55</v>
      </c>
      <c r="G25" s="41">
        <f t="shared" si="16"/>
        <v>15</v>
      </c>
      <c r="H25" s="40">
        <f t="shared" si="17"/>
        <v>5</v>
      </c>
      <c r="I25" s="34">
        <f t="shared" si="18"/>
        <v>599</v>
      </c>
      <c r="J25" s="41">
        <f t="shared" si="19"/>
        <v>304</v>
      </c>
      <c r="K25" s="41">
        <f t="shared" si="20"/>
        <v>105</v>
      </c>
      <c r="L25" s="41">
        <f t="shared" si="21"/>
        <v>29</v>
      </c>
      <c r="M25" s="7">
        <f t="shared" si="22"/>
        <v>10</v>
      </c>
      <c r="N25" s="36"/>
      <c r="O25" s="83">
        <f t="shared" si="23"/>
        <v>333</v>
      </c>
      <c r="P25" s="83">
        <f t="shared" si="24"/>
        <v>0</v>
      </c>
      <c r="Q25" s="83">
        <f t="shared" si="25"/>
        <v>418</v>
      </c>
      <c r="R25" s="83">
        <f t="shared" si="26"/>
        <v>465</v>
      </c>
      <c r="S25" s="83">
        <f t="shared" si="27"/>
        <v>484</v>
      </c>
      <c r="T25" s="73"/>
      <c r="U25" s="67">
        <f>IF(B25=C25,0,IF(S25&lt;&gt;"-",(S25)/Přehled!$A$1,0))</f>
        <v>1.1523809523809523</v>
      </c>
    </row>
    <row r="26" spans="1:24" x14ac:dyDescent="0.25">
      <c r="A26" s="98">
        <v>24</v>
      </c>
      <c r="B26" s="34">
        <v>1569</v>
      </c>
      <c r="C26" s="7"/>
      <c r="D26" s="34">
        <v>335</v>
      </c>
      <c r="E26" s="41">
        <f t="shared" si="14"/>
        <v>170</v>
      </c>
      <c r="F26" s="41">
        <f t="shared" si="15"/>
        <v>55</v>
      </c>
      <c r="G26" s="41">
        <f t="shared" si="16"/>
        <v>15</v>
      </c>
      <c r="H26" s="40">
        <f t="shared" si="17"/>
        <v>5</v>
      </c>
      <c r="I26" s="34">
        <f t="shared" si="18"/>
        <v>637</v>
      </c>
      <c r="J26" s="41">
        <f t="shared" si="19"/>
        <v>323</v>
      </c>
      <c r="K26" s="41">
        <f t="shared" si="20"/>
        <v>105</v>
      </c>
      <c r="L26" s="41">
        <f t="shared" si="21"/>
        <v>29</v>
      </c>
      <c r="M26" s="7">
        <f t="shared" si="22"/>
        <v>10</v>
      </c>
      <c r="N26" s="36"/>
      <c r="O26" s="83">
        <f t="shared" si="23"/>
        <v>295</v>
      </c>
      <c r="P26" s="83">
        <f t="shared" si="24"/>
        <v>0</v>
      </c>
      <c r="Q26" s="83">
        <f t="shared" si="25"/>
        <v>399</v>
      </c>
      <c r="R26" s="83">
        <f t="shared" si="26"/>
        <v>446</v>
      </c>
      <c r="S26" s="83">
        <f t="shared" si="27"/>
        <v>465</v>
      </c>
      <c r="T26" s="73"/>
      <c r="U26" s="67">
        <f>IF(B26=C26,0,IF(S26&lt;&gt;"-",(S26)/Přehled!$A$1,0))</f>
        <v>1.1071428571428572</v>
      </c>
    </row>
    <row r="27" spans="1:24" x14ac:dyDescent="0.25">
      <c r="A27" s="98">
        <v>25</v>
      </c>
      <c r="B27" s="34">
        <v>1608</v>
      </c>
      <c r="C27" s="7"/>
      <c r="D27" s="34">
        <v>350</v>
      </c>
      <c r="E27" s="41">
        <f t="shared" si="14"/>
        <v>175</v>
      </c>
      <c r="F27" s="41">
        <f t="shared" si="15"/>
        <v>60</v>
      </c>
      <c r="G27" s="41">
        <f t="shared" si="16"/>
        <v>15</v>
      </c>
      <c r="H27" s="40">
        <f t="shared" si="17"/>
        <v>5</v>
      </c>
      <c r="I27" s="34">
        <f t="shared" si="18"/>
        <v>665</v>
      </c>
      <c r="J27" s="41">
        <f t="shared" si="19"/>
        <v>333</v>
      </c>
      <c r="K27" s="41">
        <f t="shared" si="20"/>
        <v>114</v>
      </c>
      <c r="L27" s="41">
        <f t="shared" si="21"/>
        <v>29</v>
      </c>
      <c r="M27" s="7">
        <f t="shared" si="22"/>
        <v>10</v>
      </c>
      <c r="N27" s="36"/>
      <c r="O27" s="83">
        <f t="shared" si="23"/>
        <v>278</v>
      </c>
      <c r="P27" s="83">
        <f t="shared" si="24"/>
        <v>0</v>
      </c>
      <c r="Q27" s="83">
        <f t="shared" si="25"/>
        <v>382</v>
      </c>
      <c r="R27" s="83">
        <f t="shared" si="26"/>
        <v>438</v>
      </c>
      <c r="S27" s="83">
        <f t="shared" si="27"/>
        <v>457</v>
      </c>
      <c r="T27" s="73"/>
      <c r="U27" s="67">
        <f>IF(B27=C27,0,IF(S27&lt;&gt;"-",(S27)/Přehled!$A$1,0))</f>
        <v>1.088095238095238</v>
      </c>
    </row>
    <row r="28" spans="1:24" x14ac:dyDescent="0.25">
      <c r="A28" s="98">
        <v>26</v>
      </c>
      <c r="B28" s="34">
        <v>1648</v>
      </c>
      <c r="C28" s="7"/>
      <c r="D28" s="34">
        <v>370</v>
      </c>
      <c r="E28" s="41">
        <f t="shared" si="14"/>
        <v>185</v>
      </c>
      <c r="F28" s="41">
        <f t="shared" si="15"/>
        <v>60</v>
      </c>
      <c r="G28" s="41">
        <f t="shared" si="16"/>
        <v>15</v>
      </c>
      <c r="H28" s="40">
        <f t="shared" si="17"/>
        <v>5</v>
      </c>
      <c r="I28" s="34">
        <f t="shared" si="18"/>
        <v>703</v>
      </c>
      <c r="J28" s="41">
        <f t="shared" si="19"/>
        <v>352</v>
      </c>
      <c r="K28" s="41">
        <f t="shared" si="20"/>
        <v>114</v>
      </c>
      <c r="L28" s="41">
        <f t="shared" si="21"/>
        <v>29</v>
      </c>
      <c r="M28" s="7">
        <f t="shared" si="22"/>
        <v>10</v>
      </c>
      <c r="N28" s="36"/>
      <c r="O28" s="83">
        <f t="shared" si="23"/>
        <v>242</v>
      </c>
      <c r="P28" s="83">
        <f t="shared" si="24"/>
        <v>0</v>
      </c>
      <c r="Q28" s="83">
        <f t="shared" si="25"/>
        <v>365</v>
      </c>
      <c r="R28" s="83">
        <f t="shared" si="26"/>
        <v>421</v>
      </c>
      <c r="S28" s="83">
        <f t="shared" si="27"/>
        <v>440</v>
      </c>
      <c r="T28" s="73"/>
      <c r="U28" s="67">
        <f>IF(B28=C28,0,IF(S28&lt;&gt;"-",(S28)/Přehled!$A$1,0))</f>
        <v>1.0476190476190477</v>
      </c>
    </row>
    <row r="29" spans="1:24" x14ac:dyDescent="0.25">
      <c r="A29" s="98">
        <v>27</v>
      </c>
      <c r="B29" s="34">
        <v>1689</v>
      </c>
      <c r="C29" s="7"/>
      <c r="D29" s="34">
        <v>385</v>
      </c>
      <c r="E29" s="41">
        <f t="shared" si="14"/>
        <v>195</v>
      </c>
      <c r="F29" s="41">
        <f t="shared" si="15"/>
        <v>65</v>
      </c>
      <c r="G29" s="41">
        <f t="shared" si="16"/>
        <v>15</v>
      </c>
      <c r="H29" s="40">
        <f t="shared" si="17"/>
        <v>5</v>
      </c>
      <c r="I29" s="34">
        <f t="shared" si="18"/>
        <v>732</v>
      </c>
      <c r="J29" s="41">
        <f t="shared" si="19"/>
        <v>371</v>
      </c>
      <c r="K29" s="41">
        <f t="shared" si="20"/>
        <v>124</v>
      </c>
      <c r="L29" s="41">
        <f t="shared" si="21"/>
        <v>29</v>
      </c>
      <c r="M29" s="7">
        <f t="shared" si="22"/>
        <v>10</v>
      </c>
      <c r="N29" s="36"/>
      <c r="O29" s="83">
        <f t="shared" si="23"/>
        <v>225</v>
      </c>
      <c r="P29" s="83">
        <f t="shared" si="24"/>
        <v>0</v>
      </c>
      <c r="Q29" s="83">
        <f t="shared" si="25"/>
        <v>338</v>
      </c>
      <c r="R29" s="83">
        <f t="shared" si="26"/>
        <v>404</v>
      </c>
      <c r="S29" s="83">
        <f t="shared" si="27"/>
        <v>423</v>
      </c>
      <c r="T29" s="73"/>
      <c r="U29" s="67">
        <f>IF(B29=C29,0,IF(S29&lt;&gt;"-",(S29)/Přehled!$A$1,0))</f>
        <v>1.0071428571428571</v>
      </c>
    </row>
    <row r="30" spans="1:24" x14ac:dyDescent="0.25">
      <c r="A30" s="98">
        <v>28</v>
      </c>
      <c r="B30" s="34">
        <v>1732</v>
      </c>
      <c r="C30" s="7"/>
      <c r="D30" s="34">
        <v>400</v>
      </c>
      <c r="E30" s="41">
        <f t="shared" si="14"/>
        <v>200</v>
      </c>
      <c r="F30" s="41">
        <f t="shared" si="15"/>
        <v>65</v>
      </c>
      <c r="G30" s="41">
        <f t="shared" si="16"/>
        <v>15</v>
      </c>
      <c r="H30" s="40">
        <f t="shared" si="17"/>
        <v>5</v>
      </c>
      <c r="I30" s="34">
        <f t="shared" si="18"/>
        <v>760</v>
      </c>
      <c r="J30" s="41">
        <f t="shared" si="19"/>
        <v>380</v>
      </c>
      <c r="K30" s="41">
        <f t="shared" si="20"/>
        <v>124</v>
      </c>
      <c r="L30" s="41">
        <f t="shared" si="21"/>
        <v>29</v>
      </c>
      <c r="M30" s="7">
        <f t="shared" si="22"/>
        <v>10</v>
      </c>
      <c r="N30" s="36"/>
      <c r="O30" s="83">
        <f t="shared" si="23"/>
        <v>212</v>
      </c>
      <c r="P30" s="83">
        <f t="shared" si="24"/>
        <v>0</v>
      </c>
      <c r="Q30" s="83">
        <f t="shared" si="25"/>
        <v>344</v>
      </c>
      <c r="R30" s="83">
        <f t="shared" si="26"/>
        <v>410</v>
      </c>
      <c r="S30" s="83">
        <f t="shared" si="27"/>
        <v>429</v>
      </c>
      <c r="T30" s="73"/>
      <c r="U30" s="67">
        <f>IF(B30=C30,0,IF(S30&lt;&gt;"-",(S30)/Přehled!$A$1,0))</f>
        <v>1.0214285714285714</v>
      </c>
    </row>
    <row r="31" spans="1:24" x14ac:dyDescent="0.25">
      <c r="A31" s="98">
        <v>29</v>
      </c>
      <c r="B31" s="34">
        <v>1775</v>
      </c>
      <c r="C31" s="7"/>
      <c r="D31" s="34">
        <v>420</v>
      </c>
      <c r="E31" s="41">
        <f t="shared" si="14"/>
        <v>210</v>
      </c>
      <c r="F31" s="41">
        <f t="shared" si="15"/>
        <v>70</v>
      </c>
      <c r="G31" s="41">
        <f t="shared" si="16"/>
        <v>20</v>
      </c>
      <c r="H31" s="40">
        <f t="shared" si="17"/>
        <v>5</v>
      </c>
      <c r="I31" s="34">
        <f t="shared" si="18"/>
        <v>798</v>
      </c>
      <c r="J31" s="41">
        <f t="shared" si="19"/>
        <v>399</v>
      </c>
      <c r="K31" s="41">
        <f t="shared" si="20"/>
        <v>133</v>
      </c>
      <c r="L31" s="41">
        <f t="shared" si="21"/>
        <v>38</v>
      </c>
      <c r="M31" s="7">
        <f t="shared" si="22"/>
        <v>10</v>
      </c>
      <c r="N31" s="36"/>
      <c r="O31" s="83">
        <f t="shared" si="23"/>
        <v>179</v>
      </c>
      <c r="P31" s="83">
        <f t="shared" si="24"/>
        <v>0</v>
      </c>
      <c r="Q31" s="83">
        <f t="shared" si="25"/>
        <v>312</v>
      </c>
      <c r="R31" s="83">
        <f t="shared" si="26"/>
        <v>369</v>
      </c>
      <c r="S31" s="83">
        <f t="shared" si="27"/>
        <v>397</v>
      </c>
      <c r="T31" s="73"/>
      <c r="U31" s="67">
        <f>IF(B31=C31,0,IF(S31&lt;&gt;"-",(S31)/Přehled!$A$1,0))</f>
        <v>0.94523809523809521</v>
      </c>
    </row>
    <row r="32" spans="1:24" x14ac:dyDescent="0.25">
      <c r="A32" s="98">
        <v>30</v>
      </c>
      <c r="B32" s="34">
        <v>1819</v>
      </c>
      <c r="C32" s="7"/>
      <c r="D32" s="34">
        <v>440</v>
      </c>
      <c r="E32" s="41">
        <f t="shared" si="14"/>
        <v>220</v>
      </c>
      <c r="F32" s="41">
        <f t="shared" si="15"/>
        <v>75</v>
      </c>
      <c r="G32" s="41">
        <f t="shared" si="16"/>
        <v>20</v>
      </c>
      <c r="H32" s="40">
        <f t="shared" si="17"/>
        <v>5</v>
      </c>
      <c r="I32" s="34">
        <f t="shared" si="18"/>
        <v>836</v>
      </c>
      <c r="J32" s="41">
        <f t="shared" si="19"/>
        <v>418</v>
      </c>
      <c r="K32" s="41">
        <f t="shared" si="20"/>
        <v>143</v>
      </c>
      <c r="L32" s="41">
        <f t="shared" si="21"/>
        <v>38</v>
      </c>
      <c r="M32" s="7">
        <f t="shared" si="22"/>
        <v>10</v>
      </c>
      <c r="N32" s="36"/>
      <c r="O32" s="83">
        <f t="shared" si="23"/>
        <v>147</v>
      </c>
      <c r="P32" s="83">
        <f t="shared" si="24"/>
        <v>0</v>
      </c>
      <c r="Q32" s="83">
        <f t="shared" si="25"/>
        <v>279</v>
      </c>
      <c r="R32" s="83">
        <f t="shared" si="26"/>
        <v>346</v>
      </c>
      <c r="S32" s="83">
        <f t="shared" si="27"/>
        <v>374</v>
      </c>
      <c r="T32" s="73"/>
      <c r="U32" s="67">
        <f>IF(B32=C32,0,IF(S32&lt;&gt;"-",(S32)/Přehled!$A$1,0))</f>
        <v>0.89047619047619042</v>
      </c>
    </row>
    <row r="33" spans="1:21" x14ac:dyDescent="0.25">
      <c r="A33" s="100">
        <v>31</v>
      </c>
      <c r="B33" s="51">
        <v>1865</v>
      </c>
      <c r="C33" s="52"/>
      <c r="D33" s="51">
        <v>455</v>
      </c>
      <c r="E33" s="54">
        <f t="shared" si="14"/>
        <v>230</v>
      </c>
      <c r="F33" s="54">
        <f t="shared" si="15"/>
        <v>75</v>
      </c>
      <c r="G33" s="54">
        <f t="shared" si="16"/>
        <v>20</v>
      </c>
      <c r="H33" s="101">
        <f t="shared" si="17"/>
        <v>5</v>
      </c>
      <c r="I33" s="51">
        <f t="shared" si="18"/>
        <v>865</v>
      </c>
      <c r="J33" s="54">
        <f t="shared" si="19"/>
        <v>437</v>
      </c>
      <c r="K33" s="54">
        <f t="shared" si="20"/>
        <v>143</v>
      </c>
      <c r="L33" s="54">
        <f t="shared" si="21"/>
        <v>38</v>
      </c>
      <c r="M33" s="52">
        <f t="shared" si="22"/>
        <v>10</v>
      </c>
      <c r="N33" s="36"/>
      <c r="O33" s="83">
        <f t="shared" si="23"/>
        <v>135</v>
      </c>
      <c r="P33" s="83">
        <f t="shared" si="24"/>
        <v>0</v>
      </c>
      <c r="Q33" s="83">
        <f t="shared" si="25"/>
        <v>277</v>
      </c>
      <c r="R33" s="83">
        <f t="shared" si="26"/>
        <v>344</v>
      </c>
      <c r="S33" s="83">
        <f t="shared" si="27"/>
        <v>372</v>
      </c>
      <c r="T33" s="73"/>
      <c r="U33" s="67">
        <f>IF(B33=C33,0,IF(S33&lt;&gt;"-",(S33)/Přehled!$A$1,0))</f>
        <v>0.88571428571428568</v>
      </c>
    </row>
    <row r="34" spans="1:21" x14ac:dyDescent="0.25">
      <c r="A34" s="98">
        <v>32</v>
      </c>
      <c r="B34" s="34">
        <v>1911</v>
      </c>
      <c r="C34" s="7"/>
      <c r="D34" s="34">
        <v>475</v>
      </c>
      <c r="E34" s="41">
        <f t="shared" si="14"/>
        <v>240</v>
      </c>
      <c r="F34" s="41">
        <f t="shared" si="15"/>
        <v>80</v>
      </c>
      <c r="G34" s="41">
        <f t="shared" si="16"/>
        <v>20</v>
      </c>
      <c r="H34" s="40">
        <f t="shared" si="17"/>
        <v>5</v>
      </c>
      <c r="I34" s="34">
        <f t="shared" si="18"/>
        <v>903</v>
      </c>
      <c r="J34" s="41">
        <f t="shared" si="19"/>
        <v>456</v>
      </c>
      <c r="K34" s="41">
        <f t="shared" si="20"/>
        <v>152</v>
      </c>
      <c r="L34" s="41">
        <f t="shared" si="21"/>
        <v>38</v>
      </c>
      <c r="M34" s="7">
        <f t="shared" si="22"/>
        <v>10</v>
      </c>
      <c r="N34" s="36"/>
      <c r="O34" s="83">
        <f t="shared" si="23"/>
        <v>105</v>
      </c>
      <c r="P34" s="83">
        <f t="shared" si="24"/>
        <v>0</v>
      </c>
      <c r="Q34" s="83">
        <f t="shared" si="25"/>
        <v>248</v>
      </c>
      <c r="R34" s="83">
        <f t="shared" si="26"/>
        <v>324</v>
      </c>
      <c r="S34" s="83">
        <f t="shared" si="27"/>
        <v>352</v>
      </c>
      <c r="T34" s="73"/>
      <c r="U34" s="67">
        <f>IF(B34=C34,0,IF(S34&lt;&gt;"-",(S34)/Přehled!$A$1,0))</f>
        <v>0.83809523809523812</v>
      </c>
    </row>
    <row r="35" spans="1:21" x14ac:dyDescent="0.25">
      <c r="A35" s="98">
        <v>33</v>
      </c>
      <c r="B35" s="34">
        <v>1959</v>
      </c>
      <c r="C35" s="7"/>
      <c r="D35" s="34">
        <v>490</v>
      </c>
      <c r="E35" s="41">
        <f t="shared" si="14"/>
        <v>245</v>
      </c>
      <c r="F35" s="41">
        <f t="shared" si="15"/>
        <v>80</v>
      </c>
      <c r="G35" s="41">
        <f t="shared" si="16"/>
        <v>20</v>
      </c>
      <c r="H35" s="40">
        <f t="shared" si="17"/>
        <v>5</v>
      </c>
      <c r="I35" s="34">
        <f t="shared" si="18"/>
        <v>931</v>
      </c>
      <c r="J35" s="41">
        <f t="shared" si="19"/>
        <v>466</v>
      </c>
      <c r="K35" s="41">
        <f t="shared" si="20"/>
        <v>152</v>
      </c>
      <c r="L35" s="41">
        <f t="shared" si="21"/>
        <v>38</v>
      </c>
      <c r="M35" s="7">
        <f t="shared" si="22"/>
        <v>10</v>
      </c>
      <c r="N35" s="36"/>
      <c r="O35" s="83">
        <f t="shared" si="23"/>
        <v>97</v>
      </c>
      <c r="P35" s="83">
        <f t="shared" si="24"/>
        <v>0</v>
      </c>
      <c r="Q35" s="83">
        <f t="shared" si="25"/>
        <v>258</v>
      </c>
      <c r="R35" s="83">
        <f t="shared" si="26"/>
        <v>334</v>
      </c>
      <c r="S35" s="83">
        <f t="shared" si="27"/>
        <v>362</v>
      </c>
      <c r="T35" s="73"/>
      <c r="U35" s="67">
        <f>IF(B35=C35,0,IF(S35&lt;&gt;"-",(S35)/Přehled!$A$1,0))</f>
        <v>0.86190476190476195</v>
      </c>
    </row>
    <row r="36" spans="1:21" x14ac:dyDescent="0.25">
      <c r="A36" s="98">
        <v>34</v>
      </c>
      <c r="B36" s="34">
        <v>2008</v>
      </c>
      <c r="C36" s="7"/>
      <c r="D36" s="34">
        <v>510</v>
      </c>
      <c r="E36" s="41">
        <f t="shared" si="14"/>
        <v>255</v>
      </c>
      <c r="F36" s="41">
        <f t="shared" si="15"/>
        <v>85</v>
      </c>
      <c r="G36" s="41">
        <f t="shared" si="16"/>
        <v>20</v>
      </c>
      <c r="H36" s="40">
        <f t="shared" si="17"/>
        <v>5</v>
      </c>
      <c r="I36" s="34">
        <f t="shared" si="18"/>
        <v>969</v>
      </c>
      <c r="J36" s="41">
        <f t="shared" si="19"/>
        <v>485</v>
      </c>
      <c r="K36" s="41">
        <f t="shared" si="20"/>
        <v>162</v>
      </c>
      <c r="L36" s="41">
        <f t="shared" si="21"/>
        <v>38</v>
      </c>
      <c r="M36" s="7">
        <f t="shared" si="22"/>
        <v>10</v>
      </c>
      <c r="N36" s="36"/>
      <c r="O36" s="83">
        <f t="shared" si="23"/>
        <v>70</v>
      </c>
      <c r="P36" s="83">
        <f t="shared" si="24"/>
        <v>0</v>
      </c>
      <c r="Q36" s="83">
        <f t="shared" si="25"/>
        <v>230</v>
      </c>
      <c r="R36" s="83">
        <f t="shared" si="26"/>
        <v>316</v>
      </c>
      <c r="S36" s="83">
        <f t="shared" si="27"/>
        <v>344</v>
      </c>
      <c r="T36" s="73"/>
      <c r="U36" s="67">
        <f>IF(B36=C36,0,IF(S36&lt;&gt;"-",(S36)/Přehled!$A$1,0))</f>
        <v>0.81904761904761902</v>
      </c>
    </row>
    <row r="37" spans="1:21" x14ac:dyDescent="0.25">
      <c r="A37" s="98">
        <v>35</v>
      </c>
      <c r="B37" s="34">
        <v>2058</v>
      </c>
      <c r="C37" s="7"/>
      <c r="D37" s="34">
        <v>525</v>
      </c>
      <c r="E37" s="41">
        <f t="shared" si="14"/>
        <v>265</v>
      </c>
      <c r="F37" s="41">
        <f t="shared" si="15"/>
        <v>90</v>
      </c>
      <c r="G37" s="41">
        <f t="shared" si="16"/>
        <v>25</v>
      </c>
      <c r="H37" s="40">
        <f t="shared" si="17"/>
        <v>5</v>
      </c>
      <c r="I37" s="34">
        <f t="shared" si="18"/>
        <v>998</v>
      </c>
      <c r="J37" s="41">
        <f t="shared" si="19"/>
        <v>504</v>
      </c>
      <c r="K37" s="41">
        <f t="shared" si="20"/>
        <v>171</v>
      </c>
      <c r="L37" s="41">
        <f t="shared" si="21"/>
        <v>48</v>
      </c>
      <c r="M37" s="7">
        <f t="shared" si="22"/>
        <v>10</v>
      </c>
      <c r="N37" s="36"/>
      <c r="O37" s="83">
        <f t="shared" si="23"/>
        <v>62</v>
      </c>
      <c r="P37" s="83">
        <f t="shared" si="24"/>
        <v>0</v>
      </c>
      <c r="Q37" s="83">
        <f t="shared" si="25"/>
        <v>214</v>
      </c>
      <c r="R37" s="83">
        <f t="shared" si="26"/>
        <v>289</v>
      </c>
      <c r="S37" s="83">
        <f t="shared" si="27"/>
        <v>327</v>
      </c>
      <c r="T37" s="73"/>
      <c r="U37" s="67">
        <f>IF(B37=C37,0,IF(S37&lt;&gt;"-",(S37)/Přehled!$A$1,0))</f>
        <v>0.77857142857142858</v>
      </c>
    </row>
    <row r="38" spans="1:21" x14ac:dyDescent="0.25">
      <c r="A38" s="98">
        <v>36</v>
      </c>
      <c r="B38" s="34">
        <v>2110</v>
      </c>
      <c r="C38" s="7"/>
      <c r="D38" s="34">
        <v>545</v>
      </c>
      <c r="E38" s="41">
        <f t="shared" si="14"/>
        <v>275</v>
      </c>
      <c r="F38" s="41">
        <f t="shared" si="15"/>
        <v>90</v>
      </c>
      <c r="G38" s="41">
        <f t="shared" si="16"/>
        <v>25</v>
      </c>
      <c r="H38" s="40">
        <f t="shared" si="17"/>
        <v>5</v>
      </c>
      <c r="I38" s="34">
        <f t="shared" si="18"/>
        <v>1036</v>
      </c>
      <c r="J38" s="41">
        <f t="shared" si="19"/>
        <v>523</v>
      </c>
      <c r="K38" s="41">
        <f t="shared" si="20"/>
        <v>171</v>
      </c>
      <c r="L38" s="41">
        <f t="shared" si="21"/>
        <v>48</v>
      </c>
      <c r="M38" s="7">
        <f t="shared" si="22"/>
        <v>10</v>
      </c>
      <c r="N38" s="36"/>
      <c r="O38" s="83">
        <f t="shared" si="23"/>
        <v>38</v>
      </c>
      <c r="P38" s="83">
        <f t="shared" si="24"/>
        <v>0</v>
      </c>
      <c r="Q38" s="83">
        <f t="shared" si="25"/>
        <v>209</v>
      </c>
      <c r="R38" s="83">
        <f t="shared" si="26"/>
        <v>284</v>
      </c>
      <c r="S38" s="83">
        <f t="shared" si="27"/>
        <v>322</v>
      </c>
      <c r="T38" s="73"/>
      <c r="U38" s="67">
        <f>IF(B38=C38,0,IF(S38&lt;&gt;"-",(S38)/Přehled!$A$1,0))</f>
        <v>0.76666666666666672</v>
      </c>
    </row>
    <row r="39" spans="1:21" x14ac:dyDescent="0.25">
      <c r="A39" s="98">
        <v>37</v>
      </c>
      <c r="B39" s="34">
        <v>2163</v>
      </c>
      <c r="C39" s="7"/>
      <c r="D39" s="34">
        <v>565</v>
      </c>
      <c r="E39" s="41">
        <f t="shared" si="14"/>
        <v>285</v>
      </c>
      <c r="F39" s="41">
        <f t="shared" si="15"/>
        <v>95</v>
      </c>
      <c r="G39" s="41">
        <f t="shared" si="16"/>
        <v>25</v>
      </c>
      <c r="H39" s="40">
        <f t="shared" si="17"/>
        <v>5</v>
      </c>
      <c r="I39" s="34">
        <f t="shared" si="18"/>
        <v>1074</v>
      </c>
      <c r="J39" s="41">
        <f t="shared" si="19"/>
        <v>542</v>
      </c>
      <c r="K39" s="41">
        <f t="shared" si="20"/>
        <v>181</v>
      </c>
      <c r="L39" s="41">
        <f t="shared" si="21"/>
        <v>48</v>
      </c>
      <c r="M39" s="7">
        <f t="shared" si="22"/>
        <v>10</v>
      </c>
      <c r="N39" s="36"/>
      <c r="O39" s="83">
        <f t="shared" si="23"/>
        <v>15</v>
      </c>
      <c r="P39" s="83">
        <f t="shared" si="24"/>
        <v>0</v>
      </c>
      <c r="Q39" s="83">
        <f t="shared" si="25"/>
        <v>185</v>
      </c>
      <c r="R39" s="83">
        <f t="shared" si="26"/>
        <v>270</v>
      </c>
      <c r="S39" s="83">
        <f t="shared" si="27"/>
        <v>308</v>
      </c>
      <c r="T39" s="73"/>
      <c r="U39" s="67">
        <f>IF(B39=C39,0,IF(S39&lt;&gt;"-",(S39)/Přehled!$A$1,0))</f>
        <v>0.73333333333333328</v>
      </c>
    </row>
    <row r="40" spans="1:21" x14ac:dyDescent="0.25">
      <c r="A40" s="98">
        <v>38</v>
      </c>
      <c r="B40" s="34">
        <v>2217</v>
      </c>
      <c r="C40" s="7"/>
      <c r="D40" s="34">
        <v>585</v>
      </c>
      <c r="E40" s="41">
        <f t="shared" si="14"/>
        <v>295</v>
      </c>
      <c r="F40" s="41">
        <f t="shared" si="15"/>
        <v>100</v>
      </c>
      <c r="G40" s="41">
        <f t="shared" si="16"/>
        <v>25</v>
      </c>
      <c r="H40" s="40">
        <f t="shared" si="17"/>
        <v>5</v>
      </c>
      <c r="I40" s="34">
        <f t="shared" si="18"/>
        <v>1112</v>
      </c>
      <c r="J40" s="41">
        <f t="shared" si="19"/>
        <v>561</v>
      </c>
      <c r="K40" s="41">
        <f t="shared" si="20"/>
        <v>190</v>
      </c>
      <c r="L40" s="41">
        <f t="shared" si="21"/>
        <v>48</v>
      </c>
      <c r="M40" s="7">
        <f t="shared" si="22"/>
        <v>10</v>
      </c>
      <c r="N40" s="36"/>
      <c r="O40" s="83">
        <f t="shared" si="23"/>
        <v>0</v>
      </c>
      <c r="P40" s="83">
        <f t="shared" si="24"/>
        <v>0</v>
      </c>
      <c r="Q40" s="83">
        <f t="shared" si="25"/>
        <v>164</v>
      </c>
      <c r="R40" s="83">
        <f t="shared" si="26"/>
        <v>258</v>
      </c>
      <c r="S40" s="83">
        <f t="shared" si="27"/>
        <v>296</v>
      </c>
      <c r="T40" s="73"/>
      <c r="U40" s="67">
        <f>IF(B40=C40,0,IF(S40&lt;&gt;"-",(S40)/Přehled!$A$1,0))</f>
        <v>0.70476190476190481</v>
      </c>
    </row>
    <row r="41" spans="1:21" x14ac:dyDescent="0.25">
      <c r="A41" s="98">
        <v>39</v>
      </c>
      <c r="B41" s="34">
        <v>2272</v>
      </c>
      <c r="C41" s="7"/>
      <c r="D41" s="34">
        <v>600</v>
      </c>
      <c r="E41" s="41">
        <f t="shared" si="14"/>
        <v>300</v>
      </c>
      <c r="F41" s="41">
        <f t="shared" si="15"/>
        <v>100</v>
      </c>
      <c r="G41" s="41">
        <f t="shared" si="16"/>
        <v>25</v>
      </c>
      <c r="H41" s="40">
        <f t="shared" si="17"/>
        <v>5</v>
      </c>
      <c r="I41" s="34">
        <f t="shared" si="18"/>
        <v>1140</v>
      </c>
      <c r="J41" s="41">
        <f t="shared" si="19"/>
        <v>570</v>
      </c>
      <c r="K41" s="41">
        <f t="shared" si="20"/>
        <v>190</v>
      </c>
      <c r="L41" s="41">
        <f t="shared" si="21"/>
        <v>48</v>
      </c>
      <c r="M41" s="7">
        <f t="shared" si="22"/>
        <v>10</v>
      </c>
      <c r="N41" s="36"/>
      <c r="O41" s="83">
        <f t="shared" si="23"/>
        <v>0</v>
      </c>
      <c r="P41" s="83">
        <f t="shared" si="24"/>
        <v>0</v>
      </c>
      <c r="Q41" s="83">
        <f t="shared" si="25"/>
        <v>182</v>
      </c>
      <c r="R41" s="83">
        <f t="shared" si="26"/>
        <v>276</v>
      </c>
      <c r="S41" s="83">
        <f t="shared" si="27"/>
        <v>314</v>
      </c>
      <c r="T41" s="73"/>
      <c r="U41" s="67">
        <f>IF(B41=C41,0,IF(S41&lt;&gt;"-",(S41)/Přehled!$A$1,0))</f>
        <v>0.74761904761904763</v>
      </c>
    </row>
    <row r="42" spans="1:21" x14ac:dyDescent="0.25">
      <c r="A42" s="98">
        <v>40</v>
      </c>
      <c r="B42" s="34">
        <v>2329</v>
      </c>
      <c r="C42" s="7"/>
      <c r="D42" s="34">
        <v>620</v>
      </c>
      <c r="E42" s="41">
        <f t="shared" si="14"/>
        <v>310</v>
      </c>
      <c r="F42" s="41">
        <f t="shared" si="15"/>
        <v>105</v>
      </c>
      <c r="G42" s="41">
        <f t="shared" si="16"/>
        <v>25</v>
      </c>
      <c r="H42" s="40">
        <f t="shared" si="17"/>
        <v>5</v>
      </c>
      <c r="I42" s="34">
        <f t="shared" si="18"/>
        <v>1178</v>
      </c>
      <c r="J42" s="41">
        <f t="shared" si="19"/>
        <v>589</v>
      </c>
      <c r="K42" s="41">
        <f t="shared" si="20"/>
        <v>200</v>
      </c>
      <c r="L42" s="41">
        <f t="shared" si="21"/>
        <v>48</v>
      </c>
      <c r="M42" s="7">
        <f t="shared" si="22"/>
        <v>10</v>
      </c>
      <c r="N42" s="36"/>
      <c r="O42" s="83">
        <f t="shared" si="23"/>
        <v>0</v>
      </c>
      <c r="P42" s="83">
        <f t="shared" si="24"/>
        <v>0</v>
      </c>
      <c r="Q42" s="83">
        <f t="shared" si="25"/>
        <v>162</v>
      </c>
      <c r="R42" s="83">
        <f t="shared" si="26"/>
        <v>266</v>
      </c>
      <c r="S42" s="83">
        <f t="shared" si="27"/>
        <v>304</v>
      </c>
      <c r="T42" s="73"/>
      <c r="U42" s="67">
        <f>IF(B42=C42,0,IF(S42&lt;&gt;"-",(S42)/Přehled!$A$1,0))</f>
        <v>0.72380952380952379</v>
      </c>
    </row>
    <row r="43" spans="1:21" x14ac:dyDescent="0.25">
      <c r="A43" s="100">
        <v>41</v>
      </c>
      <c r="B43" s="51">
        <v>2387</v>
      </c>
      <c r="C43" s="52"/>
      <c r="D43" s="51">
        <v>640</v>
      </c>
      <c r="E43" s="54">
        <f t="shared" si="14"/>
        <v>320</v>
      </c>
      <c r="F43" s="54">
        <f t="shared" si="15"/>
        <v>105</v>
      </c>
      <c r="G43" s="54">
        <f t="shared" si="16"/>
        <v>25</v>
      </c>
      <c r="H43" s="101">
        <f t="shared" si="17"/>
        <v>5</v>
      </c>
      <c r="I43" s="51">
        <f t="shared" si="18"/>
        <v>1216</v>
      </c>
      <c r="J43" s="54">
        <f t="shared" si="19"/>
        <v>608</v>
      </c>
      <c r="K43" s="54">
        <f t="shared" si="20"/>
        <v>200</v>
      </c>
      <c r="L43" s="54">
        <f t="shared" si="21"/>
        <v>48</v>
      </c>
      <c r="M43" s="52">
        <f t="shared" si="22"/>
        <v>10</v>
      </c>
      <c r="N43" s="36"/>
      <c r="O43" s="83">
        <f t="shared" si="23"/>
        <v>0</v>
      </c>
      <c r="P43" s="83">
        <f t="shared" si="24"/>
        <v>0</v>
      </c>
      <c r="Q43" s="83">
        <f t="shared" si="25"/>
        <v>163</v>
      </c>
      <c r="R43" s="83">
        <f t="shared" si="26"/>
        <v>267</v>
      </c>
      <c r="S43" s="83">
        <f t="shared" si="27"/>
        <v>305</v>
      </c>
      <c r="T43" s="73"/>
      <c r="U43" s="67">
        <f>IF(B43=C43,0,IF(S43&lt;&gt;"-",(S43)/Přehled!$A$1,0))</f>
        <v>0.72619047619047616</v>
      </c>
    </row>
    <row r="44" spans="1:21" x14ac:dyDescent="0.25">
      <c r="A44" s="98">
        <v>42</v>
      </c>
      <c r="B44" s="34">
        <v>2447</v>
      </c>
      <c r="C44" s="7"/>
      <c r="D44" s="34">
        <v>660</v>
      </c>
      <c r="E44" s="41">
        <f t="shared" si="14"/>
        <v>330</v>
      </c>
      <c r="F44" s="41">
        <f t="shared" si="15"/>
        <v>110</v>
      </c>
      <c r="G44" s="41">
        <f t="shared" si="16"/>
        <v>30</v>
      </c>
      <c r="H44" s="40">
        <f t="shared" si="17"/>
        <v>5</v>
      </c>
      <c r="I44" s="34">
        <f t="shared" si="18"/>
        <v>1254</v>
      </c>
      <c r="J44" s="41">
        <f t="shared" si="19"/>
        <v>627</v>
      </c>
      <c r="K44" s="41">
        <f t="shared" si="20"/>
        <v>209</v>
      </c>
      <c r="L44" s="41">
        <f t="shared" si="21"/>
        <v>57</v>
      </c>
      <c r="M44" s="7">
        <f t="shared" si="22"/>
        <v>10</v>
      </c>
      <c r="N44" s="36"/>
      <c r="O44" s="83">
        <f t="shared" si="23"/>
        <v>0</v>
      </c>
      <c r="P44" s="83">
        <f t="shared" si="24"/>
        <v>0</v>
      </c>
      <c r="Q44" s="83">
        <f t="shared" si="25"/>
        <v>148</v>
      </c>
      <c r="R44" s="83">
        <f t="shared" si="26"/>
        <v>243</v>
      </c>
      <c r="S44" s="83">
        <f t="shared" si="27"/>
        <v>290</v>
      </c>
      <c r="T44" s="73"/>
      <c r="U44" s="67">
        <f>IF(B44=C44,0,IF(S44&lt;&gt;"-",(S44)/Přehled!$A$1,0))</f>
        <v>0.69047619047619047</v>
      </c>
    </row>
    <row r="45" spans="1:21" x14ac:dyDescent="0.25">
      <c r="A45" s="98">
        <v>43</v>
      </c>
      <c r="B45" s="34">
        <v>2508</v>
      </c>
      <c r="C45" s="7"/>
      <c r="D45" s="34">
        <v>675</v>
      </c>
      <c r="E45" s="41">
        <f t="shared" si="14"/>
        <v>340</v>
      </c>
      <c r="F45" s="41">
        <f t="shared" si="15"/>
        <v>115</v>
      </c>
      <c r="G45" s="41">
        <f t="shared" si="16"/>
        <v>30</v>
      </c>
      <c r="H45" s="40">
        <f t="shared" si="17"/>
        <v>5</v>
      </c>
      <c r="I45" s="34">
        <f t="shared" si="18"/>
        <v>1283</v>
      </c>
      <c r="J45" s="41">
        <f t="shared" si="19"/>
        <v>646</v>
      </c>
      <c r="K45" s="41">
        <f t="shared" si="20"/>
        <v>219</v>
      </c>
      <c r="L45" s="41">
        <f t="shared" si="21"/>
        <v>57</v>
      </c>
      <c r="M45" s="7">
        <f t="shared" si="22"/>
        <v>10</v>
      </c>
      <c r="N45" s="36"/>
      <c r="O45" s="83">
        <f t="shared" si="23"/>
        <v>0</v>
      </c>
      <c r="P45" s="83">
        <f t="shared" si="24"/>
        <v>0</v>
      </c>
      <c r="Q45" s="83">
        <f t="shared" si="25"/>
        <v>141</v>
      </c>
      <c r="R45" s="83">
        <f t="shared" si="26"/>
        <v>246</v>
      </c>
      <c r="S45" s="83">
        <f t="shared" si="27"/>
        <v>293</v>
      </c>
      <c r="T45" s="73"/>
      <c r="U45" s="67">
        <f>IF(B45=C45,0,IF(S45&lt;&gt;"-",(S45)/Přehled!$A$1,0))</f>
        <v>0.69761904761904758</v>
      </c>
    </row>
    <row r="46" spans="1:21" x14ac:dyDescent="0.25">
      <c r="A46" s="98">
        <v>44</v>
      </c>
      <c r="B46" s="34">
        <v>2571</v>
      </c>
      <c r="C46" s="7"/>
      <c r="D46" s="34">
        <v>695</v>
      </c>
      <c r="E46" s="41">
        <f t="shared" si="14"/>
        <v>350</v>
      </c>
      <c r="F46" s="41">
        <f t="shared" si="15"/>
        <v>115</v>
      </c>
      <c r="G46" s="41">
        <f t="shared" si="16"/>
        <v>30</v>
      </c>
      <c r="H46" s="40">
        <f t="shared" si="17"/>
        <v>5</v>
      </c>
      <c r="I46" s="34">
        <f t="shared" si="18"/>
        <v>1321</v>
      </c>
      <c r="J46" s="41">
        <f t="shared" si="19"/>
        <v>665</v>
      </c>
      <c r="K46" s="41">
        <f t="shared" si="20"/>
        <v>219</v>
      </c>
      <c r="L46" s="41">
        <f t="shared" si="21"/>
        <v>57</v>
      </c>
      <c r="M46" s="7">
        <f t="shared" si="22"/>
        <v>10</v>
      </c>
      <c r="N46" s="36"/>
      <c r="O46" s="83">
        <f t="shared" si="23"/>
        <v>0</v>
      </c>
      <c r="P46" s="83">
        <f t="shared" si="24"/>
        <v>0</v>
      </c>
      <c r="Q46" s="83">
        <f t="shared" si="25"/>
        <v>147</v>
      </c>
      <c r="R46" s="83">
        <f t="shared" si="26"/>
        <v>252</v>
      </c>
      <c r="S46" s="83">
        <f t="shared" si="27"/>
        <v>299</v>
      </c>
      <c r="T46" s="73"/>
      <c r="U46" s="67">
        <f>IF(B46=C46,0,IF(S46&lt;&gt;"-",(S46)/Přehled!$A$1,0))</f>
        <v>0.71190476190476193</v>
      </c>
    </row>
    <row r="47" spans="1:21" x14ac:dyDescent="0.25">
      <c r="A47" s="98">
        <v>45</v>
      </c>
      <c r="B47" s="34">
        <v>2635</v>
      </c>
      <c r="C47" s="7"/>
      <c r="D47" s="34">
        <v>715</v>
      </c>
      <c r="E47" s="41">
        <f t="shared" si="14"/>
        <v>360</v>
      </c>
      <c r="F47" s="41">
        <f t="shared" si="15"/>
        <v>120</v>
      </c>
      <c r="G47" s="41">
        <f t="shared" si="16"/>
        <v>30</v>
      </c>
      <c r="H47" s="40">
        <f t="shared" si="17"/>
        <v>5</v>
      </c>
      <c r="I47" s="34">
        <f t="shared" si="18"/>
        <v>1359</v>
      </c>
      <c r="J47" s="41">
        <f t="shared" si="19"/>
        <v>684</v>
      </c>
      <c r="K47" s="41">
        <f t="shared" si="20"/>
        <v>228</v>
      </c>
      <c r="L47" s="41">
        <f t="shared" si="21"/>
        <v>57</v>
      </c>
      <c r="M47" s="7">
        <f t="shared" si="22"/>
        <v>10</v>
      </c>
      <c r="N47" s="36"/>
      <c r="O47" s="83">
        <f t="shared" si="23"/>
        <v>0</v>
      </c>
      <c r="P47" s="83">
        <f t="shared" si="24"/>
        <v>0</v>
      </c>
      <c r="Q47" s="83">
        <f t="shared" si="25"/>
        <v>136</v>
      </c>
      <c r="R47" s="83">
        <f t="shared" si="26"/>
        <v>250</v>
      </c>
      <c r="S47" s="83">
        <f t="shared" si="27"/>
        <v>297</v>
      </c>
      <c r="T47" s="73"/>
      <c r="U47" s="67">
        <f>IF(B47=C47,0,IF(S47&lt;&gt;"-",(S47)/Přehled!$A$1,0))</f>
        <v>0.70714285714285718</v>
      </c>
    </row>
    <row r="48" spans="1:21" x14ac:dyDescent="0.25">
      <c r="A48" s="98">
        <v>46</v>
      </c>
      <c r="B48" s="34">
        <v>2701</v>
      </c>
      <c r="C48" s="7"/>
      <c r="D48" s="34">
        <v>735</v>
      </c>
      <c r="E48" s="41">
        <f t="shared" si="14"/>
        <v>370</v>
      </c>
      <c r="F48" s="41">
        <f t="shared" si="15"/>
        <v>125</v>
      </c>
      <c r="G48" s="41">
        <f t="shared" si="16"/>
        <v>30</v>
      </c>
      <c r="H48" s="40">
        <f t="shared" si="17"/>
        <v>5</v>
      </c>
      <c r="I48" s="34">
        <f t="shared" si="18"/>
        <v>1397</v>
      </c>
      <c r="J48" s="41">
        <f t="shared" si="19"/>
        <v>703</v>
      </c>
      <c r="K48" s="41">
        <f t="shared" si="20"/>
        <v>238</v>
      </c>
      <c r="L48" s="41">
        <f t="shared" si="21"/>
        <v>57</v>
      </c>
      <c r="M48" s="7">
        <f t="shared" si="22"/>
        <v>10</v>
      </c>
      <c r="N48" s="36"/>
      <c r="O48" s="83">
        <f t="shared" si="23"/>
        <v>0</v>
      </c>
      <c r="P48" s="83">
        <f t="shared" si="24"/>
        <v>0</v>
      </c>
      <c r="Q48" s="83">
        <f t="shared" si="25"/>
        <v>125</v>
      </c>
      <c r="R48" s="83">
        <f t="shared" si="26"/>
        <v>249</v>
      </c>
      <c r="S48" s="83">
        <f t="shared" si="27"/>
        <v>296</v>
      </c>
      <c r="T48" s="73"/>
      <c r="U48" s="67">
        <f>IF(B48=C48,0,IF(S48&lt;&gt;"-",(S48)/Přehled!$A$1,0))</f>
        <v>0.70476190476190481</v>
      </c>
    </row>
    <row r="49" spans="1:21" x14ac:dyDescent="0.25">
      <c r="A49" s="98">
        <v>47</v>
      </c>
      <c r="B49" s="34">
        <v>2768</v>
      </c>
      <c r="C49" s="7"/>
      <c r="D49" s="34">
        <v>755</v>
      </c>
      <c r="E49" s="41">
        <f t="shared" si="14"/>
        <v>380</v>
      </c>
      <c r="F49" s="41">
        <f t="shared" si="15"/>
        <v>125</v>
      </c>
      <c r="G49" s="41">
        <f t="shared" si="16"/>
        <v>30</v>
      </c>
      <c r="H49" s="40">
        <f t="shared" si="17"/>
        <v>5</v>
      </c>
      <c r="I49" s="34">
        <f t="shared" si="18"/>
        <v>1435</v>
      </c>
      <c r="J49" s="41">
        <f t="shared" si="19"/>
        <v>722</v>
      </c>
      <c r="K49" s="41">
        <f t="shared" si="20"/>
        <v>238</v>
      </c>
      <c r="L49" s="41">
        <f t="shared" si="21"/>
        <v>57</v>
      </c>
      <c r="M49" s="7">
        <f t="shared" si="22"/>
        <v>10</v>
      </c>
      <c r="N49" s="36"/>
      <c r="O49" s="83">
        <f t="shared" si="23"/>
        <v>0</v>
      </c>
      <c r="P49" s="83">
        <f t="shared" si="24"/>
        <v>0</v>
      </c>
      <c r="Q49" s="83">
        <f t="shared" si="25"/>
        <v>135</v>
      </c>
      <c r="R49" s="83">
        <f t="shared" si="26"/>
        <v>259</v>
      </c>
      <c r="S49" s="83">
        <f t="shared" si="27"/>
        <v>306</v>
      </c>
      <c r="T49" s="73"/>
      <c r="U49" s="67">
        <f>IF(B49=C49,0,IF(S49&lt;&gt;"-",(S49)/Přehled!$A$1,0))</f>
        <v>0.72857142857142854</v>
      </c>
    </row>
    <row r="50" spans="1:21" x14ac:dyDescent="0.25">
      <c r="A50" s="98">
        <v>48</v>
      </c>
      <c r="B50" s="34">
        <v>2837</v>
      </c>
      <c r="C50" s="7"/>
      <c r="D50" s="34">
        <v>775</v>
      </c>
      <c r="E50" s="41">
        <f t="shared" si="14"/>
        <v>390</v>
      </c>
      <c r="F50" s="41">
        <f t="shared" si="15"/>
        <v>130</v>
      </c>
      <c r="G50" s="41">
        <f t="shared" si="16"/>
        <v>35</v>
      </c>
      <c r="H50" s="40">
        <f t="shared" si="17"/>
        <v>5</v>
      </c>
      <c r="I50" s="34">
        <f t="shared" si="18"/>
        <v>1473</v>
      </c>
      <c r="J50" s="41">
        <f t="shared" si="19"/>
        <v>741</v>
      </c>
      <c r="K50" s="41">
        <f t="shared" si="20"/>
        <v>247</v>
      </c>
      <c r="L50" s="41">
        <f t="shared" si="21"/>
        <v>67</v>
      </c>
      <c r="M50" s="7">
        <f t="shared" si="22"/>
        <v>10</v>
      </c>
      <c r="N50" s="36"/>
      <c r="O50" s="83">
        <f t="shared" si="23"/>
        <v>0</v>
      </c>
      <c r="P50" s="83">
        <f t="shared" si="24"/>
        <v>0</v>
      </c>
      <c r="Q50" s="83">
        <f t="shared" si="25"/>
        <v>129</v>
      </c>
      <c r="R50" s="83">
        <f t="shared" si="26"/>
        <v>242</v>
      </c>
      <c r="S50" s="83">
        <f t="shared" si="27"/>
        <v>299</v>
      </c>
      <c r="T50" s="73"/>
      <c r="U50" s="67">
        <f>IF(B50=C50,0,IF(S50&lt;&gt;"-",(S50)/Přehled!$A$1,0))</f>
        <v>0.71190476190476193</v>
      </c>
    </row>
    <row r="51" spans="1:21" x14ac:dyDescent="0.25">
      <c r="A51" s="98">
        <v>49</v>
      </c>
      <c r="B51" s="34">
        <v>2908</v>
      </c>
      <c r="C51" s="7"/>
      <c r="D51" s="34">
        <v>795</v>
      </c>
      <c r="E51" s="41">
        <f t="shared" si="14"/>
        <v>400</v>
      </c>
      <c r="F51" s="41">
        <f t="shared" si="15"/>
        <v>135</v>
      </c>
      <c r="G51" s="41">
        <f t="shared" si="16"/>
        <v>35</v>
      </c>
      <c r="H51" s="40">
        <f t="shared" si="17"/>
        <v>5</v>
      </c>
      <c r="I51" s="34">
        <f t="shared" si="18"/>
        <v>1511</v>
      </c>
      <c r="J51" s="41">
        <f t="shared" si="19"/>
        <v>760</v>
      </c>
      <c r="K51" s="41">
        <f t="shared" si="20"/>
        <v>257</v>
      </c>
      <c r="L51" s="41">
        <f t="shared" si="21"/>
        <v>67</v>
      </c>
      <c r="M51" s="7">
        <f t="shared" si="22"/>
        <v>10</v>
      </c>
      <c r="N51" s="36"/>
      <c r="O51" s="83">
        <f t="shared" si="23"/>
        <v>0</v>
      </c>
      <c r="P51" s="83">
        <f t="shared" si="24"/>
        <v>0</v>
      </c>
      <c r="Q51" s="83">
        <f t="shared" si="25"/>
        <v>123</v>
      </c>
      <c r="R51" s="83">
        <f t="shared" si="26"/>
        <v>246</v>
      </c>
      <c r="S51" s="83">
        <f t="shared" si="27"/>
        <v>303</v>
      </c>
      <c r="T51" s="73"/>
      <c r="U51" s="67">
        <f>IF(B51=C51,0,IF(S51&lt;&gt;"-",(S51)/Přehled!$A$1,0))</f>
        <v>0.72142857142857142</v>
      </c>
    </row>
    <row r="52" spans="1:21" x14ac:dyDescent="0.25">
      <c r="A52" s="98">
        <v>50</v>
      </c>
      <c r="B52" s="34">
        <v>2981</v>
      </c>
      <c r="C52" s="7"/>
      <c r="D52" s="34">
        <v>815</v>
      </c>
      <c r="E52" s="41">
        <f t="shared" si="14"/>
        <v>410</v>
      </c>
      <c r="F52" s="41">
        <f t="shared" si="15"/>
        <v>135</v>
      </c>
      <c r="G52" s="41">
        <f t="shared" si="16"/>
        <v>35</v>
      </c>
      <c r="H52" s="40">
        <f t="shared" si="17"/>
        <v>5</v>
      </c>
      <c r="I52" s="34">
        <f t="shared" si="18"/>
        <v>1549</v>
      </c>
      <c r="J52" s="41">
        <f t="shared" si="19"/>
        <v>779</v>
      </c>
      <c r="K52" s="41">
        <f t="shared" si="20"/>
        <v>257</v>
      </c>
      <c r="L52" s="41">
        <f t="shared" si="21"/>
        <v>67</v>
      </c>
      <c r="M52" s="7">
        <f t="shared" si="22"/>
        <v>10</v>
      </c>
      <c r="N52" s="36"/>
      <c r="O52" s="83">
        <f t="shared" si="23"/>
        <v>0</v>
      </c>
      <c r="P52" s="83">
        <f t="shared" si="24"/>
        <v>0</v>
      </c>
      <c r="Q52" s="83">
        <f t="shared" si="25"/>
        <v>139</v>
      </c>
      <c r="R52" s="83">
        <f t="shared" si="26"/>
        <v>262</v>
      </c>
      <c r="S52" s="83">
        <f t="shared" si="27"/>
        <v>319</v>
      </c>
      <c r="T52" s="73"/>
      <c r="U52" s="67">
        <f>IF(B52=C52,0,IF(S52&lt;&gt;"-",(S52)/Přehled!$A$1,0))</f>
        <v>0.75952380952380949</v>
      </c>
    </row>
    <row r="53" spans="1:21" x14ac:dyDescent="0.25">
      <c r="A53" s="100">
        <v>51</v>
      </c>
      <c r="B53" s="51">
        <v>3055</v>
      </c>
      <c r="C53" s="52"/>
      <c r="D53" s="51">
        <v>830</v>
      </c>
      <c r="E53" s="54">
        <f t="shared" si="14"/>
        <v>415</v>
      </c>
      <c r="F53" s="54">
        <f t="shared" si="15"/>
        <v>140</v>
      </c>
      <c r="G53" s="54">
        <f t="shared" si="16"/>
        <v>35</v>
      </c>
      <c r="H53" s="101">
        <f t="shared" si="17"/>
        <v>5</v>
      </c>
      <c r="I53" s="51">
        <f t="shared" si="18"/>
        <v>1577</v>
      </c>
      <c r="J53" s="54">
        <f t="shared" si="19"/>
        <v>789</v>
      </c>
      <c r="K53" s="54">
        <f t="shared" si="20"/>
        <v>266</v>
      </c>
      <c r="L53" s="54">
        <f t="shared" si="21"/>
        <v>67</v>
      </c>
      <c r="M53" s="52">
        <f t="shared" si="22"/>
        <v>10</v>
      </c>
      <c r="N53" s="36"/>
      <c r="O53" s="83">
        <f t="shared" si="23"/>
        <v>0</v>
      </c>
      <c r="P53" s="83">
        <f t="shared" si="24"/>
        <v>0</v>
      </c>
      <c r="Q53" s="83">
        <f t="shared" si="25"/>
        <v>157</v>
      </c>
      <c r="R53" s="83">
        <f t="shared" si="26"/>
        <v>289</v>
      </c>
      <c r="S53" s="83">
        <f t="shared" si="27"/>
        <v>346</v>
      </c>
      <c r="T53" s="73"/>
      <c r="U53" s="67">
        <f>IF(B53=C53,0,IF(S53&lt;&gt;"-",(S53)/Přehled!$A$1,0))</f>
        <v>0.82380952380952377</v>
      </c>
    </row>
    <row r="54" spans="1:21" x14ac:dyDescent="0.25">
      <c r="A54" s="98">
        <v>52</v>
      </c>
      <c r="B54" s="34">
        <v>3132</v>
      </c>
      <c r="C54" s="7"/>
      <c r="D54" s="34">
        <v>850</v>
      </c>
      <c r="E54" s="41">
        <f t="shared" si="14"/>
        <v>425</v>
      </c>
      <c r="F54" s="41">
        <f t="shared" si="15"/>
        <v>140</v>
      </c>
      <c r="G54" s="41">
        <f t="shared" si="16"/>
        <v>35</v>
      </c>
      <c r="H54" s="40">
        <f t="shared" si="17"/>
        <v>5</v>
      </c>
      <c r="I54" s="34">
        <f t="shared" si="18"/>
        <v>1615</v>
      </c>
      <c r="J54" s="41">
        <f t="shared" si="19"/>
        <v>808</v>
      </c>
      <c r="K54" s="41">
        <f t="shared" si="20"/>
        <v>266</v>
      </c>
      <c r="L54" s="41">
        <f t="shared" si="21"/>
        <v>67</v>
      </c>
      <c r="M54" s="7">
        <f t="shared" si="22"/>
        <v>10</v>
      </c>
      <c r="N54" s="36"/>
      <c r="O54" s="83">
        <f t="shared" si="23"/>
        <v>0</v>
      </c>
      <c r="P54" s="83">
        <f t="shared" si="24"/>
        <v>0</v>
      </c>
      <c r="Q54" s="83">
        <f t="shared" si="25"/>
        <v>177</v>
      </c>
      <c r="R54" s="83">
        <f t="shared" si="26"/>
        <v>309</v>
      </c>
      <c r="S54" s="83">
        <f t="shared" si="27"/>
        <v>366</v>
      </c>
      <c r="T54" s="73"/>
      <c r="U54" s="67">
        <f>IF(B54=C54,0,IF(S54&lt;&gt;"-",(S54)/Přehled!$A$1,0))</f>
        <v>0.87142857142857144</v>
      </c>
    </row>
    <row r="55" spans="1:21" x14ac:dyDescent="0.25">
      <c r="A55" s="98">
        <v>53</v>
      </c>
      <c r="B55" s="34">
        <v>3210</v>
      </c>
      <c r="C55" s="7"/>
      <c r="D55" s="34">
        <v>870</v>
      </c>
      <c r="E55" s="41">
        <f t="shared" si="14"/>
        <v>435</v>
      </c>
      <c r="F55" s="41">
        <f t="shared" si="15"/>
        <v>145</v>
      </c>
      <c r="G55" s="41">
        <f t="shared" si="16"/>
        <v>35</v>
      </c>
      <c r="H55" s="40">
        <f t="shared" si="17"/>
        <v>5</v>
      </c>
      <c r="I55" s="34">
        <f t="shared" si="18"/>
        <v>1653</v>
      </c>
      <c r="J55" s="41">
        <f t="shared" si="19"/>
        <v>827</v>
      </c>
      <c r="K55" s="41">
        <f t="shared" si="20"/>
        <v>276</v>
      </c>
      <c r="L55" s="41">
        <f t="shared" si="21"/>
        <v>67</v>
      </c>
      <c r="M55" s="7">
        <f t="shared" si="22"/>
        <v>10</v>
      </c>
      <c r="N55" s="36"/>
      <c r="O55" s="83">
        <f t="shared" si="23"/>
        <v>0</v>
      </c>
      <c r="P55" s="83">
        <f t="shared" si="24"/>
        <v>0</v>
      </c>
      <c r="Q55" s="83">
        <f t="shared" si="25"/>
        <v>178</v>
      </c>
      <c r="R55" s="83">
        <f t="shared" si="26"/>
        <v>320</v>
      </c>
      <c r="S55" s="83">
        <f t="shared" si="27"/>
        <v>377</v>
      </c>
      <c r="T55" s="73"/>
      <c r="U55" s="67">
        <f>IF(B55=C55,0,IF(S55&lt;&gt;"-",(S55)/Přehled!$A$1,0))</f>
        <v>0.89761904761904765</v>
      </c>
    </row>
    <row r="56" spans="1:21" x14ac:dyDescent="0.25">
      <c r="A56" s="98">
        <v>54</v>
      </c>
      <c r="B56" s="34">
        <v>3290</v>
      </c>
      <c r="C56" s="7"/>
      <c r="D56" s="34">
        <v>895</v>
      </c>
      <c r="E56" s="41">
        <f t="shared" si="14"/>
        <v>450</v>
      </c>
      <c r="F56" s="41">
        <f t="shared" si="15"/>
        <v>150</v>
      </c>
      <c r="G56" s="41">
        <f t="shared" si="16"/>
        <v>40</v>
      </c>
      <c r="H56" s="40">
        <f t="shared" si="17"/>
        <v>10</v>
      </c>
      <c r="I56" s="34">
        <f t="shared" si="18"/>
        <v>1701</v>
      </c>
      <c r="J56" s="41">
        <f t="shared" si="19"/>
        <v>855</v>
      </c>
      <c r="K56" s="41">
        <f t="shared" si="20"/>
        <v>285</v>
      </c>
      <c r="L56" s="41">
        <f t="shared" si="21"/>
        <v>76</v>
      </c>
      <c r="M56" s="7">
        <f t="shared" si="22"/>
        <v>19</v>
      </c>
      <c r="N56" s="36"/>
      <c r="O56" s="83">
        <f t="shared" si="23"/>
        <v>0</v>
      </c>
      <c r="P56" s="83">
        <f t="shared" si="24"/>
        <v>0</v>
      </c>
      <c r="Q56" s="83">
        <f t="shared" si="25"/>
        <v>164</v>
      </c>
      <c r="R56" s="83">
        <f t="shared" si="26"/>
        <v>297</v>
      </c>
      <c r="S56" s="83">
        <f t="shared" si="27"/>
        <v>354</v>
      </c>
      <c r="T56" s="73"/>
      <c r="U56" s="67">
        <f>IF(B56=C56,0,IF(S56&lt;&gt;"-",(S56)/Přehled!$A$1,0))</f>
        <v>0.84285714285714286</v>
      </c>
    </row>
    <row r="57" spans="1:21" x14ac:dyDescent="0.25">
      <c r="A57" s="98">
        <v>55</v>
      </c>
      <c r="B57" s="34">
        <v>3373</v>
      </c>
      <c r="C57" s="7"/>
      <c r="D57" s="34">
        <v>910</v>
      </c>
      <c r="E57" s="41">
        <f t="shared" si="14"/>
        <v>455</v>
      </c>
      <c r="F57" s="41">
        <f t="shared" si="15"/>
        <v>150</v>
      </c>
      <c r="G57" s="41">
        <f t="shared" si="16"/>
        <v>40</v>
      </c>
      <c r="H57" s="40">
        <f t="shared" si="17"/>
        <v>10</v>
      </c>
      <c r="I57" s="34">
        <f t="shared" si="18"/>
        <v>1729</v>
      </c>
      <c r="J57" s="41">
        <f t="shared" si="19"/>
        <v>865</v>
      </c>
      <c r="K57" s="41">
        <f t="shared" si="20"/>
        <v>285</v>
      </c>
      <c r="L57" s="41">
        <f t="shared" si="21"/>
        <v>76</v>
      </c>
      <c r="M57" s="7">
        <f t="shared" si="22"/>
        <v>19</v>
      </c>
      <c r="N57" s="36"/>
      <c r="O57" s="83">
        <f t="shared" si="23"/>
        <v>0</v>
      </c>
      <c r="P57" s="83">
        <f t="shared" si="24"/>
        <v>0</v>
      </c>
      <c r="Q57" s="83">
        <f t="shared" si="25"/>
        <v>209</v>
      </c>
      <c r="R57" s="83">
        <f t="shared" si="26"/>
        <v>342</v>
      </c>
      <c r="S57" s="83">
        <f t="shared" si="27"/>
        <v>399</v>
      </c>
      <c r="T57" s="73"/>
      <c r="U57" s="67">
        <f>IF(B57=C57,0,IF(S57&lt;&gt;"-",(S57)/Přehled!$A$1,0))</f>
        <v>0.95</v>
      </c>
    </row>
    <row r="58" spans="1:21" x14ac:dyDescent="0.25">
      <c r="A58" s="98">
        <v>56</v>
      </c>
      <c r="B58" s="34">
        <v>3457</v>
      </c>
      <c r="C58" s="7"/>
      <c r="D58" s="34">
        <v>930</v>
      </c>
      <c r="E58" s="41">
        <f t="shared" si="14"/>
        <v>465</v>
      </c>
      <c r="F58" s="41">
        <f t="shared" si="15"/>
        <v>155</v>
      </c>
      <c r="G58" s="41">
        <f t="shared" si="16"/>
        <v>40</v>
      </c>
      <c r="H58" s="40">
        <f t="shared" si="17"/>
        <v>10</v>
      </c>
      <c r="I58" s="34">
        <f t="shared" si="18"/>
        <v>1767</v>
      </c>
      <c r="J58" s="41">
        <f t="shared" si="19"/>
        <v>884</v>
      </c>
      <c r="K58" s="41">
        <f t="shared" si="20"/>
        <v>295</v>
      </c>
      <c r="L58" s="41">
        <f t="shared" si="21"/>
        <v>76</v>
      </c>
      <c r="M58" s="7">
        <f t="shared" si="22"/>
        <v>19</v>
      </c>
      <c r="N58" s="36"/>
      <c r="O58" s="83">
        <f t="shared" si="23"/>
        <v>0</v>
      </c>
      <c r="P58" s="83">
        <f t="shared" si="24"/>
        <v>0</v>
      </c>
      <c r="Q58" s="83">
        <f t="shared" si="25"/>
        <v>216</v>
      </c>
      <c r="R58" s="83">
        <f t="shared" si="26"/>
        <v>359</v>
      </c>
      <c r="S58" s="83">
        <f t="shared" si="27"/>
        <v>416</v>
      </c>
      <c r="T58" s="73"/>
      <c r="U58" s="67">
        <f>IF(B58=C58,0,IF(S58&lt;&gt;"-",(S58)/Přehled!$A$1,0))</f>
        <v>0.99047619047619051</v>
      </c>
    </row>
    <row r="59" spans="1:21" x14ac:dyDescent="0.25">
      <c r="A59" s="98">
        <v>57</v>
      </c>
      <c r="B59" s="34">
        <v>3543</v>
      </c>
      <c r="C59" s="7"/>
      <c r="D59" s="34">
        <v>950</v>
      </c>
      <c r="E59" s="41">
        <f t="shared" si="14"/>
        <v>475</v>
      </c>
      <c r="F59" s="41">
        <f t="shared" si="15"/>
        <v>160</v>
      </c>
      <c r="G59" s="41">
        <f t="shared" si="16"/>
        <v>40</v>
      </c>
      <c r="H59" s="40">
        <f t="shared" si="17"/>
        <v>10</v>
      </c>
      <c r="I59" s="34">
        <f t="shared" si="18"/>
        <v>1805</v>
      </c>
      <c r="J59" s="41">
        <f t="shared" si="19"/>
        <v>903</v>
      </c>
      <c r="K59" s="41">
        <f t="shared" si="20"/>
        <v>304</v>
      </c>
      <c r="L59" s="41">
        <f t="shared" si="21"/>
        <v>76</v>
      </c>
      <c r="M59" s="7">
        <f t="shared" si="22"/>
        <v>19</v>
      </c>
      <c r="N59" s="36"/>
      <c r="O59" s="83">
        <f t="shared" si="23"/>
        <v>0</v>
      </c>
      <c r="P59" s="83">
        <f t="shared" si="24"/>
        <v>0</v>
      </c>
      <c r="Q59" s="83">
        <f t="shared" si="25"/>
        <v>227</v>
      </c>
      <c r="R59" s="83">
        <f t="shared" si="26"/>
        <v>379</v>
      </c>
      <c r="S59" s="83">
        <f t="shared" si="27"/>
        <v>436</v>
      </c>
      <c r="T59" s="73"/>
      <c r="U59" s="67">
        <f>IF(B59=C59,0,IF(S59&lt;&gt;"-",(S59)/Přehled!$A$1,0))</f>
        <v>1.0380952380952382</v>
      </c>
    </row>
    <row r="60" spans="1:21" x14ac:dyDescent="0.25">
      <c r="A60" s="98">
        <v>58</v>
      </c>
      <c r="B60" s="34">
        <v>3632</v>
      </c>
      <c r="C60" s="7"/>
      <c r="D60" s="34">
        <v>970</v>
      </c>
      <c r="E60" s="41">
        <f t="shared" si="14"/>
        <v>485</v>
      </c>
      <c r="F60" s="41">
        <f t="shared" si="15"/>
        <v>160</v>
      </c>
      <c r="G60" s="41">
        <f t="shared" si="16"/>
        <v>40</v>
      </c>
      <c r="H60" s="40">
        <f t="shared" si="17"/>
        <v>10</v>
      </c>
      <c r="I60" s="34">
        <f t="shared" si="18"/>
        <v>1843</v>
      </c>
      <c r="J60" s="41">
        <f t="shared" si="19"/>
        <v>922</v>
      </c>
      <c r="K60" s="41">
        <f t="shared" si="20"/>
        <v>304</v>
      </c>
      <c r="L60" s="41">
        <f t="shared" si="21"/>
        <v>76</v>
      </c>
      <c r="M60" s="7">
        <f t="shared" si="22"/>
        <v>19</v>
      </c>
      <c r="N60" s="36"/>
      <c r="O60" s="83">
        <f t="shared" si="23"/>
        <v>0</v>
      </c>
      <c r="P60" s="83">
        <f t="shared" si="24"/>
        <v>0</v>
      </c>
      <c r="Q60" s="83">
        <f t="shared" si="25"/>
        <v>259</v>
      </c>
      <c r="R60" s="83">
        <f t="shared" si="26"/>
        <v>411</v>
      </c>
      <c r="S60" s="83">
        <f t="shared" si="27"/>
        <v>468</v>
      </c>
      <c r="T60" s="73"/>
      <c r="U60" s="67">
        <f>IF(B60=C60,0,IF(S60&lt;&gt;"-",(S60)/Přehled!$A$1,0))</f>
        <v>1.1142857142857143</v>
      </c>
    </row>
    <row r="61" spans="1:21" x14ac:dyDescent="0.25">
      <c r="A61" s="98">
        <v>59</v>
      </c>
      <c r="B61" s="34">
        <v>3723</v>
      </c>
      <c r="C61" s="7"/>
      <c r="D61" s="34">
        <v>995</v>
      </c>
      <c r="E61" s="41">
        <f t="shared" si="14"/>
        <v>500</v>
      </c>
      <c r="F61" s="41">
        <f t="shared" si="15"/>
        <v>165</v>
      </c>
      <c r="G61" s="41">
        <f t="shared" si="16"/>
        <v>40</v>
      </c>
      <c r="H61" s="40">
        <f t="shared" si="17"/>
        <v>10</v>
      </c>
      <c r="I61" s="34">
        <f t="shared" si="18"/>
        <v>1891</v>
      </c>
      <c r="J61" s="41">
        <f t="shared" si="19"/>
        <v>950</v>
      </c>
      <c r="K61" s="41">
        <f t="shared" si="20"/>
        <v>314</v>
      </c>
      <c r="L61" s="41">
        <f t="shared" si="21"/>
        <v>76</v>
      </c>
      <c r="M61" s="7">
        <f t="shared" si="22"/>
        <v>19</v>
      </c>
      <c r="N61" s="36"/>
      <c r="O61" s="83">
        <f t="shared" si="23"/>
        <v>0</v>
      </c>
      <c r="P61" s="83">
        <f t="shared" si="24"/>
        <v>0</v>
      </c>
      <c r="Q61" s="83">
        <f t="shared" si="25"/>
        <v>254</v>
      </c>
      <c r="R61" s="83">
        <f t="shared" si="26"/>
        <v>416</v>
      </c>
      <c r="S61" s="83">
        <f t="shared" si="27"/>
        <v>473</v>
      </c>
      <c r="T61" s="73"/>
      <c r="U61" s="67">
        <f>IF(B61=C61,0,IF(S61&lt;&gt;"-",(S61)/Přehled!$A$1,0))</f>
        <v>1.1261904761904762</v>
      </c>
    </row>
    <row r="62" spans="1:21" x14ac:dyDescent="0.25">
      <c r="A62" s="98">
        <v>60</v>
      </c>
      <c r="B62" s="34">
        <v>3816</v>
      </c>
      <c r="C62" s="7"/>
      <c r="D62" s="34">
        <v>1015</v>
      </c>
      <c r="E62" s="41">
        <f t="shared" si="14"/>
        <v>510</v>
      </c>
      <c r="F62" s="41">
        <f t="shared" si="15"/>
        <v>170</v>
      </c>
      <c r="G62" s="41">
        <f t="shared" si="16"/>
        <v>45</v>
      </c>
      <c r="H62" s="40">
        <f t="shared" si="17"/>
        <v>10</v>
      </c>
      <c r="I62" s="34">
        <f t="shared" si="18"/>
        <v>1929</v>
      </c>
      <c r="J62" s="41">
        <f t="shared" si="19"/>
        <v>969</v>
      </c>
      <c r="K62" s="41">
        <f t="shared" si="20"/>
        <v>323</v>
      </c>
      <c r="L62" s="41">
        <f t="shared" si="21"/>
        <v>86</v>
      </c>
      <c r="M62" s="7">
        <f t="shared" si="22"/>
        <v>19</v>
      </c>
      <c r="N62" s="36"/>
      <c r="O62" s="83">
        <f t="shared" si="23"/>
        <v>0</v>
      </c>
      <c r="P62" s="83">
        <f t="shared" si="24"/>
        <v>0</v>
      </c>
      <c r="Q62" s="83">
        <f t="shared" si="25"/>
        <v>272</v>
      </c>
      <c r="R62" s="83">
        <f t="shared" si="26"/>
        <v>423</v>
      </c>
      <c r="S62" s="83">
        <f t="shared" si="27"/>
        <v>490</v>
      </c>
      <c r="T62" s="73"/>
      <c r="U62" s="67">
        <f>IF(B62=C62,0,IF(S62&lt;&gt;"-",(S62)/Přehled!$A$1,0))</f>
        <v>1.1666666666666667</v>
      </c>
    </row>
    <row r="63" spans="1:21" x14ac:dyDescent="0.25">
      <c r="A63" s="100">
        <v>61</v>
      </c>
      <c r="B63" s="51">
        <v>3911</v>
      </c>
      <c r="C63" s="52"/>
      <c r="D63" s="51">
        <v>1035</v>
      </c>
      <c r="E63" s="54">
        <f t="shared" si="14"/>
        <v>520</v>
      </c>
      <c r="F63" s="54">
        <f t="shared" si="15"/>
        <v>175</v>
      </c>
      <c r="G63" s="54">
        <f t="shared" si="16"/>
        <v>45</v>
      </c>
      <c r="H63" s="101">
        <f t="shared" si="17"/>
        <v>10</v>
      </c>
      <c r="I63" s="51">
        <f t="shared" si="18"/>
        <v>1967</v>
      </c>
      <c r="J63" s="54">
        <f t="shared" si="19"/>
        <v>988</v>
      </c>
      <c r="K63" s="54">
        <f t="shared" si="20"/>
        <v>333</v>
      </c>
      <c r="L63" s="54">
        <f t="shared" si="21"/>
        <v>86</v>
      </c>
      <c r="M63" s="52">
        <f t="shared" si="22"/>
        <v>19</v>
      </c>
      <c r="N63" s="36"/>
      <c r="O63" s="83">
        <f t="shared" si="23"/>
        <v>0</v>
      </c>
      <c r="P63" s="83">
        <f t="shared" si="24"/>
        <v>0</v>
      </c>
      <c r="Q63" s="83">
        <f t="shared" si="25"/>
        <v>290</v>
      </c>
      <c r="R63" s="83">
        <f t="shared" si="26"/>
        <v>451</v>
      </c>
      <c r="S63" s="83">
        <f t="shared" si="27"/>
        <v>518</v>
      </c>
      <c r="T63" s="73"/>
      <c r="U63" s="67">
        <f>IF(B63=C63,0,IF(S63&lt;&gt;"-",(S63)/Přehled!$A$1,0))</f>
        <v>1.2333333333333334</v>
      </c>
    </row>
    <row r="64" spans="1:21" x14ac:dyDescent="0.25">
      <c r="A64" s="98">
        <v>62</v>
      </c>
      <c r="B64" s="34">
        <v>4009</v>
      </c>
      <c r="C64" s="7"/>
      <c r="D64" s="34">
        <v>1055</v>
      </c>
      <c r="E64" s="41">
        <f t="shared" si="14"/>
        <v>530</v>
      </c>
      <c r="F64" s="41">
        <f t="shared" si="15"/>
        <v>175</v>
      </c>
      <c r="G64" s="41">
        <f t="shared" si="16"/>
        <v>45</v>
      </c>
      <c r="H64" s="40">
        <f t="shared" si="17"/>
        <v>10</v>
      </c>
      <c r="I64" s="34">
        <f t="shared" si="18"/>
        <v>2005</v>
      </c>
      <c r="J64" s="41">
        <f t="shared" si="19"/>
        <v>1007</v>
      </c>
      <c r="K64" s="41">
        <f t="shared" si="20"/>
        <v>333</v>
      </c>
      <c r="L64" s="41">
        <f t="shared" si="21"/>
        <v>86</v>
      </c>
      <c r="M64" s="7">
        <f t="shared" si="22"/>
        <v>19</v>
      </c>
      <c r="N64" s="36"/>
      <c r="O64" s="83">
        <f t="shared" si="23"/>
        <v>0</v>
      </c>
      <c r="P64" s="83">
        <f t="shared" si="24"/>
        <v>0</v>
      </c>
      <c r="Q64" s="83">
        <f t="shared" si="25"/>
        <v>331</v>
      </c>
      <c r="R64" s="83">
        <f t="shared" si="26"/>
        <v>492</v>
      </c>
      <c r="S64" s="83">
        <f t="shared" si="27"/>
        <v>559</v>
      </c>
      <c r="T64" s="73"/>
      <c r="U64" s="67">
        <f>IF(B64=C64,0,IF(S64&lt;&gt;"-",(S64)/Přehled!$A$1,0))</f>
        <v>1.3309523809523809</v>
      </c>
    </row>
    <row r="65" spans="1:24" x14ac:dyDescent="0.25">
      <c r="A65" s="98">
        <v>63</v>
      </c>
      <c r="B65" s="34">
        <v>4109</v>
      </c>
      <c r="C65" s="7"/>
      <c r="D65" s="34">
        <v>1075</v>
      </c>
      <c r="E65" s="41">
        <f t="shared" si="14"/>
        <v>540</v>
      </c>
      <c r="F65" s="41">
        <f t="shared" si="15"/>
        <v>180</v>
      </c>
      <c r="G65" s="41">
        <f t="shared" si="16"/>
        <v>45</v>
      </c>
      <c r="H65" s="40">
        <f t="shared" si="17"/>
        <v>10</v>
      </c>
      <c r="I65" s="34">
        <f t="shared" si="18"/>
        <v>2043</v>
      </c>
      <c r="J65" s="41">
        <f t="shared" si="19"/>
        <v>1026</v>
      </c>
      <c r="K65" s="41">
        <f t="shared" si="20"/>
        <v>342</v>
      </c>
      <c r="L65" s="41">
        <f t="shared" si="21"/>
        <v>86</v>
      </c>
      <c r="M65" s="7">
        <f t="shared" si="22"/>
        <v>19</v>
      </c>
      <c r="N65" s="36"/>
      <c r="O65" s="83">
        <f t="shared" si="23"/>
        <v>23</v>
      </c>
      <c r="P65" s="83">
        <f t="shared" si="24"/>
        <v>0</v>
      </c>
      <c r="Q65" s="83">
        <f t="shared" si="25"/>
        <v>356</v>
      </c>
      <c r="R65" s="83">
        <f t="shared" si="26"/>
        <v>526</v>
      </c>
      <c r="S65" s="83">
        <f t="shared" si="27"/>
        <v>593</v>
      </c>
      <c r="T65" s="73"/>
      <c r="U65" s="67">
        <f>IF(B65=C65,0,IF(S65&lt;&gt;"-",(S65)/Přehled!$A$1,0))</f>
        <v>1.411904761904762</v>
      </c>
    </row>
    <row r="66" spans="1:24" x14ac:dyDescent="0.25">
      <c r="A66" s="98">
        <v>64</v>
      </c>
      <c r="B66" s="34">
        <v>4212</v>
      </c>
      <c r="C66" s="7"/>
      <c r="D66" s="34">
        <v>1095</v>
      </c>
      <c r="E66" s="41">
        <f t="shared" si="14"/>
        <v>550</v>
      </c>
      <c r="F66" s="41">
        <f t="shared" si="15"/>
        <v>185</v>
      </c>
      <c r="G66" s="41">
        <f t="shared" si="16"/>
        <v>45</v>
      </c>
      <c r="H66" s="40">
        <f t="shared" si="17"/>
        <v>10</v>
      </c>
      <c r="I66" s="34">
        <f t="shared" si="18"/>
        <v>2081</v>
      </c>
      <c r="J66" s="41">
        <f t="shared" si="19"/>
        <v>1045</v>
      </c>
      <c r="K66" s="41">
        <f t="shared" si="20"/>
        <v>352</v>
      </c>
      <c r="L66" s="41">
        <f t="shared" si="21"/>
        <v>86</v>
      </c>
      <c r="M66" s="7">
        <f t="shared" si="22"/>
        <v>19</v>
      </c>
      <c r="N66" s="36"/>
      <c r="O66" s="83">
        <f t="shared" si="23"/>
        <v>50</v>
      </c>
      <c r="P66" s="83">
        <f t="shared" si="24"/>
        <v>0</v>
      </c>
      <c r="Q66" s="83">
        <f t="shared" si="25"/>
        <v>382</v>
      </c>
      <c r="R66" s="83">
        <f t="shared" si="26"/>
        <v>562</v>
      </c>
      <c r="S66" s="83">
        <f t="shared" si="27"/>
        <v>629</v>
      </c>
      <c r="T66" s="73"/>
      <c r="U66" s="67">
        <f>IF(B66=C66,0,IF(S66&lt;&gt;"-",(S66)/Přehled!$A$1,0))</f>
        <v>1.4976190476190476</v>
      </c>
    </row>
    <row r="67" spans="1:24" x14ac:dyDescent="0.25">
      <c r="A67" s="98">
        <v>65</v>
      </c>
      <c r="B67" s="34">
        <v>4317</v>
      </c>
      <c r="C67" s="7"/>
      <c r="D67" s="34">
        <v>1115</v>
      </c>
      <c r="E67" s="41">
        <f t="shared" si="14"/>
        <v>560</v>
      </c>
      <c r="F67" s="41">
        <f t="shared" si="15"/>
        <v>185</v>
      </c>
      <c r="G67" s="41">
        <f t="shared" si="16"/>
        <v>45</v>
      </c>
      <c r="H67" s="40">
        <f t="shared" si="17"/>
        <v>10</v>
      </c>
      <c r="I67" s="34">
        <f t="shared" si="18"/>
        <v>2119</v>
      </c>
      <c r="J67" s="41">
        <f t="shared" si="19"/>
        <v>1064</v>
      </c>
      <c r="K67" s="41">
        <f t="shared" si="20"/>
        <v>352</v>
      </c>
      <c r="L67" s="41">
        <f t="shared" si="21"/>
        <v>86</v>
      </c>
      <c r="M67" s="7">
        <f t="shared" si="22"/>
        <v>19</v>
      </c>
      <c r="N67" s="36"/>
      <c r="O67" s="83">
        <f t="shared" si="23"/>
        <v>79</v>
      </c>
      <c r="P67" s="83">
        <f t="shared" si="24"/>
        <v>0</v>
      </c>
      <c r="Q67" s="83">
        <f t="shared" si="25"/>
        <v>430</v>
      </c>
      <c r="R67" s="83">
        <f t="shared" si="26"/>
        <v>610</v>
      </c>
      <c r="S67" s="83">
        <f t="shared" si="27"/>
        <v>677</v>
      </c>
      <c r="T67" s="73"/>
      <c r="U67" s="67">
        <f>IF(B67=C67,0,IF(S67&lt;&gt;"-",(S67)/Přehled!$A$1,0))</f>
        <v>1.611904761904762</v>
      </c>
    </row>
    <row r="68" spans="1:24" x14ac:dyDescent="0.25">
      <c r="A68" s="98">
        <v>66</v>
      </c>
      <c r="B68" s="34">
        <v>4425</v>
      </c>
      <c r="C68" s="7"/>
      <c r="D68" s="34">
        <v>1135</v>
      </c>
      <c r="E68" s="41">
        <f t="shared" ref="E68:E131" si="28">ROUND((D68/2)/5,0)*5</f>
        <v>570</v>
      </c>
      <c r="F68" s="41">
        <f t="shared" ref="F68:F131" si="29">ROUND((E68/3)/5,0)*5</f>
        <v>190</v>
      </c>
      <c r="G68" s="41">
        <f t="shared" ref="G68:G131" si="30">ROUND((F68/4)/5,0)*5</f>
        <v>50</v>
      </c>
      <c r="H68" s="40">
        <f t="shared" ref="H68:H131" si="31">ROUND((G68/5)/5,0)*5</f>
        <v>10</v>
      </c>
      <c r="I68" s="34">
        <f t="shared" ref="I68:I131" si="32">ROUNDUP(D68*1.9,0)</f>
        <v>2157</v>
      </c>
      <c r="J68" s="41">
        <f t="shared" ref="J68:J131" si="33">ROUNDUP(E68*1.9,0)</f>
        <v>1083</v>
      </c>
      <c r="K68" s="41">
        <f t="shared" ref="K68:K131" si="34">ROUNDUP(F68*1.9,0)</f>
        <v>361</v>
      </c>
      <c r="L68" s="41">
        <f t="shared" ref="L68:L131" si="35">ROUNDUP(G68*1.9,0)</f>
        <v>95</v>
      </c>
      <c r="M68" s="7">
        <f t="shared" ref="M68:M131" si="36">ROUNDUP(H68*1.9,0)</f>
        <v>19</v>
      </c>
      <c r="N68" s="36"/>
      <c r="O68" s="83">
        <f t="shared" ref="O68:O131" si="37">IF((B68-I68)-I68&lt;=0,0,(B68-I68)-I68)</f>
        <v>111</v>
      </c>
      <c r="P68" s="83">
        <f t="shared" ref="P68:P131" si="38">IF((B68-I68-J68)-J68&lt;=O68,0,IF((B68-I68-J68)-J68&lt;=0,0,(B68-I68-J68)-J68))</f>
        <v>0</v>
      </c>
      <c r="Q68" s="83">
        <f t="shared" ref="Q68:Q131" si="39">IF((B68-I68-J68-K68)-K68&lt;=0,0,(B68-I68-J68-K68)-K68)</f>
        <v>463</v>
      </c>
      <c r="R68" s="83">
        <f t="shared" ref="R68:R131" si="40">IF((B68-I68-J68-K68-L68)-L68&lt;=0,0,(B68-I68-J68-K68-L68)-L68)</f>
        <v>634</v>
      </c>
      <c r="S68" s="83">
        <f t="shared" ref="S68:S131" si="41">IF(H68=0,IF((B68-I68-J68-K68-L68-M68)-M68&lt;=0,0,(B68-I68-J68-K68-L68-M68)-M68),IF((B68-I68-J68-K68-L68-M68)-M68&lt;=0,"-",(B68-I68-J68-K68-L68-M68)-M68+M68))</f>
        <v>710</v>
      </c>
      <c r="T68" s="73"/>
      <c r="U68" s="67">
        <f>IF(B68=C68,0,IF(S68&lt;&gt;"-",(S68)/Přehled!$A$1,0))</f>
        <v>1.6904761904761905</v>
      </c>
    </row>
    <row r="69" spans="1:24" x14ac:dyDescent="0.25">
      <c r="A69" s="98">
        <v>67</v>
      </c>
      <c r="B69" s="34">
        <v>4536</v>
      </c>
      <c r="C69" s="7"/>
      <c r="D69" s="34">
        <v>1155</v>
      </c>
      <c r="E69" s="41">
        <f t="shared" si="28"/>
        <v>580</v>
      </c>
      <c r="F69" s="41">
        <f t="shared" si="29"/>
        <v>195</v>
      </c>
      <c r="G69" s="41">
        <f t="shared" si="30"/>
        <v>50</v>
      </c>
      <c r="H69" s="40">
        <f t="shared" si="31"/>
        <v>10</v>
      </c>
      <c r="I69" s="34">
        <f t="shared" si="32"/>
        <v>2195</v>
      </c>
      <c r="J69" s="41">
        <f t="shared" si="33"/>
        <v>1102</v>
      </c>
      <c r="K69" s="41">
        <f t="shared" si="34"/>
        <v>371</v>
      </c>
      <c r="L69" s="41">
        <f t="shared" si="35"/>
        <v>95</v>
      </c>
      <c r="M69" s="7">
        <f t="shared" si="36"/>
        <v>19</v>
      </c>
      <c r="N69" s="36"/>
      <c r="O69" s="83">
        <f t="shared" si="37"/>
        <v>146</v>
      </c>
      <c r="P69" s="83">
        <f t="shared" si="38"/>
        <v>0</v>
      </c>
      <c r="Q69" s="83">
        <f t="shared" si="39"/>
        <v>497</v>
      </c>
      <c r="R69" s="83">
        <f t="shared" si="40"/>
        <v>678</v>
      </c>
      <c r="S69" s="83">
        <f t="shared" si="41"/>
        <v>754</v>
      </c>
      <c r="T69" s="73"/>
      <c r="U69" s="67">
        <f>IF(B69=C69,0,IF(S69&lt;&gt;"-",(S69)/Přehled!$A$1,0))</f>
        <v>1.7952380952380953</v>
      </c>
    </row>
    <row r="70" spans="1:24" x14ac:dyDescent="0.25">
      <c r="A70" s="98">
        <v>68</v>
      </c>
      <c r="B70" s="34">
        <v>4649</v>
      </c>
      <c r="C70" s="7"/>
      <c r="D70" s="34">
        <v>1180</v>
      </c>
      <c r="E70" s="41">
        <f t="shared" si="28"/>
        <v>590</v>
      </c>
      <c r="F70" s="41">
        <f t="shared" si="29"/>
        <v>195</v>
      </c>
      <c r="G70" s="41">
        <f t="shared" si="30"/>
        <v>50</v>
      </c>
      <c r="H70" s="40">
        <f t="shared" si="31"/>
        <v>10</v>
      </c>
      <c r="I70" s="34">
        <f t="shared" si="32"/>
        <v>2242</v>
      </c>
      <c r="J70" s="41">
        <f t="shared" si="33"/>
        <v>1121</v>
      </c>
      <c r="K70" s="41">
        <f t="shared" si="34"/>
        <v>371</v>
      </c>
      <c r="L70" s="41">
        <f t="shared" si="35"/>
        <v>95</v>
      </c>
      <c r="M70" s="7">
        <f t="shared" si="36"/>
        <v>19</v>
      </c>
      <c r="N70" s="36"/>
      <c r="O70" s="83">
        <f t="shared" si="37"/>
        <v>165</v>
      </c>
      <c r="P70" s="83">
        <f t="shared" si="38"/>
        <v>0</v>
      </c>
      <c r="Q70" s="83">
        <f t="shared" si="39"/>
        <v>544</v>
      </c>
      <c r="R70" s="83">
        <f t="shared" si="40"/>
        <v>725</v>
      </c>
      <c r="S70" s="83">
        <f t="shared" si="41"/>
        <v>801</v>
      </c>
      <c r="T70" s="73"/>
      <c r="U70" s="67">
        <f>IF(B70=C70,0,IF(S70&lt;&gt;"-",(S70)/Přehled!$A$1,0))</f>
        <v>1.9071428571428573</v>
      </c>
    </row>
    <row r="71" spans="1:24" s="22" customFormat="1" x14ac:dyDescent="0.25">
      <c r="A71" s="98">
        <v>69</v>
      </c>
      <c r="B71" s="34">
        <v>4765</v>
      </c>
      <c r="C71" s="7"/>
      <c r="D71" s="34">
        <v>1200</v>
      </c>
      <c r="E71" s="41">
        <f t="shared" si="28"/>
        <v>600</v>
      </c>
      <c r="F71" s="41">
        <f t="shared" si="29"/>
        <v>200</v>
      </c>
      <c r="G71" s="41">
        <f t="shared" si="30"/>
        <v>50</v>
      </c>
      <c r="H71" s="40">
        <f t="shared" si="31"/>
        <v>10</v>
      </c>
      <c r="I71" s="34">
        <f t="shared" si="32"/>
        <v>2280</v>
      </c>
      <c r="J71" s="41">
        <f t="shared" si="33"/>
        <v>1140</v>
      </c>
      <c r="K71" s="41">
        <f t="shared" si="34"/>
        <v>380</v>
      </c>
      <c r="L71" s="41">
        <f t="shared" si="35"/>
        <v>95</v>
      </c>
      <c r="M71" s="7">
        <f t="shared" si="36"/>
        <v>19</v>
      </c>
      <c r="N71" s="36"/>
      <c r="O71" s="83">
        <f t="shared" si="37"/>
        <v>205</v>
      </c>
      <c r="P71" s="83">
        <f t="shared" si="38"/>
        <v>0</v>
      </c>
      <c r="Q71" s="83">
        <f t="shared" si="39"/>
        <v>585</v>
      </c>
      <c r="R71" s="83">
        <f t="shared" si="40"/>
        <v>775</v>
      </c>
      <c r="S71" s="83">
        <f t="shared" si="41"/>
        <v>851</v>
      </c>
      <c r="T71" s="73"/>
      <c r="U71" s="67">
        <f>IF(B71=C71,0,IF(S71&lt;&gt;"-",(S71)/Přehled!$A$1,0))</f>
        <v>2.0261904761904761</v>
      </c>
      <c r="W71"/>
      <c r="X71"/>
    </row>
    <row r="72" spans="1:24" s="22" customFormat="1" x14ac:dyDescent="0.25">
      <c r="A72" s="98">
        <v>70</v>
      </c>
      <c r="B72" s="34">
        <v>4884</v>
      </c>
      <c r="C72" s="7"/>
      <c r="D72" s="34">
        <v>1220</v>
      </c>
      <c r="E72" s="41">
        <f t="shared" si="28"/>
        <v>610</v>
      </c>
      <c r="F72" s="41">
        <f t="shared" si="29"/>
        <v>205</v>
      </c>
      <c r="G72" s="41">
        <f t="shared" si="30"/>
        <v>50</v>
      </c>
      <c r="H72" s="40">
        <f t="shared" si="31"/>
        <v>10</v>
      </c>
      <c r="I72" s="34">
        <f t="shared" si="32"/>
        <v>2318</v>
      </c>
      <c r="J72" s="41">
        <f t="shared" si="33"/>
        <v>1159</v>
      </c>
      <c r="K72" s="41">
        <f t="shared" si="34"/>
        <v>390</v>
      </c>
      <c r="L72" s="41">
        <f t="shared" si="35"/>
        <v>95</v>
      </c>
      <c r="M72" s="7">
        <f t="shared" si="36"/>
        <v>19</v>
      </c>
      <c r="N72" s="36"/>
      <c r="O72" s="83">
        <f t="shared" si="37"/>
        <v>248</v>
      </c>
      <c r="P72" s="83">
        <f t="shared" si="38"/>
        <v>0</v>
      </c>
      <c r="Q72" s="83">
        <f t="shared" si="39"/>
        <v>627</v>
      </c>
      <c r="R72" s="83">
        <f t="shared" si="40"/>
        <v>827</v>
      </c>
      <c r="S72" s="83">
        <f t="shared" si="41"/>
        <v>903</v>
      </c>
      <c r="T72" s="73"/>
      <c r="U72" s="67">
        <f>IF(B72=C72,0,IF(S72&lt;&gt;"-",(S72)/Přehled!$A$1,0))</f>
        <v>2.15</v>
      </c>
      <c r="W72"/>
      <c r="X72"/>
    </row>
    <row r="73" spans="1:24" s="22" customFormat="1" x14ac:dyDescent="0.25">
      <c r="A73" s="100">
        <v>71</v>
      </c>
      <c r="B73" s="51">
        <v>5006</v>
      </c>
      <c r="C73" s="52"/>
      <c r="D73" s="51">
        <v>1240</v>
      </c>
      <c r="E73" s="54">
        <f t="shared" si="28"/>
        <v>620</v>
      </c>
      <c r="F73" s="54">
        <f t="shared" si="29"/>
        <v>205</v>
      </c>
      <c r="G73" s="54">
        <f t="shared" si="30"/>
        <v>50</v>
      </c>
      <c r="H73" s="101">
        <f t="shared" si="31"/>
        <v>10</v>
      </c>
      <c r="I73" s="51">
        <f t="shared" si="32"/>
        <v>2356</v>
      </c>
      <c r="J73" s="54">
        <f t="shared" si="33"/>
        <v>1178</v>
      </c>
      <c r="K73" s="54">
        <f t="shared" si="34"/>
        <v>390</v>
      </c>
      <c r="L73" s="54">
        <f t="shared" si="35"/>
        <v>95</v>
      </c>
      <c r="M73" s="52">
        <f t="shared" si="36"/>
        <v>19</v>
      </c>
      <c r="N73" s="36"/>
      <c r="O73" s="83">
        <f t="shared" si="37"/>
        <v>294</v>
      </c>
      <c r="P73" s="83">
        <f t="shared" si="38"/>
        <v>0</v>
      </c>
      <c r="Q73" s="83">
        <f t="shared" si="39"/>
        <v>692</v>
      </c>
      <c r="R73" s="83">
        <f t="shared" si="40"/>
        <v>892</v>
      </c>
      <c r="S73" s="83">
        <f t="shared" si="41"/>
        <v>968</v>
      </c>
      <c r="T73" s="73"/>
      <c r="U73" s="67">
        <f>IF(B73=C73,0,IF(S73&lt;&gt;"-",(S73)/Přehled!$A$1,0))</f>
        <v>2.3047619047619046</v>
      </c>
      <c r="W73"/>
      <c r="X73"/>
    </row>
    <row r="74" spans="1:24" s="22" customFormat="1" x14ac:dyDescent="0.25">
      <c r="A74" s="98">
        <v>72</v>
      </c>
      <c r="B74" s="34">
        <v>5132</v>
      </c>
      <c r="C74" s="7"/>
      <c r="D74" s="34">
        <v>1260</v>
      </c>
      <c r="E74" s="41">
        <f t="shared" si="28"/>
        <v>630</v>
      </c>
      <c r="F74" s="41">
        <f t="shared" si="29"/>
        <v>210</v>
      </c>
      <c r="G74" s="41">
        <f t="shared" si="30"/>
        <v>55</v>
      </c>
      <c r="H74" s="40">
        <f t="shared" si="31"/>
        <v>10</v>
      </c>
      <c r="I74" s="34">
        <f t="shared" si="32"/>
        <v>2394</v>
      </c>
      <c r="J74" s="41">
        <f t="shared" si="33"/>
        <v>1197</v>
      </c>
      <c r="K74" s="41">
        <f t="shared" si="34"/>
        <v>399</v>
      </c>
      <c r="L74" s="41">
        <f t="shared" si="35"/>
        <v>105</v>
      </c>
      <c r="M74" s="7">
        <f t="shared" si="36"/>
        <v>19</v>
      </c>
      <c r="N74" s="36"/>
      <c r="O74" s="83">
        <f t="shared" si="37"/>
        <v>344</v>
      </c>
      <c r="P74" s="83">
        <f t="shared" si="38"/>
        <v>0</v>
      </c>
      <c r="Q74" s="83">
        <f t="shared" si="39"/>
        <v>743</v>
      </c>
      <c r="R74" s="83">
        <f t="shared" si="40"/>
        <v>932</v>
      </c>
      <c r="S74" s="83">
        <f t="shared" si="41"/>
        <v>1018</v>
      </c>
      <c r="T74" s="73"/>
      <c r="U74" s="67">
        <f>IF(B74=C74,0,IF(S74&lt;&gt;"-",(S74)/Přehled!$A$1,0))</f>
        <v>2.4238095238095236</v>
      </c>
      <c r="W74"/>
      <c r="X74"/>
    </row>
    <row r="75" spans="1:24" s="22" customFormat="1" x14ac:dyDescent="0.25">
      <c r="A75" s="98">
        <v>73</v>
      </c>
      <c r="B75" s="34">
        <v>5260</v>
      </c>
      <c r="C75" s="7"/>
      <c r="D75" s="34">
        <v>1285</v>
      </c>
      <c r="E75" s="41">
        <f t="shared" si="28"/>
        <v>645</v>
      </c>
      <c r="F75" s="41">
        <f t="shared" si="29"/>
        <v>215</v>
      </c>
      <c r="G75" s="41">
        <f t="shared" si="30"/>
        <v>55</v>
      </c>
      <c r="H75" s="40">
        <f t="shared" si="31"/>
        <v>10</v>
      </c>
      <c r="I75" s="34">
        <f t="shared" si="32"/>
        <v>2442</v>
      </c>
      <c r="J75" s="41">
        <f t="shared" si="33"/>
        <v>1226</v>
      </c>
      <c r="K75" s="41">
        <f t="shared" si="34"/>
        <v>409</v>
      </c>
      <c r="L75" s="41">
        <f t="shared" si="35"/>
        <v>105</v>
      </c>
      <c r="M75" s="7">
        <f t="shared" si="36"/>
        <v>19</v>
      </c>
      <c r="N75" s="36"/>
      <c r="O75" s="83">
        <f t="shared" si="37"/>
        <v>376</v>
      </c>
      <c r="P75" s="83">
        <f t="shared" si="38"/>
        <v>0</v>
      </c>
      <c r="Q75" s="83">
        <f t="shared" si="39"/>
        <v>774</v>
      </c>
      <c r="R75" s="83">
        <f t="shared" si="40"/>
        <v>973</v>
      </c>
      <c r="S75" s="83">
        <f t="shared" si="41"/>
        <v>1059</v>
      </c>
      <c r="T75" s="73"/>
      <c r="U75" s="67">
        <f>IF(B75=C75,0,IF(S75&lt;&gt;"-",(S75)/Přehled!$A$1,0))</f>
        <v>2.5214285714285714</v>
      </c>
      <c r="W75"/>
      <c r="X75"/>
    </row>
    <row r="76" spans="1:24" s="22" customFormat="1" x14ac:dyDescent="0.25">
      <c r="A76" s="98">
        <v>74</v>
      </c>
      <c r="B76" s="34">
        <v>5391</v>
      </c>
      <c r="C76" s="7"/>
      <c r="D76" s="34">
        <v>1305</v>
      </c>
      <c r="E76" s="41">
        <f t="shared" si="28"/>
        <v>655</v>
      </c>
      <c r="F76" s="41">
        <f t="shared" si="29"/>
        <v>220</v>
      </c>
      <c r="G76" s="41">
        <f t="shared" si="30"/>
        <v>55</v>
      </c>
      <c r="H76" s="40">
        <f t="shared" si="31"/>
        <v>10</v>
      </c>
      <c r="I76" s="34">
        <f t="shared" si="32"/>
        <v>2480</v>
      </c>
      <c r="J76" s="41">
        <f t="shared" si="33"/>
        <v>1245</v>
      </c>
      <c r="K76" s="41">
        <f t="shared" si="34"/>
        <v>418</v>
      </c>
      <c r="L76" s="41">
        <f t="shared" si="35"/>
        <v>105</v>
      </c>
      <c r="M76" s="7">
        <f t="shared" si="36"/>
        <v>19</v>
      </c>
      <c r="N76" s="36"/>
      <c r="O76" s="83">
        <f t="shared" si="37"/>
        <v>431</v>
      </c>
      <c r="P76" s="83">
        <f t="shared" si="38"/>
        <v>0</v>
      </c>
      <c r="Q76" s="83">
        <f t="shared" si="39"/>
        <v>830</v>
      </c>
      <c r="R76" s="83">
        <f t="shared" si="40"/>
        <v>1038</v>
      </c>
      <c r="S76" s="83">
        <f t="shared" si="41"/>
        <v>1124</v>
      </c>
      <c r="T76" s="73"/>
      <c r="U76" s="67">
        <f>IF(B76=C76,0,IF(S76&lt;&gt;"-",(S76)/Přehled!$A$1,0))</f>
        <v>2.676190476190476</v>
      </c>
      <c r="W76"/>
      <c r="X76"/>
    </row>
    <row r="77" spans="1:24" s="22" customFormat="1" x14ac:dyDescent="0.25">
      <c r="A77" s="98">
        <v>75</v>
      </c>
      <c r="B77" s="34">
        <v>5526</v>
      </c>
      <c r="C77" s="7"/>
      <c r="D77" s="34">
        <v>1325</v>
      </c>
      <c r="E77" s="41">
        <f t="shared" si="28"/>
        <v>665</v>
      </c>
      <c r="F77" s="41">
        <f t="shared" si="29"/>
        <v>220</v>
      </c>
      <c r="G77" s="41">
        <f t="shared" si="30"/>
        <v>55</v>
      </c>
      <c r="H77" s="40">
        <f t="shared" si="31"/>
        <v>10</v>
      </c>
      <c r="I77" s="34">
        <f t="shared" si="32"/>
        <v>2518</v>
      </c>
      <c r="J77" s="41">
        <f t="shared" si="33"/>
        <v>1264</v>
      </c>
      <c r="K77" s="41">
        <f t="shared" si="34"/>
        <v>418</v>
      </c>
      <c r="L77" s="41">
        <f t="shared" si="35"/>
        <v>105</v>
      </c>
      <c r="M77" s="7">
        <f t="shared" si="36"/>
        <v>19</v>
      </c>
      <c r="N77" s="36"/>
      <c r="O77" s="83">
        <f t="shared" si="37"/>
        <v>490</v>
      </c>
      <c r="P77" s="83">
        <f t="shared" si="38"/>
        <v>0</v>
      </c>
      <c r="Q77" s="83">
        <f t="shared" si="39"/>
        <v>908</v>
      </c>
      <c r="R77" s="83">
        <f t="shared" si="40"/>
        <v>1116</v>
      </c>
      <c r="S77" s="83">
        <f t="shared" si="41"/>
        <v>1202</v>
      </c>
      <c r="T77" s="73"/>
      <c r="U77" s="67">
        <f>IF(B77=C77,0,IF(S77&lt;&gt;"-",(S77)/Přehled!$A$1,0))</f>
        <v>2.861904761904762</v>
      </c>
      <c r="W77"/>
      <c r="X77"/>
    </row>
    <row r="78" spans="1:24" s="22" customFormat="1" x14ac:dyDescent="0.25">
      <c r="A78" s="98">
        <v>76</v>
      </c>
      <c r="B78" s="34">
        <v>5664</v>
      </c>
      <c r="C78" s="7"/>
      <c r="D78" s="34">
        <v>1350</v>
      </c>
      <c r="E78" s="41">
        <f t="shared" si="28"/>
        <v>675</v>
      </c>
      <c r="F78" s="41">
        <f t="shared" si="29"/>
        <v>225</v>
      </c>
      <c r="G78" s="41">
        <f t="shared" si="30"/>
        <v>55</v>
      </c>
      <c r="H78" s="40">
        <f t="shared" si="31"/>
        <v>10</v>
      </c>
      <c r="I78" s="34">
        <f t="shared" si="32"/>
        <v>2565</v>
      </c>
      <c r="J78" s="41">
        <f t="shared" si="33"/>
        <v>1283</v>
      </c>
      <c r="K78" s="41">
        <f t="shared" si="34"/>
        <v>428</v>
      </c>
      <c r="L78" s="41">
        <f t="shared" si="35"/>
        <v>105</v>
      </c>
      <c r="M78" s="7">
        <f t="shared" si="36"/>
        <v>19</v>
      </c>
      <c r="N78" s="36"/>
      <c r="O78" s="83">
        <f t="shared" si="37"/>
        <v>534</v>
      </c>
      <c r="P78" s="83">
        <f t="shared" si="38"/>
        <v>0</v>
      </c>
      <c r="Q78" s="83">
        <f t="shared" si="39"/>
        <v>960</v>
      </c>
      <c r="R78" s="83">
        <f t="shared" si="40"/>
        <v>1178</v>
      </c>
      <c r="S78" s="83">
        <f t="shared" si="41"/>
        <v>1264</v>
      </c>
      <c r="T78" s="73"/>
      <c r="U78" s="67">
        <f>IF(B78=C78,0,IF(S78&lt;&gt;"-",(S78)/Přehled!$A$1,0))</f>
        <v>3.0095238095238095</v>
      </c>
      <c r="W78"/>
      <c r="X78"/>
    </row>
    <row r="79" spans="1:24" s="22" customFormat="1" x14ac:dyDescent="0.25">
      <c r="A79" s="98">
        <v>77</v>
      </c>
      <c r="B79" s="34">
        <v>5806</v>
      </c>
      <c r="C79" s="7"/>
      <c r="D79" s="34">
        <v>1370</v>
      </c>
      <c r="E79" s="41">
        <f t="shared" si="28"/>
        <v>685</v>
      </c>
      <c r="F79" s="41">
        <f t="shared" si="29"/>
        <v>230</v>
      </c>
      <c r="G79" s="41">
        <f t="shared" si="30"/>
        <v>60</v>
      </c>
      <c r="H79" s="40">
        <f t="shared" si="31"/>
        <v>10</v>
      </c>
      <c r="I79" s="34">
        <f t="shared" si="32"/>
        <v>2603</v>
      </c>
      <c r="J79" s="41">
        <f t="shared" si="33"/>
        <v>1302</v>
      </c>
      <c r="K79" s="41">
        <f t="shared" si="34"/>
        <v>437</v>
      </c>
      <c r="L79" s="41">
        <f t="shared" si="35"/>
        <v>114</v>
      </c>
      <c r="M79" s="7">
        <f t="shared" si="36"/>
        <v>19</v>
      </c>
      <c r="N79" s="36"/>
      <c r="O79" s="83">
        <f t="shared" si="37"/>
        <v>600</v>
      </c>
      <c r="P79" s="83">
        <f t="shared" si="38"/>
        <v>0</v>
      </c>
      <c r="Q79" s="83">
        <f t="shared" si="39"/>
        <v>1027</v>
      </c>
      <c r="R79" s="83">
        <f t="shared" si="40"/>
        <v>1236</v>
      </c>
      <c r="S79" s="83">
        <f t="shared" si="41"/>
        <v>1331</v>
      </c>
      <c r="T79" s="73"/>
      <c r="U79" s="67">
        <f>IF(B79=C79,0,IF(S79&lt;&gt;"-",(S79)/Přehled!$A$1,0))</f>
        <v>3.1690476190476189</v>
      </c>
      <c r="W79"/>
      <c r="X79"/>
    </row>
    <row r="80" spans="1:24" s="22" customFormat="1" x14ac:dyDescent="0.25">
      <c r="A80" s="98">
        <v>78</v>
      </c>
      <c r="B80" s="34">
        <v>5951</v>
      </c>
      <c r="C80" s="7"/>
      <c r="D80" s="34">
        <v>1390</v>
      </c>
      <c r="E80" s="41">
        <f t="shared" si="28"/>
        <v>695</v>
      </c>
      <c r="F80" s="41">
        <f t="shared" si="29"/>
        <v>230</v>
      </c>
      <c r="G80" s="41">
        <f t="shared" si="30"/>
        <v>60</v>
      </c>
      <c r="H80" s="40">
        <f t="shared" si="31"/>
        <v>10</v>
      </c>
      <c r="I80" s="34">
        <f t="shared" si="32"/>
        <v>2641</v>
      </c>
      <c r="J80" s="41">
        <f t="shared" si="33"/>
        <v>1321</v>
      </c>
      <c r="K80" s="41">
        <f t="shared" si="34"/>
        <v>437</v>
      </c>
      <c r="L80" s="41">
        <f t="shared" si="35"/>
        <v>114</v>
      </c>
      <c r="M80" s="7">
        <f t="shared" si="36"/>
        <v>19</v>
      </c>
      <c r="N80" s="36"/>
      <c r="O80" s="83">
        <f t="shared" si="37"/>
        <v>669</v>
      </c>
      <c r="P80" s="83">
        <f t="shared" si="38"/>
        <v>0</v>
      </c>
      <c r="Q80" s="83">
        <f t="shared" si="39"/>
        <v>1115</v>
      </c>
      <c r="R80" s="83">
        <f t="shared" si="40"/>
        <v>1324</v>
      </c>
      <c r="S80" s="83">
        <f t="shared" si="41"/>
        <v>1419</v>
      </c>
      <c r="T80" s="73"/>
      <c r="U80" s="67">
        <f>IF(B80=C80,0,IF(S80&lt;&gt;"-",(S80)/Přehled!$A$1,0))</f>
        <v>3.3785714285714286</v>
      </c>
      <c r="W80"/>
      <c r="X80"/>
    </row>
    <row r="81" spans="1:24" s="22" customFormat="1" x14ac:dyDescent="0.25">
      <c r="A81" s="98">
        <v>79</v>
      </c>
      <c r="B81" s="34">
        <v>6100</v>
      </c>
      <c r="C81" s="7"/>
      <c r="D81" s="34">
        <v>1410</v>
      </c>
      <c r="E81" s="41">
        <f t="shared" si="28"/>
        <v>705</v>
      </c>
      <c r="F81" s="41">
        <f t="shared" si="29"/>
        <v>235</v>
      </c>
      <c r="G81" s="41">
        <f t="shared" si="30"/>
        <v>60</v>
      </c>
      <c r="H81" s="40">
        <f t="shared" si="31"/>
        <v>10</v>
      </c>
      <c r="I81" s="34">
        <f t="shared" si="32"/>
        <v>2679</v>
      </c>
      <c r="J81" s="41">
        <f t="shared" si="33"/>
        <v>1340</v>
      </c>
      <c r="K81" s="41">
        <f t="shared" si="34"/>
        <v>447</v>
      </c>
      <c r="L81" s="41">
        <f t="shared" si="35"/>
        <v>114</v>
      </c>
      <c r="M81" s="7">
        <f t="shared" si="36"/>
        <v>19</v>
      </c>
      <c r="N81" s="36"/>
      <c r="O81" s="83">
        <f t="shared" si="37"/>
        <v>742</v>
      </c>
      <c r="P81" s="83">
        <f t="shared" si="38"/>
        <v>0</v>
      </c>
      <c r="Q81" s="83">
        <f t="shared" si="39"/>
        <v>1187</v>
      </c>
      <c r="R81" s="83">
        <f t="shared" si="40"/>
        <v>1406</v>
      </c>
      <c r="S81" s="83">
        <f t="shared" si="41"/>
        <v>1501</v>
      </c>
      <c r="T81" s="73"/>
      <c r="U81" s="67">
        <f>IF(B81=C81,0,IF(S81&lt;&gt;"-",(S81)/Přehled!$A$1,0))</f>
        <v>3.573809523809524</v>
      </c>
      <c r="W81"/>
      <c r="X81"/>
    </row>
    <row r="82" spans="1:24" s="22" customFormat="1" x14ac:dyDescent="0.25">
      <c r="A82" s="98">
        <v>80</v>
      </c>
      <c r="B82" s="34">
        <v>6252</v>
      </c>
      <c r="C82" s="7"/>
      <c r="D82" s="34">
        <v>1435</v>
      </c>
      <c r="E82" s="41">
        <f t="shared" si="28"/>
        <v>720</v>
      </c>
      <c r="F82" s="41">
        <f t="shared" si="29"/>
        <v>240</v>
      </c>
      <c r="G82" s="41">
        <f t="shared" si="30"/>
        <v>60</v>
      </c>
      <c r="H82" s="40">
        <f t="shared" si="31"/>
        <v>10</v>
      </c>
      <c r="I82" s="34">
        <f t="shared" si="32"/>
        <v>2727</v>
      </c>
      <c r="J82" s="41">
        <f t="shared" si="33"/>
        <v>1368</v>
      </c>
      <c r="K82" s="41">
        <f t="shared" si="34"/>
        <v>456</v>
      </c>
      <c r="L82" s="41">
        <f t="shared" si="35"/>
        <v>114</v>
      </c>
      <c r="M82" s="7">
        <f t="shared" si="36"/>
        <v>19</v>
      </c>
      <c r="N82" s="36"/>
      <c r="O82" s="83">
        <f t="shared" si="37"/>
        <v>798</v>
      </c>
      <c r="P82" s="83">
        <f t="shared" si="38"/>
        <v>0</v>
      </c>
      <c r="Q82" s="83">
        <f t="shared" si="39"/>
        <v>1245</v>
      </c>
      <c r="R82" s="83">
        <f t="shared" si="40"/>
        <v>1473</v>
      </c>
      <c r="S82" s="83">
        <f t="shared" si="41"/>
        <v>1568</v>
      </c>
      <c r="T82" s="73"/>
      <c r="U82" s="67">
        <f>IF(B82=C82,0,IF(S82&lt;&gt;"-",(S82)/Přehled!$A$1,0))</f>
        <v>3.7333333333333334</v>
      </c>
      <c r="W82"/>
      <c r="X82"/>
    </row>
    <row r="83" spans="1:24" x14ac:dyDescent="0.25">
      <c r="A83" s="155">
        <v>81</v>
      </c>
      <c r="B83" s="150">
        <v>6408</v>
      </c>
      <c r="C83" s="153"/>
      <c r="D83" s="150">
        <v>1455</v>
      </c>
      <c r="E83" s="152">
        <f t="shared" si="28"/>
        <v>730</v>
      </c>
      <c r="F83" s="152">
        <f t="shared" si="29"/>
        <v>245</v>
      </c>
      <c r="G83" s="152">
        <f t="shared" si="30"/>
        <v>60</v>
      </c>
      <c r="H83" s="151">
        <f t="shared" si="31"/>
        <v>10</v>
      </c>
      <c r="I83" s="150">
        <f t="shared" si="32"/>
        <v>2765</v>
      </c>
      <c r="J83" s="152">
        <f t="shared" si="33"/>
        <v>1387</v>
      </c>
      <c r="K83" s="152">
        <f t="shared" si="34"/>
        <v>466</v>
      </c>
      <c r="L83" s="152">
        <f t="shared" si="35"/>
        <v>114</v>
      </c>
      <c r="M83" s="153">
        <f t="shared" si="36"/>
        <v>19</v>
      </c>
      <c r="N83" s="105"/>
      <c r="O83" s="107">
        <f t="shared" si="37"/>
        <v>878</v>
      </c>
      <c r="P83" s="107">
        <f t="shared" si="38"/>
        <v>0</v>
      </c>
      <c r="Q83" s="107">
        <f t="shared" si="39"/>
        <v>1324</v>
      </c>
      <c r="R83" s="107">
        <f t="shared" si="40"/>
        <v>1562</v>
      </c>
      <c r="S83" s="107">
        <f t="shared" si="41"/>
        <v>1657</v>
      </c>
      <c r="T83" s="110"/>
      <c r="U83" s="67">
        <f>IF(B83=C83,0,IF(S83&lt;&gt;"-",(S83)/Přehled!$A$1,0))</f>
        <v>3.9452380952380954</v>
      </c>
    </row>
    <row r="84" spans="1:24" x14ac:dyDescent="0.25">
      <c r="A84" s="156">
        <v>82</v>
      </c>
      <c r="B84" s="15">
        <v>6569</v>
      </c>
      <c r="C84" s="17"/>
      <c r="D84" s="15">
        <v>1475</v>
      </c>
      <c r="E84" s="16">
        <f t="shared" si="28"/>
        <v>740</v>
      </c>
      <c r="F84" s="16">
        <f t="shared" si="29"/>
        <v>245</v>
      </c>
      <c r="G84" s="16">
        <f t="shared" si="30"/>
        <v>60</v>
      </c>
      <c r="H84" s="127">
        <f t="shared" si="31"/>
        <v>10</v>
      </c>
      <c r="I84" s="15">
        <f t="shared" si="32"/>
        <v>2803</v>
      </c>
      <c r="J84" s="16">
        <f t="shared" si="33"/>
        <v>1406</v>
      </c>
      <c r="K84" s="16">
        <f t="shared" si="34"/>
        <v>466</v>
      </c>
      <c r="L84" s="16">
        <f t="shared" si="35"/>
        <v>114</v>
      </c>
      <c r="M84" s="17">
        <f t="shared" si="36"/>
        <v>19</v>
      </c>
      <c r="N84" s="105"/>
      <c r="O84" s="107">
        <f t="shared" si="37"/>
        <v>963</v>
      </c>
      <c r="P84" s="107">
        <f t="shared" si="38"/>
        <v>0</v>
      </c>
      <c r="Q84" s="107">
        <f t="shared" si="39"/>
        <v>1428</v>
      </c>
      <c r="R84" s="107">
        <f t="shared" si="40"/>
        <v>1666</v>
      </c>
      <c r="S84" s="107">
        <f t="shared" si="41"/>
        <v>1761</v>
      </c>
      <c r="T84" s="110"/>
      <c r="U84" s="67">
        <f>IF(B84=C84,0,IF(S84&lt;&gt;"-",(S84)/Přehled!$A$1,0))</f>
        <v>4.1928571428571431</v>
      </c>
    </row>
    <row r="85" spans="1:24" x14ac:dyDescent="0.25">
      <c r="A85" s="156">
        <v>83</v>
      </c>
      <c r="B85" s="15">
        <v>6733</v>
      </c>
      <c r="C85" s="17"/>
      <c r="D85" s="15">
        <v>1500</v>
      </c>
      <c r="E85" s="16">
        <f t="shared" si="28"/>
        <v>750</v>
      </c>
      <c r="F85" s="16">
        <f t="shared" si="29"/>
        <v>250</v>
      </c>
      <c r="G85" s="16">
        <f t="shared" si="30"/>
        <v>65</v>
      </c>
      <c r="H85" s="127">
        <f t="shared" si="31"/>
        <v>15</v>
      </c>
      <c r="I85" s="15">
        <f t="shared" si="32"/>
        <v>2850</v>
      </c>
      <c r="J85" s="16">
        <f t="shared" si="33"/>
        <v>1425</v>
      </c>
      <c r="K85" s="16">
        <f t="shared" si="34"/>
        <v>475</v>
      </c>
      <c r="L85" s="16">
        <f t="shared" si="35"/>
        <v>124</v>
      </c>
      <c r="M85" s="17">
        <f t="shared" si="36"/>
        <v>29</v>
      </c>
      <c r="N85" s="105"/>
      <c r="O85" s="107">
        <f t="shared" si="37"/>
        <v>1033</v>
      </c>
      <c r="P85" s="107">
        <f t="shared" si="38"/>
        <v>0</v>
      </c>
      <c r="Q85" s="107">
        <f t="shared" si="39"/>
        <v>1508</v>
      </c>
      <c r="R85" s="107">
        <f t="shared" si="40"/>
        <v>1735</v>
      </c>
      <c r="S85" s="107">
        <f t="shared" si="41"/>
        <v>1830</v>
      </c>
      <c r="T85" s="110"/>
      <c r="U85" s="67">
        <f>IF(B85=C85,0,IF(S85&lt;&gt;"-",(S85)/Přehled!$A$1,0))</f>
        <v>4.3571428571428568</v>
      </c>
    </row>
    <row r="86" spans="1:24" x14ac:dyDescent="0.25">
      <c r="A86" s="156">
        <v>84</v>
      </c>
      <c r="B86" s="15">
        <v>6901</v>
      </c>
      <c r="C86" s="17"/>
      <c r="D86" s="15">
        <v>1520</v>
      </c>
      <c r="E86" s="16">
        <f t="shared" si="28"/>
        <v>760</v>
      </c>
      <c r="F86" s="16">
        <f t="shared" si="29"/>
        <v>255</v>
      </c>
      <c r="G86" s="16">
        <f t="shared" si="30"/>
        <v>65</v>
      </c>
      <c r="H86" s="127">
        <f t="shared" si="31"/>
        <v>15</v>
      </c>
      <c r="I86" s="15">
        <f t="shared" si="32"/>
        <v>2888</v>
      </c>
      <c r="J86" s="16">
        <f t="shared" si="33"/>
        <v>1444</v>
      </c>
      <c r="K86" s="16">
        <f t="shared" si="34"/>
        <v>485</v>
      </c>
      <c r="L86" s="16">
        <f t="shared" si="35"/>
        <v>124</v>
      </c>
      <c r="M86" s="17">
        <f t="shared" si="36"/>
        <v>29</v>
      </c>
      <c r="N86" s="105"/>
      <c r="O86" s="107">
        <f t="shared" si="37"/>
        <v>1125</v>
      </c>
      <c r="P86" s="107">
        <f t="shared" si="38"/>
        <v>0</v>
      </c>
      <c r="Q86" s="107">
        <f t="shared" si="39"/>
        <v>1599</v>
      </c>
      <c r="R86" s="107">
        <f t="shared" si="40"/>
        <v>1836</v>
      </c>
      <c r="S86" s="107">
        <f t="shared" si="41"/>
        <v>1931</v>
      </c>
      <c r="T86" s="110"/>
      <c r="U86" s="67">
        <f>IF(B86=C86,0,IF(S86&lt;&gt;"-",(S86)/Přehled!$A$1,0))</f>
        <v>4.5976190476190473</v>
      </c>
    </row>
    <row r="87" spans="1:24" x14ac:dyDescent="0.25">
      <c r="A87" s="156">
        <v>85</v>
      </c>
      <c r="B87" s="15">
        <v>7074</v>
      </c>
      <c r="C87" s="17"/>
      <c r="D87" s="15">
        <v>1545</v>
      </c>
      <c r="E87" s="16">
        <f t="shared" si="28"/>
        <v>775</v>
      </c>
      <c r="F87" s="16">
        <f t="shared" si="29"/>
        <v>260</v>
      </c>
      <c r="G87" s="16">
        <f t="shared" si="30"/>
        <v>65</v>
      </c>
      <c r="H87" s="127">
        <f t="shared" si="31"/>
        <v>15</v>
      </c>
      <c r="I87" s="15">
        <f t="shared" si="32"/>
        <v>2936</v>
      </c>
      <c r="J87" s="16">
        <f t="shared" si="33"/>
        <v>1473</v>
      </c>
      <c r="K87" s="16">
        <f t="shared" si="34"/>
        <v>494</v>
      </c>
      <c r="L87" s="16">
        <f t="shared" si="35"/>
        <v>124</v>
      </c>
      <c r="M87" s="17">
        <f t="shared" si="36"/>
        <v>29</v>
      </c>
      <c r="N87" s="105"/>
      <c r="O87" s="107">
        <f t="shared" si="37"/>
        <v>1202</v>
      </c>
      <c r="P87" s="107">
        <f t="shared" si="38"/>
        <v>0</v>
      </c>
      <c r="Q87" s="107">
        <f t="shared" si="39"/>
        <v>1677</v>
      </c>
      <c r="R87" s="107">
        <f t="shared" si="40"/>
        <v>1923</v>
      </c>
      <c r="S87" s="107">
        <f t="shared" si="41"/>
        <v>2018</v>
      </c>
      <c r="T87" s="110"/>
      <c r="U87" s="67">
        <f>IF(B87=C87,0,IF(S87&lt;&gt;"-",(S87)/Přehled!$A$1,0))</f>
        <v>4.8047619047619046</v>
      </c>
    </row>
    <row r="88" spans="1:24" x14ac:dyDescent="0.25">
      <c r="A88" s="156">
        <v>86</v>
      </c>
      <c r="B88" s="15">
        <v>7250</v>
      </c>
      <c r="C88" s="17"/>
      <c r="D88" s="15">
        <v>1565</v>
      </c>
      <c r="E88" s="16">
        <f t="shared" si="28"/>
        <v>785</v>
      </c>
      <c r="F88" s="16">
        <f t="shared" si="29"/>
        <v>260</v>
      </c>
      <c r="G88" s="16">
        <f t="shared" si="30"/>
        <v>65</v>
      </c>
      <c r="H88" s="127">
        <f t="shared" si="31"/>
        <v>15</v>
      </c>
      <c r="I88" s="15">
        <f t="shared" si="32"/>
        <v>2974</v>
      </c>
      <c r="J88" s="16">
        <f t="shared" si="33"/>
        <v>1492</v>
      </c>
      <c r="K88" s="16">
        <f t="shared" si="34"/>
        <v>494</v>
      </c>
      <c r="L88" s="16">
        <f t="shared" si="35"/>
        <v>124</v>
      </c>
      <c r="M88" s="17">
        <f t="shared" si="36"/>
        <v>29</v>
      </c>
      <c r="N88" s="105"/>
      <c r="O88" s="107">
        <f t="shared" si="37"/>
        <v>1302</v>
      </c>
      <c r="P88" s="107">
        <f t="shared" si="38"/>
        <v>0</v>
      </c>
      <c r="Q88" s="107">
        <f t="shared" si="39"/>
        <v>1796</v>
      </c>
      <c r="R88" s="107">
        <f t="shared" si="40"/>
        <v>2042</v>
      </c>
      <c r="S88" s="107">
        <f t="shared" si="41"/>
        <v>2137</v>
      </c>
      <c r="T88" s="110"/>
      <c r="U88" s="67">
        <f>IF(B88=C88,0,IF(S88&lt;&gt;"-",(S88)/Přehled!$A$1,0))</f>
        <v>5.0880952380952378</v>
      </c>
    </row>
    <row r="89" spans="1:24" x14ac:dyDescent="0.25">
      <c r="A89" s="156">
        <v>87</v>
      </c>
      <c r="B89" s="15">
        <v>7432</v>
      </c>
      <c r="C89" s="17"/>
      <c r="D89" s="15">
        <v>1585</v>
      </c>
      <c r="E89" s="16">
        <f t="shared" si="28"/>
        <v>795</v>
      </c>
      <c r="F89" s="16">
        <f t="shared" si="29"/>
        <v>265</v>
      </c>
      <c r="G89" s="16">
        <f t="shared" si="30"/>
        <v>65</v>
      </c>
      <c r="H89" s="127">
        <f t="shared" si="31"/>
        <v>15</v>
      </c>
      <c r="I89" s="15">
        <f t="shared" si="32"/>
        <v>3012</v>
      </c>
      <c r="J89" s="16">
        <f t="shared" si="33"/>
        <v>1511</v>
      </c>
      <c r="K89" s="16">
        <f t="shared" si="34"/>
        <v>504</v>
      </c>
      <c r="L89" s="16">
        <f t="shared" si="35"/>
        <v>124</v>
      </c>
      <c r="M89" s="17">
        <f t="shared" si="36"/>
        <v>29</v>
      </c>
      <c r="N89" s="105"/>
      <c r="O89" s="107">
        <f t="shared" si="37"/>
        <v>1408</v>
      </c>
      <c r="P89" s="107">
        <f t="shared" si="38"/>
        <v>0</v>
      </c>
      <c r="Q89" s="107">
        <f t="shared" si="39"/>
        <v>1901</v>
      </c>
      <c r="R89" s="107">
        <f t="shared" si="40"/>
        <v>2157</v>
      </c>
      <c r="S89" s="107">
        <f t="shared" si="41"/>
        <v>2252</v>
      </c>
      <c r="T89" s="110"/>
      <c r="U89" s="67">
        <f>IF(B89=C89,0,IF(S89&lt;&gt;"-",(S89)/Přehled!$A$1,0))</f>
        <v>5.3619047619047615</v>
      </c>
    </row>
    <row r="90" spans="1:24" x14ac:dyDescent="0.25">
      <c r="A90" s="156">
        <v>88</v>
      </c>
      <c r="B90" s="15">
        <v>7618</v>
      </c>
      <c r="C90" s="17"/>
      <c r="D90" s="15">
        <v>1610</v>
      </c>
      <c r="E90" s="16">
        <f t="shared" si="28"/>
        <v>805</v>
      </c>
      <c r="F90" s="16">
        <f t="shared" si="29"/>
        <v>270</v>
      </c>
      <c r="G90" s="16">
        <f t="shared" si="30"/>
        <v>70</v>
      </c>
      <c r="H90" s="127">
        <f t="shared" si="31"/>
        <v>15</v>
      </c>
      <c r="I90" s="15">
        <f t="shared" si="32"/>
        <v>3059</v>
      </c>
      <c r="J90" s="16">
        <f t="shared" si="33"/>
        <v>1530</v>
      </c>
      <c r="K90" s="16">
        <f t="shared" si="34"/>
        <v>513</v>
      </c>
      <c r="L90" s="16">
        <f t="shared" si="35"/>
        <v>133</v>
      </c>
      <c r="M90" s="17">
        <f t="shared" si="36"/>
        <v>29</v>
      </c>
      <c r="N90" s="105"/>
      <c r="O90" s="107">
        <f t="shared" si="37"/>
        <v>1500</v>
      </c>
      <c r="P90" s="107">
        <f t="shared" si="38"/>
        <v>0</v>
      </c>
      <c r="Q90" s="107">
        <f t="shared" si="39"/>
        <v>2003</v>
      </c>
      <c r="R90" s="107">
        <f t="shared" si="40"/>
        <v>2250</v>
      </c>
      <c r="S90" s="107">
        <f t="shared" si="41"/>
        <v>2354</v>
      </c>
      <c r="T90" s="110"/>
      <c r="U90" s="67">
        <f>IF(B90=C90,0,IF(S90&lt;&gt;"-",(S90)/Přehled!$A$1,0))</f>
        <v>5.6047619047619044</v>
      </c>
    </row>
    <row r="91" spans="1:24" x14ac:dyDescent="0.25">
      <c r="A91" s="156">
        <v>89</v>
      </c>
      <c r="B91" s="15">
        <v>7808</v>
      </c>
      <c r="C91" s="17"/>
      <c r="D91" s="15">
        <v>1630</v>
      </c>
      <c r="E91" s="16">
        <f t="shared" si="28"/>
        <v>815</v>
      </c>
      <c r="F91" s="16">
        <f t="shared" si="29"/>
        <v>270</v>
      </c>
      <c r="G91" s="16">
        <f t="shared" si="30"/>
        <v>70</v>
      </c>
      <c r="H91" s="127">
        <f t="shared" si="31"/>
        <v>15</v>
      </c>
      <c r="I91" s="15">
        <f t="shared" si="32"/>
        <v>3097</v>
      </c>
      <c r="J91" s="16">
        <f t="shared" si="33"/>
        <v>1549</v>
      </c>
      <c r="K91" s="16">
        <f t="shared" si="34"/>
        <v>513</v>
      </c>
      <c r="L91" s="16">
        <f t="shared" si="35"/>
        <v>133</v>
      </c>
      <c r="M91" s="17">
        <f t="shared" si="36"/>
        <v>29</v>
      </c>
      <c r="N91" s="105"/>
      <c r="O91" s="107">
        <f t="shared" si="37"/>
        <v>1614</v>
      </c>
      <c r="P91" s="107">
        <f t="shared" si="38"/>
        <v>0</v>
      </c>
      <c r="Q91" s="107">
        <f t="shared" si="39"/>
        <v>2136</v>
      </c>
      <c r="R91" s="107">
        <f t="shared" si="40"/>
        <v>2383</v>
      </c>
      <c r="S91" s="107">
        <f t="shared" si="41"/>
        <v>2487</v>
      </c>
      <c r="T91" s="110"/>
      <c r="U91" s="67">
        <f>IF(B91=C91,0,IF(S91&lt;&gt;"-",(S91)/Přehled!$A$1,0))</f>
        <v>5.9214285714285717</v>
      </c>
    </row>
    <row r="92" spans="1:24" x14ac:dyDescent="0.25">
      <c r="A92" s="156">
        <v>90</v>
      </c>
      <c r="B92" s="15">
        <v>8003</v>
      </c>
      <c r="C92" s="17"/>
      <c r="D92" s="15">
        <v>1650</v>
      </c>
      <c r="E92" s="16">
        <f t="shared" si="28"/>
        <v>825</v>
      </c>
      <c r="F92" s="16">
        <f t="shared" si="29"/>
        <v>275</v>
      </c>
      <c r="G92" s="16">
        <f t="shared" si="30"/>
        <v>70</v>
      </c>
      <c r="H92" s="127">
        <f t="shared" si="31"/>
        <v>15</v>
      </c>
      <c r="I92" s="15">
        <f t="shared" si="32"/>
        <v>3135</v>
      </c>
      <c r="J92" s="16">
        <f t="shared" si="33"/>
        <v>1568</v>
      </c>
      <c r="K92" s="16">
        <f t="shared" si="34"/>
        <v>523</v>
      </c>
      <c r="L92" s="16">
        <f t="shared" si="35"/>
        <v>133</v>
      </c>
      <c r="M92" s="17">
        <f t="shared" si="36"/>
        <v>29</v>
      </c>
      <c r="N92" s="105"/>
      <c r="O92" s="107">
        <f t="shared" si="37"/>
        <v>1733</v>
      </c>
      <c r="P92" s="107">
        <f t="shared" si="38"/>
        <v>0</v>
      </c>
      <c r="Q92" s="107">
        <f t="shared" si="39"/>
        <v>2254</v>
      </c>
      <c r="R92" s="107">
        <f t="shared" si="40"/>
        <v>2511</v>
      </c>
      <c r="S92" s="107">
        <f t="shared" si="41"/>
        <v>2615</v>
      </c>
      <c r="T92" s="110"/>
      <c r="U92" s="67">
        <f>IF(B92=C92,0,IF(S92&lt;&gt;"-",(S92)/Přehled!$A$1,0))</f>
        <v>6.2261904761904763</v>
      </c>
    </row>
    <row r="93" spans="1:24" x14ac:dyDescent="0.25">
      <c r="A93" s="156">
        <v>91</v>
      </c>
      <c r="B93" s="15">
        <v>8203</v>
      </c>
      <c r="C93" s="17"/>
      <c r="D93" s="15">
        <v>1675</v>
      </c>
      <c r="E93" s="16">
        <f t="shared" si="28"/>
        <v>840</v>
      </c>
      <c r="F93" s="16">
        <f t="shared" si="29"/>
        <v>280</v>
      </c>
      <c r="G93" s="16">
        <f t="shared" si="30"/>
        <v>70</v>
      </c>
      <c r="H93" s="127">
        <f t="shared" si="31"/>
        <v>15</v>
      </c>
      <c r="I93" s="15">
        <f t="shared" si="32"/>
        <v>3183</v>
      </c>
      <c r="J93" s="16">
        <f t="shared" si="33"/>
        <v>1596</v>
      </c>
      <c r="K93" s="16">
        <f t="shared" si="34"/>
        <v>532</v>
      </c>
      <c r="L93" s="16">
        <f t="shared" si="35"/>
        <v>133</v>
      </c>
      <c r="M93" s="17">
        <f t="shared" si="36"/>
        <v>29</v>
      </c>
      <c r="N93" s="105"/>
      <c r="O93" s="107">
        <f t="shared" si="37"/>
        <v>1837</v>
      </c>
      <c r="P93" s="107">
        <f t="shared" si="38"/>
        <v>0</v>
      </c>
      <c r="Q93" s="107">
        <f t="shared" si="39"/>
        <v>2360</v>
      </c>
      <c r="R93" s="107">
        <f t="shared" si="40"/>
        <v>2626</v>
      </c>
      <c r="S93" s="107">
        <f t="shared" si="41"/>
        <v>2730</v>
      </c>
      <c r="T93" s="110"/>
      <c r="U93" s="67">
        <f>IF(B93=C93,0,IF(S93&lt;&gt;"-",(S93)/Přehled!$A$1,0))</f>
        <v>6.5</v>
      </c>
    </row>
    <row r="94" spans="1:24" x14ac:dyDescent="0.25">
      <c r="A94" s="156">
        <v>92</v>
      </c>
      <c r="B94" s="15">
        <v>8408</v>
      </c>
      <c r="C94" s="17"/>
      <c r="D94" s="15">
        <v>1695</v>
      </c>
      <c r="E94" s="16">
        <f t="shared" si="28"/>
        <v>850</v>
      </c>
      <c r="F94" s="16">
        <f t="shared" si="29"/>
        <v>285</v>
      </c>
      <c r="G94" s="16">
        <f t="shared" si="30"/>
        <v>70</v>
      </c>
      <c r="H94" s="127">
        <f t="shared" si="31"/>
        <v>15</v>
      </c>
      <c r="I94" s="15">
        <f t="shared" si="32"/>
        <v>3221</v>
      </c>
      <c r="J94" s="16">
        <f t="shared" si="33"/>
        <v>1615</v>
      </c>
      <c r="K94" s="16">
        <f t="shared" si="34"/>
        <v>542</v>
      </c>
      <c r="L94" s="16">
        <f t="shared" si="35"/>
        <v>133</v>
      </c>
      <c r="M94" s="17">
        <f t="shared" si="36"/>
        <v>29</v>
      </c>
      <c r="N94" s="105"/>
      <c r="O94" s="107">
        <f t="shared" si="37"/>
        <v>1966</v>
      </c>
      <c r="P94" s="107">
        <f t="shared" si="38"/>
        <v>0</v>
      </c>
      <c r="Q94" s="107">
        <f t="shared" si="39"/>
        <v>2488</v>
      </c>
      <c r="R94" s="107">
        <f t="shared" si="40"/>
        <v>2764</v>
      </c>
      <c r="S94" s="107">
        <f t="shared" si="41"/>
        <v>2868</v>
      </c>
      <c r="T94" s="110"/>
      <c r="U94" s="67">
        <f>IF(B94=C94,0,IF(S94&lt;&gt;"-",(S94)/Přehled!$A$1,0))</f>
        <v>6.8285714285714283</v>
      </c>
    </row>
    <row r="95" spans="1:24" x14ac:dyDescent="0.25">
      <c r="A95" s="156">
        <v>93</v>
      </c>
      <c r="B95" s="15">
        <v>8618</v>
      </c>
      <c r="C95" s="17"/>
      <c r="D95" s="15">
        <v>1720</v>
      </c>
      <c r="E95" s="16">
        <f t="shared" si="28"/>
        <v>860</v>
      </c>
      <c r="F95" s="16">
        <f t="shared" si="29"/>
        <v>285</v>
      </c>
      <c r="G95" s="16">
        <f t="shared" si="30"/>
        <v>70</v>
      </c>
      <c r="H95" s="127">
        <f t="shared" si="31"/>
        <v>15</v>
      </c>
      <c r="I95" s="15">
        <f t="shared" si="32"/>
        <v>3268</v>
      </c>
      <c r="J95" s="16">
        <f t="shared" si="33"/>
        <v>1634</v>
      </c>
      <c r="K95" s="16">
        <f t="shared" si="34"/>
        <v>542</v>
      </c>
      <c r="L95" s="16">
        <f t="shared" si="35"/>
        <v>133</v>
      </c>
      <c r="M95" s="17">
        <f t="shared" si="36"/>
        <v>29</v>
      </c>
      <c r="N95" s="105"/>
      <c r="O95" s="107">
        <f t="shared" si="37"/>
        <v>2082</v>
      </c>
      <c r="P95" s="107">
        <f t="shared" si="38"/>
        <v>0</v>
      </c>
      <c r="Q95" s="107">
        <f t="shared" si="39"/>
        <v>2632</v>
      </c>
      <c r="R95" s="107">
        <f t="shared" si="40"/>
        <v>2908</v>
      </c>
      <c r="S95" s="107">
        <f t="shared" si="41"/>
        <v>3012</v>
      </c>
      <c r="T95" s="110"/>
      <c r="U95" s="67">
        <f>IF(B95=C95,0,IF(S95&lt;&gt;"-",(S95)/Přehled!$A$1,0))</f>
        <v>7.1714285714285717</v>
      </c>
    </row>
    <row r="96" spans="1:24" x14ac:dyDescent="0.25">
      <c r="A96" s="156">
        <v>94</v>
      </c>
      <c r="B96" s="15">
        <v>8834</v>
      </c>
      <c r="C96" s="17"/>
      <c r="D96" s="15">
        <v>1740</v>
      </c>
      <c r="E96" s="16">
        <f t="shared" si="28"/>
        <v>870</v>
      </c>
      <c r="F96" s="16">
        <f t="shared" si="29"/>
        <v>290</v>
      </c>
      <c r="G96" s="16">
        <f t="shared" si="30"/>
        <v>75</v>
      </c>
      <c r="H96" s="127">
        <f t="shared" si="31"/>
        <v>15</v>
      </c>
      <c r="I96" s="15">
        <f t="shared" si="32"/>
        <v>3306</v>
      </c>
      <c r="J96" s="16">
        <f t="shared" si="33"/>
        <v>1653</v>
      </c>
      <c r="K96" s="16">
        <f t="shared" si="34"/>
        <v>551</v>
      </c>
      <c r="L96" s="16">
        <f t="shared" si="35"/>
        <v>143</v>
      </c>
      <c r="M96" s="17">
        <f t="shared" si="36"/>
        <v>29</v>
      </c>
      <c r="N96" s="105"/>
      <c r="O96" s="107">
        <f t="shared" si="37"/>
        <v>2222</v>
      </c>
      <c r="P96" s="107">
        <f t="shared" si="38"/>
        <v>0</v>
      </c>
      <c r="Q96" s="107">
        <f t="shared" si="39"/>
        <v>2773</v>
      </c>
      <c r="R96" s="107">
        <f t="shared" si="40"/>
        <v>3038</v>
      </c>
      <c r="S96" s="107">
        <f t="shared" si="41"/>
        <v>3152</v>
      </c>
      <c r="T96" s="110"/>
      <c r="U96" s="67">
        <f>IF(B96=C96,0,IF(S96&lt;&gt;"-",(S96)/Přehled!$A$1,0))</f>
        <v>7.5047619047619047</v>
      </c>
    </row>
    <row r="97" spans="1:21" x14ac:dyDescent="0.25">
      <c r="A97" s="156">
        <v>95</v>
      </c>
      <c r="B97" s="15">
        <v>9055</v>
      </c>
      <c r="C97" s="17"/>
      <c r="D97" s="15">
        <v>1765</v>
      </c>
      <c r="E97" s="16">
        <f t="shared" si="28"/>
        <v>885</v>
      </c>
      <c r="F97" s="16">
        <f t="shared" si="29"/>
        <v>295</v>
      </c>
      <c r="G97" s="16">
        <f t="shared" si="30"/>
        <v>75</v>
      </c>
      <c r="H97" s="127">
        <f t="shared" si="31"/>
        <v>15</v>
      </c>
      <c r="I97" s="15">
        <f t="shared" si="32"/>
        <v>3354</v>
      </c>
      <c r="J97" s="16">
        <f t="shared" si="33"/>
        <v>1682</v>
      </c>
      <c r="K97" s="16">
        <f t="shared" si="34"/>
        <v>561</v>
      </c>
      <c r="L97" s="16">
        <f t="shared" si="35"/>
        <v>143</v>
      </c>
      <c r="M97" s="17">
        <f t="shared" si="36"/>
        <v>29</v>
      </c>
      <c r="N97" s="105"/>
      <c r="O97" s="107">
        <f t="shared" si="37"/>
        <v>2347</v>
      </c>
      <c r="P97" s="107">
        <f t="shared" si="38"/>
        <v>0</v>
      </c>
      <c r="Q97" s="107">
        <f t="shared" si="39"/>
        <v>2897</v>
      </c>
      <c r="R97" s="107">
        <f t="shared" si="40"/>
        <v>3172</v>
      </c>
      <c r="S97" s="107">
        <f t="shared" si="41"/>
        <v>3286</v>
      </c>
      <c r="T97" s="110"/>
      <c r="U97" s="67">
        <f>IF(B97=C97,0,IF(S97&lt;&gt;"-",(S97)/Přehled!$A$1,0))</f>
        <v>7.8238095238095235</v>
      </c>
    </row>
    <row r="98" spans="1:21" x14ac:dyDescent="0.25">
      <c r="A98" s="156">
        <v>96</v>
      </c>
      <c r="B98" s="15">
        <v>9281</v>
      </c>
      <c r="C98" s="17"/>
      <c r="D98" s="15">
        <v>1785</v>
      </c>
      <c r="E98" s="16">
        <f t="shared" si="28"/>
        <v>895</v>
      </c>
      <c r="F98" s="16">
        <f t="shared" si="29"/>
        <v>300</v>
      </c>
      <c r="G98" s="16">
        <f t="shared" si="30"/>
        <v>75</v>
      </c>
      <c r="H98" s="127">
        <f t="shared" si="31"/>
        <v>15</v>
      </c>
      <c r="I98" s="15">
        <f t="shared" si="32"/>
        <v>3392</v>
      </c>
      <c r="J98" s="16">
        <f t="shared" si="33"/>
        <v>1701</v>
      </c>
      <c r="K98" s="16">
        <f t="shared" si="34"/>
        <v>570</v>
      </c>
      <c r="L98" s="16">
        <f t="shared" si="35"/>
        <v>143</v>
      </c>
      <c r="M98" s="17">
        <f t="shared" si="36"/>
        <v>29</v>
      </c>
      <c r="N98" s="105"/>
      <c r="O98" s="107">
        <f t="shared" si="37"/>
        <v>2497</v>
      </c>
      <c r="P98" s="107">
        <f t="shared" si="38"/>
        <v>0</v>
      </c>
      <c r="Q98" s="107">
        <f t="shared" si="39"/>
        <v>3048</v>
      </c>
      <c r="R98" s="107">
        <f t="shared" si="40"/>
        <v>3332</v>
      </c>
      <c r="S98" s="107">
        <f t="shared" si="41"/>
        <v>3446</v>
      </c>
      <c r="T98" s="110"/>
      <c r="U98" s="67">
        <f>IF(B98=C98,0,IF(S98&lt;&gt;"-",(S98)/Přehled!$A$1,0))</f>
        <v>8.204761904761904</v>
      </c>
    </row>
    <row r="99" spans="1:21" x14ac:dyDescent="0.25">
      <c r="A99" s="156">
        <v>97</v>
      </c>
      <c r="B99" s="15">
        <v>9513</v>
      </c>
      <c r="C99" s="17"/>
      <c r="D99" s="15">
        <v>1810</v>
      </c>
      <c r="E99" s="16">
        <f t="shared" si="28"/>
        <v>905</v>
      </c>
      <c r="F99" s="16">
        <f t="shared" si="29"/>
        <v>300</v>
      </c>
      <c r="G99" s="16">
        <f t="shared" si="30"/>
        <v>75</v>
      </c>
      <c r="H99" s="127">
        <f t="shared" si="31"/>
        <v>15</v>
      </c>
      <c r="I99" s="15">
        <f t="shared" si="32"/>
        <v>3439</v>
      </c>
      <c r="J99" s="16">
        <f t="shared" si="33"/>
        <v>1720</v>
      </c>
      <c r="K99" s="16">
        <f t="shared" si="34"/>
        <v>570</v>
      </c>
      <c r="L99" s="16">
        <f t="shared" si="35"/>
        <v>143</v>
      </c>
      <c r="M99" s="17">
        <f t="shared" si="36"/>
        <v>29</v>
      </c>
      <c r="N99" s="105"/>
      <c r="O99" s="107">
        <f t="shared" si="37"/>
        <v>2635</v>
      </c>
      <c r="P99" s="107">
        <f t="shared" si="38"/>
        <v>0</v>
      </c>
      <c r="Q99" s="107">
        <f t="shared" si="39"/>
        <v>3214</v>
      </c>
      <c r="R99" s="107">
        <f t="shared" si="40"/>
        <v>3498</v>
      </c>
      <c r="S99" s="107">
        <f t="shared" si="41"/>
        <v>3612</v>
      </c>
      <c r="T99" s="110"/>
      <c r="U99" s="67">
        <f>IF(B99=C99,0,IF(S99&lt;&gt;"-",(S99)/Přehled!$A$1,0))</f>
        <v>8.6</v>
      </c>
    </row>
    <row r="100" spans="1:21" x14ac:dyDescent="0.25">
      <c r="A100" s="156">
        <v>98</v>
      </c>
      <c r="B100" s="15">
        <v>9751</v>
      </c>
      <c r="C100" s="17"/>
      <c r="D100" s="15">
        <v>1830</v>
      </c>
      <c r="E100" s="16">
        <f t="shared" si="28"/>
        <v>915</v>
      </c>
      <c r="F100" s="16">
        <f t="shared" si="29"/>
        <v>305</v>
      </c>
      <c r="G100" s="16">
        <f t="shared" si="30"/>
        <v>75</v>
      </c>
      <c r="H100" s="127">
        <f t="shared" si="31"/>
        <v>15</v>
      </c>
      <c r="I100" s="15">
        <f t="shared" si="32"/>
        <v>3477</v>
      </c>
      <c r="J100" s="16">
        <f t="shared" si="33"/>
        <v>1739</v>
      </c>
      <c r="K100" s="16">
        <f t="shared" si="34"/>
        <v>580</v>
      </c>
      <c r="L100" s="16">
        <f t="shared" si="35"/>
        <v>143</v>
      </c>
      <c r="M100" s="17">
        <f t="shared" si="36"/>
        <v>29</v>
      </c>
      <c r="N100" s="105"/>
      <c r="O100" s="107">
        <f t="shared" si="37"/>
        <v>2797</v>
      </c>
      <c r="P100" s="107">
        <f t="shared" si="38"/>
        <v>0</v>
      </c>
      <c r="Q100" s="107">
        <f t="shared" si="39"/>
        <v>3375</v>
      </c>
      <c r="R100" s="107">
        <f t="shared" si="40"/>
        <v>3669</v>
      </c>
      <c r="S100" s="107">
        <f t="shared" si="41"/>
        <v>3783</v>
      </c>
      <c r="T100" s="110"/>
      <c r="U100" s="67">
        <f>IF(B100=C100,0,IF(S100&lt;&gt;"-",(S100)/Přehled!$A$1,0))</f>
        <v>9.007142857142858</v>
      </c>
    </row>
    <row r="101" spans="1:21" x14ac:dyDescent="0.25">
      <c r="A101" s="156">
        <v>99</v>
      </c>
      <c r="B101" s="15">
        <v>9995</v>
      </c>
      <c r="C101" s="17"/>
      <c r="D101" s="15">
        <v>1855</v>
      </c>
      <c r="E101" s="16">
        <f t="shared" si="28"/>
        <v>930</v>
      </c>
      <c r="F101" s="16">
        <f t="shared" si="29"/>
        <v>310</v>
      </c>
      <c r="G101" s="16">
        <f t="shared" si="30"/>
        <v>80</v>
      </c>
      <c r="H101" s="127">
        <f t="shared" si="31"/>
        <v>15</v>
      </c>
      <c r="I101" s="15">
        <f t="shared" si="32"/>
        <v>3525</v>
      </c>
      <c r="J101" s="16">
        <f t="shared" si="33"/>
        <v>1767</v>
      </c>
      <c r="K101" s="16">
        <f t="shared" si="34"/>
        <v>589</v>
      </c>
      <c r="L101" s="16">
        <f t="shared" si="35"/>
        <v>152</v>
      </c>
      <c r="M101" s="17">
        <f t="shared" si="36"/>
        <v>29</v>
      </c>
      <c r="N101" s="105"/>
      <c r="O101" s="107">
        <f t="shared" si="37"/>
        <v>2945</v>
      </c>
      <c r="P101" s="107">
        <f t="shared" si="38"/>
        <v>0</v>
      </c>
      <c r="Q101" s="107">
        <f t="shared" si="39"/>
        <v>3525</v>
      </c>
      <c r="R101" s="107">
        <f t="shared" si="40"/>
        <v>3810</v>
      </c>
      <c r="S101" s="107">
        <f t="shared" si="41"/>
        <v>3933</v>
      </c>
      <c r="T101" s="110"/>
      <c r="U101" s="67">
        <f>IF(B101=C101,0,IF(S101&lt;&gt;"-",(S101)/Přehled!$A$1,0))</f>
        <v>9.3642857142857139</v>
      </c>
    </row>
    <row r="102" spans="1:21" x14ac:dyDescent="0.25">
      <c r="A102" s="156">
        <v>100</v>
      </c>
      <c r="B102" s="15">
        <v>10245</v>
      </c>
      <c r="C102" s="17"/>
      <c r="D102" s="15">
        <v>1875</v>
      </c>
      <c r="E102" s="16">
        <f t="shared" si="28"/>
        <v>940</v>
      </c>
      <c r="F102" s="16">
        <f t="shared" si="29"/>
        <v>315</v>
      </c>
      <c r="G102" s="16">
        <f t="shared" si="30"/>
        <v>80</v>
      </c>
      <c r="H102" s="127">
        <f t="shared" si="31"/>
        <v>15</v>
      </c>
      <c r="I102" s="15">
        <f t="shared" si="32"/>
        <v>3563</v>
      </c>
      <c r="J102" s="16">
        <f t="shared" si="33"/>
        <v>1786</v>
      </c>
      <c r="K102" s="16">
        <f t="shared" si="34"/>
        <v>599</v>
      </c>
      <c r="L102" s="16">
        <f t="shared" si="35"/>
        <v>152</v>
      </c>
      <c r="M102" s="17">
        <f t="shared" si="36"/>
        <v>29</v>
      </c>
      <c r="N102" s="105"/>
      <c r="O102" s="107">
        <f t="shared" si="37"/>
        <v>3119</v>
      </c>
      <c r="P102" s="107">
        <f t="shared" si="38"/>
        <v>0</v>
      </c>
      <c r="Q102" s="107">
        <f t="shared" si="39"/>
        <v>3698</v>
      </c>
      <c r="R102" s="107">
        <f t="shared" si="40"/>
        <v>3993</v>
      </c>
      <c r="S102" s="107">
        <f t="shared" si="41"/>
        <v>4116</v>
      </c>
      <c r="T102" s="110"/>
      <c r="U102" s="67">
        <f>IF(B102=C102,0,IF(S102&lt;&gt;"-",(S102)/Přehled!$A$1,0))</f>
        <v>9.8000000000000007</v>
      </c>
    </row>
    <row r="103" spans="1:21" x14ac:dyDescent="0.25">
      <c r="A103" s="156">
        <v>101</v>
      </c>
      <c r="B103" s="15">
        <v>10501</v>
      </c>
      <c r="C103" s="17"/>
      <c r="D103" s="15">
        <v>1900</v>
      </c>
      <c r="E103" s="16">
        <f t="shared" si="28"/>
        <v>950</v>
      </c>
      <c r="F103" s="16">
        <f t="shared" si="29"/>
        <v>315</v>
      </c>
      <c r="G103" s="16">
        <f t="shared" si="30"/>
        <v>80</v>
      </c>
      <c r="H103" s="127">
        <f t="shared" si="31"/>
        <v>15</v>
      </c>
      <c r="I103" s="15">
        <f t="shared" si="32"/>
        <v>3610</v>
      </c>
      <c r="J103" s="16">
        <f t="shared" si="33"/>
        <v>1805</v>
      </c>
      <c r="K103" s="16">
        <f t="shared" si="34"/>
        <v>599</v>
      </c>
      <c r="L103" s="16">
        <f t="shared" si="35"/>
        <v>152</v>
      </c>
      <c r="M103" s="17">
        <f t="shared" si="36"/>
        <v>29</v>
      </c>
      <c r="N103" s="105"/>
      <c r="O103" s="107">
        <f t="shared" si="37"/>
        <v>3281</v>
      </c>
      <c r="P103" s="107">
        <f t="shared" si="38"/>
        <v>0</v>
      </c>
      <c r="Q103" s="107">
        <f t="shared" si="39"/>
        <v>3888</v>
      </c>
      <c r="R103" s="107">
        <f t="shared" si="40"/>
        <v>4183</v>
      </c>
      <c r="S103" s="107">
        <f t="shared" si="41"/>
        <v>4306</v>
      </c>
      <c r="T103" s="110"/>
      <c r="U103" s="67">
        <f>IF(B103=C103,0,IF(S103&lt;&gt;"-",(S103)/Přehled!$A$1,0))</f>
        <v>10.252380952380953</v>
      </c>
    </row>
    <row r="104" spans="1:21" x14ac:dyDescent="0.25">
      <c r="A104" s="156">
        <v>102</v>
      </c>
      <c r="B104" s="15">
        <v>10763</v>
      </c>
      <c r="C104" s="17"/>
      <c r="D104" s="15">
        <v>1920</v>
      </c>
      <c r="E104" s="16">
        <f t="shared" si="28"/>
        <v>960</v>
      </c>
      <c r="F104" s="16">
        <f t="shared" si="29"/>
        <v>320</v>
      </c>
      <c r="G104" s="16">
        <f t="shared" si="30"/>
        <v>80</v>
      </c>
      <c r="H104" s="127">
        <f t="shared" si="31"/>
        <v>15</v>
      </c>
      <c r="I104" s="15">
        <f t="shared" si="32"/>
        <v>3648</v>
      </c>
      <c r="J104" s="16">
        <f t="shared" si="33"/>
        <v>1824</v>
      </c>
      <c r="K104" s="16">
        <f t="shared" si="34"/>
        <v>608</v>
      </c>
      <c r="L104" s="16">
        <f t="shared" si="35"/>
        <v>152</v>
      </c>
      <c r="M104" s="17">
        <f t="shared" si="36"/>
        <v>29</v>
      </c>
      <c r="N104" s="105"/>
      <c r="O104" s="107">
        <f t="shared" si="37"/>
        <v>3467</v>
      </c>
      <c r="P104" s="107">
        <f t="shared" si="38"/>
        <v>0</v>
      </c>
      <c r="Q104" s="107">
        <f t="shared" si="39"/>
        <v>4075</v>
      </c>
      <c r="R104" s="107">
        <f t="shared" si="40"/>
        <v>4379</v>
      </c>
      <c r="S104" s="107">
        <f t="shared" si="41"/>
        <v>4502</v>
      </c>
      <c r="T104" s="110"/>
      <c r="U104" s="67">
        <f>IF(B104=C104,0,IF(S104&lt;&gt;"-",(S104)/Přehled!$A$1,0))</f>
        <v>10.719047619047618</v>
      </c>
    </row>
    <row r="105" spans="1:21" x14ac:dyDescent="0.25">
      <c r="A105" s="156">
        <v>103</v>
      </c>
      <c r="B105" s="15">
        <v>11032</v>
      </c>
      <c r="C105" s="17"/>
      <c r="D105" s="15">
        <v>1945</v>
      </c>
      <c r="E105" s="16">
        <f t="shared" si="28"/>
        <v>975</v>
      </c>
      <c r="F105" s="16">
        <f t="shared" si="29"/>
        <v>325</v>
      </c>
      <c r="G105" s="16">
        <f t="shared" si="30"/>
        <v>80</v>
      </c>
      <c r="H105" s="127">
        <f t="shared" si="31"/>
        <v>15</v>
      </c>
      <c r="I105" s="15">
        <f t="shared" si="32"/>
        <v>3696</v>
      </c>
      <c r="J105" s="16">
        <f t="shared" si="33"/>
        <v>1853</v>
      </c>
      <c r="K105" s="16">
        <f t="shared" si="34"/>
        <v>618</v>
      </c>
      <c r="L105" s="16">
        <f t="shared" si="35"/>
        <v>152</v>
      </c>
      <c r="M105" s="17">
        <f t="shared" si="36"/>
        <v>29</v>
      </c>
      <c r="N105" s="105"/>
      <c r="O105" s="107">
        <f t="shared" si="37"/>
        <v>3640</v>
      </c>
      <c r="P105" s="107">
        <f t="shared" si="38"/>
        <v>0</v>
      </c>
      <c r="Q105" s="107">
        <f t="shared" si="39"/>
        <v>4247</v>
      </c>
      <c r="R105" s="107">
        <f t="shared" si="40"/>
        <v>4561</v>
      </c>
      <c r="S105" s="107">
        <f t="shared" si="41"/>
        <v>4684</v>
      </c>
      <c r="T105" s="110"/>
      <c r="U105" s="67">
        <f>IF(B105=C105,0,IF(S105&lt;&gt;"-",(S105)/Přehled!$A$1,0))</f>
        <v>11.152380952380952</v>
      </c>
    </row>
    <row r="106" spans="1:21" x14ac:dyDescent="0.25">
      <c r="A106" s="156">
        <v>104</v>
      </c>
      <c r="B106" s="15">
        <v>11308</v>
      </c>
      <c r="C106" s="17"/>
      <c r="D106" s="15">
        <v>1965</v>
      </c>
      <c r="E106" s="16">
        <f t="shared" si="28"/>
        <v>985</v>
      </c>
      <c r="F106" s="16">
        <f t="shared" si="29"/>
        <v>330</v>
      </c>
      <c r="G106" s="16">
        <f t="shared" si="30"/>
        <v>85</v>
      </c>
      <c r="H106" s="127">
        <f t="shared" si="31"/>
        <v>15</v>
      </c>
      <c r="I106" s="15">
        <f t="shared" si="32"/>
        <v>3734</v>
      </c>
      <c r="J106" s="16">
        <f t="shared" si="33"/>
        <v>1872</v>
      </c>
      <c r="K106" s="16">
        <f t="shared" si="34"/>
        <v>627</v>
      </c>
      <c r="L106" s="16">
        <f t="shared" si="35"/>
        <v>162</v>
      </c>
      <c r="M106" s="17">
        <f t="shared" si="36"/>
        <v>29</v>
      </c>
      <c r="N106" s="105"/>
      <c r="O106" s="107">
        <f t="shared" si="37"/>
        <v>3840</v>
      </c>
      <c r="P106" s="107">
        <f t="shared" si="38"/>
        <v>0</v>
      </c>
      <c r="Q106" s="107">
        <f t="shared" si="39"/>
        <v>4448</v>
      </c>
      <c r="R106" s="107">
        <f t="shared" si="40"/>
        <v>4751</v>
      </c>
      <c r="S106" s="107">
        <f t="shared" si="41"/>
        <v>4884</v>
      </c>
      <c r="T106" s="110"/>
      <c r="U106" s="67">
        <f>IF(B106=C106,0,IF(S106&lt;&gt;"-",(S106)/Přehled!$A$1,0))</f>
        <v>11.628571428571428</v>
      </c>
    </row>
    <row r="107" spans="1:21" x14ac:dyDescent="0.25">
      <c r="A107" s="156">
        <v>105</v>
      </c>
      <c r="B107" s="15">
        <v>11591</v>
      </c>
      <c r="C107" s="17"/>
      <c r="D107" s="15">
        <v>1990</v>
      </c>
      <c r="E107" s="16">
        <f t="shared" si="28"/>
        <v>995</v>
      </c>
      <c r="F107" s="16">
        <f t="shared" si="29"/>
        <v>330</v>
      </c>
      <c r="G107" s="16">
        <f t="shared" si="30"/>
        <v>85</v>
      </c>
      <c r="H107" s="127">
        <f t="shared" si="31"/>
        <v>15</v>
      </c>
      <c r="I107" s="15">
        <f t="shared" si="32"/>
        <v>3781</v>
      </c>
      <c r="J107" s="16">
        <f t="shared" si="33"/>
        <v>1891</v>
      </c>
      <c r="K107" s="16">
        <f t="shared" si="34"/>
        <v>627</v>
      </c>
      <c r="L107" s="16">
        <f t="shared" si="35"/>
        <v>162</v>
      </c>
      <c r="M107" s="17">
        <f t="shared" si="36"/>
        <v>29</v>
      </c>
      <c r="N107" s="105"/>
      <c r="O107" s="107">
        <f t="shared" si="37"/>
        <v>4029</v>
      </c>
      <c r="P107" s="107">
        <f t="shared" si="38"/>
        <v>0</v>
      </c>
      <c r="Q107" s="107">
        <f t="shared" si="39"/>
        <v>4665</v>
      </c>
      <c r="R107" s="107">
        <f t="shared" si="40"/>
        <v>4968</v>
      </c>
      <c r="S107" s="107">
        <f t="shared" si="41"/>
        <v>5101</v>
      </c>
      <c r="T107" s="110"/>
      <c r="U107" s="67">
        <f>IF(B107=C107,0,IF(S107&lt;&gt;"-",(S107)/Přehled!$A$1,0))</f>
        <v>12.145238095238096</v>
      </c>
    </row>
    <row r="108" spans="1:21" x14ac:dyDescent="0.25">
      <c r="A108" s="156">
        <v>106</v>
      </c>
      <c r="B108" s="15">
        <v>11880</v>
      </c>
      <c r="C108" s="17"/>
      <c r="D108" s="15">
        <v>2015</v>
      </c>
      <c r="E108" s="16">
        <f t="shared" si="28"/>
        <v>1010</v>
      </c>
      <c r="F108" s="16">
        <f t="shared" si="29"/>
        <v>335</v>
      </c>
      <c r="G108" s="16">
        <f t="shared" si="30"/>
        <v>85</v>
      </c>
      <c r="H108" s="127">
        <f t="shared" si="31"/>
        <v>15</v>
      </c>
      <c r="I108" s="15">
        <f t="shared" si="32"/>
        <v>3829</v>
      </c>
      <c r="J108" s="16">
        <f t="shared" si="33"/>
        <v>1919</v>
      </c>
      <c r="K108" s="16">
        <f t="shared" si="34"/>
        <v>637</v>
      </c>
      <c r="L108" s="16">
        <f t="shared" si="35"/>
        <v>162</v>
      </c>
      <c r="M108" s="17">
        <f t="shared" si="36"/>
        <v>29</v>
      </c>
      <c r="N108" s="105"/>
      <c r="O108" s="107">
        <f t="shared" si="37"/>
        <v>4222</v>
      </c>
      <c r="P108" s="107">
        <f t="shared" si="38"/>
        <v>0</v>
      </c>
      <c r="Q108" s="107">
        <f t="shared" si="39"/>
        <v>4858</v>
      </c>
      <c r="R108" s="107">
        <f t="shared" si="40"/>
        <v>5171</v>
      </c>
      <c r="S108" s="107">
        <f t="shared" si="41"/>
        <v>5304</v>
      </c>
      <c r="T108" s="110"/>
      <c r="U108" s="67">
        <f>IF(B108=C108,0,IF(S108&lt;&gt;"-",(S108)/Přehled!$A$1,0))</f>
        <v>12.628571428571428</v>
      </c>
    </row>
    <row r="109" spans="1:21" x14ac:dyDescent="0.25">
      <c r="A109" s="156">
        <v>107</v>
      </c>
      <c r="B109" s="15">
        <v>12177</v>
      </c>
      <c r="C109" s="17"/>
      <c r="D109" s="15">
        <v>2035</v>
      </c>
      <c r="E109" s="16">
        <f t="shared" si="28"/>
        <v>1020</v>
      </c>
      <c r="F109" s="16">
        <f t="shared" si="29"/>
        <v>340</v>
      </c>
      <c r="G109" s="16">
        <f t="shared" si="30"/>
        <v>85</v>
      </c>
      <c r="H109" s="127">
        <f t="shared" si="31"/>
        <v>15</v>
      </c>
      <c r="I109" s="15">
        <f t="shared" si="32"/>
        <v>3867</v>
      </c>
      <c r="J109" s="16">
        <f t="shared" si="33"/>
        <v>1938</v>
      </c>
      <c r="K109" s="16">
        <f t="shared" si="34"/>
        <v>646</v>
      </c>
      <c r="L109" s="16">
        <f t="shared" si="35"/>
        <v>162</v>
      </c>
      <c r="M109" s="17">
        <f t="shared" si="36"/>
        <v>29</v>
      </c>
      <c r="N109" s="105"/>
      <c r="O109" s="107">
        <f t="shared" si="37"/>
        <v>4443</v>
      </c>
      <c r="P109" s="107">
        <f t="shared" si="38"/>
        <v>0</v>
      </c>
      <c r="Q109" s="107">
        <f t="shared" si="39"/>
        <v>5080</v>
      </c>
      <c r="R109" s="107">
        <f t="shared" si="40"/>
        <v>5402</v>
      </c>
      <c r="S109" s="107">
        <f t="shared" si="41"/>
        <v>5535</v>
      </c>
      <c r="T109" s="110"/>
      <c r="U109" s="67">
        <f>IF(B109=C109,0,IF(S109&lt;&gt;"-",(S109)/Přehled!$A$1,0))</f>
        <v>13.178571428571429</v>
      </c>
    </row>
    <row r="110" spans="1:21" x14ac:dyDescent="0.25">
      <c r="A110" s="156">
        <v>108</v>
      </c>
      <c r="B110" s="15">
        <v>12482</v>
      </c>
      <c r="C110" s="17"/>
      <c r="D110" s="15">
        <v>2060</v>
      </c>
      <c r="E110" s="16">
        <f t="shared" si="28"/>
        <v>1030</v>
      </c>
      <c r="F110" s="16">
        <f t="shared" si="29"/>
        <v>345</v>
      </c>
      <c r="G110" s="16">
        <f t="shared" si="30"/>
        <v>85</v>
      </c>
      <c r="H110" s="127">
        <f t="shared" si="31"/>
        <v>15</v>
      </c>
      <c r="I110" s="15">
        <f t="shared" si="32"/>
        <v>3914</v>
      </c>
      <c r="J110" s="16">
        <f t="shared" si="33"/>
        <v>1957</v>
      </c>
      <c r="K110" s="16">
        <f t="shared" si="34"/>
        <v>656</v>
      </c>
      <c r="L110" s="16">
        <f t="shared" si="35"/>
        <v>162</v>
      </c>
      <c r="M110" s="17">
        <f t="shared" si="36"/>
        <v>29</v>
      </c>
      <c r="N110" s="105"/>
      <c r="O110" s="107">
        <f t="shared" si="37"/>
        <v>4654</v>
      </c>
      <c r="P110" s="107">
        <f t="shared" si="38"/>
        <v>0</v>
      </c>
      <c r="Q110" s="107">
        <f t="shared" si="39"/>
        <v>5299</v>
      </c>
      <c r="R110" s="107">
        <f t="shared" si="40"/>
        <v>5631</v>
      </c>
      <c r="S110" s="107">
        <f t="shared" si="41"/>
        <v>5764</v>
      </c>
      <c r="T110" s="110"/>
      <c r="U110" s="67">
        <f>IF(B110=C110,0,IF(S110&lt;&gt;"-",(S110)/Přehled!$A$1,0))</f>
        <v>13.723809523809523</v>
      </c>
    </row>
    <row r="111" spans="1:21" x14ac:dyDescent="0.25">
      <c r="A111" s="156">
        <v>109</v>
      </c>
      <c r="B111" s="15">
        <v>12794</v>
      </c>
      <c r="C111" s="17"/>
      <c r="D111" s="15">
        <v>2080</v>
      </c>
      <c r="E111" s="16">
        <f t="shared" si="28"/>
        <v>1040</v>
      </c>
      <c r="F111" s="16">
        <f t="shared" si="29"/>
        <v>345</v>
      </c>
      <c r="G111" s="16">
        <f t="shared" si="30"/>
        <v>85</v>
      </c>
      <c r="H111" s="127">
        <f t="shared" si="31"/>
        <v>15</v>
      </c>
      <c r="I111" s="15">
        <f t="shared" si="32"/>
        <v>3952</v>
      </c>
      <c r="J111" s="16">
        <f t="shared" si="33"/>
        <v>1976</v>
      </c>
      <c r="K111" s="16">
        <f t="shared" si="34"/>
        <v>656</v>
      </c>
      <c r="L111" s="16">
        <f t="shared" si="35"/>
        <v>162</v>
      </c>
      <c r="M111" s="17">
        <f t="shared" si="36"/>
        <v>29</v>
      </c>
      <c r="N111" s="105"/>
      <c r="O111" s="107">
        <f t="shared" si="37"/>
        <v>4890</v>
      </c>
      <c r="P111" s="107">
        <f t="shared" si="38"/>
        <v>0</v>
      </c>
      <c r="Q111" s="107">
        <f t="shared" si="39"/>
        <v>5554</v>
      </c>
      <c r="R111" s="107">
        <f t="shared" si="40"/>
        <v>5886</v>
      </c>
      <c r="S111" s="107">
        <f t="shared" si="41"/>
        <v>6019</v>
      </c>
      <c r="T111" s="110"/>
      <c r="U111" s="67">
        <f>IF(B111=C111,0,IF(S111&lt;&gt;"-",(S111)/Přehled!$A$1,0))</f>
        <v>14.330952380952381</v>
      </c>
    </row>
    <row r="112" spans="1:21" x14ac:dyDescent="0.25">
      <c r="A112" s="156">
        <v>110</v>
      </c>
      <c r="B112" s="15">
        <v>13114</v>
      </c>
      <c r="C112" s="17"/>
      <c r="D112" s="15">
        <v>2105</v>
      </c>
      <c r="E112" s="16">
        <f t="shared" si="28"/>
        <v>1055</v>
      </c>
      <c r="F112" s="16">
        <f t="shared" si="29"/>
        <v>350</v>
      </c>
      <c r="G112" s="16">
        <f t="shared" si="30"/>
        <v>90</v>
      </c>
      <c r="H112" s="127">
        <f t="shared" si="31"/>
        <v>20</v>
      </c>
      <c r="I112" s="15">
        <f t="shared" si="32"/>
        <v>4000</v>
      </c>
      <c r="J112" s="16">
        <f t="shared" si="33"/>
        <v>2005</v>
      </c>
      <c r="K112" s="16">
        <f t="shared" si="34"/>
        <v>665</v>
      </c>
      <c r="L112" s="16">
        <f t="shared" si="35"/>
        <v>171</v>
      </c>
      <c r="M112" s="17">
        <f t="shared" si="36"/>
        <v>38</v>
      </c>
      <c r="N112" s="105"/>
      <c r="O112" s="107">
        <f t="shared" si="37"/>
        <v>5114</v>
      </c>
      <c r="P112" s="107">
        <f t="shared" si="38"/>
        <v>0</v>
      </c>
      <c r="Q112" s="107">
        <f t="shared" si="39"/>
        <v>5779</v>
      </c>
      <c r="R112" s="107">
        <f t="shared" si="40"/>
        <v>6102</v>
      </c>
      <c r="S112" s="107">
        <f t="shared" si="41"/>
        <v>6235</v>
      </c>
      <c r="T112" s="110"/>
      <c r="U112" s="67">
        <f>IF(B112=C112,0,IF(S112&lt;&gt;"-",(S112)/Přehled!$A$1,0))</f>
        <v>14.845238095238095</v>
      </c>
    </row>
    <row r="113" spans="1:21" x14ac:dyDescent="0.25">
      <c r="A113" s="156">
        <v>111</v>
      </c>
      <c r="B113" s="15">
        <v>13442</v>
      </c>
      <c r="C113" s="17"/>
      <c r="D113" s="15">
        <v>2125</v>
      </c>
      <c r="E113" s="16">
        <f t="shared" si="28"/>
        <v>1065</v>
      </c>
      <c r="F113" s="16">
        <f t="shared" si="29"/>
        <v>355</v>
      </c>
      <c r="G113" s="16">
        <f t="shared" si="30"/>
        <v>90</v>
      </c>
      <c r="H113" s="127">
        <f t="shared" si="31"/>
        <v>20</v>
      </c>
      <c r="I113" s="15">
        <f t="shared" si="32"/>
        <v>4038</v>
      </c>
      <c r="J113" s="16">
        <f t="shared" si="33"/>
        <v>2024</v>
      </c>
      <c r="K113" s="16">
        <f t="shared" si="34"/>
        <v>675</v>
      </c>
      <c r="L113" s="16">
        <f t="shared" si="35"/>
        <v>171</v>
      </c>
      <c r="M113" s="17">
        <f t="shared" si="36"/>
        <v>38</v>
      </c>
      <c r="N113" s="105"/>
      <c r="O113" s="107">
        <f t="shared" si="37"/>
        <v>5366</v>
      </c>
      <c r="P113" s="107">
        <f t="shared" si="38"/>
        <v>0</v>
      </c>
      <c r="Q113" s="107">
        <f t="shared" si="39"/>
        <v>6030</v>
      </c>
      <c r="R113" s="107">
        <f t="shared" si="40"/>
        <v>6363</v>
      </c>
      <c r="S113" s="107">
        <f t="shared" si="41"/>
        <v>6496</v>
      </c>
      <c r="T113" s="110"/>
      <c r="U113" s="67">
        <f>IF(B113=C113,0,IF(S113&lt;&gt;"-",(S113)/Přehled!$A$1,0))</f>
        <v>15.466666666666667</v>
      </c>
    </row>
    <row r="114" spans="1:21" x14ac:dyDescent="0.25">
      <c r="A114" s="156">
        <v>112</v>
      </c>
      <c r="B114" s="15">
        <v>13778</v>
      </c>
      <c r="C114" s="17"/>
      <c r="D114" s="15">
        <v>2150</v>
      </c>
      <c r="E114" s="16">
        <f t="shared" si="28"/>
        <v>1075</v>
      </c>
      <c r="F114" s="16">
        <f t="shared" si="29"/>
        <v>360</v>
      </c>
      <c r="G114" s="16">
        <f t="shared" si="30"/>
        <v>90</v>
      </c>
      <c r="H114" s="127">
        <f t="shared" si="31"/>
        <v>20</v>
      </c>
      <c r="I114" s="15">
        <f t="shared" si="32"/>
        <v>4085</v>
      </c>
      <c r="J114" s="16">
        <f t="shared" si="33"/>
        <v>2043</v>
      </c>
      <c r="K114" s="16">
        <f t="shared" si="34"/>
        <v>684</v>
      </c>
      <c r="L114" s="16">
        <f t="shared" si="35"/>
        <v>171</v>
      </c>
      <c r="M114" s="17">
        <f t="shared" si="36"/>
        <v>38</v>
      </c>
      <c r="N114" s="105"/>
      <c r="O114" s="107">
        <f t="shared" si="37"/>
        <v>5608</v>
      </c>
      <c r="P114" s="107">
        <f t="shared" si="38"/>
        <v>0</v>
      </c>
      <c r="Q114" s="107">
        <f t="shared" si="39"/>
        <v>6282</v>
      </c>
      <c r="R114" s="107">
        <f t="shared" si="40"/>
        <v>6624</v>
      </c>
      <c r="S114" s="107">
        <f t="shared" si="41"/>
        <v>6757</v>
      </c>
      <c r="T114" s="110"/>
      <c r="U114" s="67">
        <f>IF(B114=C114,0,IF(S114&lt;&gt;"-",(S114)/Přehled!$A$1,0))</f>
        <v>16.088095238095239</v>
      </c>
    </row>
    <row r="115" spans="1:21" x14ac:dyDescent="0.25">
      <c r="A115" s="156">
        <v>113</v>
      </c>
      <c r="B115" s="15">
        <v>14122</v>
      </c>
      <c r="C115" s="17"/>
      <c r="D115" s="15">
        <v>2175</v>
      </c>
      <c r="E115" s="16">
        <f t="shared" si="28"/>
        <v>1090</v>
      </c>
      <c r="F115" s="16">
        <f t="shared" si="29"/>
        <v>365</v>
      </c>
      <c r="G115" s="16">
        <f t="shared" si="30"/>
        <v>90</v>
      </c>
      <c r="H115" s="127">
        <f t="shared" si="31"/>
        <v>20</v>
      </c>
      <c r="I115" s="15">
        <f t="shared" si="32"/>
        <v>4133</v>
      </c>
      <c r="J115" s="16">
        <f t="shared" si="33"/>
        <v>2071</v>
      </c>
      <c r="K115" s="16">
        <f t="shared" si="34"/>
        <v>694</v>
      </c>
      <c r="L115" s="16">
        <f t="shared" si="35"/>
        <v>171</v>
      </c>
      <c r="M115" s="17">
        <f t="shared" si="36"/>
        <v>38</v>
      </c>
      <c r="N115" s="105"/>
      <c r="O115" s="107">
        <f t="shared" si="37"/>
        <v>5856</v>
      </c>
      <c r="P115" s="107">
        <f t="shared" si="38"/>
        <v>0</v>
      </c>
      <c r="Q115" s="107">
        <f t="shared" si="39"/>
        <v>6530</v>
      </c>
      <c r="R115" s="107">
        <f t="shared" si="40"/>
        <v>6882</v>
      </c>
      <c r="S115" s="107">
        <f t="shared" si="41"/>
        <v>7015</v>
      </c>
      <c r="T115" s="110"/>
      <c r="U115" s="67">
        <f>IF(B115=C115,0,IF(S115&lt;&gt;"-",(S115)/Přehled!$A$1,0))</f>
        <v>16.702380952380953</v>
      </c>
    </row>
    <row r="116" spans="1:21" x14ac:dyDescent="0.25">
      <c r="A116" s="156">
        <v>114</v>
      </c>
      <c r="B116" s="15">
        <v>14475</v>
      </c>
      <c r="C116" s="17"/>
      <c r="D116" s="15">
        <v>2195</v>
      </c>
      <c r="E116" s="16">
        <f t="shared" si="28"/>
        <v>1100</v>
      </c>
      <c r="F116" s="16">
        <f t="shared" si="29"/>
        <v>365</v>
      </c>
      <c r="G116" s="16">
        <f t="shared" si="30"/>
        <v>90</v>
      </c>
      <c r="H116" s="127">
        <f t="shared" si="31"/>
        <v>20</v>
      </c>
      <c r="I116" s="15">
        <f t="shared" si="32"/>
        <v>4171</v>
      </c>
      <c r="J116" s="16">
        <f t="shared" si="33"/>
        <v>2090</v>
      </c>
      <c r="K116" s="16">
        <f t="shared" si="34"/>
        <v>694</v>
      </c>
      <c r="L116" s="16">
        <f t="shared" si="35"/>
        <v>171</v>
      </c>
      <c r="M116" s="17">
        <f t="shared" si="36"/>
        <v>38</v>
      </c>
      <c r="N116" s="105"/>
      <c r="O116" s="107">
        <f t="shared" si="37"/>
        <v>6133</v>
      </c>
      <c r="P116" s="107">
        <f t="shared" si="38"/>
        <v>0</v>
      </c>
      <c r="Q116" s="107">
        <f t="shared" si="39"/>
        <v>6826</v>
      </c>
      <c r="R116" s="107">
        <f t="shared" si="40"/>
        <v>7178</v>
      </c>
      <c r="S116" s="107">
        <f t="shared" si="41"/>
        <v>7311</v>
      </c>
      <c r="T116" s="110"/>
      <c r="U116" s="67">
        <f>IF(B116=C116,0,IF(S116&lt;&gt;"-",(S116)/Přehled!$A$1,0))</f>
        <v>17.407142857142858</v>
      </c>
    </row>
    <row r="117" spans="1:21" x14ac:dyDescent="0.25">
      <c r="A117" s="156">
        <v>115</v>
      </c>
      <c r="B117" s="15">
        <v>14837</v>
      </c>
      <c r="C117" s="17"/>
      <c r="D117" s="15">
        <v>2220</v>
      </c>
      <c r="E117" s="16">
        <f t="shared" si="28"/>
        <v>1110</v>
      </c>
      <c r="F117" s="16">
        <f t="shared" si="29"/>
        <v>370</v>
      </c>
      <c r="G117" s="16">
        <f t="shared" si="30"/>
        <v>95</v>
      </c>
      <c r="H117" s="127">
        <f t="shared" si="31"/>
        <v>20</v>
      </c>
      <c r="I117" s="15">
        <f t="shared" si="32"/>
        <v>4218</v>
      </c>
      <c r="J117" s="16">
        <f t="shared" si="33"/>
        <v>2109</v>
      </c>
      <c r="K117" s="16">
        <f t="shared" si="34"/>
        <v>703</v>
      </c>
      <c r="L117" s="16">
        <f t="shared" si="35"/>
        <v>181</v>
      </c>
      <c r="M117" s="17">
        <f t="shared" si="36"/>
        <v>38</v>
      </c>
      <c r="N117" s="105"/>
      <c r="O117" s="107">
        <f t="shared" si="37"/>
        <v>6401</v>
      </c>
      <c r="P117" s="107">
        <f t="shared" si="38"/>
        <v>0</v>
      </c>
      <c r="Q117" s="107">
        <f t="shared" si="39"/>
        <v>7104</v>
      </c>
      <c r="R117" s="107">
        <f t="shared" si="40"/>
        <v>7445</v>
      </c>
      <c r="S117" s="107">
        <f t="shared" si="41"/>
        <v>7588</v>
      </c>
      <c r="T117" s="110"/>
      <c r="U117" s="67">
        <f>IF(B117=C117,0,IF(S117&lt;&gt;"-",(S117)/Přehled!$A$1,0))</f>
        <v>18.066666666666666</v>
      </c>
    </row>
    <row r="118" spans="1:21" x14ac:dyDescent="0.25">
      <c r="A118" s="156">
        <v>116</v>
      </c>
      <c r="B118" s="15">
        <v>15208</v>
      </c>
      <c r="C118" s="17"/>
      <c r="D118" s="15">
        <v>2245</v>
      </c>
      <c r="E118" s="16">
        <f t="shared" si="28"/>
        <v>1125</v>
      </c>
      <c r="F118" s="16">
        <f t="shared" si="29"/>
        <v>375</v>
      </c>
      <c r="G118" s="16">
        <f t="shared" si="30"/>
        <v>95</v>
      </c>
      <c r="H118" s="127">
        <f t="shared" si="31"/>
        <v>20</v>
      </c>
      <c r="I118" s="15">
        <f t="shared" si="32"/>
        <v>4266</v>
      </c>
      <c r="J118" s="16">
        <f t="shared" si="33"/>
        <v>2138</v>
      </c>
      <c r="K118" s="16">
        <f t="shared" si="34"/>
        <v>713</v>
      </c>
      <c r="L118" s="16">
        <f t="shared" si="35"/>
        <v>181</v>
      </c>
      <c r="M118" s="17">
        <f t="shared" si="36"/>
        <v>38</v>
      </c>
      <c r="N118" s="105"/>
      <c r="O118" s="107">
        <f t="shared" si="37"/>
        <v>6676</v>
      </c>
      <c r="P118" s="107">
        <f t="shared" si="38"/>
        <v>0</v>
      </c>
      <c r="Q118" s="107">
        <f t="shared" si="39"/>
        <v>7378</v>
      </c>
      <c r="R118" s="107">
        <f t="shared" si="40"/>
        <v>7729</v>
      </c>
      <c r="S118" s="107">
        <f t="shared" si="41"/>
        <v>7872</v>
      </c>
      <c r="T118" s="110"/>
      <c r="U118" s="67">
        <f>IF(B118=C118,0,IF(S118&lt;&gt;"-",(S118)/Přehled!$A$1,0))</f>
        <v>18.742857142857144</v>
      </c>
    </row>
    <row r="119" spans="1:21" x14ac:dyDescent="0.25">
      <c r="A119" s="156">
        <v>117</v>
      </c>
      <c r="B119" s="15">
        <v>15588</v>
      </c>
      <c r="C119" s="17"/>
      <c r="D119" s="15">
        <v>2265</v>
      </c>
      <c r="E119" s="16">
        <f t="shared" si="28"/>
        <v>1135</v>
      </c>
      <c r="F119" s="16">
        <f t="shared" si="29"/>
        <v>380</v>
      </c>
      <c r="G119" s="16">
        <f t="shared" si="30"/>
        <v>95</v>
      </c>
      <c r="H119" s="127">
        <f t="shared" si="31"/>
        <v>20</v>
      </c>
      <c r="I119" s="15">
        <f t="shared" si="32"/>
        <v>4304</v>
      </c>
      <c r="J119" s="16">
        <f t="shared" si="33"/>
        <v>2157</v>
      </c>
      <c r="K119" s="16">
        <f t="shared" si="34"/>
        <v>722</v>
      </c>
      <c r="L119" s="16">
        <f t="shared" si="35"/>
        <v>181</v>
      </c>
      <c r="M119" s="17">
        <f t="shared" si="36"/>
        <v>38</v>
      </c>
      <c r="N119" s="105"/>
      <c r="O119" s="107">
        <f t="shared" si="37"/>
        <v>6980</v>
      </c>
      <c r="P119" s="107">
        <f t="shared" si="38"/>
        <v>0</v>
      </c>
      <c r="Q119" s="107">
        <f t="shared" si="39"/>
        <v>7683</v>
      </c>
      <c r="R119" s="107">
        <f t="shared" si="40"/>
        <v>8043</v>
      </c>
      <c r="S119" s="107">
        <f t="shared" si="41"/>
        <v>8186</v>
      </c>
      <c r="T119" s="110"/>
      <c r="U119" s="67">
        <f>IF(B119=C119,0,IF(S119&lt;&gt;"-",(S119)/Přehled!$A$1,0))</f>
        <v>19.490476190476191</v>
      </c>
    </row>
    <row r="120" spans="1:21" x14ac:dyDescent="0.25">
      <c r="A120" s="156">
        <v>118</v>
      </c>
      <c r="B120" s="15">
        <v>15978</v>
      </c>
      <c r="C120" s="17"/>
      <c r="D120" s="15">
        <v>2290</v>
      </c>
      <c r="E120" s="16">
        <f t="shared" si="28"/>
        <v>1145</v>
      </c>
      <c r="F120" s="16">
        <f t="shared" si="29"/>
        <v>380</v>
      </c>
      <c r="G120" s="16">
        <f t="shared" si="30"/>
        <v>95</v>
      </c>
      <c r="H120" s="127">
        <f t="shared" si="31"/>
        <v>20</v>
      </c>
      <c r="I120" s="15">
        <f t="shared" si="32"/>
        <v>4351</v>
      </c>
      <c r="J120" s="16">
        <f t="shared" si="33"/>
        <v>2176</v>
      </c>
      <c r="K120" s="16">
        <f t="shared" si="34"/>
        <v>722</v>
      </c>
      <c r="L120" s="16">
        <f t="shared" si="35"/>
        <v>181</v>
      </c>
      <c r="M120" s="17">
        <f t="shared" si="36"/>
        <v>38</v>
      </c>
      <c r="N120" s="105"/>
      <c r="O120" s="107">
        <f t="shared" si="37"/>
        <v>7276</v>
      </c>
      <c r="P120" s="107">
        <f t="shared" si="38"/>
        <v>0</v>
      </c>
      <c r="Q120" s="107">
        <f t="shared" si="39"/>
        <v>8007</v>
      </c>
      <c r="R120" s="107">
        <f t="shared" si="40"/>
        <v>8367</v>
      </c>
      <c r="S120" s="107">
        <f t="shared" si="41"/>
        <v>8510</v>
      </c>
      <c r="T120" s="110"/>
      <c r="U120" s="67">
        <f>IF(B120=C120,0,IF(S120&lt;&gt;"-",(S120)/Přehled!$A$1,0))</f>
        <v>20.261904761904763</v>
      </c>
    </row>
    <row r="121" spans="1:21" x14ac:dyDescent="0.25">
      <c r="A121" s="156">
        <v>119</v>
      </c>
      <c r="B121" s="15">
        <v>16377</v>
      </c>
      <c r="C121" s="17"/>
      <c r="D121" s="15">
        <v>2315</v>
      </c>
      <c r="E121" s="16">
        <f t="shared" si="28"/>
        <v>1160</v>
      </c>
      <c r="F121" s="16">
        <f t="shared" si="29"/>
        <v>385</v>
      </c>
      <c r="G121" s="16">
        <f t="shared" si="30"/>
        <v>95</v>
      </c>
      <c r="H121" s="127">
        <f t="shared" si="31"/>
        <v>20</v>
      </c>
      <c r="I121" s="15">
        <f t="shared" si="32"/>
        <v>4399</v>
      </c>
      <c r="J121" s="16">
        <f t="shared" si="33"/>
        <v>2204</v>
      </c>
      <c r="K121" s="16">
        <f t="shared" si="34"/>
        <v>732</v>
      </c>
      <c r="L121" s="16">
        <f t="shared" si="35"/>
        <v>181</v>
      </c>
      <c r="M121" s="17">
        <f t="shared" si="36"/>
        <v>38</v>
      </c>
      <c r="N121" s="105"/>
      <c r="O121" s="107">
        <f t="shared" si="37"/>
        <v>7579</v>
      </c>
      <c r="P121" s="107">
        <f t="shared" si="38"/>
        <v>0</v>
      </c>
      <c r="Q121" s="107">
        <f t="shared" si="39"/>
        <v>8310</v>
      </c>
      <c r="R121" s="107">
        <f t="shared" si="40"/>
        <v>8680</v>
      </c>
      <c r="S121" s="107">
        <f t="shared" si="41"/>
        <v>8823</v>
      </c>
      <c r="T121" s="110"/>
      <c r="U121" s="67">
        <f>IF(B121=C121,0,IF(S121&lt;&gt;"-",(S121)/Přehled!$A$1,0))</f>
        <v>21.007142857142856</v>
      </c>
    </row>
    <row r="122" spans="1:21" x14ac:dyDescent="0.25">
      <c r="A122" s="156">
        <v>120</v>
      </c>
      <c r="B122" s="15">
        <v>16787</v>
      </c>
      <c r="C122" s="17"/>
      <c r="D122" s="15">
        <v>2335</v>
      </c>
      <c r="E122" s="16">
        <f t="shared" si="28"/>
        <v>1170</v>
      </c>
      <c r="F122" s="16">
        <f t="shared" si="29"/>
        <v>390</v>
      </c>
      <c r="G122" s="16">
        <f t="shared" si="30"/>
        <v>100</v>
      </c>
      <c r="H122" s="127">
        <f t="shared" si="31"/>
        <v>20</v>
      </c>
      <c r="I122" s="15">
        <f t="shared" si="32"/>
        <v>4437</v>
      </c>
      <c r="J122" s="16">
        <f t="shared" si="33"/>
        <v>2223</v>
      </c>
      <c r="K122" s="16">
        <f t="shared" si="34"/>
        <v>741</v>
      </c>
      <c r="L122" s="16">
        <f t="shared" si="35"/>
        <v>190</v>
      </c>
      <c r="M122" s="17">
        <f t="shared" si="36"/>
        <v>38</v>
      </c>
      <c r="N122" s="105"/>
      <c r="O122" s="107">
        <f t="shared" si="37"/>
        <v>7913</v>
      </c>
      <c r="P122" s="107">
        <f t="shared" si="38"/>
        <v>0</v>
      </c>
      <c r="Q122" s="107">
        <f t="shared" si="39"/>
        <v>8645</v>
      </c>
      <c r="R122" s="107">
        <f t="shared" si="40"/>
        <v>9006</v>
      </c>
      <c r="S122" s="107">
        <f t="shared" si="41"/>
        <v>9158</v>
      </c>
      <c r="T122" s="110"/>
      <c r="U122" s="67">
        <f>IF(B122=C122,0,IF(S122&lt;&gt;"-",(S122)/Přehled!$A$1,0))</f>
        <v>21.804761904761904</v>
      </c>
    </row>
    <row r="123" spans="1:21" x14ac:dyDescent="0.25">
      <c r="A123" s="156">
        <v>121</v>
      </c>
      <c r="B123" s="15">
        <v>17206</v>
      </c>
      <c r="C123" s="17"/>
      <c r="D123" s="15">
        <v>2360</v>
      </c>
      <c r="E123" s="16">
        <f t="shared" si="28"/>
        <v>1180</v>
      </c>
      <c r="F123" s="16">
        <f t="shared" si="29"/>
        <v>395</v>
      </c>
      <c r="G123" s="16">
        <f t="shared" si="30"/>
        <v>100</v>
      </c>
      <c r="H123" s="127">
        <f t="shared" si="31"/>
        <v>20</v>
      </c>
      <c r="I123" s="15">
        <f t="shared" si="32"/>
        <v>4484</v>
      </c>
      <c r="J123" s="16">
        <f t="shared" si="33"/>
        <v>2242</v>
      </c>
      <c r="K123" s="16">
        <f t="shared" si="34"/>
        <v>751</v>
      </c>
      <c r="L123" s="16">
        <f t="shared" si="35"/>
        <v>190</v>
      </c>
      <c r="M123" s="17">
        <f t="shared" si="36"/>
        <v>38</v>
      </c>
      <c r="N123" s="105"/>
      <c r="O123" s="107">
        <f t="shared" si="37"/>
        <v>8238</v>
      </c>
      <c r="P123" s="107">
        <f t="shared" si="38"/>
        <v>0</v>
      </c>
      <c r="Q123" s="107">
        <f t="shared" si="39"/>
        <v>8978</v>
      </c>
      <c r="R123" s="107">
        <f t="shared" si="40"/>
        <v>9349</v>
      </c>
      <c r="S123" s="107">
        <f t="shared" si="41"/>
        <v>9501</v>
      </c>
      <c r="T123" s="110"/>
      <c r="U123" s="67">
        <f>IF(B123=C123,0,IF(S123&lt;&gt;"-",(S123)/Přehled!$A$1,0))</f>
        <v>22.62142857142857</v>
      </c>
    </row>
    <row r="124" spans="1:21" x14ac:dyDescent="0.25">
      <c r="A124" s="156">
        <v>122</v>
      </c>
      <c r="B124" s="15">
        <v>17636</v>
      </c>
      <c r="C124" s="17"/>
      <c r="D124" s="15">
        <v>2385</v>
      </c>
      <c r="E124" s="16">
        <f t="shared" si="28"/>
        <v>1195</v>
      </c>
      <c r="F124" s="16">
        <f t="shared" si="29"/>
        <v>400</v>
      </c>
      <c r="G124" s="16">
        <f t="shared" si="30"/>
        <v>100</v>
      </c>
      <c r="H124" s="127">
        <f t="shared" si="31"/>
        <v>20</v>
      </c>
      <c r="I124" s="15">
        <f t="shared" si="32"/>
        <v>4532</v>
      </c>
      <c r="J124" s="16">
        <f t="shared" si="33"/>
        <v>2271</v>
      </c>
      <c r="K124" s="16">
        <f t="shared" si="34"/>
        <v>760</v>
      </c>
      <c r="L124" s="16">
        <f t="shared" si="35"/>
        <v>190</v>
      </c>
      <c r="M124" s="17">
        <f t="shared" si="36"/>
        <v>38</v>
      </c>
      <c r="N124" s="105"/>
      <c r="O124" s="107">
        <f t="shared" si="37"/>
        <v>8572</v>
      </c>
      <c r="P124" s="107">
        <f t="shared" si="38"/>
        <v>0</v>
      </c>
      <c r="Q124" s="107">
        <f t="shared" si="39"/>
        <v>9313</v>
      </c>
      <c r="R124" s="107">
        <f t="shared" si="40"/>
        <v>9693</v>
      </c>
      <c r="S124" s="107">
        <f t="shared" si="41"/>
        <v>9845</v>
      </c>
      <c r="T124" s="110"/>
      <c r="U124" s="67">
        <f>IF(B124=C124,0,IF(S124&lt;&gt;"-",(S124)/Přehled!$A$1,0))</f>
        <v>23.44047619047619</v>
      </c>
    </row>
    <row r="125" spans="1:21" x14ac:dyDescent="0.25">
      <c r="A125" s="156">
        <v>123</v>
      </c>
      <c r="B125" s="15">
        <v>18077</v>
      </c>
      <c r="C125" s="17"/>
      <c r="D125" s="15">
        <v>2405</v>
      </c>
      <c r="E125" s="16">
        <f t="shared" si="28"/>
        <v>1205</v>
      </c>
      <c r="F125" s="16">
        <f t="shared" si="29"/>
        <v>400</v>
      </c>
      <c r="G125" s="16">
        <f t="shared" si="30"/>
        <v>100</v>
      </c>
      <c r="H125" s="127">
        <f t="shared" si="31"/>
        <v>20</v>
      </c>
      <c r="I125" s="15">
        <f t="shared" si="32"/>
        <v>4570</v>
      </c>
      <c r="J125" s="16">
        <f t="shared" si="33"/>
        <v>2290</v>
      </c>
      <c r="K125" s="16">
        <f t="shared" si="34"/>
        <v>760</v>
      </c>
      <c r="L125" s="16">
        <f t="shared" si="35"/>
        <v>190</v>
      </c>
      <c r="M125" s="17">
        <f t="shared" si="36"/>
        <v>38</v>
      </c>
      <c r="N125" s="105"/>
      <c r="O125" s="107">
        <f t="shared" si="37"/>
        <v>8937</v>
      </c>
      <c r="P125" s="107">
        <f t="shared" si="38"/>
        <v>0</v>
      </c>
      <c r="Q125" s="107">
        <f t="shared" si="39"/>
        <v>9697</v>
      </c>
      <c r="R125" s="107">
        <f t="shared" si="40"/>
        <v>10077</v>
      </c>
      <c r="S125" s="107">
        <f t="shared" si="41"/>
        <v>10229</v>
      </c>
      <c r="T125" s="110"/>
      <c r="U125" s="67">
        <f>IF(B125=C125,0,IF(S125&lt;&gt;"-",(S125)/Přehled!$A$1,0))</f>
        <v>24.354761904761904</v>
      </c>
    </row>
    <row r="126" spans="1:21" x14ac:dyDescent="0.25">
      <c r="A126" s="156">
        <v>124</v>
      </c>
      <c r="B126" s="15">
        <v>18529</v>
      </c>
      <c r="C126" s="17"/>
      <c r="D126" s="15">
        <v>2430</v>
      </c>
      <c r="E126" s="16">
        <f t="shared" si="28"/>
        <v>1215</v>
      </c>
      <c r="F126" s="16">
        <f t="shared" si="29"/>
        <v>405</v>
      </c>
      <c r="G126" s="16">
        <f t="shared" si="30"/>
        <v>100</v>
      </c>
      <c r="H126" s="127">
        <f t="shared" si="31"/>
        <v>20</v>
      </c>
      <c r="I126" s="15">
        <f t="shared" si="32"/>
        <v>4617</v>
      </c>
      <c r="J126" s="16">
        <f t="shared" si="33"/>
        <v>2309</v>
      </c>
      <c r="K126" s="16">
        <f t="shared" si="34"/>
        <v>770</v>
      </c>
      <c r="L126" s="16">
        <f t="shared" si="35"/>
        <v>190</v>
      </c>
      <c r="M126" s="17">
        <f t="shared" si="36"/>
        <v>38</v>
      </c>
      <c r="N126" s="105"/>
      <c r="O126" s="107">
        <f t="shared" si="37"/>
        <v>9295</v>
      </c>
      <c r="P126" s="107">
        <f t="shared" si="38"/>
        <v>0</v>
      </c>
      <c r="Q126" s="107">
        <f t="shared" si="39"/>
        <v>10063</v>
      </c>
      <c r="R126" s="107">
        <f t="shared" si="40"/>
        <v>10453</v>
      </c>
      <c r="S126" s="107">
        <f t="shared" si="41"/>
        <v>10605</v>
      </c>
      <c r="T126" s="110"/>
      <c r="U126" s="67">
        <f>IF(B126=C126,0,IF(S126&lt;&gt;"-",(S126)/Přehled!$A$1,0))</f>
        <v>25.25</v>
      </c>
    </row>
    <row r="127" spans="1:21" x14ac:dyDescent="0.25">
      <c r="A127" s="156">
        <v>125</v>
      </c>
      <c r="B127" s="15">
        <v>18992</v>
      </c>
      <c r="C127" s="17"/>
      <c r="D127" s="15">
        <v>2455</v>
      </c>
      <c r="E127" s="16">
        <f t="shared" si="28"/>
        <v>1230</v>
      </c>
      <c r="F127" s="16">
        <f t="shared" si="29"/>
        <v>410</v>
      </c>
      <c r="G127" s="16">
        <f t="shared" si="30"/>
        <v>105</v>
      </c>
      <c r="H127" s="127">
        <f t="shared" si="31"/>
        <v>20</v>
      </c>
      <c r="I127" s="15">
        <f t="shared" si="32"/>
        <v>4665</v>
      </c>
      <c r="J127" s="16">
        <f t="shared" si="33"/>
        <v>2337</v>
      </c>
      <c r="K127" s="16">
        <f t="shared" si="34"/>
        <v>779</v>
      </c>
      <c r="L127" s="16">
        <f t="shared" si="35"/>
        <v>200</v>
      </c>
      <c r="M127" s="17">
        <f t="shared" si="36"/>
        <v>38</v>
      </c>
      <c r="N127" s="105"/>
      <c r="O127" s="107">
        <f t="shared" si="37"/>
        <v>9662</v>
      </c>
      <c r="P127" s="107">
        <f t="shared" si="38"/>
        <v>0</v>
      </c>
      <c r="Q127" s="107">
        <f t="shared" si="39"/>
        <v>10432</v>
      </c>
      <c r="R127" s="107">
        <f t="shared" si="40"/>
        <v>10811</v>
      </c>
      <c r="S127" s="107">
        <f t="shared" si="41"/>
        <v>10973</v>
      </c>
      <c r="T127" s="110"/>
      <c r="U127" s="67">
        <f>IF(B127=C127,0,IF(S127&lt;&gt;"-",(S127)/Přehled!$A$1,0))</f>
        <v>26.126190476190477</v>
      </c>
    </row>
    <row r="128" spans="1:21" x14ac:dyDescent="0.25">
      <c r="A128" s="156">
        <v>126</v>
      </c>
      <c r="B128" s="15">
        <v>19467</v>
      </c>
      <c r="C128" s="17"/>
      <c r="D128" s="15">
        <v>2480</v>
      </c>
      <c r="E128" s="16">
        <f t="shared" si="28"/>
        <v>1240</v>
      </c>
      <c r="F128" s="16">
        <f t="shared" si="29"/>
        <v>415</v>
      </c>
      <c r="G128" s="16">
        <f t="shared" si="30"/>
        <v>105</v>
      </c>
      <c r="H128" s="127">
        <f t="shared" si="31"/>
        <v>20</v>
      </c>
      <c r="I128" s="15">
        <f t="shared" si="32"/>
        <v>4712</v>
      </c>
      <c r="J128" s="16">
        <f t="shared" si="33"/>
        <v>2356</v>
      </c>
      <c r="K128" s="16">
        <f t="shared" si="34"/>
        <v>789</v>
      </c>
      <c r="L128" s="16">
        <f t="shared" si="35"/>
        <v>200</v>
      </c>
      <c r="M128" s="17">
        <f t="shared" si="36"/>
        <v>38</v>
      </c>
      <c r="N128" s="105"/>
      <c r="O128" s="107">
        <f t="shared" si="37"/>
        <v>10043</v>
      </c>
      <c r="P128" s="107">
        <f t="shared" si="38"/>
        <v>0</v>
      </c>
      <c r="Q128" s="107">
        <f t="shared" si="39"/>
        <v>10821</v>
      </c>
      <c r="R128" s="107">
        <f t="shared" si="40"/>
        <v>11210</v>
      </c>
      <c r="S128" s="107">
        <f t="shared" si="41"/>
        <v>11372</v>
      </c>
      <c r="T128" s="110"/>
      <c r="U128" s="67">
        <f>IF(B128=C128,0,IF(S128&lt;&gt;"-",(S128)/Přehled!$A$1,0))</f>
        <v>27.076190476190476</v>
      </c>
    </row>
    <row r="129" spans="1:21" x14ac:dyDescent="0.25">
      <c r="A129" s="156">
        <v>127</v>
      </c>
      <c r="B129" s="15">
        <v>19954</v>
      </c>
      <c r="C129" s="17"/>
      <c r="D129" s="15">
        <v>2500</v>
      </c>
      <c r="E129" s="16">
        <f t="shared" si="28"/>
        <v>1250</v>
      </c>
      <c r="F129" s="16">
        <f t="shared" si="29"/>
        <v>415</v>
      </c>
      <c r="G129" s="16">
        <f t="shared" si="30"/>
        <v>105</v>
      </c>
      <c r="H129" s="127">
        <f t="shared" si="31"/>
        <v>20</v>
      </c>
      <c r="I129" s="15">
        <f t="shared" si="32"/>
        <v>4750</v>
      </c>
      <c r="J129" s="16">
        <f t="shared" si="33"/>
        <v>2375</v>
      </c>
      <c r="K129" s="16">
        <f t="shared" si="34"/>
        <v>789</v>
      </c>
      <c r="L129" s="16">
        <f t="shared" si="35"/>
        <v>200</v>
      </c>
      <c r="M129" s="17">
        <f t="shared" si="36"/>
        <v>38</v>
      </c>
      <c r="N129" s="105"/>
      <c r="O129" s="107">
        <f t="shared" si="37"/>
        <v>10454</v>
      </c>
      <c r="P129" s="107">
        <f t="shared" si="38"/>
        <v>0</v>
      </c>
      <c r="Q129" s="107">
        <f t="shared" si="39"/>
        <v>11251</v>
      </c>
      <c r="R129" s="107">
        <f t="shared" si="40"/>
        <v>11640</v>
      </c>
      <c r="S129" s="107">
        <f t="shared" si="41"/>
        <v>11802</v>
      </c>
      <c r="T129" s="110"/>
      <c r="U129" s="67">
        <f>IF(B129=C129,0,IF(S129&lt;&gt;"-",(S129)/Přehled!$A$1,0))</f>
        <v>28.1</v>
      </c>
    </row>
    <row r="130" spans="1:21" x14ac:dyDescent="0.25">
      <c r="A130" s="156">
        <v>128</v>
      </c>
      <c r="B130" s="15">
        <v>20453</v>
      </c>
      <c r="C130" s="17"/>
      <c r="D130" s="15">
        <v>2525</v>
      </c>
      <c r="E130" s="16">
        <f t="shared" si="28"/>
        <v>1265</v>
      </c>
      <c r="F130" s="16">
        <f t="shared" si="29"/>
        <v>420</v>
      </c>
      <c r="G130" s="16">
        <f t="shared" si="30"/>
        <v>105</v>
      </c>
      <c r="H130" s="127">
        <f t="shared" si="31"/>
        <v>20</v>
      </c>
      <c r="I130" s="15">
        <f t="shared" si="32"/>
        <v>4798</v>
      </c>
      <c r="J130" s="16">
        <f t="shared" si="33"/>
        <v>2404</v>
      </c>
      <c r="K130" s="16">
        <f t="shared" si="34"/>
        <v>798</v>
      </c>
      <c r="L130" s="16">
        <f t="shared" si="35"/>
        <v>200</v>
      </c>
      <c r="M130" s="17">
        <f t="shared" si="36"/>
        <v>38</v>
      </c>
      <c r="N130" s="105"/>
      <c r="O130" s="107">
        <f t="shared" si="37"/>
        <v>10857</v>
      </c>
      <c r="P130" s="107">
        <f t="shared" si="38"/>
        <v>0</v>
      </c>
      <c r="Q130" s="107">
        <f t="shared" si="39"/>
        <v>11655</v>
      </c>
      <c r="R130" s="107">
        <f t="shared" si="40"/>
        <v>12053</v>
      </c>
      <c r="S130" s="107">
        <f t="shared" si="41"/>
        <v>12215</v>
      </c>
      <c r="T130" s="110"/>
      <c r="U130" s="67">
        <f>IF(B130=C130,0,IF(S130&lt;&gt;"-",(S130)/Přehled!$A$1,0))</f>
        <v>29.083333333333332</v>
      </c>
    </row>
    <row r="131" spans="1:21" x14ac:dyDescent="0.25">
      <c r="A131" s="156">
        <v>129</v>
      </c>
      <c r="B131" s="15">
        <v>20964</v>
      </c>
      <c r="C131" s="17"/>
      <c r="D131" s="15">
        <v>2550</v>
      </c>
      <c r="E131" s="16">
        <f t="shared" si="28"/>
        <v>1275</v>
      </c>
      <c r="F131" s="16">
        <f t="shared" si="29"/>
        <v>425</v>
      </c>
      <c r="G131" s="16">
        <f t="shared" si="30"/>
        <v>105</v>
      </c>
      <c r="H131" s="127">
        <f t="shared" si="31"/>
        <v>20</v>
      </c>
      <c r="I131" s="15">
        <f t="shared" si="32"/>
        <v>4845</v>
      </c>
      <c r="J131" s="16">
        <f t="shared" si="33"/>
        <v>2423</v>
      </c>
      <c r="K131" s="16">
        <f t="shared" si="34"/>
        <v>808</v>
      </c>
      <c r="L131" s="16">
        <f t="shared" si="35"/>
        <v>200</v>
      </c>
      <c r="M131" s="17">
        <f t="shared" si="36"/>
        <v>38</v>
      </c>
      <c r="N131" s="105"/>
      <c r="O131" s="107">
        <f t="shared" si="37"/>
        <v>11274</v>
      </c>
      <c r="P131" s="107">
        <f t="shared" si="38"/>
        <v>0</v>
      </c>
      <c r="Q131" s="107">
        <f t="shared" si="39"/>
        <v>12080</v>
      </c>
      <c r="R131" s="107">
        <f t="shared" si="40"/>
        <v>12488</v>
      </c>
      <c r="S131" s="107">
        <f t="shared" si="41"/>
        <v>12650</v>
      </c>
      <c r="T131" s="110"/>
      <c r="U131" s="67">
        <f>IF(B131=C131,0,IF(S131&lt;&gt;"-",(S131)/Přehled!$A$1,0))</f>
        <v>30.11904761904762</v>
      </c>
    </row>
    <row r="132" spans="1:21" x14ac:dyDescent="0.25">
      <c r="A132" s="156">
        <v>130</v>
      </c>
      <c r="B132" s="15">
        <v>21488</v>
      </c>
      <c r="C132" s="17"/>
      <c r="D132" s="15">
        <v>2575</v>
      </c>
      <c r="E132" s="16">
        <f t="shared" ref="E132:E195" si="42">ROUND((D132/2)/5,0)*5</f>
        <v>1290</v>
      </c>
      <c r="F132" s="16">
        <f t="shared" ref="F132:F195" si="43">ROUND((E132/3)/5,0)*5</f>
        <v>430</v>
      </c>
      <c r="G132" s="16">
        <f t="shared" ref="G132:G195" si="44">ROUND((F132/4)/5,0)*5</f>
        <v>110</v>
      </c>
      <c r="H132" s="127">
        <f t="shared" ref="H132:H195" si="45">ROUND((G132/5)/5,0)*5</f>
        <v>20</v>
      </c>
      <c r="I132" s="15">
        <f t="shared" ref="I132:M170" si="46">ROUNDUP(D132*1.9,0)</f>
        <v>4893</v>
      </c>
      <c r="J132" s="16">
        <f t="shared" ref="J132:J169" si="47">ROUNDUP(E132*1.9,0)</f>
        <v>2451</v>
      </c>
      <c r="K132" s="16">
        <f t="shared" ref="K132:K169" si="48">ROUNDUP(F132*1.9,0)</f>
        <v>817</v>
      </c>
      <c r="L132" s="16">
        <f t="shared" ref="L132:L169" si="49">ROUNDUP(G132*1.9,0)</f>
        <v>209</v>
      </c>
      <c r="M132" s="17">
        <f t="shared" ref="M132:M169" si="50">ROUNDUP(H132*1.9,0)</f>
        <v>38</v>
      </c>
      <c r="N132" s="105"/>
      <c r="O132" s="107">
        <f t="shared" ref="O132:O195" si="51">IF((B132-I132)-I132&lt;=0,0,(B132-I132)-I132)</f>
        <v>11702</v>
      </c>
      <c r="P132" s="107">
        <f t="shared" ref="P132:P195" si="52">IF((B132-I132-J132)-J132&lt;=O132,0,IF((B132-I132-J132)-J132&lt;=0,0,(B132-I132-J132)-J132))</f>
        <v>0</v>
      </c>
      <c r="Q132" s="107">
        <f t="shared" ref="Q132:Q195" si="53">IF((B132-I132-J132-K132)-K132&lt;=0,0,(B132-I132-J132-K132)-K132)</f>
        <v>12510</v>
      </c>
      <c r="R132" s="107">
        <f t="shared" ref="R132:R195" si="54">IF((B132-I132-J132-K132-L132)-L132&lt;=0,0,(B132-I132-J132-K132-L132)-L132)</f>
        <v>12909</v>
      </c>
      <c r="S132" s="107">
        <f t="shared" ref="S132:S195" si="55">IF(H132=0,IF((B132-I132-J132-K132-L132-M132)-M132&lt;=0,0,(B132-I132-J132-K132-L132-M132)-M132),IF((B132-I132-J132-K132-L132-M132)-M132&lt;=0,"-",(B132-I132-J132-K132-L132-M132)-M132+M132))</f>
        <v>13080</v>
      </c>
      <c r="T132" s="110"/>
      <c r="U132" s="67">
        <f>IF(B132=C132,0,IF(S132&lt;&gt;"-",(S132)/Přehled!$A$1,0))</f>
        <v>31.142857142857142</v>
      </c>
    </row>
    <row r="133" spans="1:21" x14ac:dyDescent="0.25">
      <c r="A133" s="156">
        <v>131</v>
      </c>
      <c r="B133" s="15">
        <v>22025</v>
      </c>
      <c r="C133" s="17"/>
      <c r="D133" s="15">
        <v>2595</v>
      </c>
      <c r="E133" s="16">
        <f t="shared" si="42"/>
        <v>1300</v>
      </c>
      <c r="F133" s="16">
        <f t="shared" si="43"/>
        <v>435</v>
      </c>
      <c r="G133" s="16">
        <f t="shared" si="44"/>
        <v>110</v>
      </c>
      <c r="H133" s="127">
        <f t="shared" si="45"/>
        <v>20</v>
      </c>
      <c r="I133" s="15">
        <f t="shared" si="46"/>
        <v>4931</v>
      </c>
      <c r="J133" s="16">
        <f t="shared" si="47"/>
        <v>2470</v>
      </c>
      <c r="K133" s="16">
        <f t="shared" si="48"/>
        <v>827</v>
      </c>
      <c r="L133" s="16">
        <f t="shared" si="49"/>
        <v>209</v>
      </c>
      <c r="M133" s="17">
        <f t="shared" si="50"/>
        <v>38</v>
      </c>
      <c r="N133" s="105"/>
      <c r="O133" s="107">
        <f t="shared" si="51"/>
        <v>12163</v>
      </c>
      <c r="P133" s="107">
        <f t="shared" si="52"/>
        <v>0</v>
      </c>
      <c r="Q133" s="107">
        <f t="shared" si="53"/>
        <v>12970</v>
      </c>
      <c r="R133" s="107">
        <f t="shared" si="54"/>
        <v>13379</v>
      </c>
      <c r="S133" s="107">
        <f t="shared" si="55"/>
        <v>13550</v>
      </c>
      <c r="T133" s="110"/>
      <c r="U133" s="67">
        <f>IF(B133=C133,0,IF(S133&lt;&gt;"-",(S133)/Přehled!$A$1,0))</f>
        <v>32.261904761904759</v>
      </c>
    </row>
    <row r="134" spans="1:21" x14ac:dyDescent="0.25">
      <c r="A134" s="156">
        <v>132</v>
      </c>
      <c r="B134" s="15">
        <v>22576</v>
      </c>
      <c r="C134" s="17"/>
      <c r="D134" s="15">
        <v>2620</v>
      </c>
      <c r="E134" s="16">
        <f t="shared" si="42"/>
        <v>1310</v>
      </c>
      <c r="F134" s="16">
        <f t="shared" si="43"/>
        <v>435</v>
      </c>
      <c r="G134" s="16">
        <f t="shared" si="44"/>
        <v>110</v>
      </c>
      <c r="H134" s="127">
        <f t="shared" si="45"/>
        <v>20</v>
      </c>
      <c r="I134" s="15">
        <f t="shared" si="46"/>
        <v>4978</v>
      </c>
      <c r="J134" s="16">
        <f t="shared" si="47"/>
        <v>2489</v>
      </c>
      <c r="K134" s="16">
        <f t="shared" si="48"/>
        <v>827</v>
      </c>
      <c r="L134" s="16">
        <f t="shared" si="49"/>
        <v>209</v>
      </c>
      <c r="M134" s="17">
        <f t="shared" si="50"/>
        <v>38</v>
      </c>
      <c r="N134" s="105"/>
      <c r="O134" s="107">
        <f t="shared" si="51"/>
        <v>12620</v>
      </c>
      <c r="P134" s="107">
        <f t="shared" si="52"/>
        <v>0</v>
      </c>
      <c r="Q134" s="107">
        <f t="shared" si="53"/>
        <v>13455</v>
      </c>
      <c r="R134" s="107">
        <f t="shared" si="54"/>
        <v>13864</v>
      </c>
      <c r="S134" s="107">
        <f t="shared" si="55"/>
        <v>14035</v>
      </c>
      <c r="T134" s="110"/>
      <c r="U134" s="67">
        <f>IF(B134=C134,0,IF(S134&lt;&gt;"-",(S134)/Přehled!$A$1,0))</f>
        <v>33.416666666666664</v>
      </c>
    </row>
    <row r="135" spans="1:21" x14ac:dyDescent="0.25">
      <c r="A135" s="156">
        <v>133</v>
      </c>
      <c r="B135" s="15">
        <v>23140</v>
      </c>
      <c r="C135" s="17"/>
      <c r="D135" s="15">
        <v>2645</v>
      </c>
      <c r="E135" s="16">
        <f t="shared" si="42"/>
        <v>1325</v>
      </c>
      <c r="F135" s="16">
        <f t="shared" si="43"/>
        <v>440</v>
      </c>
      <c r="G135" s="16">
        <f t="shared" si="44"/>
        <v>110</v>
      </c>
      <c r="H135" s="127">
        <f t="shared" si="45"/>
        <v>20</v>
      </c>
      <c r="I135" s="15">
        <f t="shared" si="46"/>
        <v>5026</v>
      </c>
      <c r="J135" s="16">
        <f t="shared" si="47"/>
        <v>2518</v>
      </c>
      <c r="K135" s="16">
        <f t="shared" si="48"/>
        <v>836</v>
      </c>
      <c r="L135" s="16">
        <f t="shared" si="49"/>
        <v>209</v>
      </c>
      <c r="M135" s="17">
        <f t="shared" si="50"/>
        <v>38</v>
      </c>
      <c r="N135" s="105"/>
      <c r="O135" s="107">
        <f t="shared" si="51"/>
        <v>13088</v>
      </c>
      <c r="P135" s="107">
        <f t="shared" si="52"/>
        <v>0</v>
      </c>
      <c r="Q135" s="107">
        <f t="shared" si="53"/>
        <v>13924</v>
      </c>
      <c r="R135" s="107">
        <f t="shared" si="54"/>
        <v>14342</v>
      </c>
      <c r="S135" s="107">
        <f t="shared" si="55"/>
        <v>14513</v>
      </c>
      <c r="T135" s="110"/>
      <c r="U135" s="67">
        <f>IF(B135=C135,0,IF(S135&lt;&gt;"-",(S135)/Přehled!$A$1,0))</f>
        <v>34.554761904761904</v>
      </c>
    </row>
    <row r="136" spans="1:21" x14ac:dyDescent="0.25">
      <c r="A136" s="156">
        <v>134</v>
      </c>
      <c r="B136" s="15">
        <v>23719</v>
      </c>
      <c r="C136" s="17"/>
      <c r="D136" s="15">
        <v>2670</v>
      </c>
      <c r="E136" s="16">
        <f t="shared" si="42"/>
        <v>1335</v>
      </c>
      <c r="F136" s="16">
        <f t="shared" si="43"/>
        <v>445</v>
      </c>
      <c r="G136" s="16">
        <f t="shared" si="44"/>
        <v>110</v>
      </c>
      <c r="H136" s="127">
        <f t="shared" si="45"/>
        <v>20</v>
      </c>
      <c r="I136" s="15">
        <f t="shared" si="46"/>
        <v>5073</v>
      </c>
      <c r="J136" s="16">
        <f t="shared" si="47"/>
        <v>2537</v>
      </c>
      <c r="K136" s="16">
        <f t="shared" si="48"/>
        <v>846</v>
      </c>
      <c r="L136" s="16">
        <f t="shared" si="49"/>
        <v>209</v>
      </c>
      <c r="M136" s="17">
        <f t="shared" si="50"/>
        <v>38</v>
      </c>
      <c r="N136" s="105"/>
      <c r="O136" s="107">
        <f t="shared" si="51"/>
        <v>13573</v>
      </c>
      <c r="P136" s="107">
        <f t="shared" si="52"/>
        <v>0</v>
      </c>
      <c r="Q136" s="107">
        <f t="shared" si="53"/>
        <v>14417</v>
      </c>
      <c r="R136" s="107">
        <f t="shared" si="54"/>
        <v>14845</v>
      </c>
      <c r="S136" s="107">
        <f t="shared" si="55"/>
        <v>15016</v>
      </c>
      <c r="T136" s="110"/>
      <c r="U136" s="67">
        <f>IF(B136=C136,0,IF(S136&lt;&gt;"-",(S136)/Přehled!$A$1,0))</f>
        <v>35.752380952380953</v>
      </c>
    </row>
    <row r="137" spans="1:21" x14ac:dyDescent="0.25">
      <c r="A137" s="156">
        <v>135</v>
      </c>
      <c r="B137" s="15">
        <v>24312</v>
      </c>
      <c r="C137" s="17"/>
      <c r="D137" s="15">
        <v>2690</v>
      </c>
      <c r="E137" s="16">
        <f t="shared" si="42"/>
        <v>1345</v>
      </c>
      <c r="F137" s="16">
        <f t="shared" si="43"/>
        <v>450</v>
      </c>
      <c r="G137" s="16">
        <f t="shared" si="44"/>
        <v>115</v>
      </c>
      <c r="H137" s="127">
        <f t="shared" si="45"/>
        <v>25</v>
      </c>
      <c r="I137" s="15">
        <f t="shared" si="46"/>
        <v>5111</v>
      </c>
      <c r="J137" s="16">
        <f t="shared" si="47"/>
        <v>2556</v>
      </c>
      <c r="K137" s="16">
        <f t="shared" si="48"/>
        <v>855</v>
      </c>
      <c r="L137" s="16">
        <f t="shared" si="49"/>
        <v>219</v>
      </c>
      <c r="M137" s="17">
        <f t="shared" si="50"/>
        <v>48</v>
      </c>
      <c r="N137" s="105"/>
      <c r="O137" s="107">
        <f t="shared" si="51"/>
        <v>14090</v>
      </c>
      <c r="P137" s="107">
        <f t="shared" si="52"/>
        <v>0</v>
      </c>
      <c r="Q137" s="107">
        <f t="shared" si="53"/>
        <v>14935</v>
      </c>
      <c r="R137" s="107">
        <f t="shared" si="54"/>
        <v>15352</v>
      </c>
      <c r="S137" s="107">
        <f t="shared" si="55"/>
        <v>15523</v>
      </c>
      <c r="T137" s="110"/>
      <c r="U137" s="67">
        <f>IF(B137=C137,0,IF(S137&lt;&gt;"-",(S137)/Přehled!$A$1,0))</f>
        <v>36.959523809523809</v>
      </c>
    </row>
    <row r="138" spans="1:21" x14ac:dyDescent="0.25">
      <c r="A138" s="156">
        <v>136</v>
      </c>
      <c r="B138" s="15">
        <v>24919</v>
      </c>
      <c r="C138" s="17"/>
      <c r="D138" s="15">
        <v>2715</v>
      </c>
      <c r="E138" s="16">
        <f t="shared" si="42"/>
        <v>1360</v>
      </c>
      <c r="F138" s="16">
        <f t="shared" si="43"/>
        <v>455</v>
      </c>
      <c r="G138" s="16">
        <f t="shared" si="44"/>
        <v>115</v>
      </c>
      <c r="H138" s="127">
        <f t="shared" si="45"/>
        <v>25</v>
      </c>
      <c r="I138" s="15">
        <f t="shared" si="46"/>
        <v>5159</v>
      </c>
      <c r="J138" s="16">
        <f t="shared" si="47"/>
        <v>2584</v>
      </c>
      <c r="K138" s="16">
        <f t="shared" si="48"/>
        <v>865</v>
      </c>
      <c r="L138" s="16">
        <f t="shared" si="49"/>
        <v>219</v>
      </c>
      <c r="M138" s="17">
        <f t="shared" si="50"/>
        <v>48</v>
      </c>
      <c r="N138" s="105"/>
      <c r="O138" s="107">
        <f t="shared" si="51"/>
        <v>14601</v>
      </c>
      <c r="P138" s="107">
        <f t="shared" si="52"/>
        <v>0</v>
      </c>
      <c r="Q138" s="107">
        <f t="shared" si="53"/>
        <v>15446</v>
      </c>
      <c r="R138" s="107">
        <f t="shared" si="54"/>
        <v>15873</v>
      </c>
      <c r="S138" s="107">
        <f t="shared" si="55"/>
        <v>16044</v>
      </c>
      <c r="T138" s="110"/>
      <c r="U138" s="67">
        <f>IF(B138=C138,0,IF(S138&lt;&gt;"-",(S138)/Přehled!$A$1,0))</f>
        <v>38.200000000000003</v>
      </c>
    </row>
    <row r="139" spans="1:21" x14ac:dyDescent="0.25">
      <c r="A139" s="249">
        <v>137</v>
      </c>
      <c r="B139" s="226">
        <v>25542</v>
      </c>
      <c r="C139" s="229"/>
      <c r="D139" s="226">
        <v>2740</v>
      </c>
      <c r="E139" s="228">
        <f t="shared" si="42"/>
        <v>1370</v>
      </c>
      <c r="F139" s="228">
        <f t="shared" si="43"/>
        <v>455</v>
      </c>
      <c r="G139" s="228">
        <f t="shared" si="44"/>
        <v>115</v>
      </c>
      <c r="H139" s="227">
        <f t="shared" si="45"/>
        <v>25</v>
      </c>
      <c r="I139" s="226">
        <f t="shared" si="46"/>
        <v>5206</v>
      </c>
      <c r="J139" s="228">
        <f t="shared" si="47"/>
        <v>2603</v>
      </c>
      <c r="K139" s="228">
        <f t="shared" si="48"/>
        <v>865</v>
      </c>
      <c r="L139" s="228">
        <f t="shared" si="49"/>
        <v>219</v>
      </c>
      <c r="M139" s="229">
        <f t="shared" si="50"/>
        <v>48</v>
      </c>
      <c r="N139" s="105"/>
      <c r="O139" s="107">
        <f t="shared" si="51"/>
        <v>15130</v>
      </c>
      <c r="P139" s="107">
        <f t="shared" si="52"/>
        <v>0</v>
      </c>
      <c r="Q139" s="107">
        <f t="shared" si="53"/>
        <v>16003</v>
      </c>
      <c r="R139" s="107">
        <f t="shared" si="54"/>
        <v>16430</v>
      </c>
      <c r="S139" s="107">
        <f t="shared" si="55"/>
        <v>16601</v>
      </c>
      <c r="T139" s="110"/>
      <c r="U139" s="67">
        <f>IF(B139=C139,0,IF(S139&lt;&gt;"-",(S139)/Přehled!$A$1,0))</f>
        <v>39.526190476190479</v>
      </c>
    </row>
    <row r="140" spans="1:21" x14ac:dyDescent="0.25">
      <c r="A140" s="233">
        <v>138</v>
      </c>
      <c r="B140" s="235">
        <v>26181</v>
      </c>
      <c r="C140" s="236"/>
      <c r="D140" s="235">
        <v>2765</v>
      </c>
      <c r="E140" s="230">
        <f t="shared" si="42"/>
        <v>1385</v>
      </c>
      <c r="F140" s="230">
        <f t="shared" si="43"/>
        <v>460</v>
      </c>
      <c r="G140" s="230">
        <f t="shared" si="44"/>
        <v>115</v>
      </c>
      <c r="H140" s="236">
        <f t="shared" si="45"/>
        <v>25</v>
      </c>
      <c r="I140" s="235">
        <f t="shared" si="46"/>
        <v>5254</v>
      </c>
      <c r="J140" s="230">
        <f t="shared" si="47"/>
        <v>2632</v>
      </c>
      <c r="K140" s="230">
        <f t="shared" si="48"/>
        <v>874</v>
      </c>
      <c r="L140" s="230">
        <f t="shared" si="49"/>
        <v>219</v>
      </c>
      <c r="M140" s="236">
        <f t="shared" si="50"/>
        <v>48</v>
      </c>
      <c r="N140" s="257"/>
      <c r="O140" s="26">
        <f t="shared" si="51"/>
        <v>15673</v>
      </c>
      <c r="P140" s="26">
        <f t="shared" si="52"/>
        <v>0</v>
      </c>
      <c r="Q140" s="26">
        <f t="shared" si="53"/>
        <v>16547</v>
      </c>
      <c r="R140" s="26">
        <f t="shared" si="54"/>
        <v>16983</v>
      </c>
      <c r="S140" s="26">
        <f t="shared" si="55"/>
        <v>17154</v>
      </c>
      <c r="T140" s="255"/>
      <c r="U140" s="67">
        <f>IF(B140=C140,0,IF(S140&lt;&gt;"-",(S140)/Přehled!$A$1,0))</f>
        <v>40.842857142857142</v>
      </c>
    </row>
    <row r="141" spans="1:21" x14ac:dyDescent="0.25">
      <c r="A141" s="233">
        <v>139</v>
      </c>
      <c r="B141" s="235">
        <v>26836</v>
      </c>
      <c r="C141" s="236"/>
      <c r="D141" s="235">
        <v>2790</v>
      </c>
      <c r="E141" s="230">
        <f t="shared" si="42"/>
        <v>1395</v>
      </c>
      <c r="F141" s="230">
        <f t="shared" si="43"/>
        <v>465</v>
      </c>
      <c r="G141" s="230">
        <f t="shared" si="44"/>
        <v>115</v>
      </c>
      <c r="H141" s="236">
        <f t="shared" si="45"/>
        <v>25</v>
      </c>
      <c r="I141" s="235">
        <f t="shared" si="46"/>
        <v>5301</v>
      </c>
      <c r="J141" s="230">
        <f t="shared" si="47"/>
        <v>2651</v>
      </c>
      <c r="K141" s="230">
        <f t="shared" si="48"/>
        <v>884</v>
      </c>
      <c r="L141" s="230">
        <f t="shared" si="49"/>
        <v>219</v>
      </c>
      <c r="M141" s="236">
        <f t="shared" si="50"/>
        <v>48</v>
      </c>
      <c r="N141" s="257"/>
      <c r="O141" s="26">
        <f t="shared" si="51"/>
        <v>16234</v>
      </c>
      <c r="P141" s="26">
        <f t="shared" si="52"/>
        <v>0</v>
      </c>
      <c r="Q141" s="26">
        <f t="shared" si="53"/>
        <v>17116</v>
      </c>
      <c r="R141" s="26">
        <f t="shared" si="54"/>
        <v>17562</v>
      </c>
      <c r="S141" s="26">
        <f t="shared" si="55"/>
        <v>17733</v>
      </c>
      <c r="T141" s="255"/>
      <c r="U141" s="67">
        <f>IF(B141=C141,0,IF(S141&lt;&gt;"-",(S141)/Přehled!$A$1,0))</f>
        <v>42.221428571428568</v>
      </c>
    </row>
    <row r="142" spans="1:21" x14ac:dyDescent="0.25">
      <c r="A142" s="233">
        <v>140</v>
      </c>
      <c r="B142" s="235">
        <v>27506</v>
      </c>
      <c r="C142" s="236"/>
      <c r="D142" s="235">
        <v>2815</v>
      </c>
      <c r="E142" s="230">
        <f t="shared" si="42"/>
        <v>1410</v>
      </c>
      <c r="F142" s="230">
        <f t="shared" si="43"/>
        <v>470</v>
      </c>
      <c r="G142" s="230">
        <f t="shared" si="44"/>
        <v>120</v>
      </c>
      <c r="H142" s="236">
        <f t="shared" si="45"/>
        <v>25</v>
      </c>
      <c r="I142" s="235">
        <f t="shared" si="46"/>
        <v>5349</v>
      </c>
      <c r="J142" s="230">
        <f t="shared" si="47"/>
        <v>2679</v>
      </c>
      <c r="K142" s="230">
        <f t="shared" si="48"/>
        <v>893</v>
      </c>
      <c r="L142" s="230">
        <f t="shared" si="49"/>
        <v>228</v>
      </c>
      <c r="M142" s="236">
        <f t="shared" si="50"/>
        <v>48</v>
      </c>
      <c r="N142" s="257"/>
      <c r="O142" s="26">
        <f t="shared" si="51"/>
        <v>16808</v>
      </c>
      <c r="P142" s="26">
        <f t="shared" si="52"/>
        <v>0</v>
      </c>
      <c r="Q142" s="26">
        <f t="shared" si="53"/>
        <v>17692</v>
      </c>
      <c r="R142" s="26">
        <f t="shared" si="54"/>
        <v>18129</v>
      </c>
      <c r="S142" s="26">
        <f t="shared" si="55"/>
        <v>18309</v>
      </c>
      <c r="T142" s="255"/>
      <c r="U142" s="67">
        <f>IF(B142=C142,0,IF(S142&lt;&gt;"-",(S142)/Přehled!$A$1,0))</f>
        <v>43.592857142857142</v>
      </c>
    </row>
    <row r="143" spans="1:21" x14ac:dyDescent="0.25">
      <c r="A143" s="233">
        <v>141</v>
      </c>
      <c r="B143" s="235">
        <v>28194</v>
      </c>
      <c r="C143" s="236"/>
      <c r="D143" s="235">
        <v>2835</v>
      </c>
      <c r="E143" s="230">
        <f t="shared" si="42"/>
        <v>1420</v>
      </c>
      <c r="F143" s="230">
        <f t="shared" si="43"/>
        <v>475</v>
      </c>
      <c r="G143" s="230">
        <f t="shared" si="44"/>
        <v>120</v>
      </c>
      <c r="H143" s="236">
        <f t="shared" si="45"/>
        <v>25</v>
      </c>
      <c r="I143" s="235">
        <f t="shared" si="46"/>
        <v>5387</v>
      </c>
      <c r="J143" s="230">
        <f t="shared" si="47"/>
        <v>2698</v>
      </c>
      <c r="K143" s="230">
        <f t="shared" si="48"/>
        <v>903</v>
      </c>
      <c r="L143" s="230">
        <f t="shared" si="49"/>
        <v>228</v>
      </c>
      <c r="M143" s="236">
        <f t="shared" si="50"/>
        <v>48</v>
      </c>
      <c r="N143" s="257"/>
      <c r="O143" s="26">
        <f t="shared" si="51"/>
        <v>17420</v>
      </c>
      <c r="P143" s="26">
        <f t="shared" si="52"/>
        <v>0</v>
      </c>
      <c r="Q143" s="26">
        <f t="shared" si="53"/>
        <v>18303</v>
      </c>
      <c r="R143" s="26">
        <f t="shared" si="54"/>
        <v>18750</v>
      </c>
      <c r="S143" s="26">
        <f t="shared" si="55"/>
        <v>18930</v>
      </c>
      <c r="T143" s="255"/>
      <c r="U143" s="67">
        <f>IF(B143=C143,0,IF(S143&lt;&gt;"-",(S143)/Přehled!$A$1,0))</f>
        <v>45.071428571428569</v>
      </c>
    </row>
    <row r="144" spans="1:21" x14ac:dyDescent="0.25">
      <c r="A144" s="233">
        <v>142</v>
      </c>
      <c r="B144" s="235">
        <v>28899</v>
      </c>
      <c r="C144" s="236"/>
      <c r="D144" s="235">
        <v>2860</v>
      </c>
      <c r="E144" s="230">
        <f t="shared" si="42"/>
        <v>1430</v>
      </c>
      <c r="F144" s="230">
        <f t="shared" si="43"/>
        <v>475</v>
      </c>
      <c r="G144" s="230">
        <f t="shared" si="44"/>
        <v>120</v>
      </c>
      <c r="H144" s="236">
        <f t="shared" si="45"/>
        <v>25</v>
      </c>
      <c r="I144" s="235">
        <f t="shared" si="46"/>
        <v>5434</v>
      </c>
      <c r="J144" s="230">
        <f t="shared" si="47"/>
        <v>2717</v>
      </c>
      <c r="K144" s="230">
        <f t="shared" si="48"/>
        <v>903</v>
      </c>
      <c r="L144" s="230">
        <f t="shared" si="49"/>
        <v>228</v>
      </c>
      <c r="M144" s="236">
        <f t="shared" si="50"/>
        <v>48</v>
      </c>
      <c r="N144" s="257"/>
      <c r="O144" s="26">
        <f t="shared" si="51"/>
        <v>18031</v>
      </c>
      <c r="P144" s="26">
        <f t="shared" si="52"/>
        <v>0</v>
      </c>
      <c r="Q144" s="26">
        <f t="shared" si="53"/>
        <v>18942</v>
      </c>
      <c r="R144" s="26">
        <f t="shared" si="54"/>
        <v>19389</v>
      </c>
      <c r="S144" s="26">
        <f t="shared" si="55"/>
        <v>19569</v>
      </c>
      <c r="T144" s="255"/>
      <c r="U144" s="67">
        <f>IF(B144=C144,0,IF(S144&lt;&gt;"-",(S144)/Přehled!$A$1,0))</f>
        <v>46.592857142857142</v>
      </c>
    </row>
    <row r="145" spans="1:21" x14ac:dyDescent="0.25">
      <c r="A145" s="233">
        <v>143</v>
      </c>
      <c r="B145" s="235">
        <v>29621</v>
      </c>
      <c r="C145" s="236"/>
      <c r="D145" s="235">
        <v>2885</v>
      </c>
      <c r="E145" s="230">
        <f t="shared" si="42"/>
        <v>1445</v>
      </c>
      <c r="F145" s="230">
        <f t="shared" si="43"/>
        <v>480</v>
      </c>
      <c r="G145" s="230">
        <f t="shared" si="44"/>
        <v>120</v>
      </c>
      <c r="H145" s="236">
        <f t="shared" si="45"/>
        <v>25</v>
      </c>
      <c r="I145" s="235">
        <f t="shared" si="46"/>
        <v>5482</v>
      </c>
      <c r="J145" s="230">
        <f t="shared" si="47"/>
        <v>2746</v>
      </c>
      <c r="K145" s="230">
        <f t="shared" si="48"/>
        <v>912</v>
      </c>
      <c r="L145" s="230">
        <f t="shared" si="49"/>
        <v>228</v>
      </c>
      <c r="M145" s="236">
        <f t="shared" si="50"/>
        <v>48</v>
      </c>
      <c r="N145" s="257"/>
      <c r="O145" s="26">
        <f t="shared" si="51"/>
        <v>18657</v>
      </c>
      <c r="P145" s="26">
        <f t="shared" si="52"/>
        <v>0</v>
      </c>
      <c r="Q145" s="26">
        <f t="shared" si="53"/>
        <v>19569</v>
      </c>
      <c r="R145" s="26">
        <f t="shared" si="54"/>
        <v>20025</v>
      </c>
      <c r="S145" s="26">
        <f t="shared" si="55"/>
        <v>20205</v>
      </c>
      <c r="T145" s="255"/>
      <c r="U145" s="67">
        <f>IF(B145=C145,0,IF(S145&lt;&gt;"-",(S145)/Přehled!$A$1,0))</f>
        <v>48.107142857142854</v>
      </c>
    </row>
    <row r="146" spans="1:21" x14ac:dyDescent="0.25">
      <c r="A146" s="233">
        <v>144</v>
      </c>
      <c r="B146" s="235">
        <v>30362</v>
      </c>
      <c r="C146" s="236"/>
      <c r="D146" s="235">
        <v>2910</v>
      </c>
      <c r="E146" s="230">
        <f t="shared" si="42"/>
        <v>1455</v>
      </c>
      <c r="F146" s="230">
        <f t="shared" si="43"/>
        <v>485</v>
      </c>
      <c r="G146" s="230">
        <f t="shared" si="44"/>
        <v>120</v>
      </c>
      <c r="H146" s="236">
        <f t="shared" si="45"/>
        <v>25</v>
      </c>
      <c r="I146" s="235">
        <f t="shared" si="46"/>
        <v>5529</v>
      </c>
      <c r="J146" s="230">
        <f t="shared" si="47"/>
        <v>2765</v>
      </c>
      <c r="K146" s="230">
        <f t="shared" si="48"/>
        <v>922</v>
      </c>
      <c r="L146" s="230">
        <f t="shared" si="49"/>
        <v>228</v>
      </c>
      <c r="M146" s="236">
        <f t="shared" si="50"/>
        <v>48</v>
      </c>
      <c r="N146" s="257"/>
      <c r="O146" s="26">
        <f t="shared" si="51"/>
        <v>19304</v>
      </c>
      <c r="P146" s="26">
        <f t="shared" si="52"/>
        <v>0</v>
      </c>
      <c r="Q146" s="26">
        <f t="shared" si="53"/>
        <v>20224</v>
      </c>
      <c r="R146" s="26">
        <f t="shared" si="54"/>
        <v>20690</v>
      </c>
      <c r="S146" s="26">
        <f t="shared" si="55"/>
        <v>20870</v>
      </c>
      <c r="T146" s="255"/>
      <c r="U146" s="67">
        <f>IF(B146=C146,0,IF(S146&lt;&gt;"-",(S146)/Přehled!$A$1,0))</f>
        <v>49.69047619047619</v>
      </c>
    </row>
    <row r="147" spans="1:21" x14ac:dyDescent="0.25">
      <c r="A147" s="233">
        <v>145</v>
      </c>
      <c r="B147" s="235">
        <v>31121</v>
      </c>
      <c r="C147" s="236"/>
      <c r="D147" s="235">
        <v>2935</v>
      </c>
      <c r="E147" s="230">
        <f t="shared" si="42"/>
        <v>1470</v>
      </c>
      <c r="F147" s="230">
        <f t="shared" si="43"/>
        <v>490</v>
      </c>
      <c r="G147" s="230">
        <f t="shared" si="44"/>
        <v>125</v>
      </c>
      <c r="H147" s="236">
        <f t="shared" si="45"/>
        <v>25</v>
      </c>
      <c r="I147" s="235">
        <f t="shared" si="46"/>
        <v>5577</v>
      </c>
      <c r="J147" s="230">
        <f t="shared" si="47"/>
        <v>2793</v>
      </c>
      <c r="K147" s="230">
        <f t="shared" si="48"/>
        <v>931</v>
      </c>
      <c r="L147" s="230">
        <f t="shared" si="49"/>
        <v>238</v>
      </c>
      <c r="M147" s="236">
        <f t="shared" si="50"/>
        <v>48</v>
      </c>
      <c r="N147" s="257"/>
      <c r="O147" s="26">
        <f t="shared" si="51"/>
        <v>19967</v>
      </c>
      <c r="P147" s="26">
        <f t="shared" si="52"/>
        <v>0</v>
      </c>
      <c r="Q147" s="26">
        <f t="shared" si="53"/>
        <v>20889</v>
      </c>
      <c r="R147" s="26">
        <f t="shared" si="54"/>
        <v>21344</v>
      </c>
      <c r="S147" s="26">
        <f t="shared" si="55"/>
        <v>21534</v>
      </c>
      <c r="T147" s="255"/>
      <c r="U147" s="67">
        <f>IF(B147=C147,0,IF(S147&lt;&gt;"-",(S147)/Přehled!$A$1,0))</f>
        <v>51.271428571428572</v>
      </c>
    </row>
    <row r="148" spans="1:21" x14ac:dyDescent="0.25">
      <c r="A148" s="233">
        <v>146</v>
      </c>
      <c r="B148" s="235">
        <v>31899</v>
      </c>
      <c r="C148" s="236"/>
      <c r="D148" s="235">
        <v>2960</v>
      </c>
      <c r="E148" s="230">
        <f t="shared" si="42"/>
        <v>1480</v>
      </c>
      <c r="F148" s="230">
        <f t="shared" si="43"/>
        <v>495</v>
      </c>
      <c r="G148" s="230">
        <f t="shared" si="44"/>
        <v>125</v>
      </c>
      <c r="H148" s="236">
        <f t="shared" si="45"/>
        <v>25</v>
      </c>
      <c r="I148" s="235">
        <f t="shared" si="46"/>
        <v>5624</v>
      </c>
      <c r="J148" s="230">
        <f t="shared" si="47"/>
        <v>2812</v>
      </c>
      <c r="K148" s="230">
        <f t="shared" si="48"/>
        <v>941</v>
      </c>
      <c r="L148" s="230">
        <f t="shared" si="49"/>
        <v>238</v>
      </c>
      <c r="M148" s="236">
        <f t="shared" si="50"/>
        <v>48</v>
      </c>
      <c r="N148" s="257"/>
      <c r="O148" s="26">
        <f t="shared" si="51"/>
        <v>20651</v>
      </c>
      <c r="P148" s="26">
        <f t="shared" si="52"/>
        <v>0</v>
      </c>
      <c r="Q148" s="26">
        <f t="shared" si="53"/>
        <v>21581</v>
      </c>
      <c r="R148" s="26">
        <f t="shared" si="54"/>
        <v>22046</v>
      </c>
      <c r="S148" s="26">
        <f t="shared" si="55"/>
        <v>22236</v>
      </c>
      <c r="T148" s="255"/>
      <c r="U148" s="67">
        <f>IF(B148=C148,0,IF(S148&lt;&gt;"-",(S148)/Přehled!$A$1,0))</f>
        <v>52.942857142857143</v>
      </c>
    </row>
    <row r="149" spans="1:21" x14ac:dyDescent="0.25">
      <c r="A149" s="233">
        <v>147</v>
      </c>
      <c r="B149" s="235">
        <v>32696</v>
      </c>
      <c r="C149" s="236"/>
      <c r="D149" s="235">
        <v>2985</v>
      </c>
      <c r="E149" s="230">
        <f t="shared" si="42"/>
        <v>1495</v>
      </c>
      <c r="F149" s="230">
        <f t="shared" si="43"/>
        <v>500</v>
      </c>
      <c r="G149" s="230">
        <f t="shared" si="44"/>
        <v>125</v>
      </c>
      <c r="H149" s="236">
        <f t="shared" si="45"/>
        <v>25</v>
      </c>
      <c r="I149" s="235">
        <f t="shared" si="46"/>
        <v>5672</v>
      </c>
      <c r="J149" s="230">
        <f t="shared" si="47"/>
        <v>2841</v>
      </c>
      <c r="K149" s="230">
        <f t="shared" si="48"/>
        <v>950</v>
      </c>
      <c r="L149" s="230">
        <f t="shared" si="49"/>
        <v>238</v>
      </c>
      <c r="M149" s="236">
        <f t="shared" si="50"/>
        <v>48</v>
      </c>
      <c r="N149" s="257"/>
      <c r="O149" s="26">
        <f t="shared" si="51"/>
        <v>21352</v>
      </c>
      <c r="P149" s="26">
        <f t="shared" si="52"/>
        <v>0</v>
      </c>
      <c r="Q149" s="26">
        <f t="shared" si="53"/>
        <v>22283</v>
      </c>
      <c r="R149" s="26">
        <f t="shared" si="54"/>
        <v>22757</v>
      </c>
      <c r="S149" s="26">
        <f t="shared" si="55"/>
        <v>22947</v>
      </c>
      <c r="T149" s="255"/>
      <c r="U149" s="67">
        <f>IF(B149=C149,0,IF(S149&lt;&gt;"-",(S149)/Přehled!$A$1,0))</f>
        <v>54.635714285714286</v>
      </c>
    </row>
    <row r="150" spans="1:21" x14ac:dyDescent="0.25">
      <c r="A150" s="233">
        <v>148</v>
      </c>
      <c r="B150" s="235">
        <v>33514</v>
      </c>
      <c r="C150" s="236"/>
      <c r="D150" s="235">
        <v>3010</v>
      </c>
      <c r="E150" s="230">
        <f t="shared" si="42"/>
        <v>1505</v>
      </c>
      <c r="F150" s="230">
        <f t="shared" si="43"/>
        <v>500</v>
      </c>
      <c r="G150" s="230">
        <f t="shared" si="44"/>
        <v>125</v>
      </c>
      <c r="H150" s="236">
        <f t="shared" si="45"/>
        <v>25</v>
      </c>
      <c r="I150" s="235">
        <f t="shared" si="46"/>
        <v>5719</v>
      </c>
      <c r="J150" s="230">
        <f t="shared" si="47"/>
        <v>2860</v>
      </c>
      <c r="K150" s="230">
        <f t="shared" si="48"/>
        <v>950</v>
      </c>
      <c r="L150" s="230">
        <f t="shared" si="49"/>
        <v>238</v>
      </c>
      <c r="M150" s="236">
        <f t="shared" si="50"/>
        <v>48</v>
      </c>
      <c r="N150" s="257"/>
      <c r="O150" s="26">
        <f t="shared" si="51"/>
        <v>22076</v>
      </c>
      <c r="P150" s="26">
        <f t="shared" si="52"/>
        <v>0</v>
      </c>
      <c r="Q150" s="26">
        <f t="shared" si="53"/>
        <v>23035</v>
      </c>
      <c r="R150" s="26">
        <f t="shared" si="54"/>
        <v>23509</v>
      </c>
      <c r="S150" s="26">
        <f t="shared" si="55"/>
        <v>23699</v>
      </c>
      <c r="T150" s="255"/>
      <c r="U150" s="67">
        <f>IF(B150=C150,0,IF(S150&lt;&gt;"-",(S150)/Přehled!$A$1,0))</f>
        <v>56.426190476190477</v>
      </c>
    </row>
    <row r="151" spans="1:21" x14ac:dyDescent="0.25">
      <c r="A151" s="233">
        <v>149</v>
      </c>
      <c r="B151" s="235">
        <v>34352</v>
      </c>
      <c r="C151" s="236"/>
      <c r="D151" s="235">
        <v>3030</v>
      </c>
      <c r="E151" s="230">
        <f t="shared" si="42"/>
        <v>1515</v>
      </c>
      <c r="F151" s="230">
        <f t="shared" si="43"/>
        <v>505</v>
      </c>
      <c r="G151" s="230">
        <f t="shared" si="44"/>
        <v>125</v>
      </c>
      <c r="H151" s="236">
        <f t="shared" si="45"/>
        <v>25</v>
      </c>
      <c r="I151" s="235">
        <f t="shared" si="46"/>
        <v>5757</v>
      </c>
      <c r="J151" s="230">
        <f t="shared" si="47"/>
        <v>2879</v>
      </c>
      <c r="K151" s="230">
        <f t="shared" si="48"/>
        <v>960</v>
      </c>
      <c r="L151" s="230">
        <f t="shared" si="49"/>
        <v>238</v>
      </c>
      <c r="M151" s="236">
        <f t="shared" si="50"/>
        <v>48</v>
      </c>
      <c r="N151" s="257"/>
      <c r="O151" s="26">
        <f t="shared" si="51"/>
        <v>22838</v>
      </c>
      <c r="P151" s="26">
        <f t="shared" si="52"/>
        <v>0</v>
      </c>
      <c r="Q151" s="26">
        <f t="shared" si="53"/>
        <v>23796</v>
      </c>
      <c r="R151" s="26">
        <f t="shared" si="54"/>
        <v>24280</v>
      </c>
      <c r="S151" s="26">
        <f t="shared" si="55"/>
        <v>24470</v>
      </c>
      <c r="T151" s="255"/>
      <c r="U151" s="67">
        <f>IF(B151=C151,0,IF(S151&lt;&gt;"-",(S151)/Přehled!$A$1,0))</f>
        <v>58.261904761904759</v>
      </c>
    </row>
    <row r="152" spans="1:21" x14ac:dyDescent="0.25">
      <c r="A152" s="233">
        <v>150</v>
      </c>
      <c r="B152" s="235">
        <v>35210</v>
      </c>
      <c r="C152" s="236"/>
      <c r="D152" s="235">
        <v>3055</v>
      </c>
      <c r="E152" s="230">
        <f t="shared" si="42"/>
        <v>1530</v>
      </c>
      <c r="F152" s="230">
        <f t="shared" si="43"/>
        <v>510</v>
      </c>
      <c r="G152" s="230">
        <f t="shared" si="44"/>
        <v>130</v>
      </c>
      <c r="H152" s="236">
        <f t="shared" si="45"/>
        <v>25</v>
      </c>
      <c r="I152" s="235">
        <f t="shared" si="46"/>
        <v>5805</v>
      </c>
      <c r="J152" s="230">
        <f t="shared" si="47"/>
        <v>2907</v>
      </c>
      <c r="K152" s="230">
        <f t="shared" si="48"/>
        <v>969</v>
      </c>
      <c r="L152" s="230">
        <f t="shared" si="49"/>
        <v>247</v>
      </c>
      <c r="M152" s="236">
        <f t="shared" si="50"/>
        <v>48</v>
      </c>
      <c r="N152" s="257"/>
      <c r="O152" s="26">
        <f t="shared" si="51"/>
        <v>23600</v>
      </c>
      <c r="P152" s="26">
        <f t="shared" si="52"/>
        <v>0</v>
      </c>
      <c r="Q152" s="26">
        <f t="shared" si="53"/>
        <v>24560</v>
      </c>
      <c r="R152" s="26">
        <f t="shared" si="54"/>
        <v>25035</v>
      </c>
      <c r="S152" s="26">
        <f t="shared" si="55"/>
        <v>25234</v>
      </c>
      <c r="T152" s="255"/>
      <c r="U152" s="67">
        <f>IF(B152=C152,0,IF(S152&lt;&gt;"-",(S152)/Přehled!$A$1,0))</f>
        <v>60.080952380952382</v>
      </c>
    </row>
    <row r="153" spans="1:21" x14ac:dyDescent="0.25">
      <c r="A153" s="233">
        <v>151</v>
      </c>
      <c r="B153" s="235">
        <v>36091</v>
      </c>
      <c r="C153" s="236"/>
      <c r="D153" s="235">
        <v>3080</v>
      </c>
      <c r="E153" s="230">
        <f t="shared" si="42"/>
        <v>1540</v>
      </c>
      <c r="F153" s="230">
        <f t="shared" si="43"/>
        <v>515</v>
      </c>
      <c r="G153" s="230">
        <f t="shared" si="44"/>
        <v>130</v>
      </c>
      <c r="H153" s="236">
        <f t="shared" si="45"/>
        <v>25</v>
      </c>
      <c r="I153" s="235">
        <f t="shared" si="46"/>
        <v>5852</v>
      </c>
      <c r="J153" s="230">
        <f t="shared" si="47"/>
        <v>2926</v>
      </c>
      <c r="K153" s="230">
        <f t="shared" si="48"/>
        <v>979</v>
      </c>
      <c r="L153" s="230">
        <f t="shared" si="49"/>
        <v>247</v>
      </c>
      <c r="M153" s="236">
        <f t="shared" si="50"/>
        <v>48</v>
      </c>
      <c r="N153" s="257"/>
      <c r="O153" s="26">
        <f t="shared" si="51"/>
        <v>24387</v>
      </c>
      <c r="P153" s="26">
        <f t="shared" si="52"/>
        <v>0</v>
      </c>
      <c r="Q153" s="26">
        <f t="shared" si="53"/>
        <v>25355</v>
      </c>
      <c r="R153" s="26">
        <f t="shared" si="54"/>
        <v>25840</v>
      </c>
      <c r="S153" s="26">
        <f t="shared" si="55"/>
        <v>26039</v>
      </c>
      <c r="T153" s="255"/>
      <c r="U153" s="67">
        <f>IF(B153=C153,0,IF(S153&lt;&gt;"-",(S153)/Přehled!$A$1,0))</f>
        <v>61.997619047619047</v>
      </c>
    </row>
    <row r="154" spans="1:21" x14ac:dyDescent="0.25">
      <c r="A154" s="233">
        <v>152</v>
      </c>
      <c r="B154" s="235">
        <v>36993</v>
      </c>
      <c r="C154" s="236"/>
      <c r="D154" s="235">
        <v>3105</v>
      </c>
      <c r="E154" s="230">
        <f t="shared" si="42"/>
        <v>1555</v>
      </c>
      <c r="F154" s="230">
        <f t="shared" si="43"/>
        <v>520</v>
      </c>
      <c r="G154" s="230">
        <f t="shared" si="44"/>
        <v>130</v>
      </c>
      <c r="H154" s="236">
        <f t="shared" si="45"/>
        <v>25</v>
      </c>
      <c r="I154" s="235">
        <f t="shared" si="46"/>
        <v>5900</v>
      </c>
      <c r="J154" s="230">
        <f t="shared" si="47"/>
        <v>2955</v>
      </c>
      <c r="K154" s="230">
        <f t="shared" si="48"/>
        <v>988</v>
      </c>
      <c r="L154" s="230">
        <f t="shared" si="49"/>
        <v>247</v>
      </c>
      <c r="M154" s="236">
        <f t="shared" si="50"/>
        <v>48</v>
      </c>
      <c r="N154" s="257"/>
      <c r="O154" s="26">
        <f t="shared" si="51"/>
        <v>25193</v>
      </c>
      <c r="P154" s="26">
        <f t="shared" si="52"/>
        <v>0</v>
      </c>
      <c r="Q154" s="26">
        <f t="shared" si="53"/>
        <v>26162</v>
      </c>
      <c r="R154" s="26">
        <f t="shared" si="54"/>
        <v>26656</v>
      </c>
      <c r="S154" s="26">
        <f t="shared" si="55"/>
        <v>26855</v>
      </c>
      <c r="T154" s="255"/>
      <c r="U154" s="67">
        <f>IF(B154=C154,0,IF(S154&lt;&gt;"-",(S154)/Přehled!$A$1,0))</f>
        <v>63.94047619047619</v>
      </c>
    </row>
    <row r="155" spans="1:21" x14ac:dyDescent="0.25">
      <c r="A155" s="233">
        <v>153</v>
      </c>
      <c r="B155" s="235">
        <v>37918</v>
      </c>
      <c r="C155" s="236"/>
      <c r="D155" s="235">
        <v>3130</v>
      </c>
      <c r="E155" s="230">
        <f t="shared" si="42"/>
        <v>1565</v>
      </c>
      <c r="F155" s="230">
        <f t="shared" si="43"/>
        <v>520</v>
      </c>
      <c r="G155" s="230">
        <f t="shared" si="44"/>
        <v>130</v>
      </c>
      <c r="H155" s="236">
        <f t="shared" si="45"/>
        <v>25</v>
      </c>
      <c r="I155" s="235">
        <f t="shared" si="46"/>
        <v>5947</v>
      </c>
      <c r="J155" s="230">
        <f t="shared" si="47"/>
        <v>2974</v>
      </c>
      <c r="K155" s="230">
        <f t="shared" si="48"/>
        <v>988</v>
      </c>
      <c r="L155" s="230">
        <f t="shared" si="49"/>
        <v>247</v>
      </c>
      <c r="M155" s="236">
        <f t="shared" si="50"/>
        <v>48</v>
      </c>
      <c r="N155" s="257"/>
      <c r="O155" s="26">
        <f t="shared" si="51"/>
        <v>26024</v>
      </c>
      <c r="P155" s="26">
        <f t="shared" si="52"/>
        <v>0</v>
      </c>
      <c r="Q155" s="26">
        <f t="shared" si="53"/>
        <v>27021</v>
      </c>
      <c r="R155" s="26">
        <f t="shared" si="54"/>
        <v>27515</v>
      </c>
      <c r="S155" s="26">
        <f t="shared" si="55"/>
        <v>27714</v>
      </c>
      <c r="T155" s="255"/>
      <c r="U155" s="67">
        <f>IF(B155=C155,0,IF(S155&lt;&gt;"-",(S155)/Přehled!$A$1,0))</f>
        <v>65.98571428571428</v>
      </c>
    </row>
    <row r="156" spans="1:21" x14ac:dyDescent="0.25">
      <c r="A156" s="233">
        <v>154</v>
      </c>
      <c r="B156" s="235">
        <v>38866</v>
      </c>
      <c r="C156" s="236"/>
      <c r="D156" s="235">
        <v>3155</v>
      </c>
      <c r="E156" s="230">
        <f t="shared" si="42"/>
        <v>1580</v>
      </c>
      <c r="F156" s="230">
        <f t="shared" si="43"/>
        <v>525</v>
      </c>
      <c r="G156" s="230">
        <f t="shared" si="44"/>
        <v>130</v>
      </c>
      <c r="H156" s="236">
        <f t="shared" si="45"/>
        <v>25</v>
      </c>
      <c r="I156" s="235">
        <f t="shared" si="46"/>
        <v>5995</v>
      </c>
      <c r="J156" s="230">
        <f t="shared" si="47"/>
        <v>3002</v>
      </c>
      <c r="K156" s="230">
        <f t="shared" si="48"/>
        <v>998</v>
      </c>
      <c r="L156" s="230">
        <f t="shared" si="49"/>
        <v>247</v>
      </c>
      <c r="M156" s="236">
        <f t="shared" si="50"/>
        <v>48</v>
      </c>
      <c r="N156" s="257"/>
      <c r="O156" s="26">
        <f t="shared" si="51"/>
        <v>26876</v>
      </c>
      <c r="P156" s="26">
        <f t="shared" si="52"/>
        <v>0</v>
      </c>
      <c r="Q156" s="26">
        <f t="shared" si="53"/>
        <v>27873</v>
      </c>
      <c r="R156" s="26">
        <f t="shared" si="54"/>
        <v>28377</v>
      </c>
      <c r="S156" s="26">
        <f t="shared" si="55"/>
        <v>28576</v>
      </c>
      <c r="T156" s="255"/>
      <c r="U156" s="67">
        <f>IF(B156=C156,0,IF(S156&lt;&gt;"-",(S156)/Přehled!$A$1,0))</f>
        <v>68.038095238095238</v>
      </c>
    </row>
    <row r="157" spans="1:21" x14ac:dyDescent="0.25">
      <c r="A157" s="233">
        <v>155</v>
      </c>
      <c r="B157" s="235">
        <v>39837</v>
      </c>
      <c r="C157" s="236"/>
      <c r="D157" s="235">
        <v>3180</v>
      </c>
      <c r="E157" s="230">
        <f t="shared" si="42"/>
        <v>1590</v>
      </c>
      <c r="F157" s="230">
        <f t="shared" si="43"/>
        <v>530</v>
      </c>
      <c r="G157" s="230">
        <f t="shared" si="44"/>
        <v>135</v>
      </c>
      <c r="H157" s="236">
        <f t="shared" si="45"/>
        <v>25</v>
      </c>
      <c r="I157" s="235">
        <f t="shared" si="46"/>
        <v>6042</v>
      </c>
      <c r="J157" s="230">
        <f t="shared" si="47"/>
        <v>3021</v>
      </c>
      <c r="K157" s="230">
        <f t="shared" si="48"/>
        <v>1007</v>
      </c>
      <c r="L157" s="230">
        <f t="shared" si="49"/>
        <v>257</v>
      </c>
      <c r="M157" s="236">
        <f t="shared" si="50"/>
        <v>48</v>
      </c>
      <c r="N157" s="257"/>
      <c r="O157" s="26">
        <f t="shared" si="51"/>
        <v>27753</v>
      </c>
      <c r="P157" s="26">
        <f t="shared" si="52"/>
        <v>0</v>
      </c>
      <c r="Q157" s="26">
        <f t="shared" si="53"/>
        <v>28760</v>
      </c>
      <c r="R157" s="26">
        <f t="shared" si="54"/>
        <v>29253</v>
      </c>
      <c r="S157" s="26">
        <f t="shared" si="55"/>
        <v>29462</v>
      </c>
      <c r="T157" s="255"/>
      <c r="U157" s="67">
        <f>IF(B157=C157,0,IF(S157&lt;&gt;"-",(S157)/Přehled!$A$1,0))</f>
        <v>70.147619047619045</v>
      </c>
    </row>
    <row r="158" spans="1:21" x14ac:dyDescent="0.25">
      <c r="A158" s="233">
        <v>156</v>
      </c>
      <c r="B158" s="235">
        <v>40833</v>
      </c>
      <c r="C158" s="236"/>
      <c r="D158" s="235">
        <v>3205</v>
      </c>
      <c r="E158" s="230">
        <f t="shared" si="42"/>
        <v>1605</v>
      </c>
      <c r="F158" s="230">
        <f t="shared" si="43"/>
        <v>535</v>
      </c>
      <c r="G158" s="230">
        <f t="shared" si="44"/>
        <v>135</v>
      </c>
      <c r="H158" s="236">
        <f t="shared" si="45"/>
        <v>25</v>
      </c>
      <c r="I158" s="235">
        <f t="shared" si="46"/>
        <v>6090</v>
      </c>
      <c r="J158" s="230">
        <f t="shared" si="47"/>
        <v>3050</v>
      </c>
      <c r="K158" s="230">
        <f t="shared" si="48"/>
        <v>1017</v>
      </c>
      <c r="L158" s="230">
        <f t="shared" si="49"/>
        <v>257</v>
      </c>
      <c r="M158" s="236">
        <f t="shared" si="50"/>
        <v>48</v>
      </c>
      <c r="N158" s="257"/>
      <c r="O158" s="26">
        <f t="shared" si="51"/>
        <v>28653</v>
      </c>
      <c r="P158" s="26">
        <f t="shared" si="52"/>
        <v>0</v>
      </c>
      <c r="Q158" s="26">
        <f t="shared" si="53"/>
        <v>29659</v>
      </c>
      <c r="R158" s="26">
        <f t="shared" si="54"/>
        <v>30162</v>
      </c>
      <c r="S158" s="26">
        <f t="shared" si="55"/>
        <v>30371</v>
      </c>
      <c r="T158" s="255"/>
      <c r="U158" s="67">
        <f>IF(B158=C158,0,IF(S158&lt;&gt;"-",(S158)/Přehled!$A$1,0))</f>
        <v>72.311904761904756</v>
      </c>
    </row>
    <row r="159" spans="1:21" x14ac:dyDescent="0.25">
      <c r="A159" s="233">
        <v>157</v>
      </c>
      <c r="B159" s="235">
        <v>41854</v>
      </c>
      <c r="C159" s="236"/>
      <c r="D159" s="235">
        <v>3230</v>
      </c>
      <c r="E159" s="230">
        <f t="shared" si="42"/>
        <v>1615</v>
      </c>
      <c r="F159" s="230">
        <f t="shared" si="43"/>
        <v>540</v>
      </c>
      <c r="G159" s="230">
        <f t="shared" si="44"/>
        <v>135</v>
      </c>
      <c r="H159" s="236">
        <f t="shared" si="45"/>
        <v>25</v>
      </c>
      <c r="I159" s="235">
        <f t="shared" si="46"/>
        <v>6137</v>
      </c>
      <c r="J159" s="230">
        <f t="shared" si="47"/>
        <v>3069</v>
      </c>
      <c r="K159" s="230">
        <f t="shared" si="48"/>
        <v>1026</v>
      </c>
      <c r="L159" s="230">
        <f t="shared" si="49"/>
        <v>257</v>
      </c>
      <c r="M159" s="236">
        <f t="shared" si="50"/>
        <v>48</v>
      </c>
      <c r="N159" s="257"/>
      <c r="O159" s="26">
        <f t="shared" si="51"/>
        <v>29580</v>
      </c>
      <c r="P159" s="26">
        <f t="shared" si="52"/>
        <v>0</v>
      </c>
      <c r="Q159" s="26">
        <f t="shared" si="53"/>
        <v>30596</v>
      </c>
      <c r="R159" s="26">
        <f t="shared" si="54"/>
        <v>31108</v>
      </c>
      <c r="S159" s="26">
        <f t="shared" si="55"/>
        <v>31317</v>
      </c>
      <c r="T159" s="255"/>
      <c r="U159" s="67">
        <f>IF(B159=C159,0,IF(S159&lt;&gt;"-",(S159)/Přehled!$A$1,0))</f>
        <v>74.564285714285717</v>
      </c>
    </row>
    <row r="160" spans="1:21" x14ac:dyDescent="0.25">
      <c r="A160" s="233">
        <v>158</v>
      </c>
      <c r="B160" s="235">
        <v>42900</v>
      </c>
      <c r="C160" s="236"/>
      <c r="D160" s="235">
        <v>3255</v>
      </c>
      <c r="E160" s="230">
        <f t="shared" si="42"/>
        <v>1630</v>
      </c>
      <c r="F160" s="230">
        <f t="shared" si="43"/>
        <v>545</v>
      </c>
      <c r="G160" s="230">
        <f t="shared" si="44"/>
        <v>135</v>
      </c>
      <c r="H160" s="236">
        <f t="shared" si="45"/>
        <v>25</v>
      </c>
      <c r="I160" s="235">
        <f t="shared" si="46"/>
        <v>6185</v>
      </c>
      <c r="J160" s="230">
        <f t="shared" si="47"/>
        <v>3097</v>
      </c>
      <c r="K160" s="230">
        <f t="shared" si="48"/>
        <v>1036</v>
      </c>
      <c r="L160" s="230">
        <f t="shared" si="49"/>
        <v>257</v>
      </c>
      <c r="M160" s="236">
        <f t="shared" si="50"/>
        <v>48</v>
      </c>
      <c r="N160" s="257"/>
      <c r="O160" s="26">
        <f t="shared" si="51"/>
        <v>30530</v>
      </c>
      <c r="P160" s="26">
        <f t="shared" si="52"/>
        <v>0</v>
      </c>
      <c r="Q160" s="26">
        <f t="shared" si="53"/>
        <v>31546</v>
      </c>
      <c r="R160" s="26">
        <f t="shared" si="54"/>
        <v>32068</v>
      </c>
      <c r="S160" s="26">
        <f t="shared" si="55"/>
        <v>32277</v>
      </c>
      <c r="T160" s="255"/>
      <c r="U160" s="67">
        <f>IF(B160=C160,0,IF(S160&lt;&gt;"-",(S160)/Přehled!$A$1,0))</f>
        <v>76.849999999999994</v>
      </c>
    </row>
    <row r="161" spans="1:21" x14ac:dyDescent="0.25">
      <c r="A161" s="233">
        <v>159</v>
      </c>
      <c r="B161" s="235">
        <v>43973</v>
      </c>
      <c r="C161" s="236"/>
      <c r="D161" s="235">
        <v>3280</v>
      </c>
      <c r="E161" s="230">
        <f t="shared" si="42"/>
        <v>1640</v>
      </c>
      <c r="F161" s="230">
        <f t="shared" si="43"/>
        <v>545</v>
      </c>
      <c r="G161" s="230">
        <f t="shared" si="44"/>
        <v>135</v>
      </c>
      <c r="H161" s="236">
        <f t="shared" si="45"/>
        <v>25</v>
      </c>
      <c r="I161" s="235">
        <f t="shared" si="46"/>
        <v>6232</v>
      </c>
      <c r="J161" s="230">
        <f t="shared" si="47"/>
        <v>3116</v>
      </c>
      <c r="K161" s="230">
        <f t="shared" si="48"/>
        <v>1036</v>
      </c>
      <c r="L161" s="230">
        <f t="shared" si="49"/>
        <v>257</v>
      </c>
      <c r="M161" s="236">
        <f t="shared" si="50"/>
        <v>48</v>
      </c>
      <c r="N161" s="257"/>
      <c r="O161" s="26">
        <f t="shared" si="51"/>
        <v>31509</v>
      </c>
      <c r="P161" s="26">
        <f t="shared" si="52"/>
        <v>0</v>
      </c>
      <c r="Q161" s="26">
        <f t="shared" si="53"/>
        <v>32553</v>
      </c>
      <c r="R161" s="26">
        <f t="shared" si="54"/>
        <v>33075</v>
      </c>
      <c r="S161" s="26">
        <f t="shared" si="55"/>
        <v>33284</v>
      </c>
      <c r="T161" s="255"/>
      <c r="U161" s="67">
        <f>IF(B161=C161,0,IF(S161&lt;&gt;"-",(S161)/Přehled!$A$1,0))</f>
        <v>79.247619047619054</v>
      </c>
    </row>
    <row r="162" spans="1:21" x14ac:dyDescent="0.25">
      <c r="A162" s="233">
        <v>160</v>
      </c>
      <c r="B162" s="235">
        <v>45072</v>
      </c>
      <c r="C162" s="236"/>
      <c r="D162" s="235">
        <v>3305</v>
      </c>
      <c r="E162" s="230">
        <f t="shared" si="42"/>
        <v>1655</v>
      </c>
      <c r="F162" s="230">
        <f t="shared" si="43"/>
        <v>550</v>
      </c>
      <c r="G162" s="230">
        <f t="shared" si="44"/>
        <v>140</v>
      </c>
      <c r="H162" s="236">
        <f t="shared" si="45"/>
        <v>30</v>
      </c>
      <c r="I162" s="235">
        <f t="shared" si="46"/>
        <v>6280</v>
      </c>
      <c r="J162" s="230">
        <f t="shared" si="47"/>
        <v>3145</v>
      </c>
      <c r="K162" s="230">
        <f t="shared" si="48"/>
        <v>1045</v>
      </c>
      <c r="L162" s="230">
        <f t="shared" si="49"/>
        <v>266</v>
      </c>
      <c r="M162" s="236">
        <f t="shared" si="50"/>
        <v>57</v>
      </c>
      <c r="N162" s="257"/>
      <c r="O162" s="26">
        <f t="shared" si="51"/>
        <v>32512</v>
      </c>
      <c r="P162" s="26">
        <f t="shared" si="52"/>
        <v>0</v>
      </c>
      <c r="Q162" s="26">
        <f t="shared" si="53"/>
        <v>33557</v>
      </c>
      <c r="R162" s="26">
        <f t="shared" si="54"/>
        <v>34070</v>
      </c>
      <c r="S162" s="26">
        <f t="shared" si="55"/>
        <v>34279</v>
      </c>
      <c r="T162" s="255"/>
      <c r="U162" s="67">
        <f>IF(B162=C162,0,IF(S162&lt;&gt;"-",(S162)/Přehled!$A$1,0))</f>
        <v>81.61666666666666</v>
      </c>
    </row>
    <row r="163" spans="1:21" x14ac:dyDescent="0.25">
      <c r="A163" s="233">
        <v>161</v>
      </c>
      <c r="B163" s="235">
        <v>46199</v>
      </c>
      <c r="C163" s="236"/>
      <c r="D163" s="235">
        <v>3330</v>
      </c>
      <c r="E163" s="230">
        <f t="shared" si="42"/>
        <v>1665</v>
      </c>
      <c r="F163" s="230">
        <f t="shared" si="43"/>
        <v>555</v>
      </c>
      <c r="G163" s="230">
        <f t="shared" si="44"/>
        <v>140</v>
      </c>
      <c r="H163" s="236">
        <f t="shared" si="45"/>
        <v>30</v>
      </c>
      <c r="I163" s="235">
        <f t="shared" si="46"/>
        <v>6327</v>
      </c>
      <c r="J163" s="230">
        <f t="shared" si="47"/>
        <v>3164</v>
      </c>
      <c r="K163" s="230">
        <f t="shared" si="48"/>
        <v>1055</v>
      </c>
      <c r="L163" s="230">
        <f t="shared" si="49"/>
        <v>266</v>
      </c>
      <c r="M163" s="236">
        <f t="shared" si="50"/>
        <v>57</v>
      </c>
      <c r="N163" s="257"/>
      <c r="O163" s="26">
        <f t="shared" si="51"/>
        <v>33545</v>
      </c>
      <c r="P163" s="26">
        <f t="shared" si="52"/>
        <v>0</v>
      </c>
      <c r="Q163" s="26">
        <f t="shared" si="53"/>
        <v>34598</v>
      </c>
      <c r="R163" s="26">
        <f t="shared" si="54"/>
        <v>35121</v>
      </c>
      <c r="S163" s="26">
        <f t="shared" si="55"/>
        <v>35330</v>
      </c>
      <c r="T163" s="255"/>
      <c r="U163" s="67">
        <f>IF(B163=C163,0,IF(S163&lt;&gt;"-",(S163)/Přehled!$A$1,0))</f>
        <v>84.11904761904762</v>
      </c>
    </row>
    <row r="164" spans="1:21" x14ac:dyDescent="0.25">
      <c r="A164" s="233">
        <v>162</v>
      </c>
      <c r="B164" s="235">
        <v>47354</v>
      </c>
      <c r="C164" s="236"/>
      <c r="D164" s="235">
        <v>3355</v>
      </c>
      <c r="E164" s="230">
        <f t="shared" si="42"/>
        <v>1680</v>
      </c>
      <c r="F164" s="230">
        <f t="shared" si="43"/>
        <v>560</v>
      </c>
      <c r="G164" s="230">
        <f t="shared" si="44"/>
        <v>140</v>
      </c>
      <c r="H164" s="236">
        <f t="shared" si="45"/>
        <v>30</v>
      </c>
      <c r="I164" s="235">
        <f t="shared" si="46"/>
        <v>6375</v>
      </c>
      <c r="J164" s="230">
        <f t="shared" si="47"/>
        <v>3192</v>
      </c>
      <c r="K164" s="230">
        <f t="shared" si="48"/>
        <v>1064</v>
      </c>
      <c r="L164" s="230">
        <f t="shared" si="49"/>
        <v>266</v>
      </c>
      <c r="M164" s="236">
        <f t="shared" si="50"/>
        <v>57</v>
      </c>
      <c r="N164" s="257"/>
      <c r="O164" s="26">
        <f t="shared" si="51"/>
        <v>34604</v>
      </c>
      <c r="P164" s="26">
        <f t="shared" si="52"/>
        <v>0</v>
      </c>
      <c r="Q164" s="26">
        <f t="shared" si="53"/>
        <v>35659</v>
      </c>
      <c r="R164" s="26">
        <f t="shared" si="54"/>
        <v>36191</v>
      </c>
      <c r="S164" s="26">
        <f t="shared" si="55"/>
        <v>36400</v>
      </c>
      <c r="T164" s="255"/>
      <c r="U164" s="67">
        <f>IF(B164=C164,0,IF(S164&lt;&gt;"-",(S164)/Přehled!$A$1,0))</f>
        <v>86.666666666666671</v>
      </c>
    </row>
    <row r="165" spans="1:21" x14ac:dyDescent="0.25">
      <c r="A165" s="233">
        <v>163</v>
      </c>
      <c r="B165" s="235">
        <v>48538</v>
      </c>
      <c r="C165" s="236"/>
      <c r="D165" s="235">
        <v>3380</v>
      </c>
      <c r="E165" s="230">
        <f t="shared" si="42"/>
        <v>1690</v>
      </c>
      <c r="F165" s="230">
        <f t="shared" si="43"/>
        <v>565</v>
      </c>
      <c r="G165" s="230">
        <f t="shared" si="44"/>
        <v>140</v>
      </c>
      <c r="H165" s="236">
        <f t="shared" si="45"/>
        <v>30</v>
      </c>
      <c r="I165" s="235">
        <f t="shared" si="46"/>
        <v>6422</v>
      </c>
      <c r="J165" s="230">
        <f t="shared" si="47"/>
        <v>3211</v>
      </c>
      <c r="K165" s="230">
        <f t="shared" si="48"/>
        <v>1074</v>
      </c>
      <c r="L165" s="230">
        <f t="shared" si="49"/>
        <v>266</v>
      </c>
      <c r="M165" s="236">
        <f t="shared" si="50"/>
        <v>57</v>
      </c>
      <c r="N165" s="257"/>
      <c r="O165" s="26">
        <f t="shared" si="51"/>
        <v>35694</v>
      </c>
      <c r="P165" s="26">
        <f t="shared" si="52"/>
        <v>0</v>
      </c>
      <c r="Q165" s="26">
        <f t="shared" si="53"/>
        <v>36757</v>
      </c>
      <c r="R165" s="26">
        <f t="shared" si="54"/>
        <v>37299</v>
      </c>
      <c r="S165" s="26">
        <f t="shared" si="55"/>
        <v>37508</v>
      </c>
      <c r="T165" s="255"/>
      <c r="U165" s="67">
        <f>IF(B165=C165,0,IF(S165&lt;&gt;"-",(S165)/Přehled!$A$1,0))</f>
        <v>89.304761904761904</v>
      </c>
    </row>
    <row r="166" spans="1:21" x14ac:dyDescent="0.25">
      <c r="A166" s="233">
        <v>164</v>
      </c>
      <c r="B166" s="235">
        <v>49751</v>
      </c>
      <c r="C166" s="236"/>
      <c r="D166" s="235">
        <v>3405</v>
      </c>
      <c r="E166" s="230">
        <f t="shared" si="42"/>
        <v>1705</v>
      </c>
      <c r="F166" s="230">
        <f t="shared" si="43"/>
        <v>570</v>
      </c>
      <c r="G166" s="230">
        <f t="shared" si="44"/>
        <v>145</v>
      </c>
      <c r="H166" s="236">
        <f t="shared" si="45"/>
        <v>30</v>
      </c>
      <c r="I166" s="235">
        <f t="shared" si="46"/>
        <v>6470</v>
      </c>
      <c r="J166" s="230">
        <f t="shared" si="47"/>
        <v>3240</v>
      </c>
      <c r="K166" s="230">
        <f t="shared" si="48"/>
        <v>1083</v>
      </c>
      <c r="L166" s="230">
        <f t="shared" si="49"/>
        <v>276</v>
      </c>
      <c r="M166" s="236">
        <f t="shared" si="50"/>
        <v>57</v>
      </c>
      <c r="N166" s="257"/>
      <c r="O166" s="26">
        <f t="shared" si="51"/>
        <v>36811</v>
      </c>
      <c r="P166" s="26">
        <f t="shared" si="52"/>
        <v>0</v>
      </c>
      <c r="Q166" s="26">
        <f t="shared" si="53"/>
        <v>37875</v>
      </c>
      <c r="R166" s="26">
        <f t="shared" si="54"/>
        <v>38406</v>
      </c>
      <c r="S166" s="26">
        <f t="shared" si="55"/>
        <v>38625</v>
      </c>
      <c r="T166" s="255"/>
      <c r="U166" s="67">
        <f>IF(B166=C166,0,IF(S166&lt;&gt;"-",(S166)/Přehled!$A$1,0))</f>
        <v>91.964285714285708</v>
      </c>
    </row>
    <row r="167" spans="1:21" x14ac:dyDescent="0.25">
      <c r="A167" s="233">
        <v>165</v>
      </c>
      <c r="B167" s="235">
        <v>50995</v>
      </c>
      <c r="C167" s="236"/>
      <c r="D167" s="235">
        <v>3430</v>
      </c>
      <c r="E167" s="230">
        <f t="shared" si="42"/>
        <v>1715</v>
      </c>
      <c r="F167" s="230">
        <f t="shared" si="43"/>
        <v>570</v>
      </c>
      <c r="G167" s="230">
        <f t="shared" si="44"/>
        <v>145</v>
      </c>
      <c r="H167" s="236">
        <f t="shared" si="45"/>
        <v>30</v>
      </c>
      <c r="I167" s="235">
        <f t="shared" si="46"/>
        <v>6517</v>
      </c>
      <c r="J167" s="230">
        <f t="shared" si="47"/>
        <v>3259</v>
      </c>
      <c r="K167" s="230">
        <f t="shared" si="48"/>
        <v>1083</v>
      </c>
      <c r="L167" s="230">
        <f t="shared" si="49"/>
        <v>276</v>
      </c>
      <c r="M167" s="236">
        <f t="shared" si="50"/>
        <v>57</v>
      </c>
      <c r="N167" s="257"/>
      <c r="O167" s="26">
        <f t="shared" si="51"/>
        <v>37961</v>
      </c>
      <c r="P167" s="26">
        <f t="shared" si="52"/>
        <v>0</v>
      </c>
      <c r="Q167" s="26">
        <f t="shared" si="53"/>
        <v>39053</v>
      </c>
      <c r="R167" s="26">
        <f t="shared" si="54"/>
        <v>39584</v>
      </c>
      <c r="S167" s="26">
        <f t="shared" si="55"/>
        <v>39803</v>
      </c>
      <c r="T167" s="255"/>
      <c r="U167" s="67">
        <f>IF(B167=C167,0,IF(S167&lt;&gt;"-",(S167)/Přehled!$A$1,0))</f>
        <v>94.769047619047626</v>
      </c>
    </row>
    <row r="168" spans="1:21" x14ac:dyDescent="0.25">
      <c r="A168" s="233">
        <v>166</v>
      </c>
      <c r="B168" s="235">
        <v>52270</v>
      </c>
      <c r="C168" s="236"/>
      <c r="D168" s="235">
        <v>3455</v>
      </c>
      <c r="E168" s="230">
        <f t="shared" si="42"/>
        <v>1730</v>
      </c>
      <c r="F168" s="230">
        <f t="shared" si="43"/>
        <v>575</v>
      </c>
      <c r="G168" s="230">
        <f t="shared" si="44"/>
        <v>145</v>
      </c>
      <c r="H168" s="236">
        <f t="shared" si="45"/>
        <v>30</v>
      </c>
      <c r="I168" s="235">
        <f t="shared" si="46"/>
        <v>6565</v>
      </c>
      <c r="J168" s="230">
        <f t="shared" si="47"/>
        <v>3287</v>
      </c>
      <c r="K168" s="230">
        <f t="shared" si="48"/>
        <v>1093</v>
      </c>
      <c r="L168" s="230">
        <f t="shared" si="49"/>
        <v>276</v>
      </c>
      <c r="M168" s="236">
        <f t="shared" si="50"/>
        <v>57</v>
      </c>
      <c r="N168" s="26"/>
      <c r="O168" s="26">
        <f t="shared" si="51"/>
        <v>39140</v>
      </c>
      <c r="P168" s="26">
        <f t="shared" si="52"/>
        <v>0</v>
      </c>
      <c r="Q168" s="26">
        <f t="shared" si="53"/>
        <v>40232</v>
      </c>
      <c r="R168" s="26">
        <f t="shared" si="54"/>
        <v>40773</v>
      </c>
      <c r="S168" s="26">
        <f t="shared" si="55"/>
        <v>40992</v>
      </c>
      <c r="T168" s="1"/>
      <c r="U168" s="67">
        <f>IF(B168=C168,0,IF(S168&lt;&gt;"-",(S168)/Přehled!$A$1,0))</f>
        <v>97.6</v>
      </c>
    </row>
    <row r="169" spans="1:21" x14ac:dyDescent="0.25">
      <c r="A169" s="233">
        <v>167</v>
      </c>
      <c r="B169" s="235">
        <v>53576</v>
      </c>
      <c r="C169" s="236"/>
      <c r="D169" s="235">
        <v>3480</v>
      </c>
      <c r="E169" s="230">
        <f t="shared" si="42"/>
        <v>1740</v>
      </c>
      <c r="F169" s="230">
        <f t="shared" si="43"/>
        <v>580</v>
      </c>
      <c r="G169" s="230">
        <f t="shared" si="44"/>
        <v>145</v>
      </c>
      <c r="H169" s="236">
        <f t="shared" si="45"/>
        <v>30</v>
      </c>
      <c r="I169" s="235">
        <f t="shared" si="46"/>
        <v>6612</v>
      </c>
      <c r="J169" s="230">
        <f t="shared" si="47"/>
        <v>3306</v>
      </c>
      <c r="K169" s="230">
        <f t="shared" si="48"/>
        <v>1102</v>
      </c>
      <c r="L169" s="230">
        <f t="shared" si="49"/>
        <v>276</v>
      </c>
      <c r="M169" s="236">
        <f t="shared" si="50"/>
        <v>57</v>
      </c>
      <c r="N169" s="26"/>
      <c r="O169" s="26">
        <f t="shared" si="51"/>
        <v>40352</v>
      </c>
      <c r="P169" s="26">
        <f t="shared" si="52"/>
        <v>0</v>
      </c>
      <c r="Q169" s="26">
        <f t="shared" si="53"/>
        <v>41454</v>
      </c>
      <c r="R169" s="26">
        <f t="shared" si="54"/>
        <v>42004</v>
      </c>
      <c r="S169" s="26">
        <f t="shared" si="55"/>
        <v>42223</v>
      </c>
      <c r="T169" s="1"/>
      <c r="U169" s="67">
        <f>IF(B169=C169,0,IF(S169&lt;&gt;"-",(S169)/Přehled!$A$1,0))</f>
        <v>100.53095238095239</v>
      </c>
    </row>
    <row r="170" spans="1:21" x14ac:dyDescent="0.25">
      <c r="A170" s="233">
        <v>168</v>
      </c>
      <c r="B170" s="235">
        <v>54916</v>
      </c>
      <c r="C170" s="236"/>
      <c r="D170" s="235">
        <v>3505</v>
      </c>
      <c r="E170" s="230">
        <f t="shared" si="42"/>
        <v>1755</v>
      </c>
      <c r="F170" s="230">
        <f t="shared" si="43"/>
        <v>585</v>
      </c>
      <c r="G170" s="230">
        <f t="shared" si="44"/>
        <v>145</v>
      </c>
      <c r="H170" s="236">
        <f t="shared" si="45"/>
        <v>30</v>
      </c>
      <c r="I170" s="235">
        <f t="shared" si="46"/>
        <v>6660</v>
      </c>
      <c r="J170" s="230">
        <f t="shared" si="46"/>
        <v>3335</v>
      </c>
      <c r="K170" s="230">
        <f t="shared" si="46"/>
        <v>1112</v>
      </c>
      <c r="L170" s="230">
        <f t="shared" si="46"/>
        <v>276</v>
      </c>
      <c r="M170" s="236">
        <f t="shared" si="46"/>
        <v>57</v>
      </c>
      <c r="N170" s="26"/>
      <c r="O170" s="26">
        <f t="shared" si="51"/>
        <v>41596</v>
      </c>
      <c r="P170" s="26">
        <f t="shared" si="52"/>
        <v>0</v>
      </c>
      <c r="Q170" s="26">
        <f t="shared" si="53"/>
        <v>42697</v>
      </c>
      <c r="R170" s="26">
        <f t="shared" si="54"/>
        <v>43257</v>
      </c>
      <c r="S170" s="26">
        <f t="shared" si="55"/>
        <v>43476</v>
      </c>
      <c r="T170" s="1"/>
      <c r="U170" s="67">
        <f>IF(B170=C170,0,IF(S170&lt;&gt;"-",(S170)/Přehled!$A$1,0))</f>
        <v>103.51428571428572</v>
      </c>
    </row>
    <row r="171" spans="1:21" x14ac:dyDescent="0.25">
      <c r="A171" s="233">
        <v>169</v>
      </c>
      <c r="B171" s="235">
        <v>56289</v>
      </c>
      <c r="C171" s="236"/>
      <c r="D171" s="235">
        <v>3530</v>
      </c>
      <c r="E171" s="230">
        <f t="shared" si="42"/>
        <v>1765</v>
      </c>
      <c r="F171" s="230">
        <f t="shared" si="43"/>
        <v>590</v>
      </c>
      <c r="G171" s="230">
        <f t="shared" si="44"/>
        <v>150</v>
      </c>
      <c r="H171" s="236">
        <f t="shared" si="45"/>
        <v>30</v>
      </c>
      <c r="I171" s="235">
        <f t="shared" ref="I171:M186" si="56">ROUNDUP(D171*1.9,0)</f>
        <v>6707</v>
      </c>
      <c r="J171" s="230">
        <f t="shared" si="56"/>
        <v>3354</v>
      </c>
      <c r="K171" s="230">
        <f t="shared" si="56"/>
        <v>1121</v>
      </c>
      <c r="L171" s="230">
        <f t="shared" si="56"/>
        <v>285</v>
      </c>
      <c r="M171" s="236">
        <f t="shared" si="56"/>
        <v>57</v>
      </c>
      <c r="N171" s="26"/>
      <c r="O171" s="26">
        <f t="shared" si="51"/>
        <v>42875</v>
      </c>
      <c r="P171" s="26">
        <f t="shared" si="52"/>
        <v>0</v>
      </c>
      <c r="Q171" s="26">
        <f t="shared" si="53"/>
        <v>43986</v>
      </c>
      <c r="R171" s="26">
        <f t="shared" si="54"/>
        <v>44537</v>
      </c>
      <c r="S171" s="26">
        <f t="shared" si="55"/>
        <v>44765</v>
      </c>
      <c r="T171" s="1"/>
      <c r="U171" s="67">
        <f>IF(B171=C171,0,IF(S171&lt;&gt;"-",(S171)/Přehled!$A$1,0))</f>
        <v>106.58333333333333</v>
      </c>
    </row>
    <row r="172" spans="1:21" x14ac:dyDescent="0.25">
      <c r="A172" s="233">
        <v>170</v>
      </c>
      <c r="B172" s="235">
        <v>57696</v>
      </c>
      <c r="C172" s="236"/>
      <c r="D172" s="235">
        <v>3555</v>
      </c>
      <c r="E172" s="230">
        <f t="shared" si="42"/>
        <v>1780</v>
      </c>
      <c r="F172" s="230">
        <f t="shared" si="43"/>
        <v>595</v>
      </c>
      <c r="G172" s="230">
        <f t="shared" si="44"/>
        <v>150</v>
      </c>
      <c r="H172" s="236">
        <f t="shared" si="45"/>
        <v>30</v>
      </c>
      <c r="I172" s="235">
        <f t="shared" si="56"/>
        <v>6755</v>
      </c>
      <c r="J172" s="230">
        <f t="shared" si="56"/>
        <v>3382</v>
      </c>
      <c r="K172" s="230">
        <f t="shared" si="56"/>
        <v>1131</v>
      </c>
      <c r="L172" s="230">
        <f t="shared" si="56"/>
        <v>285</v>
      </c>
      <c r="M172" s="236">
        <f t="shared" si="56"/>
        <v>57</v>
      </c>
      <c r="N172" s="26"/>
      <c r="O172" s="26">
        <f t="shared" si="51"/>
        <v>44186</v>
      </c>
      <c r="P172" s="26">
        <f t="shared" si="52"/>
        <v>0</v>
      </c>
      <c r="Q172" s="26">
        <f t="shared" si="53"/>
        <v>45297</v>
      </c>
      <c r="R172" s="26">
        <f t="shared" si="54"/>
        <v>45858</v>
      </c>
      <c r="S172" s="26">
        <f t="shared" si="55"/>
        <v>46086</v>
      </c>
      <c r="T172" s="1"/>
      <c r="U172" s="67">
        <f>IF(B172=C172,0,IF(S172&lt;&gt;"-",(S172)/Přehled!$A$1,0))</f>
        <v>109.72857142857143</v>
      </c>
    </row>
    <row r="173" spans="1:21" x14ac:dyDescent="0.25">
      <c r="A173" s="233">
        <v>171</v>
      </c>
      <c r="B173" s="235">
        <v>59138</v>
      </c>
      <c r="C173" s="236"/>
      <c r="D173" s="235">
        <v>3580</v>
      </c>
      <c r="E173" s="230">
        <f t="shared" si="42"/>
        <v>1790</v>
      </c>
      <c r="F173" s="230">
        <f t="shared" si="43"/>
        <v>595</v>
      </c>
      <c r="G173" s="230">
        <f t="shared" si="44"/>
        <v>150</v>
      </c>
      <c r="H173" s="236">
        <f t="shared" si="45"/>
        <v>30</v>
      </c>
      <c r="I173" s="235">
        <f t="shared" si="56"/>
        <v>6802</v>
      </c>
      <c r="J173" s="230">
        <f t="shared" si="56"/>
        <v>3401</v>
      </c>
      <c r="K173" s="230">
        <f t="shared" si="56"/>
        <v>1131</v>
      </c>
      <c r="L173" s="230">
        <f t="shared" si="56"/>
        <v>285</v>
      </c>
      <c r="M173" s="236">
        <f t="shared" si="56"/>
        <v>57</v>
      </c>
      <c r="N173" s="26"/>
      <c r="O173" s="26">
        <f t="shared" si="51"/>
        <v>45534</v>
      </c>
      <c r="P173" s="26">
        <f t="shared" si="52"/>
        <v>0</v>
      </c>
      <c r="Q173" s="26">
        <f t="shared" si="53"/>
        <v>46673</v>
      </c>
      <c r="R173" s="26">
        <f t="shared" si="54"/>
        <v>47234</v>
      </c>
      <c r="S173" s="26">
        <f t="shared" si="55"/>
        <v>47462</v>
      </c>
      <c r="T173" s="1"/>
      <c r="U173" s="67">
        <f>IF(B173=C173,0,IF(S173&lt;&gt;"-",(S173)/Přehled!$A$1,0))</f>
        <v>113.00476190476191</v>
      </c>
    </row>
    <row r="174" spans="1:21" x14ac:dyDescent="0.25">
      <c r="A174" s="233">
        <v>172</v>
      </c>
      <c r="B174" s="235">
        <v>60617</v>
      </c>
      <c r="C174" s="236"/>
      <c r="D174" s="235">
        <v>3605</v>
      </c>
      <c r="E174" s="230">
        <f t="shared" si="42"/>
        <v>1805</v>
      </c>
      <c r="F174" s="230">
        <f t="shared" si="43"/>
        <v>600</v>
      </c>
      <c r="G174" s="230">
        <f t="shared" si="44"/>
        <v>150</v>
      </c>
      <c r="H174" s="236">
        <f t="shared" si="45"/>
        <v>30</v>
      </c>
      <c r="I174" s="235">
        <f t="shared" si="56"/>
        <v>6850</v>
      </c>
      <c r="J174" s="230">
        <f t="shared" si="56"/>
        <v>3430</v>
      </c>
      <c r="K174" s="230">
        <f t="shared" si="56"/>
        <v>1140</v>
      </c>
      <c r="L174" s="230">
        <f t="shared" si="56"/>
        <v>285</v>
      </c>
      <c r="M174" s="236">
        <f t="shared" si="56"/>
        <v>57</v>
      </c>
      <c r="N174" s="26"/>
      <c r="O174" s="26">
        <f t="shared" si="51"/>
        <v>46917</v>
      </c>
      <c r="P174" s="26">
        <f t="shared" si="52"/>
        <v>0</v>
      </c>
      <c r="Q174" s="26">
        <f t="shared" si="53"/>
        <v>48057</v>
      </c>
      <c r="R174" s="26">
        <f t="shared" si="54"/>
        <v>48627</v>
      </c>
      <c r="S174" s="26">
        <f t="shared" si="55"/>
        <v>48855</v>
      </c>
      <c r="T174" s="1"/>
      <c r="U174" s="67">
        <f>IF(B174=C174,0,IF(S174&lt;&gt;"-",(S174)/Přehled!$A$1,0))</f>
        <v>116.32142857142857</v>
      </c>
    </row>
    <row r="175" spans="1:21" x14ac:dyDescent="0.25">
      <c r="A175" s="233">
        <v>173</v>
      </c>
      <c r="B175" s="235">
        <v>62132</v>
      </c>
      <c r="C175" s="236"/>
      <c r="D175" s="235">
        <v>3630</v>
      </c>
      <c r="E175" s="230">
        <f t="shared" si="42"/>
        <v>1815</v>
      </c>
      <c r="F175" s="230">
        <f t="shared" si="43"/>
        <v>605</v>
      </c>
      <c r="G175" s="230">
        <f t="shared" si="44"/>
        <v>150</v>
      </c>
      <c r="H175" s="236">
        <f t="shared" si="45"/>
        <v>30</v>
      </c>
      <c r="I175" s="235">
        <f t="shared" si="56"/>
        <v>6897</v>
      </c>
      <c r="J175" s="230">
        <f t="shared" si="56"/>
        <v>3449</v>
      </c>
      <c r="K175" s="230">
        <f t="shared" si="56"/>
        <v>1150</v>
      </c>
      <c r="L175" s="230">
        <f t="shared" si="56"/>
        <v>285</v>
      </c>
      <c r="M175" s="236">
        <f t="shared" si="56"/>
        <v>57</v>
      </c>
      <c r="N175" s="26"/>
      <c r="O175" s="26">
        <f t="shared" si="51"/>
        <v>48338</v>
      </c>
      <c r="P175" s="26">
        <f t="shared" si="52"/>
        <v>0</v>
      </c>
      <c r="Q175" s="26">
        <f t="shared" si="53"/>
        <v>49486</v>
      </c>
      <c r="R175" s="26">
        <f t="shared" si="54"/>
        <v>50066</v>
      </c>
      <c r="S175" s="26">
        <f t="shared" si="55"/>
        <v>50294</v>
      </c>
      <c r="T175" s="1"/>
      <c r="U175" s="67">
        <f>IF(B175=C175,0,IF(S175&lt;&gt;"-",(S175)/Přehled!$A$1,0))</f>
        <v>119.74761904761905</v>
      </c>
    </row>
    <row r="176" spans="1:21" x14ac:dyDescent="0.25">
      <c r="A176" s="233">
        <v>174</v>
      </c>
      <c r="B176" s="235">
        <v>63685</v>
      </c>
      <c r="C176" s="236"/>
      <c r="D176" s="235">
        <v>3655</v>
      </c>
      <c r="E176" s="230">
        <f t="shared" si="42"/>
        <v>1830</v>
      </c>
      <c r="F176" s="230">
        <f t="shared" si="43"/>
        <v>610</v>
      </c>
      <c r="G176" s="230">
        <f t="shared" si="44"/>
        <v>155</v>
      </c>
      <c r="H176" s="236">
        <f t="shared" si="45"/>
        <v>30</v>
      </c>
      <c r="I176" s="235">
        <f t="shared" si="56"/>
        <v>6945</v>
      </c>
      <c r="J176" s="230">
        <f t="shared" si="56"/>
        <v>3477</v>
      </c>
      <c r="K176" s="230">
        <f t="shared" si="56"/>
        <v>1159</v>
      </c>
      <c r="L176" s="230">
        <f t="shared" si="56"/>
        <v>295</v>
      </c>
      <c r="M176" s="236">
        <f t="shared" si="56"/>
        <v>57</v>
      </c>
      <c r="N176" s="26"/>
      <c r="O176" s="26">
        <f t="shared" si="51"/>
        <v>49795</v>
      </c>
      <c r="P176" s="26">
        <f t="shared" si="52"/>
        <v>0</v>
      </c>
      <c r="Q176" s="26">
        <f t="shared" si="53"/>
        <v>50945</v>
      </c>
      <c r="R176" s="26">
        <f t="shared" si="54"/>
        <v>51514</v>
      </c>
      <c r="S176" s="26">
        <f t="shared" si="55"/>
        <v>51752</v>
      </c>
      <c r="T176" s="1"/>
      <c r="U176" s="67">
        <f>IF(B176=C176,0,IF(S176&lt;&gt;"-",(S176)/Přehled!$A$1,0))</f>
        <v>123.21904761904761</v>
      </c>
    </row>
    <row r="177" spans="1:23" x14ac:dyDescent="0.25">
      <c r="A177" s="233">
        <v>175</v>
      </c>
      <c r="B177" s="235">
        <v>65278</v>
      </c>
      <c r="C177" s="236"/>
      <c r="D177" s="235">
        <v>3680</v>
      </c>
      <c r="E177" s="230">
        <f t="shared" si="42"/>
        <v>1840</v>
      </c>
      <c r="F177" s="230">
        <f t="shared" si="43"/>
        <v>615</v>
      </c>
      <c r="G177" s="230">
        <f t="shared" si="44"/>
        <v>155</v>
      </c>
      <c r="H177" s="236">
        <f t="shared" si="45"/>
        <v>30</v>
      </c>
      <c r="I177" s="235">
        <f t="shared" si="56"/>
        <v>6992</v>
      </c>
      <c r="J177" s="230">
        <f t="shared" si="56"/>
        <v>3496</v>
      </c>
      <c r="K177" s="230">
        <f t="shared" si="56"/>
        <v>1169</v>
      </c>
      <c r="L177" s="230">
        <f t="shared" si="56"/>
        <v>295</v>
      </c>
      <c r="M177" s="236">
        <f t="shared" si="56"/>
        <v>57</v>
      </c>
      <c r="N177" s="26"/>
      <c r="O177" s="26">
        <f t="shared" si="51"/>
        <v>51294</v>
      </c>
      <c r="P177" s="26">
        <f t="shared" si="52"/>
        <v>0</v>
      </c>
      <c r="Q177" s="26">
        <f t="shared" si="53"/>
        <v>52452</v>
      </c>
      <c r="R177" s="26">
        <f t="shared" si="54"/>
        <v>53031</v>
      </c>
      <c r="S177" s="26">
        <f t="shared" si="55"/>
        <v>53269</v>
      </c>
      <c r="T177" s="1"/>
      <c r="U177" s="67">
        <f>IF(B177=C177,0,IF(S177&lt;&gt;"-",(S177)/Přehled!$A$1,0))</f>
        <v>126.83095238095238</v>
      </c>
    </row>
    <row r="178" spans="1:23" x14ac:dyDescent="0.25">
      <c r="A178" s="233">
        <v>176</v>
      </c>
      <c r="B178" s="235">
        <v>66910</v>
      </c>
      <c r="C178" s="236"/>
      <c r="D178" s="235">
        <v>3705</v>
      </c>
      <c r="E178" s="230">
        <f t="shared" si="42"/>
        <v>1855</v>
      </c>
      <c r="F178" s="230">
        <f t="shared" si="43"/>
        <v>620</v>
      </c>
      <c r="G178" s="230">
        <f t="shared" si="44"/>
        <v>155</v>
      </c>
      <c r="H178" s="236">
        <f t="shared" si="45"/>
        <v>30</v>
      </c>
      <c r="I178" s="235">
        <f t="shared" si="56"/>
        <v>7040</v>
      </c>
      <c r="J178" s="230">
        <f t="shared" si="56"/>
        <v>3525</v>
      </c>
      <c r="K178" s="230">
        <f t="shared" si="56"/>
        <v>1178</v>
      </c>
      <c r="L178" s="230">
        <f t="shared" si="56"/>
        <v>295</v>
      </c>
      <c r="M178" s="236">
        <f t="shared" si="56"/>
        <v>57</v>
      </c>
      <c r="N178" s="26"/>
      <c r="O178" s="26">
        <f t="shared" si="51"/>
        <v>52830</v>
      </c>
      <c r="P178" s="26">
        <f t="shared" si="52"/>
        <v>0</v>
      </c>
      <c r="Q178" s="26">
        <f t="shared" si="53"/>
        <v>53989</v>
      </c>
      <c r="R178" s="26">
        <f t="shared" si="54"/>
        <v>54577</v>
      </c>
      <c r="S178" s="26">
        <f t="shared" si="55"/>
        <v>54815</v>
      </c>
      <c r="T178" s="1"/>
      <c r="U178" s="67">
        <f>IF(B178=C178,0,IF(S178&lt;&gt;"-",(S178)/Přehled!$A$1,0))</f>
        <v>130.51190476190476</v>
      </c>
    </row>
    <row r="179" spans="1:23" x14ac:dyDescent="0.25">
      <c r="A179" s="233">
        <v>177</v>
      </c>
      <c r="B179" s="235">
        <v>68582</v>
      </c>
      <c r="C179" s="236"/>
      <c r="D179" s="235">
        <v>3730</v>
      </c>
      <c r="E179" s="230">
        <f t="shared" si="42"/>
        <v>1865</v>
      </c>
      <c r="F179" s="230">
        <f t="shared" si="43"/>
        <v>620</v>
      </c>
      <c r="G179" s="230">
        <f t="shared" si="44"/>
        <v>155</v>
      </c>
      <c r="H179" s="236">
        <f t="shared" si="45"/>
        <v>30</v>
      </c>
      <c r="I179" s="235">
        <f t="shared" si="56"/>
        <v>7087</v>
      </c>
      <c r="J179" s="230">
        <f t="shared" si="56"/>
        <v>3544</v>
      </c>
      <c r="K179" s="230">
        <f t="shared" si="56"/>
        <v>1178</v>
      </c>
      <c r="L179" s="230">
        <f t="shared" si="56"/>
        <v>295</v>
      </c>
      <c r="M179" s="236">
        <f t="shared" si="56"/>
        <v>57</v>
      </c>
      <c r="N179" s="26"/>
      <c r="O179" s="26">
        <f t="shared" si="51"/>
        <v>54408</v>
      </c>
      <c r="P179" s="26">
        <f t="shared" si="52"/>
        <v>0</v>
      </c>
      <c r="Q179" s="26">
        <f t="shared" si="53"/>
        <v>55595</v>
      </c>
      <c r="R179" s="26">
        <f t="shared" si="54"/>
        <v>56183</v>
      </c>
      <c r="S179" s="26">
        <f t="shared" si="55"/>
        <v>56421</v>
      </c>
      <c r="T179" s="1"/>
      <c r="U179" s="67">
        <f>IF(B179=C179,0,IF(S179&lt;&gt;"-",(S179)/Přehled!$A$1,0))</f>
        <v>134.33571428571429</v>
      </c>
    </row>
    <row r="180" spans="1:23" x14ac:dyDescent="0.25">
      <c r="A180" s="233">
        <v>178</v>
      </c>
      <c r="B180" s="235">
        <v>70297</v>
      </c>
      <c r="C180" s="236"/>
      <c r="D180" s="235">
        <v>3755</v>
      </c>
      <c r="E180" s="230">
        <f t="shared" si="42"/>
        <v>1880</v>
      </c>
      <c r="F180" s="230">
        <f t="shared" si="43"/>
        <v>625</v>
      </c>
      <c r="G180" s="230">
        <f t="shared" si="44"/>
        <v>155</v>
      </c>
      <c r="H180" s="236">
        <f t="shared" si="45"/>
        <v>30</v>
      </c>
      <c r="I180" s="235">
        <f t="shared" si="56"/>
        <v>7135</v>
      </c>
      <c r="J180" s="230">
        <f t="shared" si="56"/>
        <v>3572</v>
      </c>
      <c r="K180" s="230">
        <f t="shared" si="56"/>
        <v>1188</v>
      </c>
      <c r="L180" s="230">
        <f t="shared" si="56"/>
        <v>295</v>
      </c>
      <c r="M180" s="236">
        <f t="shared" si="56"/>
        <v>57</v>
      </c>
      <c r="N180" s="26"/>
      <c r="O180" s="26">
        <f t="shared" si="51"/>
        <v>56027</v>
      </c>
      <c r="P180" s="26">
        <f t="shared" si="52"/>
        <v>0</v>
      </c>
      <c r="Q180" s="26">
        <f t="shared" si="53"/>
        <v>57214</v>
      </c>
      <c r="R180" s="26">
        <f t="shared" si="54"/>
        <v>57812</v>
      </c>
      <c r="S180" s="26">
        <f t="shared" si="55"/>
        <v>58050</v>
      </c>
      <c r="T180" s="1"/>
      <c r="U180" s="67">
        <f>IF(B180=C180,0,IF(S180&lt;&gt;"-",(S180)/Přehled!$A$1,0))</f>
        <v>138.21428571428572</v>
      </c>
    </row>
    <row r="181" spans="1:23" x14ac:dyDescent="0.25">
      <c r="A181" s="233">
        <v>179</v>
      </c>
      <c r="B181" s="235">
        <v>72054</v>
      </c>
      <c r="C181" s="236"/>
      <c r="D181" s="235">
        <v>3780</v>
      </c>
      <c r="E181" s="230">
        <f t="shared" si="42"/>
        <v>1890</v>
      </c>
      <c r="F181" s="230">
        <f t="shared" si="43"/>
        <v>630</v>
      </c>
      <c r="G181" s="230">
        <f t="shared" si="44"/>
        <v>160</v>
      </c>
      <c r="H181" s="236">
        <f t="shared" si="45"/>
        <v>30</v>
      </c>
      <c r="I181" s="235">
        <f t="shared" si="56"/>
        <v>7182</v>
      </c>
      <c r="J181" s="230">
        <f t="shared" si="56"/>
        <v>3591</v>
      </c>
      <c r="K181" s="230">
        <f t="shared" si="56"/>
        <v>1197</v>
      </c>
      <c r="L181" s="230">
        <f t="shared" si="56"/>
        <v>304</v>
      </c>
      <c r="M181" s="236">
        <f t="shared" si="56"/>
        <v>57</v>
      </c>
      <c r="N181" s="26"/>
      <c r="O181" s="26">
        <f t="shared" si="51"/>
        <v>57690</v>
      </c>
      <c r="P181" s="26">
        <f t="shared" si="52"/>
        <v>0</v>
      </c>
      <c r="Q181" s="26">
        <f t="shared" si="53"/>
        <v>58887</v>
      </c>
      <c r="R181" s="26">
        <f t="shared" si="54"/>
        <v>59476</v>
      </c>
      <c r="S181" s="26">
        <f t="shared" si="55"/>
        <v>59723</v>
      </c>
      <c r="T181" s="1"/>
      <c r="U181" s="67">
        <f>IF(B181=C181,0,IF(S181&lt;&gt;"-",(S181)/Přehled!$A$1,0))</f>
        <v>142.19761904761904</v>
      </c>
    </row>
    <row r="182" spans="1:23" x14ac:dyDescent="0.25">
      <c r="A182" s="233">
        <v>180</v>
      </c>
      <c r="B182" s="235">
        <v>73856</v>
      </c>
      <c r="C182" s="236"/>
      <c r="D182" s="235">
        <v>3805</v>
      </c>
      <c r="E182" s="230">
        <f t="shared" si="42"/>
        <v>1905</v>
      </c>
      <c r="F182" s="230">
        <f t="shared" si="43"/>
        <v>635</v>
      </c>
      <c r="G182" s="230">
        <f t="shared" si="44"/>
        <v>160</v>
      </c>
      <c r="H182" s="236">
        <f t="shared" si="45"/>
        <v>30</v>
      </c>
      <c r="I182" s="235">
        <f t="shared" si="56"/>
        <v>7230</v>
      </c>
      <c r="J182" s="230">
        <f t="shared" si="56"/>
        <v>3620</v>
      </c>
      <c r="K182" s="230">
        <f t="shared" si="56"/>
        <v>1207</v>
      </c>
      <c r="L182" s="230">
        <f t="shared" si="56"/>
        <v>304</v>
      </c>
      <c r="M182" s="236">
        <f t="shared" si="56"/>
        <v>57</v>
      </c>
      <c r="N182" s="26"/>
      <c r="O182" s="26">
        <f t="shared" si="51"/>
        <v>59396</v>
      </c>
      <c r="P182" s="26">
        <f t="shared" si="52"/>
        <v>0</v>
      </c>
      <c r="Q182" s="26">
        <f t="shared" si="53"/>
        <v>60592</v>
      </c>
      <c r="R182" s="26">
        <f t="shared" si="54"/>
        <v>61191</v>
      </c>
      <c r="S182" s="26">
        <f t="shared" si="55"/>
        <v>61438</v>
      </c>
      <c r="T182" s="1"/>
      <c r="U182" s="67">
        <f>IF(B182=C182,0,IF(S182&lt;&gt;"-",(S182)/Přehled!$A$1,0))</f>
        <v>146.28095238095239</v>
      </c>
      <c r="W182" s="1"/>
    </row>
    <row r="183" spans="1:23" s="49" customFormat="1" x14ac:dyDescent="0.25">
      <c r="A183" s="50">
        <v>181</v>
      </c>
      <c r="B183" s="51">
        <v>75702</v>
      </c>
      <c r="C183" s="52"/>
      <c r="D183" s="53">
        <v>3830</v>
      </c>
      <c r="E183" s="54">
        <f t="shared" si="42"/>
        <v>1915</v>
      </c>
      <c r="F183" s="54">
        <f t="shared" si="43"/>
        <v>640</v>
      </c>
      <c r="G183" s="54">
        <f t="shared" si="44"/>
        <v>160</v>
      </c>
      <c r="H183" s="52">
        <f t="shared" si="45"/>
        <v>30</v>
      </c>
      <c r="I183" s="51">
        <f t="shared" si="56"/>
        <v>7277</v>
      </c>
      <c r="J183" s="54">
        <f t="shared" si="56"/>
        <v>3639</v>
      </c>
      <c r="K183" s="54">
        <f t="shared" si="56"/>
        <v>1216</v>
      </c>
      <c r="L183" s="54">
        <f t="shared" si="56"/>
        <v>304</v>
      </c>
      <c r="M183" s="52">
        <f t="shared" si="56"/>
        <v>57</v>
      </c>
      <c r="N183" s="22"/>
      <c r="O183" s="35">
        <f t="shared" si="51"/>
        <v>61148</v>
      </c>
      <c r="P183" s="35">
        <f t="shared" si="52"/>
        <v>0</v>
      </c>
      <c r="Q183" s="35">
        <f t="shared" si="53"/>
        <v>62354</v>
      </c>
      <c r="R183" s="35">
        <f t="shared" si="54"/>
        <v>62962</v>
      </c>
      <c r="S183" s="35">
        <f t="shared" si="55"/>
        <v>63209</v>
      </c>
      <c r="T183" s="22"/>
      <c r="U183" s="67">
        <f>IF(B183=C183,0,IF(S183&lt;&gt;"-",(S183)/Přehled!$A$1,0))</f>
        <v>150.49761904761905</v>
      </c>
      <c r="W183" s="255"/>
    </row>
    <row r="184" spans="1:23" s="49" customFormat="1" x14ac:dyDescent="0.25">
      <c r="A184" s="98">
        <v>182</v>
      </c>
      <c r="B184" s="34">
        <v>77594</v>
      </c>
      <c r="C184" s="7"/>
      <c r="D184" s="34">
        <v>3855</v>
      </c>
      <c r="E184" s="41">
        <f t="shared" si="42"/>
        <v>1930</v>
      </c>
      <c r="F184" s="41">
        <f t="shared" si="43"/>
        <v>645</v>
      </c>
      <c r="G184" s="41">
        <f t="shared" si="44"/>
        <v>160</v>
      </c>
      <c r="H184" s="7">
        <f t="shared" si="45"/>
        <v>30</v>
      </c>
      <c r="I184" s="34">
        <f t="shared" si="56"/>
        <v>7325</v>
      </c>
      <c r="J184" s="41">
        <f t="shared" si="56"/>
        <v>3667</v>
      </c>
      <c r="K184" s="41">
        <f t="shared" si="56"/>
        <v>1226</v>
      </c>
      <c r="L184" s="41">
        <f t="shared" si="56"/>
        <v>304</v>
      </c>
      <c r="M184" s="7">
        <f t="shared" si="56"/>
        <v>57</v>
      </c>
      <c r="N184" s="22"/>
      <c r="O184" s="35">
        <f t="shared" si="51"/>
        <v>62944</v>
      </c>
      <c r="P184" s="35">
        <f t="shared" si="52"/>
        <v>0</v>
      </c>
      <c r="Q184" s="35">
        <f t="shared" si="53"/>
        <v>64150</v>
      </c>
      <c r="R184" s="35">
        <f t="shared" si="54"/>
        <v>64768</v>
      </c>
      <c r="S184" s="35">
        <f t="shared" si="55"/>
        <v>65015</v>
      </c>
      <c r="T184" s="22"/>
      <c r="U184" s="67">
        <f>IF(B184=C184,0,IF(S184&lt;&gt;"-",(S184)/Přehled!$A$1,0))</f>
        <v>154.79761904761904</v>
      </c>
      <c r="W184" s="255"/>
    </row>
    <row r="185" spans="1:23" s="49" customFormat="1" x14ac:dyDescent="0.25">
      <c r="A185" s="98">
        <v>183</v>
      </c>
      <c r="B185" s="34">
        <v>79534</v>
      </c>
      <c r="C185" s="7"/>
      <c r="D185" s="34">
        <v>3885</v>
      </c>
      <c r="E185" s="41">
        <f t="shared" si="42"/>
        <v>1945</v>
      </c>
      <c r="F185" s="41">
        <f t="shared" si="43"/>
        <v>650</v>
      </c>
      <c r="G185" s="41">
        <f t="shared" si="44"/>
        <v>165</v>
      </c>
      <c r="H185" s="7">
        <f t="shared" si="45"/>
        <v>35</v>
      </c>
      <c r="I185" s="34">
        <f t="shared" si="56"/>
        <v>7382</v>
      </c>
      <c r="J185" s="41">
        <f t="shared" si="56"/>
        <v>3696</v>
      </c>
      <c r="K185" s="41">
        <f t="shared" si="56"/>
        <v>1235</v>
      </c>
      <c r="L185" s="41">
        <f t="shared" si="56"/>
        <v>314</v>
      </c>
      <c r="M185" s="7">
        <f t="shared" si="56"/>
        <v>67</v>
      </c>
      <c r="N185" s="22"/>
      <c r="O185" s="35">
        <f t="shared" si="51"/>
        <v>64770</v>
      </c>
      <c r="P185" s="35">
        <f t="shared" si="52"/>
        <v>0</v>
      </c>
      <c r="Q185" s="35">
        <f t="shared" si="53"/>
        <v>65986</v>
      </c>
      <c r="R185" s="35">
        <f t="shared" si="54"/>
        <v>66593</v>
      </c>
      <c r="S185" s="35">
        <f t="shared" si="55"/>
        <v>66840</v>
      </c>
      <c r="T185" s="22"/>
      <c r="U185" s="67">
        <f>IF(B185=C185,0,IF(S185&lt;&gt;"-",(S185)/Přehled!$A$1,0))</f>
        <v>159.14285714285714</v>
      </c>
      <c r="W185" s="255"/>
    </row>
    <row r="186" spans="1:23" s="49" customFormat="1" x14ac:dyDescent="0.25">
      <c r="A186" s="98">
        <v>184</v>
      </c>
      <c r="B186" s="34">
        <v>81523</v>
      </c>
      <c r="C186" s="7"/>
      <c r="D186" s="34">
        <v>3910</v>
      </c>
      <c r="E186" s="41">
        <f t="shared" si="42"/>
        <v>1955</v>
      </c>
      <c r="F186" s="41">
        <f t="shared" si="43"/>
        <v>650</v>
      </c>
      <c r="G186" s="41">
        <f t="shared" si="44"/>
        <v>165</v>
      </c>
      <c r="H186" s="7">
        <f t="shared" si="45"/>
        <v>35</v>
      </c>
      <c r="I186" s="34">
        <f t="shared" si="56"/>
        <v>7429</v>
      </c>
      <c r="J186" s="41">
        <f t="shared" si="56"/>
        <v>3715</v>
      </c>
      <c r="K186" s="41">
        <f t="shared" si="56"/>
        <v>1235</v>
      </c>
      <c r="L186" s="41">
        <f t="shared" si="56"/>
        <v>314</v>
      </c>
      <c r="M186" s="7">
        <f t="shared" si="56"/>
        <v>67</v>
      </c>
      <c r="N186" s="22"/>
      <c r="O186" s="35">
        <f t="shared" si="51"/>
        <v>66665</v>
      </c>
      <c r="P186" s="35">
        <f t="shared" si="52"/>
        <v>0</v>
      </c>
      <c r="Q186" s="35">
        <f t="shared" si="53"/>
        <v>67909</v>
      </c>
      <c r="R186" s="35">
        <f t="shared" si="54"/>
        <v>68516</v>
      </c>
      <c r="S186" s="35">
        <f t="shared" si="55"/>
        <v>68763</v>
      </c>
      <c r="T186" s="22"/>
      <c r="U186" s="67">
        <f>IF(B186=C186,0,IF(S186&lt;&gt;"-",(S186)/Přehled!$A$1,0))</f>
        <v>163.72142857142856</v>
      </c>
      <c r="W186" s="255"/>
    </row>
    <row r="187" spans="1:23" x14ac:dyDescent="0.25">
      <c r="A187" s="156">
        <v>185</v>
      </c>
      <c r="B187" s="15">
        <v>83561</v>
      </c>
      <c r="C187" s="17"/>
      <c r="D187" s="15">
        <v>3935</v>
      </c>
      <c r="E187" s="16">
        <f t="shared" si="42"/>
        <v>1970</v>
      </c>
      <c r="F187" s="16">
        <f t="shared" si="43"/>
        <v>655</v>
      </c>
      <c r="G187" s="16">
        <f t="shared" si="44"/>
        <v>165</v>
      </c>
      <c r="H187" s="127">
        <f t="shared" si="45"/>
        <v>35</v>
      </c>
      <c r="I187" s="15">
        <f t="shared" ref="I187:M208" si="57">ROUNDUP(D187*1.9,0)</f>
        <v>7477</v>
      </c>
      <c r="J187" s="16">
        <f t="shared" si="57"/>
        <v>3743</v>
      </c>
      <c r="K187" s="16">
        <f t="shared" si="57"/>
        <v>1245</v>
      </c>
      <c r="L187" s="16">
        <f t="shared" si="57"/>
        <v>314</v>
      </c>
      <c r="M187" s="17">
        <f t="shared" si="57"/>
        <v>67</v>
      </c>
      <c r="N187" s="105"/>
      <c r="O187" s="105">
        <f t="shared" si="51"/>
        <v>68607</v>
      </c>
      <c r="P187" s="105">
        <f t="shared" si="52"/>
        <v>0</v>
      </c>
      <c r="Q187" s="105">
        <f t="shared" si="53"/>
        <v>69851</v>
      </c>
      <c r="R187" s="105">
        <f t="shared" si="54"/>
        <v>70468</v>
      </c>
      <c r="S187" s="105">
        <f t="shared" si="55"/>
        <v>70715</v>
      </c>
      <c r="T187" s="60"/>
      <c r="U187" s="67">
        <f>IF(B187=C187,0,IF(S187&lt;&gt;"-",(S187)/Přehled!$A$1,0))</f>
        <v>168.36904761904762</v>
      </c>
      <c r="W187" s="1"/>
    </row>
    <row r="188" spans="1:23" x14ac:dyDescent="0.25">
      <c r="A188" s="156">
        <v>186</v>
      </c>
      <c r="B188" s="15">
        <v>85650</v>
      </c>
      <c r="C188" s="17"/>
      <c r="D188" s="15">
        <v>3960</v>
      </c>
      <c r="E188" s="16">
        <f t="shared" si="42"/>
        <v>1980</v>
      </c>
      <c r="F188" s="16">
        <f t="shared" si="43"/>
        <v>660</v>
      </c>
      <c r="G188" s="16">
        <f t="shared" si="44"/>
        <v>165</v>
      </c>
      <c r="H188" s="127">
        <f t="shared" si="45"/>
        <v>35</v>
      </c>
      <c r="I188" s="15">
        <f t="shared" si="57"/>
        <v>7524</v>
      </c>
      <c r="J188" s="16">
        <f t="shared" si="57"/>
        <v>3762</v>
      </c>
      <c r="K188" s="16">
        <f t="shared" si="57"/>
        <v>1254</v>
      </c>
      <c r="L188" s="16">
        <f t="shared" si="57"/>
        <v>314</v>
      </c>
      <c r="M188" s="17">
        <f t="shared" si="57"/>
        <v>67</v>
      </c>
      <c r="N188" s="105"/>
      <c r="O188" s="105">
        <f t="shared" si="51"/>
        <v>70602</v>
      </c>
      <c r="P188" s="105">
        <f t="shared" si="52"/>
        <v>0</v>
      </c>
      <c r="Q188" s="105">
        <f t="shared" si="53"/>
        <v>71856</v>
      </c>
      <c r="R188" s="105">
        <f t="shared" si="54"/>
        <v>72482</v>
      </c>
      <c r="S188" s="105">
        <f t="shared" si="55"/>
        <v>72729</v>
      </c>
      <c r="T188" s="60"/>
      <c r="U188" s="67">
        <f>IF(B188=C188,0,IF(S188&lt;&gt;"-",(S188)/Přehled!$A$1,0))</f>
        <v>173.16428571428571</v>
      </c>
      <c r="W188" s="1"/>
    </row>
    <row r="189" spans="1:23" x14ac:dyDescent="0.25">
      <c r="A189" s="156">
        <v>187</v>
      </c>
      <c r="B189" s="15">
        <v>87791</v>
      </c>
      <c r="C189" s="17"/>
      <c r="D189" s="15">
        <v>3985</v>
      </c>
      <c r="E189" s="16">
        <f t="shared" si="42"/>
        <v>1995</v>
      </c>
      <c r="F189" s="16">
        <f t="shared" si="43"/>
        <v>665</v>
      </c>
      <c r="G189" s="16">
        <f t="shared" si="44"/>
        <v>165</v>
      </c>
      <c r="H189" s="127">
        <f t="shared" si="45"/>
        <v>35</v>
      </c>
      <c r="I189" s="15">
        <f t="shared" si="57"/>
        <v>7572</v>
      </c>
      <c r="J189" s="16">
        <f t="shared" si="57"/>
        <v>3791</v>
      </c>
      <c r="K189" s="16">
        <f t="shared" si="57"/>
        <v>1264</v>
      </c>
      <c r="L189" s="16">
        <f t="shared" si="57"/>
        <v>314</v>
      </c>
      <c r="M189" s="17">
        <f t="shared" si="57"/>
        <v>67</v>
      </c>
      <c r="N189" s="105"/>
      <c r="O189" s="105">
        <f t="shared" si="51"/>
        <v>72647</v>
      </c>
      <c r="P189" s="105">
        <f t="shared" si="52"/>
        <v>0</v>
      </c>
      <c r="Q189" s="105">
        <f t="shared" si="53"/>
        <v>73900</v>
      </c>
      <c r="R189" s="105">
        <f t="shared" si="54"/>
        <v>74536</v>
      </c>
      <c r="S189" s="105">
        <f t="shared" si="55"/>
        <v>74783</v>
      </c>
      <c r="T189" s="60"/>
      <c r="U189" s="67">
        <f>IF(B189=C189,0,IF(S189&lt;&gt;"-",(S189)/Přehled!$A$1,0))</f>
        <v>178.0547619047619</v>
      </c>
      <c r="W189" s="1"/>
    </row>
    <row r="190" spans="1:23" x14ac:dyDescent="0.25">
      <c r="A190" s="156">
        <v>188</v>
      </c>
      <c r="B190" s="15">
        <v>89986</v>
      </c>
      <c r="C190" s="17"/>
      <c r="D190" s="15">
        <v>4010</v>
      </c>
      <c r="E190" s="16">
        <f t="shared" si="42"/>
        <v>2005</v>
      </c>
      <c r="F190" s="16">
        <f t="shared" si="43"/>
        <v>670</v>
      </c>
      <c r="G190" s="16">
        <f t="shared" si="44"/>
        <v>170</v>
      </c>
      <c r="H190" s="127">
        <f t="shared" si="45"/>
        <v>35</v>
      </c>
      <c r="I190" s="15">
        <f t="shared" si="57"/>
        <v>7619</v>
      </c>
      <c r="J190" s="16">
        <f t="shared" si="57"/>
        <v>3810</v>
      </c>
      <c r="K190" s="16">
        <f t="shared" si="57"/>
        <v>1273</v>
      </c>
      <c r="L190" s="16">
        <f t="shared" si="57"/>
        <v>323</v>
      </c>
      <c r="M190" s="17">
        <f t="shared" si="57"/>
        <v>67</v>
      </c>
      <c r="N190" s="105"/>
      <c r="O190" s="105">
        <f t="shared" si="51"/>
        <v>74748</v>
      </c>
      <c r="P190" s="105">
        <f t="shared" si="52"/>
        <v>0</v>
      </c>
      <c r="Q190" s="105">
        <f t="shared" si="53"/>
        <v>76011</v>
      </c>
      <c r="R190" s="105">
        <f t="shared" si="54"/>
        <v>76638</v>
      </c>
      <c r="S190" s="105">
        <f t="shared" si="55"/>
        <v>76894</v>
      </c>
      <c r="T190" s="60"/>
      <c r="U190" s="67">
        <f>IF(B190=C190,0,IF(S190&lt;&gt;"-",(S190)/Přehled!$A$1,0))</f>
        <v>183.08095238095237</v>
      </c>
      <c r="W190" s="1"/>
    </row>
    <row r="191" spans="1:23" x14ac:dyDescent="0.25">
      <c r="A191" s="156">
        <v>189</v>
      </c>
      <c r="B191" s="15">
        <v>92235</v>
      </c>
      <c r="C191" s="17"/>
      <c r="D191" s="15">
        <v>4035</v>
      </c>
      <c r="E191" s="16">
        <f t="shared" si="42"/>
        <v>2020</v>
      </c>
      <c r="F191" s="16">
        <f t="shared" si="43"/>
        <v>675</v>
      </c>
      <c r="G191" s="16">
        <f t="shared" si="44"/>
        <v>170</v>
      </c>
      <c r="H191" s="127">
        <f t="shared" si="45"/>
        <v>35</v>
      </c>
      <c r="I191" s="15">
        <f t="shared" si="57"/>
        <v>7667</v>
      </c>
      <c r="J191" s="16">
        <f t="shared" si="57"/>
        <v>3838</v>
      </c>
      <c r="K191" s="16">
        <f t="shared" si="57"/>
        <v>1283</v>
      </c>
      <c r="L191" s="16">
        <f t="shared" si="57"/>
        <v>323</v>
      </c>
      <c r="M191" s="17">
        <f t="shared" si="57"/>
        <v>67</v>
      </c>
      <c r="N191" s="105"/>
      <c r="O191" s="105">
        <f t="shared" si="51"/>
        <v>76901</v>
      </c>
      <c r="P191" s="105">
        <f t="shared" si="52"/>
        <v>0</v>
      </c>
      <c r="Q191" s="105">
        <f t="shared" si="53"/>
        <v>78164</v>
      </c>
      <c r="R191" s="105">
        <f t="shared" si="54"/>
        <v>78801</v>
      </c>
      <c r="S191" s="105">
        <f t="shared" si="55"/>
        <v>79057</v>
      </c>
      <c r="T191" s="60"/>
      <c r="U191" s="67">
        <f>IF(B191=C191,0,IF(S191&lt;&gt;"-",(S191)/Přehled!$A$1,0))</f>
        <v>188.23095238095237</v>
      </c>
      <c r="W191" s="1"/>
    </row>
    <row r="192" spans="1:23" x14ac:dyDescent="0.25">
      <c r="A192" s="156">
        <v>190</v>
      </c>
      <c r="B192" s="15">
        <v>94541</v>
      </c>
      <c r="C192" s="17"/>
      <c r="D192" s="15">
        <v>4060</v>
      </c>
      <c r="E192" s="16">
        <f t="shared" si="42"/>
        <v>2030</v>
      </c>
      <c r="F192" s="16">
        <f t="shared" si="43"/>
        <v>675</v>
      </c>
      <c r="G192" s="16">
        <f t="shared" si="44"/>
        <v>170</v>
      </c>
      <c r="H192" s="127">
        <f t="shared" si="45"/>
        <v>35</v>
      </c>
      <c r="I192" s="15">
        <f t="shared" si="57"/>
        <v>7714</v>
      </c>
      <c r="J192" s="16">
        <f t="shared" si="57"/>
        <v>3857</v>
      </c>
      <c r="K192" s="16">
        <f t="shared" si="57"/>
        <v>1283</v>
      </c>
      <c r="L192" s="16">
        <f t="shared" si="57"/>
        <v>323</v>
      </c>
      <c r="M192" s="17">
        <f t="shared" si="57"/>
        <v>67</v>
      </c>
      <c r="N192" s="105"/>
      <c r="O192" s="105">
        <f t="shared" si="51"/>
        <v>79113</v>
      </c>
      <c r="P192" s="105">
        <f t="shared" si="52"/>
        <v>0</v>
      </c>
      <c r="Q192" s="105">
        <f t="shared" si="53"/>
        <v>80404</v>
      </c>
      <c r="R192" s="105">
        <f t="shared" si="54"/>
        <v>81041</v>
      </c>
      <c r="S192" s="105">
        <f t="shared" si="55"/>
        <v>81297</v>
      </c>
      <c r="T192" s="60"/>
      <c r="U192" s="67">
        <f>IF(B192=C192,0,IF(S192&lt;&gt;"-",(S192)/Přehled!$A$1,0))</f>
        <v>193.56428571428572</v>
      </c>
      <c r="W192" s="1"/>
    </row>
    <row r="193" spans="1:23" x14ac:dyDescent="0.25">
      <c r="A193" s="156">
        <v>191</v>
      </c>
      <c r="B193" s="15">
        <v>96905</v>
      </c>
      <c r="C193" s="17"/>
      <c r="D193" s="15">
        <v>4085</v>
      </c>
      <c r="E193" s="16">
        <f t="shared" si="42"/>
        <v>2045</v>
      </c>
      <c r="F193" s="16">
        <f t="shared" si="43"/>
        <v>680</v>
      </c>
      <c r="G193" s="16">
        <f t="shared" si="44"/>
        <v>170</v>
      </c>
      <c r="H193" s="127">
        <f t="shared" si="45"/>
        <v>35</v>
      </c>
      <c r="I193" s="15">
        <f t="shared" si="57"/>
        <v>7762</v>
      </c>
      <c r="J193" s="16">
        <f t="shared" si="57"/>
        <v>3886</v>
      </c>
      <c r="K193" s="16">
        <f t="shared" si="57"/>
        <v>1292</v>
      </c>
      <c r="L193" s="16">
        <f t="shared" si="57"/>
        <v>323</v>
      </c>
      <c r="M193" s="17">
        <f t="shared" si="57"/>
        <v>67</v>
      </c>
      <c r="N193" s="105"/>
      <c r="O193" s="105">
        <f t="shared" si="51"/>
        <v>81381</v>
      </c>
      <c r="P193" s="105">
        <f t="shared" si="52"/>
        <v>0</v>
      </c>
      <c r="Q193" s="105">
        <f t="shared" si="53"/>
        <v>82673</v>
      </c>
      <c r="R193" s="105">
        <f t="shared" si="54"/>
        <v>83319</v>
      </c>
      <c r="S193" s="105">
        <f t="shared" si="55"/>
        <v>83575</v>
      </c>
      <c r="T193" s="60"/>
      <c r="U193" s="67">
        <f>IF(B193=C193,0,IF(S193&lt;&gt;"-",(S193)/Přehled!$A$1,0))</f>
        <v>198.98809523809524</v>
      </c>
      <c r="W193" s="1"/>
    </row>
    <row r="194" spans="1:23" x14ac:dyDescent="0.25">
      <c r="A194" s="156">
        <v>192</v>
      </c>
      <c r="B194" s="15">
        <v>99327</v>
      </c>
      <c r="C194" s="17"/>
      <c r="D194" s="15">
        <v>4115</v>
      </c>
      <c r="E194" s="16">
        <f t="shared" si="42"/>
        <v>2060</v>
      </c>
      <c r="F194" s="16">
        <f t="shared" si="43"/>
        <v>685</v>
      </c>
      <c r="G194" s="16">
        <f t="shared" si="44"/>
        <v>170</v>
      </c>
      <c r="H194" s="127">
        <f t="shared" si="45"/>
        <v>35</v>
      </c>
      <c r="I194" s="15">
        <f t="shared" si="57"/>
        <v>7819</v>
      </c>
      <c r="J194" s="16">
        <f t="shared" si="57"/>
        <v>3914</v>
      </c>
      <c r="K194" s="16">
        <f t="shared" si="57"/>
        <v>1302</v>
      </c>
      <c r="L194" s="16">
        <f t="shared" si="57"/>
        <v>323</v>
      </c>
      <c r="M194" s="17">
        <f t="shared" si="57"/>
        <v>67</v>
      </c>
      <c r="N194" s="105"/>
      <c r="O194" s="105">
        <f t="shared" si="51"/>
        <v>83689</v>
      </c>
      <c r="P194" s="105">
        <f t="shared" si="52"/>
        <v>0</v>
      </c>
      <c r="Q194" s="105">
        <f t="shared" si="53"/>
        <v>84990</v>
      </c>
      <c r="R194" s="105">
        <f t="shared" si="54"/>
        <v>85646</v>
      </c>
      <c r="S194" s="105">
        <f t="shared" si="55"/>
        <v>85902</v>
      </c>
      <c r="T194" s="60"/>
      <c r="U194" s="67">
        <f>IF(B194=C194,0,IF(S194&lt;&gt;"-",(S194)/Přehled!$A$1,0))</f>
        <v>204.52857142857144</v>
      </c>
      <c r="W194" s="1"/>
    </row>
    <row r="195" spans="1:23" x14ac:dyDescent="0.25">
      <c r="A195" s="156">
        <v>193</v>
      </c>
      <c r="B195" s="15">
        <v>101810</v>
      </c>
      <c r="C195" s="17"/>
      <c r="D195" s="15">
        <v>4140</v>
      </c>
      <c r="E195" s="16">
        <f t="shared" si="42"/>
        <v>2070</v>
      </c>
      <c r="F195" s="16">
        <f t="shared" si="43"/>
        <v>690</v>
      </c>
      <c r="G195" s="16">
        <f t="shared" si="44"/>
        <v>175</v>
      </c>
      <c r="H195" s="127">
        <f t="shared" si="45"/>
        <v>35</v>
      </c>
      <c r="I195" s="15">
        <f t="shared" si="57"/>
        <v>7866</v>
      </c>
      <c r="J195" s="16">
        <f t="shared" si="57"/>
        <v>3933</v>
      </c>
      <c r="K195" s="16">
        <f t="shared" si="57"/>
        <v>1311</v>
      </c>
      <c r="L195" s="16">
        <f t="shared" si="57"/>
        <v>333</v>
      </c>
      <c r="M195" s="17">
        <f t="shared" si="57"/>
        <v>67</v>
      </c>
      <c r="N195" s="105"/>
      <c r="O195" s="105">
        <f t="shared" si="51"/>
        <v>86078</v>
      </c>
      <c r="P195" s="105">
        <f t="shared" si="52"/>
        <v>0</v>
      </c>
      <c r="Q195" s="105">
        <f t="shared" si="53"/>
        <v>87389</v>
      </c>
      <c r="R195" s="105">
        <f t="shared" si="54"/>
        <v>88034</v>
      </c>
      <c r="S195" s="105">
        <f t="shared" si="55"/>
        <v>88300</v>
      </c>
      <c r="T195" s="60"/>
      <c r="U195" s="67">
        <f>IF(B195=C195,0,IF(S195&lt;&gt;"-",(S195)/Přehled!$A$1,0))</f>
        <v>210.23809523809524</v>
      </c>
      <c r="W195" s="1"/>
    </row>
    <row r="196" spans="1:23" x14ac:dyDescent="0.25">
      <c r="A196" s="156">
        <v>194</v>
      </c>
      <c r="B196" s="15">
        <v>104356</v>
      </c>
      <c r="C196" s="17"/>
      <c r="D196" s="15">
        <v>4165</v>
      </c>
      <c r="E196" s="16">
        <f t="shared" ref="E196:E208" si="58">ROUND((D196/2)/5,0)*5</f>
        <v>2085</v>
      </c>
      <c r="F196" s="16">
        <f t="shared" ref="F196:F208" si="59">ROUND((E196/3)/5,0)*5</f>
        <v>695</v>
      </c>
      <c r="G196" s="16">
        <f t="shared" ref="G196:G208" si="60">ROUND((F196/4)/5,0)*5</f>
        <v>175</v>
      </c>
      <c r="H196" s="127">
        <f t="shared" ref="H196:H208" si="61">ROUND((G196/5)/5,0)*5</f>
        <v>35</v>
      </c>
      <c r="I196" s="15">
        <f t="shared" si="57"/>
        <v>7914</v>
      </c>
      <c r="J196" s="16">
        <f t="shared" si="57"/>
        <v>3962</v>
      </c>
      <c r="K196" s="16">
        <f t="shared" si="57"/>
        <v>1321</v>
      </c>
      <c r="L196" s="16">
        <f t="shared" si="57"/>
        <v>333</v>
      </c>
      <c r="M196" s="17">
        <f t="shared" si="57"/>
        <v>67</v>
      </c>
      <c r="N196" s="105"/>
      <c r="O196" s="105">
        <f t="shared" ref="O196:O208" si="62">IF((B196-I196)-I196&lt;=0,0,(B196-I196)-I196)</f>
        <v>88528</v>
      </c>
      <c r="P196" s="105">
        <f t="shared" ref="P196:P208" si="63">IF((B196-I196-J196)-J196&lt;=O196,0,IF((B196-I196-J196)-J196&lt;=0,0,(B196-I196-J196)-J196))</f>
        <v>0</v>
      </c>
      <c r="Q196" s="105">
        <f t="shared" ref="Q196:Q208" si="64">IF((B196-I196-J196-K196)-K196&lt;=0,0,(B196-I196-J196-K196)-K196)</f>
        <v>89838</v>
      </c>
      <c r="R196" s="105">
        <f t="shared" ref="R196:R208" si="65">IF((B196-I196-J196-K196-L196)-L196&lt;=0,0,(B196-I196-J196-K196-L196)-L196)</f>
        <v>90493</v>
      </c>
      <c r="S196" s="105">
        <f t="shared" ref="S196:S208" si="66">IF(H196=0,IF((B196-I196-J196-K196-L196-M196)-M196&lt;=0,0,(B196-I196-J196-K196-L196-M196)-M196),IF((B196-I196-J196-K196-L196-M196)-M196&lt;=0,"-",(B196-I196-J196-K196-L196-M196)-M196+M196))</f>
        <v>90759</v>
      </c>
      <c r="T196" s="60"/>
      <c r="U196" s="67">
        <f>IF(B196=C196,0,IF(S196&lt;&gt;"-",(S196)/Přehled!$A$1,0))</f>
        <v>216.09285714285716</v>
      </c>
      <c r="W196" s="1"/>
    </row>
    <row r="197" spans="1:23" x14ac:dyDescent="0.25">
      <c r="A197" s="156">
        <v>195</v>
      </c>
      <c r="B197" s="15">
        <v>106965</v>
      </c>
      <c r="C197" s="17"/>
      <c r="D197" s="15">
        <v>4190</v>
      </c>
      <c r="E197" s="16">
        <f t="shared" si="58"/>
        <v>2095</v>
      </c>
      <c r="F197" s="16">
        <f t="shared" si="59"/>
        <v>700</v>
      </c>
      <c r="G197" s="16">
        <f t="shared" si="60"/>
        <v>175</v>
      </c>
      <c r="H197" s="127">
        <f t="shared" si="61"/>
        <v>35</v>
      </c>
      <c r="I197" s="15">
        <f t="shared" si="57"/>
        <v>7961</v>
      </c>
      <c r="J197" s="16">
        <f t="shared" si="57"/>
        <v>3981</v>
      </c>
      <c r="K197" s="16">
        <f t="shared" si="57"/>
        <v>1330</v>
      </c>
      <c r="L197" s="16">
        <f t="shared" si="57"/>
        <v>333</v>
      </c>
      <c r="M197" s="17">
        <f t="shared" si="57"/>
        <v>67</v>
      </c>
      <c r="N197" s="105"/>
      <c r="O197" s="105">
        <f t="shared" si="62"/>
        <v>91043</v>
      </c>
      <c r="P197" s="105">
        <f t="shared" si="63"/>
        <v>0</v>
      </c>
      <c r="Q197" s="105">
        <f t="shared" si="64"/>
        <v>92363</v>
      </c>
      <c r="R197" s="105">
        <f t="shared" si="65"/>
        <v>93027</v>
      </c>
      <c r="S197" s="105">
        <f t="shared" si="66"/>
        <v>93293</v>
      </c>
      <c r="T197" s="60"/>
      <c r="U197" s="67">
        <f>IF(B197=C197,0,IF(S197&lt;&gt;"-",(S197)/Přehled!$A$1,0))</f>
        <v>222.12619047619049</v>
      </c>
      <c r="W197" s="1"/>
    </row>
    <row r="198" spans="1:23" x14ac:dyDescent="0.25">
      <c r="A198" s="156">
        <v>196</v>
      </c>
      <c r="B198" s="15">
        <v>109639</v>
      </c>
      <c r="C198" s="17"/>
      <c r="D198" s="15">
        <v>4215</v>
      </c>
      <c r="E198" s="16">
        <f t="shared" si="58"/>
        <v>2110</v>
      </c>
      <c r="F198" s="16">
        <f t="shared" si="59"/>
        <v>705</v>
      </c>
      <c r="G198" s="16">
        <f t="shared" si="60"/>
        <v>175</v>
      </c>
      <c r="H198" s="127">
        <f t="shared" si="61"/>
        <v>35</v>
      </c>
      <c r="I198" s="15">
        <f t="shared" si="57"/>
        <v>8009</v>
      </c>
      <c r="J198" s="16">
        <f t="shared" si="57"/>
        <v>4009</v>
      </c>
      <c r="K198" s="16">
        <f t="shared" si="57"/>
        <v>1340</v>
      </c>
      <c r="L198" s="16">
        <f t="shared" si="57"/>
        <v>333</v>
      </c>
      <c r="M198" s="17">
        <f t="shared" si="57"/>
        <v>67</v>
      </c>
      <c r="N198" s="105"/>
      <c r="O198" s="105">
        <f t="shared" si="62"/>
        <v>93621</v>
      </c>
      <c r="P198" s="105">
        <f t="shared" si="63"/>
        <v>0</v>
      </c>
      <c r="Q198" s="105">
        <f t="shared" si="64"/>
        <v>94941</v>
      </c>
      <c r="R198" s="105">
        <f t="shared" si="65"/>
        <v>95615</v>
      </c>
      <c r="S198" s="105">
        <f t="shared" si="66"/>
        <v>95881</v>
      </c>
      <c r="T198" s="60"/>
      <c r="U198" s="67">
        <f>IF(B198=C198,0,IF(S198&lt;&gt;"-",(S198)/Přehled!$A$1,0))</f>
        <v>228.28809523809525</v>
      </c>
      <c r="W198" s="1"/>
    </row>
    <row r="199" spans="1:23" x14ac:dyDescent="0.25">
      <c r="A199" s="156">
        <v>197</v>
      </c>
      <c r="B199" s="15">
        <v>112380</v>
      </c>
      <c r="C199" s="17"/>
      <c r="D199" s="15">
        <v>4240</v>
      </c>
      <c r="E199" s="16">
        <f t="shared" si="58"/>
        <v>2120</v>
      </c>
      <c r="F199" s="16">
        <f t="shared" si="59"/>
        <v>705</v>
      </c>
      <c r="G199" s="16">
        <f t="shared" si="60"/>
        <v>175</v>
      </c>
      <c r="H199" s="127">
        <f t="shared" si="61"/>
        <v>35</v>
      </c>
      <c r="I199" s="15">
        <f t="shared" si="57"/>
        <v>8056</v>
      </c>
      <c r="J199" s="16">
        <f t="shared" si="57"/>
        <v>4028</v>
      </c>
      <c r="K199" s="16">
        <f t="shared" si="57"/>
        <v>1340</v>
      </c>
      <c r="L199" s="16">
        <f t="shared" si="57"/>
        <v>333</v>
      </c>
      <c r="M199" s="17">
        <f t="shared" si="57"/>
        <v>67</v>
      </c>
      <c r="N199" s="105"/>
      <c r="O199" s="105">
        <f t="shared" si="62"/>
        <v>96268</v>
      </c>
      <c r="P199" s="105">
        <f t="shared" si="63"/>
        <v>0</v>
      </c>
      <c r="Q199" s="105">
        <f t="shared" si="64"/>
        <v>97616</v>
      </c>
      <c r="R199" s="105">
        <f t="shared" si="65"/>
        <v>98290</v>
      </c>
      <c r="S199" s="105">
        <f t="shared" si="66"/>
        <v>98556</v>
      </c>
      <c r="T199" s="60"/>
      <c r="U199" s="67">
        <f>IF(B199=C199,0,IF(S199&lt;&gt;"-",(S199)/Přehled!$A$1,0))</f>
        <v>234.65714285714284</v>
      </c>
      <c r="W199" s="1"/>
    </row>
    <row r="200" spans="1:23" x14ac:dyDescent="0.25">
      <c r="A200" s="233">
        <v>198</v>
      </c>
      <c r="B200" s="235">
        <v>115189</v>
      </c>
      <c r="C200" s="236"/>
      <c r="D200" s="235">
        <v>4270</v>
      </c>
      <c r="E200" s="230">
        <f t="shared" si="58"/>
        <v>2135</v>
      </c>
      <c r="F200" s="230">
        <f t="shared" si="59"/>
        <v>710</v>
      </c>
      <c r="G200" s="230">
        <f t="shared" si="60"/>
        <v>180</v>
      </c>
      <c r="H200" s="236">
        <f t="shared" si="61"/>
        <v>35</v>
      </c>
      <c r="I200" s="235">
        <f t="shared" si="57"/>
        <v>8113</v>
      </c>
      <c r="J200" s="230">
        <f t="shared" si="57"/>
        <v>4057</v>
      </c>
      <c r="K200" s="230">
        <f t="shared" si="57"/>
        <v>1349</v>
      </c>
      <c r="L200" s="230">
        <f t="shared" si="57"/>
        <v>342</v>
      </c>
      <c r="M200" s="236">
        <f t="shared" si="57"/>
        <v>67</v>
      </c>
      <c r="N200" s="26"/>
      <c r="O200" s="26">
        <f t="shared" si="62"/>
        <v>98963</v>
      </c>
      <c r="P200" s="26">
        <f t="shared" si="63"/>
        <v>0</v>
      </c>
      <c r="Q200" s="26">
        <f t="shared" si="64"/>
        <v>100321</v>
      </c>
      <c r="R200" s="26">
        <f t="shared" si="65"/>
        <v>100986</v>
      </c>
      <c r="S200" s="26">
        <f t="shared" si="66"/>
        <v>101261</v>
      </c>
      <c r="T200" s="1"/>
      <c r="U200" s="67">
        <f>IF(B200=C200,0,IF(S200&lt;&gt;"-",(S200)/Přehled!$A$1,0))</f>
        <v>241.09761904761905</v>
      </c>
      <c r="W200" s="1"/>
    </row>
    <row r="201" spans="1:23" x14ac:dyDescent="0.25">
      <c r="A201" s="233">
        <v>199</v>
      </c>
      <c r="B201" s="235">
        <v>118069</v>
      </c>
      <c r="C201" s="236"/>
      <c r="D201" s="235">
        <v>4295</v>
      </c>
      <c r="E201" s="230">
        <f t="shared" si="58"/>
        <v>2150</v>
      </c>
      <c r="F201" s="230">
        <f t="shared" si="59"/>
        <v>715</v>
      </c>
      <c r="G201" s="230">
        <f t="shared" si="60"/>
        <v>180</v>
      </c>
      <c r="H201" s="236">
        <f t="shared" si="61"/>
        <v>35</v>
      </c>
      <c r="I201" s="235">
        <f t="shared" si="57"/>
        <v>8161</v>
      </c>
      <c r="J201" s="230">
        <f t="shared" si="57"/>
        <v>4085</v>
      </c>
      <c r="K201" s="230">
        <f t="shared" si="57"/>
        <v>1359</v>
      </c>
      <c r="L201" s="230">
        <f t="shared" si="57"/>
        <v>342</v>
      </c>
      <c r="M201" s="236">
        <f t="shared" si="57"/>
        <v>67</v>
      </c>
      <c r="N201" s="26"/>
      <c r="O201" s="26">
        <f t="shared" si="62"/>
        <v>101747</v>
      </c>
      <c r="P201" s="26">
        <f t="shared" si="63"/>
        <v>0</v>
      </c>
      <c r="Q201" s="26">
        <f t="shared" si="64"/>
        <v>103105</v>
      </c>
      <c r="R201" s="26">
        <f t="shared" si="65"/>
        <v>103780</v>
      </c>
      <c r="S201" s="26">
        <f t="shared" si="66"/>
        <v>104055</v>
      </c>
      <c r="T201" s="1"/>
      <c r="U201" s="67">
        <f>IF(B201=C201,0,IF(S201&lt;&gt;"-",(S201)/Přehled!$A$1,0))</f>
        <v>247.75</v>
      </c>
      <c r="W201" s="1"/>
    </row>
    <row r="202" spans="1:23" x14ac:dyDescent="0.25">
      <c r="A202" s="233">
        <v>200</v>
      </c>
      <c r="B202" s="235">
        <v>121021</v>
      </c>
      <c r="C202" s="236"/>
      <c r="D202" s="235">
        <v>4320</v>
      </c>
      <c r="E202" s="230">
        <f t="shared" si="58"/>
        <v>2160</v>
      </c>
      <c r="F202" s="230">
        <f t="shared" si="59"/>
        <v>720</v>
      </c>
      <c r="G202" s="230">
        <f t="shared" si="60"/>
        <v>180</v>
      </c>
      <c r="H202" s="236">
        <f t="shared" si="61"/>
        <v>35</v>
      </c>
      <c r="I202" s="235">
        <f t="shared" si="57"/>
        <v>8208</v>
      </c>
      <c r="J202" s="230">
        <f t="shared" si="57"/>
        <v>4104</v>
      </c>
      <c r="K202" s="230">
        <f t="shared" si="57"/>
        <v>1368</v>
      </c>
      <c r="L202" s="230">
        <f t="shared" si="57"/>
        <v>342</v>
      </c>
      <c r="M202" s="236">
        <f t="shared" si="57"/>
        <v>67</v>
      </c>
      <c r="N202" s="26"/>
      <c r="O202" s="26">
        <f t="shared" si="62"/>
        <v>104605</v>
      </c>
      <c r="P202" s="26">
        <f t="shared" si="63"/>
        <v>0</v>
      </c>
      <c r="Q202" s="26">
        <f t="shared" si="64"/>
        <v>105973</v>
      </c>
      <c r="R202" s="26">
        <f t="shared" si="65"/>
        <v>106657</v>
      </c>
      <c r="S202" s="26">
        <f t="shared" si="66"/>
        <v>106932</v>
      </c>
      <c r="T202" s="1"/>
      <c r="U202" s="67">
        <f>IF(B202=C202,0,IF(S202&lt;&gt;"-",(S202)/Přehled!$A$1,0))</f>
        <v>254.6</v>
      </c>
      <c r="W202" s="1"/>
    </row>
    <row r="203" spans="1:23" x14ac:dyDescent="0.25">
      <c r="A203" s="233">
        <v>201</v>
      </c>
      <c r="B203" s="235">
        <v>124046</v>
      </c>
      <c r="C203" s="236"/>
      <c r="D203" s="235">
        <v>4345</v>
      </c>
      <c r="E203" s="230">
        <f t="shared" si="58"/>
        <v>2175</v>
      </c>
      <c r="F203" s="230">
        <f t="shared" si="59"/>
        <v>725</v>
      </c>
      <c r="G203" s="230">
        <f t="shared" si="60"/>
        <v>180</v>
      </c>
      <c r="H203" s="236">
        <f t="shared" si="61"/>
        <v>35</v>
      </c>
      <c r="I203" s="235">
        <f t="shared" si="57"/>
        <v>8256</v>
      </c>
      <c r="J203" s="230">
        <f t="shared" si="57"/>
        <v>4133</v>
      </c>
      <c r="K203" s="230">
        <f t="shared" si="57"/>
        <v>1378</v>
      </c>
      <c r="L203" s="230">
        <f t="shared" si="57"/>
        <v>342</v>
      </c>
      <c r="M203" s="236">
        <f t="shared" si="57"/>
        <v>67</v>
      </c>
      <c r="N203" s="26"/>
      <c r="O203" s="26">
        <f t="shared" si="62"/>
        <v>107534</v>
      </c>
      <c r="P203" s="26">
        <f t="shared" si="63"/>
        <v>0</v>
      </c>
      <c r="Q203" s="26">
        <f t="shared" si="64"/>
        <v>108901</v>
      </c>
      <c r="R203" s="26">
        <f t="shared" si="65"/>
        <v>109595</v>
      </c>
      <c r="S203" s="26">
        <f t="shared" si="66"/>
        <v>109870</v>
      </c>
      <c r="T203" s="1"/>
      <c r="U203" s="67">
        <f>IF(B203=C203,0,IF(S203&lt;&gt;"-",(S203)/Přehled!$A$1,0))</f>
        <v>261.59523809523807</v>
      </c>
      <c r="W203" s="1"/>
    </row>
    <row r="204" spans="1:23" s="49" customFormat="1" x14ac:dyDescent="0.25">
      <c r="A204" s="50">
        <v>202</v>
      </c>
      <c r="B204" s="51">
        <v>127147</v>
      </c>
      <c r="C204" s="52"/>
      <c r="D204" s="53">
        <v>4370</v>
      </c>
      <c r="E204" s="54">
        <f t="shared" si="58"/>
        <v>2185</v>
      </c>
      <c r="F204" s="54">
        <f t="shared" si="59"/>
        <v>730</v>
      </c>
      <c r="G204" s="54">
        <f t="shared" si="60"/>
        <v>185</v>
      </c>
      <c r="H204" s="52">
        <f t="shared" si="61"/>
        <v>35</v>
      </c>
      <c r="I204" s="51">
        <f t="shared" si="57"/>
        <v>8303</v>
      </c>
      <c r="J204" s="54">
        <f t="shared" si="57"/>
        <v>4152</v>
      </c>
      <c r="K204" s="54">
        <f t="shared" si="57"/>
        <v>1387</v>
      </c>
      <c r="L204" s="54">
        <f t="shared" si="57"/>
        <v>352</v>
      </c>
      <c r="M204" s="52">
        <f t="shared" si="57"/>
        <v>67</v>
      </c>
      <c r="N204" s="22"/>
      <c r="O204" s="35">
        <f t="shared" si="62"/>
        <v>110541</v>
      </c>
      <c r="P204" s="35">
        <f t="shared" si="63"/>
        <v>0</v>
      </c>
      <c r="Q204" s="35">
        <f t="shared" si="64"/>
        <v>111918</v>
      </c>
      <c r="R204" s="35">
        <f t="shared" si="65"/>
        <v>112601</v>
      </c>
      <c r="S204" s="35">
        <f t="shared" si="66"/>
        <v>112886</v>
      </c>
      <c r="T204" s="22"/>
      <c r="U204" s="67">
        <f>IF(B204=C204,0,IF(S204&lt;&gt;"-",(S204)/Přehled!$A$1,0))</f>
        <v>268.77619047619049</v>
      </c>
      <c r="W204" s="255"/>
    </row>
    <row r="205" spans="1:23" s="49" customFormat="1" x14ac:dyDescent="0.25">
      <c r="A205" s="98">
        <v>203</v>
      </c>
      <c r="B205" s="34">
        <v>130326</v>
      </c>
      <c r="C205" s="7"/>
      <c r="D205" s="34">
        <v>4400</v>
      </c>
      <c r="E205" s="41">
        <f t="shared" si="58"/>
        <v>2200</v>
      </c>
      <c r="F205" s="41">
        <f t="shared" si="59"/>
        <v>735</v>
      </c>
      <c r="G205" s="41">
        <f t="shared" si="60"/>
        <v>185</v>
      </c>
      <c r="H205" s="7">
        <f t="shared" si="61"/>
        <v>35</v>
      </c>
      <c r="I205" s="34">
        <f t="shared" si="57"/>
        <v>8360</v>
      </c>
      <c r="J205" s="41">
        <f t="shared" si="57"/>
        <v>4180</v>
      </c>
      <c r="K205" s="41">
        <f t="shared" si="57"/>
        <v>1397</v>
      </c>
      <c r="L205" s="41">
        <f t="shared" si="57"/>
        <v>352</v>
      </c>
      <c r="M205" s="7">
        <f t="shared" si="57"/>
        <v>67</v>
      </c>
      <c r="N205" s="22"/>
      <c r="O205" s="35">
        <f t="shared" si="62"/>
        <v>113606</v>
      </c>
      <c r="P205" s="35">
        <f t="shared" si="63"/>
        <v>0</v>
      </c>
      <c r="Q205" s="35">
        <f t="shared" si="64"/>
        <v>114992</v>
      </c>
      <c r="R205" s="35">
        <f t="shared" si="65"/>
        <v>115685</v>
      </c>
      <c r="S205" s="35">
        <f t="shared" si="66"/>
        <v>115970</v>
      </c>
      <c r="T205" s="22"/>
      <c r="U205" s="67">
        <f>IF(B205=C205,0,IF(S205&lt;&gt;"-",(S205)/Přehled!$A$1,0))</f>
        <v>276.11904761904759</v>
      </c>
      <c r="W205" s="255"/>
    </row>
    <row r="206" spans="1:23" s="49" customFormat="1" x14ac:dyDescent="0.25">
      <c r="A206" s="98">
        <v>204</v>
      </c>
      <c r="B206" s="34">
        <v>133584</v>
      </c>
      <c r="C206" s="7"/>
      <c r="D206" s="34">
        <v>4425</v>
      </c>
      <c r="E206" s="41">
        <f t="shared" si="58"/>
        <v>2215</v>
      </c>
      <c r="F206" s="41">
        <f t="shared" si="59"/>
        <v>740</v>
      </c>
      <c r="G206" s="41">
        <f t="shared" si="60"/>
        <v>185</v>
      </c>
      <c r="H206" s="7">
        <f t="shared" si="61"/>
        <v>35</v>
      </c>
      <c r="I206" s="34">
        <f t="shared" si="57"/>
        <v>8408</v>
      </c>
      <c r="J206" s="41">
        <f t="shared" si="57"/>
        <v>4209</v>
      </c>
      <c r="K206" s="41">
        <f t="shared" si="57"/>
        <v>1406</v>
      </c>
      <c r="L206" s="41">
        <f t="shared" si="57"/>
        <v>352</v>
      </c>
      <c r="M206" s="7">
        <f t="shared" si="57"/>
        <v>67</v>
      </c>
      <c r="N206" s="22"/>
      <c r="O206" s="35">
        <f t="shared" si="62"/>
        <v>116768</v>
      </c>
      <c r="P206" s="35">
        <f t="shared" si="63"/>
        <v>0</v>
      </c>
      <c r="Q206" s="35">
        <f t="shared" si="64"/>
        <v>118155</v>
      </c>
      <c r="R206" s="35">
        <f t="shared" si="65"/>
        <v>118857</v>
      </c>
      <c r="S206" s="35">
        <f t="shared" si="66"/>
        <v>119142</v>
      </c>
      <c r="T206" s="22"/>
      <c r="U206" s="67">
        <f>IF(B206=C206,0,IF(S206&lt;&gt;"-",(S206)/Přehled!$A$1,0))</f>
        <v>283.67142857142858</v>
      </c>
      <c r="W206" s="255"/>
    </row>
    <row r="207" spans="1:23" s="49" customFormat="1" x14ac:dyDescent="0.25">
      <c r="A207" s="98">
        <v>205</v>
      </c>
      <c r="B207" s="34">
        <v>136924</v>
      </c>
      <c r="C207" s="7"/>
      <c r="D207" s="34">
        <v>4450</v>
      </c>
      <c r="E207" s="41">
        <f t="shared" si="58"/>
        <v>2225</v>
      </c>
      <c r="F207" s="41">
        <f t="shared" si="59"/>
        <v>740</v>
      </c>
      <c r="G207" s="41">
        <f t="shared" si="60"/>
        <v>185</v>
      </c>
      <c r="H207" s="7">
        <f t="shared" si="61"/>
        <v>35</v>
      </c>
      <c r="I207" s="34">
        <f t="shared" si="57"/>
        <v>8455</v>
      </c>
      <c r="J207" s="41">
        <f t="shared" si="57"/>
        <v>4228</v>
      </c>
      <c r="K207" s="41">
        <f t="shared" si="57"/>
        <v>1406</v>
      </c>
      <c r="L207" s="41">
        <f t="shared" si="57"/>
        <v>352</v>
      </c>
      <c r="M207" s="7">
        <f t="shared" si="57"/>
        <v>67</v>
      </c>
      <c r="N207" s="22"/>
      <c r="O207" s="35">
        <f t="shared" si="62"/>
        <v>120014</v>
      </c>
      <c r="P207" s="35">
        <f t="shared" si="63"/>
        <v>0</v>
      </c>
      <c r="Q207" s="35">
        <f t="shared" si="64"/>
        <v>121429</v>
      </c>
      <c r="R207" s="35">
        <f t="shared" si="65"/>
        <v>122131</v>
      </c>
      <c r="S207" s="35">
        <f t="shared" si="66"/>
        <v>122416</v>
      </c>
      <c r="T207" s="22"/>
      <c r="U207" s="67">
        <f>IF(B207=C207,0,IF(S207&lt;&gt;"-",(S207)/Přehled!$A$1,0))</f>
        <v>291.46666666666664</v>
      </c>
      <c r="W207" s="255"/>
    </row>
    <row r="208" spans="1:23" s="49" customFormat="1" ht="15.75" thickBot="1" x14ac:dyDescent="0.3">
      <c r="A208" s="310">
        <v>206</v>
      </c>
      <c r="B208" s="311">
        <v>140347</v>
      </c>
      <c r="C208" s="312"/>
      <c r="D208" s="311">
        <v>4475</v>
      </c>
      <c r="E208" s="313">
        <f t="shared" si="58"/>
        <v>2240</v>
      </c>
      <c r="F208" s="313">
        <f t="shared" si="59"/>
        <v>745</v>
      </c>
      <c r="G208" s="313">
        <f t="shared" si="60"/>
        <v>185</v>
      </c>
      <c r="H208" s="312">
        <f t="shared" si="61"/>
        <v>35</v>
      </c>
      <c r="I208" s="311">
        <f t="shared" si="57"/>
        <v>8503</v>
      </c>
      <c r="J208" s="313">
        <f t="shared" si="57"/>
        <v>4256</v>
      </c>
      <c r="K208" s="313">
        <f t="shared" si="57"/>
        <v>1416</v>
      </c>
      <c r="L208" s="313">
        <f t="shared" si="57"/>
        <v>352</v>
      </c>
      <c r="M208" s="312">
        <f t="shared" si="57"/>
        <v>67</v>
      </c>
      <c r="N208" s="22"/>
      <c r="O208" s="35">
        <f t="shared" si="62"/>
        <v>123341</v>
      </c>
      <c r="P208" s="35">
        <f t="shared" si="63"/>
        <v>0</v>
      </c>
      <c r="Q208" s="35">
        <f t="shared" si="64"/>
        <v>124756</v>
      </c>
      <c r="R208" s="35">
        <f t="shared" si="65"/>
        <v>125468</v>
      </c>
      <c r="S208" s="35">
        <f t="shared" si="66"/>
        <v>125753</v>
      </c>
      <c r="T208" s="22"/>
      <c r="U208" s="67">
        <f>IF(B208=C208,0,IF(S208&lt;&gt;"-",(S208)/Přehled!$A$1,0))</f>
        <v>299.41190476190474</v>
      </c>
      <c r="W208" s="255"/>
    </row>
  </sheetData>
  <mergeCells count="11">
    <mergeCell ref="U1:U2"/>
    <mergeCell ref="O1:O2"/>
    <mergeCell ref="P1:P2"/>
    <mergeCell ref="Q1:Q2"/>
    <mergeCell ref="R1:R2"/>
    <mergeCell ref="S1:S2"/>
    <mergeCell ref="A1:A2"/>
    <mergeCell ref="B1:B2"/>
    <mergeCell ref="C1:C2"/>
    <mergeCell ref="D1:H1"/>
    <mergeCell ref="I1:M1"/>
  </mergeCells>
  <pageMargins left="0.7" right="0.7" top="0.78740157499999996" bottom="0.78740157499999996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8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customWidth="1"/>
    <col min="21" max="21" width="17.7109375" customWidth="1"/>
    <col min="24" max="24" width="10.85546875" bestFit="1" customWidth="1"/>
  </cols>
  <sheetData>
    <row r="1" spans="1:21" ht="15" customHeight="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80</v>
      </c>
      <c r="C3" s="64"/>
      <c r="D3" s="12">
        <v>10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:M3" si="4">ROUNDUP(D3*1.9,0)</f>
        <v>19</v>
      </c>
      <c r="J3" s="65">
        <f t="shared" si="4"/>
        <v>10</v>
      </c>
      <c r="K3" s="65">
        <f t="shared" si="4"/>
        <v>0</v>
      </c>
      <c r="L3" s="65">
        <f t="shared" si="4"/>
        <v>0</v>
      </c>
      <c r="M3" s="39">
        <f t="shared" si="4"/>
        <v>0</v>
      </c>
      <c r="N3" s="22"/>
      <c r="O3" s="66">
        <f t="shared" ref="O3" si="5">IF((B3-I3)-I3&lt;=0,0,(B3-I3)-I3)</f>
        <v>42</v>
      </c>
      <c r="P3" s="66">
        <f t="shared" ref="P3" si="6">IF((B3-I3-J3)-J3&lt;=O3,0,IF((B3-I3-J3)-J3&lt;=0,0,(B3-I3-J3)-J3))</f>
        <v>0</v>
      </c>
      <c r="Q3" s="66">
        <f t="shared" ref="Q3" si="7">IF((B3-I3-J3-K3)-K3&lt;=0,0,(B3-I3-J3-K3)-K3)</f>
        <v>51</v>
      </c>
      <c r="R3" s="66">
        <f t="shared" ref="R3" si="8">IF((B3-I3-J3-K3-L3)-L3&lt;=0,0,(B3-I3-J3-K3-L3)-L3)</f>
        <v>51</v>
      </c>
      <c r="S3" s="66">
        <f t="shared" ref="S3" si="9">IF(H3=0,IF((B3-I3-J3-K3-L3-M3)-M3&lt;=0,0,(B3-I3-J3-K3-L3-M3)-M3),IF((B3-I3-J3-K3-L3-M3)-M3&lt;=0,"-",(B3-I3-J3-K3-L3-M3)-M3+M3))</f>
        <v>51</v>
      </c>
      <c r="T3" s="22"/>
      <c r="U3" s="67">
        <f>IF(B3=C3,0,IF(S3&lt;&gt;"-",(S3)/Přehled!$A$1,0))</f>
        <v>0.12142857142857143</v>
      </c>
    </row>
    <row r="4" spans="1:21" x14ac:dyDescent="0.25">
      <c r="A4" s="68">
        <v>2</v>
      </c>
      <c r="B4" s="69">
        <v>120</v>
      </c>
      <c r="C4" s="70"/>
      <c r="D4" s="11">
        <v>15</v>
      </c>
      <c r="E4" s="6">
        <f t="shared" ref="E4:E67" si="10">ROUND((D4/2)/5,0)*5</f>
        <v>10</v>
      </c>
      <c r="F4" s="6">
        <f t="shared" ref="F4:F67" si="11">ROUND((E4/3)/5,0)*5</f>
        <v>5</v>
      </c>
      <c r="G4" s="6">
        <f t="shared" ref="G4:G67" si="12">ROUND((F4/4)/5,0)*5</f>
        <v>0</v>
      </c>
      <c r="H4" s="31">
        <f t="shared" ref="H4:H67" si="13">ROUND((G4/5)/5,0)*5</f>
        <v>0</v>
      </c>
      <c r="I4" s="11">
        <f t="shared" ref="I4:M54" si="14">ROUNDUP(D4*1.9,0)</f>
        <v>29</v>
      </c>
      <c r="J4" s="6">
        <f t="shared" si="14"/>
        <v>19</v>
      </c>
      <c r="K4" s="6">
        <f t="shared" si="14"/>
        <v>10</v>
      </c>
      <c r="L4" s="6">
        <f t="shared" si="14"/>
        <v>0</v>
      </c>
      <c r="M4" s="31">
        <f t="shared" si="14"/>
        <v>0</v>
      </c>
      <c r="N4" s="22"/>
      <c r="O4" s="66">
        <f t="shared" ref="O4:O67" si="15">IF((B4-I4)-I4&lt;=0,0,(B4-I4)-I4)</f>
        <v>62</v>
      </c>
      <c r="P4" s="66">
        <f t="shared" ref="P4:P67" si="16">IF((B4-I4-J4)-J4&lt;=O4,0,IF((B4-I4-J4)-J4&lt;=0,0,(B4-I4-J4)-J4))</f>
        <v>0</v>
      </c>
      <c r="Q4" s="66">
        <f t="shared" ref="Q4:Q67" si="17">IF((B4-I4-J4-K4)-K4&lt;=0,0,(B4-I4-J4-K4)-K4)</f>
        <v>52</v>
      </c>
      <c r="R4" s="66">
        <f t="shared" ref="R4:R67" si="18">IF((B4-I4-J4-K4-L4)-L4&lt;=0,0,(B4-I4-J4-K4-L4)-L4)</f>
        <v>62</v>
      </c>
      <c r="S4" s="66">
        <f t="shared" ref="S4:S67" si="19">IF(H4=0,IF((B4-I4-J4-K4-L4-M4)-M4&lt;=0,0,(B4-I4-J4-K4-L4-M4)-M4),IF((B4-I4-J4-K4-L4-M4)-M4&lt;=0,"-",(B4-I4-J4-K4-L4-M4)-M4+M4))</f>
        <v>62</v>
      </c>
      <c r="T4" s="22"/>
      <c r="U4" s="67">
        <f>IF(B4=C4,0,IF(S4&lt;&gt;"-",(S4)/Přehled!$A$1,0))</f>
        <v>0.14761904761904762</v>
      </c>
    </row>
    <row r="5" spans="1:21" x14ac:dyDescent="0.25">
      <c r="A5" s="68">
        <v>3</v>
      </c>
      <c r="B5" s="69">
        <v>230</v>
      </c>
      <c r="C5" s="70"/>
      <c r="D5" s="11">
        <v>25</v>
      </c>
      <c r="E5" s="6">
        <f t="shared" si="10"/>
        <v>15</v>
      </c>
      <c r="F5" s="6">
        <f t="shared" si="11"/>
        <v>5</v>
      </c>
      <c r="G5" s="6">
        <f t="shared" si="12"/>
        <v>0</v>
      </c>
      <c r="H5" s="31">
        <f t="shared" si="13"/>
        <v>0</v>
      </c>
      <c r="I5" s="11">
        <f t="shared" si="14"/>
        <v>48</v>
      </c>
      <c r="J5" s="6">
        <f t="shared" si="14"/>
        <v>29</v>
      </c>
      <c r="K5" s="6">
        <f t="shared" si="14"/>
        <v>10</v>
      </c>
      <c r="L5" s="6">
        <f t="shared" si="14"/>
        <v>0</v>
      </c>
      <c r="M5" s="31">
        <f t="shared" si="14"/>
        <v>0</v>
      </c>
      <c r="N5" s="22"/>
      <c r="O5" s="66">
        <f t="shared" si="15"/>
        <v>134</v>
      </c>
      <c r="P5" s="66">
        <f t="shared" si="16"/>
        <v>0</v>
      </c>
      <c r="Q5" s="66">
        <f t="shared" si="17"/>
        <v>133</v>
      </c>
      <c r="R5" s="66">
        <f t="shared" si="18"/>
        <v>143</v>
      </c>
      <c r="S5" s="66">
        <f t="shared" si="19"/>
        <v>143</v>
      </c>
      <c r="T5" s="22"/>
      <c r="U5" s="67">
        <f>IF(B5=C5,0,IF(S5&lt;&gt;"-",(S5)/Přehled!$A$1,0))</f>
        <v>0.34047619047619049</v>
      </c>
    </row>
    <row r="6" spans="1:21" x14ac:dyDescent="0.25">
      <c r="A6" s="68">
        <v>4</v>
      </c>
      <c r="B6" s="69">
        <v>340</v>
      </c>
      <c r="C6" s="70"/>
      <c r="D6" s="11">
        <v>35</v>
      </c>
      <c r="E6" s="6">
        <f t="shared" si="10"/>
        <v>20</v>
      </c>
      <c r="F6" s="6">
        <f t="shared" si="11"/>
        <v>5</v>
      </c>
      <c r="G6" s="6">
        <f t="shared" si="12"/>
        <v>0</v>
      </c>
      <c r="H6" s="31">
        <f t="shared" si="13"/>
        <v>0</v>
      </c>
      <c r="I6" s="11">
        <f t="shared" si="14"/>
        <v>67</v>
      </c>
      <c r="J6" s="6">
        <f t="shared" si="14"/>
        <v>38</v>
      </c>
      <c r="K6" s="6">
        <f t="shared" si="14"/>
        <v>10</v>
      </c>
      <c r="L6" s="6">
        <f t="shared" si="14"/>
        <v>0</v>
      </c>
      <c r="M6" s="31">
        <f t="shared" si="14"/>
        <v>0</v>
      </c>
      <c r="N6" s="22"/>
      <c r="O6" s="66">
        <f t="shared" si="15"/>
        <v>206</v>
      </c>
      <c r="P6" s="66">
        <f t="shared" si="16"/>
        <v>0</v>
      </c>
      <c r="Q6" s="66">
        <f t="shared" si="17"/>
        <v>215</v>
      </c>
      <c r="R6" s="66">
        <f t="shared" si="18"/>
        <v>225</v>
      </c>
      <c r="S6" s="66">
        <f t="shared" si="19"/>
        <v>225</v>
      </c>
      <c r="T6" s="22"/>
      <c r="U6" s="67">
        <f>IF(B6=C6,0,IF(S6&lt;&gt;"-",(S6)/Přehled!$A$1,0))</f>
        <v>0.5357142857142857</v>
      </c>
    </row>
    <row r="7" spans="1:21" x14ac:dyDescent="0.25">
      <c r="A7" s="68">
        <v>5</v>
      </c>
      <c r="B7" s="69">
        <v>450</v>
      </c>
      <c r="C7" s="70"/>
      <c r="D7" s="11">
        <v>45</v>
      </c>
      <c r="E7" s="6">
        <f t="shared" si="10"/>
        <v>25</v>
      </c>
      <c r="F7" s="6">
        <f t="shared" si="11"/>
        <v>10</v>
      </c>
      <c r="G7" s="6">
        <f t="shared" si="12"/>
        <v>5</v>
      </c>
      <c r="H7" s="31">
        <f t="shared" si="13"/>
        <v>0</v>
      </c>
      <c r="I7" s="11">
        <f t="shared" si="14"/>
        <v>86</v>
      </c>
      <c r="J7" s="6">
        <f t="shared" si="14"/>
        <v>48</v>
      </c>
      <c r="K7" s="6">
        <f t="shared" si="14"/>
        <v>19</v>
      </c>
      <c r="L7" s="6">
        <f t="shared" si="14"/>
        <v>10</v>
      </c>
      <c r="M7" s="31">
        <f t="shared" si="14"/>
        <v>0</v>
      </c>
      <c r="N7" s="22"/>
      <c r="O7" s="66">
        <f t="shared" si="15"/>
        <v>278</v>
      </c>
      <c r="P7" s="66">
        <f t="shared" si="16"/>
        <v>0</v>
      </c>
      <c r="Q7" s="66">
        <f t="shared" si="17"/>
        <v>278</v>
      </c>
      <c r="R7" s="66">
        <f t="shared" si="18"/>
        <v>277</v>
      </c>
      <c r="S7" s="66">
        <f t="shared" si="19"/>
        <v>287</v>
      </c>
      <c r="T7" s="22"/>
      <c r="U7" s="67">
        <f>IF(B7=C7,0,IF(S7&lt;&gt;"-",(S7)/Přehled!$A$1,0))</f>
        <v>0.68333333333333335</v>
      </c>
    </row>
    <row r="8" spans="1:21" x14ac:dyDescent="0.25">
      <c r="A8" s="68">
        <v>6</v>
      </c>
      <c r="B8" s="69">
        <v>580</v>
      </c>
      <c r="C8" s="70"/>
      <c r="D8" s="11">
        <v>60</v>
      </c>
      <c r="E8" s="6">
        <f t="shared" si="10"/>
        <v>30</v>
      </c>
      <c r="F8" s="6">
        <f t="shared" si="11"/>
        <v>10</v>
      </c>
      <c r="G8" s="6">
        <f t="shared" si="12"/>
        <v>5</v>
      </c>
      <c r="H8" s="31">
        <f t="shared" si="13"/>
        <v>0</v>
      </c>
      <c r="I8" s="11">
        <f t="shared" si="14"/>
        <v>114</v>
      </c>
      <c r="J8" s="6">
        <f t="shared" si="14"/>
        <v>57</v>
      </c>
      <c r="K8" s="6">
        <f t="shared" si="14"/>
        <v>19</v>
      </c>
      <c r="L8" s="6">
        <f t="shared" si="14"/>
        <v>10</v>
      </c>
      <c r="M8" s="31">
        <f t="shared" si="14"/>
        <v>0</v>
      </c>
      <c r="N8" s="22"/>
      <c r="O8" s="66">
        <f t="shared" si="15"/>
        <v>352</v>
      </c>
      <c r="P8" s="66">
        <f t="shared" si="16"/>
        <v>0</v>
      </c>
      <c r="Q8" s="66">
        <f t="shared" si="17"/>
        <v>371</v>
      </c>
      <c r="R8" s="66">
        <f t="shared" si="18"/>
        <v>370</v>
      </c>
      <c r="S8" s="66">
        <f t="shared" si="19"/>
        <v>380</v>
      </c>
      <c r="T8" s="22"/>
      <c r="U8" s="67">
        <f>IF(B8=C8,0,IF(S8&lt;&gt;"-",(S8)/Přehled!$A$1,0))</f>
        <v>0.90476190476190477</v>
      </c>
    </row>
    <row r="9" spans="1:21" x14ac:dyDescent="0.25">
      <c r="A9" s="68">
        <v>7</v>
      </c>
      <c r="B9" s="69">
        <v>710</v>
      </c>
      <c r="C9" s="70"/>
      <c r="D9" s="11">
        <v>75</v>
      </c>
      <c r="E9" s="6">
        <f t="shared" si="10"/>
        <v>40</v>
      </c>
      <c r="F9" s="6">
        <f t="shared" si="11"/>
        <v>15</v>
      </c>
      <c r="G9" s="6">
        <f t="shared" si="12"/>
        <v>5</v>
      </c>
      <c r="H9" s="31">
        <f t="shared" si="13"/>
        <v>0</v>
      </c>
      <c r="I9" s="11">
        <f t="shared" si="14"/>
        <v>143</v>
      </c>
      <c r="J9" s="6">
        <f t="shared" si="14"/>
        <v>76</v>
      </c>
      <c r="K9" s="6">
        <f t="shared" si="14"/>
        <v>29</v>
      </c>
      <c r="L9" s="6">
        <f t="shared" si="14"/>
        <v>10</v>
      </c>
      <c r="M9" s="31">
        <f t="shared" si="14"/>
        <v>0</v>
      </c>
      <c r="N9" s="22"/>
      <c r="O9" s="66">
        <f t="shared" si="15"/>
        <v>424</v>
      </c>
      <c r="P9" s="66">
        <f t="shared" si="16"/>
        <v>0</v>
      </c>
      <c r="Q9" s="66">
        <f t="shared" si="17"/>
        <v>433</v>
      </c>
      <c r="R9" s="66">
        <f t="shared" si="18"/>
        <v>442</v>
      </c>
      <c r="S9" s="66">
        <f t="shared" si="19"/>
        <v>452</v>
      </c>
      <c r="T9" s="22"/>
      <c r="U9" s="67">
        <f>IF(B9=C9,0,IF(S9&lt;&gt;"-",(S9)/Přehled!$A$1,0))</f>
        <v>1.0761904761904761</v>
      </c>
    </row>
    <row r="10" spans="1:21" x14ac:dyDescent="0.25">
      <c r="A10" s="68">
        <v>8</v>
      </c>
      <c r="B10" s="69">
        <v>850</v>
      </c>
      <c r="C10" s="70"/>
      <c r="D10" s="11">
        <v>85</v>
      </c>
      <c r="E10" s="6">
        <f t="shared" si="10"/>
        <v>45</v>
      </c>
      <c r="F10" s="6">
        <f t="shared" si="11"/>
        <v>15</v>
      </c>
      <c r="G10" s="6">
        <f t="shared" si="12"/>
        <v>5</v>
      </c>
      <c r="H10" s="31">
        <f t="shared" si="13"/>
        <v>0</v>
      </c>
      <c r="I10" s="11">
        <f t="shared" si="14"/>
        <v>162</v>
      </c>
      <c r="J10" s="6">
        <f t="shared" si="14"/>
        <v>86</v>
      </c>
      <c r="K10" s="6">
        <f t="shared" si="14"/>
        <v>29</v>
      </c>
      <c r="L10" s="6">
        <f t="shared" si="14"/>
        <v>10</v>
      </c>
      <c r="M10" s="31">
        <f t="shared" si="14"/>
        <v>0</v>
      </c>
      <c r="N10" s="22"/>
      <c r="O10" s="66">
        <f t="shared" si="15"/>
        <v>526</v>
      </c>
      <c r="P10" s="66">
        <f t="shared" si="16"/>
        <v>0</v>
      </c>
      <c r="Q10" s="66">
        <f t="shared" si="17"/>
        <v>544</v>
      </c>
      <c r="R10" s="66">
        <f t="shared" si="18"/>
        <v>553</v>
      </c>
      <c r="S10" s="66">
        <f t="shared" si="19"/>
        <v>563</v>
      </c>
      <c r="T10" s="22"/>
      <c r="U10" s="67">
        <f>IF(B10=C10,0,IF(S10&lt;&gt;"-",(S10)/Přehled!$A$1,0))</f>
        <v>1.3404761904761904</v>
      </c>
    </row>
    <row r="11" spans="1:21" x14ac:dyDescent="0.25">
      <c r="A11" s="68">
        <v>9</v>
      </c>
      <c r="B11" s="69">
        <v>980</v>
      </c>
      <c r="C11" s="70"/>
      <c r="D11" s="11">
        <v>100</v>
      </c>
      <c r="E11" s="6">
        <f t="shared" si="10"/>
        <v>50</v>
      </c>
      <c r="F11" s="6">
        <f t="shared" si="11"/>
        <v>15</v>
      </c>
      <c r="G11" s="6">
        <f t="shared" si="12"/>
        <v>5</v>
      </c>
      <c r="H11" s="31">
        <f t="shared" si="13"/>
        <v>0</v>
      </c>
      <c r="I11" s="11">
        <f t="shared" si="14"/>
        <v>190</v>
      </c>
      <c r="J11" s="6">
        <f t="shared" si="14"/>
        <v>95</v>
      </c>
      <c r="K11" s="6">
        <f t="shared" si="14"/>
        <v>29</v>
      </c>
      <c r="L11" s="6">
        <f t="shared" si="14"/>
        <v>10</v>
      </c>
      <c r="M11" s="31">
        <f t="shared" si="14"/>
        <v>0</v>
      </c>
      <c r="N11" s="22"/>
      <c r="O11" s="66">
        <f t="shared" si="15"/>
        <v>600</v>
      </c>
      <c r="P11" s="66">
        <f t="shared" si="16"/>
        <v>0</v>
      </c>
      <c r="Q11" s="66">
        <f t="shared" si="17"/>
        <v>637</v>
      </c>
      <c r="R11" s="66">
        <f t="shared" si="18"/>
        <v>646</v>
      </c>
      <c r="S11" s="66">
        <f t="shared" si="19"/>
        <v>656</v>
      </c>
      <c r="T11" s="22"/>
      <c r="U11" s="67">
        <f>IF(B11=C11,0,IF(S11&lt;&gt;"-",(S11)/Přehled!$A$1,0))</f>
        <v>1.5619047619047619</v>
      </c>
    </row>
    <row r="12" spans="1:21" x14ac:dyDescent="0.25">
      <c r="A12" s="68">
        <v>10</v>
      </c>
      <c r="B12" s="69">
        <v>1110</v>
      </c>
      <c r="C12" s="70"/>
      <c r="D12" s="11">
        <v>115</v>
      </c>
      <c r="E12" s="6">
        <f t="shared" si="10"/>
        <v>60</v>
      </c>
      <c r="F12" s="6">
        <f t="shared" si="11"/>
        <v>20</v>
      </c>
      <c r="G12" s="6">
        <f t="shared" si="12"/>
        <v>5</v>
      </c>
      <c r="H12" s="31">
        <f t="shared" si="13"/>
        <v>0</v>
      </c>
      <c r="I12" s="11">
        <f t="shared" si="14"/>
        <v>219</v>
      </c>
      <c r="J12" s="6">
        <f t="shared" si="14"/>
        <v>114</v>
      </c>
      <c r="K12" s="6">
        <f t="shared" si="14"/>
        <v>38</v>
      </c>
      <c r="L12" s="6">
        <f t="shared" si="14"/>
        <v>10</v>
      </c>
      <c r="M12" s="31">
        <f t="shared" si="14"/>
        <v>0</v>
      </c>
      <c r="N12" s="22"/>
      <c r="O12" s="66">
        <f t="shared" si="15"/>
        <v>672</v>
      </c>
      <c r="P12" s="66">
        <f t="shared" si="16"/>
        <v>0</v>
      </c>
      <c r="Q12" s="66">
        <f t="shared" si="17"/>
        <v>701</v>
      </c>
      <c r="R12" s="66">
        <f t="shared" si="18"/>
        <v>719</v>
      </c>
      <c r="S12" s="66">
        <f t="shared" si="19"/>
        <v>729</v>
      </c>
      <c r="T12" s="22"/>
      <c r="U12" s="67">
        <f>IF(B12=C12,0,IF(S12&lt;&gt;"-",(S12)/Přehled!$A$1,0))</f>
        <v>1.7357142857142858</v>
      </c>
    </row>
    <row r="13" spans="1:21" x14ac:dyDescent="0.25">
      <c r="A13" s="68">
        <v>11</v>
      </c>
      <c r="B13" s="69">
        <v>1138</v>
      </c>
      <c r="C13" s="70"/>
      <c r="D13" s="11">
        <v>130</v>
      </c>
      <c r="E13" s="6">
        <f t="shared" si="10"/>
        <v>65</v>
      </c>
      <c r="F13" s="6">
        <f t="shared" si="11"/>
        <v>20</v>
      </c>
      <c r="G13" s="6">
        <f t="shared" si="12"/>
        <v>5</v>
      </c>
      <c r="H13" s="31">
        <f t="shared" si="13"/>
        <v>0</v>
      </c>
      <c r="I13" s="11">
        <f t="shared" si="14"/>
        <v>247</v>
      </c>
      <c r="J13" s="6">
        <f t="shared" si="14"/>
        <v>124</v>
      </c>
      <c r="K13" s="6">
        <f t="shared" si="14"/>
        <v>38</v>
      </c>
      <c r="L13" s="6">
        <f t="shared" si="14"/>
        <v>10</v>
      </c>
      <c r="M13" s="31">
        <f t="shared" si="14"/>
        <v>0</v>
      </c>
      <c r="N13" s="22"/>
      <c r="O13" s="66">
        <f t="shared" si="15"/>
        <v>644</v>
      </c>
      <c r="P13" s="66">
        <f t="shared" si="16"/>
        <v>0</v>
      </c>
      <c r="Q13" s="66">
        <f t="shared" si="17"/>
        <v>691</v>
      </c>
      <c r="R13" s="66">
        <f t="shared" si="18"/>
        <v>709</v>
      </c>
      <c r="S13" s="66">
        <f t="shared" si="19"/>
        <v>719</v>
      </c>
      <c r="T13" s="22"/>
      <c r="U13" s="67">
        <f>IF(B13=C13,0,IF(S13&lt;&gt;"-",(S13)/Přehled!$A$1,0))</f>
        <v>1.7119047619047618</v>
      </c>
    </row>
    <row r="14" spans="1:21" x14ac:dyDescent="0.25">
      <c r="A14" s="68">
        <v>12</v>
      </c>
      <c r="B14" s="69">
        <v>1167</v>
      </c>
      <c r="C14" s="70"/>
      <c r="D14" s="11">
        <v>145</v>
      </c>
      <c r="E14" s="6">
        <f t="shared" si="10"/>
        <v>75</v>
      </c>
      <c r="F14" s="6">
        <f t="shared" si="11"/>
        <v>25</v>
      </c>
      <c r="G14" s="6">
        <f t="shared" si="12"/>
        <v>5</v>
      </c>
      <c r="H14" s="31">
        <f t="shared" si="13"/>
        <v>0</v>
      </c>
      <c r="I14" s="11">
        <f t="shared" si="14"/>
        <v>276</v>
      </c>
      <c r="J14" s="6">
        <f t="shared" si="14"/>
        <v>143</v>
      </c>
      <c r="K14" s="6">
        <f t="shared" si="14"/>
        <v>48</v>
      </c>
      <c r="L14" s="6">
        <f t="shared" si="14"/>
        <v>10</v>
      </c>
      <c r="M14" s="31">
        <f t="shared" si="14"/>
        <v>0</v>
      </c>
      <c r="N14" s="22"/>
      <c r="O14" s="66">
        <f t="shared" si="15"/>
        <v>615</v>
      </c>
      <c r="P14" s="66">
        <f t="shared" si="16"/>
        <v>0</v>
      </c>
      <c r="Q14" s="66">
        <f t="shared" si="17"/>
        <v>652</v>
      </c>
      <c r="R14" s="66">
        <f t="shared" si="18"/>
        <v>680</v>
      </c>
      <c r="S14" s="66">
        <f t="shared" si="19"/>
        <v>690</v>
      </c>
      <c r="T14" s="22"/>
      <c r="U14" s="67">
        <f>IF(B14=C14,0,IF(S14&lt;&gt;"-",(S14)/Přehled!$A$1,0))</f>
        <v>1.6428571428571428</v>
      </c>
    </row>
    <row r="15" spans="1:21" x14ac:dyDescent="0.25">
      <c r="A15" s="71">
        <v>13</v>
      </c>
      <c r="B15" s="11">
        <v>1196</v>
      </c>
      <c r="C15" s="31"/>
      <c r="D15" s="11">
        <v>160</v>
      </c>
      <c r="E15" s="6">
        <f t="shared" si="10"/>
        <v>80</v>
      </c>
      <c r="F15" s="6">
        <f t="shared" si="11"/>
        <v>25</v>
      </c>
      <c r="G15" s="6">
        <f t="shared" si="12"/>
        <v>5</v>
      </c>
      <c r="H15" s="31">
        <f t="shared" si="13"/>
        <v>0</v>
      </c>
      <c r="I15" s="11">
        <f t="shared" si="14"/>
        <v>304</v>
      </c>
      <c r="J15" s="6">
        <f t="shared" si="14"/>
        <v>152</v>
      </c>
      <c r="K15" s="6">
        <f t="shared" si="14"/>
        <v>48</v>
      </c>
      <c r="L15" s="6">
        <f t="shared" si="14"/>
        <v>10</v>
      </c>
      <c r="M15" s="31">
        <f t="shared" si="14"/>
        <v>0</v>
      </c>
      <c r="N15" s="36"/>
      <c r="O15" s="72">
        <f t="shared" si="15"/>
        <v>588</v>
      </c>
      <c r="P15" s="72">
        <f t="shared" si="16"/>
        <v>0</v>
      </c>
      <c r="Q15" s="72">
        <f t="shared" si="17"/>
        <v>644</v>
      </c>
      <c r="R15" s="72">
        <f t="shared" si="18"/>
        <v>672</v>
      </c>
      <c r="S15" s="72">
        <f t="shared" si="19"/>
        <v>682</v>
      </c>
      <c r="T15" s="73"/>
      <c r="U15" s="67">
        <f>IF(B15=C15,0,IF(S15&lt;&gt;"-",(S15)/Přehled!$A$1,0))</f>
        <v>1.6238095238095238</v>
      </c>
    </row>
    <row r="16" spans="1:21" x14ac:dyDescent="0.25">
      <c r="A16" s="75">
        <v>14</v>
      </c>
      <c r="B16" s="76">
        <v>1226</v>
      </c>
      <c r="C16" s="77"/>
      <c r="D16" s="78">
        <v>170</v>
      </c>
      <c r="E16" s="79">
        <f t="shared" si="10"/>
        <v>85</v>
      </c>
      <c r="F16" s="79">
        <f t="shared" si="11"/>
        <v>30</v>
      </c>
      <c r="G16" s="79">
        <f t="shared" si="12"/>
        <v>10</v>
      </c>
      <c r="H16" s="77">
        <f t="shared" si="13"/>
        <v>0</v>
      </c>
      <c r="I16" s="76">
        <f t="shared" si="14"/>
        <v>323</v>
      </c>
      <c r="J16" s="79">
        <f t="shared" si="14"/>
        <v>162</v>
      </c>
      <c r="K16" s="79">
        <f t="shared" si="14"/>
        <v>57</v>
      </c>
      <c r="L16" s="79">
        <f t="shared" si="14"/>
        <v>19</v>
      </c>
      <c r="M16" s="77">
        <f t="shared" si="14"/>
        <v>0</v>
      </c>
      <c r="N16" s="36"/>
      <c r="O16" s="80">
        <f t="shared" si="15"/>
        <v>580</v>
      </c>
      <c r="P16" s="80">
        <f t="shared" si="16"/>
        <v>0</v>
      </c>
      <c r="Q16" s="80">
        <f t="shared" si="17"/>
        <v>627</v>
      </c>
      <c r="R16" s="80">
        <f t="shared" si="18"/>
        <v>646</v>
      </c>
      <c r="S16" s="80">
        <f t="shared" si="19"/>
        <v>665</v>
      </c>
      <c r="T16" s="22"/>
      <c r="U16" s="67">
        <f>IF(B16=C16,0,IF(S16&lt;&gt;"-",(S16)/Přehled!$A$1,0))</f>
        <v>1.5833333333333333</v>
      </c>
    </row>
    <row r="17" spans="1:21" x14ac:dyDescent="0.25">
      <c r="A17" s="81">
        <v>15</v>
      </c>
      <c r="B17" s="11">
        <v>1256</v>
      </c>
      <c r="C17" s="31"/>
      <c r="D17" s="82">
        <v>190</v>
      </c>
      <c r="E17" s="6">
        <f t="shared" si="10"/>
        <v>95</v>
      </c>
      <c r="F17" s="6">
        <f t="shared" si="11"/>
        <v>30</v>
      </c>
      <c r="G17" s="6">
        <f t="shared" si="12"/>
        <v>10</v>
      </c>
      <c r="H17" s="31">
        <f t="shared" si="13"/>
        <v>0</v>
      </c>
      <c r="I17" s="11">
        <f t="shared" si="14"/>
        <v>361</v>
      </c>
      <c r="J17" s="6">
        <f t="shared" si="14"/>
        <v>181</v>
      </c>
      <c r="K17" s="6">
        <f t="shared" si="14"/>
        <v>57</v>
      </c>
      <c r="L17" s="6">
        <f t="shared" si="14"/>
        <v>19</v>
      </c>
      <c r="M17" s="31">
        <f t="shared" si="14"/>
        <v>0</v>
      </c>
      <c r="N17" s="36"/>
      <c r="O17" s="80">
        <f t="shared" si="15"/>
        <v>534</v>
      </c>
      <c r="P17" s="80">
        <f t="shared" si="16"/>
        <v>0</v>
      </c>
      <c r="Q17" s="80">
        <f t="shared" si="17"/>
        <v>600</v>
      </c>
      <c r="R17" s="80">
        <f t="shared" si="18"/>
        <v>619</v>
      </c>
      <c r="S17" s="80">
        <f t="shared" si="19"/>
        <v>638</v>
      </c>
      <c r="T17" s="22"/>
      <c r="U17" s="67">
        <f>IF(B17=C17,0,IF(S17&lt;&gt;"-",(S17)/Přehled!$A$1,0))</f>
        <v>1.519047619047619</v>
      </c>
    </row>
    <row r="18" spans="1:21" x14ac:dyDescent="0.25">
      <c r="A18" s="81">
        <v>16</v>
      </c>
      <c r="B18" s="11">
        <v>1288</v>
      </c>
      <c r="C18" s="31"/>
      <c r="D18" s="82">
        <v>205</v>
      </c>
      <c r="E18" s="6">
        <f t="shared" si="10"/>
        <v>105</v>
      </c>
      <c r="F18" s="6">
        <f t="shared" si="11"/>
        <v>35</v>
      </c>
      <c r="G18" s="6">
        <f t="shared" si="12"/>
        <v>10</v>
      </c>
      <c r="H18" s="31">
        <f t="shared" si="13"/>
        <v>0</v>
      </c>
      <c r="I18" s="11">
        <f t="shared" si="14"/>
        <v>390</v>
      </c>
      <c r="J18" s="6">
        <f t="shared" si="14"/>
        <v>200</v>
      </c>
      <c r="K18" s="6">
        <f t="shared" si="14"/>
        <v>67</v>
      </c>
      <c r="L18" s="6">
        <f t="shared" si="14"/>
        <v>19</v>
      </c>
      <c r="M18" s="31">
        <f t="shared" si="14"/>
        <v>0</v>
      </c>
      <c r="N18" s="36"/>
      <c r="O18" s="80">
        <f t="shared" si="15"/>
        <v>508</v>
      </c>
      <c r="P18" s="80">
        <f t="shared" si="16"/>
        <v>0</v>
      </c>
      <c r="Q18" s="80">
        <f t="shared" si="17"/>
        <v>564</v>
      </c>
      <c r="R18" s="80">
        <f t="shared" si="18"/>
        <v>593</v>
      </c>
      <c r="S18" s="80">
        <f t="shared" si="19"/>
        <v>612</v>
      </c>
      <c r="T18" s="22"/>
      <c r="U18" s="67">
        <f>IF(B18=C18,0,IF(S18&lt;&gt;"-",(S18)/Přehled!$A$1,0))</f>
        <v>1.4571428571428571</v>
      </c>
    </row>
    <row r="19" spans="1:21" x14ac:dyDescent="0.25">
      <c r="A19" s="81">
        <v>17</v>
      </c>
      <c r="B19" s="11">
        <v>1320</v>
      </c>
      <c r="C19" s="31"/>
      <c r="D19" s="82">
        <v>220</v>
      </c>
      <c r="E19" s="6">
        <f t="shared" si="10"/>
        <v>110</v>
      </c>
      <c r="F19" s="6">
        <f t="shared" si="11"/>
        <v>35</v>
      </c>
      <c r="G19" s="6">
        <f t="shared" si="12"/>
        <v>10</v>
      </c>
      <c r="H19" s="31">
        <f t="shared" si="13"/>
        <v>0</v>
      </c>
      <c r="I19" s="11">
        <f t="shared" si="14"/>
        <v>418</v>
      </c>
      <c r="J19" s="6">
        <f t="shared" si="14"/>
        <v>209</v>
      </c>
      <c r="K19" s="6">
        <f t="shared" si="14"/>
        <v>67</v>
      </c>
      <c r="L19" s="6">
        <f t="shared" si="14"/>
        <v>19</v>
      </c>
      <c r="M19" s="31">
        <f t="shared" si="14"/>
        <v>0</v>
      </c>
      <c r="N19" s="36"/>
      <c r="O19" s="80">
        <f t="shared" si="15"/>
        <v>484</v>
      </c>
      <c r="P19" s="80">
        <f t="shared" si="16"/>
        <v>0</v>
      </c>
      <c r="Q19" s="80">
        <f t="shared" si="17"/>
        <v>559</v>
      </c>
      <c r="R19" s="80">
        <f t="shared" si="18"/>
        <v>588</v>
      </c>
      <c r="S19" s="80">
        <f t="shared" si="19"/>
        <v>607</v>
      </c>
      <c r="T19" s="22"/>
      <c r="U19" s="67">
        <f>IF(B19=C19,0,IF(S19&lt;&gt;"-",(S19)/Přehled!$A$1,0))</f>
        <v>1.4452380952380952</v>
      </c>
    </row>
    <row r="20" spans="1:21" x14ac:dyDescent="0.25">
      <c r="A20" s="81">
        <v>18</v>
      </c>
      <c r="B20" s="11">
        <v>1353</v>
      </c>
      <c r="C20" s="31"/>
      <c r="D20" s="82">
        <v>235</v>
      </c>
      <c r="E20" s="6">
        <f t="shared" si="10"/>
        <v>120</v>
      </c>
      <c r="F20" s="6">
        <f t="shared" si="11"/>
        <v>40</v>
      </c>
      <c r="G20" s="6">
        <f t="shared" si="12"/>
        <v>10</v>
      </c>
      <c r="H20" s="31">
        <f t="shared" si="13"/>
        <v>0</v>
      </c>
      <c r="I20" s="11">
        <f t="shared" si="14"/>
        <v>447</v>
      </c>
      <c r="J20" s="6">
        <f t="shared" si="14"/>
        <v>228</v>
      </c>
      <c r="K20" s="6">
        <f t="shared" si="14"/>
        <v>76</v>
      </c>
      <c r="L20" s="6">
        <f t="shared" si="14"/>
        <v>19</v>
      </c>
      <c r="M20" s="31">
        <f t="shared" si="14"/>
        <v>0</v>
      </c>
      <c r="N20" s="36"/>
      <c r="O20" s="80">
        <f t="shared" si="15"/>
        <v>459</v>
      </c>
      <c r="P20" s="80">
        <f t="shared" si="16"/>
        <v>0</v>
      </c>
      <c r="Q20" s="80">
        <f t="shared" si="17"/>
        <v>526</v>
      </c>
      <c r="R20" s="80">
        <f t="shared" si="18"/>
        <v>564</v>
      </c>
      <c r="S20" s="80">
        <f t="shared" si="19"/>
        <v>583</v>
      </c>
      <c r="T20" s="22"/>
      <c r="U20" s="67">
        <f>IF(B20=C20,0,IF(S20&lt;&gt;"-",(S20)/Přehled!$A$1,0))</f>
        <v>1.388095238095238</v>
      </c>
    </row>
    <row r="21" spans="1:21" x14ac:dyDescent="0.25">
      <c r="A21" s="81">
        <v>19</v>
      </c>
      <c r="B21" s="11">
        <v>1387</v>
      </c>
      <c r="C21" s="31"/>
      <c r="D21" s="82">
        <v>250</v>
      </c>
      <c r="E21" s="6">
        <f t="shared" si="10"/>
        <v>125</v>
      </c>
      <c r="F21" s="6">
        <f t="shared" si="11"/>
        <v>40</v>
      </c>
      <c r="G21" s="6">
        <f t="shared" si="12"/>
        <v>10</v>
      </c>
      <c r="H21" s="31">
        <f t="shared" si="13"/>
        <v>0</v>
      </c>
      <c r="I21" s="11">
        <f t="shared" si="14"/>
        <v>475</v>
      </c>
      <c r="J21" s="6">
        <f t="shared" si="14"/>
        <v>238</v>
      </c>
      <c r="K21" s="6">
        <f t="shared" si="14"/>
        <v>76</v>
      </c>
      <c r="L21" s="6">
        <f t="shared" si="14"/>
        <v>19</v>
      </c>
      <c r="M21" s="31">
        <f t="shared" si="14"/>
        <v>0</v>
      </c>
      <c r="N21" s="36"/>
      <c r="O21" s="80">
        <f t="shared" si="15"/>
        <v>437</v>
      </c>
      <c r="P21" s="80">
        <f t="shared" si="16"/>
        <v>0</v>
      </c>
      <c r="Q21" s="80">
        <f t="shared" si="17"/>
        <v>522</v>
      </c>
      <c r="R21" s="80">
        <f t="shared" si="18"/>
        <v>560</v>
      </c>
      <c r="S21" s="80">
        <f t="shared" si="19"/>
        <v>579</v>
      </c>
      <c r="T21" s="22"/>
      <c r="U21" s="67">
        <f>IF(B21=C21,0,IF(S21&lt;&gt;"-",(S21)/Přehled!$A$1,0))</f>
        <v>1.3785714285714286</v>
      </c>
    </row>
    <row r="22" spans="1:21" x14ac:dyDescent="0.25">
      <c r="A22" s="81">
        <v>20</v>
      </c>
      <c r="B22" s="11">
        <v>1421</v>
      </c>
      <c r="C22" s="31"/>
      <c r="D22" s="82">
        <v>265</v>
      </c>
      <c r="E22" s="6">
        <f t="shared" si="10"/>
        <v>135</v>
      </c>
      <c r="F22" s="6">
        <f t="shared" si="11"/>
        <v>45</v>
      </c>
      <c r="G22" s="6">
        <f t="shared" si="12"/>
        <v>10</v>
      </c>
      <c r="H22" s="31">
        <f t="shared" si="13"/>
        <v>0</v>
      </c>
      <c r="I22" s="11">
        <f t="shared" si="14"/>
        <v>504</v>
      </c>
      <c r="J22" s="6">
        <f t="shared" si="14"/>
        <v>257</v>
      </c>
      <c r="K22" s="6">
        <f t="shared" si="14"/>
        <v>86</v>
      </c>
      <c r="L22" s="6">
        <f t="shared" si="14"/>
        <v>19</v>
      </c>
      <c r="M22" s="31">
        <f t="shared" si="14"/>
        <v>0</v>
      </c>
      <c r="N22" s="36"/>
      <c r="O22" s="72">
        <f t="shared" si="15"/>
        <v>413</v>
      </c>
      <c r="P22" s="72">
        <f t="shared" si="16"/>
        <v>0</v>
      </c>
      <c r="Q22" s="72">
        <f t="shared" si="17"/>
        <v>488</v>
      </c>
      <c r="R22" s="72">
        <f t="shared" si="18"/>
        <v>536</v>
      </c>
      <c r="S22" s="72">
        <f t="shared" si="19"/>
        <v>555</v>
      </c>
      <c r="T22" s="73"/>
      <c r="U22" s="67">
        <f>IF(B22=C22,0,IF(S22&lt;&gt;"-",(S22)/Přehled!$A$1,0))</f>
        <v>1.3214285714285714</v>
      </c>
    </row>
    <row r="23" spans="1:21" x14ac:dyDescent="0.25">
      <c r="A23" s="50">
        <v>21</v>
      </c>
      <c r="B23" s="51">
        <v>1457</v>
      </c>
      <c r="C23" s="52"/>
      <c r="D23" s="53">
        <v>285</v>
      </c>
      <c r="E23" s="54">
        <f t="shared" si="10"/>
        <v>145</v>
      </c>
      <c r="F23" s="54">
        <f t="shared" si="11"/>
        <v>50</v>
      </c>
      <c r="G23" s="54">
        <f t="shared" si="12"/>
        <v>15</v>
      </c>
      <c r="H23" s="52">
        <f t="shared" si="13"/>
        <v>5</v>
      </c>
      <c r="I23" s="51">
        <f t="shared" si="14"/>
        <v>542</v>
      </c>
      <c r="J23" s="54">
        <f t="shared" si="14"/>
        <v>276</v>
      </c>
      <c r="K23" s="54">
        <f t="shared" si="14"/>
        <v>95</v>
      </c>
      <c r="L23" s="54">
        <f t="shared" si="14"/>
        <v>29</v>
      </c>
      <c r="M23" s="52">
        <f t="shared" si="14"/>
        <v>10</v>
      </c>
      <c r="N23" s="36"/>
      <c r="O23" s="83">
        <f t="shared" si="15"/>
        <v>373</v>
      </c>
      <c r="P23" s="83">
        <f t="shared" si="16"/>
        <v>0</v>
      </c>
      <c r="Q23" s="83">
        <f t="shared" si="17"/>
        <v>449</v>
      </c>
      <c r="R23" s="83">
        <f t="shared" si="18"/>
        <v>486</v>
      </c>
      <c r="S23" s="83">
        <f t="shared" si="19"/>
        <v>505</v>
      </c>
      <c r="T23" s="73"/>
      <c r="U23" s="67">
        <f>IF(B23=C23,0,IF(S23&lt;&gt;"-",(S23)/Přehled!$A$1,0))</f>
        <v>1.2023809523809523</v>
      </c>
    </row>
    <row r="24" spans="1:21" x14ac:dyDescent="0.25">
      <c r="A24" s="55">
        <v>22</v>
      </c>
      <c r="B24" s="34">
        <v>1493</v>
      </c>
      <c r="C24" s="7"/>
      <c r="D24" s="56">
        <v>300</v>
      </c>
      <c r="E24" s="41">
        <f t="shared" si="10"/>
        <v>150</v>
      </c>
      <c r="F24" s="41">
        <f t="shared" si="11"/>
        <v>50</v>
      </c>
      <c r="G24" s="41">
        <f t="shared" si="12"/>
        <v>15</v>
      </c>
      <c r="H24" s="7">
        <f t="shared" si="13"/>
        <v>5</v>
      </c>
      <c r="I24" s="34">
        <f t="shared" si="14"/>
        <v>570</v>
      </c>
      <c r="J24" s="41">
        <f t="shared" si="14"/>
        <v>285</v>
      </c>
      <c r="K24" s="41">
        <f t="shared" si="14"/>
        <v>95</v>
      </c>
      <c r="L24" s="41">
        <f t="shared" si="14"/>
        <v>29</v>
      </c>
      <c r="M24" s="7">
        <f t="shared" si="14"/>
        <v>10</v>
      </c>
      <c r="N24" s="36"/>
      <c r="O24" s="83">
        <f t="shared" si="15"/>
        <v>353</v>
      </c>
      <c r="P24" s="83">
        <f t="shared" si="16"/>
        <v>0</v>
      </c>
      <c r="Q24" s="83">
        <f t="shared" si="17"/>
        <v>448</v>
      </c>
      <c r="R24" s="83">
        <f t="shared" si="18"/>
        <v>485</v>
      </c>
      <c r="S24" s="83">
        <f t="shared" si="19"/>
        <v>504</v>
      </c>
      <c r="T24" s="73"/>
      <c r="U24" s="67">
        <f>IF(B24=C24,0,IF(S24&lt;&gt;"-",(S24)/Přehled!$A$1,0))</f>
        <v>1.2</v>
      </c>
    </row>
    <row r="25" spans="1:21" x14ac:dyDescent="0.25">
      <c r="A25" s="55">
        <v>23</v>
      </c>
      <c r="B25" s="34">
        <v>1531</v>
      </c>
      <c r="C25" s="7"/>
      <c r="D25" s="56">
        <v>315</v>
      </c>
      <c r="E25" s="41">
        <f t="shared" si="10"/>
        <v>160</v>
      </c>
      <c r="F25" s="41">
        <f t="shared" si="11"/>
        <v>55</v>
      </c>
      <c r="G25" s="41">
        <f t="shared" si="12"/>
        <v>15</v>
      </c>
      <c r="H25" s="7">
        <f t="shared" si="13"/>
        <v>5</v>
      </c>
      <c r="I25" s="34">
        <f t="shared" si="14"/>
        <v>599</v>
      </c>
      <c r="J25" s="41">
        <f t="shared" si="14"/>
        <v>304</v>
      </c>
      <c r="K25" s="41">
        <f t="shared" si="14"/>
        <v>105</v>
      </c>
      <c r="L25" s="41">
        <f t="shared" si="14"/>
        <v>29</v>
      </c>
      <c r="M25" s="7">
        <f t="shared" si="14"/>
        <v>10</v>
      </c>
      <c r="N25" s="36"/>
      <c r="O25" s="83">
        <f t="shared" si="15"/>
        <v>333</v>
      </c>
      <c r="P25" s="83">
        <f t="shared" si="16"/>
        <v>0</v>
      </c>
      <c r="Q25" s="83">
        <f t="shared" si="17"/>
        <v>418</v>
      </c>
      <c r="R25" s="83">
        <f t="shared" si="18"/>
        <v>465</v>
      </c>
      <c r="S25" s="83">
        <f t="shared" si="19"/>
        <v>484</v>
      </c>
      <c r="T25" s="73"/>
      <c r="U25" s="67">
        <f>IF(B25=C25,0,IF(S25&lt;&gt;"-",(S25)/Přehled!$A$1,0))</f>
        <v>1.1523809523809523</v>
      </c>
    </row>
    <row r="26" spans="1:21" x14ac:dyDescent="0.25">
      <c r="A26" s="55">
        <v>24</v>
      </c>
      <c r="B26" s="34">
        <v>1569</v>
      </c>
      <c r="C26" s="7"/>
      <c r="D26" s="56">
        <v>335</v>
      </c>
      <c r="E26" s="41">
        <f t="shared" si="10"/>
        <v>170</v>
      </c>
      <c r="F26" s="41">
        <f t="shared" si="11"/>
        <v>55</v>
      </c>
      <c r="G26" s="41">
        <f t="shared" si="12"/>
        <v>15</v>
      </c>
      <c r="H26" s="7">
        <f t="shared" si="13"/>
        <v>5</v>
      </c>
      <c r="I26" s="34">
        <f t="shared" si="14"/>
        <v>637</v>
      </c>
      <c r="J26" s="41">
        <f t="shared" si="14"/>
        <v>323</v>
      </c>
      <c r="K26" s="41">
        <f t="shared" si="14"/>
        <v>105</v>
      </c>
      <c r="L26" s="41">
        <f t="shared" si="14"/>
        <v>29</v>
      </c>
      <c r="M26" s="7">
        <f t="shared" si="14"/>
        <v>10</v>
      </c>
      <c r="N26" s="36"/>
      <c r="O26" s="83">
        <f t="shared" si="15"/>
        <v>295</v>
      </c>
      <c r="P26" s="83">
        <f t="shared" si="16"/>
        <v>0</v>
      </c>
      <c r="Q26" s="83">
        <f t="shared" si="17"/>
        <v>399</v>
      </c>
      <c r="R26" s="83">
        <f t="shared" si="18"/>
        <v>446</v>
      </c>
      <c r="S26" s="83">
        <f t="shared" si="19"/>
        <v>465</v>
      </c>
      <c r="T26" s="73"/>
      <c r="U26" s="67">
        <f>IF(B26=C26,0,IF(S26&lt;&gt;"-",(S26)/Přehled!$A$1,0))</f>
        <v>1.1071428571428572</v>
      </c>
    </row>
    <row r="27" spans="1:21" x14ac:dyDescent="0.25">
      <c r="A27" s="55">
        <v>25</v>
      </c>
      <c r="B27" s="34">
        <v>1608</v>
      </c>
      <c r="C27" s="7"/>
      <c r="D27" s="56">
        <v>350</v>
      </c>
      <c r="E27" s="41">
        <f t="shared" si="10"/>
        <v>175</v>
      </c>
      <c r="F27" s="41">
        <f t="shared" si="11"/>
        <v>60</v>
      </c>
      <c r="G27" s="41">
        <f t="shared" si="12"/>
        <v>15</v>
      </c>
      <c r="H27" s="7">
        <f t="shared" si="13"/>
        <v>5</v>
      </c>
      <c r="I27" s="34">
        <f t="shared" si="14"/>
        <v>665</v>
      </c>
      <c r="J27" s="41">
        <f t="shared" si="14"/>
        <v>333</v>
      </c>
      <c r="K27" s="41">
        <f t="shared" si="14"/>
        <v>114</v>
      </c>
      <c r="L27" s="41">
        <f t="shared" si="14"/>
        <v>29</v>
      </c>
      <c r="M27" s="7">
        <f t="shared" si="14"/>
        <v>10</v>
      </c>
      <c r="N27" s="36"/>
      <c r="O27" s="83">
        <f t="shared" si="15"/>
        <v>278</v>
      </c>
      <c r="P27" s="83">
        <f t="shared" si="16"/>
        <v>0</v>
      </c>
      <c r="Q27" s="83">
        <f t="shared" si="17"/>
        <v>382</v>
      </c>
      <c r="R27" s="83">
        <f t="shared" si="18"/>
        <v>438</v>
      </c>
      <c r="S27" s="83">
        <f t="shared" si="19"/>
        <v>457</v>
      </c>
      <c r="T27" s="73"/>
      <c r="U27" s="67">
        <f>IF(B27=C27,0,IF(S27&lt;&gt;"-",(S27)/Přehled!$A$1,0))</f>
        <v>1.088095238095238</v>
      </c>
    </row>
    <row r="28" spans="1:21" x14ac:dyDescent="0.25">
      <c r="A28" s="55">
        <v>26</v>
      </c>
      <c r="B28" s="34">
        <v>1648</v>
      </c>
      <c r="C28" s="7"/>
      <c r="D28" s="56">
        <v>370</v>
      </c>
      <c r="E28" s="41">
        <f t="shared" si="10"/>
        <v>185</v>
      </c>
      <c r="F28" s="41">
        <f t="shared" si="11"/>
        <v>60</v>
      </c>
      <c r="G28" s="41">
        <f t="shared" si="12"/>
        <v>15</v>
      </c>
      <c r="H28" s="7">
        <f t="shared" si="13"/>
        <v>5</v>
      </c>
      <c r="I28" s="34">
        <f t="shared" si="14"/>
        <v>703</v>
      </c>
      <c r="J28" s="41">
        <f t="shared" si="14"/>
        <v>352</v>
      </c>
      <c r="K28" s="41">
        <f t="shared" si="14"/>
        <v>114</v>
      </c>
      <c r="L28" s="41">
        <f t="shared" si="14"/>
        <v>29</v>
      </c>
      <c r="M28" s="7">
        <f t="shared" si="14"/>
        <v>10</v>
      </c>
      <c r="N28" s="36"/>
      <c r="O28" s="83">
        <f t="shared" si="15"/>
        <v>242</v>
      </c>
      <c r="P28" s="83">
        <f t="shared" si="16"/>
        <v>0</v>
      </c>
      <c r="Q28" s="83">
        <f t="shared" si="17"/>
        <v>365</v>
      </c>
      <c r="R28" s="83">
        <f t="shared" si="18"/>
        <v>421</v>
      </c>
      <c r="S28" s="83">
        <f t="shared" si="19"/>
        <v>440</v>
      </c>
      <c r="T28" s="73"/>
      <c r="U28" s="67">
        <f>IF(B28=C28,0,IF(S28&lt;&gt;"-",(S28)/Přehled!$A$1,0))</f>
        <v>1.0476190476190477</v>
      </c>
    </row>
    <row r="29" spans="1:21" x14ac:dyDescent="0.25">
      <c r="A29" s="55">
        <v>27</v>
      </c>
      <c r="B29" s="34">
        <v>1689</v>
      </c>
      <c r="C29" s="7"/>
      <c r="D29" s="56">
        <v>385</v>
      </c>
      <c r="E29" s="41">
        <f t="shared" si="10"/>
        <v>195</v>
      </c>
      <c r="F29" s="41">
        <f t="shared" si="11"/>
        <v>65</v>
      </c>
      <c r="G29" s="41">
        <f t="shared" si="12"/>
        <v>15</v>
      </c>
      <c r="H29" s="7">
        <f t="shared" si="13"/>
        <v>5</v>
      </c>
      <c r="I29" s="34">
        <f t="shared" si="14"/>
        <v>732</v>
      </c>
      <c r="J29" s="41">
        <f t="shared" si="14"/>
        <v>371</v>
      </c>
      <c r="K29" s="41">
        <f t="shared" si="14"/>
        <v>124</v>
      </c>
      <c r="L29" s="41">
        <f t="shared" si="14"/>
        <v>29</v>
      </c>
      <c r="M29" s="7">
        <f t="shared" si="14"/>
        <v>10</v>
      </c>
      <c r="N29" s="36"/>
      <c r="O29" s="83">
        <f t="shared" si="15"/>
        <v>225</v>
      </c>
      <c r="P29" s="83">
        <f t="shared" si="16"/>
        <v>0</v>
      </c>
      <c r="Q29" s="83">
        <f t="shared" si="17"/>
        <v>338</v>
      </c>
      <c r="R29" s="83">
        <f t="shared" si="18"/>
        <v>404</v>
      </c>
      <c r="S29" s="83">
        <f t="shared" si="19"/>
        <v>423</v>
      </c>
      <c r="T29" s="73"/>
      <c r="U29" s="67">
        <f>IF(B29=C29,0,IF(S29&lt;&gt;"-",(S29)/Přehled!$A$1,0))</f>
        <v>1.0071428571428571</v>
      </c>
    </row>
    <row r="30" spans="1:21" x14ac:dyDescent="0.25">
      <c r="A30" s="55">
        <v>28</v>
      </c>
      <c r="B30" s="34">
        <v>1732</v>
      </c>
      <c r="C30" s="7"/>
      <c r="D30" s="56">
        <v>400</v>
      </c>
      <c r="E30" s="41">
        <f t="shared" si="10"/>
        <v>200</v>
      </c>
      <c r="F30" s="41">
        <f t="shared" si="11"/>
        <v>65</v>
      </c>
      <c r="G30" s="41">
        <f t="shared" si="12"/>
        <v>15</v>
      </c>
      <c r="H30" s="7">
        <f t="shared" si="13"/>
        <v>5</v>
      </c>
      <c r="I30" s="34">
        <f t="shared" si="14"/>
        <v>760</v>
      </c>
      <c r="J30" s="41">
        <f t="shared" si="14"/>
        <v>380</v>
      </c>
      <c r="K30" s="41">
        <f t="shared" si="14"/>
        <v>124</v>
      </c>
      <c r="L30" s="41">
        <f t="shared" si="14"/>
        <v>29</v>
      </c>
      <c r="M30" s="7">
        <f t="shared" si="14"/>
        <v>10</v>
      </c>
      <c r="N30" s="36"/>
      <c r="O30" s="83">
        <f t="shared" si="15"/>
        <v>212</v>
      </c>
      <c r="P30" s="83">
        <f t="shared" si="16"/>
        <v>0</v>
      </c>
      <c r="Q30" s="83">
        <f t="shared" si="17"/>
        <v>344</v>
      </c>
      <c r="R30" s="83">
        <f t="shared" si="18"/>
        <v>410</v>
      </c>
      <c r="S30" s="83">
        <f t="shared" si="19"/>
        <v>429</v>
      </c>
      <c r="T30" s="73"/>
      <c r="U30" s="67">
        <f>IF(B30=C30,0,IF(S30&lt;&gt;"-",(S30)/Přehled!$A$1,0))</f>
        <v>1.0214285714285714</v>
      </c>
    </row>
    <row r="31" spans="1:21" x14ac:dyDescent="0.25">
      <c r="A31" s="55">
        <v>29</v>
      </c>
      <c r="B31" s="34">
        <v>1775</v>
      </c>
      <c r="C31" s="7"/>
      <c r="D31" s="56">
        <v>420</v>
      </c>
      <c r="E31" s="41">
        <f t="shared" si="10"/>
        <v>210</v>
      </c>
      <c r="F31" s="41">
        <f t="shared" si="11"/>
        <v>70</v>
      </c>
      <c r="G31" s="41">
        <f t="shared" si="12"/>
        <v>20</v>
      </c>
      <c r="H31" s="7">
        <f t="shared" si="13"/>
        <v>5</v>
      </c>
      <c r="I31" s="34">
        <f t="shared" si="14"/>
        <v>798</v>
      </c>
      <c r="J31" s="41">
        <f t="shared" si="14"/>
        <v>399</v>
      </c>
      <c r="K31" s="41">
        <f t="shared" si="14"/>
        <v>133</v>
      </c>
      <c r="L31" s="41">
        <f t="shared" si="14"/>
        <v>38</v>
      </c>
      <c r="M31" s="7">
        <f t="shared" si="14"/>
        <v>10</v>
      </c>
      <c r="N31" s="36"/>
      <c r="O31" s="83">
        <f t="shared" si="15"/>
        <v>179</v>
      </c>
      <c r="P31" s="83">
        <f t="shared" si="16"/>
        <v>0</v>
      </c>
      <c r="Q31" s="83">
        <f t="shared" si="17"/>
        <v>312</v>
      </c>
      <c r="R31" s="83">
        <f t="shared" si="18"/>
        <v>369</v>
      </c>
      <c r="S31" s="83">
        <f t="shared" si="19"/>
        <v>397</v>
      </c>
      <c r="T31" s="73"/>
      <c r="U31" s="67">
        <f>IF(B31=C31,0,IF(S31&lt;&gt;"-",(S31)/Přehled!$A$1,0))</f>
        <v>0.94523809523809521</v>
      </c>
    </row>
    <row r="32" spans="1:21" x14ac:dyDescent="0.25">
      <c r="A32" s="55">
        <v>30</v>
      </c>
      <c r="B32" s="34">
        <v>1819</v>
      </c>
      <c r="C32" s="7"/>
      <c r="D32" s="56">
        <v>440</v>
      </c>
      <c r="E32" s="41">
        <f t="shared" si="10"/>
        <v>220</v>
      </c>
      <c r="F32" s="41">
        <f t="shared" si="11"/>
        <v>75</v>
      </c>
      <c r="G32" s="41">
        <f t="shared" si="12"/>
        <v>20</v>
      </c>
      <c r="H32" s="7">
        <f t="shared" si="13"/>
        <v>5</v>
      </c>
      <c r="I32" s="34">
        <f t="shared" si="14"/>
        <v>836</v>
      </c>
      <c r="J32" s="41">
        <f t="shared" si="14"/>
        <v>418</v>
      </c>
      <c r="K32" s="41">
        <f t="shared" si="14"/>
        <v>143</v>
      </c>
      <c r="L32" s="41">
        <f t="shared" si="14"/>
        <v>38</v>
      </c>
      <c r="M32" s="7">
        <f t="shared" si="14"/>
        <v>10</v>
      </c>
      <c r="N32" s="36"/>
      <c r="O32" s="83">
        <f t="shared" si="15"/>
        <v>147</v>
      </c>
      <c r="P32" s="83">
        <f t="shared" si="16"/>
        <v>0</v>
      </c>
      <c r="Q32" s="83">
        <f t="shared" si="17"/>
        <v>279</v>
      </c>
      <c r="R32" s="83">
        <f t="shared" si="18"/>
        <v>346</v>
      </c>
      <c r="S32" s="83">
        <f t="shared" si="19"/>
        <v>374</v>
      </c>
      <c r="T32" s="73"/>
      <c r="U32" s="67">
        <f>IF(B32=C32,0,IF(S32&lt;&gt;"-",(S32)/Přehled!$A$1,0))</f>
        <v>0.89047619047619042</v>
      </c>
    </row>
    <row r="33" spans="1:21" x14ac:dyDescent="0.25">
      <c r="A33" s="50">
        <v>31</v>
      </c>
      <c r="B33" s="51">
        <v>1865</v>
      </c>
      <c r="C33" s="52"/>
      <c r="D33" s="53">
        <v>455</v>
      </c>
      <c r="E33" s="54">
        <f t="shared" si="10"/>
        <v>230</v>
      </c>
      <c r="F33" s="54">
        <f t="shared" si="11"/>
        <v>75</v>
      </c>
      <c r="G33" s="54">
        <f t="shared" si="12"/>
        <v>20</v>
      </c>
      <c r="H33" s="52">
        <f t="shared" si="13"/>
        <v>5</v>
      </c>
      <c r="I33" s="51">
        <f t="shared" si="14"/>
        <v>865</v>
      </c>
      <c r="J33" s="54">
        <f t="shared" si="14"/>
        <v>437</v>
      </c>
      <c r="K33" s="54">
        <f t="shared" si="14"/>
        <v>143</v>
      </c>
      <c r="L33" s="54">
        <f t="shared" si="14"/>
        <v>38</v>
      </c>
      <c r="M33" s="52">
        <f t="shared" si="14"/>
        <v>10</v>
      </c>
      <c r="N33" s="36"/>
      <c r="O33" s="83">
        <f t="shared" si="15"/>
        <v>135</v>
      </c>
      <c r="P33" s="83">
        <f t="shared" si="16"/>
        <v>0</v>
      </c>
      <c r="Q33" s="83">
        <f t="shared" si="17"/>
        <v>277</v>
      </c>
      <c r="R33" s="83">
        <f t="shared" si="18"/>
        <v>344</v>
      </c>
      <c r="S33" s="83">
        <f t="shared" si="19"/>
        <v>372</v>
      </c>
      <c r="T33" s="73"/>
      <c r="U33" s="67">
        <f>IF(B33=C33,0,IF(S33&lt;&gt;"-",(S33)/Přehled!$A$1,0))</f>
        <v>0.88571428571428568</v>
      </c>
    </row>
    <row r="34" spans="1:21" x14ac:dyDescent="0.25">
      <c r="A34" s="55">
        <v>32</v>
      </c>
      <c r="B34" s="34">
        <v>1911</v>
      </c>
      <c r="C34" s="7"/>
      <c r="D34" s="56">
        <v>475</v>
      </c>
      <c r="E34" s="41">
        <f t="shared" si="10"/>
        <v>240</v>
      </c>
      <c r="F34" s="41">
        <f t="shared" si="11"/>
        <v>80</v>
      </c>
      <c r="G34" s="41">
        <f t="shared" si="12"/>
        <v>20</v>
      </c>
      <c r="H34" s="7">
        <f t="shared" si="13"/>
        <v>5</v>
      </c>
      <c r="I34" s="34">
        <f t="shared" si="14"/>
        <v>903</v>
      </c>
      <c r="J34" s="41">
        <f t="shared" si="14"/>
        <v>456</v>
      </c>
      <c r="K34" s="41">
        <f t="shared" si="14"/>
        <v>152</v>
      </c>
      <c r="L34" s="41">
        <f t="shared" si="14"/>
        <v>38</v>
      </c>
      <c r="M34" s="7">
        <f t="shared" si="14"/>
        <v>10</v>
      </c>
      <c r="N34" s="36"/>
      <c r="O34" s="83">
        <f t="shared" si="15"/>
        <v>105</v>
      </c>
      <c r="P34" s="83">
        <f t="shared" si="16"/>
        <v>0</v>
      </c>
      <c r="Q34" s="83">
        <f t="shared" si="17"/>
        <v>248</v>
      </c>
      <c r="R34" s="83">
        <f t="shared" si="18"/>
        <v>324</v>
      </c>
      <c r="S34" s="83">
        <f t="shared" si="19"/>
        <v>352</v>
      </c>
      <c r="T34" s="73"/>
      <c r="U34" s="67">
        <f>IF(B34=C34,0,IF(S34&lt;&gt;"-",(S34)/Přehled!$A$1,0))</f>
        <v>0.83809523809523812</v>
      </c>
    </row>
    <row r="35" spans="1:21" x14ac:dyDescent="0.25">
      <c r="A35" s="55">
        <v>33</v>
      </c>
      <c r="B35" s="34">
        <v>1959</v>
      </c>
      <c r="C35" s="7"/>
      <c r="D35" s="56">
        <v>490</v>
      </c>
      <c r="E35" s="41">
        <f t="shared" si="10"/>
        <v>245</v>
      </c>
      <c r="F35" s="41">
        <f t="shared" si="11"/>
        <v>80</v>
      </c>
      <c r="G35" s="41">
        <f t="shared" si="12"/>
        <v>20</v>
      </c>
      <c r="H35" s="7">
        <f t="shared" si="13"/>
        <v>5</v>
      </c>
      <c r="I35" s="34">
        <f t="shared" si="14"/>
        <v>931</v>
      </c>
      <c r="J35" s="41">
        <f t="shared" si="14"/>
        <v>466</v>
      </c>
      <c r="K35" s="41">
        <f t="shared" si="14"/>
        <v>152</v>
      </c>
      <c r="L35" s="41">
        <f t="shared" si="14"/>
        <v>38</v>
      </c>
      <c r="M35" s="7">
        <f t="shared" si="14"/>
        <v>10</v>
      </c>
      <c r="N35" s="36"/>
      <c r="O35" s="35">
        <f t="shared" si="15"/>
        <v>97</v>
      </c>
      <c r="P35" s="35">
        <f t="shared" si="16"/>
        <v>0</v>
      </c>
      <c r="Q35" s="35">
        <f t="shared" si="17"/>
        <v>258</v>
      </c>
      <c r="R35" s="35">
        <f t="shared" si="18"/>
        <v>334</v>
      </c>
      <c r="S35" s="35">
        <f t="shared" si="19"/>
        <v>362</v>
      </c>
      <c r="T35" s="22"/>
      <c r="U35" s="67">
        <f>IF(B35=C35,0,IF(S35&lt;&gt;"-",(S35)/Přehled!$A$1,0))</f>
        <v>0.86190476190476195</v>
      </c>
    </row>
    <row r="36" spans="1:21" x14ac:dyDescent="0.25">
      <c r="A36" s="55">
        <v>34</v>
      </c>
      <c r="B36" s="34">
        <v>2008</v>
      </c>
      <c r="C36" s="7"/>
      <c r="D36" s="56">
        <v>510</v>
      </c>
      <c r="E36" s="41">
        <f t="shared" si="10"/>
        <v>255</v>
      </c>
      <c r="F36" s="41">
        <f t="shared" si="11"/>
        <v>85</v>
      </c>
      <c r="G36" s="41">
        <f t="shared" si="12"/>
        <v>20</v>
      </c>
      <c r="H36" s="7">
        <f t="shared" si="13"/>
        <v>5</v>
      </c>
      <c r="I36" s="34">
        <f t="shared" si="14"/>
        <v>969</v>
      </c>
      <c r="J36" s="41">
        <f t="shared" si="14"/>
        <v>485</v>
      </c>
      <c r="K36" s="41">
        <f t="shared" si="14"/>
        <v>162</v>
      </c>
      <c r="L36" s="41">
        <f t="shared" si="14"/>
        <v>38</v>
      </c>
      <c r="M36" s="7">
        <f t="shared" si="14"/>
        <v>10</v>
      </c>
      <c r="N36" s="36"/>
      <c r="O36" s="35">
        <f t="shared" si="15"/>
        <v>70</v>
      </c>
      <c r="P36" s="35">
        <f t="shared" si="16"/>
        <v>0</v>
      </c>
      <c r="Q36" s="35">
        <f t="shared" si="17"/>
        <v>230</v>
      </c>
      <c r="R36" s="35">
        <f t="shared" si="18"/>
        <v>316</v>
      </c>
      <c r="S36" s="35">
        <f t="shared" si="19"/>
        <v>344</v>
      </c>
      <c r="T36" s="22"/>
      <c r="U36" s="67">
        <f>IF(B36=C36,0,IF(S36&lt;&gt;"-",(S36)/Přehled!$A$1,0))</f>
        <v>0.81904761904761902</v>
      </c>
    </row>
    <row r="37" spans="1:21" x14ac:dyDescent="0.25">
      <c r="A37" s="55">
        <v>35</v>
      </c>
      <c r="B37" s="34">
        <v>2058</v>
      </c>
      <c r="C37" s="7"/>
      <c r="D37" s="56">
        <v>525</v>
      </c>
      <c r="E37" s="41">
        <f t="shared" si="10"/>
        <v>265</v>
      </c>
      <c r="F37" s="41">
        <f t="shared" si="11"/>
        <v>90</v>
      </c>
      <c r="G37" s="41">
        <f t="shared" si="12"/>
        <v>25</v>
      </c>
      <c r="H37" s="7">
        <f t="shared" si="13"/>
        <v>5</v>
      </c>
      <c r="I37" s="34">
        <f t="shared" si="14"/>
        <v>998</v>
      </c>
      <c r="J37" s="41">
        <f t="shared" si="14"/>
        <v>504</v>
      </c>
      <c r="K37" s="41">
        <f t="shared" si="14"/>
        <v>171</v>
      </c>
      <c r="L37" s="41">
        <f t="shared" si="14"/>
        <v>48</v>
      </c>
      <c r="M37" s="7">
        <f t="shared" si="14"/>
        <v>10</v>
      </c>
      <c r="N37" s="36"/>
      <c r="O37" s="35">
        <f t="shared" si="15"/>
        <v>62</v>
      </c>
      <c r="P37" s="35">
        <f t="shared" si="16"/>
        <v>0</v>
      </c>
      <c r="Q37" s="35">
        <f t="shared" si="17"/>
        <v>214</v>
      </c>
      <c r="R37" s="35">
        <f t="shared" si="18"/>
        <v>289</v>
      </c>
      <c r="S37" s="35">
        <f t="shared" si="19"/>
        <v>327</v>
      </c>
      <c r="T37" s="22"/>
      <c r="U37" s="67">
        <f>IF(B37=C37,0,IF(S37&lt;&gt;"-",(S37)/Přehled!$A$1,0))</f>
        <v>0.77857142857142858</v>
      </c>
    </row>
    <row r="38" spans="1:21" x14ac:dyDescent="0.25">
      <c r="A38" s="55">
        <v>36</v>
      </c>
      <c r="B38" s="34">
        <v>2110</v>
      </c>
      <c r="C38" s="7"/>
      <c r="D38" s="56">
        <v>545</v>
      </c>
      <c r="E38" s="41">
        <f t="shared" si="10"/>
        <v>275</v>
      </c>
      <c r="F38" s="41">
        <f t="shared" si="11"/>
        <v>90</v>
      </c>
      <c r="G38" s="41">
        <f t="shared" si="12"/>
        <v>25</v>
      </c>
      <c r="H38" s="7">
        <f t="shared" si="13"/>
        <v>5</v>
      </c>
      <c r="I38" s="34">
        <f t="shared" si="14"/>
        <v>1036</v>
      </c>
      <c r="J38" s="41">
        <f t="shared" si="14"/>
        <v>523</v>
      </c>
      <c r="K38" s="41">
        <f t="shared" si="14"/>
        <v>171</v>
      </c>
      <c r="L38" s="41">
        <f t="shared" si="14"/>
        <v>48</v>
      </c>
      <c r="M38" s="7">
        <f t="shared" si="14"/>
        <v>10</v>
      </c>
      <c r="N38" s="36"/>
      <c r="O38" s="35">
        <f t="shared" si="15"/>
        <v>38</v>
      </c>
      <c r="P38" s="35">
        <f t="shared" si="16"/>
        <v>0</v>
      </c>
      <c r="Q38" s="35">
        <f t="shared" si="17"/>
        <v>209</v>
      </c>
      <c r="R38" s="35">
        <f t="shared" si="18"/>
        <v>284</v>
      </c>
      <c r="S38" s="35">
        <f t="shared" si="19"/>
        <v>322</v>
      </c>
      <c r="T38" s="22"/>
      <c r="U38" s="67">
        <f>IF(B38=C38,0,IF(S38&lt;&gt;"-",(S38)/Přehled!$A$1,0))</f>
        <v>0.76666666666666672</v>
      </c>
    </row>
    <row r="39" spans="1:21" x14ac:dyDescent="0.25">
      <c r="A39" s="55">
        <v>37</v>
      </c>
      <c r="B39" s="34">
        <v>2163</v>
      </c>
      <c r="C39" s="7"/>
      <c r="D39" s="56">
        <v>565</v>
      </c>
      <c r="E39" s="41">
        <f t="shared" si="10"/>
        <v>285</v>
      </c>
      <c r="F39" s="41">
        <f t="shared" si="11"/>
        <v>95</v>
      </c>
      <c r="G39" s="41">
        <f t="shared" si="12"/>
        <v>25</v>
      </c>
      <c r="H39" s="7">
        <f t="shared" si="13"/>
        <v>5</v>
      </c>
      <c r="I39" s="34">
        <f t="shared" si="14"/>
        <v>1074</v>
      </c>
      <c r="J39" s="41">
        <f t="shared" si="14"/>
        <v>542</v>
      </c>
      <c r="K39" s="41">
        <f t="shared" si="14"/>
        <v>181</v>
      </c>
      <c r="L39" s="41">
        <f t="shared" si="14"/>
        <v>48</v>
      </c>
      <c r="M39" s="7">
        <f t="shared" si="14"/>
        <v>10</v>
      </c>
      <c r="N39" s="36"/>
      <c r="O39" s="35">
        <f t="shared" si="15"/>
        <v>15</v>
      </c>
      <c r="P39" s="35">
        <f t="shared" si="16"/>
        <v>0</v>
      </c>
      <c r="Q39" s="35">
        <f t="shared" si="17"/>
        <v>185</v>
      </c>
      <c r="R39" s="35">
        <f t="shared" si="18"/>
        <v>270</v>
      </c>
      <c r="S39" s="35">
        <f t="shared" si="19"/>
        <v>308</v>
      </c>
      <c r="T39" s="22"/>
      <c r="U39" s="67">
        <f>IF(B39=C39,0,IF(S39&lt;&gt;"-",(S39)/Přehled!$A$1,0))</f>
        <v>0.73333333333333328</v>
      </c>
    </row>
    <row r="40" spans="1:21" x14ac:dyDescent="0.25">
      <c r="A40" s="55">
        <v>38</v>
      </c>
      <c r="B40" s="34">
        <v>2217</v>
      </c>
      <c r="C40" s="7"/>
      <c r="D40" s="56">
        <v>585</v>
      </c>
      <c r="E40" s="41">
        <f t="shared" si="10"/>
        <v>295</v>
      </c>
      <c r="F40" s="41">
        <f t="shared" si="11"/>
        <v>100</v>
      </c>
      <c r="G40" s="41">
        <f t="shared" si="12"/>
        <v>25</v>
      </c>
      <c r="H40" s="7">
        <f t="shared" si="13"/>
        <v>5</v>
      </c>
      <c r="I40" s="34">
        <f t="shared" si="14"/>
        <v>1112</v>
      </c>
      <c r="J40" s="41">
        <f t="shared" si="14"/>
        <v>561</v>
      </c>
      <c r="K40" s="41">
        <f t="shared" si="14"/>
        <v>190</v>
      </c>
      <c r="L40" s="41">
        <f t="shared" si="14"/>
        <v>48</v>
      </c>
      <c r="M40" s="7">
        <f t="shared" si="14"/>
        <v>10</v>
      </c>
      <c r="N40" s="36"/>
      <c r="O40" s="35">
        <f t="shared" si="15"/>
        <v>0</v>
      </c>
      <c r="P40" s="35">
        <f t="shared" si="16"/>
        <v>0</v>
      </c>
      <c r="Q40" s="35">
        <f t="shared" si="17"/>
        <v>164</v>
      </c>
      <c r="R40" s="35">
        <f t="shared" si="18"/>
        <v>258</v>
      </c>
      <c r="S40" s="35">
        <f t="shared" si="19"/>
        <v>296</v>
      </c>
      <c r="T40" s="22"/>
      <c r="U40" s="67">
        <f>IF(B40=C40,0,IF(S40&lt;&gt;"-",(S40)/Přehled!$A$1,0))</f>
        <v>0.70476190476190481</v>
      </c>
    </row>
    <row r="41" spans="1:21" x14ac:dyDescent="0.25">
      <c r="A41" s="55">
        <v>39</v>
      </c>
      <c r="B41" s="34">
        <v>2272</v>
      </c>
      <c r="C41" s="7"/>
      <c r="D41" s="56">
        <v>600</v>
      </c>
      <c r="E41" s="41">
        <f t="shared" si="10"/>
        <v>300</v>
      </c>
      <c r="F41" s="41">
        <f t="shared" si="11"/>
        <v>100</v>
      </c>
      <c r="G41" s="41">
        <f t="shared" si="12"/>
        <v>25</v>
      </c>
      <c r="H41" s="7">
        <f t="shared" si="13"/>
        <v>5</v>
      </c>
      <c r="I41" s="34">
        <f t="shared" si="14"/>
        <v>1140</v>
      </c>
      <c r="J41" s="41">
        <f t="shared" si="14"/>
        <v>570</v>
      </c>
      <c r="K41" s="41">
        <f t="shared" si="14"/>
        <v>190</v>
      </c>
      <c r="L41" s="41">
        <f t="shared" si="14"/>
        <v>48</v>
      </c>
      <c r="M41" s="7">
        <f t="shared" si="14"/>
        <v>10</v>
      </c>
      <c r="N41" s="36"/>
      <c r="O41" s="35">
        <f t="shared" si="15"/>
        <v>0</v>
      </c>
      <c r="P41" s="35">
        <f t="shared" si="16"/>
        <v>0</v>
      </c>
      <c r="Q41" s="35">
        <f t="shared" si="17"/>
        <v>182</v>
      </c>
      <c r="R41" s="35">
        <f t="shared" si="18"/>
        <v>276</v>
      </c>
      <c r="S41" s="35">
        <f t="shared" si="19"/>
        <v>314</v>
      </c>
      <c r="T41" s="22"/>
      <c r="U41" s="67">
        <f>IF(B41=C41,0,IF(S41&lt;&gt;"-",(S41)/Přehled!$A$1,0))</f>
        <v>0.74761904761904763</v>
      </c>
    </row>
    <row r="42" spans="1:21" x14ac:dyDescent="0.25">
      <c r="A42" s="55">
        <v>40</v>
      </c>
      <c r="B42" s="34">
        <v>2329</v>
      </c>
      <c r="C42" s="7"/>
      <c r="D42" s="56">
        <v>620</v>
      </c>
      <c r="E42" s="41">
        <f t="shared" si="10"/>
        <v>310</v>
      </c>
      <c r="F42" s="41">
        <f t="shared" si="11"/>
        <v>105</v>
      </c>
      <c r="G42" s="41">
        <f t="shared" si="12"/>
        <v>25</v>
      </c>
      <c r="H42" s="7">
        <f t="shared" si="13"/>
        <v>5</v>
      </c>
      <c r="I42" s="34">
        <f t="shared" si="14"/>
        <v>1178</v>
      </c>
      <c r="J42" s="41">
        <f t="shared" si="14"/>
        <v>589</v>
      </c>
      <c r="K42" s="41">
        <f t="shared" si="14"/>
        <v>200</v>
      </c>
      <c r="L42" s="41">
        <f t="shared" si="14"/>
        <v>48</v>
      </c>
      <c r="M42" s="7">
        <f t="shared" si="14"/>
        <v>10</v>
      </c>
      <c r="N42" s="36"/>
      <c r="O42" s="35">
        <f t="shared" si="15"/>
        <v>0</v>
      </c>
      <c r="P42" s="35">
        <f t="shared" si="16"/>
        <v>0</v>
      </c>
      <c r="Q42" s="35">
        <f t="shared" si="17"/>
        <v>162</v>
      </c>
      <c r="R42" s="35">
        <f t="shared" si="18"/>
        <v>266</v>
      </c>
      <c r="S42" s="35">
        <f t="shared" si="19"/>
        <v>304</v>
      </c>
      <c r="T42" s="22"/>
      <c r="U42" s="67">
        <f>IF(B42=C42,0,IF(S42&lt;&gt;"-",(S42)/Přehled!$A$1,0))</f>
        <v>0.72380952380952379</v>
      </c>
    </row>
    <row r="43" spans="1:21" x14ac:dyDescent="0.25">
      <c r="A43" s="55">
        <v>41</v>
      </c>
      <c r="B43" s="34">
        <v>2387</v>
      </c>
      <c r="C43" s="7"/>
      <c r="D43" s="56">
        <v>640</v>
      </c>
      <c r="E43" s="41">
        <f t="shared" si="10"/>
        <v>320</v>
      </c>
      <c r="F43" s="41">
        <f t="shared" si="11"/>
        <v>105</v>
      </c>
      <c r="G43" s="41">
        <f t="shared" si="12"/>
        <v>25</v>
      </c>
      <c r="H43" s="7">
        <f t="shared" si="13"/>
        <v>5</v>
      </c>
      <c r="I43" s="34">
        <f t="shared" si="14"/>
        <v>1216</v>
      </c>
      <c r="J43" s="41">
        <f t="shared" si="14"/>
        <v>608</v>
      </c>
      <c r="K43" s="41">
        <f t="shared" si="14"/>
        <v>200</v>
      </c>
      <c r="L43" s="41">
        <f t="shared" si="14"/>
        <v>48</v>
      </c>
      <c r="M43" s="7">
        <f t="shared" si="14"/>
        <v>10</v>
      </c>
      <c r="N43" s="36"/>
      <c r="O43" s="35">
        <f t="shared" si="15"/>
        <v>0</v>
      </c>
      <c r="P43" s="35">
        <f t="shared" si="16"/>
        <v>0</v>
      </c>
      <c r="Q43" s="35">
        <f t="shared" si="17"/>
        <v>163</v>
      </c>
      <c r="R43" s="35">
        <f t="shared" si="18"/>
        <v>267</v>
      </c>
      <c r="S43" s="35">
        <f t="shared" si="19"/>
        <v>305</v>
      </c>
      <c r="T43" s="22"/>
      <c r="U43" s="67">
        <f>IF(B43=C43,0,IF(S43&lt;&gt;"-",(S43)/Přehled!$A$1,0))</f>
        <v>0.72619047619047616</v>
      </c>
    </row>
    <row r="44" spans="1:21" x14ac:dyDescent="0.25">
      <c r="A44" s="55">
        <v>42</v>
      </c>
      <c r="B44" s="34">
        <v>2447</v>
      </c>
      <c r="C44" s="7"/>
      <c r="D44" s="56">
        <v>660</v>
      </c>
      <c r="E44" s="41">
        <f t="shared" si="10"/>
        <v>330</v>
      </c>
      <c r="F44" s="41">
        <f t="shared" si="11"/>
        <v>110</v>
      </c>
      <c r="G44" s="41">
        <f t="shared" si="12"/>
        <v>30</v>
      </c>
      <c r="H44" s="7">
        <f t="shared" si="13"/>
        <v>5</v>
      </c>
      <c r="I44" s="34">
        <f t="shared" si="14"/>
        <v>1254</v>
      </c>
      <c r="J44" s="41">
        <f t="shared" si="14"/>
        <v>627</v>
      </c>
      <c r="K44" s="41">
        <f t="shared" si="14"/>
        <v>209</v>
      </c>
      <c r="L44" s="41">
        <f t="shared" si="14"/>
        <v>57</v>
      </c>
      <c r="M44" s="7">
        <f t="shared" si="14"/>
        <v>10</v>
      </c>
      <c r="N44" s="36"/>
      <c r="O44" s="35">
        <f t="shared" si="15"/>
        <v>0</v>
      </c>
      <c r="P44" s="35">
        <f t="shared" si="16"/>
        <v>0</v>
      </c>
      <c r="Q44" s="35">
        <f t="shared" si="17"/>
        <v>148</v>
      </c>
      <c r="R44" s="35">
        <f t="shared" si="18"/>
        <v>243</v>
      </c>
      <c r="S44" s="35">
        <f t="shared" si="19"/>
        <v>290</v>
      </c>
      <c r="T44" s="22"/>
      <c r="U44" s="67">
        <f>IF(B44=C44,0,IF(S44&lt;&gt;"-",(S44)/Přehled!$A$1,0))</f>
        <v>0.69047619047619047</v>
      </c>
    </row>
    <row r="45" spans="1:21" x14ac:dyDescent="0.25">
      <c r="A45" s="55">
        <v>43</v>
      </c>
      <c r="B45" s="34">
        <v>2508</v>
      </c>
      <c r="C45" s="7"/>
      <c r="D45" s="56">
        <v>675</v>
      </c>
      <c r="E45" s="41">
        <f t="shared" si="10"/>
        <v>340</v>
      </c>
      <c r="F45" s="41">
        <f t="shared" si="11"/>
        <v>115</v>
      </c>
      <c r="G45" s="41">
        <f t="shared" si="12"/>
        <v>30</v>
      </c>
      <c r="H45" s="7">
        <f t="shared" si="13"/>
        <v>5</v>
      </c>
      <c r="I45" s="34">
        <f t="shared" si="14"/>
        <v>1283</v>
      </c>
      <c r="J45" s="41">
        <f t="shared" si="14"/>
        <v>646</v>
      </c>
      <c r="K45" s="41">
        <f t="shared" si="14"/>
        <v>219</v>
      </c>
      <c r="L45" s="41">
        <f t="shared" si="14"/>
        <v>57</v>
      </c>
      <c r="M45" s="7">
        <f t="shared" si="14"/>
        <v>10</v>
      </c>
      <c r="N45" s="36"/>
      <c r="O45" s="35">
        <f t="shared" si="15"/>
        <v>0</v>
      </c>
      <c r="P45" s="35">
        <f t="shared" si="16"/>
        <v>0</v>
      </c>
      <c r="Q45" s="35">
        <f t="shared" si="17"/>
        <v>141</v>
      </c>
      <c r="R45" s="35">
        <f t="shared" si="18"/>
        <v>246</v>
      </c>
      <c r="S45" s="35">
        <f t="shared" si="19"/>
        <v>293</v>
      </c>
      <c r="T45" s="22"/>
      <c r="U45" s="67">
        <f>IF(B45=C45,0,IF(S45&lt;&gt;"-",(S45)/Přehled!$A$1,0))</f>
        <v>0.69761904761904758</v>
      </c>
    </row>
    <row r="46" spans="1:21" x14ac:dyDescent="0.25">
      <c r="A46" s="55">
        <v>44</v>
      </c>
      <c r="B46" s="34">
        <v>2571</v>
      </c>
      <c r="C46" s="7"/>
      <c r="D46" s="56">
        <v>695</v>
      </c>
      <c r="E46" s="41">
        <f t="shared" si="10"/>
        <v>350</v>
      </c>
      <c r="F46" s="41">
        <f t="shared" si="11"/>
        <v>115</v>
      </c>
      <c r="G46" s="41">
        <f t="shared" si="12"/>
        <v>30</v>
      </c>
      <c r="H46" s="7">
        <f t="shared" si="13"/>
        <v>5</v>
      </c>
      <c r="I46" s="34">
        <f t="shared" si="14"/>
        <v>1321</v>
      </c>
      <c r="J46" s="41">
        <f t="shared" si="14"/>
        <v>665</v>
      </c>
      <c r="K46" s="41">
        <f t="shared" si="14"/>
        <v>219</v>
      </c>
      <c r="L46" s="41">
        <f t="shared" si="14"/>
        <v>57</v>
      </c>
      <c r="M46" s="7">
        <f t="shared" si="14"/>
        <v>10</v>
      </c>
      <c r="N46" s="36"/>
      <c r="O46" s="35">
        <f t="shared" si="15"/>
        <v>0</v>
      </c>
      <c r="P46" s="35">
        <f t="shared" si="16"/>
        <v>0</v>
      </c>
      <c r="Q46" s="35">
        <f t="shared" si="17"/>
        <v>147</v>
      </c>
      <c r="R46" s="35">
        <f t="shared" si="18"/>
        <v>252</v>
      </c>
      <c r="S46" s="35">
        <f t="shared" si="19"/>
        <v>299</v>
      </c>
      <c r="T46" s="22"/>
      <c r="U46" s="67">
        <f>IF(B46=C46,0,IF(S46&lt;&gt;"-",(S46)/Přehled!$A$1,0))</f>
        <v>0.71190476190476193</v>
      </c>
    </row>
    <row r="47" spans="1:21" x14ac:dyDescent="0.25">
      <c r="A47" s="55">
        <v>45</v>
      </c>
      <c r="B47" s="34">
        <v>2635</v>
      </c>
      <c r="C47" s="7"/>
      <c r="D47" s="56">
        <v>715</v>
      </c>
      <c r="E47" s="41">
        <f t="shared" si="10"/>
        <v>360</v>
      </c>
      <c r="F47" s="41">
        <f t="shared" si="11"/>
        <v>120</v>
      </c>
      <c r="G47" s="41">
        <f t="shared" si="12"/>
        <v>30</v>
      </c>
      <c r="H47" s="7">
        <f t="shared" si="13"/>
        <v>5</v>
      </c>
      <c r="I47" s="34">
        <f t="shared" si="14"/>
        <v>1359</v>
      </c>
      <c r="J47" s="41">
        <f t="shared" si="14"/>
        <v>684</v>
      </c>
      <c r="K47" s="41">
        <f t="shared" si="14"/>
        <v>228</v>
      </c>
      <c r="L47" s="41">
        <f t="shared" si="14"/>
        <v>57</v>
      </c>
      <c r="M47" s="7">
        <f t="shared" si="14"/>
        <v>10</v>
      </c>
      <c r="N47" s="36"/>
      <c r="O47" s="35">
        <f t="shared" si="15"/>
        <v>0</v>
      </c>
      <c r="P47" s="35">
        <f t="shared" si="16"/>
        <v>0</v>
      </c>
      <c r="Q47" s="35">
        <f t="shared" si="17"/>
        <v>136</v>
      </c>
      <c r="R47" s="35">
        <f t="shared" si="18"/>
        <v>250</v>
      </c>
      <c r="S47" s="35">
        <f t="shared" si="19"/>
        <v>297</v>
      </c>
      <c r="T47" s="22"/>
      <c r="U47" s="67">
        <f>IF(B47=C47,0,IF(S47&lt;&gt;"-",(S47)/Přehled!$A$1,0))</f>
        <v>0.70714285714285718</v>
      </c>
    </row>
    <row r="48" spans="1:21" x14ac:dyDescent="0.25">
      <c r="A48" s="55">
        <v>46</v>
      </c>
      <c r="B48" s="34">
        <v>2701</v>
      </c>
      <c r="C48" s="7"/>
      <c r="D48" s="56">
        <v>735</v>
      </c>
      <c r="E48" s="41">
        <f t="shared" si="10"/>
        <v>370</v>
      </c>
      <c r="F48" s="41">
        <f t="shared" si="11"/>
        <v>125</v>
      </c>
      <c r="G48" s="41">
        <f t="shared" si="12"/>
        <v>30</v>
      </c>
      <c r="H48" s="7">
        <f t="shared" si="13"/>
        <v>5</v>
      </c>
      <c r="I48" s="34">
        <f t="shared" si="14"/>
        <v>1397</v>
      </c>
      <c r="J48" s="41">
        <f t="shared" si="14"/>
        <v>703</v>
      </c>
      <c r="K48" s="41">
        <f t="shared" si="14"/>
        <v>238</v>
      </c>
      <c r="L48" s="41">
        <f t="shared" si="14"/>
        <v>57</v>
      </c>
      <c r="M48" s="7">
        <f t="shared" si="14"/>
        <v>10</v>
      </c>
      <c r="N48" s="36"/>
      <c r="O48" s="35">
        <f t="shared" si="15"/>
        <v>0</v>
      </c>
      <c r="P48" s="35">
        <f t="shared" si="16"/>
        <v>0</v>
      </c>
      <c r="Q48" s="35">
        <f t="shared" si="17"/>
        <v>125</v>
      </c>
      <c r="R48" s="35">
        <f t="shared" si="18"/>
        <v>249</v>
      </c>
      <c r="S48" s="35">
        <f t="shared" si="19"/>
        <v>296</v>
      </c>
      <c r="T48" s="22"/>
      <c r="U48" s="67">
        <f>IF(B48=C48,0,IF(S48&lt;&gt;"-",(S48)/Přehled!$A$1,0))</f>
        <v>0.70476190476190481</v>
      </c>
    </row>
    <row r="49" spans="1:21" x14ac:dyDescent="0.25">
      <c r="A49" s="55">
        <v>47</v>
      </c>
      <c r="B49" s="34">
        <v>2768</v>
      </c>
      <c r="C49" s="7"/>
      <c r="D49" s="56">
        <v>755</v>
      </c>
      <c r="E49" s="41">
        <f t="shared" si="10"/>
        <v>380</v>
      </c>
      <c r="F49" s="41">
        <f t="shared" si="11"/>
        <v>125</v>
      </c>
      <c r="G49" s="41">
        <f t="shared" si="12"/>
        <v>30</v>
      </c>
      <c r="H49" s="7">
        <f t="shared" si="13"/>
        <v>5</v>
      </c>
      <c r="I49" s="34">
        <f t="shared" si="14"/>
        <v>1435</v>
      </c>
      <c r="J49" s="41">
        <f t="shared" si="14"/>
        <v>722</v>
      </c>
      <c r="K49" s="41">
        <f t="shared" si="14"/>
        <v>238</v>
      </c>
      <c r="L49" s="41">
        <f t="shared" si="14"/>
        <v>57</v>
      </c>
      <c r="M49" s="7">
        <f t="shared" si="14"/>
        <v>10</v>
      </c>
      <c r="N49" s="36"/>
      <c r="O49" s="35">
        <f t="shared" si="15"/>
        <v>0</v>
      </c>
      <c r="P49" s="35">
        <f t="shared" si="16"/>
        <v>0</v>
      </c>
      <c r="Q49" s="35">
        <f t="shared" si="17"/>
        <v>135</v>
      </c>
      <c r="R49" s="35">
        <f t="shared" si="18"/>
        <v>259</v>
      </c>
      <c r="S49" s="35">
        <f t="shared" si="19"/>
        <v>306</v>
      </c>
      <c r="T49" s="22"/>
      <c r="U49" s="67">
        <f>IF(B49=C49,0,IF(S49&lt;&gt;"-",(S49)/Přehled!$A$1,0))</f>
        <v>0.72857142857142854</v>
      </c>
    </row>
    <row r="50" spans="1:21" x14ac:dyDescent="0.25">
      <c r="A50" s="55">
        <v>48</v>
      </c>
      <c r="B50" s="34">
        <v>2837</v>
      </c>
      <c r="C50" s="7"/>
      <c r="D50" s="56">
        <v>775</v>
      </c>
      <c r="E50" s="41">
        <f t="shared" si="10"/>
        <v>390</v>
      </c>
      <c r="F50" s="41">
        <f t="shared" si="11"/>
        <v>130</v>
      </c>
      <c r="G50" s="41">
        <f t="shared" si="12"/>
        <v>35</v>
      </c>
      <c r="H50" s="7">
        <f t="shared" si="13"/>
        <v>5</v>
      </c>
      <c r="I50" s="34">
        <f t="shared" si="14"/>
        <v>1473</v>
      </c>
      <c r="J50" s="41">
        <f t="shared" si="14"/>
        <v>741</v>
      </c>
      <c r="K50" s="41">
        <f t="shared" si="14"/>
        <v>247</v>
      </c>
      <c r="L50" s="41">
        <f t="shared" si="14"/>
        <v>67</v>
      </c>
      <c r="M50" s="7">
        <f t="shared" si="14"/>
        <v>10</v>
      </c>
      <c r="N50" s="36"/>
      <c r="O50" s="35">
        <f t="shared" si="15"/>
        <v>0</v>
      </c>
      <c r="P50" s="35">
        <f t="shared" si="16"/>
        <v>0</v>
      </c>
      <c r="Q50" s="35">
        <f t="shared" si="17"/>
        <v>129</v>
      </c>
      <c r="R50" s="35">
        <f t="shared" si="18"/>
        <v>242</v>
      </c>
      <c r="S50" s="35">
        <f t="shared" si="19"/>
        <v>299</v>
      </c>
      <c r="T50" s="22"/>
      <c r="U50" s="67">
        <f>IF(B50=C50,0,IF(S50&lt;&gt;"-",(S50)/Přehled!$A$1,0))</f>
        <v>0.71190476190476193</v>
      </c>
    </row>
    <row r="51" spans="1:21" x14ac:dyDescent="0.25">
      <c r="A51" s="55">
        <v>49</v>
      </c>
      <c r="B51" s="34">
        <v>2908</v>
      </c>
      <c r="C51" s="7"/>
      <c r="D51" s="56">
        <v>795</v>
      </c>
      <c r="E51" s="41">
        <f t="shared" si="10"/>
        <v>400</v>
      </c>
      <c r="F51" s="41">
        <f t="shared" si="11"/>
        <v>135</v>
      </c>
      <c r="G51" s="41">
        <f t="shared" si="12"/>
        <v>35</v>
      </c>
      <c r="H51" s="7">
        <f t="shared" si="13"/>
        <v>5</v>
      </c>
      <c r="I51" s="34">
        <f t="shared" si="14"/>
        <v>1511</v>
      </c>
      <c r="J51" s="41">
        <f t="shared" si="14"/>
        <v>760</v>
      </c>
      <c r="K51" s="41">
        <f t="shared" si="14"/>
        <v>257</v>
      </c>
      <c r="L51" s="41">
        <f t="shared" si="14"/>
        <v>67</v>
      </c>
      <c r="M51" s="7">
        <f t="shared" si="14"/>
        <v>10</v>
      </c>
      <c r="N51" s="36"/>
      <c r="O51" s="35">
        <f t="shared" si="15"/>
        <v>0</v>
      </c>
      <c r="P51" s="35">
        <f t="shared" si="16"/>
        <v>0</v>
      </c>
      <c r="Q51" s="35">
        <f t="shared" si="17"/>
        <v>123</v>
      </c>
      <c r="R51" s="35">
        <f t="shared" si="18"/>
        <v>246</v>
      </c>
      <c r="S51" s="35">
        <f t="shared" si="19"/>
        <v>303</v>
      </c>
      <c r="T51" s="22"/>
      <c r="U51" s="67">
        <f>IF(B51=C51,0,IF(S51&lt;&gt;"-",(S51)/Přehled!$A$1,0))</f>
        <v>0.72142857142857142</v>
      </c>
    </row>
    <row r="52" spans="1:21" x14ac:dyDescent="0.25">
      <c r="A52" s="55">
        <v>50</v>
      </c>
      <c r="B52" s="34">
        <v>2981</v>
      </c>
      <c r="C52" s="7"/>
      <c r="D52" s="56">
        <v>815</v>
      </c>
      <c r="E52" s="41">
        <f t="shared" si="10"/>
        <v>410</v>
      </c>
      <c r="F52" s="41">
        <f t="shared" si="11"/>
        <v>135</v>
      </c>
      <c r="G52" s="41">
        <f t="shared" si="12"/>
        <v>35</v>
      </c>
      <c r="H52" s="7">
        <f t="shared" si="13"/>
        <v>5</v>
      </c>
      <c r="I52" s="34">
        <f t="shared" si="14"/>
        <v>1549</v>
      </c>
      <c r="J52" s="41">
        <f t="shared" si="14"/>
        <v>779</v>
      </c>
      <c r="K52" s="41">
        <f t="shared" si="14"/>
        <v>257</v>
      </c>
      <c r="L52" s="41">
        <f t="shared" si="14"/>
        <v>67</v>
      </c>
      <c r="M52" s="7">
        <f t="shared" si="14"/>
        <v>10</v>
      </c>
      <c r="N52" s="36"/>
      <c r="O52" s="35">
        <f t="shared" si="15"/>
        <v>0</v>
      </c>
      <c r="P52" s="35">
        <f t="shared" si="16"/>
        <v>0</v>
      </c>
      <c r="Q52" s="35">
        <f t="shared" si="17"/>
        <v>139</v>
      </c>
      <c r="R52" s="35">
        <f t="shared" si="18"/>
        <v>262</v>
      </c>
      <c r="S52" s="35">
        <f t="shared" si="19"/>
        <v>319</v>
      </c>
      <c r="T52" s="22"/>
      <c r="U52" s="67">
        <f>IF(B52=C52,0,IF(S52&lt;&gt;"-",(S52)/Přehled!$A$1,0))</f>
        <v>0.75952380952380949</v>
      </c>
    </row>
    <row r="53" spans="1:21" x14ac:dyDescent="0.25">
      <c r="A53" s="55">
        <v>51</v>
      </c>
      <c r="B53" s="34">
        <v>3055</v>
      </c>
      <c r="C53" s="7"/>
      <c r="D53" s="56">
        <v>830</v>
      </c>
      <c r="E53" s="41">
        <f t="shared" si="10"/>
        <v>415</v>
      </c>
      <c r="F53" s="41">
        <f t="shared" si="11"/>
        <v>140</v>
      </c>
      <c r="G53" s="41">
        <f t="shared" si="12"/>
        <v>35</v>
      </c>
      <c r="H53" s="7">
        <f t="shared" si="13"/>
        <v>5</v>
      </c>
      <c r="I53" s="34">
        <f t="shared" si="14"/>
        <v>1577</v>
      </c>
      <c r="J53" s="41">
        <f t="shared" si="14"/>
        <v>789</v>
      </c>
      <c r="K53" s="41">
        <f t="shared" si="14"/>
        <v>266</v>
      </c>
      <c r="L53" s="41">
        <f t="shared" si="14"/>
        <v>67</v>
      </c>
      <c r="M53" s="7">
        <f t="shared" si="14"/>
        <v>10</v>
      </c>
      <c r="N53" s="36"/>
      <c r="O53" s="35">
        <f t="shared" si="15"/>
        <v>0</v>
      </c>
      <c r="P53" s="35">
        <f t="shared" si="16"/>
        <v>0</v>
      </c>
      <c r="Q53" s="35">
        <f t="shared" si="17"/>
        <v>157</v>
      </c>
      <c r="R53" s="35">
        <f t="shared" si="18"/>
        <v>289</v>
      </c>
      <c r="S53" s="35">
        <f t="shared" si="19"/>
        <v>346</v>
      </c>
      <c r="T53" s="22"/>
      <c r="U53" s="67">
        <f>IF(B53=C53,0,IF(S53&lt;&gt;"-",(S53)/Přehled!$A$1,0))</f>
        <v>0.82380952380952377</v>
      </c>
    </row>
    <row r="54" spans="1:21" x14ac:dyDescent="0.25">
      <c r="A54" s="55">
        <v>52</v>
      </c>
      <c r="B54" s="34">
        <v>3132</v>
      </c>
      <c r="C54" s="7"/>
      <c r="D54" s="56">
        <v>850</v>
      </c>
      <c r="E54" s="41">
        <f t="shared" si="10"/>
        <v>425</v>
      </c>
      <c r="F54" s="41">
        <f t="shared" si="11"/>
        <v>140</v>
      </c>
      <c r="G54" s="41">
        <f t="shared" si="12"/>
        <v>35</v>
      </c>
      <c r="H54" s="7">
        <f t="shared" si="13"/>
        <v>5</v>
      </c>
      <c r="I54" s="34">
        <f t="shared" si="14"/>
        <v>1615</v>
      </c>
      <c r="J54" s="41">
        <f t="shared" si="14"/>
        <v>808</v>
      </c>
      <c r="K54" s="41">
        <f t="shared" si="14"/>
        <v>266</v>
      </c>
      <c r="L54" s="41">
        <f t="shared" si="14"/>
        <v>67</v>
      </c>
      <c r="M54" s="7">
        <f t="shared" si="14"/>
        <v>10</v>
      </c>
      <c r="N54" s="36"/>
      <c r="O54" s="35">
        <f t="shared" si="15"/>
        <v>0</v>
      </c>
      <c r="P54" s="35">
        <f t="shared" si="16"/>
        <v>0</v>
      </c>
      <c r="Q54" s="35">
        <f t="shared" si="17"/>
        <v>177</v>
      </c>
      <c r="R54" s="35">
        <f t="shared" si="18"/>
        <v>309</v>
      </c>
      <c r="S54" s="35">
        <f t="shared" si="19"/>
        <v>366</v>
      </c>
      <c r="T54" s="22"/>
      <c r="U54" s="67">
        <f>IF(B54=C54,0,IF(S54&lt;&gt;"-",(S54)/Přehled!$A$1,0))</f>
        <v>0.87142857142857144</v>
      </c>
    </row>
    <row r="55" spans="1:21" x14ac:dyDescent="0.25">
      <c r="A55" s="55">
        <v>53</v>
      </c>
      <c r="B55" s="34">
        <v>3210</v>
      </c>
      <c r="C55" s="7"/>
      <c r="D55" s="56">
        <v>870</v>
      </c>
      <c r="E55" s="41">
        <f t="shared" si="10"/>
        <v>435</v>
      </c>
      <c r="F55" s="41">
        <f t="shared" si="11"/>
        <v>145</v>
      </c>
      <c r="G55" s="41">
        <f t="shared" si="12"/>
        <v>35</v>
      </c>
      <c r="H55" s="7">
        <f t="shared" si="13"/>
        <v>5</v>
      </c>
      <c r="I55" s="34">
        <f t="shared" ref="I55:M105" si="20">ROUNDUP(D55*1.9,0)</f>
        <v>1653</v>
      </c>
      <c r="J55" s="41">
        <f t="shared" si="20"/>
        <v>827</v>
      </c>
      <c r="K55" s="41">
        <f t="shared" si="20"/>
        <v>276</v>
      </c>
      <c r="L55" s="41">
        <f t="shared" si="20"/>
        <v>67</v>
      </c>
      <c r="M55" s="7">
        <f t="shared" si="20"/>
        <v>10</v>
      </c>
      <c r="N55" s="36"/>
      <c r="O55" s="35">
        <f t="shared" si="15"/>
        <v>0</v>
      </c>
      <c r="P55" s="35">
        <f t="shared" si="16"/>
        <v>0</v>
      </c>
      <c r="Q55" s="35">
        <f t="shared" si="17"/>
        <v>178</v>
      </c>
      <c r="R55" s="35">
        <f t="shared" si="18"/>
        <v>320</v>
      </c>
      <c r="S55" s="35">
        <f t="shared" si="19"/>
        <v>377</v>
      </c>
      <c r="T55" s="22"/>
      <c r="U55" s="67">
        <f>IF(B55=C55,0,IF(S55&lt;&gt;"-",(S55)/Přehled!$A$1,0))</f>
        <v>0.89761904761904765</v>
      </c>
    </row>
    <row r="56" spans="1:21" x14ac:dyDescent="0.25">
      <c r="A56" s="55">
        <v>54</v>
      </c>
      <c r="B56" s="34">
        <v>3290</v>
      </c>
      <c r="C56" s="7"/>
      <c r="D56" s="56">
        <v>895</v>
      </c>
      <c r="E56" s="41">
        <f t="shared" si="10"/>
        <v>450</v>
      </c>
      <c r="F56" s="41">
        <f t="shared" si="11"/>
        <v>150</v>
      </c>
      <c r="G56" s="41">
        <f t="shared" si="12"/>
        <v>40</v>
      </c>
      <c r="H56" s="7">
        <f t="shared" si="13"/>
        <v>10</v>
      </c>
      <c r="I56" s="34">
        <f t="shared" si="20"/>
        <v>1701</v>
      </c>
      <c r="J56" s="41">
        <f t="shared" si="20"/>
        <v>855</v>
      </c>
      <c r="K56" s="41">
        <f t="shared" si="20"/>
        <v>285</v>
      </c>
      <c r="L56" s="41">
        <f t="shared" si="20"/>
        <v>76</v>
      </c>
      <c r="M56" s="7">
        <f t="shared" si="20"/>
        <v>19</v>
      </c>
      <c r="N56" s="36"/>
      <c r="O56" s="35">
        <f t="shared" si="15"/>
        <v>0</v>
      </c>
      <c r="P56" s="35">
        <f t="shared" si="16"/>
        <v>0</v>
      </c>
      <c r="Q56" s="35">
        <f t="shared" si="17"/>
        <v>164</v>
      </c>
      <c r="R56" s="35">
        <f t="shared" si="18"/>
        <v>297</v>
      </c>
      <c r="S56" s="35">
        <f t="shared" si="19"/>
        <v>354</v>
      </c>
      <c r="T56" s="22"/>
      <c r="U56" s="67">
        <f>IF(B56=C56,0,IF(S56&lt;&gt;"-",(S56)/Přehled!$A$1,0))</f>
        <v>0.84285714285714286</v>
      </c>
    </row>
    <row r="57" spans="1:21" x14ac:dyDescent="0.25">
      <c r="A57" s="55">
        <v>55</v>
      </c>
      <c r="B57" s="34">
        <v>3373</v>
      </c>
      <c r="C57" s="7"/>
      <c r="D57" s="56">
        <v>910</v>
      </c>
      <c r="E57" s="41">
        <f t="shared" si="10"/>
        <v>455</v>
      </c>
      <c r="F57" s="41">
        <f t="shared" si="11"/>
        <v>150</v>
      </c>
      <c r="G57" s="41">
        <f t="shared" si="12"/>
        <v>40</v>
      </c>
      <c r="H57" s="7">
        <f t="shared" si="13"/>
        <v>10</v>
      </c>
      <c r="I57" s="34">
        <f t="shared" si="20"/>
        <v>1729</v>
      </c>
      <c r="J57" s="41">
        <f t="shared" si="20"/>
        <v>865</v>
      </c>
      <c r="K57" s="41">
        <f t="shared" si="20"/>
        <v>285</v>
      </c>
      <c r="L57" s="41">
        <f t="shared" si="20"/>
        <v>76</v>
      </c>
      <c r="M57" s="7">
        <f t="shared" si="20"/>
        <v>19</v>
      </c>
      <c r="N57" s="36"/>
      <c r="O57" s="35">
        <f t="shared" si="15"/>
        <v>0</v>
      </c>
      <c r="P57" s="35">
        <f t="shared" si="16"/>
        <v>0</v>
      </c>
      <c r="Q57" s="35">
        <f t="shared" si="17"/>
        <v>209</v>
      </c>
      <c r="R57" s="35">
        <f t="shared" si="18"/>
        <v>342</v>
      </c>
      <c r="S57" s="35">
        <f t="shared" si="19"/>
        <v>399</v>
      </c>
      <c r="T57" s="22"/>
      <c r="U57" s="67">
        <f>IF(B57=C57,0,IF(S57&lt;&gt;"-",(S57)/Přehled!$A$1,0))</f>
        <v>0.95</v>
      </c>
    </row>
    <row r="58" spans="1:21" x14ac:dyDescent="0.25">
      <c r="A58" s="55">
        <v>56</v>
      </c>
      <c r="B58" s="34">
        <v>3457</v>
      </c>
      <c r="C58" s="7"/>
      <c r="D58" s="56">
        <v>930</v>
      </c>
      <c r="E58" s="41">
        <f t="shared" si="10"/>
        <v>465</v>
      </c>
      <c r="F58" s="41">
        <f t="shared" si="11"/>
        <v>155</v>
      </c>
      <c r="G58" s="41">
        <f t="shared" si="12"/>
        <v>40</v>
      </c>
      <c r="H58" s="7">
        <f t="shared" si="13"/>
        <v>10</v>
      </c>
      <c r="I58" s="34">
        <f t="shared" si="20"/>
        <v>1767</v>
      </c>
      <c r="J58" s="41">
        <f t="shared" si="20"/>
        <v>884</v>
      </c>
      <c r="K58" s="41">
        <f t="shared" si="20"/>
        <v>295</v>
      </c>
      <c r="L58" s="41">
        <f t="shared" si="20"/>
        <v>76</v>
      </c>
      <c r="M58" s="7">
        <f t="shared" si="20"/>
        <v>19</v>
      </c>
      <c r="N58" s="36"/>
      <c r="O58" s="35">
        <f t="shared" si="15"/>
        <v>0</v>
      </c>
      <c r="P58" s="35">
        <f t="shared" si="16"/>
        <v>0</v>
      </c>
      <c r="Q58" s="35">
        <f t="shared" si="17"/>
        <v>216</v>
      </c>
      <c r="R58" s="35">
        <f t="shared" si="18"/>
        <v>359</v>
      </c>
      <c r="S58" s="35">
        <f t="shared" si="19"/>
        <v>416</v>
      </c>
      <c r="T58" s="22"/>
      <c r="U58" s="67">
        <f>IF(B58=C58,0,IF(S58&lt;&gt;"-",(S58)/Přehled!$A$1,0))</f>
        <v>0.99047619047619051</v>
      </c>
    </row>
    <row r="59" spans="1:21" x14ac:dyDescent="0.25">
      <c r="A59" s="55">
        <v>57</v>
      </c>
      <c r="B59" s="34">
        <v>3543</v>
      </c>
      <c r="C59" s="7"/>
      <c r="D59" s="56">
        <v>950</v>
      </c>
      <c r="E59" s="41">
        <f t="shared" si="10"/>
        <v>475</v>
      </c>
      <c r="F59" s="41">
        <f t="shared" si="11"/>
        <v>160</v>
      </c>
      <c r="G59" s="41">
        <f t="shared" si="12"/>
        <v>40</v>
      </c>
      <c r="H59" s="7">
        <f t="shared" si="13"/>
        <v>10</v>
      </c>
      <c r="I59" s="34">
        <f t="shared" si="20"/>
        <v>1805</v>
      </c>
      <c r="J59" s="41">
        <f t="shared" si="20"/>
        <v>903</v>
      </c>
      <c r="K59" s="41">
        <f t="shared" si="20"/>
        <v>304</v>
      </c>
      <c r="L59" s="41">
        <f t="shared" si="20"/>
        <v>76</v>
      </c>
      <c r="M59" s="7">
        <f t="shared" si="20"/>
        <v>19</v>
      </c>
      <c r="N59" s="36"/>
      <c r="O59" s="35">
        <f t="shared" si="15"/>
        <v>0</v>
      </c>
      <c r="P59" s="35">
        <f t="shared" si="16"/>
        <v>0</v>
      </c>
      <c r="Q59" s="35">
        <f t="shared" si="17"/>
        <v>227</v>
      </c>
      <c r="R59" s="35">
        <f t="shared" si="18"/>
        <v>379</v>
      </c>
      <c r="S59" s="35">
        <f t="shared" si="19"/>
        <v>436</v>
      </c>
      <c r="T59" s="22"/>
      <c r="U59" s="67">
        <f>IF(B59=C59,0,IF(S59&lt;&gt;"-",(S59)/Přehled!$A$1,0))</f>
        <v>1.0380952380952382</v>
      </c>
    </row>
    <row r="60" spans="1:21" x14ac:dyDescent="0.25">
      <c r="A60" s="55">
        <v>58</v>
      </c>
      <c r="B60" s="34">
        <v>3632</v>
      </c>
      <c r="C60" s="7"/>
      <c r="D60" s="56">
        <v>970</v>
      </c>
      <c r="E60" s="41">
        <f t="shared" si="10"/>
        <v>485</v>
      </c>
      <c r="F60" s="41">
        <f t="shared" si="11"/>
        <v>160</v>
      </c>
      <c r="G60" s="41">
        <f t="shared" si="12"/>
        <v>40</v>
      </c>
      <c r="H60" s="7">
        <f t="shared" si="13"/>
        <v>10</v>
      </c>
      <c r="I60" s="34">
        <f t="shared" si="20"/>
        <v>1843</v>
      </c>
      <c r="J60" s="41">
        <f t="shared" si="20"/>
        <v>922</v>
      </c>
      <c r="K60" s="41">
        <f t="shared" si="20"/>
        <v>304</v>
      </c>
      <c r="L60" s="41">
        <f t="shared" si="20"/>
        <v>76</v>
      </c>
      <c r="M60" s="7">
        <f t="shared" si="20"/>
        <v>19</v>
      </c>
      <c r="N60" s="36"/>
      <c r="O60" s="35">
        <f t="shared" si="15"/>
        <v>0</v>
      </c>
      <c r="P60" s="35">
        <f t="shared" si="16"/>
        <v>0</v>
      </c>
      <c r="Q60" s="35">
        <f t="shared" si="17"/>
        <v>259</v>
      </c>
      <c r="R60" s="35">
        <f t="shared" si="18"/>
        <v>411</v>
      </c>
      <c r="S60" s="35">
        <f t="shared" si="19"/>
        <v>468</v>
      </c>
      <c r="T60" s="22"/>
      <c r="U60" s="67">
        <f>IF(B60=C60,0,IF(S60&lt;&gt;"-",(S60)/Přehled!$A$1,0))</f>
        <v>1.1142857142857143</v>
      </c>
    </row>
    <row r="61" spans="1:21" x14ac:dyDescent="0.25">
      <c r="A61" s="55">
        <v>59</v>
      </c>
      <c r="B61" s="34">
        <v>3723</v>
      </c>
      <c r="C61" s="7"/>
      <c r="D61" s="56">
        <v>995</v>
      </c>
      <c r="E61" s="41">
        <f t="shared" si="10"/>
        <v>500</v>
      </c>
      <c r="F61" s="41">
        <f t="shared" si="11"/>
        <v>165</v>
      </c>
      <c r="G61" s="41">
        <f t="shared" si="12"/>
        <v>40</v>
      </c>
      <c r="H61" s="7">
        <f t="shared" si="13"/>
        <v>10</v>
      </c>
      <c r="I61" s="34">
        <f t="shared" si="20"/>
        <v>1891</v>
      </c>
      <c r="J61" s="41">
        <f t="shared" si="20"/>
        <v>950</v>
      </c>
      <c r="K61" s="41">
        <f t="shared" si="20"/>
        <v>314</v>
      </c>
      <c r="L61" s="41">
        <f t="shared" si="20"/>
        <v>76</v>
      </c>
      <c r="M61" s="7">
        <f t="shared" si="20"/>
        <v>19</v>
      </c>
      <c r="N61" s="36"/>
      <c r="O61" s="35">
        <f t="shared" si="15"/>
        <v>0</v>
      </c>
      <c r="P61" s="35">
        <f t="shared" si="16"/>
        <v>0</v>
      </c>
      <c r="Q61" s="35">
        <f t="shared" si="17"/>
        <v>254</v>
      </c>
      <c r="R61" s="35">
        <f t="shared" si="18"/>
        <v>416</v>
      </c>
      <c r="S61" s="35">
        <f t="shared" si="19"/>
        <v>473</v>
      </c>
      <c r="T61" s="22"/>
      <c r="U61" s="67">
        <f>IF(B61=C61,0,IF(S61&lt;&gt;"-",(S61)/Přehled!$A$1,0))</f>
        <v>1.1261904761904762</v>
      </c>
    </row>
    <row r="62" spans="1:21" x14ac:dyDescent="0.25">
      <c r="A62" s="55">
        <v>60</v>
      </c>
      <c r="B62" s="34">
        <v>3816</v>
      </c>
      <c r="C62" s="7"/>
      <c r="D62" s="56">
        <v>1015</v>
      </c>
      <c r="E62" s="41">
        <f t="shared" si="10"/>
        <v>510</v>
      </c>
      <c r="F62" s="41">
        <f t="shared" si="11"/>
        <v>170</v>
      </c>
      <c r="G62" s="41">
        <f t="shared" si="12"/>
        <v>45</v>
      </c>
      <c r="H62" s="7">
        <f t="shared" si="13"/>
        <v>10</v>
      </c>
      <c r="I62" s="34">
        <f t="shared" si="20"/>
        <v>1929</v>
      </c>
      <c r="J62" s="41">
        <f t="shared" si="20"/>
        <v>969</v>
      </c>
      <c r="K62" s="41">
        <f t="shared" si="20"/>
        <v>323</v>
      </c>
      <c r="L62" s="41">
        <f t="shared" si="20"/>
        <v>86</v>
      </c>
      <c r="M62" s="7">
        <f t="shared" si="20"/>
        <v>19</v>
      </c>
      <c r="N62" s="36"/>
      <c r="O62" s="35">
        <f t="shared" si="15"/>
        <v>0</v>
      </c>
      <c r="P62" s="35">
        <f t="shared" si="16"/>
        <v>0</v>
      </c>
      <c r="Q62" s="35">
        <f t="shared" si="17"/>
        <v>272</v>
      </c>
      <c r="R62" s="35">
        <f t="shared" si="18"/>
        <v>423</v>
      </c>
      <c r="S62" s="35">
        <f t="shared" si="19"/>
        <v>490</v>
      </c>
      <c r="T62" s="22"/>
      <c r="U62" s="67">
        <f>IF(B62=C62,0,IF(S62&lt;&gt;"-",(S62)/Přehled!$A$1,0))</f>
        <v>1.1666666666666667</v>
      </c>
    </row>
    <row r="63" spans="1:21" x14ac:dyDescent="0.25">
      <c r="A63" s="55">
        <v>61</v>
      </c>
      <c r="B63" s="34">
        <v>3911</v>
      </c>
      <c r="C63" s="7"/>
      <c r="D63" s="56">
        <v>1035</v>
      </c>
      <c r="E63" s="41">
        <f t="shared" si="10"/>
        <v>520</v>
      </c>
      <c r="F63" s="41">
        <f t="shared" si="11"/>
        <v>175</v>
      </c>
      <c r="G63" s="41">
        <f t="shared" si="12"/>
        <v>45</v>
      </c>
      <c r="H63" s="7">
        <f t="shared" si="13"/>
        <v>10</v>
      </c>
      <c r="I63" s="34">
        <f t="shared" si="20"/>
        <v>1967</v>
      </c>
      <c r="J63" s="41">
        <f t="shared" si="20"/>
        <v>988</v>
      </c>
      <c r="K63" s="41">
        <f t="shared" si="20"/>
        <v>333</v>
      </c>
      <c r="L63" s="41">
        <f t="shared" si="20"/>
        <v>86</v>
      </c>
      <c r="M63" s="7">
        <f t="shared" si="20"/>
        <v>19</v>
      </c>
      <c r="N63" s="36"/>
      <c r="O63" s="35">
        <f t="shared" si="15"/>
        <v>0</v>
      </c>
      <c r="P63" s="35">
        <f t="shared" si="16"/>
        <v>0</v>
      </c>
      <c r="Q63" s="35">
        <f t="shared" si="17"/>
        <v>290</v>
      </c>
      <c r="R63" s="35">
        <f t="shared" si="18"/>
        <v>451</v>
      </c>
      <c r="S63" s="35">
        <f t="shared" si="19"/>
        <v>518</v>
      </c>
      <c r="T63" s="22"/>
      <c r="U63" s="67">
        <f>IF(B63=C63,0,IF(S63&lt;&gt;"-",(S63)/Přehled!$A$1,0))</f>
        <v>1.2333333333333334</v>
      </c>
    </row>
    <row r="64" spans="1:21" x14ac:dyDescent="0.25">
      <c r="A64" s="55">
        <v>62</v>
      </c>
      <c r="B64" s="34">
        <v>4009</v>
      </c>
      <c r="C64" s="7"/>
      <c r="D64" s="56">
        <v>1055</v>
      </c>
      <c r="E64" s="41">
        <f t="shared" si="10"/>
        <v>530</v>
      </c>
      <c r="F64" s="41">
        <f t="shared" si="11"/>
        <v>175</v>
      </c>
      <c r="G64" s="41">
        <f t="shared" si="12"/>
        <v>45</v>
      </c>
      <c r="H64" s="7">
        <f t="shared" si="13"/>
        <v>10</v>
      </c>
      <c r="I64" s="34">
        <f t="shared" si="20"/>
        <v>2005</v>
      </c>
      <c r="J64" s="41">
        <f t="shared" si="20"/>
        <v>1007</v>
      </c>
      <c r="K64" s="41">
        <f t="shared" si="20"/>
        <v>333</v>
      </c>
      <c r="L64" s="41">
        <f t="shared" si="20"/>
        <v>86</v>
      </c>
      <c r="M64" s="7">
        <f t="shared" si="20"/>
        <v>19</v>
      </c>
      <c r="N64" s="36"/>
      <c r="O64" s="35">
        <f t="shared" si="15"/>
        <v>0</v>
      </c>
      <c r="P64" s="35">
        <f t="shared" si="16"/>
        <v>0</v>
      </c>
      <c r="Q64" s="35">
        <f t="shared" si="17"/>
        <v>331</v>
      </c>
      <c r="R64" s="35">
        <f t="shared" si="18"/>
        <v>492</v>
      </c>
      <c r="S64" s="35">
        <f t="shared" si="19"/>
        <v>559</v>
      </c>
      <c r="T64" s="22"/>
      <c r="U64" s="67">
        <f>IF(B64=C64,0,IF(S64&lt;&gt;"-",(S64)/Přehled!$A$1,0))</f>
        <v>1.3309523809523809</v>
      </c>
    </row>
    <row r="65" spans="1:21" x14ac:dyDescent="0.25">
      <c r="A65" s="55">
        <v>63</v>
      </c>
      <c r="B65" s="34">
        <v>4109</v>
      </c>
      <c r="C65" s="7"/>
      <c r="D65" s="56">
        <v>1075</v>
      </c>
      <c r="E65" s="41">
        <f t="shared" si="10"/>
        <v>540</v>
      </c>
      <c r="F65" s="41">
        <f t="shared" si="11"/>
        <v>180</v>
      </c>
      <c r="G65" s="41">
        <f t="shared" si="12"/>
        <v>45</v>
      </c>
      <c r="H65" s="7">
        <f t="shared" si="13"/>
        <v>10</v>
      </c>
      <c r="I65" s="34">
        <f t="shared" si="20"/>
        <v>2043</v>
      </c>
      <c r="J65" s="41">
        <f t="shared" si="20"/>
        <v>1026</v>
      </c>
      <c r="K65" s="41">
        <f t="shared" si="20"/>
        <v>342</v>
      </c>
      <c r="L65" s="41">
        <f t="shared" si="20"/>
        <v>86</v>
      </c>
      <c r="M65" s="7">
        <f t="shared" si="20"/>
        <v>19</v>
      </c>
      <c r="N65" s="36"/>
      <c r="O65" s="35">
        <f t="shared" si="15"/>
        <v>23</v>
      </c>
      <c r="P65" s="35">
        <f t="shared" si="16"/>
        <v>0</v>
      </c>
      <c r="Q65" s="35">
        <f t="shared" si="17"/>
        <v>356</v>
      </c>
      <c r="R65" s="35">
        <f t="shared" si="18"/>
        <v>526</v>
      </c>
      <c r="S65" s="35">
        <f t="shared" si="19"/>
        <v>593</v>
      </c>
      <c r="T65" s="22"/>
      <c r="U65" s="67">
        <f>IF(B65=C65,0,IF(S65&lt;&gt;"-",(S65)/Přehled!$A$1,0))</f>
        <v>1.411904761904762</v>
      </c>
    </row>
    <row r="66" spans="1:21" x14ac:dyDescent="0.25">
      <c r="A66" s="55">
        <v>64</v>
      </c>
      <c r="B66" s="34">
        <v>4212</v>
      </c>
      <c r="C66" s="7"/>
      <c r="D66" s="56">
        <v>1095</v>
      </c>
      <c r="E66" s="41">
        <f t="shared" si="10"/>
        <v>550</v>
      </c>
      <c r="F66" s="41">
        <f t="shared" si="11"/>
        <v>185</v>
      </c>
      <c r="G66" s="41">
        <f t="shared" si="12"/>
        <v>45</v>
      </c>
      <c r="H66" s="7">
        <f t="shared" si="13"/>
        <v>10</v>
      </c>
      <c r="I66" s="34">
        <f t="shared" si="20"/>
        <v>2081</v>
      </c>
      <c r="J66" s="41">
        <f t="shared" si="20"/>
        <v>1045</v>
      </c>
      <c r="K66" s="41">
        <f t="shared" si="20"/>
        <v>352</v>
      </c>
      <c r="L66" s="41">
        <f t="shared" si="20"/>
        <v>86</v>
      </c>
      <c r="M66" s="7">
        <f t="shared" si="20"/>
        <v>19</v>
      </c>
      <c r="N66" s="36"/>
      <c r="O66" s="35">
        <f t="shared" si="15"/>
        <v>50</v>
      </c>
      <c r="P66" s="35">
        <f t="shared" si="16"/>
        <v>0</v>
      </c>
      <c r="Q66" s="35">
        <f t="shared" si="17"/>
        <v>382</v>
      </c>
      <c r="R66" s="35">
        <f t="shared" si="18"/>
        <v>562</v>
      </c>
      <c r="S66" s="35">
        <f t="shared" si="19"/>
        <v>629</v>
      </c>
      <c r="T66" s="22"/>
      <c r="U66" s="67">
        <f>IF(B66=C66,0,IF(S66&lt;&gt;"-",(S66)/Přehled!$A$1,0))</f>
        <v>1.4976190476190476</v>
      </c>
    </row>
    <row r="67" spans="1:21" x14ac:dyDescent="0.25">
      <c r="A67" s="55">
        <v>65</v>
      </c>
      <c r="B67" s="34">
        <v>4317</v>
      </c>
      <c r="C67" s="7"/>
      <c r="D67" s="56">
        <v>1115</v>
      </c>
      <c r="E67" s="41">
        <f t="shared" si="10"/>
        <v>560</v>
      </c>
      <c r="F67" s="41">
        <f t="shared" si="11"/>
        <v>185</v>
      </c>
      <c r="G67" s="41">
        <f t="shared" si="12"/>
        <v>45</v>
      </c>
      <c r="H67" s="7">
        <f t="shared" si="13"/>
        <v>10</v>
      </c>
      <c r="I67" s="34">
        <f t="shared" si="20"/>
        <v>2119</v>
      </c>
      <c r="J67" s="41">
        <f t="shared" si="20"/>
        <v>1064</v>
      </c>
      <c r="K67" s="41">
        <f t="shared" si="20"/>
        <v>352</v>
      </c>
      <c r="L67" s="41">
        <f t="shared" si="20"/>
        <v>86</v>
      </c>
      <c r="M67" s="7">
        <f t="shared" si="20"/>
        <v>19</v>
      </c>
      <c r="N67" s="36"/>
      <c r="O67" s="35">
        <f t="shared" si="15"/>
        <v>79</v>
      </c>
      <c r="P67" s="35">
        <f t="shared" si="16"/>
        <v>0</v>
      </c>
      <c r="Q67" s="35">
        <f t="shared" si="17"/>
        <v>430</v>
      </c>
      <c r="R67" s="35">
        <f t="shared" si="18"/>
        <v>610</v>
      </c>
      <c r="S67" s="35">
        <f t="shared" si="19"/>
        <v>677</v>
      </c>
      <c r="T67" s="22"/>
      <c r="U67" s="67">
        <f>IF(B67=C67,0,IF(S67&lt;&gt;"-",(S67)/Přehled!$A$1,0))</f>
        <v>1.611904761904762</v>
      </c>
    </row>
    <row r="68" spans="1:21" x14ac:dyDescent="0.25">
      <c r="A68" s="55">
        <v>66</v>
      </c>
      <c r="B68" s="34">
        <v>4425</v>
      </c>
      <c r="C68" s="7"/>
      <c r="D68" s="56">
        <v>1135</v>
      </c>
      <c r="E68" s="41">
        <f t="shared" ref="E68:E131" si="21">ROUND((D68/2)/5,0)*5</f>
        <v>570</v>
      </c>
      <c r="F68" s="41">
        <f t="shared" ref="F68:F131" si="22">ROUND((E68/3)/5,0)*5</f>
        <v>190</v>
      </c>
      <c r="G68" s="41">
        <f t="shared" ref="G68:G131" si="23">ROUND((F68/4)/5,0)*5</f>
        <v>50</v>
      </c>
      <c r="H68" s="7">
        <f t="shared" ref="H68:H131" si="24">ROUND((G68/5)/5,0)*5</f>
        <v>10</v>
      </c>
      <c r="I68" s="34">
        <f t="shared" si="20"/>
        <v>2157</v>
      </c>
      <c r="J68" s="41">
        <f t="shared" si="20"/>
        <v>1083</v>
      </c>
      <c r="K68" s="41">
        <f t="shared" si="20"/>
        <v>361</v>
      </c>
      <c r="L68" s="41">
        <f t="shared" si="20"/>
        <v>95</v>
      </c>
      <c r="M68" s="7">
        <f t="shared" si="20"/>
        <v>19</v>
      </c>
      <c r="N68" s="36"/>
      <c r="O68" s="35">
        <f t="shared" ref="O68:O131" si="25">IF((B68-I68)-I68&lt;=0,0,(B68-I68)-I68)</f>
        <v>111</v>
      </c>
      <c r="P68" s="35">
        <f t="shared" ref="P68:P131" si="26">IF((B68-I68-J68)-J68&lt;=O68,0,IF((B68-I68-J68)-J68&lt;=0,0,(B68-I68-J68)-J68))</f>
        <v>0</v>
      </c>
      <c r="Q68" s="35">
        <f t="shared" ref="Q68:Q131" si="27">IF((B68-I68-J68-K68)-K68&lt;=0,0,(B68-I68-J68-K68)-K68)</f>
        <v>463</v>
      </c>
      <c r="R68" s="35">
        <f t="shared" ref="R68:R131" si="28">IF((B68-I68-J68-K68-L68)-L68&lt;=0,0,(B68-I68-J68-K68-L68)-L68)</f>
        <v>634</v>
      </c>
      <c r="S68" s="35">
        <f t="shared" ref="S68:S131" si="29">IF(H68=0,IF((B68-I68-J68-K68-L68-M68)-M68&lt;=0,0,(B68-I68-J68-K68-L68-M68)-M68),IF((B68-I68-J68-K68-L68-M68)-M68&lt;=0,"-",(B68-I68-J68-K68-L68-M68)-M68+M68))</f>
        <v>710</v>
      </c>
      <c r="T68" s="22"/>
      <c r="U68" s="67">
        <f>IF(B68=C68,0,IF(S68&lt;&gt;"-",(S68)/Přehled!$A$1,0))</f>
        <v>1.6904761904761905</v>
      </c>
    </row>
    <row r="69" spans="1:21" x14ac:dyDescent="0.25">
      <c r="A69" s="55">
        <v>67</v>
      </c>
      <c r="B69" s="34">
        <v>4536</v>
      </c>
      <c r="C69" s="7"/>
      <c r="D69" s="56">
        <v>1155</v>
      </c>
      <c r="E69" s="41">
        <f t="shared" si="21"/>
        <v>580</v>
      </c>
      <c r="F69" s="41">
        <f t="shared" si="22"/>
        <v>195</v>
      </c>
      <c r="G69" s="41">
        <f t="shared" si="23"/>
        <v>50</v>
      </c>
      <c r="H69" s="7">
        <f t="shared" si="24"/>
        <v>10</v>
      </c>
      <c r="I69" s="34">
        <f t="shared" si="20"/>
        <v>2195</v>
      </c>
      <c r="J69" s="41">
        <f t="shared" si="20"/>
        <v>1102</v>
      </c>
      <c r="K69" s="41">
        <f t="shared" si="20"/>
        <v>371</v>
      </c>
      <c r="L69" s="41">
        <f t="shared" si="20"/>
        <v>95</v>
      </c>
      <c r="M69" s="7">
        <f t="shared" si="20"/>
        <v>19</v>
      </c>
      <c r="N69" s="36"/>
      <c r="O69" s="35">
        <f t="shared" si="25"/>
        <v>146</v>
      </c>
      <c r="P69" s="35">
        <f t="shared" si="26"/>
        <v>0</v>
      </c>
      <c r="Q69" s="35">
        <f t="shared" si="27"/>
        <v>497</v>
      </c>
      <c r="R69" s="35">
        <f t="shared" si="28"/>
        <v>678</v>
      </c>
      <c r="S69" s="35">
        <f t="shared" si="29"/>
        <v>754</v>
      </c>
      <c r="T69" s="22"/>
      <c r="U69" s="67">
        <f>IF(B69=C69,0,IF(S69&lt;&gt;"-",(S69)/Přehled!$A$1,0))</f>
        <v>1.7952380952380953</v>
      </c>
    </row>
    <row r="70" spans="1:21" x14ac:dyDescent="0.25">
      <c r="A70" s="55">
        <v>68</v>
      </c>
      <c r="B70" s="34">
        <v>4649</v>
      </c>
      <c r="C70" s="7"/>
      <c r="D70" s="56">
        <v>1180</v>
      </c>
      <c r="E70" s="41">
        <f t="shared" si="21"/>
        <v>590</v>
      </c>
      <c r="F70" s="41">
        <f t="shared" si="22"/>
        <v>195</v>
      </c>
      <c r="G70" s="41">
        <f t="shared" si="23"/>
        <v>50</v>
      </c>
      <c r="H70" s="7">
        <f t="shared" si="24"/>
        <v>10</v>
      </c>
      <c r="I70" s="34">
        <f t="shared" si="20"/>
        <v>2242</v>
      </c>
      <c r="J70" s="41">
        <f t="shared" si="20"/>
        <v>1121</v>
      </c>
      <c r="K70" s="41">
        <f t="shared" si="20"/>
        <v>371</v>
      </c>
      <c r="L70" s="41">
        <f t="shared" si="20"/>
        <v>95</v>
      </c>
      <c r="M70" s="7">
        <f t="shared" si="20"/>
        <v>19</v>
      </c>
      <c r="N70" s="36"/>
      <c r="O70" s="35">
        <f t="shared" si="25"/>
        <v>165</v>
      </c>
      <c r="P70" s="35">
        <f t="shared" si="26"/>
        <v>0</v>
      </c>
      <c r="Q70" s="35">
        <f t="shared" si="27"/>
        <v>544</v>
      </c>
      <c r="R70" s="35">
        <f t="shared" si="28"/>
        <v>725</v>
      </c>
      <c r="S70" s="35">
        <f t="shared" si="29"/>
        <v>801</v>
      </c>
      <c r="T70" s="22"/>
      <c r="U70" s="67">
        <f>IF(B70=C70,0,IF(S70&lt;&gt;"-",(S70)/Přehled!$A$1,0))</f>
        <v>1.9071428571428573</v>
      </c>
    </row>
    <row r="71" spans="1:21" x14ac:dyDescent="0.25">
      <c r="A71" s="55">
        <v>69</v>
      </c>
      <c r="B71" s="34">
        <v>4765</v>
      </c>
      <c r="C71" s="7"/>
      <c r="D71" s="56">
        <v>1200</v>
      </c>
      <c r="E71" s="41">
        <f t="shared" si="21"/>
        <v>600</v>
      </c>
      <c r="F71" s="41">
        <f t="shared" si="22"/>
        <v>200</v>
      </c>
      <c r="G71" s="41">
        <f t="shared" si="23"/>
        <v>50</v>
      </c>
      <c r="H71" s="7">
        <f t="shared" si="24"/>
        <v>10</v>
      </c>
      <c r="I71" s="34">
        <f t="shared" si="20"/>
        <v>2280</v>
      </c>
      <c r="J71" s="41">
        <f t="shared" si="20"/>
        <v>1140</v>
      </c>
      <c r="K71" s="41">
        <f t="shared" si="20"/>
        <v>380</v>
      </c>
      <c r="L71" s="41">
        <f t="shared" si="20"/>
        <v>95</v>
      </c>
      <c r="M71" s="7">
        <f t="shared" si="20"/>
        <v>19</v>
      </c>
      <c r="N71" s="36"/>
      <c r="O71" s="35">
        <f t="shared" si="25"/>
        <v>205</v>
      </c>
      <c r="P71" s="35">
        <f t="shared" si="26"/>
        <v>0</v>
      </c>
      <c r="Q71" s="35">
        <f t="shared" si="27"/>
        <v>585</v>
      </c>
      <c r="R71" s="35">
        <f t="shared" si="28"/>
        <v>775</v>
      </c>
      <c r="S71" s="35">
        <f t="shared" si="29"/>
        <v>851</v>
      </c>
      <c r="T71" s="22"/>
      <c r="U71" s="67">
        <f>IF(B71=C71,0,IF(S71&lt;&gt;"-",(S71)/Přehled!$A$1,0))</f>
        <v>2.0261904761904761</v>
      </c>
    </row>
    <row r="72" spans="1:21" x14ac:dyDescent="0.25">
      <c r="A72" s="55">
        <v>70</v>
      </c>
      <c r="B72" s="34">
        <v>4884</v>
      </c>
      <c r="C72" s="7"/>
      <c r="D72" s="56">
        <v>1220</v>
      </c>
      <c r="E72" s="41">
        <f t="shared" si="21"/>
        <v>610</v>
      </c>
      <c r="F72" s="41">
        <f t="shared" si="22"/>
        <v>205</v>
      </c>
      <c r="G72" s="41">
        <f t="shared" si="23"/>
        <v>50</v>
      </c>
      <c r="H72" s="7">
        <f t="shared" si="24"/>
        <v>10</v>
      </c>
      <c r="I72" s="34">
        <f t="shared" si="20"/>
        <v>2318</v>
      </c>
      <c r="J72" s="41">
        <f t="shared" si="20"/>
        <v>1159</v>
      </c>
      <c r="K72" s="41">
        <f t="shared" si="20"/>
        <v>390</v>
      </c>
      <c r="L72" s="41">
        <f t="shared" si="20"/>
        <v>95</v>
      </c>
      <c r="M72" s="7">
        <f t="shared" si="20"/>
        <v>19</v>
      </c>
      <c r="N72" s="36"/>
      <c r="O72" s="35">
        <f t="shared" si="25"/>
        <v>248</v>
      </c>
      <c r="P72" s="35">
        <f t="shared" si="26"/>
        <v>0</v>
      </c>
      <c r="Q72" s="35">
        <f t="shared" si="27"/>
        <v>627</v>
      </c>
      <c r="R72" s="35">
        <f t="shared" si="28"/>
        <v>827</v>
      </c>
      <c r="S72" s="35">
        <f t="shared" si="29"/>
        <v>903</v>
      </c>
      <c r="T72" s="22"/>
      <c r="U72" s="67">
        <f>IF(B72=C72,0,IF(S72&lt;&gt;"-",(S72)/Přehled!$A$1,0))</f>
        <v>2.15</v>
      </c>
    </row>
    <row r="73" spans="1:21" x14ac:dyDescent="0.25">
      <c r="A73" s="55">
        <v>71</v>
      </c>
      <c r="B73" s="34">
        <v>5006</v>
      </c>
      <c r="C73" s="7"/>
      <c r="D73" s="56">
        <v>1240</v>
      </c>
      <c r="E73" s="41">
        <f t="shared" si="21"/>
        <v>620</v>
      </c>
      <c r="F73" s="41">
        <f t="shared" si="22"/>
        <v>205</v>
      </c>
      <c r="G73" s="41">
        <f t="shared" si="23"/>
        <v>50</v>
      </c>
      <c r="H73" s="7">
        <f t="shared" si="24"/>
        <v>10</v>
      </c>
      <c r="I73" s="34">
        <f t="shared" si="20"/>
        <v>2356</v>
      </c>
      <c r="J73" s="41">
        <f t="shared" si="20"/>
        <v>1178</v>
      </c>
      <c r="K73" s="41">
        <f t="shared" si="20"/>
        <v>390</v>
      </c>
      <c r="L73" s="41">
        <f t="shared" si="20"/>
        <v>95</v>
      </c>
      <c r="M73" s="7">
        <f t="shared" si="20"/>
        <v>19</v>
      </c>
      <c r="N73" s="36"/>
      <c r="O73" s="35">
        <f t="shared" si="25"/>
        <v>294</v>
      </c>
      <c r="P73" s="35">
        <f t="shared" si="26"/>
        <v>0</v>
      </c>
      <c r="Q73" s="35">
        <f t="shared" si="27"/>
        <v>692</v>
      </c>
      <c r="R73" s="35">
        <f t="shared" si="28"/>
        <v>892</v>
      </c>
      <c r="S73" s="35">
        <f t="shared" si="29"/>
        <v>968</v>
      </c>
      <c r="T73" s="22"/>
      <c r="U73" s="67">
        <f>IF(B73=C73,0,IF(S73&lt;&gt;"-",(S73)/Přehled!$A$1,0))</f>
        <v>2.3047619047619046</v>
      </c>
    </row>
    <row r="74" spans="1:21" x14ac:dyDescent="0.25">
      <c r="A74" s="55">
        <v>72</v>
      </c>
      <c r="B74" s="34">
        <v>5132</v>
      </c>
      <c r="C74" s="7"/>
      <c r="D74" s="56">
        <v>1260</v>
      </c>
      <c r="E74" s="41">
        <f t="shared" si="21"/>
        <v>630</v>
      </c>
      <c r="F74" s="41">
        <f t="shared" si="22"/>
        <v>210</v>
      </c>
      <c r="G74" s="41">
        <f t="shared" si="23"/>
        <v>55</v>
      </c>
      <c r="H74" s="7">
        <f t="shared" si="24"/>
        <v>10</v>
      </c>
      <c r="I74" s="34">
        <f t="shared" si="20"/>
        <v>2394</v>
      </c>
      <c r="J74" s="41">
        <f t="shared" si="20"/>
        <v>1197</v>
      </c>
      <c r="K74" s="41">
        <f t="shared" si="20"/>
        <v>399</v>
      </c>
      <c r="L74" s="41">
        <f t="shared" si="20"/>
        <v>105</v>
      </c>
      <c r="M74" s="7">
        <f t="shared" si="20"/>
        <v>19</v>
      </c>
      <c r="N74" s="36"/>
      <c r="O74" s="35">
        <f t="shared" si="25"/>
        <v>344</v>
      </c>
      <c r="P74" s="35">
        <f t="shared" si="26"/>
        <v>0</v>
      </c>
      <c r="Q74" s="35">
        <f t="shared" si="27"/>
        <v>743</v>
      </c>
      <c r="R74" s="35">
        <f t="shared" si="28"/>
        <v>932</v>
      </c>
      <c r="S74" s="35">
        <f t="shared" si="29"/>
        <v>1018</v>
      </c>
      <c r="T74" s="22"/>
      <c r="U74" s="67">
        <f>IF(B74=C74,0,IF(S74&lt;&gt;"-",(S74)/Přehled!$A$1,0))</f>
        <v>2.4238095238095236</v>
      </c>
    </row>
    <row r="75" spans="1:21" x14ac:dyDescent="0.25">
      <c r="A75" s="55">
        <v>73</v>
      </c>
      <c r="B75" s="34">
        <v>5260</v>
      </c>
      <c r="C75" s="7"/>
      <c r="D75" s="56">
        <v>1285</v>
      </c>
      <c r="E75" s="41">
        <f t="shared" si="21"/>
        <v>645</v>
      </c>
      <c r="F75" s="41">
        <f t="shared" si="22"/>
        <v>215</v>
      </c>
      <c r="G75" s="41">
        <f t="shared" si="23"/>
        <v>55</v>
      </c>
      <c r="H75" s="7">
        <f t="shared" si="24"/>
        <v>10</v>
      </c>
      <c r="I75" s="34">
        <f t="shared" si="20"/>
        <v>2442</v>
      </c>
      <c r="J75" s="41">
        <f t="shared" si="20"/>
        <v>1226</v>
      </c>
      <c r="K75" s="41">
        <f t="shared" si="20"/>
        <v>409</v>
      </c>
      <c r="L75" s="41">
        <f t="shared" si="20"/>
        <v>105</v>
      </c>
      <c r="M75" s="7">
        <f t="shared" si="20"/>
        <v>19</v>
      </c>
      <c r="N75" s="36"/>
      <c r="O75" s="35">
        <f t="shared" si="25"/>
        <v>376</v>
      </c>
      <c r="P75" s="35">
        <f t="shared" si="26"/>
        <v>0</v>
      </c>
      <c r="Q75" s="35">
        <f t="shared" si="27"/>
        <v>774</v>
      </c>
      <c r="R75" s="35">
        <f t="shared" si="28"/>
        <v>973</v>
      </c>
      <c r="S75" s="35">
        <f t="shared" si="29"/>
        <v>1059</v>
      </c>
      <c r="T75" s="22"/>
      <c r="U75" s="67">
        <f>IF(B75=C75,0,IF(S75&lt;&gt;"-",(S75)/Přehled!$A$1,0))</f>
        <v>2.5214285714285714</v>
      </c>
    </row>
    <row r="76" spans="1:21" x14ac:dyDescent="0.25">
      <c r="A76" s="55">
        <v>74</v>
      </c>
      <c r="B76" s="34">
        <v>5391</v>
      </c>
      <c r="C76" s="7"/>
      <c r="D76" s="56">
        <v>1305</v>
      </c>
      <c r="E76" s="41">
        <f t="shared" si="21"/>
        <v>655</v>
      </c>
      <c r="F76" s="41">
        <f t="shared" si="22"/>
        <v>220</v>
      </c>
      <c r="G76" s="41">
        <f t="shared" si="23"/>
        <v>55</v>
      </c>
      <c r="H76" s="7">
        <f t="shared" si="24"/>
        <v>10</v>
      </c>
      <c r="I76" s="34">
        <f t="shared" si="20"/>
        <v>2480</v>
      </c>
      <c r="J76" s="41">
        <f t="shared" si="20"/>
        <v>1245</v>
      </c>
      <c r="K76" s="41">
        <f t="shared" si="20"/>
        <v>418</v>
      </c>
      <c r="L76" s="41">
        <f t="shared" si="20"/>
        <v>105</v>
      </c>
      <c r="M76" s="7">
        <f t="shared" si="20"/>
        <v>19</v>
      </c>
      <c r="N76" s="36"/>
      <c r="O76" s="35">
        <f t="shared" si="25"/>
        <v>431</v>
      </c>
      <c r="P76" s="35">
        <f t="shared" si="26"/>
        <v>0</v>
      </c>
      <c r="Q76" s="35">
        <f t="shared" si="27"/>
        <v>830</v>
      </c>
      <c r="R76" s="35">
        <f t="shared" si="28"/>
        <v>1038</v>
      </c>
      <c r="S76" s="35">
        <f t="shared" si="29"/>
        <v>1124</v>
      </c>
      <c r="T76" s="22"/>
      <c r="U76" s="67">
        <f>IF(B76=C76,0,IF(S76&lt;&gt;"-",(S76)/Přehled!$A$1,0))</f>
        <v>2.676190476190476</v>
      </c>
    </row>
    <row r="77" spans="1:21" x14ac:dyDescent="0.25">
      <c r="A77" s="55">
        <v>75</v>
      </c>
      <c r="B77" s="34">
        <v>5526</v>
      </c>
      <c r="C77" s="7"/>
      <c r="D77" s="56">
        <v>1325</v>
      </c>
      <c r="E77" s="41">
        <f t="shared" si="21"/>
        <v>665</v>
      </c>
      <c r="F77" s="41">
        <f t="shared" si="22"/>
        <v>220</v>
      </c>
      <c r="G77" s="41">
        <f t="shared" si="23"/>
        <v>55</v>
      </c>
      <c r="H77" s="7">
        <f t="shared" si="24"/>
        <v>10</v>
      </c>
      <c r="I77" s="34">
        <f t="shared" si="20"/>
        <v>2518</v>
      </c>
      <c r="J77" s="41">
        <f t="shared" si="20"/>
        <v>1264</v>
      </c>
      <c r="K77" s="41">
        <f t="shared" si="20"/>
        <v>418</v>
      </c>
      <c r="L77" s="41">
        <f t="shared" si="20"/>
        <v>105</v>
      </c>
      <c r="M77" s="7">
        <f t="shared" si="20"/>
        <v>19</v>
      </c>
      <c r="N77" s="36"/>
      <c r="O77" s="35">
        <f t="shared" si="25"/>
        <v>490</v>
      </c>
      <c r="P77" s="35">
        <f t="shared" si="26"/>
        <v>0</v>
      </c>
      <c r="Q77" s="35">
        <f t="shared" si="27"/>
        <v>908</v>
      </c>
      <c r="R77" s="35">
        <f t="shared" si="28"/>
        <v>1116</v>
      </c>
      <c r="S77" s="35">
        <f t="shared" si="29"/>
        <v>1202</v>
      </c>
      <c r="T77" s="22"/>
      <c r="U77" s="67">
        <f>IF(B77=C77,0,IF(S77&lt;&gt;"-",(S77)/Přehled!$A$1,0))</f>
        <v>2.861904761904762</v>
      </c>
    </row>
    <row r="78" spans="1:21" x14ac:dyDescent="0.25">
      <c r="A78" s="55">
        <v>76</v>
      </c>
      <c r="B78" s="34">
        <v>5664</v>
      </c>
      <c r="C78" s="7"/>
      <c r="D78" s="56">
        <v>1350</v>
      </c>
      <c r="E78" s="41">
        <f t="shared" si="21"/>
        <v>675</v>
      </c>
      <c r="F78" s="41">
        <f t="shared" si="22"/>
        <v>225</v>
      </c>
      <c r="G78" s="41">
        <f t="shared" si="23"/>
        <v>55</v>
      </c>
      <c r="H78" s="7">
        <f t="shared" si="24"/>
        <v>10</v>
      </c>
      <c r="I78" s="34">
        <f t="shared" si="20"/>
        <v>2565</v>
      </c>
      <c r="J78" s="41">
        <f t="shared" si="20"/>
        <v>1283</v>
      </c>
      <c r="K78" s="41">
        <f t="shared" si="20"/>
        <v>428</v>
      </c>
      <c r="L78" s="41">
        <f t="shared" si="20"/>
        <v>105</v>
      </c>
      <c r="M78" s="7">
        <f t="shared" si="20"/>
        <v>19</v>
      </c>
      <c r="N78" s="36"/>
      <c r="O78" s="35">
        <f t="shared" si="25"/>
        <v>534</v>
      </c>
      <c r="P78" s="35">
        <f t="shared" si="26"/>
        <v>0</v>
      </c>
      <c r="Q78" s="35">
        <f t="shared" si="27"/>
        <v>960</v>
      </c>
      <c r="R78" s="35">
        <f t="shared" si="28"/>
        <v>1178</v>
      </c>
      <c r="S78" s="35">
        <f t="shared" si="29"/>
        <v>1264</v>
      </c>
      <c r="T78" s="22"/>
      <c r="U78" s="67">
        <f>IF(B78=C78,0,IF(S78&lt;&gt;"-",(S78)/Přehled!$A$1,0))</f>
        <v>3.0095238095238095</v>
      </c>
    </row>
    <row r="79" spans="1:21" x14ac:dyDescent="0.25">
      <c r="A79" s="55">
        <v>77</v>
      </c>
      <c r="B79" s="34">
        <v>5806</v>
      </c>
      <c r="C79" s="7"/>
      <c r="D79" s="56">
        <v>1370</v>
      </c>
      <c r="E79" s="41">
        <f t="shared" si="21"/>
        <v>685</v>
      </c>
      <c r="F79" s="41">
        <f t="shared" si="22"/>
        <v>230</v>
      </c>
      <c r="G79" s="41">
        <f t="shared" si="23"/>
        <v>60</v>
      </c>
      <c r="H79" s="7">
        <f t="shared" si="24"/>
        <v>10</v>
      </c>
      <c r="I79" s="34">
        <f t="shared" si="20"/>
        <v>2603</v>
      </c>
      <c r="J79" s="41">
        <f t="shared" si="20"/>
        <v>1302</v>
      </c>
      <c r="K79" s="41">
        <f t="shared" si="20"/>
        <v>437</v>
      </c>
      <c r="L79" s="41">
        <f t="shared" si="20"/>
        <v>114</v>
      </c>
      <c r="M79" s="7">
        <f t="shared" si="20"/>
        <v>19</v>
      </c>
      <c r="N79" s="36"/>
      <c r="O79" s="35">
        <f t="shared" si="25"/>
        <v>600</v>
      </c>
      <c r="P79" s="35">
        <f t="shared" si="26"/>
        <v>0</v>
      </c>
      <c r="Q79" s="35">
        <f t="shared" si="27"/>
        <v>1027</v>
      </c>
      <c r="R79" s="35">
        <f t="shared" si="28"/>
        <v>1236</v>
      </c>
      <c r="S79" s="35">
        <f t="shared" si="29"/>
        <v>1331</v>
      </c>
      <c r="T79" s="22"/>
      <c r="U79" s="67">
        <f>IF(B79=C79,0,IF(S79&lt;&gt;"-",(S79)/Přehled!$A$1,0))</f>
        <v>3.1690476190476189</v>
      </c>
    </row>
    <row r="80" spans="1:21" x14ac:dyDescent="0.25">
      <c r="A80" s="55">
        <v>78</v>
      </c>
      <c r="B80" s="34">
        <v>5951</v>
      </c>
      <c r="C80" s="7"/>
      <c r="D80" s="56">
        <v>1390</v>
      </c>
      <c r="E80" s="41">
        <f t="shared" si="21"/>
        <v>695</v>
      </c>
      <c r="F80" s="41">
        <f t="shared" si="22"/>
        <v>230</v>
      </c>
      <c r="G80" s="41">
        <f t="shared" si="23"/>
        <v>60</v>
      </c>
      <c r="H80" s="7">
        <f t="shared" si="24"/>
        <v>10</v>
      </c>
      <c r="I80" s="34">
        <f t="shared" si="20"/>
        <v>2641</v>
      </c>
      <c r="J80" s="41">
        <f t="shared" si="20"/>
        <v>1321</v>
      </c>
      <c r="K80" s="41">
        <f t="shared" si="20"/>
        <v>437</v>
      </c>
      <c r="L80" s="41">
        <f t="shared" si="20"/>
        <v>114</v>
      </c>
      <c r="M80" s="7">
        <f t="shared" si="20"/>
        <v>19</v>
      </c>
      <c r="N80" s="36"/>
      <c r="O80" s="35">
        <f t="shared" si="25"/>
        <v>669</v>
      </c>
      <c r="P80" s="35">
        <f t="shared" si="26"/>
        <v>0</v>
      </c>
      <c r="Q80" s="35">
        <f t="shared" si="27"/>
        <v>1115</v>
      </c>
      <c r="R80" s="35">
        <f t="shared" si="28"/>
        <v>1324</v>
      </c>
      <c r="S80" s="35">
        <f t="shared" si="29"/>
        <v>1419</v>
      </c>
      <c r="T80" s="22"/>
      <c r="U80" s="67">
        <f>IF(B80=C80,0,IF(S80&lt;&gt;"-",(S80)/Přehled!$A$1,0))</f>
        <v>3.3785714285714286</v>
      </c>
    </row>
    <row r="81" spans="1:21" x14ac:dyDescent="0.25">
      <c r="A81" s="55">
        <v>79</v>
      </c>
      <c r="B81" s="34">
        <v>6100</v>
      </c>
      <c r="C81" s="7"/>
      <c r="D81" s="56">
        <v>1410</v>
      </c>
      <c r="E81" s="41">
        <f t="shared" si="21"/>
        <v>705</v>
      </c>
      <c r="F81" s="41">
        <f t="shared" si="22"/>
        <v>235</v>
      </c>
      <c r="G81" s="41">
        <f t="shared" si="23"/>
        <v>60</v>
      </c>
      <c r="H81" s="7">
        <f t="shared" si="24"/>
        <v>10</v>
      </c>
      <c r="I81" s="34">
        <f t="shared" si="20"/>
        <v>2679</v>
      </c>
      <c r="J81" s="41">
        <f t="shared" si="20"/>
        <v>1340</v>
      </c>
      <c r="K81" s="41">
        <f t="shared" si="20"/>
        <v>447</v>
      </c>
      <c r="L81" s="41">
        <f t="shared" si="20"/>
        <v>114</v>
      </c>
      <c r="M81" s="7">
        <f t="shared" si="20"/>
        <v>19</v>
      </c>
      <c r="N81" s="36"/>
      <c r="O81" s="35">
        <f t="shared" si="25"/>
        <v>742</v>
      </c>
      <c r="P81" s="35">
        <f t="shared" si="26"/>
        <v>0</v>
      </c>
      <c r="Q81" s="35">
        <f t="shared" si="27"/>
        <v>1187</v>
      </c>
      <c r="R81" s="35">
        <f t="shared" si="28"/>
        <v>1406</v>
      </c>
      <c r="S81" s="35">
        <f t="shared" si="29"/>
        <v>1501</v>
      </c>
      <c r="T81" s="22"/>
      <c r="U81" s="67">
        <f>IF(B81=C81,0,IF(S81&lt;&gt;"-",(S81)/Přehled!$A$1,0))</f>
        <v>3.573809523809524</v>
      </c>
    </row>
    <row r="82" spans="1:21" x14ac:dyDescent="0.25">
      <c r="A82" s="93">
        <v>80</v>
      </c>
      <c r="B82" s="94">
        <v>6252</v>
      </c>
      <c r="C82" s="95"/>
      <c r="D82" s="96">
        <v>1435</v>
      </c>
      <c r="E82" s="97">
        <f t="shared" si="21"/>
        <v>720</v>
      </c>
      <c r="F82" s="97">
        <f t="shared" si="22"/>
        <v>240</v>
      </c>
      <c r="G82" s="97">
        <f t="shared" si="23"/>
        <v>60</v>
      </c>
      <c r="H82" s="95">
        <f t="shared" si="24"/>
        <v>10</v>
      </c>
      <c r="I82" s="94">
        <f t="shared" si="20"/>
        <v>2727</v>
      </c>
      <c r="J82" s="97">
        <f t="shared" si="20"/>
        <v>1368</v>
      </c>
      <c r="K82" s="97">
        <f t="shared" si="20"/>
        <v>456</v>
      </c>
      <c r="L82" s="97">
        <f t="shared" si="20"/>
        <v>114</v>
      </c>
      <c r="M82" s="95">
        <f t="shared" si="20"/>
        <v>19</v>
      </c>
      <c r="N82" s="36"/>
      <c r="O82" s="35">
        <f t="shared" si="25"/>
        <v>798</v>
      </c>
      <c r="P82" s="35">
        <f t="shared" si="26"/>
        <v>0</v>
      </c>
      <c r="Q82" s="35">
        <f t="shared" si="27"/>
        <v>1245</v>
      </c>
      <c r="R82" s="35">
        <f t="shared" si="28"/>
        <v>1473</v>
      </c>
      <c r="S82" s="35">
        <f t="shared" si="29"/>
        <v>1568</v>
      </c>
      <c r="T82" s="22"/>
      <c r="U82" s="67">
        <f>IF(B82=C82,0,IF(S82&lt;&gt;"-",(S82)/Přehled!$A$1,0))</f>
        <v>3.7333333333333334</v>
      </c>
    </row>
    <row r="83" spans="1:21" x14ac:dyDescent="0.25">
      <c r="A83" s="55">
        <v>81</v>
      </c>
      <c r="B83" s="34">
        <v>6408</v>
      </c>
      <c r="C83" s="7"/>
      <c r="D83" s="56">
        <v>1455</v>
      </c>
      <c r="E83" s="41">
        <f t="shared" si="21"/>
        <v>730</v>
      </c>
      <c r="F83" s="41">
        <f t="shared" si="22"/>
        <v>245</v>
      </c>
      <c r="G83" s="41">
        <f t="shared" si="23"/>
        <v>60</v>
      </c>
      <c r="H83" s="7">
        <f t="shared" si="24"/>
        <v>10</v>
      </c>
      <c r="I83" s="34">
        <f t="shared" si="20"/>
        <v>2765</v>
      </c>
      <c r="J83" s="41">
        <f t="shared" si="20"/>
        <v>1387</v>
      </c>
      <c r="K83" s="41">
        <f t="shared" si="20"/>
        <v>466</v>
      </c>
      <c r="L83" s="41">
        <f t="shared" si="20"/>
        <v>114</v>
      </c>
      <c r="M83" s="7">
        <f t="shared" si="20"/>
        <v>19</v>
      </c>
      <c r="N83" s="36"/>
      <c r="O83" s="35">
        <f t="shared" si="25"/>
        <v>878</v>
      </c>
      <c r="P83" s="35">
        <f t="shared" si="26"/>
        <v>0</v>
      </c>
      <c r="Q83" s="35">
        <f t="shared" si="27"/>
        <v>1324</v>
      </c>
      <c r="R83" s="35">
        <f t="shared" si="28"/>
        <v>1562</v>
      </c>
      <c r="S83" s="35">
        <f t="shared" si="29"/>
        <v>1657</v>
      </c>
      <c r="T83" s="22"/>
      <c r="U83" s="67">
        <f>IF(B83=C83,0,IF(S83&lt;&gt;"-",(S83)/Přehled!$A$1,0))</f>
        <v>3.9452380952380954</v>
      </c>
    </row>
    <row r="84" spans="1:21" x14ac:dyDescent="0.25">
      <c r="A84" s="55">
        <v>82</v>
      </c>
      <c r="B84" s="34">
        <v>6569</v>
      </c>
      <c r="C84" s="7"/>
      <c r="D84" s="56">
        <v>1475</v>
      </c>
      <c r="E84" s="41">
        <f t="shared" si="21"/>
        <v>740</v>
      </c>
      <c r="F84" s="41">
        <f t="shared" si="22"/>
        <v>245</v>
      </c>
      <c r="G84" s="41">
        <f t="shared" si="23"/>
        <v>60</v>
      </c>
      <c r="H84" s="7">
        <f t="shared" si="24"/>
        <v>10</v>
      </c>
      <c r="I84" s="34">
        <f t="shared" si="20"/>
        <v>2803</v>
      </c>
      <c r="J84" s="41">
        <f t="shared" si="20"/>
        <v>1406</v>
      </c>
      <c r="K84" s="41">
        <f t="shared" si="20"/>
        <v>466</v>
      </c>
      <c r="L84" s="41">
        <f t="shared" si="20"/>
        <v>114</v>
      </c>
      <c r="M84" s="7">
        <f t="shared" si="20"/>
        <v>19</v>
      </c>
      <c r="N84" s="36"/>
      <c r="O84" s="35">
        <f t="shared" si="25"/>
        <v>963</v>
      </c>
      <c r="P84" s="35">
        <f t="shared" si="26"/>
        <v>0</v>
      </c>
      <c r="Q84" s="35">
        <f t="shared" si="27"/>
        <v>1428</v>
      </c>
      <c r="R84" s="35">
        <f t="shared" si="28"/>
        <v>1666</v>
      </c>
      <c r="S84" s="35">
        <f t="shared" si="29"/>
        <v>1761</v>
      </c>
      <c r="T84" s="22"/>
      <c r="U84" s="67">
        <f>IF(B84=C84,0,IF(S84&lt;&gt;"-",(S84)/Přehled!$A$1,0))</f>
        <v>4.1928571428571431</v>
      </c>
    </row>
    <row r="85" spans="1:21" x14ac:dyDescent="0.25">
      <c r="A85" s="55">
        <v>83</v>
      </c>
      <c r="B85" s="34">
        <v>6733</v>
      </c>
      <c r="C85" s="7"/>
      <c r="D85" s="56">
        <v>1500</v>
      </c>
      <c r="E85" s="41">
        <f t="shared" si="21"/>
        <v>750</v>
      </c>
      <c r="F85" s="41">
        <f t="shared" si="22"/>
        <v>250</v>
      </c>
      <c r="G85" s="41">
        <f t="shared" si="23"/>
        <v>65</v>
      </c>
      <c r="H85" s="7">
        <f t="shared" si="24"/>
        <v>15</v>
      </c>
      <c r="I85" s="34">
        <f t="shared" si="20"/>
        <v>2850</v>
      </c>
      <c r="J85" s="41">
        <f t="shared" si="20"/>
        <v>1425</v>
      </c>
      <c r="K85" s="41">
        <f t="shared" si="20"/>
        <v>475</v>
      </c>
      <c r="L85" s="41">
        <f t="shared" si="20"/>
        <v>124</v>
      </c>
      <c r="M85" s="7">
        <f t="shared" si="20"/>
        <v>29</v>
      </c>
      <c r="N85" s="36"/>
      <c r="O85" s="35">
        <f t="shared" si="25"/>
        <v>1033</v>
      </c>
      <c r="P85" s="35">
        <f t="shared" si="26"/>
        <v>0</v>
      </c>
      <c r="Q85" s="35">
        <f t="shared" si="27"/>
        <v>1508</v>
      </c>
      <c r="R85" s="35">
        <f t="shared" si="28"/>
        <v>1735</v>
      </c>
      <c r="S85" s="35">
        <f t="shared" si="29"/>
        <v>1830</v>
      </c>
      <c r="T85" s="22"/>
      <c r="U85" s="67">
        <f>IF(B85=C85,0,IF(S85&lt;&gt;"-",(S85)/Přehled!$A$1,0))</f>
        <v>4.3571428571428568</v>
      </c>
    </row>
    <row r="86" spans="1:21" x14ac:dyDescent="0.25">
      <c r="A86" s="55">
        <v>84</v>
      </c>
      <c r="B86" s="34">
        <v>6901</v>
      </c>
      <c r="C86" s="7"/>
      <c r="D86" s="56">
        <v>1520</v>
      </c>
      <c r="E86" s="41">
        <f t="shared" si="21"/>
        <v>760</v>
      </c>
      <c r="F86" s="41">
        <f t="shared" si="22"/>
        <v>255</v>
      </c>
      <c r="G86" s="41">
        <f t="shared" si="23"/>
        <v>65</v>
      </c>
      <c r="H86" s="7">
        <f t="shared" si="24"/>
        <v>15</v>
      </c>
      <c r="I86" s="34">
        <f t="shared" si="20"/>
        <v>2888</v>
      </c>
      <c r="J86" s="41">
        <f t="shared" si="20"/>
        <v>1444</v>
      </c>
      <c r="K86" s="41">
        <f t="shared" si="20"/>
        <v>485</v>
      </c>
      <c r="L86" s="41">
        <f t="shared" si="20"/>
        <v>124</v>
      </c>
      <c r="M86" s="7">
        <f t="shared" si="20"/>
        <v>29</v>
      </c>
      <c r="N86" s="36"/>
      <c r="O86" s="35">
        <f t="shared" si="25"/>
        <v>1125</v>
      </c>
      <c r="P86" s="35">
        <f t="shared" si="26"/>
        <v>0</v>
      </c>
      <c r="Q86" s="35">
        <f t="shared" si="27"/>
        <v>1599</v>
      </c>
      <c r="R86" s="35">
        <f t="shared" si="28"/>
        <v>1836</v>
      </c>
      <c r="S86" s="35">
        <f t="shared" si="29"/>
        <v>1931</v>
      </c>
      <c r="T86" s="22"/>
      <c r="U86" s="67">
        <f>IF(B86=C86,0,IF(S86&lt;&gt;"-",(S86)/Přehled!$A$1,0))</f>
        <v>4.5976190476190473</v>
      </c>
    </row>
    <row r="87" spans="1:21" x14ac:dyDescent="0.25">
      <c r="A87" s="55">
        <v>85</v>
      </c>
      <c r="B87" s="34">
        <v>7074</v>
      </c>
      <c r="C87" s="7"/>
      <c r="D87" s="56">
        <v>1545</v>
      </c>
      <c r="E87" s="41">
        <f t="shared" si="21"/>
        <v>775</v>
      </c>
      <c r="F87" s="41">
        <f t="shared" si="22"/>
        <v>260</v>
      </c>
      <c r="G87" s="41">
        <f t="shared" si="23"/>
        <v>65</v>
      </c>
      <c r="H87" s="7">
        <f t="shared" si="24"/>
        <v>15</v>
      </c>
      <c r="I87" s="34">
        <f t="shared" si="20"/>
        <v>2936</v>
      </c>
      <c r="J87" s="41">
        <f t="shared" si="20"/>
        <v>1473</v>
      </c>
      <c r="K87" s="41">
        <f t="shared" si="20"/>
        <v>494</v>
      </c>
      <c r="L87" s="41">
        <f t="shared" si="20"/>
        <v>124</v>
      </c>
      <c r="M87" s="7">
        <f t="shared" si="20"/>
        <v>29</v>
      </c>
      <c r="N87" s="36"/>
      <c r="O87" s="35">
        <f t="shared" si="25"/>
        <v>1202</v>
      </c>
      <c r="P87" s="35">
        <f t="shared" si="26"/>
        <v>0</v>
      </c>
      <c r="Q87" s="35">
        <f t="shared" si="27"/>
        <v>1677</v>
      </c>
      <c r="R87" s="35">
        <f t="shared" si="28"/>
        <v>1923</v>
      </c>
      <c r="S87" s="35">
        <f t="shared" si="29"/>
        <v>2018</v>
      </c>
      <c r="T87" s="22"/>
      <c r="U87" s="67">
        <f>IF(B87=C87,0,IF(S87&lt;&gt;"-",(S87)/Přehled!$A$1,0))</f>
        <v>4.8047619047619046</v>
      </c>
    </row>
    <row r="88" spans="1:21" x14ac:dyDescent="0.25">
      <c r="A88" s="55">
        <v>86</v>
      </c>
      <c r="B88" s="34">
        <v>7250</v>
      </c>
      <c r="C88" s="7"/>
      <c r="D88" s="56">
        <v>1565</v>
      </c>
      <c r="E88" s="41">
        <f t="shared" si="21"/>
        <v>785</v>
      </c>
      <c r="F88" s="41">
        <f t="shared" si="22"/>
        <v>260</v>
      </c>
      <c r="G88" s="41">
        <f t="shared" si="23"/>
        <v>65</v>
      </c>
      <c r="H88" s="7">
        <f t="shared" si="24"/>
        <v>15</v>
      </c>
      <c r="I88" s="34">
        <f t="shared" si="20"/>
        <v>2974</v>
      </c>
      <c r="J88" s="41">
        <f t="shared" si="20"/>
        <v>1492</v>
      </c>
      <c r="K88" s="41">
        <f t="shared" si="20"/>
        <v>494</v>
      </c>
      <c r="L88" s="41">
        <f t="shared" si="20"/>
        <v>124</v>
      </c>
      <c r="M88" s="7">
        <f t="shared" si="20"/>
        <v>29</v>
      </c>
      <c r="N88" s="36"/>
      <c r="O88" s="35">
        <f t="shared" si="25"/>
        <v>1302</v>
      </c>
      <c r="P88" s="35">
        <f t="shared" si="26"/>
        <v>0</v>
      </c>
      <c r="Q88" s="35">
        <f t="shared" si="27"/>
        <v>1796</v>
      </c>
      <c r="R88" s="35">
        <f t="shared" si="28"/>
        <v>2042</v>
      </c>
      <c r="S88" s="35">
        <f t="shared" si="29"/>
        <v>2137</v>
      </c>
      <c r="T88" s="22"/>
      <c r="U88" s="67">
        <f>IF(B88=C88,0,IF(S88&lt;&gt;"-",(S88)/Přehled!$A$1,0))</f>
        <v>5.0880952380952378</v>
      </c>
    </row>
    <row r="89" spans="1:21" x14ac:dyDescent="0.25">
      <c r="A89" s="55">
        <v>87</v>
      </c>
      <c r="B89" s="34">
        <v>7432</v>
      </c>
      <c r="C89" s="7"/>
      <c r="D89" s="56">
        <v>1585</v>
      </c>
      <c r="E89" s="41">
        <f t="shared" si="21"/>
        <v>795</v>
      </c>
      <c r="F89" s="41">
        <f t="shared" si="22"/>
        <v>265</v>
      </c>
      <c r="G89" s="41">
        <f t="shared" si="23"/>
        <v>65</v>
      </c>
      <c r="H89" s="7">
        <f t="shared" si="24"/>
        <v>15</v>
      </c>
      <c r="I89" s="34">
        <f t="shared" si="20"/>
        <v>3012</v>
      </c>
      <c r="J89" s="41">
        <f t="shared" si="20"/>
        <v>1511</v>
      </c>
      <c r="K89" s="41">
        <f t="shared" si="20"/>
        <v>504</v>
      </c>
      <c r="L89" s="41">
        <f t="shared" si="20"/>
        <v>124</v>
      </c>
      <c r="M89" s="7">
        <f t="shared" si="20"/>
        <v>29</v>
      </c>
      <c r="N89" s="36"/>
      <c r="O89" s="35">
        <f t="shared" si="25"/>
        <v>1408</v>
      </c>
      <c r="P89" s="35">
        <f t="shared" si="26"/>
        <v>0</v>
      </c>
      <c r="Q89" s="35">
        <f t="shared" si="27"/>
        <v>1901</v>
      </c>
      <c r="R89" s="35">
        <f t="shared" si="28"/>
        <v>2157</v>
      </c>
      <c r="S89" s="35">
        <f t="shared" si="29"/>
        <v>2252</v>
      </c>
      <c r="T89" s="22"/>
      <c r="U89" s="67">
        <f>IF(B89=C89,0,IF(S89&lt;&gt;"-",(S89)/Přehled!$A$1,0))</f>
        <v>5.3619047619047615</v>
      </c>
    </row>
    <row r="90" spans="1:21" x14ac:dyDescent="0.25">
      <c r="A90" s="55">
        <v>88</v>
      </c>
      <c r="B90" s="34">
        <v>7618</v>
      </c>
      <c r="C90" s="7"/>
      <c r="D90" s="56">
        <v>1610</v>
      </c>
      <c r="E90" s="41">
        <f t="shared" si="21"/>
        <v>805</v>
      </c>
      <c r="F90" s="41">
        <f t="shared" si="22"/>
        <v>270</v>
      </c>
      <c r="G90" s="41">
        <f t="shared" si="23"/>
        <v>70</v>
      </c>
      <c r="H90" s="7">
        <f t="shared" si="24"/>
        <v>15</v>
      </c>
      <c r="I90" s="34">
        <f t="shared" si="20"/>
        <v>3059</v>
      </c>
      <c r="J90" s="41">
        <f t="shared" si="20"/>
        <v>1530</v>
      </c>
      <c r="K90" s="41">
        <f t="shared" si="20"/>
        <v>513</v>
      </c>
      <c r="L90" s="41">
        <f t="shared" si="20"/>
        <v>133</v>
      </c>
      <c r="M90" s="7">
        <f t="shared" si="20"/>
        <v>29</v>
      </c>
      <c r="N90" s="36"/>
      <c r="O90" s="35">
        <f t="shared" si="25"/>
        <v>1500</v>
      </c>
      <c r="P90" s="35">
        <f t="shared" si="26"/>
        <v>0</v>
      </c>
      <c r="Q90" s="35">
        <f t="shared" si="27"/>
        <v>2003</v>
      </c>
      <c r="R90" s="35">
        <f t="shared" si="28"/>
        <v>2250</v>
      </c>
      <c r="S90" s="35">
        <f t="shared" si="29"/>
        <v>2354</v>
      </c>
      <c r="T90" s="22"/>
      <c r="U90" s="67">
        <f>IF(B90=C90,0,IF(S90&lt;&gt;"-",(S90)/Přehled!$A$1,0))</f>
        <v>5.6047619047619044</v>
      </c>
    </row>
    <row r="91" spans="1:21" x14ac:dyDescent="0.25">
      <c r="A91" s="55">
        <v>89</v>
      </c>
      <c r="B91" s="34">
        <v>7808</v>
      </c>
      <c r="C91" s="7"/>
      <c r="D91" s="56">
        <v>1630</v>
      </c>
      <c r="E91" s="41">
        <f t="shared" si="21"/>
        <v>815</v>
      </c>
      <c r="F91" s="41">
        <f t="shared" si="22"/>
        <v>270</v>
      </c>
      <c r="G91" s="41">
        <f t="shared" si="23"/>
        <v>70</v>
      </c>
      <c r="H91" s="7">
        <f t="shared" si="24"/>
        <v>15</v>
      </c>
      <c r="I91" s="34">
        <f t="shared" si="20"/>
        <v>3097</v>
      </c>
      <c r="J91" s="41">
        <f t="shared" si="20"/>
        <v>1549</v>
      </c>
      <c r="K91" s="41">
        <f t="shared" si="20"/>
        <v>513</v>
      </c>
      <c r="L91" s="41">
        <f t="shared" si="20"/>
        <v>133</v>
      </c>
      <c r="M91" s="7">
        <f t="shared" si="20"/>
        <v>29</v>
      </c>
      <c r="N91" s="36"/>
      <c r="O91" s="35">
        <f t="shared" si="25"/>
        <v>1614</v>
      </c>
      <c r="P91" s="35">
        <f t="shared" si="26"/>
        <v>0</v>
      </c>
      <c r="Q91" s="35">
        <f t="shared" si="27"/>
        <v>2136</v>
      </c>
      <c r="R91" s="35">
        <f t="shared" si="28"/>
        <v>2383</v>
      </c>
      <c r="S91" s="35">
        <f t="shared" si="29"/>
        <v>2487</v>
      </c>
      <c r="T91" s="22"/>
      <c r="U91" s="67">
        <f>IF(B91=C91,0,IF(S91&lt;&gt;"-",(S91)/Přehled!$A$1,0))</f>
        <v>5.9214285714285717</v>
      </c>
    </row>
    <row r="92" spans="1:21" x14ac:dyDescent="0.25">
      <c r="A92" s="55">
        <v>90</v>
      </c>
      <c r="B92" s="34">
        <v>8003</v>
      </c>
      <c r="C92" s="7"/>
      <c r="D92" s="56">
        <v>1650</v>
      </c>
      <c r="E92" s="41">
        <f t="shared" si="21"/>
        <v>825</v>
      </c>
      <c r="F92" s="41">
        <f t="shared" si="22"/>
        <v>275</v>
      </c>
      <c r="G92" s="41">
        <f t="shared" si="23"/>
        <v>70</v>
      </c>
      <c r="H92" s="7">
        <f t="shared" si="24"/>
        <v>15</v>
      </c>
      <c r="I92" s="34">
        <f t="shared" si="20"/>
        <v>3135</v>
      </c>
      <c r="J92" s="41">
        <f t="shared" si="20"/>
        <v>1568</v>
      </c>
      <c r="K92" s="41">
        <f t="shared" si="20"/>
        <v>523</v>
      </c>
      <c r="L92" s="41">
        <f t="shared" si="20"/>
        <v>133</v>
      </c>
      <c r="M92" s="7">
        <f t="shared" si="20"/>
        <v>29</v>
      </c>
      <c r="N92" s="36"/>
      <c r="O92" s="35">
        <f t="shared" si="25"/>
        <v>1733</v>
      </c>
      <c r="P92" s="35">
        <f t="shared" si="26"/>
        <v>0</v>
      </c>
      <c r="Q92" s="35">
        <f t="shared" si="27"/>
        <v>2254</v>
      </c>
      <c r="R92" s="35">
        <f t="shared" si="28"/>
        <v>2511</v>
      </c>
      <c r="S92" s="35">
        <f t="shared" si="29"/>
        <v>2615</v>
      </c>
      <c r="T92" s="22"/>
      <c r="U92" s="67">
        <f>IF(B92=C92,0,IF(S92&lt;&gt;"-",(S92)/Přehled!$A$1,0))</f>
        <v>6.2261904761904763</v>
      </c>
    </row>
    <row r="93" spans="1:21" x14ac:dyDescent="0.25">
      <c r="A93" s="55">
        <v>91</v>
      </c>
      <c r="B93" s="34">
        <v>8203</v>
      </c>
      <c r="C93" s="7"/>
      <c r="D93" s="56">
        <v>1675</v>
      </c>
      <c r="E93" s="41">
        <f t="shared" si="21"/>
        <v>840</v>
      </c>
      <c r="F93" s="41">
        <f t="shared" si="22"/>
        <v>280</v>
      </c>
      <c r="G93" s="41">
        <f t="shared" si="23"/>
        <v>70</v>
      </c>
      <c r="H93" s="7">
        <f t="shared" si="24"/>
        <v>15</v>
      </c>
      <c r="I93" s="34">
        <f t="shared" si="20"/>
        <v>3183</v>
      </c>
      <c r="J93" s="41">
        <f t="shared" si="20"/>
        <v>1596</v>
      </c>
      <c r="K93" s="41">
        <f t="shared" si="20"/>
        <v>532</v>
      </c>
      <c r="L93" s="41">
        <f t="shared" si="20"/>
        <v>133</v>
      </c>
      <c r="M93" s="7">
        <f t="shared" si="20"/>
        <v>29</v>
      </c>
      <c r="N93" s="36"/>
      <c r="O93" s="35">
        <f t="shared" si="25"/>
        <v>1837</v>
      </c>
      <c r="P93" s="35">
        <f t="shared" si="26"/>
        <v>0</v>
      </c>
      <c r="Q93" s="35">
        <f t="shared" si="27"/>
        <v>2360</v>
      </c>
      <c r="R93" s="35">
        <f t="shared" si="28"/>
        <v>2626</v>
      </c>
      <c r="S93" s="35">
        <f t="shared" si="29"/>
        <v>2730</v>
      </c>
      <c r="T93" s="22"/>
      <c r="U93" s="67">
        <f>IF(B93=C93,0,IF(S93&lt;&gt;"-",(S93)/Přehled!$A$1,0))</f>
        <v>6.5</v>
      </c>
    </row>
    <row r="94" spans="1:21" x14ac:dyDescent="0.25">
      <c r="A94" s="55">
        <v>92</v>
      </c>
      <c r="B94" s="34">
        <v>8408</v>
      </c>
      <c r="C94" s="7"/>
      <c r="D94" s="56">
        <v>1695</v>
      </c>
      <c r="E94" s="41">
        <f t="shared" si="21"/>
        <v>850</v>
      </c>
      <c r="F94" s="41">
        <f t="shared" si="22"/>
        <v>285</v>
      </c>
      <c r="G94" s="41">
        <f t="shared" si="23"/>
        <v>70</v>
      </c>
      <c r="H94" s="7">
        <f t="shared" si="24"/>
        <v>15</v>
      </c>
      <c r="I94" s="34">
        <f t="shared" si="20"/>
        <v>3221</v>
      </c>
      <c r="J94" s="41">
        <f t="shared" si="20"/>
        <v>1615</v>
      </c>
      <c r="K94" s="41">
        <f t="shared" si="20"/>
        <v>542</v>
      </c>
      <c r="L94" s="41">
        <f t="shared" si="20"/>
        <v>133</v>
      </c>
      <c r="M94" s="7">
        <f t="shared" si="20"/>
        <v>29</v>
      </c>
      <c r="N94" s="36"/>
      <c r="O94" s="35">
        <f t="shared" si="25"/>
        <v>1966</v>
      </c>
      <c r="P94" s="35">
        <f t="shared" si="26"/>
        <v>0</v>
      </c>
      <c r="Q94" s="35">
        <f t="shared" si="27"/>
        <v>2488</v>
      </c>
      <c r="R94" s="35">
        <f t="shared" si="28"/>
        <v>2764</v>
      </c>
      <c r="S94" s="35">
        <f t="shared" si="29"/>
        <v>2868</v>
      </c>
      <c r="T94" s="22"/>
      <c r="U94" s="67">
        <f>IF(B94=C94,0,IF(S94&lt;&gt;"-",(S94)/Přehled!$A$1,0))</f>
        <v>6.8285714285714283</v>
      </c>
    </row>
    <row r="95" spans="1:21" x14ac:dyDescent="0.25">
      <c r="A95" s="55">
        <v>93</v>
      </c>
      <c r="B95" s="34">
        <v>8618</v>
      </c>
      <c r="C95" s="7"/>
      <c r="D95" s="56">
        <v>1720</v>
      </c>
      <c r="E95" s="41">
        <f t="shared" si="21"/>
        <v>860</v>
      </c>
      <c r="F95" s="41">
        <f t="shared" si="22"/>
        <v>285</v>
      </c>
      <c r="G95" s="41">
        <f t="shared" si="23"/>
        <v>70</v>
      </c>
      <c r="H95" s="7">
        <f t="shared" si="24"/>
        <v>15</v>
      </c>
      <c r="I95" s="34">
        <f t="shared" si="20"/>
        <v>3268</v>
      </c>
      <c r="J95" s="41">
        <f t="shared" si="20"/>
        <v>1634</v>
      </c>
      <c r="K95" s="41">
        <f t="shared" si="20"/>
        <v>542</v>
      </c>
      <c r="L95" s="41">
        <f t="shared" si="20"/>
        <v>133</v>
      </c>
      <c r="M95" s="7">
        <f t="shared" si="20"/>
        <v>29</v>
      </c>
      <c r="N95" s="36"/>
      <c r="O95" s="35">
        <f t="shared" si="25"/>
        <v>2082</v>
      </c>
      <c r="P95" s="35">
        <f t="shared" si="26"/>
        <v>0</v>
      </c>
      <c r="Q95" s="35">
        <f t="shared" si="27"/>
        <v>2632</v>
      </c>
      <c r="R95" s="35">
        <f t="shared" si="28"/>
        <v>2908</v>
      </c>
      <c r="S95" s="35">
        <f t="shared" si="29"/>
        <v>3012</v>
      </c>
      <c r="T95" s="22"/>
      <c r="U95" s="67">
        <f>IF(B95=C95,0,IF(S95&lt;&gt;"-",(S95)/Přehled!$A$1,0))</f>
        <v>7.1714285714285717</v>
      </c>
    </row>
    <row r="96" spans="1:21" x14ac:dyDescent="0.25">
      <c r="A96" s="55">
        <v>94</v>
      </c>
      <c r="B96" s="34">
        <v>8834</v>
      </c>
      <c r="C96" s="7"/>
      <c r="D96" s="56">
        <v>1740</v>
      </c>
      <c r="E96" s="41">
        <f t="shared" si="21"/>
        <v>870</v>
      </c>
      <c r="F96" s="41">
        <f t="shared" si="22"/>
        <v>290</v>
      </c>
      <c r="G96" s="41">
        <f t="shared" si="23"/>
        <v>75</v>
      </c>
      <c r="H96" s="7">
        <f t="shared" si="24"/>
        <v>15</v>
      </c>
      <c r="I96" s="34">
        <f t="shared" si="20"/>
        <v>3306</v>
      </c>
      <c r="J96" s="41">
        <f t="shared" si="20"/>
        <v>1653</v>
      </c>
      <c r="K96" s="41">
        <f t="shared" si="20"/>
        <v>551</v>
      </c>
      <c r="L96" s="41">
        <f t="shared" si="20"/>
        <v>143</v>
      </c>
      <c r="M96" s="7">
        <f t="shared" si="20"/>
        <v>29</v>
      </c>
      <c r="N96" s="36"/>
      <c r="O96" s="35">
        <f t="shared" si="25"/>
        <v>2222</v>
      </c>
      <c r="P96" s="35">
        <f t="shared" si="26"/>
        <v>0</v>
      </c>
      <c r="Q96" s="35">
        <f t="shared" si="27"/>
        <v>2773</v>
      </c>
      <c r="R96" s="35">
        <f t="shared" si="28"/>
        <v>3038</v>
      </c>
      <c r="S96" s="35">
        <f t="shared" si="29"/>
        <v>3152</v>
      </c>
      <c r="T96" s="22"/>
      <c r="U96" s="67">
        <f>IF(B96=C96,0,IF(S96&lt;&gt;"-",(S96)/Přehled!$A$1,0))</f>
        <v>7.5047619047619047</v>
      </c>
    </row>
    <row r="97" spans="1:21" x14ac:dyDescent="0.25">
      <c r="A97" s="55">
        <v>95</v>
      </c>
      <c r="B97" s="34">
        <v>9055</v>
      </c>
      <c r="C97" s="7"/>
      <c r="D97" s="56">
        <v>1765</v>
      </c>
      <c r="E97" s="41">
        <f t="shared" si="21"/>
        <v>885</v>
      </c>
      <c r="F97" s="41">
        <f t="shared" si="22"/>
        <v>295</v>
      </c>
      <c r="G97" s="41">
        <f t="shared" si="23"/>
        <v>75</v>
      </c>
      <c r="H97" s="7">
        <f t="shared" si="24"/>
        <v>15</v>
      </c>
      <c r="I97" s="34">
        <f t="shared" si="20"/>
        <v>3354</v>
      </c>
      <c r="J97" s="41">
        <f t="shared" si="20"/>
        <v>1682</v>
      </c>
      <c r="K97" s="41">
        <f t="shared" si="20"/>
        <v>561</v>
      </c>
      <c r="L97" s="41">
        <f t="shared" si="20"/>
        <v>143</v>
      </c>
      <c r="M97" s="7">
        <f t="shared" si="20"/>
        <v>29</v>
      </c>
      <c r="N97" s="36"/>
      <c r="O97" s="35">
        <f t="shared" si="25"/>
        <v>2347</v>
      </c>
      <c r="P97" s="35">
        <f t="shared" si="26"/>
        <v>0</v>
      </c>
      <c r="Q97" s="35">
        <f t="shared" si="27"/>
        <v>2897</v>
      </c>
      <c r="R97" s="35">
        <f t="shared" si="28"/>
        <v>3172</v>
      </c>
      <c r="S97" s="35">
        <f t="shared" si="29"/>
        <v>3286</v>
      </c>
      <c r="T97" s="22"/>
      <c r="U97" s="67">
        <f>IF(B97=C97,0,IF(S97&lt;&gt;"-",(S97)/Přehled!$A$1,0))</f>
        <v>7.8238095238095235</v>
      </c>
    </row>
    <row r="98" spans="1:21" x14ac:dyDescent="0.25">
      <c r="A98" s="55">
        <v>96</v>
      </c>
      <c r="B98" s="34">
        <v>9281</v>
      </c>
      <c r="C98" s="7"/>
      <c r="D98" s="56">
        <v>1785</v>
      </c>
      <c r="E98" s="41">
        <f t="shared" si="21"/>
        <v>895</v>
      </c>
      <c r="F98" s="41">
        <f t="shared" si="22"/>
        <v>300</v>
      </c>
      <c r="G98" s="41">
        <f t="shared" si="23"/>
        <v>75</v>
      </c>
      <c r="H98" s="7">
        <f t="shared" si="24"/>
        <v>15</v>
      </c>
      <c r="I98" s="34">
        <f t="shared" si="20"/>
        <v>3392</v>
      </c>
      <c r="J98" s="41">
        <f t="shared" si="20"/>
        <v>1701</v>
      </c>
      <c r="K98" s="41">
        <f t="shared" si="20"/>
        <v>570</v>
      </c>
      <c r="L98" s="41">
        <f t="shared" si="20"/>
        <v>143</v>
      </c>
      <c r="M98" s="7">
        <f t="shared" si="20"/>
        <v>29</v>
      </c>
      <c r="N98" s="36"/>
      <c r="O98" s="35">
        <f t="shared" si="25"/>
        <v>2497</v>
      </c>
      <c r="P98" s="35">
        <f t="shared" si="26"/>
        <v>0</v>
      </c>
      <c r="Q98" s="35">
        <f t="shared" si="27"/>
        <v>3048</v>
      </c>
      <c r="R98" s="35">
        <f t="shared" si="28"/>
        <v>3332</v>
      </c>
      <c r="S98" s="35">
        <f t="shared" si="29"/>
        <v>3446</v>
      </c>
      <c r="T98" s="22"/>
      <c r="U98" s="67">
        <f>IF(B98=C98,0,IF(S98&lt;&gt;"-",(S98)/Přehled!$A$1,0))</f>
        <v>8.204761904761904</v>
      </c>
    </row>
    <row r="99" spans="1:21" x14ac:dyDescent="0.25">
      <c r="A99" s="55">
        <v>97</v>
      </c>
      <c r="B99" s="34">
        <v>9513</v>
      </c>
      <c r="C99" s="7"/>
      <c r="D99" s="56">
        <v>1810</v>
      </c>
      <c r="E99" s="41">
        <f t="shared" si="21"/>
        <v>905</v>
      </c>
      <c r="F99" s="41">
        <f t="shared" si="22"/>
        <v>300</v>
      </c>
      <c r="G99" s="41">
        <f t="shared" si="23"/>
        <v>75</v>
      </c>
      <c r="H99" s="7">
        <f t="shared" si="24"/>
        <v>15</v>
      </c>
      <c r="I99" s="34">
        <f t="shared" si="20"/>
        <v>3439</v>
      </c>
      <c r="J99" s="41">
        <f t="shared" si="20"/>
        <v>1720</v>
      </c>
      <c r="K99" s="41">
        <f t="shared" si="20"/>
        <v>570</v>
      </c>
      <c r="L99" s="41">
        <f t="shared" si="20"/>
        <v>143</v>
      </c>
      <c r="M99" s="7">
        <f t="shared" si="20"/>
        <v>29</v>
      </c>
      <c r="N99" s="36"/>
      <c r="O99" s="35">
        <f t="shared" si="25"/>
        <v>2635</v>
      </c>
      <c r="P99" s="35">
        <f t="shared" si="26"/>
        <v>0</v>
      </c>
      <c r="Q99" s="35">
        <f t="shared" si="27"/>
        <v>3214</v>
      </c>
      <c r="R99" s="35">
        <f t="shared" si="28"/>
        <v>3498</v>
      </c>
      <c r="S99" s="35">
        <f t="shared" si="29"/>
        <v>3612</v>
      </c>
      <c r="T99" s="22"/>
      <c r="U99" s="67">
        <f>IF(B99=C99,0,IF(S99&lt;&gt;"-",(S99)/Přehled!$A$1,0))</f>
        <v>8.6</v>
      </c>
    </row>
    <row r="100" spans="1:21" x14ac:dyDescent="0.25">
      <c r="A100" s="55">
        <v>98</v>
      </c>
      <c r="B100" s="34">
        <v>9751</v>
      </c>
      <c r="C100" s="7"/>
      <c r="D100" s="56">
        <v>1830</v>
      </c>
      <c r="E100" s="41">
        <f t="shared" si="21"/>
        <v>915</v>
      </c>
      <c r="F100" s="41">
        <f t="shared" si="22"/>
        <v>305</v>
      </c>
      <c r="G100" s="41">
        <f t="shared" si="23"/>
        <v>75</v>
      </c>
      <c r="H100" s="7">
        <f t="shared" si="24"/>
        <v>15</v>
      </c>
      <c r="I100" s="34">
        <f t="shared" si="20"/>
        <v>3477</v>
      </c>
      <c r="J100" s="41">
        <f t="shared" si="20"/>
        <v>1739</v>
      </c>
      <c r="K100" s="41">
        <f t="shared" si="20"/>
        <v>580</v>
      </c>
      <c r="L100" s="41">
        <f t="shared" si="20"/>
        <v>143</v>
      </c>
      <c r="M100" s="7">
        <f t="shared" si="20"/>
        <v>29</v>
      </c>
      <c r="N100" s="36"/>
      <c r="O100" s="35">
        <f t="shared" si="25"/>
        <v>2797</v>
      </c>
      <c r="P100" s="35">
        <f t="shared" si="26"/>
        <v>0</v>
      </c>
      <c r="Q100" s="35">
        <f t="shared" si="27"/>
        <v>3375</v>
      </c>
      <c r="R100" s="35">
        <f t="shared" si="28"/>
        <v>3669</v>
      </c>
      <c r="S100" s="35">
        <f t="shared" si="29"/>
        <v>3783</v>
      </c>
      <c r="T100" s="22"/>
      <c r="U100" s="67">
        <f>IF(B100=C100,0,IF(S100&lt;&gt;"-",(S100)/Přehled!$A$1,0))</f>
        <v>9.007142857142858</v>
      </c>
    </row>
    <row r="101" spans="1:21" x14ac:dyDescent="0.25">
      <c r="A101" s="55">
        <v>99</v>
      </c>
      <c r="B101" s="34">
        <v>9995</v>
      </c>
      <c r="C101" s="7"/>
      <c r="D101" s="56">
        <v>1855</v>
      </c>
      <c r="E101" s="41">
        <f t="shared" si="21"/>
        <v>930</v>
      </c>
      <c r="F101" s="41">
        <f t="shared" si="22"/>
        <v>310</v>
      </c>
      <c r="G101" s="41">
        <f t="shared" si="23"/>
        <v>80</v>
      </c>
      <c r="H101" s="7">
        <f t="shared" si="24"/>
        <v>15</v>
      </c>
      <c r="I101" s="34">
        <f t="shared" si="20"/>
        <v>3525</v>
      </c>
      <c r="J101" s="41">
        <f t="shared" si="20"/>
        <v>1767</v>
      </c>
      <c r="K101" s="41">
        <f t="shared" si="20"/>
        <v>589</v>
      </c>
      <c r="L101" s="41">
        <f t="shared" si="20"/>
        <v>152</v>
      </c>
      <c r="M101" s="7">
        <f t="shared" si="20"/>
        <v>29</v>
      </c>
      <c r="N101" s="36"/>
      <c r="O101" s="35">
        <f t="shared" si="25"/>
        <v>2945</v>
      </c>
      <c r="P101" s="35">
        <f t="shared" si="26"/>
        <v>0</v>
      </c>
      <c r="Q101" s="35">
        <f t="shared" si="27"/>
        <v>3525</v>
      </c>
      <c r="R101" s="35">
        <f t="shared" si="28"/>
        <v>3810</v>
      </c>
      <c r="S101" s="35">
        <f t="shared" si="29"/>
        <v>3933</v>
      </c>
      <c r="T101" s="22"/>
      <c r="U101" s="67">
        <f>IF(B101=C101,0,IF(S101&lt;&gt;"-",(S101)/Přehled!$A$1,0))</f>
        <v>9.3642857142857139</v>
      </c>
    </row>
    <row r="102" spans="1:21" x14ac:dyDescent="0.25">
      <c r="A102" s="55">
        <v>100</v>
      </c>
      <c r="B102" s="34">
        <v>10245</v>
      </c>
      <c r="C102" s="7"/>
      <c r="D102" s="56">
        <v>1875</v>
      </c>
      <c r="E102" s="41">
        <f t="shared" si="21"/>
        <v>940</v>
      </c>
      <c r="F102" s="41">
        <f t="shared" si="22"/>
        <v>315</v>
      </c>
      <c r="G102" s="41">
        <f t="shared" si="23"/>
        <v>80</v>
      </c>
      <c r="H102" s="7">
        <f t="shared" si="24"/>
        <v>15</v>
      </c>
      <c r="I102" s="34">
        <f t="shared" si="20"/>
        <v>3563</v>
      </c>
      <c r="J102" s="41">
        <f t="shared" si="20"/>
        <v>1786</v>
      </c>
      <c r="K102" s="41">
        <f t="shared" si="20"/>
        <v>599</v>
      </c>
      <c r="L102" s="41">
        <f t="shared" si="20"/>
        <v>152</v>
      </c>
      <c r="M102" s="7">
        <f t="shared" si="20"/>
        <v>29</v>
      </c>
      <c r="N102" s="36"/>
      <c r="O102" s="35">
        <f t="shared" si="25"/>
        <v>3119</v>
      </c>
      <c r="P102" s="35">
        <f t="shared" si="26"/>
        <v>0</v>
      </c>
      <c r="Q102" s="35">
        <f t="shared" si="27"/>
        <v>3698</v>
      </c>
      <c r="R102" s="35">
        <f t="shared" si="28"/>
        <v>3993</v>
      </c>
      <c r="S102" s="35">
        <f t="shared" si="29"/>
        <v>4116</v>
      </c>
      <c r="T102" s="22"/>
      <c r="U102" s="67">
        <f>IF(B102=C102,0,IF(S102&lt;&gt;"-",(S102)/Přehled!$A$1,0))</f>
        <v>9.8000000000000007</v>
      </c>
    </row>
    <row r="103" spans="1:21" x14ac:dyDescent="0.25">
      <c r="A103" s="55">
        <v>101</v>
      </c>
      <c r="B103" s="34">
        <v>10501</v>
      </c>
      <c r="C103" s="7"/>
      <c r="D103" s="56">
        <v>1900</v>
      </c>
      <c r="E103" s="41">
        <f t="shared" si="21"/>
        <v>950</v>
      </c>
      <c r="F103" s="41">
        <f t="shared" si="22"/>
        <v>315</v>
      </c>
      <c r="G103" s="41">
        <f t="shared" si="23"/>
        <v>80</v>
      </c>
      <c r="H103" s="7">
        <f t="shared" si="24"/>
        <v>15</v>
      </c>
      <c r="I103" s="34">
        <f t="shared" si="20"/>
        <v>3610</v>
      </c>
      <c r="J103" s="41">
        <f t="shared" si="20"/>
        <v>1805</v>
      </c>
      <c r="K103" s="41">
        <f t="shared" si="20"/>
        <v>599</v>
      </c>
      <c r="L103" s="41">
        <f t="shared" si="20"/>
        <v>152</v>
      </c>
      <c r="M103" s="7">
        <f t="shared" si="20"/>
        <v>29</v>
      </c>
      <c r="N103" s="36"/>
      <c r="O103" s="35">
        <f t="shared" si="25"/>
        <v>3281</v>
      </c>
      <c r="P103" s="35">
        <f t="shared" si="26"/>
        <v>0</v>
      </c>
      <c r="Q103" s="35">
        <f t="shared" si="27"/>
        <v>3888</v>
      </c>
      <c r="R103" s="35">
        <f t="shared" si="28"/>
        <v>4183</v>
      </c>
      <c r="S103" s="35">
        <f t="shared" si="29"/>
        <v>4306</v>
      </c>
      <c r="T103" s="22"/>
      <c r="U103" s="67">
        <f>IF(B103=C103,0,IF(S103&lt;&gt;"-",(S103)/Přehled!$A$1,0))</f>
        <v>10.252380952380953</v>
      </c>
    </row>
    <row r="104" spans="1:21" x14ac:dyDescent="0.25">
      <c r="A104" s="55">
        <v>102</v>
      </c>
      <c r="B104" s="34">
        <v>10763</v>
      </c>
      <c r="C104" s="7"/>
      <c r="D104" s="56">
        <v>1920</v>
      </c>
      <c r="E104" s="41">
        <f t="shared" si="21"/>
        <v>960</v>
      </c>
      <c r="F104" s="41">
        <f t="shared" si="22"/>
        <v>320</v>
      </c>
      <c r="G104" s="41">
        <f t="shared" si="23"/>
        <v>80</v>
      </c>
      <c r="H104" s="7">
        <f t="shared" si="24"/>
        <v>15</v>
      </c>
      <c r="I104" s="34">
        <f t="shared" si="20"/>
        <v>3648</v>
      </c>
      <c r="J104" s="41">
        <f t="shared" si="20"/>
        <v>1824</v>
      </c>
      <c r="K104" s="41">
        <f t="shared" si="20"/>
        <v>608</v>
      </c>
      <c r="L104" s="41">
        <f t="shared" si="20"/>
        <v>152</v>
      </c>
      <c r="M104" s="7">
        <f t="shared" si="20"/>
        <v>29</v>
      </c>
      <c r="N104" s="36"/>
      <c r="O104" s="35">
        <f t="shared" si="25"/>
        <v>3467</v>
      </c>
      <c r="P104" s="35">
        <f t="shared" si="26"/>
        <v>0</v>
      </c>
      <c r="Q104" s="35">
        <f t="shared" si="27"/>
        <v>4075</v>
      </c>
      <c r="R104" s="35">
        <f t="shared" si="28"/>
        <v>4379</v>
      </c>
      <c r="S104" s="35">
        <f t="shared" si="29"/>
        <v>4502</v>
      </c>
      <c r="T104" s="22"/>
      <c r="U104" s="67">
        <f>IF(B104=C104,0,IF(S104&lt;&gt;"-",(S104)/Přehled!$A$1,0))</f>
        <v>10.719047619047618</v>
      </c>
    </row>
    <row r="105" spans="1:21" x14ac:dyDescent="0.25">
      <c r="A105" s="55">
        <v>103</v>
      </c>
      <c r="B105" s="34">
        <v>11032</v>
      </c>
      <c r="C105" s="7"/>
      <c r="D105" s="56">
        <v>1945</v>
      </c>
      <c r="E105" s="41">
        <f t="shared" si="21"/>
        <v>975</v>
      </c>
      <c r="F105" s="41">
        <f t="shared" si="22"/>
        <v>325</v>
      </c>
      <c r="G105" s="41">
        <f t="shared" si="23"/>
        <v>80</v>
      </c>
      <c r="H105" s="7">
        <f t="shared" si="24"/>
        <v>15</v>
      </c>
      <c r="I105" s="34">
        <f t="shared" si="20"/>
        <v>3696</v>
      </c>
      <c r="J105" s="41">
        <f t="shared" si="20"/>
        <v>1853</v>
      </c>
      <c r="K105" s="41">
        <f t="shared" si="20"/>
        <v>618</v>
      </c>
      <c r="L105" s="41">
        <f t="shared" si="20"/>
        <v>152</v>
      </c>
      <c r="M105" s="7">
        <f t="shared" si="20"/>
        <v>29</v>
      </c>
      <c r="N105" s="36"/>
      <c r="O105" s="35">
        <f t="shared" si="25"/>
        <v>3640</v>
      </c>
      <c r="P105" s="35">
        <f t="shared" si="26"/>
        <v>0</v>
      </c>
      <c r="Q105" s="35">
        <f t="shared" si="27"/>
        <v>4247</v>
      </c>
      <c r="R105" s="35">
        <f t="shared" si="28"/>
        <v>4561</v>
      </c>
      <c r="S105" s="35">
        <f t="shared" si="29"/>
        <v>4684</v>
      </c>
      <c r="T105" s="22"/>
      <c r="U105" s="67">
        <f>IF(B105=C105,0,IF(S105&lt;&gt;"-",(S105)/Přehled!$A$1,0))</f>
        <v>11.152380952380952</v>
      </c>
    </row>
    <row r="106" spans="1:21" x14ac:dyDescent="0.25">
      <c r="A106" s="55">
        <v>104</v>
      </c>
      <c r="B106" s="34">
        <v>11308</v>
      </c>
      <c r="C106" s="7"/>
      <c r="D106" s="56">
        <v>1965</v>
      </c>
      <c r="E106" s="41">
        <f t="shared" si="21"/>
        <v>985</v>
      </c>
      <c r="F106" s="41">
        <f t="shared" si="22"/>
        <v>330</v>
      </c>
      <c r="G106" s="41">
        <f t="shared" si="23"/>
        <v>85</v>
      </c>
      <c r="H106" s="7">
        <f t="shared" si="24"/>
        <v>15</v>
      </c>
      <c r="I106" s="34">
        <f t="shared" ref="I106:M156" si="30">ROUNDUP(D106*1.9,0)</f>
        <v>3734</v>
      </c>
      <c r="J106" s="41">
        <f t="shared" si="30"/>
        <v>1872</v>
      </c>
      <c r="K106" s="41">
        <f t="shared" si="30"/>
        <v>627</v>
      </c>
      <c r="L106" s="41">
        <f t="shared" si="30"/>
        <v>162</v>
      </c>
      <c r="M106" s="7">
        <f t="shared" si="30"/>
        <v>29</v>
      </c>
      <c r="N106" s="36"/>
      <c r="O106" s="35">
        <f t="shared" si="25"/>
        <v>3840</v>
      </c>
      <c r="P106" s="35">
        <f t="shared" si="26"/>
        <v>0</v>
      </c>
      <c r="Q106" s="35">
        <f t="shared" si="27"/>
        <v>4448</v>
      </c>
      <c r="R106" s="35">
        <f t="shared" si="28"/>
        <v>4751</v>
      </c>
      <c r="S106" s="35">
        <f t="shared" si="29"/>
        <v>4884</v>
      </c>
      <c r="T106" s="22"/>
      <c r="U106" s="67">
        <f>IF(B106=C106,0,IF(S106&lt;&gt;"-",(S106)/Přehled!$A$1,0))</f>
        <v>11.628571428571428</v>
      </c>
    </row>
    <row r="107" spans="1:21" x14ac:dyDescent="0.25">
      <c r="A107" s="55">
        <v>105</v>
      </c>
      <c r="B107" s="34">
        <v>11591</v>
      </c>
      <c r="C107" s="7"/>
      <c r="D107" s="56">
        <v>1990</v>
      </c>
      <c r="E107" s="41">
        <f t="shared" si="21"/>
        <v>995</v>
      </c>
      <c r="F107" s="41">
        <f t="shared" si="22"/>
        <v>330</v>
      </c>
      <c r="G107" s="41">
        <f t="shared" si="23"/>
        <v>85</v>
      </c>
      <c r="H107" s="7">
        <f t="shared" si="24"/>
        <v>15</v>
      </c>
      <c r="I107" s="34">
        <f t="shared" si="30"/>
        <v>3781</v>
      </c>
      <c r="J107" s="41">
        <f t="shared" si="30"/>
        <v>1891</v>
      </c>
      <c r="K107" s="41">
        <f t="shared" si="30"/>
        <v>627</v>
      </c>
      <c r="L107" s="41">
        <f t="shared" si="30"/>
        <v>162</v>
      </c>
      <c r="M107" s="7">
        <f t="shared" si="30"/>
        <v>29</v>
      </c>
      <c r="N107" s="36"/>
      <c r="O107" s="35">
        <f t="shared" si="25"/>
        <v>4029</v>
      </c>
      <c r="P107" s="35">
        <f t="shared" si="26"/>
        <v>0</v>
      </c>
      <c r="Q107" s="35">
        <f t="shared" si="27"/>
        <v>4665</v>
      </c>
      <c r="R107" s="35">
        <f t="shared" si="28"/>
        <v>4968</v>
      </c>
      <c r="S107" s="35">
        <f t="shared" si="29"/>
        <v>5101</v>
      </c>
      <c r="T107" s="22"/>
      <c r="U107" s="67">
        <f>IF(B107=C107,0,IF(S107&lt;&gt;"-",(S107)/Přehled!$A$1,0))</f>
        <v>12.145238095238096</v>
      </c>
    </row>
    <row r="108" spans="1:21" x14ac:dyDescent="0.25">
      <c r="A108" s="55">
        <v>106</v>
      </c>
      <c r="B108" s="34">
        <v>11880</v>
      </c>
      <c r="C108" s="7"/>
      <c r="D108" s="56">
        <v>2015</v>
      </c>
      <c r="E108" s="41">
        <f t="shared" si="21"/>
        <v>1010</v>
      </c>
      <c r="F108" s="41">
        <f t="shared" si="22"/>
        <v>335</v>
      </c>
      <c r="G108" s="41">
        <f t="shared" si="23"/>
        <v>85</v>
      </c>
      <c r="H108" s="7">
        <f t="shared" si="24"/>
        <v>15</v>
      </c>
      <c r="I108" s="34">
        <f t="shared" si="30"/>
        <v>3829</v>
      </c>
      <c r="J108" s="41">
        <f t="shared" si="30"/>
        <v>1919</v>
      </c>
      <c r="K108" s="41">
        <f t="shared" si="30"/>
        <v>637</v>
      </c>
      <c r="L108" s="41">
        <f t="shared" si="30"/>
        <v>162</v>
      </c>
      <c r="M108" s="7">
        <f t="shared" si="30"/>
        <v>29</v>
      </c>
      <c r="N108" s="36"/>
      <c r="O108" s="35">
        <f t="shared" si="25"/>
        <v>4222</v>
      </c>
      <c r="P108" s="35">
        <f t="shared" si="26"/>
        <v>0</v>
      </c>
      <c r="Q108" s="35">
        <f t="shared" si="27"/>
        <v>4858</v>
      </c>
      <c r="R108" s="35">
        <f t="shared" si="28"/>
        <v>5171</v>
      </c>
      <c r="S108" s="35">
        <f t="shared" si="29"/>
        <v>5304</v>
      </c>
      <c r="T108" s="22"/>
      <c r="U108" s="67">
        <f>IF(B108=C108,0,IF(S108&lt;&gt;"-",(S108)/Přehled!$A$1,0))</f>
        <v>12.628571428571428</v>
      </c>
    </row>
    <row r="109" spans="1:21" x14ac:dyDescent="0.25">
      <c r="A109" s="55">
        <v>107</v>
      </c>
      <c r="B109" s="34">
        <v>12177</v>
      </c>
      <c r="C109" s="7"/>
      <c r="D109" s="56">
        <v>2035</v>
      </c>
      <c r="E109" s="41">
        <f t="shared" si="21"/>
        <v>1020</v>
      </c>
      <c r="F109" s="41">
        <f t="shared" si="22"/>
        <v>340</v>
      </c>
      <c r="G109" s="41">
        <f t="shared" si="23"/>
        <v>85</v>
      </c>
      <c r="H109" s="7">
        <f t="shared" si="24"/>
        <v>15</v>
      </c>
      <c r="I109" s="34">
        <f t="shared" si="30"/>
        <v>3867</v>
      </c>
      <c r="J109" s="41">
        <f t="shared" si="30"/>
        <v>1938</v>
      </c>
      <c r="K109" s="41">
        <f t="shared" si="30"/>
        <v>646</v>
      </c>
      <c r="L109" s="41">
        <f t="shared" si="30"/>
        <v>162</v>
      </c>
      <c r="M109" s="7">
        <f t="shared" si="30"/>
        <v>29</v>
      </c>
      <c r="N109" s="36"/>
      <c r="O109" s="35">
        <f t="shared" si="25"/>
        <v>4443</v>
      </c>
      <c r="P109" s="35">
        <f t="shared" si="26"/>
        <v>0</v>
      </c>
      <c r="Q109" s="35">
        <f t="shared" si="27"/>
        <v>5080</v>
      </c>
      <c r="R109" s="35">
        <f t="shared" si="28"/>
        <v>5402</v>
      </c>
      <c r="S109" s="35">
        <f t="shared" si="29"/>
        <v>5535</v>
      </c>
      <c r="T109" s="22"/>
      <c r="U109" s="67">
        <f>IF(B109=C109,0,IF(S109&lt;&gt;"-",(S109)/Přehled!$A$1,0))</f>
        <v>13.178571428571429</v>
      </c>
    </row>
    <row r="110" spans="1:21" x14ac:dyDescent="0.25">
      <c r="A110" s="55">
        <v>108</v>
      </c>
      <c r="B110" s="34">
        <v>12482</v>
      </c>
      <c r="C110" s="7"/>
      <c r="D110" s="56">
        <v>2060</v>
      </c>
      <c r="E110" s="41">
        <f t="shared" si="21"/>
        <v>1030</v>
      </c>
      <c r="F110" s="41">
        <f t="shared" si="22"/>
        <v>345</v>
      </c>
      <c r="G110" s="41">
        <f t="shared" si="23"/>
        <v>85</v>
      </c>
      <c r="H110" s="7">
        <f t="shared" si="24"/>
        <v>15</v>
      </c>
      <c r="I110" s="34">
        <f t="shared" si="30"/>
        <v>3914</v>
      </c>
      <c r="J110" s="41">
        <f t="shared" si="30"/>
        <v>1957</v>
      </c>
      <c r="K110" s="41">
        <f t="shared" si="30"/>
        <v>656</v>
      </c>
      <c r="L110" s="41">
        <f t="shared" si="30"/>
        <v>162</v>
      </c>
      <c r="M110" s="7">
        <f t="shared" si="30"/>
        <v>29</v>
      </c>
      <c r="N110" s="36"/>
      <c r="O110" s="35">
        <f t="shared" si="25"/>
        <v>4654</v>
      </c>
      <c r="P110" s="35">
        <f t="shared" si="26"/>
        <v>0</v>
      </c>
      <c r="Q110" s="35">
        <f t="shared" si="27"/>
        <v>5299</v>
      </c>
      <c r="R110" s="35">
        <f t="shared" si="28"/>
        <v>5631</v>
      </c>
      <c r="S110" s="35">
        <f t="shared" si="29"/>
        <v>5764</v>
      </c>
      <c r="T110" s="22"/>
      <c r="U110" s="67">
        <f>IF(B110=C110,0,IF(S110&lt;&gt;"-",(S110)/Přehled!$A$1,0))</f>
        <v>13.723809523809523</v>
      </c>
    </row>
    <row r="111" spans="1:21" x14ac:dyDescent="0.25">
      <c r="A111" s="55">
        <v>109</v>
      </c>
      <c r="B111" s="34">
        <v>12794</v>
      </c>
      <c r="C111" s="7"/>
      <c r="D111" s="56">
        <v>2080</v>
      </c>
      <c r="E111" s="41">
        <f t="shared" si="21"/>
        <v>1040</v>
      </c>
      <c r="F111" s="41">
        <f t="shared" si="22"/>
        <v>345</v>
      </c>
      <c r="G111" s="41">
        <f t="shared" si="23"/>
        <v>85</v>
      </c>
      <c r="H111" s="7">
        <f t="shared" si="24"/>
        <v>15</v>
      </c>
      <c r="I111" s="34">
        <f t="shared" si="30"/>
        <v>3952</v>
      </c>
      <c r="J111" s="41">
        <f t="shared" si="30"/>
        <v>1976</v>
      </c>
      <c r="K111" s="41">
        <f t="shared" si="30"/>
        <v>656</v>
      </c>
      <c r="L111" s="41">
        <f t="shared" si="30"/>
        <v>162</v>
      </c>
      <c r="M111" s="7">
        <f t="shared" si="30"/>
        <v>29</v>
      </c>
      <c r="N111" s="36"/>
      <c r="O111" s="35">
        <f t="shared" si="25"/>
        <v>4890</v>
      </c>
      <c r="P111" s="35">
        <f t="shared" si="26"/>
        <v>0</v>
      </c>
      <c r="Q111" s="35">
        <f t="shared" si="27"/>
        <v>5554</v>
      </c>
      <c r="R111" s="35">
        <f t="shared" si="28"/>
        <v>5886</v>
      </c>
      <c r="S111" s="35">
        <f t="shared" si="29"/>
        <v>6019</v>
      </c>
      <c r="T111" s="22"/>
      <c r="U111" s="67">
        <f>IF(B111=C111,0,IF(S111&lt;&gt;"-",(S111)/Přehled!$A$1,0))</f>
        <v>14.330952380952381</v>
      </c>
    </row>
    <row r="112" spans="1:21" x14ac:dyDescent="0.25">
      <c r="A112" s="55">
        <v>110</v>
      </c>
      <c r="B112" s="34">
        <v>13114</v>
      </c>
      <c r="C112" s="7"/>
      <c r="D112" s="56">
        <v>2105</v>
      </c>
      <c r="E112" s="41">
        <f t="shared" si="21"/>
        <v>1055</v>
      </c>
      <c r="F112" s="41">
        <f t="shared" si="22"/>
        <v>350</v>
      </c>
      <c r="G112" s="41">
        <f t="shared" si="23"/>
        <v>90</v>
      </c>
      <c r="H112" s="7">
        <f t="shared" si="24"/>
        <v>20</v>
      </c>
      <c r="I112" s="34">
        <f t="shared" si="30"/>
        <v>4000</v>
      </c>
      <c r="J112" s="41">
        <f t="shared" si="30"/>
        <v>2005</v>
      </c>
      <c r="K112" s="41">
        <f t="shared" si="30"/>
        <v>665</v>
      </c>
      <c r="L112" s="41">
        <f t="shared" si="30"/>
        <v>171</v>
      </c>
      <c r="M112" s="7">
        <f t="shared" si="30"/>
        <v>38</v>
      </c>
      <c r="N112" s="36"/>
      <c r="O112" s="35">
        <f t="shared" si="25"/>
        <v>5114</v>
      </c>
      <c r="P112" s="35">
        <f t="shared" si="26"/>
        <v>0</v>
      </c>
      <c r="Q112" s="35">
        <f t="shared" si="27"/>
        <v>5779</v>
      </c>
      <c r="R112" s="35">
        <f t="shared" si="28"/>
        <v>6102</v>
      </c>
      <c r="S112" s="35">
        <f t="shared" si="29"/>
        <v>6235</v>
      </c>
      <c r="T112" s="22"/>
      <c r="U112" s="67">
        <f>IF(B112=C112,0,IF(S112&lt;&gt;"-",(S112)/Přehled!$A$1,0))</f>
        <v>14.845238095238095</v>
      </c>
    </row>
    <row r="113" spans="1:21" x14ac:dyDescent="0.25">
      <c r="A113" s="55">
        <v>111</v>
      </c>
      <c r="B113" s="34">
        <v>13442</v>
      </c>
      <c r="C113" s="7"/>
      <c r="D113" s="56">
        <v>2125</v>
      </c>
      <c r="E113" s="41">
        <f t="shared" si="21"/>
        <v>1065</v>
      </c>
      <c r="F113" s="41">
        <f t="shared" si="22"/>
        <v>355</v>
      </c>
      <c r="G113" s="41">
        <f t="shared" si="23"/>
        <v>90</v>
      </c>
      <c r="H113" s="7">
        <f t="shared" si="24"/>
        <v>20</v>
      </c>
      <c r="I113" s="34">
        <f t="shared" si="30"/>
        <v>4038</v>
      </c>
      <c r="J113" s="41">
        <f t="shared" si="30"/>
        <v>2024</v>
      </c>
      <c r="K113" s="41">
        <f t="shared" si="30"/>
        <v>675</v>
      </c>
      <c r="L113" s="41">
        <f t="shared" si="30"/>
        <v>171</v>
      </c>
      <c r="M113" s="7">
        <f t="shared" si="30"/>
        <v>38</v>
      </c>
      <c r="N113" s="36"/>
      <c r="O113" s="35">
        <f t="shared" si="25"/>
        <v>5366</v>
      </c>
      <c r="P113" s="35">
        <f t="shared" si="26"/>
        <v>0</v>
      </c>
      <c r="Q113" s="35">
        <f t="shared" si="27"/>
        <v>6030</v>
      </c>
      <c r="R113" s="35">
        <f t="shared" si="28"/>
        <v>6363</v>
      </c>
      <c r="S113" s="35">
        <f t="shared" si="29"/>
        <v>6496</v>
      </c>
      <c r="T113" s="22"/>
      <c r="U113" s="67">
        <f>IF(B113=C113,0,IF(S113&lt;&gt;"-",(S113)/Přehled!$A$1,0))</f>
        <v>15.466666666666667</v>
      </c>
    </row>
    <row r="114" spans="1:21" x14ac:dyDescent="0.25">
      <c r="A114" s="55">
        <v>112</v>
      </c>
      <c r="B114" s="34">
        <v>13778</v>
      </c>
      <c r="C114" s="7"/>
      <c r="D114" s="56">
        <v>2150</v>
      </c>
      <c r="E114" s="41">
        <f t="shared" si="21"/>
        <v>1075</v>
      </c>
      <c r="F114" s="41">
        <f t="shared" si="22"/>
        <v>360</v>
      </c>
      <c r="G114" s="41">
        <f t="shared" si="23"/>
        <v>90</v>
      </c>
      <c r="H114" s="7">
        <f t="shared" si="24"/>
        <v>20</v>
      </c>
      <c r="I114" s="34">
        <f t="shared" si="30"/>
        <v>4085</v>
      </c>
      <c r="J114" s="41">
        <f t="shared" si="30"/>
        <v>2043</v>
      </c>
      <c r="K114" s="41">
        <f t="shared" si="30"/>
        <v>684</v>
      </c>
      <c r="L114" s="41">
        <f t="shared" si="30"/>
        <v>171</v>
      </c>
      <c r="M114" s="7">
        <f t="shared" si="30"/>
        <v>38</v>
      </c>
      <c r="N114" s="36"/>
      <c r="O114" s="35">
        <f t="shared" si="25"/>
        <v>5608</v>
      </c>
      <c r="P114" s="35">
        <f t="shared" si="26"/>
        <v>0</v>
      </c>
      <c r="Q114" s="35">
        <f t="shared" si="27"/>
        <v>6282</v>
      </c>
      <c r="R114" s="35">
        <f t="shared" si="28"/>
        <v>6624</v>
      </c>
      <c r="S114" s="35">
        <f t="shared" si="29"/>
        <v>6757</v>
      </c>
      <c r="T114" s="22"/>
      <c r="U114" s="67">
        <f>IF(B114=C114,0,IF(S114&lt;&gt;"-",(S114)/Přehled!$A$1,0))</f>
        <v>16.088095238095239</v>
      </c>
    </row>
    <row r="115" spans="1:21" x14ac:dyDescent="0.25">
      <c r="A115" s="55">
        <v>113</v>
      </c>
      <c r="B115" s="34">
        <v>14122</v>
      </c>
      <c r="C115" s="7"/>
      <c r="D115" s="56">
        <v>2175</v>
      </c>
      <c r="E115" s="41">
        <f t="shared" si="21"/>
        <v>1090</v>
      </c>
      <c r="F115" s="41">
        <f t="shared" si="22"/>
        <v>365</v>
      </c>
      <c r="G115" s="41">
        <f t="shared" si="23"/>
        <v>90</v>
      </c>
      <c r="H115" s="7">
        <f t="shared" si="24"/>
        <v>20</v>
      </c>
      <c r="I115" s="34">
        <f t="shared" si="30"/>
        <v>4133</v>
      </c>
      <c r="J115" s="41">
        <f t="shared" si="30"/>
        <v>2071</v>
      </c>
      <c r="K115" s="41">
        <f t="shared" si="30"/>
        <v>694</v>
      </c>
      <c r="L115" s="41">
        <f t="shared" si="30"/>
        <v>171</v>
      </c>
      <c r="M115" s="7">
        <f t="shared" si="30"/>
        <v>38</v>
      </c>
      <c r="N115" s="36"/>
      <c r="O115" s="35">
        <f t="shared" si="25"/>
        <v>5856</v>
      </c>
      <c r="P115" s="35">
        <f t="shared" si="26"/>
        <v>0</v>
      </c>
      <c r="Q115" s="35">
        <f t="shared" si="27"/>
        <v>6530</v>
      </c>
      <c r="R115" s="35">
        <f t="shared" si="28"/>
        <v>6882</v>
      </c>
      <c r="S115" s="35">
        <f t="shared" si="29"/>
        <v>7015</v>
      </c>
      <c r="T115" s="22"/>
      <c r="U115" s="67">
        <f>IF(B115=C115,0,IF(S115&lt;&gt;"-",(S115)/Přehled!$A$1,0))</f>
        <v>16.702380952380953</v>
      </c>
    </row>
    <row r="116" spans="1:21" x14ac:dyDescent="0.25">
      <c r="A116" s="55">
        <v>114</v>
      </c>
      <c r="B116" s="34">
        <v>14475</v>
      </c>
      <c r="C116" s="7"/>
      <c r="D116" s="56">
        <v>2195</v>
      </c>
      <c r="E116" s="41">
        <f t="shared" si="21"/>
        <v>1100</v>
      </c>
      <c r="F116" s="41">
        <f t="shared" si="22"/>
        <v>365</v>
      </c>
      <c r="G116" s="41">
        <f t="shared" si="23"/>
        <v>90</v>
      </c>
      <c r="H116" s="7">
        <f t="shared" si="24"/>
        <v>20</v>
      </c>
      <c r="I116" s="34">
        <f t="shared" si="30"/>
        <v>4171</v>
      </c>
      <c r="J116" s="41">
        <f t="shared" si="30"/>
        <v>2090</v>
      </c>
      <c r="K116" s="41">
        <f t="shared" si="30"/>
        <v>694</v>
      </c>
      <c r="L116" s="41">
        <f t="shared" si="30"/>
        <v>171</v>
      </c>
      <c r="M116" s="7">
        <f t="shared" si="30"/>
        <v>38</v>
      </c>
      <c r="N116" s="36"/>
      <c r="O116" s="35">
        <f t="shared" si="25"/>
        <v>6133</v>
      </c>
      <c r="P116" s="35">
        <f t="shared" si="26"/>
        <v>0</v>
      </c>
      <c r="Q116" s="35">
        <f t="shared" si="27"/>
        <v>6826</v>
      </c>
      <c r="R116" s="35">
        <f t="shared" si="28"/>
        <v>7178</v>
      </c>
      <c r="S116" s="35">
        <f t="shared" si="29"/>
        <v>7311</v>
      </c>
      <c r="T116" s="22"/>
      <c r="U116" s="67">
        <f>IF(B116=C116,0,IF(S116&lt;&gt;"-",(S116)/Přehled!$A$1,0))</f>
        <v>17.407142857142858</v>
      </c>
    </row>
    <row r="117" spans="1:21" x14ac:dyDescent="0.25">
      <c r="A117" s="55">
        <v>115</v>
      </c>
      <c r="B117" s="34">
        <v>14837</v>
      </c>
      <c r="C117" s="7"/>
      <c r="D117" s="56">
        <v>2220</v>
      </c>
      <c r="E117" s="41">
        <f t="shared" si="21"/>
        <v>1110</v>
      </c>
      <c r="F117" s="41">
        <f t="shared" si="22"/>
        <v>370</v>
      </c>
      <c r="G117" s="41">
        <f t="shared" si="23"/>
        <v>95</v>
      </c>
      <c r="H117" s="7">
        <f t="shared" si="24"/>
        <v>20</v>
      </c>
      <c r="I117" s="34">
        <f t="shared" si="30"/>
        <v>4218</v>
      </c>
      <c r="J117" s="41">
        <f t="shared" si="30"/>
        <v>2109</v>
      </c>
      <c r="K117" s="41">
        <f t="shared" si="30"/>
        <v>703</v>
      </c>
      <c r="L117" s="41">
        <f t="shared" si="30"/>
        <v>181</v>
      </c>
      <c r="M117" s="7">
        <f t="shared" si="30"/>
        <v>38</v>
      </c>
      <c r="N117" s="36"/>
      <c r="O117" s="35">
        <f t="shared" si="25"/>
        <v>6401</v>
      </c>
      <c r="P117" s="35">
        <f t="shared" si="26"/>
        <v>0</v>
      </c>
      <c r="Q117" s="35">
        <f t="shared" si="27"/>
        <v>7104</v>
      </c>
      <c r="R117" s="35">
        <f t="shared" si="28"/>
        <v>7445</v>
      </c>
      <c r="S117" s="35">
        <f t="shared" si="29"/>
        <v>7588</v>
      </c>
      <c r="T117" s="22"/>
      <c r="U117" s="67">
        <f>IF(B117=C117,0,IF(S117&lt;&gt;"-",(S117)/Přehled!$A$1,0))</f>
        <v>18.066666666666666</v>
      </c>
    </row>
    <row r="118" spans="1:21" x14ac:dyDescent="0.25">
      <c r="A118" s="55">
        <v>116</v>
      </c>
      <c r="B118" s="34">
        <v>15208</v>
      </c>
      <c r="C118" s="7"/>
      <c r="D118" s="56">
        <v>2245</v>
      </c>
      <c r="E118" s="41">
        <f t="shared" si="21"/>
        <v>1125</v>
      </c>
      <c r="F118" s="41">
        <f t="shared" si="22"/>
        <v>375</v>
      </c>
      <c r="G118" s="41">
        <f t="shared" si="23"/>
        <v>95</v>
      </c>
      <c r="H118" s="7">
        <f t="shared" si="24"/>
        <v>20</v>
      </c>
      <c r="I118" s="34">
        <f t="shared" si="30"/>
        <v>4266</v>
      </c>
      <c r="J118" s="41">
        <f t="shared" si="30"/>
        <v>2138</v>
      </c>
      <c r="K118" s="41">
        <f t="shared" si="30"/>
        <v>713</v>
      </c>
      <c r="L118" s="41">
        <f t="shared" si="30"/>
        <v>181</v>
      </c>
      <c r="M118" s="7">
        <f t="shared" si="30"/>
        <v>38</v>
      </c>
      <c r="N118" s="36"/>
      <c r="O118" s="35">
        <f t="shared" si="25"/>
        <v>6676</v>
      </c>
      <c r="P118" s="35">
        <f t="shared" si="26"/>
        <v>0</v>
      </c>
      <c r="Q118" s="35">
        <f t="shared" si="27"/>
        <v>7378</v>
      </c>
      <c r="R118" s="35">
        <f t="shared" si="28"/>
        <v>7729</v>
      </c>
      <c r="S118" s="35">
        <f t="shared" si="29"/>
        <v>7872</v>
      </c>
      <c r="T118" s="22"/>
      <c r="U118" s="67">
        <f>IF(B118=C118,0,IF(S118&lt;&gt;"-",(S118)/Přehled!$A$1,0))</f>
        <v>18.742857142857144</v>
      </c>
    </row>
    <row r="119" spans="1:21" x14ac:dyDescent="0.25">
      <c r="A119" s="55">
        <v>117</v>
      </c>
      <c r="B119" s="34">
        <v>15588</v>
      </c>
      <c r="C119" s="7"/>
      <c r="D119" s="56">
        <v>2265</v>
      </c>
      <c r="E119" s="41">
        <f t="shared" si="21"/>
        <v>1135</v>
      </c>
      <c r="F119" s="41">
        <f t="shared" si="22"/>
        <v>380</v>
      </c>
      <c r="G119" s="41">
        <f t="shared" si="23"/>
        <v>95</v>
      </c>
      <c r="H119" s="7">
        <f t="shared" si="24"/>
        <v>20</v>
      </c>
      <c r="I119" s="34">
        <f t="shared" si="30"/>
        <v>4304</v>
      </c>
      <c r="J119" s="41">
        <f t="shared" si="30"/>
        <v>2157</v>
      </c>
      <c r="K119" s="41">
        <f t="shared" si="30"/>
        <v>722</v>
      </c>
      <c r="L119" s="41">
        <f t="shared" si="30"/>
        <v>181</v>
      </c>
      <c r="M119" s="7">
        <f t="shared" si="30"/>
        <v>38</v>
      </c>
      <c r="N119" s="36"/>
      <c r="O119" s="35">
        <f t="shared" si="25"/>
        <v>6980</v>
      </c>
      <c r="P119" s="35">
        <f t="shared" si="26"/>
        <v>0</v>
      </c>
      <c r="Q119" s="35">
        <f t="shared" si="27"/>
        <v>7683</v>
      </c>
      <c r="R119" s="35">
        <f t="shared" si="28"/>
        <v>8043</v>
      </c>
      <c r="S119" s="35">
        <f t="shared" si="29"/>
        <v>8186</v>
      </c>
      <c r="T119" s="22"/>
      <c r="U119" s="67">
        <f>IF(B119=C119,0,IF(S119&lt;&gt;"-",(S119)/Přehled!$A$1,0))</f>
        <v>19.490476190476191</v>
      </c>
    </row>
    <row r="120" spans="1:21" x14ac:dyDescent="0.25">
      <c r="A120" s="55">
        <v>118</v>
      </c>
      <c r="B120" s="34">
        <v>15978</v>
      </c>
      <c r="C120" s="7"/>
      <c r="D120" s="56">
        <v>2290</v>
      </c>
      <c r="E120" s="41">
        <f t="shared" si="21"/>
        <v>1145</v>
      </c>
      <c r="F120" s="41">
        <f t="shared" si="22"/>
        <v>380</v>
      </c>
      <c r="G120" s="41">
        <f t="shared" si="23"/>
        <v>95</v>
      </c>
      <c r="H120" s="7">
        <f t="shared" si="24"/>
        <v>20</v>
      </c>
      <c r="I120" s="34">
        <f t="shared" si="30"/>
        <v>4351</v>
      </c>
      <c r="J120" s="41">
        <f t="shared" si="30"/>
        <v>2176</v>
      </c>
      <c r="K120" s="41">
        <f t="shared" si="30"/>
        <v>722</v>
      </c>
      <c r="L120" s="41">
        <f t="shared" si="30"/>
        <v>181</v>
      </c>
      <c r="M120" s="7">
        <f t="shared" si="30"/>
        <v>38</v>
      </c>
      <c r="N120" s="36"/>
      <c r="O120" s="35">
        <f t="shared" si="25"/>
        <v>7276</v>
      </c>
      <c r="P120" s="35">
        <f t="shared" si="26"/>
        <v>0</v>
      </c>
      <c r="Q120" s="35">
        <f t="shared" si="27"/>
        <v>8007</v>
      </c>
      <c r="R120" s="35">
        <f t="shared" si="28"/>
        <v>8367</v>
      </c>
      <c r="S120" s="35">
        <f t="shared" si="29"/>
        <v>8510</v>
      </c>
      <c r="T120" s="22"/>
      <c r="U120" s="67">
        <f>IF(B120=C120,0,IF(S120&lt;&gt;"-",(S120)/Přehled!$A$1,0))</f>
        <v>20.261904761904763</v>
      </c>
    </row>
    <row r="121" spans="1:21" x14ac:dyDescent="0.25">
      <c r="A121" s="55">
        <v>119</v>
      </c>
      <c r="B121" s="34">
        <v>16377</v>
      </c>
      <c r="C121" s="7"/>
      <c r="D121" s="56">
        <v>2315</v>
      </c>
      <c r="E121" s="41">
        <f t="shared" si="21"/>
        <v>1160</v>
      </c>
      <c r="F121" s="41">
        <f t="shared" si="22"/>
        <v>385</v>
      </c>
      <c r="G121" s="41">
        <f t="shared" si="23"/>
        <v>95</v>
      </c>
      <c r="H121" s="7">
        <f t="shared" si="24"/>
        <v>20</v>
      </c>
      <c r="I121" s="34">
        <f t="shared" si="30"/>
        <v>4399</v>
      </c>
      <c r="J121" s="41">
        <f t="shared" si="30"/>
        <v>2204</v>
      </c>
      <c r="K121" s="41">
        <f t="shared" si="30"/>
        <v>732</v>
      </c>
      <c r="L121" s="41">
        <f t="shared" si="30"/>
        <v>181</v>
      </c>
      <c r="M121" s="7">
        <f t="shared" si="30"/>
        <v>38</v>
      </c>
      <c r="N121" s="36"/>
      <c r="O121" s="35">
        <f t="shared" si="25"/>
        <v>7579</v>
      </c>
      <c r="P121" s="35">
        <f t="shared" si="26"/>
        <v>0</v>
      </c>
      <c r="Q121" s="35">
        <f t="shared" si="27"/>
        <v>8310</v>
      </c>
      <c r="R121" s="35">
        <f t="shared" si="28"/>
        <v>8680</v>
      </c>
      <c r="S121" s="35">
        <f t="shared" si="29"/>
        <v>8823</v>
      </c>
      <c r="T121" s="22"/>
      <c r="U121" s="67">
        <f>IF(B121=C121,0,IF(S121&lt;&gt;"-",(S121)/Přehled!$A$1,0))</f>
        <v>21.007142857142856</v>
      </c>
    </row>
    <row r="122" spans="1:21" x14ac:dyDescent="0.25">
      <c r="A122" s="55">
        <v>120</v>
      </c>
      <c r="B122" s="34">
        <v>16787</v>
      </c>
      <c r="C122" s="7"/>
      <c r="D122" s="56">
        <v>2335</v>
      </c>
      <c r="E122" s="41">
        <f t="shared" si="21"/>
        <v>1170</v>
      </c>
      <c r="F122" s="41">
        <f t="shared" si="22"/>
        <v>390</v>
      </c>
      <c r="G122" s="41">
        <f t="shared" si="23"/>
        <v>100</v>
      </c>
      <c r="H122" s="7">
        <f t="shared" si="24"/>
        <v>20</v>
      </c>
      <c r="I122" s="34">
        <f t="shared" si="30"/>
        <v>4437</v>
      </c>
      <c r="J122" s="41">
        <f t="shared" si="30"/>
        <v>2223</v>
      </c>
      <c r="K122" s="41">
        <f t="shared" si="30"/>
        <v>741</v>
      </c>
      <c r="L122" s="41">
        <f t="shared" si="30"/>
        <v>190</v>
      </c>
      <c r="M122" s="7">
        <f t="shared" si="30"/>
        <v>38</v>
      </c>
      <c r="N122" s="36"/>
      <c r="O122" s="35">
        <f t="shared" si="25"/>
        <v>7913</v>
      </c>
      <c r="P122" s="35">
        <f t="shared" si="26"/>
        <v>0</v>
      </c>
      <c r="Q122" s="35">
        <f t="shared" si="27"/>
        <v>8645</v>
      </c>
      <c r="R122" s="35">
        <f t="shared" si="28"/>
        <v>9006</v>
      </c>
      <c r="S122" s="35">
        <f t="shared" si="29"/>
        <v>9158</v>
      </c>
      <c r="T122" s="22"/>
      <c r="U122" s="67">
        <f>IF(B122=C122,0,IF(S122&lt;&gt;"-",(S122)/Přehled!$A$1,0))</f>
        <v>21.804761904761904</v>
      </c>
    </row>
    <row r="123" spans="1:21" x14ac:dyDescent="0.25">
      <c r="A123" s="55">
        <v>121</v>
      </c>
      <c r="B123" s="34">
        <v>17206</v>
      </c>
      <c r="C123" s="7"/>
      <c r="D123" s="56">
        <v>2360</v>
      </c>
      <c r="E123" s="41">
        <f t="shared" si="21"/>
        <v>1180</v>
      </c>
      <c r="F123" s="41">
        <f t="shared" si="22"/>
        <v>395</v>
      </c>
      <c r="G123" s="41">
        <f t="shared" si="23"/>
        <v>100</v>
      </c>
      <c r="H123" s="7">
        <f t="shared" si="24"/>
        <v>20</v>
      </c>
      <c r="I123" s="34">
        <f t="shared" si="30"/>
        <v>4484</v>
      </c>
      <c r="J123" s="41">
        <f t="shared" si="30"/>
        <v>2242</v>
      </c>
      <c r="K123" s="41">
        <f t="shared" si="30"/>
        <v>751</v>
      </c>
      <c r="L123" s="41">
        <f t="shared" si="30"/>
        <v>190</v>
      </c>
      <c r="M123" s="7">
        <f t="shared" si="30"/>
        <v>38</v>
      </c>
      <c r="N123" s="36"/>
      <c r="O123" s="35">
        <f t="shared" si="25"/>
        <v>8238</v>
      </c>
      <c r="P123" s="35">
        <f t="shared" si="26"/>
        <v>0</v>
      </c>
      <c r="Q123" s="35">
        <f t="shared" si="27"/>
        <v>8978</v>
      </c>
      <c r="R123" s="35">
        <f t="shared" si="28"/>
        <v>9349</v>
      </c>
      <c r="S123" s="35">
        <f t="shared" si="29"/>
        <v>9501</v>
      </c>
      <c r="T123" s="22"/>
      <c r="U123" s="67">
        <f>IF(B123=C123,0,IF(S123&lt;&gt;"-",(S123)/Přehled!$A$1,0))</f>
        <v>22.62142857142857</v>
      </c>
    </row>
    <row r="124" spans="1:21" x14ac:dyDescent="0.25">
      <c r="A124" s="55">
        <v>122</v>
      </c>
      <c r="B124" s="34">
        <v>17636</v>
      </c>
      <c r="C124" s="7"/>
      <c r="D124" s="56">
        <v>2385</v>
      </c>
      <c r="E124" s="41">
        <f t="shared" si="21"/>
        <v>1195</v>
      </c>
      <c r="F124" s="41">
        <f t="shared" si="22"/>
        <v>400</v>
      </c>
      <c r="G124" s="41">
        <f t="shared" si="23"/>
        <v>100</v>
      </c>
      <c r="H124" s="7">
        <f t="shared" si="24"/>
        <v>20</v>
      </c>
      <c r="I124" s="34">
        <f t="shared" si="30"/>
        <v>4532</v>
      </c>
      <c r="J124" s="41">
        <f t="shared" si="30"/>
        <v>2271</v>
      </c>
      <c r="K124" s="41">
        <f t="shared" si="30"/>
        <v>760</v>
      </c>
      <c r="L124" s="41">
        <f t="shared" si="30"/>
        <v>190</v>
      </c>
      <c r="M124" s="7">
        <f t="shared" si="30"/>
        <v>38</v>
      </c>
      <c r="N124" s="36"/>
      <c r="O124" s="35">
        <f t="shared" si="25"/>
        <v>8572</v>
      </c>
      <c r="P124" s="35">
        <f t="shared" si="26"/>
        <v>0</v>
      </c>
      <c r="Q124" s="35">
        <f t="shared" si="27"/>
        <v>9313</v>
      </c>
      <c r="R124" s="35">
        <f t="shared" si="28"/>
        <v>9693</v>
      </c>
      <c r="S124" s="35">
        <f t="shared" si="29"/>
        <v>9845</v>
      </c>
      <c r="T124" s="22"/>
      <c r="U124" s="67">
        <f>IF(B124=C124,0,IF(S124&lt;&gt;"-",(S124)/Přehled!$A$1,0))</f>
        <v>23.44047619047619</v>
      </c>
    </row>
    <row r="125" spans="1:21" x14ac:dyDescent="0.25">
      <c r="A125" s="55">
        <v>123</v>
      </c>
      <c r="B125" s="34">
        <v>18077</v>
      </c>
      <c r="C125" s="7"/>
      <c r="D125" s="56">
        <v>2405</v>
      </c>
      <c r="E125" s="41">
        <f t="shared" si="21"/>
        <v>1205</v>
      </c>
      <c r="F125" s="41">
        <f t="shared" si="22"/>
        <v>400</v>
      </c>
      <c r="G125" s="41">
        <f t="shared" si="23"/>
        <v>100</v>
      </c>
      <c r="H125" s="7">
        <f t="shared" si="24"/>
        <v>20</v>
      </c>
      <c r="I125" s="34">
        <f t="shared" si="30"/>
        <v>4570</v>
      </c>
      <c r="J125" s="41">
        <f t="shared" si="30"/>
        <v>2290</v>
      </c>
      <c r="K125" s="41">
        <f t="shared" si="30"/>
        <v>760</v>
      </c>
      <c r="L125" s="41">
        <f t="shared" si="30"/>
        <v>190</v>
      </c>
      <c r="M125" s="7">
        <f t="shared" si="30"/>
        <v>38</v>
      </c>
      <c r="N125" s="36"/>
      <c r="O125" s="35">
        <f t="shared" si="25"/>
        <v>8937</v>
      </c>
      <c r="P125" s="35">
        <f t="shared" si="26"/>
        <v>0</v>
      </c>
      <c r="Q125" s="35">
        <f t="shared" si="27"/>
        <v>9697</v>
      </c>
      <c r="R125" s="35">
        <f t="shared" si="28"/>
        <v>10077</v>
      </c>
      <c r="S125" s="35">
        <f t="shared" si="29"/>
        <v>10229</v>
      </c>
      <c r="T125" s="22"/>
      <c r="U125" s="67">
        <f>IF(B125=C125,0,IF(S125&lt;&gt;"-",(S125)/Přehled!$A$1,0))</f>
        <v>24.354761904761904</v>
      </c>
    </row>
    <row r="126" spans="1:21" x14ac:dyDescent="0.25">
      <c r="A126" s="55">
        <v>124</v>
      </c>
      <c r="B126" s="34">
        <v>18529</v>
      </c>
      <c r="C126" s="7"/>
      <c r="D126" s="56">
        <v>2430</v>
      </c>
      <c r="E126" s="41">
        <f t="shared" si="21"/>
        <v>1215</v>
      </c>
      <c r="F126" s="41">
        <f t="shared" si="22"/>
        <v>405</v>
      </c>
      <c r="G126" s="41">
        <f t="shared" si="23"/>
        <v>100</v>
      </c>
      <c r="H126" s="7">
        <f t="shared" si="24"/>
        <v>20</v>
      </c>
      <c r="I126" s="34">
        <f t="shared" si="30"/>
        <v>4617</v>
      </c>
      <c r="J126" s="41">
        <f t="shared" si="30"/>
        <v>2309</v>
      </c>
      <c r="K126" s="41">
        <f t="shared" si="30"/>
        <v>770</v>
      </c>
      <c r="L126" s="41">
        <f t="shared" si="30"/>
        <v>190</v>
      </c>
      <c r="M126" s="7">
        <f t="shared" si="30"/>
        <v>38</v>
      </c>
      <c r="N126" s="36"/>
      <c r="O126" s="35">
        <f t="shared" si="25"/>
        <v>9295</v>
      </c>
      <c r="P126" s="35">
        <f t="shared" si="26"/>
        <v>0</v>
      </c>
      <c r="Q126" s="35">
        <f t="shared" si="27"/>
        <v>10063</v>
      </c>
      <c r="R126" s="35">
        <f t="shared" si="28"/>
        <v>10453</v>
      </c>
      <c r="S126" s="35">
        <f t="shared" si="29"/>
        <v>10605</v>
      </c>
      <c r="T126" s="22"/>
      <c r="U126" s="67">
        <f>IF(B126=C126,0,IF(S126&lt;&gt;"-",(S126)/Přehled!$A$1,0))</f>
        <v>25.25</v>
      </c>
    </row>
    <row r="127" spans="1:21" x14ac:dyDescent="0.25">
      <c r="A127" s="55">
        <v>125</v>
      </c>
      <c r="B127" s="34">
        <v>18992</v>
      </c>
      <c r="C127" s="7"/>
      <c r="D127" s="56">
        <v>2455</v>
      </c>
      <c r="E127" s="41">
        <f t="shared" si="21"/>
        <v>1230</v>
      </c>
      <c r="F127" s="41">
        <f t="shared" si="22"/>
        <v>410</v>
      </c>
      <c r="G127" s="41">
        <f t="shared" si="23"/>
        <v>105</v>
      </c>
      <c r="H127" s="7">
        <f t="shared" si="24"/>
        <v>20</v>
      </c>
      <c r="I127" s="34">
        <f t="shared" si="30"/>
        <v>4665</v>
      </c>
      <c r="J127" s="41">
        <f t="shared" si="30"/>
        <v>2337</v>
      </c>
      <c r="K127" s="41">
        <f t="shared" si="30"/>
        <v>779</v>
      </c>
      <c r="L127" s="41">
        <f t="shared" si="30"/>
        <v>200</v>
      </c>
      <c r="M127" s="7">
        <f t="shared" si="30"/>
        <v>38</v>
      </c>
      <c r="N127" s="36"/>
      <c r="O127" s="35">
        <f t="shared" si="25"/>
        <v>9662</v>
      </c>
      <c r="P127" s="35">
        <f t="shared" si="26"/>
        <v>0</v>
      </c>
      <c r="Q127" s="35">
        <f t="shared" si="27"/>
        <v>10432</v>
      </c>
      <c r="R127" s="35">
        <f t="shared" si="28"/>
        <v>10811</v>
      </c>
      <c r="S127" s="35">
        <f t="shared" si="29"/>
        <v>10973</v>
      </c>
      <c r="T127" s="22"/>
      <c r="U127" s="67">
        <f>IF(B127=C127,0,IF(S127&lt;&gt;"-",(S127)/Přehled!$A$1,0))</f>
        <v>26.126190476190477</v>
      </c>
    </row>
    <row r="128" spans="1:21" x14ac:dyDescent="0.25">
      <c r="A128" s="55">
        <v>126</v>
      </c>
      <c r="B128" s="34">
        <v>19467</v>
      </c>
      <c r="C128" s="7"/>
      <c r="D128" s="56">
        <v>2480</v>
      </c>
      <c r="E128" s="41">
        <f t="shared" si="21"/>
        <v>1240</v>
      </c>
      <c r="F128" s="41">
        <f t="shared" si="22"/>
        <v>415</v>
      </c>
      <c r="G128" s="41">
        <f t="shared" si="23"/>
        <v>105</v>
      </c>
      <c r="H128" s="7">
        <f t="shared" si="24"/>
        <v>20</v>
      </c>
      <c r="I128" s="34">
        <f t="shared" si="30"/>
        <v>4712</v>
      </c>
      <c r="J128" s="41">
        <f t="shared" si="30"/>
        <v>2356</v>
      </c>
      <c r="K128" s="41">
        <f t="shared" si="30"/>
        <v>789</v>
      </c>
      <c r="L128" s="41">
        <f t="shared" si="30"/>
        <v>200</v>
      </c>
      <c r="M128" s="7">
        <f t="shared" si="30"/>
        <v>38</v>
      </c>
      <c r="N128" s="36"/>
      <c r="O128" s="35">
        <f t="shared" si="25"/>
        <v>10043</v>
      </c>
      <c r="P128" s="35">
        <f t="shared" si="26"/>
        <v>0</v>
      </c>
      <c r="Q128" s="35">
        <f t="shared" si="27"/>
        <v>10821</v>
      </c>
      <c r="R128" s="35">
        <f t="shared" si="28"/>
        <v>11210</v>
      </c>
      <c r="S128" s="35">
        <f t="shared" si="29"/>
        <v>11372</v>
      </c>
      <c r="T128" s="22"/>
      <c r="U128" s="67">
        <f>IF(B128=C128,0,IF(S128&lt;&gt;"-",(S128)/Přehled!$A$1,0))</f>
        <v>27.076190476190476</v>
      </c>
    </row>
    <row r="129" spans="1:21" x14ac:dyDescent="0.25">
      <c r="A129" s="55">
        <v>127</v>
      </c>
      <c r="B129" s="34">
        <v>19954</v>
      </c>
      <c r="C129" s="7"/>
      <c r="D129" s="56">
        <v>2500</v>
      </c>
      <c r="E129" s="41">
        <f t="shared" si="21"/>
        <v>1250</v>
      </c>
      <c r="F129" s="41">
        <f t="shared" si="22"/>
        <v>415</v>
      </c>
      <c r="G129" s="41">
        <f t="shared" si="23"/>
        <v>105</v>
      </c>
      <c r="H129" s="7">
        <f t="shared" si="24"/>
        <v>20</v>
      </c>
      <c r="I129" s="34">
        <f t="shared" si="30"/>
        <v>4750</v>
      </c>
      <c r="J129" s="41">
        <f t="shared" si="30"/>
        <v>2375</v>
      </c>
      <c r="K129" s="41">
        <f t="shared" si="30"/>
        <v>789</v>
      </c>
      <c r="L129" s="41">
        <f t="shared" si="30"/>
        <v>200</v>
      </c>
      <c r="M129" s="7">
        <f t="shared" si="30"/>
        <v>38</v>
      </c>
      <c r="N129" s="36"/>
      <c r="O129" s="35">
        <f t="shared" si="25"/>
        <v>10454</v>
      </c>
      <c r="P129" s="35">
        <f t="shared" si="26"/>
        <v>0</v>
      </c>
      <c r="Q129" s="35">
        <f t="shared" si="27"/>
        <v>11251</v>
      </c>
      <c r="R129" s="35">
        <f t="shared" si="28"/>
        <v>11640</v>
      </c>
      <c r="S129" s="35">
        <f t="shared" si="29"/>
        <v>11802</v>
      </c>
      <c r="T129" s="22"/>
      <c r="U129" s="67">
        <f>IF(B129=C129,0,IF(S129&lt;&gt;"-",(S129)/Přehled!$A$1,0))</f>
        <v>28.1</v>
      </c>
    </row>
    <row r="130" spans="1:21" x14ac:dyDescent="0.25">
      <c r="A130" s="55">
        <v>128</v>
      </c>
      <c r="B130" s="34">
        <v>20453</v>
      </c>
      <c r="C130" s="7"/>
      <c r="D130" s="56">
        <v>2525</v>
      </c>
      <c r="E130" s="41">
        <f t="shared" si="21"/>
        <v>1265</v>
      </c>
      <c r="F130" s="41">
        <f t="shared" si="22"/>
        <v>420</v>
      </c>
      <c r="G130" s="41">
        <f t="shared" si="23"/>
        <v>105</v>
      </c>
      <c r="H130" s="7">
        <f t="shared" si="24"/>
        <v>20</v>
      </c>
      <c r="I130" s="34">
        <f t="shared" si="30"/>
        <v>4798</v>
      </c>
      <c r="J130" s="41">
        <f t="shared" si="30"/>
        <v>2404</v>
      </c>
      <c r="K130" s="41">
        <f t="shared" si="30"/>
        <v>798</v>
      </c>
      <c r="L130" s="41">
        <f t="shared" si="30"/>
        <v>200</v>
      </c>
      <c r="M130" s="7">
        <f t="shared" si="30"/>
        <v>38</v>
      </c>
      <c r="N130" s="36"/>
      <c r="O130" s="35">
        <f t="shared" si="25"/>
        <v>10857</v>
      </c>
      <c r="P130" s="35">
        <f t="shared" si="26"/>
        <v>0</v>
      </c>
      <c r="Q130" s="35">
        <f t="shared" si="27"/>
        <v>11655</v>
      </c>
      <c r="R130" s="35">
        <f t="shared" si="28"/>
        <v>12053</v>
      </c>
      <c r="S130" s="35">
        <f t="shared" si="29"/>
        <v>12215</v>
      </c>
      <c r="T130" s="22"/>
      <c r="U130" s="67">
        <f>IF(B130=C130,0,IF(S130&lt;&gt;"-",(S130)/Přehled!$A$1,0))</f>
        <v>29.083333333333332</v>
      </c>
    </row>
    <row r="131" spans="1:21" x14ac:dyDescent="0.25">
      <c r="A131" s="55">
        <v>129</v>
      </c>
      <c r="B131" s="34">
        <v>20964</v>
      </c>
      <c r="C131" s="7"/>
      <c r="D131" s="56">
        <v>2550</v>
      </c>
      <c r="E131" s="41">
        <f t="shared" si="21"/>
        <v>1275</v>
      </c>
      <c r="F131" s="41">
        <f t="shared" si="22"/>
        <v>425</v>
      </c>
      <c r="G131" s="41">
        <f t="shared" si="23"/>
        <v>105</v>
      </c>
      <c r="H131" s="7">
        <f t="shared" si="24"/>
        <v>20</v>
      </c>
      <c r="I131" s="34">
        <f t="shared" si="30"/>
        <v>4845</v>
      </c>
      <c r="J131" s="41">
        <f t="shared" si="30"/>
        <v>2423</v>
      </c>
      <c r="K131" s="41">
        <f t="shared" si="30"/>
        <v>808</v>
      </c>
      <c r="L131" s="41">
        <f t="shared" si="30"/>
        <v>200</v>
      </c>
      <c r="M131" s="7">
        <f t="shared" si="30"/>
        <v>38</v>
      </c>
      <c r="N131" s="36"/>
      <c r="O131" s="35">
        <f t="shared" si="25"/>
        <v>11274</v>
      </c>
      <c r="P131" s="35">
        <f t="shared" si="26"/>
        <v>0</v>
      </c>
      <c r="Q131" s="35">
        <f t="shared" si="27"/>
        <v>12080</v>
      </c>
      <c r="R131" s="35">
        <f t="shared" si="28"/>
        <v>12488</v>
      </c>
      <c r="S131" s="35">
        <f t="shared" si="29"/>
        <v>12650</v>
      </c>
      <c r="T131" s="22"/>
      <c r="U131" s="67">
        <f>IF(B131=C131,0,IF(S131&lt;&gt;"-",(S131)/Přehled!$A$1,0))</f>
        <v>30.11904761904762</v>
      </c>
    </row>
    <row r="132" spans="1:21" x14ac:dyDescent="0.25">
      <c r="A132" s="55">
        <v>130</v>
      </c>
      <c r="B132" s="34">
        <v>21488</v>
      </c>
      <c r="C132" s="7"/>
      <c r="D132" s="56">
        <v>2575</v>
      </c>
      <c r="E132" s="41">
        <f t="shared" ref="E132:E195" si="31">ROUND((D132/2)/5,0)*5</f>
        <v>1290</v>
      </c>
      <c r="F132" s="41">
        <f t="shared" ref="F132:F195" si="32">ROUND((E132/3)/5,0)*5</f>
        <v>430</v>
      </c>
      <c r="G132" s="41">
        <f t="shared" ref="G132:G195" si="33">ROUND((F132/4)/5,0)*5</f>
        <v>110</v>
      </c>
      <c r="H132" s="7">
        <f t="shared" ref="H132:H195" si="34">ROUND((G132/5)/5,0)*5</f>
        <v>20</v>
      </c>
      <c r="I132" s="34">
        <f t="shared" si="30"/>
        <v>4893</v>
      </c>
      <c r="J132" s="41">
        <f t="shared" si="30"/>
        <v>2451</v>
      </c>
      <c r="K132" s="41">
        <f t="shared" si="30"/>
        <v>817</v>
      </c>
      <c r="L132" s="41">
        <f t="shared" si="30"/>
        <v>209</v>
      </c>
      <c r="M132" s="7">
        <f t="shared" si="30"/>
        <v>38</v>
      </c>
      <c r="N132" s="36"/>
      <c r="O132" s="35">
        <f t="shared" ref="O132:O195" si="35">IF((B132-I132)-I132&lt;=0,0,(B132-I132)-I132)</f>
        <v>11702</v>
      </c>
      <c r="P132" s="35">
        <f t="shared" ref="P132:P195" si="36">IF((B132-I132-J132)-J132&lt;=O132,0,IF((B132-I132-J132)-J132&lt;=0,0,(B132-I132-J132)-J132))</f>
        <v>0</v>
      </c>
      <c r="Q132" s="35">
        <f t="shared" ref="Q132:Q195" si="37">IF((B132-I132-J132-K132)-K132&lt;=0,0,(B132-I132-J132-K132)-K132)</f>
        <v>12510</v>
      </c>
      <c r="R132" s="35">
        <f t="shared" ref="R132:R195" si="38">IF((B132-I132-J132-K132-L132)-L132&lt;=0,0,(B132-I132-J132-K132-L132)-L132)</f>
        <v>12909</v>
      </c>
      <c r="S132" s="35">
        <f t="shared" ref="S132:S195" si="39">IF(H132=0,IF((B132-I132-J132-K132-L132-M132)-M132&lt;=0,0,(B132-I132-J132-K132-L132-M132)-M132),IF((B132-I132-J132-K132-L132-M132)-M132&lt;=0,"-",(B132-I132-J132-K132-L132-M132)-M132+M132))</f>
        <v>13080</v>
      </c>
      <c r="T132" s="22"/>
      <c r="U132" s="67">
        <f>IF(B132=C132,0,IF(S132&lt;&gt;"-",(S132)/Přehled!$A$1,0))</f>
        <v>31.142857142857142</v>
      </c>
    </row>
    <row r="133" spans="1:21" x14ac:dyDescent="0.25">
      <c r="A133" s="55">
        <v>131</v>
      </c>
      <c r="B133" s="34">
        <v>22025</v>
      </c>
      <c r="C133" s="7"/>
      <c r="D133" s="56">
        <v>2595</v>
      </c>
      <c r="E133" s="41">
        <f t="shared" si="31"/>
        <v>1300</v>
      </c>
      <c r="F133" s="41">
        <f t="shared" si="32"/>
        <v>435</v>
      </c>
      <c r="G133" s="41">
        <f t="shared" si="33"/>
        <v>110</v>
      </c>
      <c r="H133" s="7">
        <f t="shared" si="34"/>
        <v>20</v>
      </c>
      <c r="I133" s="34">
        <f t="shared" si="30"/>
        <v>4931</v>
      </c>
      <c r="J133" s="41">
        <f t="shared" si="30"/>
        <v>2470</v>
      </c>
      <c r="K133" s="41">
        <f t="shared" si="30"/>
        <v>827</v>
      </c>
      <c r="L133" s="41">
        <f t="shared" si="30"/>
        <v>209</v>
      </c>
      <c r="M133" s="7">
        <f t="shared" si="30"/>
        <v>38</v>
      </c>
      <c r="N133" s="36"/>
      <c r="O133" s="35">
        <f t="shared" si="35"/>
        <v>12163</v>
      </c>
      <c r="P133" s="35">
        <f t="shared" si="36"/>
        <v>0</v>
      </c>
      <c r="Q133" s="35">
        <f t="shared" si="37"/>
        <v>12970</v>
      </c>
      <c r="R133" s="35">
        <f t="shared" si="38"/>
        <v>13379</v>
      </c>
      <c r="S133" s="35">
        <f t="shared" si="39"/>
        <v>13550</v>
      </c>
      <c r="T133" s="22"/>
      <c r="U133" s="67">
        <f>IF(B133=C133,0,IF(S133&lt;&gt;"-",(S133)/Přehled!$A$1,0))</f>
        <v>32.261904761904759</v>
      </c>
    </row>
    <row r="134" spans="1:21" x14ac:dyDescent="0.25">
      <c r="A134" s="55">
        <v>132</v>
      </c>
      <c r="B134" s="34">
        <v>22576</v>
      </c>
      <c r="C134" s="7"/>
      <c r="D134" s="56">
        <v>2620</v>
      </c>
      <c r="E134" s="41">
        <f t="shared" si="31"/>
        <v>1310</v>
      </c>
      <c r="F134" s="41">
        <f t="shared" si="32"/>
        <v>435</v>
      </c>
      <c r="G134" s="41">
        <f t="shared" si="33"/>
        <v>110</v>
      </c>
      <c r="H134" s="7">
        <f t="shared" si="34"/>
        <v>20</v>
      </c>
      <c r="I134" s="34">
        <f t="shared" si="30"/>
        <v>4978</v>
      </c>
      <c r="J134" s="41">
        <f t="shared" si="30"/>
        <v>2489</v>
      </c>
      <c r="K134" s="41">
        <f t="shared" si="30"/>
        <v>827</v>
      </c>
      <c r="L134" s="41">
        <f t="shared" si="30"/>
        <v>209</v>
      </c>
      <c r="M134" s="7">
        <f t="shared" si="30"/>
        <v>38</v>
      </c>
      <c r="N134" s="36"/>
      <c r="O134" s="35">
        <f t="shared" si="35"/>
        <v>12620</v>
      </c>
      <c r="P134" s="35">
        <f t="shared" si="36"/>
        <v>0</v>
      </c>
      <c r="Q134" s="35">
        <f t="shared" si="37"/>
        <v>13455</v>
      </c>
      <c r="R134" s="35">
        <f t="shared" si="38"/>
        <v>13864</v>
      </c>
      <c r="S134" s="35">
        <f t="shared" si="39"/>
        <v>14035</v>
      </c>
      <c r="T134" s="22"/>
      <c r="U134" s="67">
        <f>IF(B134=C134,0,IF(S134&lt;&gt;"-",(S134)/Přehled!$A$1,0))</f>
        <v>33.416666666666664</v>
      </c>
    </row>
    <row r="135" spans="1:21" x14ac:dyDescent="0.25">
      <c r="A135" s="55">
        <v>133</v>
      </c>
      <c r="B135" s="34">
        <v>23140</v>
      </c>
      <c r="C135" s="7"/>
      <c r="D135" s="56">
        <v>2645</v>
      </c>
      <c r="E135" s="41">
        <f t="shared" si="31"/>
        <v>1325</v>
      </c>
      <c r="F135" s="41">
        <f t="shared" si="32"/>
        <v>440</v>
      </c>
      <c r="G135" s="41">
        <f t="shared" si="33"/>
        <v>110</v>
      </c>
      <c r="H135" s="7">
        <f t="shared" si="34"/>
        <v>20</v>
      </c>
      <c r="I135" s="34">
        <f t="shared" si="30"/>
        <v>5026</v>
      </c>
      <c r="J135" s="41">
        <f t="shared" si="30"/>
        <v>2518</v>
      </c>
      <c r="K135" s="41">
        <f t="shared" si="30"/>
        <v>836</v>
      </c>
      <c r="L135" s="41">
        <f t="shared" si="30"/>
        <v>209</v>
      </c>
      <c r="M135" s="7">
        <f t="shared" si="30"/>
        <v>38</v>
      </c>
      <c r="N135" s="36"/>
      <c r="O135" s="35">
        <f t="shared" si="35"/>
        <v>13088</v>
      </c>
      <c r="P135" s="35">
        <f t="shared" si="36"/>
        <v>0</v>
      </c>
      <c r="Q135" s="35">
        <f t="shared" si="37"/>
        <v>13924</v>
      </c>
      <c r="R135" s="35">
        <f t="shared" si="38"/>
        <v>14342</v>
      </c>
      <c r="S135" s="35">
        <f t="shared" si="39"/>
        <v>14513</v>
      </c>
      <c r="T135" s="22"/>
      <c r="U135" s="67">
        <f>IF(B135=C135,0,IF(S135&lt;&gt;"-",(S135)/Přehled!$A$1,0))</f>
        <v>34.554761904761904</v>
      </c>
    </row>
    <row r="136" spans="1:21" x14ac:dyDescent="0.25">
      <c r="A136" s="55">
        <v>134</v>
      </c>
      <c r="B136" s="34">
        <v>23719</v>
      </c>
      <c r="C136" s="7"/>
      <c r="D136" s="56">
        <v>2670</v>
      </c>
      <c r="E136" s="41">
        <f t="shared" si="31"/>
        <v>1335</v>
      </c>
      <c r="F136" s="41">
        <f t="shared" si="32"/>
        <v>445</v>
      </c>
      <c r="G136" s="41">
        <f t="shared" si="33"/>
        <v>110</v>
      </c>
      <c r="H136" s="7">
        <f t="shared" si="34"/>
        <v>20</v>
      </c>
      <c r="I136" s="34">
        <f t="shared" si="30"/>
        <v>5073</v>
      </c>
      <c r="J136" s="41">
        <f t="shared" si="30"/>
        <v>2537</v>
      </c>
      <c r="K136" s="41">
        <f t="shared" si="30"/>
        <v>846</v>
      </c>
      <c r="L136" s="41">
        <f t="shared" si="30"/>
        <v>209</v>
      </c>
      <c r="M136" s="7">
        <f t="shared" si="30"/>
        <v>38</v>
      </c>
      <c r="N136" s="36"/>
      <c r="O136" s="35">
        <f t="shared" si="35"/>
        <v>13573</v>
      </c>
      <c r="P136" s="35">
        <f t="shared" si="36"/>
        <v>0</v>
      </c>
      <c r="Q136" s="35">
        <f t="shared" si="37"/>
        <v>14417</v>
      </c>
      <c r="R136" s="35">
        <f t="shared" si="38"/>
        <v>14845</v>
      </c>
      <c r="S136" s="35">
        <f t="shared" si="39"/>
        <v>15016</v>
      </c>
      <c r="T136" s="22"/>
      <c r="U136" s="67">
        <f>IF(B136=C136,0,IF(S136&lt;&gt;"-",(S136)/Přehled!$A$1,0))</f>
        <v>35.752380952380953</v>
      </c>
    </row>
    <row r="137" spans="1:21" x14ac:dyDescent="0.25">
      <c r="A137" s="55">
        <v>135</v>
      </c>
      <c r="B137" s="34">
        <v>24312</v>
      </c>
      <c r="C137" s="7"/>
      <c r="D137" s="56">
        <v>2690</v>
      </c>
      <c r="E137" s="41">
        <f t="shared" si="31"/>
        <v>1345</v>
      </c>
      <c r="F137" s="41">
        <f t="shared" si="32"/>
        <v>450</v>
      </c>
      <c r="G137" s="41">
        <f t="shared" si="33"/>
        <v>115</v>
      </c>
      <c r="H137" s="7">
        <f t="shared" si="34"/>
        <v>25</v>
      </c>
      <c r="I137" s="34">
        <f t="shared" si="30"/>
        <v>5111</v>
      </c>
      <c r="J137" s="41">
        <f t="shared" si="30"/>
        <v>2556</v>
      </c>
      <c r="K137" s="41">
        <f t="shared" si="30"/>
        <v>855</v>
      </c>
      <c r="L137" s="41">
        <f t="shared" si="30"/>
        <v>219</v>
      </c>
      <c r="M137" s="7">
        <f t="shared" si="30"/>
        <v>48</v>
      </c>
      <c r="N137" s="36"/>
      <c r="O137" s="35">
        <f t="shared" si="35"/>
        <v>14090</v>
      </c>
      <c r="P137" s="35">
        <f t="shared" si="36"/>
        <v>0</v>
      </c>
      <c r="Q137" s="35">
        <f t="shared" si="37"/>
        <v>14935</v>
      </c>
      <c r="R137" s="35">
        <f t="shared" si="38"/>
        <v>15352</v>
      </c>
      <c r="S137" s="35">
        <f t="shared" si="39"/>
        <v>15523</v>
      </c>
      <c r="T137" s="22"/>
      <c r="U137" s="67">
        <f>IF(B137=C137,0,IF(S137&lt;&gt;"-",(S137)/Přehled!$A$1,0))</f>
        <v>36.959523809523809</v>
      </c>
    </row>
    <row r="138" spans="1:21" x14ac:dyDescent="0.25">
      <c r="A138" s="55">
        <v>136</v>
      </c>
      <c r="B138" s="34">
        <v>24919</v>
      </c>
      <c r="C138" s="7"/>
      <c r="D138" s="56">
        <v>2715</v>
      </c>
      <c r="E138" s="41">
        <f t="shared" si="31"/>
        <v>1360</v>
      </c>
      <c r="F138" s="41">
        <f t="shared" si="32"/>
        <v>455</v>
      </c>
      <c r="G138" s="41">
        <f t="shared" si="33"/>
        <v>115</v>
      </c>
      <c r="H138" s="7">
        <f t="shared" si="34"/>
        <v>25</v>
      </c>
      <c r="I138" s="34">
        <f t="shared" si="30"/>
        <v>5159</v>
      </c>
      <c r="J138" s="41">
        <f t="shared" si="30"/>
        <v>2584</v>
      </c>
      <c r="K138" s="41">
        <f t="shared" si="30"/>
        <v>865</v>
      </c>
      <c r="L138" s="41">
        <f t="shared" si="30"/>
        <v>219</v>
      </c>
      <c r="M138" s="7">
        <f t="shared" si="30"/>
        <v>48</v>
      </c>
      <c r="N138" s="36"/>
      <c r="O138" s="35">
        <f t="shared" si="35"/>
        <v>14601</v>
      </c>
      <c r="P138" s="35">
        <f t="shared" si="36"/>
        <v>0</v>
      </c>
      <c r="Q138" s="35">
        <f t="shared" si="37"/>
        <v>15446</v>
      </c>
      <c r="R138" s="35">
        <f t="shared" si="38"/>
        <v>15873</v>
      </c>
      <c r="S138" s="35">
        <f t="shared" si="39"/>
        <v>16044</v>
      </c>
      <c r="T138" s="22"/>
      <c r="U138" s="67">
        <f>IF(B138=C138,0,IF(S138&lt;&gt;"-",(S138)/Přehled!$A$1,0))</f>
        <v>38.200000000000003</v>
      </c>
    </row>
    <row r="139" spans="1:21" x14ac:dyDescent="0.25">
      <c r="A139" s="93">
        <v>137</v>
      </c>
      <c r="B139" s="94">
        <v>25542</v>
      </c>
      <c r="C139" s="95"/>
      <c r="D139" s="96">
        <v>2740</v>
      </c>
      <c r="E139" s="97">
        <f t="shared" si="31"/>
        <v>1370</v>
      </c>
      <c r="F139" s="97">
        <f t="shared" si="32"/>
        <v>455</v>
      </c>
      <c r="G139" s="97">
        <f t="shared" si="33"/>
        <v>115</v>
      </c>
      <c r="H139" s="95">
        <f t="shared" si="34"/>
        <v>25</v>
      </c>
      <c r="I139" s="94">
        <f t="shared" si="30"/>
        <v>5206</v>
      </c>
      <c r="J139" s="97">
        <f t="shared" si="30"/>
        <v>2603</v>
      </c>
      <c r="K139" s="97">
        <f t="shared" si="30"/>
        <v>865</v>
      </c>
      <c r="L139" s="97">
        <f t="shared" si="30"/>
        <v>219</v>
      </c>
      <c r="M139" s="95">
        <f t="shared" si="30"/>
        <v>48</v>
      </c>
      <c r="N139" s="36"/>
      <c r="O139" s="35">
        <f t="shared" si="35"/>
        <v>15130</v>
      </c>
      <c r="P139" s="35">
        <f t="shared" si="36"/>
        <v>0</v>
      </c>
      <c r="Q139" s="35">
        <f t="shared" si="37"/>
        <v>16003</v>
      </c>
      <c r="R139" s="35">
        <f t="shared" si="38"/>
        <v>16430</v>
      </c>
      <c r="S139" s="35">
        <f t="shared" si="39"/>
        <v>16601</v>
      </c>
      <c r="T139" s="22"/>
      <c r="U139" s="67">
        <f>IF(B139=C139,0,IF(S139&lt;&gt;"-",(S139)/Přehled!$A$1,0))</f>
        <v>39.526190476190479</v>
      </c>
    </row>
    <row r="140" spans="1:21" x14ac:dyDescent="0.25">
      <c r="A140" s="233">
        <v>138</v>
      </c>
      <c r="B140" s="235">
        <v>26181</v>
      </c>
      <c r="C140" s="236"/>
      <c r="D140" s="235">
        <v>2765</v>
      </c>
      <c r="E140" s="230">
        <f t="shared" si="31"/>
        <v>1385</v>
      </c>
      <c r="F140" s="230">
        <f t="shared" si="32"/>
        <v>460</v>
      </c>
      <c r="G140" s="230">
        <f t="shared" si="33"/>
        <v>115</v>
      </c>
      <c r="H140" s="236">
        <f t="shared" si="34"/>
        <v>25</v>
      </c>
      <c r="I140" s="235">
        <f t="shared" si="30"/>
        <v>5254</v>
      </c>
      <c r="J140" s="230">
        <f t="shared" si="30"/>
        <v>2632</v>
      </c>
      <c r="K140" s="230">
        <f t="shared" si="30"/>
        <v>874</v>
      </c>
      <c r="L140" s="230">
        <f t="shared" si="30"/>
        <v>219</v>
      </c>
      <c r="M140" s="236">
        <f t="shared" si="30"/>
        <v>48</v>
      </c>
      <c r="N140" s="26"/>
      <c r="O140" s="26">
        <f t="shared" si="35"/>
        <v>15673</v>
      </c>
      <c r="P140" s="26">
        <f t="shared" si="36"/>
        <v>0</v>
      </c>
      <c r="Q140" s="26">
        <f t="shared" si="37"/>
        <v>16547</v>
      </c>
      <c r="R140" s="26">
        <f t="shared" si="38"/>
        <v>16983</v>
      </c>
      <c r="S140" s="26">
        <f t="shared" si="39"/>
        <v>17154</v>
      </c>
      <c r="U140" s="67">
        <f>IF(B140=C140,0,IF(S140&lt;&gt;"-",(S140)/Přehled!$A$1,0))</f>
        <v>40.842857142857142</v>
      </c>
    </row>
    <row r="141" spans="1:21" x14ac:dyDescent="0.25">
      <c r="A141" s="233">
        <v>139</v>
      </c>
      <c r="B141" s="235">
        <v>26836</v>
      </c>
      <c r="C141" s="236"/>
      <c r="D141" s="235">
        <v>2790</v>
      </c>
      <c r="E141" s="230">
        <f t="shared" si="31"/>
        <v>1395</v>
      </c>
      <c r="F141" s="230">
        <f t="shared" si="32"/>
        <v>465</v>
      </c>
      <c r="G141" s="230">
        <f t="shared" si="33"/>
        <v>115</v>
      </c>
      <c r="H141" s="236">
        <f t="shared" si="34"/>
        <v>25</v>
      </c>
      <c r="I141" s="235">
        <f t="shared" si="30"/>
        <v>5301</v>
      </c>
      <c r="J141" s="230">
        <f t="shared" si="30"/>
        <v>2651</v>
      </c>
      <c r="K141" s="230">
        <f t="shared" si="30"/>
        <v>884</v>
      </c>
      <c r="L141" s="230">
        <f t="shared" si="30"/>
        <v>219</v>
      </c>
      <c r="M141" s="236">
        <f t="shared" si="30"/>
        <v>48</v>
      </c>
      <c r="N141" s="26"/>
      <c r="O141" s="26">
        <f t="shared" si="35"/>
        <v>16234</v>
      </c>
      <c r="P141" s="26">
        <f t="shared" si="36"/>
        <v>0</v>
      </c>
      <c r="Q141" s="26">
        <f t="shared" si="37"/>
        <v>17116</v>
      </c>
      <c r="R141" s="26">
        <f t="shared" si="38"/>
        <v>17562</v>
      </c>
      <c r="S141" s="26">
        <f t="shared" si="39"/>
        <v>17733</v>
      </c>
      <c r="U141" s="67">
        <f>IF(B141=C141,0,IF(S141&lt;&gt;"-",(S141)/Přehled!$A$1,0))</f>
        <v>42.221428571428568</v>
      </c>
    </row>
    <row r="142" spans="1:21" x14ac:dyDescent="0.25">
      <c r="A142" s="233">
        <v>140</v>
      </c>
      <c r="B142" s="235">
        <v>27506</v>
      </c>
      <c r="C142" s="236"/>
      <c r="D142" s="235">
        <v>2815</v>
      </c>
      <c r="E142" s="230">
        <f t="shared" si="31"/>
        <v>1410</v>
      </c>
      <c r="F142" s="230">
        <f t="shared" si="32"/>
        <v>470</v>
      </c>
      <c r="G142" s="230">
        <f t="shared" si="33"/>
        <v>120</v>
      </c>
      <c r="H142" s="236">
        <f t="shared" si="34"/>
        <v>25</v>
      </c>
      <c r="I142" s="235">
        <f t="shared" si="30"/>
        <v>5349</v>
      </c>
      <c r="J142" s="230">
        <f t="shared" si="30"/>
        <v>2679</v>
      </c>
      <c r="K142" s="230">
        <f t="shared" si="30"/>
        <v>893</v>
      </c>
      <c r="L142" s="230">
        <f t="shared" si="30"/>
        <v>228</v>
      </c>
      <c r="M142" s="236">
        <f t="shared" si="30"/>
        <v>48</v>
      </c>
      <c r="N142" s="26"/>
      <c r="O142" s="26">
        <f t="shared" si="35"/>
        <v>16808</v>
      </c>
      <c r="P142" s="26">
        <f t="shared" si="36"/>
        <v>0</v>
      </c>
      <c r="Q142" s="26">
        <f t="shared" si="37"/>
        <v>17692</v>
      </c>
      <c r="R142" s="26">
        <f t="shared" si="38"/>
        <v>18129</v>
      </c>
      <c r="S142" s="26">
        <f t="shared" si="39"/>
        <v>18309</v>
      </c>
      <c r="U142" s="67">
        <f>IF(B142=C142,0,IF(S142&lt;&gt;"-",(S142)/Přehled!$A$1,0))</f>
        <v>43.592857142857142</v>
      </c>
    </row>
    <row r="143" spans="1:21" x14ac:dyDescent="0.25">
      <c r="A143" s="233">
        <v>141</v>
      </c>
      <c r="B143" s="235">
        <v>28194</v>
      </c>
      <c r="C143" s="236"/>
      <c r="D143" s="235">
        <v>2835</v>
      </c>
      <c r="E143" s="230">
        <f t="shared" si="31"/>
        <v>1420</v>
      </c>
      <c r="F143" s="230">
        <f t="shared" si="32"/>
        <v>475</v>
      </c>
      <c r="G143" s="230">
        <f t="shared" si="33"/>
        <v>120</v>
      </c>
      <c r="H143" s="236">
        <f t="shared" si="34"/>
        <v>25</v>
      </c>
      <c r="I143" s="235">
        <f t="shared" si="30"/>
        <v>5387</v>
      </c>
      <c r="J143" s="230">
        <f t="shared" si="30"/>
        <v>2698</v>
      </c>
      <c r="K143" s="230">
        <f t="shared" si="30"/>
        <v>903</v>
      </c>
      <c r="L143" s="230">
        <f t="shared" si="30"/>
        <v>228</v>
      </c>
      <c r="M143" s="236">
        <f t="shared" si="30"/>
        <v>48</v>
      </c>
      <c r="N143" s="26"/>
      <c r="O143" s="26">
        <f t="shared" si="35"/>
        <v>17420</v>
      </c>
      <c r="P143" s="26">
        <f t="shared" si="36"/>
        <v>0</v>
      </c>
      <c r="Q143" s="26">
        <f t="shared" si="37"/>
        <v>18303</v>
      </c>
      <c r="R143" s="26">
        <f t="shared" si="38"/>
        <v>18750</v>
      </c>
      <c r="S143" s="26">
        <f t="shared" si="39"/>
        <v>18930</v>
      </c>
      <c r="U143" s="67">
        <f>IF(B143=C143,0,IF(S143&lt;&gt;"-",(S143)/Přehled!$A$1,0))</f>
        <v>45.071428571428569</v>
      </c>
    </row>
    <row r="144" spans="1:21" x14ac:dyDescent="0.25">
      <c r="A144" s="233">
        <v>142</v>
      </c>
      <c r="B144" s="235">
        <v>28899</v>
      </c>
      <c r="C144" s="236"/>
      <c r="D144" s="235">
        <v>2860</v>
      </c>
      <c r="E144" s="230">
        <f t="shared" si="31"/>
        <v>1430</v>
      </c>
      <c r="F144" s="230">
        <f t="shared" si="32"/>
        <v>475</v>
      </c>
      <c r="G144" s="230">
        <f t="shared" si="33"/>
        <v>120</v>
      </c>
      <c r="H144" s="236">
        <f t="shared" si="34"/>
        <v>25</v>
      </c>
      <c r="I144" s="235">
        <f t="shared" si="30"/>
        <v>5434</v>
      </c>
      <c r="J144" s="230">
        <f t="shared" si="30"/>
        <v>2717</v>
      </c>
      <c r="K144" s="230">
        <f t="shared" si="30"/>
        <v>903</v>
      </c>
      <c r="L144" s="230">
        <f t="shared" si="30"/>
        <v>228</v>
      </c>
      <c r="M144" s="236">
        <f t="shared" si="30"/>
        <v>48</v>
      </c>
      <c r="N144" s="26"/>
      <c r="O144" s="26">
        <f t="shared" si="35"/>
        <v>18031</v>
      </c>
      <c r="P144" s="26">
        <f t="shared" si="36"/>
        <v>0</v>
      </c>
      <c r="Q144" s="26">
        <f t="shared" si="37"/>
        <v>18942</v>
      </c>
      <c r="R144" s="26">
        <f t="shared" si="38"/>
        <v>19389</v>
      </c>
      <c r="S144" s="26">
        <f t="shared" si="39"/>
        <v>19569</v>
      </c>
      <c r="U144" s="67">
        <f>IF(B144=C144,0,IF(S144&lt;&gt;"-",(S144)/Přehled!$A$1,0))</f>
        <v>46.592857142857142</v>
      </c>
    </row>
    <row r="145" spans="1:21" x14ac:dyDescent="0.25">
      <c r="A145" s="233">
        <v>143</v>
      </c>
      <c r="B145" s="235">
        <v>29621</v>
      </c>
      <c r="C145" s="236"/>
      <c r="D145" s="235">
        <v>2885</v>
      </c>
      <c r="E145" s="230">
        <f t="shared" si="31"/>
        <v>1445</v>
      </c>
      <c r="F145" s="230">
        <f t="shared" si="32"/>
        <v>480</v>
      </c>
      <c r="G145" s="230">
        <f t="shared" si="33"/>
        <v>120</v>
      </c>
      <c r="H145" s="236">
        <f t="shared" si="34"/>
        <v>25</v>
      </c>
      <c r="I145" s="235">
        <f t="shared" si="30"/>
        <v>5482</v>
      </c>
      <c r="J145" s="230">
        <f t="shared" si="30"/>
        <v>2746</v>
      </c>
      <c r="K145" s="230">
        <f t="shared" si="30"/>
        <v>912</v>
      </c>
      <c r="L145" s="230">
        <f t="shared" si="30"/>
        <v>228</v>
      </c>
      <c r="M145" s="236">
        <f t="shared" si="30"/>
        <v>48</v>
      </c>
      <c r="N145" s="26"/>
      <c r="O145" s="26">
        <f t="shared" si="35"/>
        <v>18657</v>
      </c>
      <c r="P145" s="26">
        <f t="shared" si="36"/>
        <v>0</v>
      </c>
      <c r="Q145" s="26">
        <f t="shared" si="37"/>
        <v>19569</v>
      </c>
      <c r="R145" s="26">
        <f t="shared" si="38"/>
        <v>20025</v>
      </c>
      <c r="S145" s="26">
        <f t="shared" si="39"/>
        <v>20205</v>
      </c>
      <c r="U145" s="67">
        <f>IF(B145=C145,0,IF(S145&lt;&gt;"-",(S145)/Přehled!$A$1,0))</f>
        <v>48.107142857142854</v>
      </c>
    </row>
    <row r="146" spans="1:21" x14ac:dyDescent="0.25">
      <c r="A146" s="233">
        <v>144</v>
      </c>
      <c r="B146" s="235">
        <v>30362</v>
      </c>
      <c r="C146" s="236"/>
      <c r="D146" s="235">
        <v>2910</v>
      </c>
      <c r="E146" s="230">
        <f t="shared" si="31"/>
        <v>1455</v>
      </c>
      <c r="F146" s="230">
        <f t="shared" si="32"/>
        <v>485</v>
      </c>
      <c r="G146" s="230">
        <f t="shared" si="33"/>
        <v>120</v>
      </c>
      <c r="H146" s="236">
        <f t="shared" si="34"/>
        <v>25</v>
      </c>
      <c r="I146" s="235">
        <f t="shared" si="30"/>
        <v>5529</v>
      </c>
      <c r="J146" s="230">
        <f t="shared" si="30"/>
        <v>2765</v>
      </c>
      <c r="K146" s="230">
        <f t="shared" si="30"/>
        <v>922</v>
      </c>
      <c r="L146" s="230">
        <f t="shared" si="30"/>
        <v>228</v>
      </c>
      <c r="M146" s="236">
        <f t="shared" si="30"/>
        <v>48</v>
      </c>
      <c r="N146" s="26"/>
      <c r="O146" s="26">
        <f t="shared" si="35"/>
        <v>19304</v>
      </c>
      <c r="P146" s="26">
        <f t="shared" si="36"/>
        <v>0</v>
      </c>
      <c r="Q146" s="26">
        <f t="shared" si="37"/>
        <v>20224</v>
      </c>
      <c r="R146" s="26">
        <f t="shared" si="38"/>
        <v>20690</v>
      </c>
      <c r="S146" s="26">
        <f t="shared" si="39"/>
        <v>20870</v>
      </c>
      <c r="U146" s="67">
        <f>IF(B146=C146,0,IF(S146&lt;&gt;"-",(S146)/Přehled!$A$1,0))</f>
        <v>49.69047619047619</v>
      </c>
    </row>
    <row r="147" spans="1:21" x14ac:dyDescent="0.25">
      <c r="A147" s="233">
        <v>145</v>
      </c>
      <c r="B147" s="235">
        <v>31121</v>
      </c>
      <c r="C147" s="236"/>
      <c r="D147" s="235">
        <v>2935</v>
      </c>
      <c r="E147" s="230">
        <f t="shared" si="31"/>
        <v>1470</v>
      </c>
      <c r="F147" s="230">
        <f t="shared" si="32"/>
        <v>490</v>
      </c>
      <c r="G147" s="230">
        <f t="shared" si="33"/>
        <v>125</v>
      </c>
      <c r="H147" s="236">
        <f t="shared" si="34"/>
        <v>25</v>
      </c>
      <c r="I147" s="235">
        <f t="shared" si="30"/>
        <v>5577</v>
      </c>
      <c r="J147" s="230">
        <f t="shared" si="30"/>
        <v>2793</v>
      </c>
      <c r="K147" s="230">
        <f t="shared" si="30"/>
        <v>931</v>
      </c>
      <c r="L147" s="230">
        <f t="shared" si="30"/>
        <v>238</v>
      </c>
      <c r="M147" s="236">
        <f t="shared" si="30"/>
        <v>48</v>
      </c>
      <c r="N147" s="26"/>
      <c r="O147" s="26">
        <f t="shared" si="35"/>
        <v>19967</v>
      </c>
      <c r="P147" s="26">
        <f t="shared" si="36"/>
        <v>0</v>
      </c>
      <c r="Q147" s="26">
        <f t="shared" si="37"/>
        <v>20889</v>
      </c>
      <c r="R147" s="26">
        <f t="shared" si="38"/>
        <v>21344</v>
      </c>
      <c r="S147" s="26">
        <f t="shared" si="39"/>
        <v>21534</v>
      </c>
      <c r="U147" s="67">
        <f>IF(B147=C147,0,IF(S147&lt;&gt;"-",(S147)/Přehled!$A$1,0))</f>
        <v>51.271428571428572</v>
      </c>
    </row>
    <row r="148" spans="1:21" x14ac:dyDescent="0.25">
      <c r="A148" s="233">
        <v>146</v>
      </c>
      <c r="B148" s="235">
        <v>31899</v>
      </c>
      <c r="C148" s="236"/>
      <c r="D148" s="235">
        <v>2960</v>
      </c>
      <c r="E148" s="230">
        <f t="shared" si="31"/>
        <v>1480</v>
      </c>
      <c r="F148" s="230">
        <f t="shared" si="32"/>
        <v>495</v>
      </c>
      <c r="G148" s="230">
        <f t="shared" si="33"/>
        <v>125</v>
      </c>
      <c r="H148" s="236">
        <f t="shared" si="34"/>
        <v>25</v>
      </c>
      <c r="I148" s="235">
        <f t="shared" si="30"/>
        <v>5624</v>
      </c>
      <c r="J148" s="230">
        <f t="shared" si="30"/>
        <v>2812</v>
      </c>
      <c r="K148" s="230">
        <f t="shared" si="30"/>
        <v>941</v>
      </c>
      <c r="L148" s="230">
        <f t="shared" si="30"/>
        <v>238</v>
      </c>
      <c r="M148" s="236">
        <f t="shared" si="30"/>
        <v>48</v>
      </c>
      <c r="N148" s="26"/>
      <c r="O148" s="26">
        <f t="shared" si="35"/>
        <v>20651</v>
      </c>
      <c r="P148" s="26">
        <f t="shared" si="36"/>
        <v>0</v>
      </c>
      <c r="Q148" s="26">
        <f t="shared" si="37"/>
        <v>21581</v>
      </c>
      <c r="R148" s="26">
        <f t="shared" si="38"/>
        <v>22046</v>
      </c>
      <c r="S148" s="26">
        <f t="shared" si="39"/>
        <v>22236</v>
      </c>
      <c r="U148" s="67">
        <f>IF(B148=C148,0,IF(S148&lt;&gt;"-",(S148)/Přehled!$A$1,0))</f>
        <v>52.942857142857143</v>
      </c>
    </row>
    <row r="149" spans="1:21" x14ac:dyDescent="0.25">
      <c r="A149" s="233">
        <v>147</v>
      </c>
      <c r="B149" s="235">
        <v>32696</v>
      </c>
      <c r="C149" s="236"/>
      <c r="D149" s="235">
        <v>2985</v>
      </c>
      <c r="E149" s="230">
        <f t="shared" si="31"/>
        <v>1495</v>
      </c>
      <c r="F149" s="230">
        <f t="shared" si="32"/>
        <v>500</v>
      </c>
      <c r="G149" s="230">
        <f t="shared" si="33"/>
        <v>125</v>
      </c>
      <c r="H149" s="236">
        <f t="shared" si="34"/>
        <v>25</v>
      </c>
      <c r="I149" s="235">
        <f t="shared" si="30"/>
        <v>5672</v>
      </c>
      <c r="J149" s="230">
        <f t="shared" si="30"/>
        <v>2841</v>
      </c>
      <c r="K149" s="230">
        <f t="shared" si="30"/>
        <v>950</v>
      </c>
      <c r="L149" s="230">
        <f t="shared" si="30"/>
        <v>238</v>
      </c>
      <c r="M149" s="236">
        <f t="shared" si="30"/>
        <v>48</v>
      </c>
      <c r="N149" s="26"/>
      <c r="O149" s="26">
        <f t="shared" si="35"/>
        <v>21352</v>
      </c>
      <c r="P149" s="26">
        <f t="shared" si="36"/>
        <v>0</v>
      </c>
      <c r="Q149" s="26">
        <f t="shared" si="37"/>
        <v>22283</v>
      </c>
      <c r="R149" s="26">
        <f t="shared" si="38"/>
        <v>22757</v>
      </c>
      <c r="S149" s="26">
        <f t="shared" si="39"/>
        <v>22947</v>
      </c>
      <c r="U149" s="67">
        <f>IF(B149=C149,0,IF(S149&lt;&gt;"-",(S149)/Přehled!$A$1,0))</f>
        <v>54.635714285714286</v>
      </c>
    </row>
    <row r="150" spans="1:21" x14ac:dyDescent="0.25">
      <c r="A150" s="233">
        <v>148</v>
      </c>
      <c r="B150" s="235">
        <v>33514</v>
      </c>
      <c r="C150" s="236"/>
      <c r="D150" s="235">
        <v>3010</v>
      </c>
      <c r="E150" s="230">
        <f t="shared" si="31"/>
        <v>1505</v>
      </c>
      <c r="F150" s="230">
        <f t="shared" si="32"/>
        <v>500</v>
      </c>
      <c r="G150" s="230">
        <f t="shared" si="33"/>
        <v>125</v>
      </c>
      <c r="H150" s="236">
        <f t="shared" si="34"/>
        <v>25</v>
      </c>
      <c r="I150" s="235">
        <f t="shared" si="30"/>
        <v>5719</v>
      </c>
      <c r="J150" s="230">
        <f t="shared" si="30"/>
        <v>2860</v>
      </c>
      <c r="K150" s="230">
        <f t="shared" si="30"/>
        <v>950</v>
      </c>
      <c r="L150" s="230">
        <f t="shared" si="30"/>
        <v>238</v>
      </c>
      <c r="M150" s="236">
        <f t="shared" si="30"/>
        <v>48</v>
      </c>
      <c r="N150" s="26"/>
      <c r="O150" s="26">
        <f t="shared" si="35"/>
        <v>22076</v>
      </c>
      <c r="P150" s="26">
        <f t="shared" si="36"/>
        <v>0</v>
      </c>
      <c r="Q150" s="26">
        <f t="shared" si="37"/>
        <v>23035</v>
      </c>
      <c r="R150" s="26">
        <f t="shared" si="38"/>
        <v>23509</v>
      </c>
      <c r="S150" s="26">
        <f t="shared" si="39"/>
        <v>23699</v>
      </c>
      <c r="U150" s="67">
        <f>IF(B150=C150,0,IF(S150&lt;&gt;"-",(S150)/Přehled!$A$1,0))</f>
        <v>56.426190476190477</v>
      </c>
    </row>
    <row r="151" spans="1:21" x14ac:dyDescent="0.25">
      <c r="A151" s="233">
        <v>149</v>
      </c>
      <c r="B151" s="235">
        <v>34352</v>
      </c>
      <c r="C151" s="236"/>
      <c r="D151" s="235">
        <v>3030</v>
      </c>
      <c r="E151" s="230">
        <f t="shared" si="31"/>
        <v>1515</v>
      </c>
      <c r="F151" s="230">
        <f t="shared" si="32"/>
        <v>505</v>
      </c>
      <c r="G151" s="230">
        <f t="shared" si="33"/>
        <v>125</v>
      </c>
      <c r="H151" s="236">
        <f t="shared" si="34"/>
        <v>25</v>
      </c>
      <c r="I151" s="235">
        <f t="shared" si="30"/>
        <v>5757</v>
      </c>
      <c r="J151" s="230">
        <f t="shared" si="30"/>
        <v>2879</v>
      </c>
      <c r="K151" s="230">
        <f t="shared" si="30"/>
        <v>960</v>
      </c>
      <c r="L151" s="230">
        <f t="shared" si="30"/>
        <v>238</v>
      </c>
      <c r="M151" s="236">
        <f t="shared" si="30"/>
        <v>48</v>
      </c>
      <c r="N151" s="26"/>
      <c r="O151" s="26">
        <f t="shared" si="35"/>
        <v>22838</v>
      </c>
      <c r="P151" s="26">
        <f t="shared" si="36"/>
        <v>0</v>
      </c>
      <c r="Q151" s="26">
        <f t="shared" si="37"/>
        <v>23796</v>
      </c>
      <c r="R151" s="26">
        <f t="shared" si="38"/>
        <v>24280</v>
      </c>
      <c r="S151" s="26">
        <f t="shared" si="39"/>
        <v>24470</v>
      </c>
      <c r="U151" s="67">
        <f>IF(B151=C151,0,IF(S151&lt;&gt;"-",(S151)/Přehled!$A$1,0))</f>
        <v>58.261904761904759</v>
      </c>
    </row>
    <row r="152" spans="1:21" x14ac:dyDescent="0.25">
      <c r="A152" s="233">
        <v>150</v>
      </c>
      <c r="B152" s="235">
        <v>35210</v>
      </c>
      <c r="C152" s="236"/>
      <c r="D152" s="235">
        <v>3055</v>
      </c>
      <c r="E152" s="230">
        <f t="shared" si="31"/>
        <v>1530</v>
      </c>
      <c r="F152" s="230">
        <f t="shared" si="32"/>
        <v>510</v>
      </c>
      <c r="G152" s="230">
        <f t="shared" si="33"/>
        <v>130</v>
      </c>
      <c r="H152" s="236">
        <f t="shared" si="34"/>
        <v>25</v>
      </c>
      <c r="I152" s="235">
        <f t="shared" si="30"/>
        <v>5805</v>
      </c>
      <c r="J152" s="230">
        <f t="shared" si="30"/>
        <v>2907</v>
      </c>
      <c r="K152" s="230">
        <f t="shared" si="30"/>
        <v>969</v>
      </c>
      <c r="L152" s="230">
        <f t="shared" si="30"/>
        <v>247</v>
      </c>
      <c r="M152" s="236">
        <f t="shared" si="30"/>
        <v>48</v>
      </c>
      <c r="N152" s="26"/>
      <c r="O152" s="26">
        <f t="shared" si="35"/>
        <v>23600</v>
      </c>
      <c r="P152" s="26">
        <f t="shared" si="36"/>
        <v>0</v>
      </c>
      <c r="Q152" s="26">
        <f t="shared" si="37"/>
        <v>24560</v>
      </c>
      <c r="R152" s="26">
        <f t="shared" si="38"/>
        <v>25035</v>
      </c>
      <c r="S152" s="26">
        <f t="shared" si="39"/>
        <v>25234</v>
      </c>
      <c r="U152" s="67">
        <f>IF(B152=C152,0,IF(S152&lt;&gt;"-",(S152)/Přehled!$A$1,0))</f>
        <v>60.080952380952382</v>
      </c>
    </row>
    <row r="153" spans="1:21" x14ac:dyDescent="0.25">
      <c r="A153" s="233">
        <v>151</v>
      </c>
      <c r="B153" s="235">
        <v>36091</v>
      </c>
      <c r="C153" s="236"/>
      <c r="D153" s="235">
        <v>3080</v>
      </c>
      <c r="E153" s="230">
        <f t="shared" si="31"/>
        <v>1540</v>
      </c>
      <c r="F153" s="230">
        <f t="shared" si="32"/>
        <v>515</v>
      </c>
      <c r="G153" s="230">
        <f t="shared" si="33"/>
        <v>130</v>
      </c>
      <c r="H153" s="236">
        <f t="shared" si="34"/>
        <v>25</v>
      </c>
      <c r="I153" s="235">
        <f t="shared" si="30"/>
        <v>5852</v>
      </c>
      <c r="J153" s="230">
        <f t="shared" si="30"/>
        <v>2926</v>
      </c>
      <c r="K153" s="230">
        <f t="shared" si="30"/>
        <v>979</v>
      </c>
      <c r="L153" s="230">
        <f t="shared" si="30"/>
        <v>247</v>
      </c>
      <c r="M153" s="236">
        <f t="shared" si="30"/>
        <v>48</v>
      </c>
      <c r="N153" s="26"/>
      <c r="O153" s="26">
        <f t="shared" si="35"/>
        <v>24387</v>
      </c>
      <c r="P153" s="26">
        <f t="shared" si="36"/>
        <v>0</v>
      </c>
      <c r="Q153" s="26">
        <f t="shared" si="37"/>
        <v>25355</v>
      </c>
      <c r="R153" s="26">
        <f t="shared" si="38"/>
        <v>25840</v>
      </c>
      <c r="S153" s="26">
        <f t="shared" si="39"/>
        <v>26039</v>
      </c>
      <c r="U153" s="67">
        <f>IF(B153=C153,0,IF(S153&lt;&gt;"-",(S153)/Přehled!$A$1,0))</f>
        <v>61.997619047619047</v>
      </c>
    </row>
    <row r="154" spans="1:21" x14ac:dyDescent="0.25">
      <c r="A154" s="233">
        <v>152</v>
      </c>
      <c r="B154" s="235">
        <v>36993</v>
      </c>
      <c r="C154" s="236"/>
      <c r="D154" s="235">
        <v>3105</v>
      </c>
      <c r="E154" s="230">
        <f t="shared" si="31"/>
        <v>1555</v>
      </c>
      <c r="F154" s="230">
        <f t="shared" si="32"/>
        <v>520</v>
      </c>
      <c r="G154" s="230">
        <f t="shared" si="33"/>
        <v>130</v>
      </c>
      <c r="H154" s="236">
        <f t="shared" si="34"/>
        <v>25</v>
      </c>
      <c r="I154" s="235">
        <f t="shared" si="30"/>
        <v>5900</v>
      </c>
      <c r="J154" s="230">
        <f t="shared" si="30"/>
        <v>2955</v>
      </c>
      <c r="K154" s="230">
        <f t="shared" si="30"/>
        <v>988</v>
      </c>
      <c r="L154" s="230">
        <f t="shared" si="30"/>
        <v>247</v>
      </c>
      <c r="M154" s="236">
        <f t="shared" si="30"/>
        <v>48</v>
      </c>
      <c r="N154" s="26"/>
      <c r="O154" s="26">
        <f t="shared" si="35"/>
        <v>25193</v>
      </c>
      <c r="P154" s="26">
        <f t="shared" si="36"/>
        <v>0</v>
      </c>
      <c r="Q154" s="26">
        <f t="shared" si="37"/>
        <v>26162</v>
      </c>
      <c r="R154" s="26">
        <f t="shared" si="38"/>
        <v>26656</v>
      </c>
      <c r="S154" s="26">
        <f t="shared" si="39"/>
        <v>26855</v>
      </c>
      <c r="U154" s="67">
        <f>IF(B154=C154,0,IF(S154&lt;&gt;"-",(S154)/Přehled!$A$1,0))</f>
        <v>63.94047619047619</v>
      </c>
    </row>
    <row r="155" spans="1:21" x14ac:dyDescent="0.25">
      <c r="A155" s="233">
        <v>153</v>
      </c>
      <c r="B155" s="235">
        <v>37918</v>
      </c>
      <c r="C155" s="236"/>
      <c r="D155" s="235">
        <v>3130</v>
      </c>
      <c r="E155" s="230">
        <f t="shared" si="31"/>
        <v>1565</v>
      </c>
      <c r="F155" s="230">
        <f t="shared" si="32"/>
        <v>520</v>
      </c>
      <c r="G155" s="230">
        <f t="shared" si="33"/>
        <v>130</v>
      </c>
      <c r="H155" s="236">
        <f t="shared" si="34"/>
        <v>25</v>
      </c>
      <c r="I155" s="235">
        <f t="shared" si="30"/>
        <v>5947</v>
      </c>
      <c r="J155" s="230">
        <f t="shared" si="30"/>
        <v>2974</v>
      </c>
      <c r="K155" s="230">
        <f t="shared" si="30"/>
        <v>988</v>
      </c>
      <c r="L155" s="230">
        <f t="shared" si="30"/>
        <v>247</v>
      </c>
      <c r="M155" s="236">
        <f t="shared" si="30"/>
        <v>48</v>
      </c>
      <c r="N155" s="26"/>
      <c r="O155" s="26">
        <f t="shared" si="35"/>
        <v>26024</v>
      </c>
      <c r="P155" s="26">
        <f t="shared" si="36"/>
        <v>0</v>
      </c>
      <c r="Q155" s="26">
        <f t="shared" si="37"/>
        <v>27021</v>
      </c>
      <c r="R155" s="26">
        <f t="shared" si="38"/>
        <v>27515</v>
      </c>
      <c r="S155" s="26">
        <f t="shared" si="39"/>
        <v>27714</v>
      </c>
      <c r="U155" s="67">
        <f>IF(B155=C155,0,IF(S155&lt;&gt;"-",(S155)/Přehled!$A$1,0))</f>
        <v>65.98571428571428</v>
      </c>
    </row>
    <row r="156" spans="1:21" x14ac:dyDescent="0.25">
      <c r="A156" s="233">
        <v>154</v>
      </c>
      <c r="B156" s="235">
        <v>38866</v>
      </c>
      <c r="C156" s="236"/>
      <c r="D156" s="235">
        <v>3155</v>
      </c>
      <c r="E156" s="230">
        <f t="shared" si="31"/>
        <v>1580</v>
      </c>
      <c r="F156" s="230">
        <f t="shared" si="32"/>
        <v>525</v>
      </c>
      <c r="G156" s="230">
        <f t="shared" si="33"/>
        <v>130</v>
      </c>
      <c r="H156" s="236">
        <f t="shared" si="34"/>
        <v>25</v>
      </c>
      <c r="I156" s="235">
        <f t="shared" si="30"/>
        <v>5995</v>
      </c>
      <c r="J156" s="230">
        <f t="shared" si="30"/>
        <v>3002</v>
      </c>
      <c r="K156" s="230">
        <f t="shared" si="30"/>
        <v>998</v>
      </c>
      <c r="L156" s="230">
        <f t="shared" si="30"/>
        <v>247</v>
      </c>
      <c r="M156" s="236">
        <f t="shared" si="30"/>
        <v>48</v>
      </c>
      <c r="N156" s="26"/>
      <c r="O156" s="26">
        <f t="shared" si="35"/>
        <v>26876</v>
      </c>
      <c r="P156" s="26">
        <f t="shared" si="36"/>
        <v>0</v>
      </c>
      <c r="Q156" s="26">
        <f t="shared" si="37"/>
        <v>27873</v>
      </c>
      <c r="R156" s="26">
        <f t="shared" si="38"/>
        <v>28377</v>
      </c>
      <c r="S156" s="26">
        <f t="shared" si="39"/>
        <v>28576</v>
      </c>
      <c r="U156" s="67">
        <f>IF(B156=C156,0,IF(S156&lt;&gt;"-",(S156)/Přehled!$A$1,0))</f>
        <v>68.038095238095238</v>
      </c>
    </row>
    <row r="157" spans="1:21" x14ac:dyDescent="0.25">
      <c r="A157" s="233">
        <v>155</v>
      </c>
      <c r="B157" s="235">
        <v>39837</v>
      </c>
      <c r="C157" s="236"/>
      <c r="D157" s="235">
        <v>3180</v>
      </c>
      <c r="E157" s="230">
        <f t="shared" si="31"/>
        <v>1590</v>
      </c>
      <c r="F157" s="230">
        <f t="shared" si="32"/>
        <v>530</v>
      </c>
      <c r="G157" s="230">
        <f t="shared" si="33"/>
        <v>135</v>
      </c>
      <c r="H157" s="236">
        <f t="shared" si="34"/>
        <v>25</v>
      </c>
      <c r="I157" s="235">
        <f t="shared" ref="I157:M172" si="40">ROUNDUP(D157*1.9,0)</f>
        <v>6042</v>
      </c>
      <c r="J157" s="230">
        <f t="shared" si="40"/>
        <v>3021</v>
      </c>
      <c r="K157" s="230">
        <f t="shared" si="40"/>
        <v>1007</v>
      </c>
      <c r="L157" s="230">
        <f t="shared" si="40"/>
        <v>257</v>
      </c>
      <c r="M157" s="236">
        <f t="shared" si="40"/>
        <v>48</v>
      </c>
      <c r="N157" s="26"/>
      <c r="O157" s="26">
        <f t="shared" si="35"/>
        <v>27753</v>
      </c>
      <c r="P157" s="26">
        <f t="shared" si="36"/>
        <v>0</v>
      </c>
      <c r="Q157" s="26">
        <f t="shared" si="37"/>
        <v>28760</v>
      </c>
      <c r="R157" s="26">
        <f t="shared" si="38"/>
        <v>29253</v>
      </c>
      <c r="S157" s="26">
        <f t="shared" si="39"/>
        <v>29462</v>
      </c>
      <c r="U157" s="67">
        <f>IF(B157=C157,0,IF(S157&lt;&gt;"-",(S157)/Přehled!$A$1,0))</f>
        <v>70.147619047619045</v>
      </c>
    </row>
    <row r="158" spans="1:21" x14ac:dyDescent="0.25">
      <c r="A158" s="233">
        <v>156</v>
      </c>
      <c r="B158" s="235">
        <v>40833</v>
      </c>
      <c r="C158" s="236"/>
      <c r="D158" s="235">
        <v>3205</v>
      </c>
      <c r="E158" s="230">
        <f t="shared" si="31"/>
        <v>1605</v>
      </c>
      <c r="F158" s="230">
        <f t="shared" si="32"/>
        <v>535</v>
      </c>
      <c r="G158" s="230">
        <f t="shared" si="33"/>
        <v>135</v>
      </c>
      <c r="H158" s="236">
        <f t="shared" si="34"/>
        <v>25</v>
      </c>
      <c r="I158" s="235">
        <f t="shared" si="40"/>
        <v>6090</v>
      </c>
      <c r="J158" s="230">
        <f t="shared" si="40"/>
        <v>3050</v>
      </c>
      <c r="K158" s="230">
        <f t="shared" si="40"/>
        <v>1017</v>
      </c>
      <c r="L158" s="230">
        <f t="shared" si="40"/>
        <v>257</v>
      </c>
      <c r="M158" s="236">
        <f t="shared" si="40"/>
        <v>48</v>
      </c>
      <c r="N158" s="26"/>
      <c r="O158" s="26">
        <f t="shared" si="35"/>
        <v>28653</v>
      </c>
      <c r="P158" s="26">
        <f t="shared" si="36"/>
        <v>0</v>
      </c>
      <c r="Q158" s="26">
        <f t="shared" si="37"/>
        <v>29659</v>
      </c>
      <c r="R158" s="26">
        <f t="shared" si="38"/>
        <v>30162</v>
      </c>
      <c r="S158" s="26">
        <f t="shared" si="39"/>
        <v>30371</v>
      </c>
      <c r="U158" s="67">
        <f>IF(B158=C158,0,IF(S158&lt;&gt;"-",(S158)/Přehled!$A$1,0))</f>
        <v>72.311904761904756</v>
      </c>
    </row>
    <row r="159" spans="1:21" x14ac:dyDescent="0.25">
      <c r="A159" s="233">
        <v>157</v>
      </c>
      <c r="B159" s="235">
        <v>41854</v>
      </c>
      <c r="C159" s="236"/>
      <c r="D159" s="235">
        <v>3230</v>
      </c>
      <c r="E159" s="230">
        <f t="shared" si="31"/>
        <v>1615</v>
      </c>
      <c r="F159" s="230">
        <f t="shared" si="32"/>
        <v>540</v>
      </c>
      <c r="G159" s="230">
        <f t="shared" si="33"/>
        <v>135</v>
      </c>
      <c r="H159" s="236">
        <f t="shared" si="34"/>
        <v>25</v>
      </c>
      <c r="I159" s="235">
        <f t="shared" si="40"/>
        <v>6137</v>
      </c>
      <c r="J159" s="230">
        <f t="shared" si="40"/>
        <v>3069</v>
      </c>
      <c r="K159" s="230">
        <f t="shared" si="40"/>
        <v>1026</v>
      </c>
      <c r="L159" s="230">
        <f t="shared" si="40"/>
        <v>257</v>
      </c>
      <c r="M159" s="236">
        <f t="shared" si="40"/>
        <v>48</v>
      </c>
      <c r="N159" s="26"/>
      <c r="O159" s="26">
        <f t="shared" si="35"/>
        <v>29580</v>
      </c>
      <c r="P159" s="26">
        <f t="shared" si="36"/>
        <v>0</v>
      </c>
      <c r="Q159" s="26">
        <f t="shared" si="37"/>
        <v>30596</v>
      </c>
      <c r="R159" s="26">
        <f t="shared" si="38"/>
        <v>31108</v>
      </c>
      <c r="S159" s="26">
        <f t="shared" si="39"/>
        <v>31317</v>
      </c>
      <c r="U159" s="67">
        <f>IF(B159=C159,0,IF(S159&lt;&gt;"-",(S159)/Přehled!$A$1,0))</f>
        <v>74.564285714285717</v>
      </c>
    </row>
    <row r="160" spans="1:21" x14ac:dyDescent="0.25">
      <c r="A160" s="233">
        <v>158</v>
      </c>
      <c r="B160" s="235">
        <v>42900</v>
      </c>
      <c r="C160" s="236"/>
      <c r="D160" s="235">
        <v>3255</v>
      </c>
      <c r="E160" s="230">
        <f t="shared" si="31"/>
        <v>1630</v>
      </c>
      <c r="F160" s="230">
        <f t="shared" si="32"/>
        <v>545</v>
      </c>
      <c r="G160" s="230">
        <f t="shared" si="33"/>
        <v>135</v>
      </c>
      <c r="H160" s="236">
        <f t="shared" si="34"/>
        <v>25</v>
      </c>
      <c r="I160" s="235">
        <f t="shared" si="40"/>
        <v>6185</v>
      </c>
      <c r="J160" s="230">
        <f t="shared" si="40"/>
        <v>3097</v>
      </c>
      <c r="K160" s="230">
        <f t="shared" si="40"/>
        <v>1036</v>
      </c>
      <c r="L160" s="230">
        <f t="shared" si="40"/>
        <v>257</v>
      </c>
      <c r="M160" s="236">
        <f t="shared" si="40"/>
        <v>48</v>
      </c>
      <c r="N160" s="26"/>
      <c r="O160" s="26">
        <f t="shared" si="35"/>
        <v>30530</v>
      </c>
      <c r="P160" s="26">
        <f t="shared" si="36"/>
        <v>0</v>
      </c>
      <c r="Q160" s="26">
        <f t="shared" si="37"/>
        <v>31546</v>
      </c>
      <c r="R160" s="26">
        <f t="shared" si="38"/>
        <v>32068</v>
      </c>
      <c r="S160" s="26">
        <f t="shared" si="39"/>
        <v>32277</v>
      </c>
      <c r="U160" s="67">
        <f>IF(B160=C160,0,IF(S160&lt;&gt;"-",(S160)/Přehled!$A$1,0))</f>
        <v>76.849999999999994</v>
      </c>
    </row>
    <row r="161" spans="1:21" x14ac:dyDescent="0.25">
      <c r="A161" s="233">
        <v>159</v>
      </c>
      <c r="B161" s="235">
        <v>43973</v>
      </c>
      <c r="C161" s="236"/>
      <c r="D161" s="235">
        <v>3280</v>
      </c>
      <c r="E161" s="230">
        <f t="shared" si="31"/>
        <v>1640</v>
      </c>
      <c r="F161" s="230">
        <f t="shared" si="32"/>
        <v>545</v>
      </c>
      <c r="G161" s="230">
        <f t="shared" si="33"/>
        <v>135</v>
      </c>
      <c r="H161" s="236">
        <f t="shared" si="34"/>
        <v>25</v>
      </c>
      <c r="I161" s="235">
        <f t="shared" si="40"/>
        <v>6232</v>
      </c>
      <c r="J161" s="230">
        <f t="shared" si="40"/>
        <v>3116</v>
      </c>
      <c r="K161" s="230">
        <f t="shared" si="40"/>
        <v>1036</v>
      </c>
      <c r="L161" s="230">
        <f t="shared" si="40"/>
        <v>257</v>
      </c>
      <c r="M161" s="236">
        <f t="shared" si="40"/>
        <v>48</v>
      </c>
      <c r="N161" s="26"/>
      <c r="O161" s="26">
        <f t="shared" si="35"/>
        <v>31509</v>
      </c>
      <c r="P161" s="26">
        <f t="shared" si="36"/>
        <v>0</v>
      </c>
      <c r="Q161" s="26">
        <f t="shared" si="37"/>
        <v>32553</v>
      </c>
      <c r="R161" s="26">
        <f t="shared" si="38"/>
        <v>33075</v>
      </c>
      <c r="S161" s="26">
        <f t="shared" si="39"/>
        <v>33284</v>
      </c>
      <c r="U161" s="67">
        <f>IF(B161=C161,0,IF(S161&lt;&gt;"-",(S161)/Přehled!$A$1,0))</f>
        <v>79.247619047619054</v>
      </c>
    </row>
    <row r="162" spans="1:21" x14ac:dyDescent="0.25">
      <c r="A162" s="233">
        <v>160</v>
      </c>
      <c r="B162" s="235">
        <v>45072</v>
      </c>
      <c r="C162" s="236"/>
      <c r="D162" s="235">
        <v>3305</v>
      </c>
      <c r="E162" s="230">
        <f t="shared" si="31"/>
        <v>1655</v>
      </c>
      <c r="F162" s="230">
        <f t="shared" si="32"/>
        <v>550</v>
      </c>
      <c r="G162" s="230">
        <f t="shared" si="33"/>
        <v>140</v>
      </c>
      <c r="H162" s="236">
        <f t="shared" si="34"/>
        <v>30</v>
      </c>
      <c r="I162" s="235">
        <f t="shared" si="40"/>
        <v>6280</v>
      </c>
      <c r="J162" s="230">
        <f t="shared" si="40"/>
        <v>3145</v>
      </c>
      <c r="K162" s="230">
        <f t="shared" si="40"/>
        <v>1045</v>
      </c>
      <c r="L162" s="230">
        <f t="shared" si="40"/>
        <v>266</v>
      </c>
      <c r="M162" s="236">
        <f t="shared" si="40"/>
        <v>57</v>
      </c>
      <c r="N162" s="26"/>
      <c r="O162" s="26">
        <f t="shared" si="35"/>
        <v>32512</v>
      </c>
      <c r="P162" s="26">
        <f t="shared" si="36"/>
        <v>0</v>
      </c>
      <c r="Q162" s="26">
        <f t="shared" si="37"/>
        <v>33557</v>
      </c>
      <c r="R162" s="26">
        <f t="shared" si="38"/>
        <v>34070</v>
      </c>
      <c r="S162" s="26">
        <f t="shared" si="39"/>
        <v>34279</v>
      </c>
      <c r="U162" s="67">
        <f>IF(B162=C162,0,IF(S162&lt;&gt;"-",(S162)/Přehled!$A$1,0))</f>
        <v>81.61666666666666</v>
      </c>
    </row>
    <row r="163" spans="1:21" x14ac:dyDescent="0.25">
      <c r="A163" s="233">
        <v>161</v>
      </c>
      <c r="B163" s="235">
        <v>46199</v>
      </c>
      <c r="C163" s="236"/>
      <c r="D163" s="235">
        <v>3330</v>
      </c>
      <c r="E163" s="230">
        <f t="shared" si="31"/>
        <v>1665</v>
      </c>
      <c r="F163" s="230">
        <f t="shared" si="32"/>
        <v>555</v>
      </c>
      <c r="G163" s="230">
        <f t="shared" si="33"/>
        <v>140</v>
      </c>
      <c r="H163" s="236">
        <f t="shared" si="34"/>
        <v>30</v>
      </c>
      <c r="I163" s="235">
        <f t="shared" si="40"/>
        <v>6327</v>
      </c>
      <c r="J163" s="230">
        <f t="shared" si="40"/>
        <v>3164</v>
      </c>
      <c r="K163" s="230">
        <f t="shared" si="40"/>
        <v>1055</v>
      </c>
      <c r="L163" s="230">
        <f t="shared" si="40"/>
        <v>266</v>
      </c>
      <c r="M163" s="236">
        <f t="shared" si="40"/>
        <v>57</v>
      </c>
      <c r="N163" s="26"/>
      <c r="O163" s="26">
        <f t="shared" si="35"/>
        <v>33545</v>
      </c>
      <c r="P163" s="26">
        <f t="shared" si="36"/>
        <v>0</v>
      </c>
      <c r="Q163" s="26">
        <f t="shared" si="37"/>
        <v>34598</v>
      </c>
      <c r="R163" s="26">
        <f t="shared" si="38"/>
        <v>35121</v>
      </c>
      <c r="S163" s="26">
        <f t="shared" si="39"/>
        <v>35330</v>
      </c>
      <c r="U163" s="67">
        <f>IF(B163=C163,0,IF(S163&lt;&gt;"-",(S163)/Přehled!$A$1,0))</f>
        <v>84.11904761904762</v>
      </c>
    </row>
    <row r="164" spans="1:21" x14ac:dyDescent="0.25">
      <c r="A164" s="233">
        <v>162</v>
      </c>
      <c r="B164" s="235">
        <v>47354</v>
      </c>
      <c r="C164" s="236"/>
      <c r="D164" s="235">
        <v>3355</v>
      </c>
      <c r="E164" s="230">
        <f t="shared" si="31"/>
        <v>1680</v>
      </c>
      <c r="F164" s="230">
        <f t="shared" si="32"/>
        <v>560</v>
      </c>
      <c r="G164" s="230">
        <f t="shared" si="33"/>
        <v>140</v>
      </c>
      <c r="H164" s="236">
        <f t="shared" si="34"/>
        <v>30</v>
      </c>
      <c r="I164" s="235">
        <f t="shared" si="40"/>
        <v>6375</v>
      </c>
      <c r="J164" s="230">
        <f t="shared" si="40"/>
        <v>3192</v>
      </c>
      <c r="K164" s="230">
        <f t="shared" si="40"/>
        <v>1064</v>
      </c>
      <c r="L164" s="230">
        <f t="shared" si="40"/>
        <v>266</v>
      </c>
      <c r="M164" s="236">
        <f t="shared" si="40"/>
        <v>57</v>
      </c>
      <c r="N164" s="26"/>
      <c r="O164" s="26">
        <f t="shared" si="35"/>
        <v>34604</v>
      </c>
      <c r="P164" s="26">
        <f t="shared" si="36"/>
        <v>0</v>
      </c>
      <c r="Q164" s="26">
        <f t="shared" si="37"/>
        <v>35659</v>
      </c>
      <c r="R164" s="26">
        <f t="shared" si="38"/>
        <v>36191</v>
      </c>
      <c r="S164" s="26">
        <f t="shared" si="39"/>
        <v>36400</v>
      </c>
      <c r="U164" s="67">
        <f>IF(B164=C164,0,IF(S164&lt;&gt;"-",(S164)/Přehled!$A$1,0))</f>
        <v>86.666666666666671</v>
      </c>
    </row>
    <row r="165" spans="1:21" x14ac:dyDescent="0.25">
      <c r="A165" s="233">
        <v>163</v>
      </c>
      <c r="B165" s="235">
        <v>48538</v>
      </c>
      <c r="C165" s="236"/>
      <c r="D165" s="235">
        <v>3380</v>
      </c>
      <c r="E165" s="230">
        <f t="shared" si="31"/>
        <v>1690</v>
      </c>
      <c r="F165" s="230">
        <f t="shared" si="32"/>
        <v>565</v>
      </c>
      <c r="G165" s="230">
        <f t="shared" si="33"/>
        <v>140</v>
      </c>
      <c r="H165" s="236">
        <f t="shared" si="34"/>
        <v>30</v>
      </c>
      <c r="I165" s="235">
        <f t="shared" si="40"/>
        <v>6422</v>
      </c>
      <c r="J165" s="230">
        <f t="shared" si="40"/>
        <v>3211</v>
      </c>
      <c r="K165" s="230">
        <f t="shared" si="40"/>
        <v>1074</v>
      </c>
      <c r="L165" s="230">
        <f t="shared" si="40"/>
        <v>266</v>
      </c>
      <c r="M165" s="236">
        <f t="shared" si="40"/>
        <v>57</v>
      </c>
      <c r="N165" s="26"/>
      <c r="O165" s="26">
        <f t="shared" si="35"/>
        <v>35694</v>
      </c>
      <c r="P165" s="26">
        <f t="shared" si="36"/>
        <v>0</v>
      </c>
      <c r="Q165" s="26">
        <f t="shared" si="37"/>
        <v>36757</v>
      </c>
      <c r="R165" s="26">
        <f t="shared" si="38"/>
        <v>37299</v>
      </c>
      <c r="S165" s="26">
        <f t="shared" si="39"/>
        <v>37508</v>
      </c>
      <c r="U165" s="67">
        <f>IF(B165=C165,0,IF(S165&lt;&gt;"-",(S165)/Přehled!$A$1,0))</f>
        <v>89.304761904761904</v>
      </c>
    </row>
    <row r="166" spans="1:21" x14ac:dyDescent="0.25">
      <c r="A166" s="233">
        <v>164</v>
      </c>
      <c r="B166" s="235">
        <v>49751</v>
      </c>
      <c r="C166" s="236"/>
      <c r="D166" s="235">
        <v>3405</v>
      </c>
      <c r="E166" s="230">
        <f t="shared" si="31"/>
        <v>1705</v>
      </c>
      <c r="F166" s="230">
        <f t="shared" si="32"/>
        <v>570</v>
      </c>
      <c r="G166" s="230">
        <f t="shared" si="33"/>
        <v>145</v>
      </c>
      <c r="H166" s="236">
        <f t="shared" si="34"/>
        <v>30</v>
      </c>
      <c r="I166" s="235">
        <f t="shared" si="40"/>
        <v>6470</v>
      </c>
      <c r="J166" s="230">
        <f t="shared" si="40"/>
        <v>3240</v>
      </c>
      <c r="K166" s="230">
        <f t="shared" si="40"/>
        <v>1083</v>
      </c>
      <c r="L166" s="230">
        <f t="shared" si="40"/>
        <v>276</v>
      </c>
      <c r="M166" s="236">
        <f t="shared" si="40"/>
        <v>57</v>
      </c>
      <c r="N166" s="26"/>
      <c r="O166" s="26">
        <f t="shared" si="35"/>
        <v>36811</v>
      </c>
      <c r="P166" s="26">
        <f t="shared" si="36"/>
        <v>0</v>
      </c>
      <c r="Q166" s="26">
        <f t="shared" si="37"/>
        <v>37875</v>
      </c>
      <c r="R166" s="26">
        <f t="shared" si="38"/>
        <v>38406</v>
      </c>
      <c r="S166" s="26">
        <f t="shared" si="39"/>
        <v>38625</v>
      </c>
      <c r="U166" s="67">
        <f>IF(B166=C166,0,IF(S166&lt;&gt;"-",(S166)/Přehled!$A$1,0))</f>
        <v>91.964285714285708</v>
      </c>
    </row>
    <row r="167" spans="1:21" x14ac:dyDescent="0.25">
      <c r="A167" s="233">
        <v>165</v>
      </c>
      <c r="B167" s="235">
        <v>50995</v>
      </c>
      <c r="C167" s="236"/>
      <c r="D167" s="235">
        <v>3430</v>
      </c>
      <c r="E167" s="230">
        <f t="shared" si="31"/>
        <v>1715</v>
      </c>
      <c r="F167" s="230">
        <f t="shared" si="32"/>
        <v>570</v>
      </c>
      <c r="G167" s="230">
        <f t="shared" si="33"/>
        <v>145</v>
      </c>
      <c r="H167" s="236">
        <f t="shared" si="34"/>
        <v>30</v>
      </c>
      <c r="I167" s="235">
        <f t="shared" si="40"/>
        <v>6517</v>
      </c>
      <c r="J167" s="230">
        <f t="shared" si="40"/>
        <v>3259</v>
      </c>
      <c r="K167" s="230">
        <f t="shared" si="40"/>
        <v>1083</v>
      </c>
      <c r="L167" s="230">
        <f t="shared" si="40"/>
        <v>276</v>
      </c>
      <c r="M167" s="236">
        <f t="shared" si="40"/>
        <v>57</v>
      </c>
      <c r="N167" s="26"/>
      <c r="O167" s="26">
        <f t="shared" si="35"/>
        <v>37961</v>
      </c>
      <c r="P167" s="26">
        <f t="shared" si="36"/>
        <v>0</v>
      </c>
      <c r="Q167" s="26">
        <f t="shared" si="37"/>
        <v>39053</v>
      </c>
      <c r="R167" s="26">
        <f t="shared" si="38"/>
        <v>39584</v>
      </c>
      <c r="S167" s="26">
        <f t="shared" si="39"/>
        <v>39803</v>
      </c>
      <c r="U167" s="67">
        <f>IF(B167=C167,0,IF(S167&lt;&gt;"-",(S167)/Přehled!$A$1,0))</f>
        <v>94.769047619047626</v>
      </c>
    </row>
    <row r="168" spans="1:21" x14ac:dyDescent="0.25">
      <c r="A168" s="233">
        <v>166</v>
      </c>
      <c r="B168" s="235">
        <v>52270</v>
      </c>
      <c r="C168" s="236"/>
      <c r="D168" s="235">
        <v>3455</v>
      </c>
      <c r="E168" s="230">
        <f t="shared" si="31"/>
        <v>1730</v>
      </c>
      <c r="F168" s="230">
        <f t="shared" si="32"/>
        <v>575</v>
      </c>
      <c r="G168" s="230">
        <f t="shared" si="33"/>
        <v>145</v>
      </c>
      <c r="H168" s="236">
        <f t="shared" si="34"/>
        <v>30</v>
      </c>
      <c r="I168" s="235">
        <f t="shared" si="40"/>
        <v>6565</v>
      </c>
      <c r="J168" s="230">
        <f t="shared" si="40"/>
        <v>3287</v>
      </c>
      <c r="K168" s="230">
        <f t="shared" si="40"/>
        <v>1093</v>
      </c>
      <c r="L168" s="230">
        <f t="shared" si="40"/>
        <v>276</v>
      </c>
      <c r="M168" s="236">
        <f t="shared" si="40"/>
        <v>57</v>
      </c>
      <c r="N168" s="26"/>
      <c r="O168" s="26">
        <f t="shared" si="35"/>
        <v>39140</v>
      </c>
      <c r="P168" s="26">
        <f t="shared" si="36"/>
        <v>0</v>
      </c>
      <c r="Q168" s="26">
        <f t="shared" si="37"/>
        <v>40232</v>
      </c>
      <c r="R168" s="26">
        <f t="shared" si="38"/>
        <v>40773</v>
      </c>
      <c r="S168" s="26">
        <f t="shared" si="39"/>
        <v>40992</v>
      </c>
      <c r="T168" s="1"/>
      <c r="U168" s="67">
        <f>IF(B168=C168,0,IF(S168&lt;&gt;"-",(S168)/Přehled!$A$1,0))</f>
        <v>97.6</v>
      </c>
    </row>
    <row r="169" spans="1:21" x14ac:dyDescent="0.25">
      <c r="A169" s="233">
        <v>167</v>
      </c>
      <c r="B169" s="235">
        <v>53576</v>
      </c>
      <c r="C169" s="236"/>
      <c r="D169" s="235">
        <v>3480</v>
      </c>
      <c r="E169" s="230">
        <f t="shared" si="31"/>
        <v>1740</v>
      </c>
      <c r="F169" s="230">
        <f t="shared" si="32"/>
        <v>580</v>
      </c>
      <c r="G169" s="230">
        <f t="shared" si="33"/>
        <v>145</v>
      </c>
      <c r="H169" s="236">
        <f t="shared" si="34"/>
        <v>30</v>
      </c>
      <c r="I169" s="235">
        <f t="shared" si="40"/>
        <v>6612</v>
      </c>
      <c r="J169" s="230">
        <f t="shared" si="40"/>
        <v>3306</v>
      </c>
      <c r="K169" s="230">
        <f t="shared" si="40"/>
        <v>1102</v>
      </c>
      <c r="L169" s="230">
        <f t="shared" si="40"/>
        <v>276</v>
      </c>
      <c r="M169" s="236">
        <f t="shared" si="40"/>
        <v>57</v>
      </c>
      <c r="N169" s="26"/>
      <c r="O169" s="26">
        <f t="shared" si="35"/>
        <v>40352</v>
      </c>
      <c r="P169" s="26">
        <f t="shared" si="36"/>
        <v>0</v>
      </c>
      <c r="Q169" s="26">
        <f t="shared" si="37"/>
        <v>41454</v>
      </c>
      <c r="R169" s="26">
        <f t="shared" si="38"/>
        <v>42004</v>
      </c>
      <c r="S169" s="26">
        <f t="shared" si="39"/>
        <v>42223</v>
      </c>
      <c r="T169" s="1"/>
      <c r="U169" s="67">
        <f>IF(B169=C169,0,IF(S169&lt;&gt;"-",(S169)/Přehled!$A$1,0))</f>
        <v>100.53095238095239</v>
      </c>
    </row>
    <row r="170" spans="1:21" x14ac:dyDescent="0.25">
      <c r="A170" s="233">
        <v>168</v>
      </c>
      <c r="B170" s="235">
        <v>54916</v>
      </c>
      <c r="C170" s="236"/>
      <c r="D170" s="235">
        <v>3505</v>
      </c>
      <c r="E170" s="230">
        <f t="shared" si="31"/>
        <v>1755</v>
      </c>
      <c r="F170" s="230">
        <f t="shared" si="32"/>
        <v>585</v>
      </c>
      <c r="G170" s="230">
        <f t="shared" si="33"/>
        <v>145</v>
      </c>
      <c r="H170" s="236">
        <f t="shared" si="34"/>
        <v>30</v>
      </c>
      <c r="I170" s="235">
        <f t="shared" si="40"/>
        <v>6660</v>
      </c>
      <c r="J170" s="230">
        <f t="shared" si="40"/>
        <v>3335</v>
      </c>
      <c r="K170" s="230">
        <f t="shared" si="40"/>
        <v>1112</v>
      </c>
      <c r="L170" s="230">
        <f t="shared" si="40"/>
        <v>276</v>
      </c>
      <c r="M170" s="236">
        <f t="shared" si="40"/>
        <v>57</v>
      </c>
      <c r="N170" s="26"/>
      <c r="O170" s="26">
        <f t="shared" si="35"/>
        <v>41596</v>
      </c>
      <c r="P170" s="26">
        <f t="shared" si="36"/>
        <v>0</v>
      </c>
      <c r="Q170" s="26">
        <f t="shared" si="37"/>
        <v>42697</v>
      </c>
      <c r="R170" s="26">
        <f t="shared" si="38"/>
        <v>43257</v>
      </c>
      <c r="S170" s="26">
        <f t="shared" si="39"/>
        <v>43476</v>
      </c>
      <c r="T170" s="1"/>
      <c r="U170" s="67">
        <f>IF(B170=C170,0,IF(S170&lt;&gt;"-",(S170)/Přehled!$A$1,0))</f>
        <v>103.51428571428572</v>
      </c>
    </row>
    <row r="171" spans="1:21" x14ac:dyDescent="0.25">
      <c r="A171" s="233">
        <v>169</v>
      </c>
      <c r="B171" s="235">
        <v>56289</v>
      </c>
      <c r="C171" s="236"/>
      <c r="D171" s="235">
        <v>3530</v>
      </c>
      <c r="E171" s="230">
        <f t="shared" si="31"/>
        <v>1765</v>
      </c>
      <c r="F171" s="230">
        <f t="shared" si="32"/>
        <v>590</v>
      </c>
      <c r="G171" s="230">
        <f t="shared" si="33"/>
        <v>150</v>
      </c>
      <c r="H171" s="236">
        <f t="shared" si="34"/>
        <v>30</v>
      </c>
      <c r="I171" s="235">
        <f t="shared" si="40"/>
        <v>6707</v>
      </c>
      <c r="J171" s="230">
        <f t="shared" si="40"/>
        <v>3354</v>
      </c>
      <c r="K171" s="230">
        <f t="shared" si="40"/>
        <v>1121</v>
      </c>
      <c r="L171" s="230">
        <f t="shared" si="40"/>
        <v>285</v>
      </c>
      <c r="M171" s="236">
        <f t="shared" si="40"/>
        <v>57</v>
      </c>
      <c r="N171" s="26"/>
      <c r="O171" s="26">
        <f t="shared" si="35"/>
        <v>42875</v>
      </c>
      <c r="P171" s="26">
        <f t="shared" si="36"/>
        <v>0</v>
      </c>
      <c r="Q171" s="26">
        <f t="shared" si="37"/>
        <v>43986</v>
      </c>
      <c r="R171" s="26">
        <f t="shared" si="38"/>
        <v>44537</v>
      </c>
      <c r="S171" s="26">
        <f t="shared" si="39"/>
        <v>44765</v>
      </c>
      <c r="T171" s="1"/>
      <c r="U171" s="67">
        <f>IF(B171=C171,0,IF(S171&lt;&gt;"-",(S171)/Přehled!$A$1,0))</f>
        <v>106.58333333333333</v>
      </c>
    </row>
    <row r="172" spans="1:21" x14ac:dyDescent="0.25">
      <c r="A172" s="233">
        <v>170</v>
      </c>
      <c r="B172" s="235">
        <v>57696</v>
      </c>
      <c r="C172" s="236"/>
      <c r="D172" s="235">
        <v>3555</v>
      </c>
      <c r="E172" s="230">
        <f t="shared" si="31"/>
        <v>1780</v>
      </c>
      <c r="F172" s="230">
        <f t="shared" si="32"/>
        <v>595</v>
      </c>
      <c r="G172" s="230">
        <f t="shared" si="33"/>
        <v>150</v>
      </c>
      <c r="H172" s="236">
        <f t="shared" si="34"/>
        <v>30</v>
      </c>
      <c r="I172" s="235">
        <f t="shared" si="40"/>
        <v>6755</v>
      </c>
      <c r="J172" s="230">
        <f t="shared" si="40"/>
        <v>3382</v>
      </c>
      <c r="K172" s="230">
        <f t="shared" si="40"/>
        <v>1131</v>
      </c>
      <c r="L172" s="230">
        <f t="shared" si="40"/>
        <v>285</v>
      </c>
      <c r="M172" s="236">
        <f t="shared" si="40"/>
        <v>57</v>
      </c>
      <c r="N172" s="26"/>
      <c r="O172" s="26">
        <f t="shared" si="35"/>
        <v>44186</v>
      </c>
      <c r="P172" s="26">
        <f t="shared" si="36"/>
        <v>0</v>
      </c>
      <c r="Q172" s="26">
        <f t="shared" si="37"/>
        <v>45297</v>
      </c>
      <c r="R172" s="26">
        <f t="shared" si="38"/>
        <v>45858</v>
      </c>
      <c r="S172" s="26">
        <f t="shared" si="39"/>
        <v>46086</v>
      </c>
      <c r="T172" s="1"/>
      <c r="U172" s="67">
        <f>IF(B172=C172,0,IF(S172&lt;&gt;"-",(S172)/Přehled!$A$1,0))</f>
        <v>109.72857142857143</v>
      </c>
    </row>
    <row r="173" spans="1:21" x14ac:dyDescent="0.25">
      <c r="A173" s="233">
        <v>171</v>
      </c>
      <c r="B173" s="235">
        <v>59138</v>
      </c>
      <c r="C173" s="236"/>
      <c r="D173" s="235">
        <v>3580</v>
      </c>
      <c r="E173" s="230">
        <f t="shared" si="31"/>
        <v>1790</v>
      </c>
      <c r="F173" s="230">
        <f t="shared" si="32"/>
        <v>595</v>
      </c>
      <c r="G173" s="230">
        <f t="shared" si="33"/>
        <v>150</v>
      </c>
      <c r="H173" s="236">
        <f t="shared" si="34"/>
        <v>30</v>
      </c>
      <c r="I173" s="235">
        <f t="shared" ref="I173:M188" si="41">ROUNDUP(D173*1.9,0)</f>
        <v>6802</v>
      </c>
      <c r="J173" s="230">
        <f t="shared" si="41"/>
        <v>3401</v>
      </c>
      <c r="K173" s="230">
        <f t="shared" si="41"/>
        <v>1131</v>
      </c>
      <c r="L173" s="230">
        <f t="shared" si="41"/>
        <v>285</v>
      </c>
      <c r="M173" s="236">
        <f t="shared" si="41"/>
        <v>57</v>
      </c>
      <c r="N173" s="26"/>
      <c r="O173" s="26">
        <f t="shared" si="35"/>
        <v>45534</v>
      </c>
      <c r="P173" s="26">
        <f t="shared" si="36"/>
        <v>0</v>
      </c>
      <c r="Q173" s="26">
        <f t="shared" si="37"/>
        <v>46673</v>
      </c>
      <c r="R173" s="26">
        <f t="shared" si="38"/>
        <v>47234</v>
      </c>
      <c r="S173" s="26">
        <f t="shared" si="39"/>
        <v>47462</v>
      </c>
      <c r="T173" s="1"/>
      <c r="U173" s="67">
        <f>IF(B173=C173,0,IF(S173&lt;&gt;"-",(S173)/Přehled!$A$1,0))</f>
        <v>113.00476190476191</v>
      </c>
    </row>
    <row r="174" spans="1:21" x14ac:dyDescent="0.25">
      <c r="A174" s="233">
        <v>172</v>
      </c>
      <c r="B174" s="235">
        <v>60617</v>
      </c>
      <c r="C174" s="236"/>
      <c r="D174" s="235">
        <v>3605</v>
      </c>
      <c r="E174" s="230">
        <f t="shared" si="31"/>
        <v>1805</v>
      </c>
      <c r="F174" s="230">
        <f t="shared" si="32"/>
        <v>600</v>
      </c>
      <c r="G174" s="230">
        <f t="shared" si="33"/>
        <v>150</v>
      </c>
      <c r="H174" s="236">
        <f t="shared" si="34"/>
        <v>30</v>
      </c>
      <c r="I174" s="235">
        <f t="shared" si="41"/>
        <v>6850</v>
      </c>
      <c r="J174" s="230">
        <f t="shared" si="41"/>
        <v>3430</v>
      </c>
      <c r="K174" s="230">
        <f t="shared" si="41"/>
        <v>1140</v>
      </c>
      <c r="L174" s="230">
        <f t="shared" si="41"/>
        <v>285</v>
      </c>
      <c r="M174" s="236">
        <f t="shared" si="41"/>
        <v>57</v>
      </c>
      <c r="N174" s="26"/>
      <c r="O174" s="26">
        <f t="shared" si="35"/>
        <v>46917</v>
      </c>
      <c r="P174" s="26">
        <f t="shared" si="36"/>
        <v>0</v>
      </c>
      <c r="Q174" s="26">
        <f t="shared" si="37"/>
        <v>48057</v>
      </c>
      <c r="R174" s="26">
        <f t="shared" si="38"/>
        <v>48627</v>
      </c>
      <c r="S174" s="26">
        <f t="shared" si="39"/>
        <v>48855</v>
      </c>
      <c r="T174" s="1"/>
      <c r="U174" s="67">
        <f>IF(B174=C174,0,IF(S174&lt;&gt;"-",(S174)/Přehled!$A$1,0))</f>
        <v>116.32142857142857</v>
      </c>
    </row>
    <row r="175" spans="1:21" x14ac:dyDescent="0.25">
      <c r="A175" s="233">
        <v>173</v>
      </c>
      <c r="B175" s="235">
        <v>62132</v>
      </c>
      <c r="C175" s="236"/>
      <c r="D175" s="235">
        <v>3630</v>
      </c>
      <c r="E175" s="230">
        <f t="shared" si="31"/>
        <v>1815</v>
      </c>
      <c r="F175" s="230">
        <f t="shared" si="32"/>
        <v>605</v>
      </c>
      <c r="G175" s="230">
        <f t="shared" si="33"/>
        <v>150</v>
      </c>
      <c r="H175" s="236">
        <f t="shared" si="34"/>
        <v>30</v>
      </c>
      <c r="I175" s="235">
        <f t="shared" si="41"/>
        <v>6897</v>
      </c>
      <c r="J175" s="230">
        <f t="shared" si="41"/>
        <v>3449</v>
      </c>
      <c r="K175" s="230">
        <f t="shared" si="41"/>
        <v>1150</v>
      </c>
      <c r="L175" s="230">
        <f t="shared" si="41"/>
        <v>285</v>
      </c>
      <c r="M175" s="236">
        <f t="shared" si="41"/>
        <v>57</v>
      </c>
      <c r="N175" s="26"/>
      <c r="O175" s="26">
        <f t="shared" si="35"/>
        <v>48338</v>
      </c>
      <c r="P175" s="26">
        <f t="shared" si="36"/>
        <v>0</v>
      </c>
      <c r="Q175" s="26">
        <f t="shared" si="37"/>
        <v>49486</v>
      </c>
      <c r="R175" s="26">
        <f t="shared" si="38"/>
        <v>50066</v>
      </c>
      <c r="S175" s="26">
        <f t="shared" si="39"/>
        <v>50294</v>
      </c>
      <c r="T175" s="1"/>
      <c r="U175" s="67">
        <f>IF(B175=C175,0,IF(S175&lt;&gt;"-",(S175)/Přehled!$A$1,0))</f>
        <v>119.74761904761905</v>
      </c>
    </row>
    <row r="176" spans="1:21" x14ac:dyDescent="0.25">
      <c r="A176" s="233">
        <v>174</v>
      </c>
      <c r="B176" s="235">
        <v>63685</v>
      </c>
      <c r="C176" s="236"/>
      <c r="D176" s="235">
        <v>3655</v>
      </c>
      <c r="E176" s="230">
        <f t="shared" si="31"/>
        <v>1830</v>
      </c>
      <c r="F176" s="230">
        <f t="shared" si="32"/>
        <v>610</v>
      </c>
      <c r="G176" s="230">
        <f t="shared" si="33"/>
        <v>155</v>
      </c>
      <c r="H176" s="236">
        <f t="shared" si="34"/>
        <v>30</v>
      </c>
      <c r="I176" s="235">
        <f t="shared" si="41"/>
        <v>6945</v>
      </c>
      <c r="J176" s="230">
        <f t="shared" si="41"/>
        <v>3477</v>
      </c>
      <c r="K176" s="230">
        <f t="shared" si="41"/>
        <v>1159</v>
      </c>
      <c r="L176" s="230">
        <f t="shared" si="41"/>
        <v>295</v>
      </c>
      <c r="M176" s="236">
        <f t="shared" si="41"/>
        <v>57</v>
      </c>
      <c r="N176" s="26"/>
      <c r="O176" s="26">
        <f t="shared" si="35"/>
        <v>49795</v>
      </c>
      <c r="P176" s="26">
        <f t="shared" si="36"/>
        <v>0</v>
      </c>
      <c r="Q176" s="26">
        <f t="shared" si="37"/>
        <v>50945</v>
      </c>
      <c r="R176" s="26">
        <f t="shared" si="38"/>
        <v>51514</v>
      </c>
      <c r="S176" s="26">
        <f t="shared" si="39"/>
        <v>51752</v>
      </c>
      <c r="T176" s="1"/>
      <c r="U176" s="67">
        <f>IF(B176=C176,0,IF(S176&lt;&gt;"-",(S176)/Přehled!$A$1,0))</f>
        <v>123.21904761904761</v>
      </c>
    </row>
    <row r="177" spans="1:21" x14ac:dyDescent="0.25">
      <c r="A177" s="233">
        <v>175</v>
      </c>
      <c r="B177" s="235">
        <v>65278</v>
      </c>
      <c r="C177" s="236"/>
      <c r="D177" s="235">
        <v>3680</v>
      </c>
      <c r="E177" s="230">
        <f t="shared" si="31"/>
        <v>1840</v>
      </c>
      <c r="F177" s="230">
        <f t="shared" si="32"/>
        <v>615</v>
      </c>
      <c r="G177" s="230">
        <f t="shared" si="33"/>
        <v>155</v>
      </c>
      <c r="H177" s="236">
        <f t="shared" si="34"/>
        <v>30</v>
      </c>
      <c r="I177" s="235">
        <f t="shared" si="41"/>
        <v>6992</v>
      </c>
      <c r="J177" s="230">
        <f t="shared" si="41"/>
        <v>3496</v>
      </c>
      <c r="K177" s="230">
        <f t="shared" si="41"/>
        <v>1169</v>
      </c>
      <c r="L177" s="230">
        <f t="shared" si="41"/>
        <v>295</v>
      </c>
      <c r="M177" s="236">
        <f t="shared" si="41"/>
        <v>57</v>
      </c>
      <c r="N177" s="26"/>
      <c r="O177" s="26">
        <f t="shared" si="35"/>
        <v>51294</v>
      </c>
      <c r="P177" s="26">
        <f t="shared" si="36"/>
        <v>0</v>
      </c>
      <c r="Q177" s="26">
        <f t="shared" si="37"/>
        <v>52452</v>
      </c>
      <c r="R177" s="26">
        <f t="shared" si="38"/>
        <v>53031</v>
      </c>
      <c r="S177" s="26">
        <f t="shared" si="39"/>
        <v>53269</v>
      </c>
      <c r="T177" s="1"/>
      <c r="U177" s="67">
        <f>IF(B177=C177,0,IF(S177&lt;&gt;"-",(S177)/Přehled!$A$1,0))</f>
        <v>126.83095238095238</v>
      </c>
    </row>
    <row r="178" spans="1:21" x14ac:dyDescent="0.25">
      <c r="A178" s="233">
        <v>176</v>
      </c>
      <c r="B178" s="235">
        <v>66910</v>
      </c>
      <c r="C178" s="236"/>
      <c r="D178" s="235">
        <v>3705</v>
      </c>
      <c r="E178" s="230">
        <f t="shared" si="31"/>
        <v>1855</v>
      </c>
      <c r="F178" s="230">
        <f t="shared" si="32"/>
        <v>620</v>
      </c>
      <c r="G178" s="230">
        <f t="shared" si="33"/>
        <v>155</v>
      </c>
      <c r="H178" s="236">
        <f t="shared" si="34"/>
        <v>30</v>
      </c>
      <c r="I178" s="235">
        <f t="shared" si="41"/>
        <v>7040</v>
      </c>
      <c r="J178" s="230">
        <f t="shared" si="41"/>
        <v>3525</v>
      </c>
      <c r="K178" s="230">
        <f t="shared" si="41"/>
        <v>1178</v>
      </c>
      <c r="L178" s="230">
        <f t="shared" si="41"/>
        <v>295</v>
      </c>
      <c r="M178" s="236">
        <f t="shared" si="41"/>
        <v>57</v>
      </c>
      <c r="N178" s="26"/>
      <c r="O178" s="26">
        <f t="shared" si="35"/>
        <v>52830</v>
      </c>
      <c r="P178" s="26">
        <f t="shared" si="36"/>
        <v>0</v>
      </c>
      <c r="Q178" s="26">
        <f t="shared" si="37"/>
        <v>53989</v>
      </c>
      <c r="R178" s="26">
        <f t="shared" si="38"/>
        <v>54577</v>
      </c>
      <c r="S178" s="26">
        <f t="shared" si="39"/>
        <v>54815</v>
      </c>
      <c r="T178" s="1"/>
      <c r="U178" s="67">
        <f>IF(B178=C178,0,IF(S178&lt;&gt;"-",(S178)/Přehled!$A$1,0))</f>
        <v>130.51190476190476</v>
      </c>
    </row>
    <row r="179" spans="1:21" x14ac:dyDescent="0.25">
      <c r="A179" s="233">
        <v>177</v>
      </c>
      <c r="B179" s="235">
        <v>68582</v>
      </c>
      <c r="C179" s="236"/>
      <c r="D179" s="235">
        <v>3730</v>
      </c>
      <c r="E179" s="230">
        <f t="shared" si="31"/>
        <v>1865</v>
      </c>
      <c r="F179" s="230">
        <f t="shared" si="32"/>
        <v>620</v>
      </c>
      <c r="G179" s="230">
        <f t="shared" si="33"/>
        <v>155</v>
      </c>
      <c r="H179" s="236">
        <f t="shared" si="34"/>
        <v>30</v>
      </c>
      <c r="I179" s="235">
        <f t="shared" si="41"/>
        <v>7087</v>
      </c>
      <c r="J179" s="230">
        <f t="shared" si="41"/>
        <v>3544</v>
      </c>
      <c r="K179" s="230">
        <f t="shared" si="41"/>
        <v>1178</v>
      </c>
      <c r="L179" s="230">
        <f t="shared" si="41"/>
        <v>295</v>
      </c>
      <c r="M179" s="236">
        <f t="shared" si="41"/>
        <v>57</v>
      </c>
      <c r="N179" s="26"/>
      <c r="O179" s="26">
        <f t="shared" si="35"/>
        <v>54408</v>
      </c>
      <c r="P179" s="26">
        <f t="shared" si="36"/>
        <v>0</v>
      </c>
      <c r="Q179" s="26">
        <f t="shared" si="37"/>
        <v>55595</v>
      </c>
      <c r="R179" s="26">
        <f t="shared" si="38"/>
        <v>56183</v>
      </c>
      <c r="S179" s="26">
        <f t="shared" si="39"/>
        <v>56421</v>
      </c>
      <c r="T179" s="1"/>
      <c r="U179" s="67">
        <f>IF(B179=C179,0,IF(S179&lt;&gt;"-",(S179)/Přehled!$A$1,0))</f>
        <v>134.33571428571429</v>
      </c>
    </row>
    <row r="180" spans="1:21" x14ac:dyDescent="0.25">
      <c r="A180" s="233">
        <v>178</v>
      </c>
      <c r="B180" s="235">
        <v>70297</v>
      </c>
      <c r="C180" s="236"/>
      <c r="D180" s="235">
        <v>3755</v>
      </c>
      <c r="E180" s="230">
        <f t="shared" si="31"/>
        <v>1880</v>
      </c>
      <c r="F180" s="230">
        <f t="shared" si="32"/>
        <v>625</v>
      </c>
      <c r="G180" s="230">
        <f t="shared" si="33"/>
        <v>155</v>
      </c>
      <c r="H180" s="236">
        <f t="shared" si="34"/>
        <v>30</v>
      </c>
      <c r="I180" s="235">
        <f t="shared" si="41"/>
        <v>7135</v>
      </c>
      <c r="J180" s="230">
        <f t="shared" si="41"/>
        <v>3572</v>
      </c>
      <c r="K180" s="230">
        <f t="shared" si="41"/>
        <v>1188</v>
      </c>
      <c r="L180" s="230">
        <f t="shared" si="41"/>
        <v>295</v>
      </c>
      <c r="M180" s="236">
        <f t="shared" si="41"/>
        <v>57</v>
      </c>
      <c r="N180" s="26"/>
      <c r="O180" s="26">
        <f t="shared" si="35"/>
        <v>56027</v>
      </c>
      <c r="P180" s="26">
        <f t="shared" si="36"/>
        <v>0</v>
      </c>
      <c r="Q180" s="26">
        <f t="shared" si="37"/>
        <v>57214</v>
      </c>
      <c r="R180" s="26">
        <f t="shared" si="38"/>
        <v>57812</v>
      </c>
      <c r="S180" s="26">
        <f t="shared" si="39"/>
        <v>58050</v>
      </c>
      <c r="T180" s="1"/>
      <c r="U180" s="67">
        <f>IF(B180=C180,0,IF(S180&lt;&gt;"-",(S180)/Přehled!$A$1,0))</f>
        <v>138.21428571428572</v>
      </c>
    </row>
    <row r="181" spans="1:21" x14ac:dyDescent="0.25">
      <c r="A181" s="233">
        <v>179</v>
      </c>
      <c r="B181" s="235">
        <v>72054</v>
      </c>
      <c r="C181" s="236"/>
      <c r="D181" s="235">
        <v>3780</v>
      </c>
      <c r="E181" s="230">
        <f t="shared" si="31"/>
        <v>1890</v>
      </c>
      <c r="F181" s="230">
        <f t="shared" si="32"/>
        <v>630</v>
      </c>
      <c r="G181" s="230">
        <f t="shared" si="33"/>
        <v>160</v>
      </c>
      <c r="H181" s="236">
        <f t="shared" si="34"/>
        <v>30</v>
      </c>
      <c r="I181" s="235">
        <f t="shared" si="41"/>
        <v>7182</v>
      </c>
      <c r="J181" s="230">
        <f t="shared" si="41"/>
        <v>3591</v>
      </c>
      <c r="K181" s="230">
        <f t="shared" si="41"/>
        <v>1197</v>
      </c>
      <c r="L181" s="230">
        <f t="shared" si="41"/>
        <v>304</v>
      </c>
      <c r="M181" s="236">
        <f t="shared" si="41"/>
        <v>57</v>
      </c>
      <c r="N181" s="26"/>
      <c r="O181" s="26">
        <f t="shared" si="35"/>
        <v>57690</v>
      </c>
      <c r="P181" s="26">
        <f t="shared" si="36"/>
        <v>0</v>
      </c>
      <c r="Q181" s="26">
        <f t="shared" si="37"/>
        <v>58887</v>
      </c>
      <c r="R181" s="26">
        <f t="shared" si="38"/>
        <v>59476</v>
      </c>
      <c r="S181" s="26">
        <f t="shared" si="39"/>
        <v>59723</v>
      </c>
      <c r="T181" s="1"/>
      <c r="U181" s="67">
        <f>IF(B181=C181,0,IF(S181&lt;&gt;"-",(S181)/Přehled!$A$1,0))</f>
        <v>142.19761904761904</v>
      </c>
    </row>
    <row r="182" spans="1:21" s="49" customFormat="1" x14ac:dyDescent="0.25">
      <c r="A182" s="98">
        <v>180</v>
      </c>
      <c r="B182" s="34">
        <v>73856</v>
      </c>
      <c r="C182" s="7"/>
      <c r="D182" s="34">
        <v>3805</v>
      </c>
      <c r="E182" s="41">
        <f t="shared" si="31"/>
        <v>1905</v>
      </c>
      <c r="F182" s="41">
        <f t="shared" si="32"/>
        <v>635</v>
      </c>
      <c r="G182" s="41">
        <f t="shared" si="33"/>
        <v>160</v>
      </c>
      <c r="H182" s="7">
        <f t="shared" si="34"/>
        <v>30</v>
      </c>
      <c r="I182" s="34">
        <f t="shared" si="41"/>
        <v>7230</v>
      </c>
      <c r="J182" s="41">
        <f t="shared" si="41"/>
        <v>3620</v>
      </c>
      <c r="K182" s="41">
        <f t="shared" si="41"/>
        <v>1207</v>
      </c>
      <c r="L182" s="41">
        <f t="shared" si="41"/>
        <v>304</v>
      </c>
      <c r="M182" s="7">
        <f t="shared" si="41"/>
        <v>57</v>
      </c>
      <c r="N182" s="257"/>
      <c r="O182" s="35">
        <f t="shared" si="35"/>
        <v>59396</v>
      </c>
      <c r="P182" s="35">
        <f t="shared" si="36"/>
        <v>0</v>
      </c>
      <c r="Q182" s="35">
        <f t="shared" si="37"/>
        <v>60592</v>
      </c>
      <c r="R182" s="35">
        <f t="shared" si="38"/>
        <v>61191</v>
      </c>
      <c r="S182" s="35">
        <f t="shared" si="39"/>
        <v>61438</v>
      </c>
      <c r="T182" s="255"/>
      <c r="U182" s="67">
        <f>IF(B182=C182,0,IF(S182&lt;&gt;"-",(S182)/Přehled!$A$1,0))</f>
        <v>146.28095238095239</v>
      </c>
    </row>
    <row r="183" spans="1:21" s="49" customFormat="1" x14ac:dyDescent="0.25">
      <c r="A183" s="50">
        <v>181</v>
      </c>
      <c r="B183" s="51">
        <v>75702</v>
      </c>
      <c r="C183" s="52"/>
      <c r="D183" s="53">
        <v>3830</v>
      </c>
      <c r="E183" s="54">
        <f t="shared" si="31"/>
        <v>1915</v>
      </c>
      <c r="F183" s="54">
        <f t="shared" si="32"/>
        <v>640</v>
      </c>
      <c r="G183" s="54">
        <f t="shared" si="33"/>
        <v>160</v>
      </c>
      <c r="H183" s="52">
        <f t="shared" si="34"/>
        <v>30</v>
      </c>
      <c r="I183" s="51">
        <f t="shared" si="41"/>
        <v>7277</v>
      </c>
      <c r="J183" s="54">
        <f t="shared" si="41"/>
        <v>3639</v>
      </c>
      <c r="K183" s="54">
        <f t="shared" si="41"/>
        <v>1216</v>
      </c>
      <c r="L183" s="54">
        <f t="shared" si="41"/>
        <v>304</v>
      </c>
      <c r="M183" s="52">
        <f t="shared" si="41"/>
        <v>57</v>
      </c>
      <c r="N183" s="22"/>
      <c r="O183" s="35">
        <f t="shared" si="35"/>
        <v>61148</v>
      </c>
      <c r="P183" s="35">
        <f t="shared" si="36"/>
        <v>0</v>
      </c>
      <c r="Q183" s="35">
        <f t="shared" si="37"/>
        <v>62354</v>
      </c>
      <c r="R183" s="35">
        <f t="shared" si="38"/>
        <v>62962</v>
      </c>
      <c r="S183" s="35">
        <f t="shared" si="39"/>
        <v>63209</v>
      </c>
      <c r="T183" s="22"/>
      <c r="U183" s="67">
        <f>IF(B183=C183,0,IF(S183&lt;&gt;"-",(S183)/Přehled!$A$1,0))</f>
        <v>150.49761904761905</v>
      </c>
    </row>
    <row r="184" spans="1:21" s="49" customFormat="1" x14ac:dyDescent="0.25">
      <c r="A184" s="98">
        <v>182</v>
      </c>
      <c r="B184" s="34">
        <v>77594</v>
      </c>
      <c r="C184" s="7"/>
      <c r="D184" s="34">
        <v>3855</v>
      </c>
      <c r="E184" s="41">
        <f t="shared" si="31"/>
        <v>1930</v>
      </c>
      <c r="F184" s="41">
        <f t="shared" si="32"/>
        <v>645</v>
      </c>
      <c r="G184" s="41">
        <f t="shared" si="33"/>
        <v>160</v>
      </c>
      <c r="H184" s="7">
        <f t="shared" si="34"/>
        <v>30</v>
      </c>
      <c r="I184" s="34">
        <f t="shared" si="41"/>
        <v>7325</v>
      </c>
      <c r="J184" s="41">
        <f t="shared" si="41"/>
        <v>3667</v>
      </c>
      <c r="K184" s="41">
        <f t="shared" si="41"/>
        <v>1226</v>
      </c>
      <c r="L184" s="41">
        <f t="shared" si="41"/>
        <v>304</v>
      </c>
      <c r="M184" s="7">
        <f t="shared" si="41"/>
        <v>57</v>
      </c>
      <c r="N184" s="22"/>
      <c r="O184" s="35">
        <f t="shared" si="35"/>
        <v>62944</v>
      </c>
      <c r="P184" s="35">
        <f t="shared" si="36"/>
        <v>0</v>
      </c>
      <c r="Q184" s="35">
        <f t="shared" si="37"/>
        <v>64150</v>
      </c>
      <c r="R184" s="35">
        <f t="shared" si="38"/>
        <v>64768</v>
      </c>
      <c r="S184" s="35">
        <f t="shared" si="39"/>
        <v>65015</v>
      </c>
      <c r="T184" s="22"/>
      <c r="U184" s="67">
        <f>IF(B184=C184,0,IF(S184&lt;&gt;"-",(S184)/Přehled!$A$1,0))</f>
        <v>154.79761904761904</v>
      </c>
    </row>
    <row r="185" spans="1:21" s="49" customFormat="1" x14ac:dyDescent="0.25">
      <c r="A185" s="98">
        <v>183</v>
      </c>
      <c r="B185" s="34">
        <v>79534</v>
      </c>
      <c r="C185" s="7"/>
      <c r="D185" s="34">
        <v>3885</v>
      </c>
      <c r="E185" s="41">
        <f t="shared" si="31"/>
        <v>1945</v>
      </c>
      <c r="F185" s="41">
        <f t="shared" si="32"/>
        <v>650</v>
      </c>
      <c r="G185" s="41">
        <f t="shared" si="33"/>
        <v>165</v>
      </c>
      <c r="H185" s="7">
        <f t="shared" si="34"/>
        <v>35</v>
      </c>
      <c r="I185" s="34">
        <f t="shared" si="41"/>
        <v>7382</v>
      </c>
      <c r="J185" s="41">
        <f t="shared" si="41"/>
        <v>3696</v>
      </c>
      <c r="K185" s="41">
        <f t="shared" si="41"/>
        <v>1235</v>
      </c>
      <c r="L185" s="41">
        <f t="shared" si="41"/>
        <v>314</v>
      </c>
      <c r="M185" s="7">
        <f t="shared" si="41"/>
        <v>67</v>
      </c>
      <c r="N185" s="22"/>
      <c r="O185" s="35">
        <f t="shared" si="35"/>
        <v>64770</v>
      </c>
      <c r="P185" s="35">
        <f t="shared" si="36"/>
        <v>0</v>
      </c>
      <c r="Q185" s="35">
        <f t="shared" si="37"/>
        <v>65986</v>
      </c>
      <c r="R185" s="35">
        <f t="shared" si="38"/>
        <v>66593</v>
      </c>
      <c r="S185" s="35">
        <f t="shared" si="39"/>
        <v>66840</v>
      </c>
      <c r="T185" s="22"/>
      <c r="U185" s="67">
        <f>IF(B185=C185,0,IF(S185&lt;&gt;"-",(S185)/Přehled!$A$1,0))</f>
        <v>159.14285714285714</v>
      </c>
    </row>
    <row r="186" spans="1:21" s="49" customFormat="1" x14ac:dyDescent="0.25">
      <c r="A186" s="98">
        <v>184</v>
      </c>
      <c r="B186" s="34">
        <v>81523</v>
      </c>
      <c r="C186" s="7"/>
      <c r="D186" s="34">
        <v>3910</v>
      </c>
      <c r="E186" s="41">
        <f t="shared" si="31"/>
        <v>1955</v>
      </c>
      <c r="F186" s="41">
        <f t="shared" si="32"/>
        <v>650</v>
      </c>
      <c r="G186" s="41">
        <f t="shared" si="33"/>
        <v>165</v>
      </c>
      <c r="H186" s="7">
        <f t="shared" si="34"/>
        <v>35</v>
      </c>
      <c r="I186" s="34">
        <f t="shared" si="41"/>
        <v>7429</v>
      </c>
      <c r="J186" s="41">
        <f t="shared" si="41"/>
        <v>3715</v>
      </c>
      <c r="K186" s="41">
        <f t="shared" si="41"/>
        <v>1235</v>
      </c>
      <c r="L186" s="41">
        <f t="shared" si="41"/>
        <v>314</v>
      </c>
      <c r="M186" s="7">
        <f t="shared" si="41"/>
        <v>67</v>
      </c>
      <c r="N186" s="22"/>
      <c r="O186" s="35">
        <f t="shared" si="35"/>
        <v>66665</v>
      </c>
      <c r="P186" s="35">
        <f t="shared" si="36"/>
        <v>0</v>
      </c>
      <c r="Q186" s="35">
        <f t="shared" si="37"/>
        <v>67909</v>
      </c>
      <c r="R186" s="35">
        <f t="shared" si="38"/>
        <v>68516</v>
      </c>
      <c r="S186" s="35">
        <f t="shared" si="39"/>
        <v>68763</v>
      </c>
      <c r="T186" s="22"/>
      <c r="U186" s="67">
        <f>IF(B186=C186,0,IF(S186&lt;&gt;"-",(S186)/Přehled!$A$1,0))</f>
        <v>163.72142857142856</v>
      </c>
    </row>
    <row r="187" spans="1:21" s="49" customFormat="1" x14ac:dyDescent="0.25">
      <c r="A187" s="55">
        <v>185</v>
      </c>
      <c r="B187" s="34">
        <v>83561</v>
      </c>
      <c r="C187" s="7"/>
      <c r="D187" s="56">
        <v>3935</v>
      </c>
      <c r="E187" s="41">
        <f t="shared" si="31"/>
        <v>1970</v>
      </c>
      <c r="F187" s="41">
        <f t="shared" si="32"/>
        <v>655</v>
      </c>
      <c r="G187" s="41">
        <f t="shared" si="33"/>
        <v>165</v>
      </c>
      <c r="H187" s="7">
        <f t="shared" si="34"/>
        <v>35</v>
      </c>
      <c r="I187" s="34">
        <f t="shared" si="41"/>
        <v>7477</v>
      </c>
      <c r="J187" s="41">
        <f t="shared" si="41"/>
        <v>3743</v>
      </c>
      <c r="K187" s="41">
        <f t="shared" si="41"/>
        <v>1245</v>
      </c>
      <c r="L187" s="41">
        <f t="shared" si="41"/>
        <v>314</v>
      </c>
      <c r="M187" s="7">
        <f t="shared" si="41"/>
        <v>67</v>
      </c>
      <c r="N187" s="35"/>
      <c r="O187" s="35">
        <f t="shared" si="35"/>
        <v>68607</v>
      </c>
      <c r="P187" s="35">
        <f t="shared" si="36"/>
        <v>0</v>
      </c>
      <c r="Q187" s="35">
        <f t="shared" si="37"/>
        <v>69851</v>
      </c>
      <c r="R187" s="35">
        <f t="shared" si="38"/>
        <v>70468</v>
      </c>
      <c r="S187" s="35">
        <f t="shared" si="39"/>
        <v>70715</v>
      </c>
      <c r="T187" s="353"/>
      <c r="U187" s="67">
        <f>IF(B187=C187,0,IF(S187&lt;&gt;"-",(S187)/Přehled!$A$1,0))</f>
        <v>168.36904761904762</v>
      </c>
    </row>
    <row r="188" spans="1:21" s="49" customFormat="1" x14ac:dyDescent="0.25">
      <c r="A188" s="55">
        <v>186</v>
      </c>
      <c r="B188" s="34">
        <v>85650</v>
      </c>
      <c r="C188" s="7"/>
      <c r="D188" s="56">
        <v>3960</v>
      </c>
      <c r="E188" s="41">
        <f t="shared" si="31"/>
        <v>1980</v>
      </c>
      <c r="F188" s="41">
        <f t="shared" si="32"/>
        <v>660</v>
      </c>
      <c r="G188" s="41">
        <f t="shared" si="33"/>
        <v>165</v>
      </c>
      <c r="H188" s="7">
        <f t="shared" si="34"/>
        <v>35</v>
      </c>
      <c r="I188" s="34">
        <f t="shared" si="41"/>
        <v>7524</v>
      </c>
      <c r="J188" s="41">
        <f t="shared" si="41"/>
        <v>3762</v>
      </c>
      <c r="K188" s="41">
        <f t="shared" si="41"/>
        <v>1254</v>
      </c>
      <c r="L188" s="41">
        <f t="shared" si="41"/>
        <v>314</v>
      </c>
      <c r="M188" s="7">
        <f t="shared" si="41"/>
        <v>67</v>
      </c>
      <c r="N188" s="35"/>
      <c r="O188" s="35">
        <f t="shared" si="35"/>
        <v>70602</v>
      </c>
      <c r="P188" s="35">
        <f t="shared" si="36"/>
        <v>0</v>
      </c>
      <c r="Q188" s="35">
        <f t="shared" si="37"/>
        <v>71856</v>
      </c>
      <c r="R188" s="35">
        <f t="shared" si="38"/>
        <v>72482</v>
      </c>
      <c r="S188" s="35">
        <f t="shared" si="39"/>
        <v>72729</v>
      </c>
      <c r="T188" s="353"/>
      <c r="U188" s="67">
        <f>IF(B188=C188,0,IF(S188&lt;&gt;"-",(S188)/Přehled!$A$1,0))</f>
        <v>173.16428571428571</v>
      </c>
    </row>
    <row r="189" spans="1:21" s="49" customFormat="1" x14ac:dyDescent="0.25">
      <c r="A189" s="55">
        <v>187</v>
      </c>
      <c r="B189" s="34">
        <v>87791</v>
      </c>
      <c r="C189" s="7"/>
      <c r="D189" s="56">
        <v>3985</v>
      </c>
      <c r="E189" s="41">
        <f t="shared" si="31"/>
        <v>1995</v>
      </c>
      <c r="F189" s="41">
        <f t="shared" si="32"/>
        <v>665</v>
      </c>
      <c r="G189" s="41">
        <f t="shared" si="33"/>
        <v>165</v>
      </c>
      <c r="H189" s="7">
        <f t="shared" si="34"/>
        <v>35</v>
      </c>
      <c r="I189" s="34">
        <f t="shared" ref="I189:M208" si="42">ROUNDUP(D189*1.9,0)</f>
        <v>7572</v>
      </c>
      <c r="J189" s="41">
        <f t="shared" si="42"/>
        <v>3791</v>
      </c>
      <c r="K189" s="41">
        <f t="shared" si="42"/>
        <v>1264</v>
      </c>
      <c r="L189" s="41">
        <f t="shared" si="42"/>
        <v>314</v>
      </c>
      <c r="M189" s="7">
        <f t="shared" si="42"/>
        <v>67</v>
      </c>
      <c r="N189" s="35"/>
      <c r="O189" s="35">
        <f t="shared" si="35"/>
        <v>72647</v>
      </c>
      <c r="P189" s="35">
        <f t="shared" si="36"/>
        <v>0</v>
      </c>
      <c r="Q189" s="35">
        <f t="shared" si="37"/>
        <v>73900</v>
      </c>
      <c r="R189" s="35">
        <f t="shared" si="38"/>
        <v>74536</v>
      </c>
      <c r="S189" s="35">
        <f t="shared" si="39"/>
        <v>74783</v>
      </c>
      <c r="T189" s="353"/>
      <c r="U189" s="67">
        <f>IF(B189=C189,0,IF(S189&lt;&gt;"-",(S189)/Přehled!$A$1,0))</f>
        <v>178.0547619047619</v>
      </c>
    </row>
    <row r="190" spans="1:21" s="49" customFormat="1" x14ac:dyDescent="0.25">
      <c r="A190" s="55">
        <v>188</v>
      </c>
      <c r="B190" s="34">
        <v>89986</v>
      </c>
      <c r="C190" s="7"/>
      <c r="D190" s="56">
        <v>4010</v>
      </c>
      <c r="E190" s="41">
        <f t="shared" si="31"/>
        <v>2005</v>
      </c>
      <c r="F190" s="41">
        <f t="shared" si="32"/>
        <v>670</v>
      </c>
      <c r="G190" s="41">
        <f t="shared" si="33"/>
        <v>170</v>
      </c>
      <c r="H190" s="7">
        <f t="shared" si="34"/>
        <v>35</v>
      </c>
      <c r="I190" s="34">
        <f t="shared" si="42"/>
        <v>7619</v>
      </c>
      <c r="J190" s="41">
        <f t="shared" si="42"/>
        <v>3810</v>
      </c>
      <c r="K190" s="41">
        <f t="shared" si="42"/>
        <v>1273</v>
      </c>
      <c r="L190" s="41">
        <f t="shared" si="42"/>
        <v>323</v>
      </c>
      <c r="M190" s="7">
        <f t="shared" si="42"/>
        <v>67</v>
      </c>
      <c r="N190" s="35"/>
      <c r="O190" s="35">
        <f t="shared" si="35"/>
        <v>74748</v>
      </c>
      <c r="P190" s="35">
        <f t="shared" si="36"/>
        <v>0</v>
      </c>
      <c r="Q190" s="35">
        <f t="shared" si="37"/>
        <v>76011</v>
      </c>
      <c r="R190" s="35">
        <f t="shared" si="38"/>
        <v>76638</v>
      </c>
      <c r="S190" s="35">
        <f t="shared" si="39"/>
        <v>76894</v>
      </c>
      <c r="T190" s="353"/>
      <c r="U190" s="67">
        <f>IF(B190=C190,0,IF(S190&lt;&gt;"-",(S190)/Přehled!$A$1,0))</f>
        <v>183.08095238095237</v>
      </c>
    </row>
    <row r="191" spans="1:21" s="49" customFormat="1" x14ac:dyDescent="0.25">
      <c r="A191" s="55">
        <v>189</v>
      </c>
      <c r="B191" s="34">
        <v>92235</v>
      </c>
      <c r="C191" s="7"/>
      <c r="D191" s="56">
        <v>4035</v>
      </c>
      <c r="E191" s="41">
        <f t="shared" si="31"/>
        <v>2020</v>
      </c>
      <c r="F191" s="41">
        <f t="shared" si="32"/>
        <v>675</v>
      </c>
      <c r="G191" s="41">
        <f t="shared" si="33"/>
        <v>170</v>
      </c>
      <c r="H191" s="7">
        <f t="shared" si="34"/>
        <v>35</v>
      </c>
      <c r="I191" s="34">
        <f t="shared" si="42"/>
        <v>7667</v>
      </c>
      <c r="J191" s="41">
        <f t="shared" si="42"/>
        <v>3838</v>
      </c>
      <c r="K191" s="41">
        <f t="shared" si="42"/>
        <v>1283</v>
      </c>
      <c r="L191" s="41">
        <f t="shared" si="42"/>
        <v>323</v>
      </c>
      <c r="M191" s="7">
        <f t="shared" si="42"/>
        <v>67</v>
      </c>
      <c r="N191" s="35"/>
      <c r="O191" s="35">
        <f t="shared" si="35"/>
        <v>76901</v>
      </c>
      <c r="P191" s="35">
        <f t="shared" si="36"/>
        <v>0</v>
      </c>
      <c r="Q191" s="35">
        <f t="shared" si="37"/>
        <v>78164</v>
      </c>
      <c r="R191" s="35">
        <f t="shared" si="38"/>
        <v>78801</v>
      </c>
      <c r="S191" s="35">
        <f t="shared" si="39"/>
        <v>79057</v>
      </c>
      <c r="T191" s="353"/>
      <c r="U191" s="67">
        <f>IF(B191=C191,0,IF(S191&lt;&gt;"-",(S191)/Přehled!$A$1,0))</f>
        <v>188.23095238095237</v>
      </c>
    </row>
    <row r="192" spans="1:21" s="49" customFormat="1" x14ac:dyDescent="0.25">
      <c r="A192" s="55">
        <v>190</v>
      </c>
      <c r="B192" s="34">
        <v>94541</v>
      </c>
      <c r="C192" s="7"/>
      <c r="D192" s="56">
        <v>4060</v>
      </c>
      <c r="E192" s="41">
        <f t="shared" si="31"/>
        <v>2030</v>
      </c>
      <c r="F192" s="41">
        <f t="shared" si="32"/>
        <v>675</v>
      </c>
      <c r="G192" s="41">
        <f t="shared" si="33"/>
        <v>170</v>
      </c>
      <c r="H192" s="7">
        <f t="shared" si="34"/>
        <v>35</v>
      </c>
      <c r="I192" s="34">
        <f t="shared" si="42"/>
        <v>7714</v>
      </c>
      <c r="J192" s="41">
        <f t="shared" si="42"/>
        <v>3857</v>
      </c>
      <c r="K192" s="41">
        <f t="shared" si="42"/>
        <v>1283</v>
      </c>
      <c r="L192" s="41">
        <f t="shared" si="42"/>
        <v>323</v>
      </c>
      <c r="M192" s="7">
        <f t="shared" si="42"/>
        <v>67</v>
      </c>
      <c r="N192" s="35"/>
      <c r="O192" s="35">
        <f t="shared" si="35"/>
        <v>79113</v>
      </c>
      <c r="P192" s="35">
        <f t="shared" si="36"/>
        <v>0</v>
      </c>
      <c r="Q192" s="35">
        <f t="shared" si="37"/>
        <v>80404</v>
      </c>
      <c r="R192" s="35">
        <f t="shared" si="38"/>
        <v>81041</v>
      </c>
      <c r="S192" s="35">
        <f t="shared" si="39"/>
        <v>81297</v>
      </c>
      <c r="T192" s="353"/>
      <c r="U192" s="67">
        <f>IF(B192=C192,0,IF(S192&lt;&gt;"-",(S192)/Přehled!$A$1,0))</f>
        <v>193.56428571428572</v>
      </c>
    </row>
    <row r="193" spans="1:21" s="49" customFormat="1" x14ac:dyDescent="0.25">
      <c r="A193" s="55">
        <v>191</v>
      </c>
      <c r="B193" s="34">
        <v>96905</v>
      </c>
      <c r="C193" s="7"/>
      <c r="D193" s="56">
        <v>4085</v>
      </c>
      <c r="E193" s="41">
        <f t="shared" si="31"/>
        <v>2045</v>
      </c>
      <c r="F193" s="41">
        <f t="shared" si="32"/>
        <v>680</v>
      </c>
      <c r="G193" s="41">
        <f t="shared" si="33"/>
        <v>170</v>
      </c>
      <c r="H193" s="7">
        <f t="shared" si="34"/>
        <v>35</v>
      </c>
      <c r="I193" s="34">
        <f t="shared" si="42"/>
        <v>7762</v>
      </c>
      <c r="J193" s="41">
        <f t="shared" si="42"/>
        <v>3886</v>
      </c>
      <c r="K193" s="41">
        <f t="shared" si="42"/>
        <v>1292</v>
      </c>
      <c r="L193" s="41">
        <f t="shared" si="42"/>
        <v>323</v>
      </c>
      <c r="M193" s="7">
        <f t="shared" si="42"/>
        <v>67</v>
      </c>
      <c r="N193" s="35"/>
      <c r="O193" s="35">
        <f t="shared" si="35"/>
        <v>81381</v>
      </c>
      <c r="P193" s="35">
        <f t="shared" si="36"/>
        <v>0</v>
      </c>
      <c r="Q193" s="35">
        <f t="shared" si="37"/>
        <v>82673</v>
      </c>
      <c r="R193" s="35">
        <f t="shared" si="38"/>
        <v>83319</v>
      </c>
      <c r="S193" s="35">
        <f t="shared" si="39"/>
        <v>83575</v>
      </c>
      <c r="T193" s="353"/>
      <c r="U193" s="67">
        <f>IF(B193=C193,0,IF(S193&lt;&gt;"-",(S193)/Přehled!$A$1,0))</f>
        <v>198.98809523809524</v>
      </c>
    </row>
    <row r="194" spans="1:21" s="49" customFormat="1" x14ac:dyDescent="0.25">
      <c r="A194" s="55">
        <v>192</v>
      </c>
      <c r="B194" s="34">
        <v>99327</v>
      </c>
      <c r="C194" s="7"/>
      <c r="D194" s="56">
        <v>4115</v>
      </c>
      <c r="E194" s="41">
        <f t="shared" si="31"/>
        <v>2060</v>
      </c>
      <c r="F194" s="41">
        <f t="shared" si="32"/>
        <v>685</v>
      </c>
      <c r="G194" s="41">
        <f t="shared" si="33"/>
        <v>170</v>
      </c>
      <c r="H194" s="7">
        <f t="shared" si="34"/>
        <v>35</v>
      </c>
      <c r="I194" s="34">
        <f t="shared" si="42"/>
        <v>7819</v>
      </c>
      <c r="J194" s="41">
        <f t="shared" si="42"/>
        <v>3914</v>
      </c>
      <c r="K194" s="41">
        <f t="shared" si="42"/>
        <v>1302</v>
      </c>
      <c r="L194" s="41">
        <f t="shared" si="42"/>
        <v>323</v>
      </c>
      <c r="M194" s="7">
        <f t="shared" si="42"/>
        <v>67</v>
      </c>
      <c r="N194" s="35"/>
      <c r="O194" s="35">
        <f t="shared" si="35"/>
        <v>83689</v>
      </c>
      <c r="P194" s="35">
        <f t="shared" si="36"/>
        <v>0</v>
      </c>
      <c r="Q194" s="35">
        <f t="shared" si="37"/>
        <v>84990</v>
      </c>
      <c r="R194" s="35">
        <f t="shared" si="38"/>
        <v>85646</v>
      </c>
      <c r="S194" s="35">
        <f t="shared" si="39"/>
        <v>85902</v>
      </c>
      <c r="T194" s="353"/>
      <c r="U194" s="67">
        <f>IF(B194=C194,0,IF(S194&lt;&gt;"-",(S194)/Přehled!$A$1,0))</f>
        <v>204.52857142857144</v>
      </c>
    </row>
    <row r="195" spans="1:21" s="49" customFormat="1" x14ac:dyDescent="0.25">
      <c r="A195" s="55">
        <v>193</v>
      </c>
      <c r="B195" s="34">
        <v>101810</v>
      </c>
      <c r="C195" s="7"/>
      <c r="D195" s="56">
        <v>4140</v>
      </c>
      <c r="E195" s="41">
        <f t="shared" si="31"/>
        <v>2070</v>
      </c>
      <c r="F195" s="41">
        <f t="shared" si="32"/>
        <v>690</v>
      </c>
      <c r="G195" s="41">
        <f t="shared" si="33"/>
        <v>175</v>
      </c>
      <c r="H195" s="7">
        <f t="shared" si="34"/>
        <v>35</v>
      </c>
      <c r="I195" s="34">
        <f t="shared" si="42"/>
        <v>7866</v>
      </c>
      <c r="J195" s="41">
        <f t="shared" si="42"/>
        <v>3933</v>
      </c>
      <c r="K195" s="41">
        <f t="shared" si="42"/>
        <v>1311</v>
      </c>
      <c r="L195" s="41">
        <f t="shared" si="42"/>
        <v>333</v>
      </c>
      <c r="M195" s="7">
        <f t="shared" si="42"/>
        <v>67</v>
      </c>
      <c r="N195" s="35"/>
      <c r="O195" s="35">
        <f t="shared" si="35"/>
        <v>86078</v>
      </c>
      <c r="P195" s="35">
        <f t="shared" si="36"/>
        <v>0</v>
      </c>
      <c r="Q195" s="35">
        <f t="shared" si="37"/>
        <v>87389</v>
      </c>
      <c r="R195" s="35">
        <f t="shared" si="38"/>
        <v>88034</v>
      </c>
      <c r="S195" s="35">
        <f t="shared" si="39"/>
        <v>88300</v>
      </c>
      <c r="T195" s="353"/>
      <c r="U195" s="67">
        <f>IF(B195=C195,0,IF(S195&lt;&gt;"-",(S195)/Přehled!$A$1,0))</f>
        <v>210.23809523809524</v>
      </c>
    </row>
    <row r="196" spans="1:21" s="49" customFormat="1" x14ac:dyDescent="0.25">
      <c r="A196" s="55">
        <v>194</v>
      </c>
      <c r="B196" s="34">
        <v>104356</v>
      </c>
      <c r="C196" s="7"/>
      <c r="D196" s="56">
        <v>4165</v>
      </c>
      <c r="E196" s="41">
        <f t="shared" ref="E196:E208" si="43">ROUND((D196/2)/5,0)*5</f>
        <v>2085</v>
      </c>
      <c r="F196" s="41">
        <f t="shared" ref="F196:F208" si="44">ROUND((E196/3)/5,0)*5</f>
        <v>695</v>
      </c>
      <c r="G196" s="41">
        <f t="shared" ref="G196:G208" si="45">ROUND((F196/4)/5,0)*5</f>
        <v>175</v>
      </c>
      <c r="H196" s="7">
        <f t="shared" ref="H196:H208" si="46">ROUND((G196/5)/5,0)*5</f>
        <v>35</v>
      </c>
      <c r="I196" s="34">
        <f t="shared" si="42"/>
        <v>7914</v>
      </c>
      <c r="J196" s="41">
        <f t="shared" si="42"/>
        <v>3962</v>
      </c>
      <c r="K196" s="41">
        <f t="shared" si="42"/>
        <v>1321</v>
      </c>
      <c r="L196" s="41">
        <f t="shared" si="42"/>
        <v>333</v>
      </c>
      <c r="M196" s="7">
        <f t="shared" si="42"/>
        <v>67</v>
      </c>
      <c r="N196" s="35"/>
      <c r="O196" s="35">
        <f t="shared" ref="O196:O208" si="47">IF((B196-I196)-I196&lt;=0,0,(B196-I196)-I196)</f>
        <v>88528</v>
      </c>
      <c r="P196" s="35">
        <f t="shared" ref="P196:P208" si="48">IF((B196-I196-J196)-J196&lt;=O196,0,IF((B196-I196-J196)-J196&lt;=0,0,(B196-I196-J196)-J196))</f>
        <v>0</v>
      </c>
      <c r="Q196" s="35">
        <f t="shared" ref="Q196:Q208" si="49">IF((B196-I196-J196-K196)-K196&lt;=0,0,(B196-I196-J196-K196)-K196)</f>
        <v>89838</v>
      </c>
      <c r="R196" s="35">
        <f t="shared" ref="R196:R208" si="50">IF((B196-I196-J196-K196-L196)-L196&lt;=0,0,(B196-I196-J196-K196-L196)-L196)</f>
        <v>90493</v>
      </c>
      <c r="S196" s="35">
        <f t="shared" ref="S196:S208" si="51">IF(H196=0,IF((B196-I196-J196-K196-L196-M196)-M196&lt;=0,0,(B196-I196-J196-K196-L196-M196)-M196),IF((B196-I196-J196-K196-L196-M196)-M196&lt;=0,"-",(B196-I196-J196-K196-L196-M196)-M196+M196))</f>
        <v>90759</v>
      </c>
      <c r="T196" s="353"/>
      <c r="U196" s="67">
        <f>IF(B196=C196,0,IF(S196&lt;&gt;"-",(S196)/Přehled!$A$1,0))</f>
        <v>216.09285714285716</v>
      </c>
    </row>
    <row r="197" spans="1:21" s="49" customFormat="1" x14ac:dyDescent="0.25">
      <c r="A197" s="55">
        <v>195</v>
      </c>
      <c r="B197" s="34">
        <v>106965</v>
      </c>
      <c r="C197" s="7"/>
      <c r="D197" s="56">
        <v>4190</v>
      </c>
      <c r="E197" s="41">
        <f t="shared" si="43"/>
        <v>2095</v>
      </c>
      <c r="F197" s="41">
        <f t="shared" si="44"/>
        <v>700</v>
      </c>
      <c r="G197" s="41">
        <f t="shared" si="45"/>
        <v>175</v>
      </c>
      <c r="H197" s="7">
        <f t="shared" si="46"/>
        <v>35</v>
      </c>
      <c r="I197" s="34">
        <f t="shared" si="42"/>
        <v>7961</v>
      </c>
      <c r="J197" s="41">
        <f t="shared" si="42"/>
        <v>3981</v>
      </c>
      <c r="K197" s="41">
        <f t="shared" si="42"/>
        <v>1330</v>
      </c>
      <c r="L197" s="41">
        <f t="shared" si="42"/>
        <v>333</v>
      </c>
      <c r="M197" s="7">
        <f t="shared" si="42"/>
        <v>67</v>
      </c>
      <c r="N197" s="35"/>
      <c r="O197" s="35">
        <f t="shared" si="47"/>
        <v>91043</v>
      </c>
      <c r="P197" s="35">
        <f t="shared" si="48"/>
        <v>0</v>
      </c>
      <c r="Q197" s="35">
        <f t="shared" si="49"/>
        <v>92363</v>
      </c>
      <c r="R197" s="35">
        <f t="shared" si="50"/>
        <v>93027</v>
      </c>
      <c r="S197" s="35">
        <f t="shared" si="51"/>
        <v>93293</v>
      </c>
      <c r="T197" s="353"/>
      <c r="U197" s="67">
        <f>IF(B197=C197,0,IF(S197&lt;&gt;"-",(S197)/Přehled!$A$1,0))</f>
        <v>222.12619047619049</v>
      </c>
    </row>
    <row r="198" spans="1:21" s="49" customFormat="1" x14ac:dyDescent="0.25">
      <c r="A198" s="55">
        <v>196</v>
      </c>
      <c r="B198" s="34">
        <v>109639</v>
      </c>
      <c r="C198" s="7"/>
      <c r="D198" s="56">
        <v>4215</v>
      </c>
      <c r="E198" s="41">
        <f t="shared" si="43"/>
        <v>2110</v>
      </c>
      <c r="F198" s="41">
        <f t="shared" si="44"/>
        <v>705</v>
      </c>
      <c r="G198" s="41">
        <f t="shared" si="45"/>
        <v>175</v>
      </c>
      <c r="H198" s="7">
        <f t="shared" si="46"/>
        <v>35</v>
      </c>
      <c r="I198" s="34">
        <f t="shared" si="42"/>
        <v>8009</v>
      </c>
      <c r="J198" s="41">
        <f t="shared" si="42"/>
        <v>4009</v>
      </c>
      <c r="K198" s="41">
        <f t="shared" si="42"/>
        <v>1340</v>
      </c>
      <c r="L198" s="41">
        <f t="shared" si="42"/>
        <v>333</v>
      </c>
      <c r="M198" s="7">
        <f t="shared" si="42"/>
        <v>67</v>
      </c>
      <c r="N198" s="35"/>
      <c r="O198" s="35">
        <f t="shared" si="47"/>
        <v>93621</v>
      </c>
      <c r="P198" s="35">
        <f t="shared" si="48"/>
        <v>0</v>
      </c>
      <c r="Q198" s="35">
        <f t="shared" si="49"/>
        <v>94941</v>
      </c>
      <c r="R198" s="35">
        <f t="shared" si="50"/>
        <v>95615</v>
      </c>
      <c r="S198" s="35">
        <f t="shared" si="51"/>
        <v>95881</v>
      </c>
      <c r="T198" s="353"/>
      <c r="U198" s="67">
        <f>IF(B198=C198,0,IF(S198&lt;&gt;"-",(S198)/Přehled!$A$1,0))</f>
        <v>228.28809523809525</v>
      </c>
    </row>
    <row r="199" spans="1:21" s="49" customFormat="1" x14ac:dyDescent="0.25">
      <c r="A199" s="55">
        <v>197</v>
      </c>
      <c r="B199" s="34">
        <v>112380</v>
      </c>
      <c r="C199" s="7"/>
      <c r="D199" s="56">
        <v>4240</v>
      </c>
      <c r="E199" s="41">
        <f t="shared" si="43"/>
        <v>2120</v>
      </c>
      <c r="F199" s="41">
        <f t="shared" si="44"/>
        <v>705</v>
      </c>
      <c r="G199" s="41">
        <f t="shared" si="45"/>
        <v>175</v>
      </c>
      <c r="H199" s="7">
        <f t="shared" si="46"/>
        <v>35</v>
      </c>
      <c r="I199" s="34">
        <f t="shared" si="42"/>
        <v>8056</v>
      </c>
      <c r="J199" s="41">
        <f t="shared" si="42"/>
        <v>4028</v>
      </c>
      <c r="K199" s="41">
        <f t="shared" si="42"/>
        <v>1340</v>
      </c>
      <c r="L199" s="41">
        <f t="shared" si="42"/>
        <v>333</v>
      </c>
      <c r="M199" s="7">
        <f t="shared" si="42"/>
        <v>67</v>
      </c>
      <c r="N199" s="35"/>
      <c r="O199" s="35">
        <f t="shared" si="47"/>
        <v>96268</v>
      </c>
      <c r="P199" s="35">
        <f t="shared" si="48"/>
        <v>0</v>
      </c>
      <c r="Q199" s="35">
        <f t="shared" si="49"/>
        <v>97616</v>
      </c>
      <c r="R199" s="35">
        <f t="shared" si="50"/>
        <v>98290</v>
      </c>
      <c r="S199" s="35">
        <f t="shared" si="51"/>
        <v>98556</v>
      </c>
      <c r="T199" s="353"/>
      <c r="U199" s="67">
        <f>IF(B199=C199,0,IF(S199&lt;&gt;"-",(S199)/Přehled!$A$1,0))</f>
        <v>234.65714285714284</v>
      </c>
    </row>
    <row r="200" spans="1:21" s="49" customFormat="1" x14ac:dyDescent="0.25">
      <c r="A200" s="98">
        <v>198</v>
      </c>
      <c r="B200" s="34">
        <v>115189</v>
      </c>
      <c r="C200" s="7"/>
      <c r="D200" s="34">
        <v>4270</v>
      </c>
      <c r="E200" s="41">
        <f t="shared" si="43"/>
        <v>2135</v>
      </c>
      <c r="F200" s="41">
        <f t="shared" si="44"/>
        <v>710</v>
      </c>
      <c r="G200" s="41">
        <f t="shared" si="45"/>
        <v>180</v>
      </c>
      <c r="H200" s="7">
        <f t="shared" si="46"/>
        <v>35</v>
      </c>
      <c r="I200" s="34">
        <f t="shared" si="42"/>
        <v>8113</v>
      </c>
      <c r="J200" s="41">
        <f t="shared" si="42"/>
        <v>4057</v>
      </c>
      <c r="K200" s="41">
        <f t="shared" si="42"/>
        <v>1349</v>
      </c>
      <c r="L200" s="41">
        <f t="shared" si="42"/>
        <v>342</v>
      </c>
      <c r="M200" s="7">
        <f t="shared" si="42"/>
        <v>67</v>
      </c>
      <c r="N200" s="257"/>
      <c r="O200" s="35">
        <f t="shared" si="47"/>
        <v>98963</v>
      </c>
      <c r="P200" s="35">
        <f t="shared" si="48"/>
        <v>0</v>
      </c>
      <c r="Q200" s="35">
        <f t="shared" si="49"/>
        <v>100321</v>
      </c>
      <c r="R200" s="35">
        <f t="shared" si="50"/>
        <v>100986</v>
      </c>
      <c r="S200" s="35">
        <f t="shared" si="51"/>
        <v>101261</v>
      </c>
      <c r="T200" s="255"/>
      <c r="U200" s="67">
        <f>IF(B200=C200,0,IF(S200&lt;&gt;"-",(S200)/Přehled!$A$1,0))</f>
        <v>241.09761904761905</v>
      </c>
    </row>
    <row r="201" spans="1:21" s="49" customFormat="1" x14ac:dyDescent="0.25">
      <c r="A201" s="98">
        <v>199</v>
      </c>
      <c r="B201" s="34">
        <v>118069</v>
      </c>
      <c r="C201" s="7"/>
      <c r="D201" s="34">
        <v>4295</v>
      </c>
      <c r="E201" s="41">
        <f t="shared" si="43"/>
        <v>2150</v>
      </c>
      <c r="F201" s="41">
        <f t="shared" si="44"/>
        <v>715</v>
      </c>
      <c r="G201" s="41">
        <f t="shared" si="45"/>
        <v>180</v>
      </c>
      <c r="H201" s="7">
        <f t="shared" si="46"/>
        <v>35</v>
      </c>
      <c r="I201" s="34">
        <f t="shared" si="42"/>
        <v>8161</v>
      </c>
      <c r="J201" s="41">
        <f t="shared" si="42"/>
        <v>4085</v>
      </c>
      <c r="K201" s="41">
        <f t="shared" si="42"/>
        <v>1359</v>
      </c>
      <c r="L201" s="41">
        <f t="shared" si="42"/>
        <v>342</v>
      </c>
      <c r="M201" s="7">
        <f t="shared" si="42"/>
        <v>67</v>
      </c>
      <c r="N201" s="257"/>
      <c r="O201" s="35">
        <f t="shared" si="47"/>
        <v>101747</v>
      </c>
      <c r="P201" s="35">
        <f t="shared" si="48"/>
        <v>0</v>
      </c>
      <c r="Q201" s="35">
        <f t="shared" si="49"/>
        <v>103105</v>
      </c>
      <c r="R201" s="35">
        <f t="shared" si="50"/>
        <v>103780</v>
      </c>
      <c r="S201" s="35">
        <f t="shared" si="51"/>
        <v>104055</v>
      </c>
      <c r="T201" s="255"/>
      <c r="U201" s="67">
        <f>IF(B201=C201,0,IF(S201&lt;&gt;"-",(S201)/Přehled!$A$1,0))</f>
        <v>247.75</v>
      </c>
    </row>
    <row r="202" spans="1:21" s="49" customFormat="1" x14ac:dyDescent="0.25">
      <c r="A202" s="98">
        <v>200</v>
      </c>
      <c r="B202" s="34">
        <v>121021</v>
      </c>
      <c r="C202" s="7"/>
      <c r="D202" s="34">
        <v>4320</v>
      </c>
      <c r="E202" s="41">
        <f t="shared" si="43"/>
        <v>2160</v>
      </c>
      <c r="F202" s="41">
        <f t="shared" si="44"/>
        <v>720</v>
      </c>
      <c r="G202" s="41">
        <f t="shared" si="45"/>
        <v>180</v>
      </c>
      <c r="H202" s="7">
        <f t="shared" si="46"/>
        <v>35</v>
      </c>
      <c r="I202" s="34">
        <f t="shared" si="42"/>
        <v>8208</v>
      </c>
      <c r="J202" s="41">
        <f t="shared" si="42"/>
        <v>4104</v>
      </c>
      <c r="K202" s="41">
        <f t="shared" si="42"/>
        <v>1368</v>
      </c>
      <c r="L202" s="41">
        <f t="shared" si="42"/>
        <v>342</v>
      </c>
      <c r="M202" s="7">
        <f t="shared" si="42"/>
        <v>67</v>
      </c>
      <c r="N202" s="257"/>
      <c r="O202" s="35">
        <f t="shared" si="47"/>
        <v>104605</v>
      </c>
      <c r="P202" s="35">
        <f t="shared" si="48"/>
        <v>0</v>
      </c>
      <c r="Q202" s="35">
        <f t="shared" si="49"/>
        <v>105973</v>
      </c>
      <c r="R202" s="35">
        <f t="shared" si="50"/>
        <v>106657</v>
      </c>
      <c r="S202" s="35">
        <f t="shared" si="51"/>
        <v>106932</v>
      </c>
      <c r="T202" s="255"/>
      <c r="U202" s="67">
        <f>IF(B202=C202,0,IF(S202&lt;&gt;"-",(S202)/Přehled!$A$1,0))</f>
        <v>254.6</v>
      </c>
    </row>
    <row r="203" spans="1:21" s="49" customFormat="1" x14ac:dyDescent="0.25">
      <c r="A203" s="98">
        <v>201</v>
      </c>
      <c r="B203" s="34">
        <v>124046</v>
      </c>
      <c r="C203" s="7"/>
      <c r="D203" s="34">
        <v>4345</v>
      </c>
      <c r="E203" s="41">
        <f t="shared" si="43"/>
        <v>2175</v>
      </c>
      <c r="F203" s="41">
        <f t="shared" si="44"/>
        <v>725</v>
      </c>
      <c r="G203" s="41">
        <f t="shared" si="45"/>
        <v>180</v>
      </c>
      <c r="H203" s="7">
        <f t="shared" si="46"/>
        <v>35</v>
      </c>
      <c r="I203" s="34">
        <f t="shared" si="42"/>
        <v>8256</v>
      </c>
      <c r="J203" s="41">
        <f t="shared" si="42"/>
        <v>4133</v>
      </c>
      <c r="K203" s="41">
        <f t="shared" si="42"/>
        <v>1378</v>
      </c>
      <c r="L203" s="41">
        <f t="shared" si="42"/>
        <v>342</v>
      </c>
      <c r="M203" s="7">
        <f t="shared" si="42"/>
        <v>67</v>
      </c>
      <c r="N203" s="257"/>
      <c r="O203" s="35">
        <f t="shared" si="47"/>
        <v>107534</v>
      </c>
      <c r="P203" s="35">
        <f t="shared" si="48"/>
        <v>0</v>
      </c>
      <c r="Q203" s="35">
        <f t="shared" si="49"/>
        <v>108901</v>
      </c>
      <c r="R203" s="35">
        <f t="shared" si="50"/>
        <v>109595</v>
      </c>
      <c r="S203" s="35">
        <f t="shared" si="51"/>
        <v>109870</v>
      </c>
      <c r="T203" s="255"/>
      <c r="U203" s="67">
        <f>IF(B203=C203,0,IF(S203&lt;&gt;"-",(S203)/Přehled!$A$1,0))</f>
        <v>261.59523809523807</v>
      </c>
    </row>
    <row r="204" spans="1:21" s="49" customFormat="1" x14ac:dyDescent="0.25">
      <c r="A204" s="50">
        <v>202</v>
      </c>
      <c r="B204" s="51">
        <v>127147</v>
      </c>
      <c r="C204" s="52"/>
      <c r="D204" s="53">
        <v>4370</v>
      </c>
      <c r="E204" s="54">
        <f t="shared" si="43"/>
        <v>2185</v>
      </c>
      <c r="F204" s="54">
        <f t="shared" si="44"/>
        <v>730</v>
      </c>
      <c r="G204" s="54">
        <f t="shared" si="45"/>
        <v>185</v>
      </c>
      <c r="H204" s="52">
        <f t="shared" si="46"/>
        <v>35</v>
      </c>
      <c r="I204" s="51">
        <f t="shared" si="42"/>
        <v>8303</v>
      </c>
      <c r="J204" s="54">
        <f t="shared" si="42"/>
        <v>4152</v>
      </c>
      <c r="K204" s="54">
        <f t="shared" si="42"/>
        <v>1387</v>
      </c>
      <c r="L204" s="54">
        <f t="shared" si="42"/>
        <v>352</v>
      </c>
      <c r="M204" s="52">
        <f t="shared" si="42"/>
        <v>67</v>
      </c>
      <c r="N204" s="22"/>
      <c r="O204" s="35">
        <f t="shared" si="47"/>
        <v>110541</v>
      </c>
      <c r="P204" s="35">
        <f t="shared" si="48"/>
        <v>0</v>
      </c>
      <c r="Q204" s="35">
        <f t="shared" si="49"/>
        <v>111918</v>
      </c>
      <c r="R204" s="35">
        <f t="shared" si="50"/>
        <v>112601</v>
      </c>
      <c r="S204" s="35">
        <f t="shared" si="51"/>
        <v>112886</v>
      </c>
      <c r="T204" s="22"/>
      <c r="U204" s="67">
        <f>IF(B204=C204,0,IF(S204&lt;&gt;"-",(S204)/Přehled!$A$1,0))</f>
        <v>268.77619047619049</v>
      </c>
    </row>
    <row r="205" spans="1:21" s="49" customFormat="1" x14ac:dyDescent="0.25">
      <c r="A205" s="98">
        <v>203</v>
      </c>
      <c r="B205" s="34">
        <v>130326</v>
      </c>
      <c r="C205" s="7"/>
      <c r="D205" s="34">
        <v>4400</v>
      </c>
      <c r="E205" s="41">
        <f t="shared" si="43"/>
        <v>2200</v>
      </c>
      <c r="F205" s="41">
        <f t="shared" si="44"/>
        <v>735</v>
      </c>
      <c r="G205" s="41">
        <f t="shared" si="45"/>
        <v>185</v>
      </c>
      <c r="H205" s="7">
        <f t="shared" si="46"/>
        <v>35</v>
      </c>
      <c r="I205" s="34">
        <f t="shared" si="42"/>
        <v>8360</v>
      </c>
      <c r="J205" s="41">
        <f t="shared" si="42"/>
        <v>4180</v>
      </c>
      <c r="K205" s="41">
        <f t="shared" si="42"/>
        <v>1397</v>
      </c>
      <c r="L205" s="41">
        <f t="shared" si="42"/>
        <v>352</v>
      </c>
      <c r="M205" s="7">
        <f t="shared" si="42"/>
        <v>67</v>
      </c>
      <c r="N205" s="22"/>
      <c r="O205" s="35">
        <f t="shared" si="47"/>
        <v>113606</v>
      </c>
      <c r="P205" s="35">
        <f t="shared" si="48"/>
        <v>0</v>
      </c>
      <c r="Q205" s="35">
        <f t="shared" si="49"/>
        <v>114992</v>
      </c>
      <c r="R205" s="35">
        <f t="shared" si="50"/>
        <v>115685</v>
      </c>
      <c r="S205" s="35">
        <f t="shared" si="51"/>
        <v>115970</v>
      </c>
      <c r="T205" s="22"/>
      <c r="U205" s="67">
        <f>IF(B205=C205,0,IF(S205&lt;&gt;"-",(S205)/Přehled!$A$1,0))</f>
        <v>276.11904761904759</v>
      </c>
    </row>
    <row r="206" spans="1:21" s="49" customFormat="1" x14ac:dyDescent="0.25">
      <c r="A206" s="98">
        <v>204</v>
      </c>
      <c r="B206" s="34">
        <v>133584</v>
      </c>
      <c r="C206" s="7"/>
      <c r="D206" s="34">
        <v>4425</v>
      </c>
      <c r="E206" s="41">
        <f t="shared" si="43"/>
        <v>2215</v>
      </c>
      <c r="F206" s="41">
        <f t="shared" si="44"/>
        <v>740</v>
      </c>
      <c r="G206" s="41">
        <f t="shared" si="45"/>
        <v>185</v>
      </c>
      <c r="H206" s="7">
        <f t="shared" si="46"/>
        <v>35</v>
      </c>
      <c r="I206" s="34">
        <f t="shared" si="42"/>
        <v>8408</v>
      </c>
      <c r="J206" s="41">
        <f t="shared" si="42"/>
        <v>4209</v>
      </c>
      <c r="K206" s="41">
        <f t="shared" si="42"/>
        <v>1406</v>
      </c>
      <c r="L206" s="41">
        <f t="shared" si="42"/>
        <v>352</v>
      </c>
      <c r="M206" s="7">
        <f t="shared" si="42"/>
        <v>67</v>
      </c>
      <c r="N206" s="22"/>
      <c r="O206" s="35">
        <f t="shared" si="47"/>
        <v>116768</v>
      </c>
      <c r="P206" s="35">
        <f t="shared" si="48"/>
        <v>0</v>
      </c>
      <c r="Q206" s="35">
        <f t="shared" si="49"/>
        <v>118155</v>
      </c>
      <c r="R206" s="35">
        <f t="shared" si="50"/>
        <v>118857</v>
      </c>
      <c r="S206" s="35">
        <f t="shared" si="51"/>
        <v>119142</v>
      </c>
      <c r="T206" s="22"/>
      <c r="U206" s="67">
        <f>IF(B206=C206,0,IF(S206&lt;&gt;"-",(S206)/Přehled!$A$1,0))</f>
        <v>283.67142857142858</v>
      </c>
    </row>
    <row r="207" spans="1:21" s="49" customFormat="1" x14ac:dyDescent="0.25">
      <c r="A207" s="98">
        <v>205</v>
      </c>
      <c r="B207" s="34">
        <v>136924</v>
      </c>
      <c r="C207" s="7"/>
      <c r="D207" s="34">
        <v>4450</v>
      </c>
      <c r="E207" s="41">
        <f t="shared" si="43"/>
        <v>2225</v>
      </c>
      <c r="F207" s="41">
        <f t="shared" si="44"/>
        <v>740</v>
      </c>
      <c r="G207" s="41">
        <f t="shared" si="45"/>
        <v>185</v>
      </c>
      <c r="H207" s="7">
        <f t="shared" si="46"/>
        <v>35</v>
      </c>
      <c r="I207" s="34">
        <f t="shared" si="42"/>
        <v>8455</v>
      </c>
      <c r="J207" s="41">
        <f t="shared" si="42"/>
        <v>4228</v>
      </c>
      <c r="K207" s="41">
        <f t="shared" si="42"/>
        <v>1406</v>
      </c>
      <c r="L207" s="41">
        <f t="shared" si="42"/>
        <v>352</v>
      </c>
      <c r="M207" s="7">
        <f t="shared" si="42"/>
        <v>67</v>
      </c>
      <c r="N207" s="22"/>
      <c r="O207" s="35">
        <f t="shared" si="47"/>
        <v>120014</v>
      </c>
      <c r="P207" s="35">
        <f t="shared" si="48"/>
        <v>0</v>
      </c>
      <c r="Q207" s="35">
        <f t="shared" si="49"/>
        <v>121429</v>
      </c>
      <c r="R207" s="35">
        <f t="shared" si="50"/>
        <v>122131</v>
      </c>
      <c r="S207" s="35">
        <f t="shared" si="51"/>
        <v>122416</v>
      </c>
      <c r="T207" s="22"/>
      <c r="U207" s="67">
        <f>IF(B207=C207,0,IF(S207&lt;&gt;"-",(S207)/Přehled!$A$1,0))</f>
        <v>291.46666666666664</v>
      </c>
    </row>
    <row r="208" spans="1:21" s="49" customFormat="1" ht="15.75" thickBot="1" x14ac:dyDescent="0.3">
      <c r="A208" s="310">
        <v>206</v>
      </c>
      <c r="B208" s="311">
        <v>140347</v>
      </c>
      <c r="C208" s="312"/>
      <c r="D208" s="311">
        <v>4475</v>
      </c>
      <c r="E208" s="313">
        <f t="shared" si="43"/>
        <v>2240</v>
      </c>
      <c r="F208" s="313">
        <f t="shared" si="44"/>
        <v>745</v>
      </c>
      <c r="G208" s="313">
        <f t="shared" si="45"/>
        <v>185</v>
      </c>
      <c r="H208" s="312">
        <f t="shared" si="46"/>
        <v>35</v>
      </c>
      <c r="I208" s="311">
        <f t="shared" si="42"/>
        <v>8503</v>
      </c>
      <c r="J208" s="313">
        <f t="shared" si="42"/>
        <v>4256</v>
      </c>
      <c r="K208" s="313">
        <f t="shared" si="42"/>
        <v>1416</v>
      </c>
      <c r="L208" s="313">
        <f t="shared" si="42"/>
        <v>352</v>
      </c>
      <c r="M208" s="312">
        <f t="shared" si="42"/>
        <v>67</v>
      </c>
      <c r="N208" s="22"/>
      <c r="O208" s="35">
        <f t="shared" si="47"/>
        <v>123341</v>
      </c>
      <c r="P208" s="35">
        <f t="shared" si="48"/>
        <v>0</v>
      </c>
      <c r="Q208" s="35">
        <f t="shared" si="49"/>
        <v>124756</v>
      </c>
      <c r="R208" s="35">
        <f t="shared" si="50"/>
        <v>125468</v>
      </c>
      <c r="S208" s="35">
        <f t="shared" si="51"/>
        <v>125753</v>
      </c>
      <c r="T208" s="22"/>
      <c r="U208" s="67">
        <f>IF(B208=C208,0,IF(S208&lt;&gt;"-",(S208)/Přehled!$A$1,0))</f>
        <v>299.41190476190474</v>
      </c>
    </row>
  </sheetData>
  <mergeCells count="11">
    <mergeCell ref="U1:U2"/>
    <mergeCell ref="O1:O2"/>
    <mergeCell ref="P1:P2"/>
    <mergeCell ref="Q1:Q2"/>
    <mergeCell ref="R1:R2"/>
    <mergeCell ref="S1:S2"/>
    <mergeCell ref="A1:A2"/>
    <mergeCell ref="B1:B2"/>
    <mergeCell ref="C1:C2"/>
    <mergeCell ref="D1:H1"/>
    <mergeCell ref="I1:M1"/>
  </mergeCells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4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customWidth="1"/>
    <col min="21" max="21" width="17.7109375" customWidth="1"/>
    <col min="24" max="24" width="10.85546875" bestFit="1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80</v>
      </c>
      <c r="C3" s="64"/>
      <c r="D3" s="12">
        <v>10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:M3" si="4">ROUNDUP(D3*1.9,0)</f>
        <v>19</v>
      </c>
      <c r="J3" s="65">
        <f t="shared" si="4"/>
        <v>10</v>
      </c>
      <c r="K3" s="65">
        <f t="shared" si="4"/>
        <v>0</v>
      </c>
      <c r="L3" s="65">
        <f t="shared" si="4"/>
        <v>0</v>
      </c>
      <c r="M3" s="39">
        <f t="shared" si="4"/>
        <v>0</v>
      </c>
      <c r="N3" s="22"/>
      <c r="O3" s="66">
        <f t="shared" ref="O3" si="5">IF((B3-I3)-I3&lt;=0,0,(B3-I3)-I3)</f>
        <v>42</v>
      </c>
      <c r="P3" s="66">
        <f t="shared" ref="P3" si="6">IF((B3-I3-J3)-J3&lt;=O3,0,IF((B3-I3-J3)-J3&lt;=0,0,(B3-I3-J3)-J3))</f>
        <v>0</v>
      </c>
      <c r="Q3" s="66">
        <f t="shared" ref="Q3" si="7">IF((B3-I3-J3-K3)-K3&lt;=0,0,(B3-I3-J3-K3)-K3)</f>
        <v>51</v>
      </c>
      <c r="R3" s="66">
        <f t="shared" ref="R3" si="8">IF((B3-I3-J3-K3-L3)-L3&lt;=0,0,(B3-I3-J3-K3-L3)-L3)</f>
        <v>51</v>
      </c>
      <c r="S3" s="66">
        <f t="shared" ref="S3" si="9">IF(H3=0,IF((B3-I3-J3-K3-L3-M3)-M3&lt;=0,0,(B3-I3-J3-K3-L3-M3)-M3),IF((B3-I3-J3-K3-L3-M3)-M3&lt;=0,"-",(B3-I3-J3-K3-L3-M3)-M3+M3))</f>
        <v>51</v>
      </c>
      <c r="T3" s="22"/>
      <c r="U3" s="67">
        <f>IF(B3=C3,0,IF(S3&lt;&gt;"-",(S3)/Přehled!$A$1,0))</f>
        <v>0.12142857142857143</v>
      </c>
    </row>
    <row r="4" spans="1:21" x14ac:dyDescent="0.25">
      <c r="A4" s="68">
        <v>2</v>
      </c>
      <c r="B4" s="69">
        <v>130</v>
      </c>
      <c r="C4" s="70"/>
      <c r="D4" s="11">
        <v>15</v>
      </c>
      <c r="E4" s="6">
        <f t="shared" ref="E4:E67" si="10">ROUND((D4/2)/5,0)*5</f>
        <v>10</v>
      </c>
      <c r="F4" s="6">
        <f t="shared" ref="F4:F67" si="11">ROUND((E4/3)/5,0)*5</f>
        <v>5</v>
      </c>
      <c r="G4" s="6">
        <f t="shared" ref="G4:G67" si="12">ROUND((F4/4)/5,0)*5</f>
        <v>0</v>
      </c>
      <c r="H4" s="31">
        <f t="shared" ref="H4:H67" si="13">ROUND((G4/5)/5,0)*5</f>
        <v>0</v>
      </c>
      <c r="I4" s="11">
        <f t="shared" ref="I4:M54" si="14">ROUNDUP(D4*1.9,0)</f>
        <v>29</v>
      </c>
      <c r="J4" s="6">
        <f t="shared" si="14"/>
        <v>19</v>
      </c>
      <c r="K4" s="6">
        <f t="shared" si="14"/>
        <v>10</v>
      </c>
      <c r="L4" s="6">
        <f t="shared" si="14"/>
        <v>0</v>
      </c>
      <c r="M4" s="31">
        <f t="shared" si="14"/>
        <v>0</v>
      </c>
      <c r="N4" s="22"/>
      <c r="O4" s="66">
        <f t="shared" ref="O4:O67" si="15">IF((B4-I4)-I4&lt;=0,0,(B4-I4)-I4)</f>
        <v>72</v>
      </c>
      <c r="P4" s="66">
        <f t="shared" ref="P4:P67" si="16">IF((B4-I4-J4)-J4&lt;=O4,0,IF((B4-I4-J4)-J4&lt;=0,0,(B4-I4-J4)-J4))</f>
        <v>0</v>
      </c>
      <c r="Q4" s="66">
        <f t="shared" ref="Q4:Q67" si="17">IF((B4-I4-J4-K4)-K4&lt;=0,0,(B4-I4-J4-K4)-K4)</f>
        <v>62</v>
      </c>
      <c r="R4" s="66">
        <f t="shared" ref="R4:R67" si="18">IF((B4-I4-J4-K4-L4)-L4&lt;=0,0,(B4-I4-J4-K4-L4)-L4)</f>
        <v>72</v>
      </c>
      <c r="S4" s="66">
        <f t="shared" ref="S4:S67" si="19">IF(H4=0,IF((B4-I4-J4-K4-L4-M4)-M4&lt;=0,0,(B4-I4-J4-K4-L4-M4)-M4),IF((B4-I4-J4-K4-L4-M4)-M4&lt;=0,"-",(B4-I4-J4-K4-L4-M4)-M4+M4))</f>
        <v>72</v>
      </c>
      <c r="T4" s="22"/>
      <c r="U4" s="67">
        <f>IF(B4=C4,0,IF(S4&lt;&gt;"-",(S4)/Přehled!$A$1,0))</f>
        <v>0.17142857142857143</v>
      </c>
    </row>
    <row r="5" spans="1:21" x14ac:dyDescent="0.25">
      <c r="A5" s="68">
        <v>3</v>
      </c>
      <c r="B5" s="69">
        <v>240</v>
      </c>
      <c r="C5" s="70"/>
      <c r="D5" s="11">
        <v>25</v>
      </c>
      <c r="E5" s="6">
        <f t="shared" si="10"/>
        <v>15</v>
      </c>
      <c r="F5" s="6">
        <f t="shared" si="11"/>
        <v>5</v>
      </c>
      <c r="G5" s="6">
        <f t="shared" si="12"/>
        <v>0</v>
      </c>
      <c r="H5" s="31">
        <f t="shared" si="13"/>
        <v>0</v>
      </c>
      <c r="I5" s="11">
        <f t="shared" si="14"/>
        <v>48</v>
      </c>
      <c r="J5" s="6">
        <f t="shared" si="14"/>
        <v>29</v>
      </c>
      <c r="K5" s="6">
        <f t="shared" si="14"/>
        <v>10</v>
      </c>
      <c r="L5" s="6">
        <f t="shared" si="14"/>
        <v>0</v>
      </c>
      <c r="M5" s="31">
        <f t="shared" si="14"/>
        <v>0</v>
      </c>
      <c r="N5" s="22"/>
      <c r="O5" s="66">
        <f t="shared" si="15"/>
        <v>144</v>
      </c>
      <c r="P5" s="66">
        <f t="shared" si="16"/>
        <v>0</v>
      </c>
      <c r="Q5" s="66">
        <f t="shared" si="17"/>
        <v>143</v>
      </c>
      <c r="R5" s="66">
        <f t="shared" si="18"/>
        <v>153</v>
      </c>
      <c r="S5" s="66">
        <f t="shared" si="19"/>
        <v>153</v>
      </c>
      <c r="T5" s="22"/>
      <c r="U5" s="67">
        <f>IF(B5=C5,0,IF(S5&lt;&gt;"-",(S5)/Přehled!$A$1,0))</f>
        <v>0.36428571428571427</v>
      </c>
    </row>
    <row r="6" spans="1:21" x14ac:dyDescent="0.25">
      <c r="A6" s="68">
        <v>4</v>
      </c>
      <c r="B6" s="69">
        <v>350</v>
      </c>
      <c r="C6" s="70"/>
      <c r="D6" s="11">
        <v>35</v>
      </c>
      <c r="E6" s="6">
        <f t="shared" si="10"/>
        <v>20</v>
      </c>
      <c r="F6" s="6">
        <f t="shared" si="11"/>
        <v>5</v>
      </c>
      <c r="G6" s="6">
        <f t="shared" si="12"/>
        <v>0</v>
      </c>
      <c r="H6" s="31">
        <f t="shared" si="13"/>
        <v>0</v>
      </c>
      <c r="I6" s="11">
        <f t="shared" si="14"/>
        <v>67</v>
      </c>
      <c r="J6" s="6">
        <f t="shared" si="14"/>
        <v>38</v>
      </c>
      <c r="K6" s="6">
        <f t="shared" si="14"/>
        <v>10</v>
      </c>
      <c r="L6" s="6">
        <f t="shared" si="14"/>
        <v>0</v>
      </c>
      <c r="M6" s="31">
        <f t="shared" si="14"/>
        <v>0</v>
      </c>
      <c r="N6" s="22"/>
      <c r="O6" s="66">
        <f t="shared" si="15"/>
        <v>216</v>
      </c>
      <c r="P6" s="66">
        <f t="shared" si="16"/>
        <v>0</v>
      </c>
      <c r="Q6" s="66">
        <f t="shared" si="17"/>
        <v>225</v>
      </c>
      <c r="R6" s="66">
        <f t="shared" si="18"/>
        <v>235</v>
      </c>
      <c r="S6" s="66">
        <f t="shared" si="19"/>
        <v>235</v>
      </c>
      <c r="T6" s="22"/>
      <c r="U6" s="67">
        <f>IF(B6=C6,0,IF(S6&lt;&gt;"-",(S6)/Přehled!$A$1,0))</f>
        <v>0.55952380952380953</v>
      </c>
    </row>
    <row r="7" spans="1:21" x14ac:dyDescent="0.25">
      <c r="A7" s="68">
        <v>5</v>
      </c>
      <c r="B7" s="69">
        <v>470</v>
      </c>
      <c r="C7" s="70"/>
      <c r="D7" s="11">
        <v>50</v>
      </c>
      <c r="E7" s="6">
        <f t="shared" si="10"/>
        <v>25</v>
      </c>
      <c r="F7" s="6">
        <f t="shared" si="11"/>
        <v>10</v>
      </c>
      <c r="G7" s="6">
        <f t="shared" si="12"/>
        <v>5</v>
      </c>
      <c r="H7" s="31">
        <f t="shared" si="13"/>
        <v>0</v>
      </c>
      <c r="I7" s="11">
        <f t="shared" si="14"/>
        <v>95</v>
      </c>
      <c r="J7" s="6">
        <f t="shared" si="14"/>
        <v>48</v>
      </c>
      <c r="K7" s="6">
        <f t="shared" si="14"/>
        <v>19</v>
      </c>
      <c r="L7" s="6">
        <f t="shared" si="14"/>
        <v>10</v>
      </c>
      <c r="M7" s="31">
        <f t="shared" si="14"/>
        <v>0</v>
      </c>
      <c r="N7" s="22"/>
      <c r="O7" s="66">
        <f t="shared" si="15"/>
        <v>280</v>
      </c>
      <c r="P7" s="66">
        <f t="shared" si="16"/>
        <v>0</v>
      </c>
      <c r="Q7" s="66">
        <f t="shared" si="17"/>
        <v>289</v>
      </c>
      <c r="R7" s="66">
        <f t="shared" si="18"/>
        <v>288</v>
      </c>
      <c r="S7" s="66">
        <f t="shared" si="19"/>
        <v>298</v>
      </c>
      <c r="T7" s="22"/>
      <c r="U7" s="67">
        <f>IF(B7=C7,0,IF(S7&lt;&gt;"-",(S7)/Přehled!$A$1,0))</f>
        <v>0.70952380952380956</v>
      </c>
    </row>
    <row r="8" spans="1:21" x14ac:dyDescent="0.25">
      <c r="A8" s="68">
        <v>6</v>
      </c>
      <c r="B8" s="69">
        <v>610</v>
      </c>
      <c r="C8" s="70"/>
      <c r="D8" s="11">
        <v>65</v>
      </c>
      <c r="E8" s="6">
        <f t="shared" si="10"/>
        <v>35</v>
      </c>
      <c r="F8" s="6">
        <f t="shared" si="11"/>
        <v>10</v>
      </c>
      <c r="G8" s="6">
        <f t="shared" si="12"/>
        <v>5</v>
      </c>
      <c r="H8" s="31">
        <f t="shared" si="13"/>
        <v>0</v>
      </c>
      <c r="I8" s="11">
        <f t="shared" si="14"/>
        <v>124</v>
      </c>
      <c r="J8" s="6">
        <f t="shared" si="14"/>
        <v>67</v>
      </c>
      <c r="K8" s="6">
        <f t="shared" si="14"/>
        <v>19</v>
      </c>
      <c r="L8" s="6">
        <f t="shared" si="14"/>
        <v>10</v>
      </c>
      <c r="M8" s="31">
        <f t="shared" si="14"/>
        <v>0</v>
      </c>
      <c r="N8" s="22"/>
      <c r="O8" s="66">
        <f t="shared" si="15"/>
        <v>362</v>
      </c>
      <c r="P8" s="66">
        <f t="shared" si="16"/>
        <v>0</v>
      </c>
      <c r="Q8" s="66">
        <f t="shared" si="17"/>
        <v>381</v>
      </c>
      <c r="R8" s="66">
        <f t="shared" si="18"/>
        <v>380</v>
      </c>
      <c r="S8" s="66">
        <f t="shared" si="19"/>
        <v>390</v>
      </c>
      <c r="T8" s="22"/>
      <c r="U8" s="67">
        <f>IF(B8=C8,0,IF(S8&lt;&gt;"-",(S8)/Přehled!$A$1,0))</f>
        <v>0.9285714285714286</v>
      </c>
    </row>
    <row r="9" spans="1:21" x14ac:dyDescent="0.25">
      <c r="A9" s="68">
        <v>7</v>
      </c>
      <c r="B9" s="69">
        <v>740</v>
      </c>
      <c r="C9" s="70"/>
      <c r="D9" s="11">
        <v>75</v>
      </c>
      <c r="E9" s="6">
        <f t="shared" si="10"/>
        <v>40</v>
      </c>
      <c r="F9" s="6">
        <f t="shared" si="11"/>
        <v>15</v>
      </c>
      <c r="G9" s="6">
        <f t="shared" si="12"/>
        <v>5</v>
      </c>
      <c r="H9" s="31">
        <f t="shared" si="13"/>
        <v>0</v>
      </c>
      <c r="I9" s="11">
        <f t="shared" si="14"/>
        <v>143</v>
      </c>
      <c r="J9" s="6">
        <f t="shared" si="14"/>
        <v>76</v>
      </c>
      <c r="K9" s="6">
        <f t="shared" si="14"/>
        <v>29</v>
      </c>
      <c r="L9" s="6">
        <f t="shared" si="14"/>
        <v>10</v>
      </c>
      <c r="M9" s="31">
        <f t="shared" si="14"/>
        <v>0</v>
      </c>
      <c r="N9" s="22"/>
      <c r="O9" s="66">
        <f t="shared" si="15"/>
        <v>454</v>
      </c>
      <c r="P9" s="66">
        <f t="shared" si="16"/>
        <v>0</v>
      </c>
      <c r="Q9" s="66">
        <f t="shared" si="17"/>
        <v>463</v>
      </c>
      <c r="R9" s="66">
        <f t="shared" si="18"/>
        <v>472</v>
      </c>
      <c r="S9" s="66">
        <f t="shared" si="19"/>
        <v>482</v>
      </c>
      <c r="T9" s="22"/>
      <c r="U9" s="67">
        <f>IF(B9=C9,0,IF(S9&lt;&gt;"-",(S9)/Přehled!$A$1,0))</f>
        <v>1.1476190476190475</v>
      </c>
    </row>
    <row r="10" spans="1:21" x14ac:dyDescent="0.25">
      <c r="A10" s="68">
        <v>8</v>
      </c>
      <c r="B10" s="69">
        <v>880</v>
      </c>
      <c r="C10" s="70"/>
      <c r="D10" s="11">
        <v>90</v>
      </c>
      <c r="E10" s="6">
        <f t="shared" si="10"/>
        <v>45</v>
      </c>
      <c r="F10" s="6">
        <f t="shared" si="11"/>
        <v>15</v>
      </c>
      <c r="G10" s="6">
        <f t="shared" si="12"/>
        <v>5</v>
      </c>
      <c r="H10" s="31">
        <f t="shared" si="13"/>
        <v>0</v>
      </c>
      <c r="I10" s="11">
        <f t="shared" si="14"/>
        <v>171</v>
      </c>
      <c r="J10" s="6">
        <f t="shared" si="14"/>
        <v>86</v>
      </c>
      <c r="K10" s="6">
        <f t="shared" si="14"/>
        <v>29</v>
      </c>
      <c r="L10" s="6">
        <f t="shared" si="14"/>
        <v>10</v>
      </c>
      <c r="M10" s="31">
        <f t="shared" si="14"/>
        <v>0</v>
      </c>
      <c r="N10" s="22"/>
      <c r="O10" s="66">
        <f t="shared" si="15"/>
        <v>538</v>
      </c>
      <c r="P10" s="66">
        <f t="shared" si="16"/>
        <v>0</v>
      </c>
      <c r="Q10" s="66">
        <f t="shared" si="17"/>
        <v>565</v>
      </c>
      <c r="R10" s="66">
        <f t="shared" si="18"/>
        <v>574</v>
      </c>
      <c r="S10" s="66">
        <f t="shared" si="19"/>
        <v>584</v>
      </c>
      <c r="T10" s="22"/>
      <c r="U10" s="67">
        <f>IF(B10=C10,0,IF(S10&lt;&gt;"-",(S10)/Přehled!$A$1,0))</f>
        <v>1.3904761904761904</v>
      </c>
    </row>
    <row r="11" spans="1:21" x14ac:dyDescent="0.25">
      <c r="A11" s="68">
        <v>9</v>
      </c>
      <c r="B11" s="69">
        <v>1020</v>
      </c>
      <c r="C11" s="70"/>
      <c r="D11" s="11">
        <v>105</v>
      </c>
      <c r="E11" s="6">
        <f t="shared" si="10"/>
        <v>55</v>
      </c>
      <c r="F11" s="6">
        <f t="shared" si="11"/>
        <v>20</v>
      </c>
      <c r="G11" s="6">
        <f t="shared" si="12"/>
        <v>5</v>
      </c>
      <c r="H11" s="31">
        <f t="shared" si="13"/>
        <v>0</v>
      </c>
      <c r="I11" s="11">
        <f t="shared" si="14"/>
        <v>200</v>
      </c>
      <c r="J11" s="6">
        <f t="shared" si="14"/>
        <v>105</v>
      </c>
      <c r="K11" s="6">
        <f t="shared" si="14"/>
        <v>38</v>
      </c>
      <c r="L11" s="6">
        <f t="shared" si="14"/>
        <v>10</v>
      </c>
      <c r="M11" s="31">
        <f t="shared" si="14"/>
        <v>0</v>
      </c>
      <c r="N11" s="22"/>
      <c r="O11" s="66">
        <f t="shared" si="15"/>
        <v>620</v>
      </c>
      <c r="P11" s="66">
        <f t="shared" si="16"/>
        <v>0</v>
      </c>
      <c r="Q11" s="66">
        <f t="shared" si="17"/>
        <v>639</v>
      </c>
      <c r="R11" s="66">
        <f t="shared" si="18"/>
        <v>657</v>
      </c>
      <c r="S11" s="66">
        <f t="shared" si="19"/>
        <v>667</v>
      </c>
      <c r="T11" s="22"/>
      <c r="U11" s="67">
        <f>IF(B11=C11,0,IF(S11&lt;&gt;"-",(S11)/Přehled!$A$1,0))</f>
        <v>1.588095238095238</v>
      </c>
    </row>
    <row r="12" spans="1:21" x14ac:dyDescent="0.25">
      <c r="A12" s="68">
        <v>10</v>
      </c>
      <c r="B12" s="69">
        <v>1160</v>
      </c>
      <c r="C12" s="70"/>
      <c r="D12" s="11">
        <v>120</v>
      </c>
      <c r="E12" s="6">
        <f t="shared" si="10"/>
        <v>60</v>
      </c>
      <c r="F12" s="6">
        <f t="shared" si="11"/>
        <v>20</v>
      </c>
      <c r="G12" s="6">
        <f t="shared" si="12"/>
        <v>5</v>
      </c>
      <c r="H12" s="31">
        <f t="shared" si="13"/>
        <v>0</v>
      </c>
      <c r="I12" s="11">
        <f t="shared" si="14"/>
        <v>228</v>
      </c>
      <c r="J12" s="6">
        <f t="shared" si="14"/>
        <v>114</v>
      </c>
      <c r="K12" s="6">
        <f t="shared" si="14"/>
        <v>38</v>
      </c>
      <c r="L12" s="6">
        <f t="shared" si="14"/>
        <v>10</v>
      </c>
      <c r="M12" s="31">
        <f t="shared" si="14"/>
        <v>0</v>
      </c>
      <c r="N12" s="22"/>
      <c r="O12" s="66">
        <f t="shared" si="15"/>
        <v>704</v>
      </c>
      <c r="P12" s="66">
        <f t="shared" si="16"/>
        <v>0</v>
      </c>
      <c r="Q12" s="66">
        <f t="shared" si="17"/>
        <v>742</v>
      </c>
      <c r="R12" s="66">
        <f t="shared" si="18"/>
        <v>760</v>
      </c>
      <c r="S12" s="66">
        <f t="shared" si="19"/>
        <v>770</v>
      </c>
      <c r="T12" s="22"/>
      <c r="U12" s="67">
        <f>IF(B12=C12,0,IF(S12&lt;&gt;"-",(S12)/Přehled!$A$1,0))</f>
        <v>1.8333333333333333</v>
      </c>
    </row>
    <row r="13" spans="1:21" x14ac:dyDescent="0.25">
      <c r="A13" s="68">
        <v>11</v>
      </c>
      <c r="B13" s="69">
        <v>1189</v>
      </c>
      <c r="C13" s="70"/>
      <c r="D13" s="11">
        <v>135</v>
      </c>
      <c r="E13" s="6">
        <f t="shared" si="10"/>
        <v>70</v>
      </c>
      <c r="F13" s="6">
        <f t="shared" si="11"/>
        <v>25</v>
      </c>
      <c r="G13" s="6">
        <f t="shared" si="12"/>
        <v>5</v>
      </c>
      <c r="H13" s="31">
        <f t="shared" si="13"/>
        <v>0</v>
      </c>
      <c r="I13" s="11">
        <f t="shared" si="14"/>
        <v>257</v>
      </c>
      <c r="J13" s="6">
        <f t="shared" si="14"/>
        <v>133</v>
      </c>
      <c r="K13" s="6">
        <f t="shared" si="14"/>
        <v>48</v>
      </c>
      <c r="L13" s="6">
        <f t="shared" si="14"/>
        <v>10</v>
      </c>
      <c r="M13" s="31">
        <f t="shared" si="14"/>
        <v>0</v>
      </c>
      <c r="N13" s="22"/>
      <c r="O13" s="66">
        <f t="shared" si="15"/>
        <v>675</v>
      </c>
      <c r="P13" s="66">
        <f t="shared" si="16"/>
        <v>0</v>
      </c>
      <c r="Q13" s="66">
        <f t="shared" si="17"/>
        <v>703</v>
      </c>
      <c r="R13" s="66">
        <f t="shared" si="18"/>
        <v>731</v>
      </c>
      <c r="S13" s="66">
        <f t="shared" si="19"/>
        <v>741</v>
      </c>
      <c r="T13" s="22"/>
      <c r="U13" s="67">
        <f>IF(B13=C13,0,IF(S13&lt;&gt;"-",(S13)/Přehled!$A$1,0))</f>
        <v>1.7642857142857142</v>
      </c>
    </row>
    <row r="14" spans="1:21" x14ac:dyDescent="0.25">
      <c r="A14" s="68">
        <v>12</v>
      </c>
      <c r="B14" s="69">
        <v>1219</v>
      </c>
      <c r="C14" s="70"/>
      <c r="D14" s="11">
        <v>150</v>
      </c>
      <c r="E14" s="6">
        <f t="shared" si="10"/>
        <v>75</v>
      </c>
      <c r="F14" s="6">
        <f t="shared" si="11"/>
        <v>25</v>
      </c>
      <c r="G14" s="6">
        <f t="shared" si="12"/>
        <v>5</v>
      </c>
      <c r="H14" s="31">
        <f t="shared" si="13"/>
        <v>0</v>
      </c>
      <c r="I14" s="11">
        <f t="shared" si="14"/>
        <v>285</v>
      </c>
      <c r="J14" s="6">
        <f t="shared" si="14"/>
        <v>143</v>
      </c>
      <c r="K14" s="6">
        <f t="shared" si="14"/>
        <v>48</v>
      </c>
      <c r="L14" s="6">
        <f t="shared" si="14"/>
        <v>10</v>
      </c>
      <c r="M14" s="31">
        <f t="shared" si="14"/>
        <v>0</v>
      </c>
      <c r="N14" s="22"/>
      <c r="O14" s="66">
        <f t="shared" si="15"/>
        <v>649</v>
      </c>
      <c r="P14" s="66">
        <f t="shared" si="16"/>
        <v>0</v>
      </c>
      <c r="Q14" s="66">
        <f t="shared" si="17"/>
        <v>695</v>
      </c>
      <c r="R14" s="66">
        <f t="shared" si="18"/>
        <v>723</v>
      </c>
      <c r="S14" s="66">
        <f t="shared" si="19"/>
        <v>733</v>
      </c>
      <c r="T14" s="22"/>
      <c r="U14" s="67">
        <f>IF(B14=C14,0,IF(S14&lt;&gt;"-",(S14)/Přehled!$A$1,0))</f>
        <v>1.7452380952380953</v>
      </c>
    </row>
    <row r="15" spans="1:21" x14ac:dyDescent="0.25">
      <c r="A15" s="71">
        <v>13</v>
      </c>
      <c r="B15" s="11">
        <v>1250</v>
      </c>
      <c r="C15" s="31"/>
      <c r="D15" s="11">
        <v>165</v>
      </c>
      <c r="E15" s="6">
        <f t="shared" si="10"/>
        <v>85</v>
      </c>
      <c r="F15" s="6">
        <f t="shared" si="11"/>
        <v>30</v>
      </c>
      <c r="G15" s="6">
        <f t="shared" si="12"/>
        <v>10</v>
      </c>
      <c r="H15" s="31">
        <f t="shared" si="13"/>
        <v>0</v>
      </c>
      <c r="I15" s="11">
        <f t="shared" si="14"/>
        <v>314</v>
      </c>
      <c r="J15" s="6">
        <f t="shared" si="14"/>
        <v>162</v>
      </c>
      <c r="K15" s="6">
        <f t="shared" si="14"/>
        <v>57</v>
      </c>
      <c r="L15" s="6">
        <f t="shared" si="14"/>
        <v>19</v>
      </c>
      <c r="M15" s="31">
        <f t="shared" si="14"/>
        <v>0</v>
      </c>
      <c r="N15" s="36"/>
      <c r="O15" s="72">
        <f t="shared" si="15"/>
        <v>622</v>
      </c>
      <c r="P15" s="72">
        <f t="shared" si="16"/>
        <v>0</v>
      </c>
      <c r="Q15" s="72">
        <f t="shared" si="17"/>
        <v>660</v>
      </c>
      <c r="R15" s="72">
        <f t="shared" si="18"/>
        <v>679</v>
      </c>
      <c r="S15" s="72">
        <f t="shared" si="19"/>
        <v>698</v>
      </c>
      <c r="T15" s="73"/>
      <c r="U15" s="67">
        <f>IF(B15=C15,0,IF(S15&lt;&gt;"-",(S15)/Přehled!$A$1,0))</f>
        <v>1.661904761904762</v>
      </c>
    </row>
    <row r="16" spans="1:21" x14ac:dyDescent="0.25">
      <c r="A16" s="75">
        <v>14</v>
      </c>
      <c r="B16" s="76">
        <v>1281</v>
      </c>
      <c r="C16" s="77"/>
      <c r="D16" s="78">
        <v>180</v>
      </c>
      <c r="E16" s="79">
        <f t="shared" si="10"/>
        <v>90</v>
      </c>
      <c r="F16" s="79">
        <f t="shared" si="11"/>
        <v>30</v>
      </c>
      <c r="G16" s="79">
        <f t="shared" si="12"/>
        <v>10</v>
      </c>
      <c r="H16" s="77">
        <f t="shared" si="13"/>
        <v>0</v>
      </c>
      <c r="I16" s="76">
        <f t="shared" si="14"/>
        <v>342</v>
      </c>
      <c r="J16" s="79">
        <f t="shared" si="14"/>
        <v>171</v>
      </c>
      <c r="K16" s="79">
        <f t="shared" si="14"/>
        <v>57</v>
      </c>
      <c r="L16" s="79">
        <f t="shared" si="14"/>
        <v>19</v>
      </c>
      <c r="M16" s="77">
        <f t="shared" si="14"/>
        <v>0</v>
      </c>
      <c r="N16" s="36"/>
      <c r="O16" s="80">
        <f t="shared" si="15"/>
        <v>597</v>
      </c>
      <c r="P16" s="80">
        <f t="shared" si="16"/>
        <v>0</v>
      </c>
      <c r="Q16" s="80">
        <f t="shared" si="17"/>
        <v>654</v>
      </c>
      <c r="R16" s="80">
        <f t="shared" si="18"/>
        <v>673</v>
      </c>
      <c r="S16" s="80">
        <f t="shared" si="19"/>
        <v>692</v>
      </c>
      <c r="T16" s="22"/>
      <c r="U16" s="67">
        <f>IF(B16=C16,0,IF(S16&lt;&gt;"-",(S16)/Přehled!$A$1,0))</f>
        <v>1.6476190476190475</v>
      </c>
    </row>
    <row r="17" spans="1:21" x14ac:dyDescent="0.25">
      <c r="A17" s="81">
        <v>15</v>
      </c>
      <c r="B17" s="11">
        <v>1313</v>
      </c>
      <c r="C17" s="31"/>
      <c r="D17" s="82">
        <v>195</v>
      </c>
      <c r="E17" s="6">
        <f t="shared" si="10"/>
        <v>100</v>
      </c>
      <c r="F17" s="6">
        <f t="shared" si="11"/>
        <v>35</v>
      </c>
      <c r="G17" s="6">
        <f t="shared" si="12"/>
        <v>10</v>
      </c>
      <c r="H17" s="31">
        <f t="shared" si="13"/>
        <v>0</v>
      </c>
      <c r="I17" s="11">
        <f t="shared" si="14"/>
        <v>371</v>
      </c>
      <c r="J17" s="6">
        <f t="shared" si="14"/>
        <v>190</v>
      </c>
      <c r="K17" s="6">
        <f t="shared" si="14"/>
        <v>67</v>
      </c>
      <c r="L17" s="6">
        <f t="shared" si="14"/>
        <v>19</v>
      </c>
      <c r="M17" s="31">
        <f t="shared" si="14"/>
        <v>0</v>
      </c>
      <c r="N17" s="36"/>
      <c r="O17" s="80">
        <f t="shared" si="15"/>
        <v>571</v>
      </c>
      <c r="P17" s="80">
        <f t="shared" si="16"/>
        <v>0</v>
      </c>
      <c r="Q17" s="80">
        <f t="shared" si="17"/>
        <v>618</v>
      </c>
      <c r="R17" s="80">
        <f t="shared" si="18"/>
        <v>647</v>
      </c>
      <c r="S17" s="80">
        <f t="shared" si="19"/>
        <v>666</v>
      </c>
      <c r="T17" s="22"/>
      <c r="U17" s="67">
        <f>IF(B17=C17,0,IF(S17&lt;&gt;"-",(S17)/Přehled!$A$1,0))</f>
        <v>1.5857142857142856</v>
      </c>
    </row>
    <row r="18" spans="1:21" x14ac:dyDescent="0.25">
      <c r="A18" s="81">
        <v>16</v>
      </c>
      <c r="B18" s="11">
        <v>1346</v>
      </c>
      <c r="C18" s="31"/>
      <c r="D18" s="82">
        <v>210</v>
      </c>
      <c r="E18" s="6">
        <f t="shared" si="10"/>
        <v>105</v>
      </c>
      <c r="F18" s="6">
        <f t="shared" si="11"/>
        <v>35</v>
      </c>
      <c r="G18" s="6">
        <f t="shared" si="12"/>
        <v>10</v>
      </c>
      <c r="H18" s="31">
        <f t="shared" si="13"/>
        <v>0</v>
      </c>
      <c r="I18" s="11">
        <f t="shared" si="14"/>
        <v>399</v>
      </c>
      <c r="J18" s="6">
        <f t="shared" si="14"/>
        <v>200</v>
      </c>
      <c r="K18" s="6">
        <f t="shared" si="14"/>
        <v>67</v>
      </c>
      <c r="L18" s="6">
        <f t="shared" si="14"/>
        <v>19</v>
      </c>
      <c r="M18" s="31">
        <f t="shared" si="14"/>
        <v>0</v>
      </c>
      <c r="N18" s="36"/>
      <c r="O18" s="80">
        <f t="shared" si="15"/>
        <v>548</v>
      </c>
      <c r="P18" s="80">
        <f t="shared" si="16"/>
        <v>0</v>
      </c>
      <c r="Q18" s="80">
        <f t="shared" si="17"/>
        <v>613</v>
      </c>
      <c r="R18" s="80">
        <f t="shared" si="18"/>
        <v>642</v>
      </c>
      <c r="S18" s="80">
        <f t="shared" si="19"/>
        <v>661</v>
      </c>
      <c r="T18" s="22"/>
      <c r="U18" s="67">
        <f>IF(B18=C18,0,IF(S18&lt;&gt;"-",(S18)/Přehled!$A$1,0))</f>
        <v>1.5738095238095238</v>
      </c>
    </row>
    <row r="19" spans="1:21" x14ac:dyDescent="0.25">
      <c r="A19" s="81">
        <v>17</v>
      </c>
      <c r="B19" s="11">
        <v>1379</v>
      </c>
      <c r="C19" s="31"/>
      <c r="D19" s="82">
        <v>230</v>
      </c>
      <c r="E19" s="6">
        <f t="shared" si="10"/>
        <v>115</v>
      </c>
      <c r="F19" s="6">
        <f t="shared" si="11"/>
        <v>40</v>
      </c>
      <c r="G19" s="6">
        <f t="shared" si="12"/>
        <v>10</v>
      </c>
      <c r="H19" s="31">
        <f t="shared" si="13"/>
        <v>0</v>
      </c>
      <c r="I19" s="11">
        <f t="shared" si="14"/>
        <v>437</v>
      </c>
      <c r="J19" s="6">
        <f t="shared" si="14"/>
        <v>219</v>
      </c>
      <c r="K19" s="6">
        <f t="shared" si="14"/>
        <v>76</v>
      </c>
      <c r="L19" s="6">
        <f t="shared" si="14"/>
        <v>19</v>
      </c>
      <c r="M19" s="31">
        <f t="shared" si="14"/>
        <v>0</v>
      </c>
      <c r="N19" s="36"/>
      <c r="O19" s="80">
        <f t="shared" si="15"/>
        <v>505</v>
      </c>
      <c r="P19" s="80">
        <f t="shared" si="16"/>
        <v>0</v>
      </c>
      <c r="Q19" s="80">
        <f t="shared" si="17"/>
        <v>571</v>
      </c>
      <c r="R19" s="80">
        <f t="shared" si="18"/>
        <v>609</v>
      </c>
      <c r="S19" s="80">
        <f t="shared" si="19"/>
        <v>628</v>
      </c>
      <c r="T19" s="22"/>
      <c r="U19" s="67">
        <f>IF(B19=C19,0,IF(S19&lt;&gt;"-",(S19)/Přehled!$A$1,0))</f>
        <v>1.4952380952380953</v>
      </c>
    </row>
    <row r="20" spans="1:21" x14ac:dyDescent="0.25">
      <c r="A20" s="81">
        <v>18</v>
      </c>
      <c r="B20" s="11">
        <v>1414</v>
      </c>
      <c r="C20" s="31"/>
      <c r="D20" s="82">
        <v>245</v>
      </c>
      <c r="E20" s="6">
        <f t="shared" si="10"/>
        <v>125</v>
      </c>
      <c r="F20" s="6">
        <f t="shared" si="11"/>
        <v>40</v>
      </c>
      <c r="G20" s="6">
        <f t="shared" si="12"/>
        <v>10</v>
      </c>
      <c r="H20" s="31">
        <f t="shared" si="13"/>
        <v>0</v>
      </c>
      <c r="I20" s="11">
        <f t="shared" si="14"/>
        <v>466</v>
      </c>
      <c r="J20" s="6">
        <f t="shared" si="14"/>
        <v>238</v>
      </c>
      <c r="K20" s="6">
        <f t="shared" si="14"/>
        <v>76</v>
      </c>
      <c r="L20" s="6">
        <f t="shared" si="14"/>
        <v>19</v>
      </c>
      <c r="M20" s="31">
        <f t="shared" si="14"/>
        <v>0</v>
      </c>
      <c r="N20" s="36"/>
      <c r="O20" s="80">
        <f t="shared" si="15"/>
        <v>482</v>
      </c>
      <c r="P20" s="80">
        <f t="shared" si="16"/>
        <v>0</v>
      </c>
      <c r="Q20" s="80">
        <f t="shared" si="17"/>
        <v>558</v>
      </c>
      <c r="R20" s="80">
        <f t="shared" si="18"/>
        <v>596</v>
      </c>
      <c r="S20" s="80">
        <f t="shared" si="19"/>
        <v>615</v>
      </c>
      <c r="T20" s="22"/>
      <c r="U20" s="67">
        <f>IF(B20=C20,0,IF(S20&lt;&gt;"-",(S20)/Přehled!$A$1,0))</f>
        <v>1.4642857142857142</v>
      </c>
    </row>
    <row r="21" spans="1:21" x14ac:dyDescent="0.25">
      <c r="A21" s="81">
        <v>19</v>
      </c>
      <c r="B21" s="11">
        <v>1449</v>
      </c>
      <c r="C21" s="31"/>
      <c r="D21" s="82">
        <v>260</v>
      </c>
      <c r="E21" s="6">
        <f t="shared" si="10"/>
        <v>130</v>
      </c>
      <c r="F21" s="6">
        <f t="shared" si="11"/>
        <v>45</v>
      </c>
      <c r="G21" s="6">
        <f t="shared" si="12"/>
        <v>10</v>
      </c>
      <c r="H21" s="31">
        <f t="shared" si="13"/>
        <v>0</v>
      </c>
      <c r="I21" s="11">
        <f t="shared" si="14"/>
        <v>494</v>
      </c>
      <c r="J21" s="6">
        <f t="shared" si="14"/>
        <v>247</v>
      </c>
      <c r="K21" s="6">
        <f t="shared" si="14"/>
        <v>86</v>
      </c>
      <c r="L21" s="6">
        <f t="shared" si="14"/>
        <v>19</v>
      </c>
      <c r="M21" s="31">
        <f t="shared" si="14"/>
        <v>0</v>
      </c>
      <c r="N21" s="36"/>
      <c r="O21" s="80">
        <f t="shared" si="15"/>
        <v>461</v>
      </c>
      <c r="P21" s="80">
        <f t="shared" si="16"/>
        <v>0</v>
      </c>
      <c r="Q21" s="80">
        <f t="shared" si="17"/>
        <v>536</v>
      </c>
      <c r="R21" s="80">
        <f t="shared" si="18"/>
        <v>584</v>
      </c>
      <c r="S21" s="80">
        <f t="shared" si="19"/>
        <v>603</v>
      </c>
      <c r="T21" s="22"/>
      <c r="U21" s="67">
        <f>IF(B21=C21,0,IF(S21&lt;&gt;"-",(S21)/Přehled!$A$1,0))</f>
        <v>1.4357142857142857</v>
      </c>
    </row>
    <row r="22" spans="1:21" x14ac:dyDescent="0.25">
      <c r="A22" s="81">
        <v>20</v>
      </c>
      <c r="B22" s="11">
        <v>1485</v>
      </c>
      <c r="C22" s="31"/>
      <c r="D22" s="82">
        <v>280</v>
      </c>
      <c r="E22" s="6">
        <f t="shared" si="10"/>
        <v>140</v>
      </c>
      <c r="F22" s="6">
        <f t="shared" si="11"/>
        <v>45</v>
      </c>
      <c r="G22" s="6">
        <f t="shared" si="12"/>
        <v>10</v>
      </c>
      <c r="H22" s="31">
        <f t="shared" si="13"/>
        <v>0</v>
      </c>
      <c r="I22" s="11">
        <f t="shared" si="14"/>
        <v>532</v>
      </c>
      <c r="J22" s="6">
        <f t="shared" si="14"/>
        <v>266</v>
      </c>
      <c r="K22" s="6">
        <f t="shared" si="14"/>
        <v>86</v>
      </c>
      <c r="L22" s="6">
        <f t="shared" si="14"/>
        <v>19</v>
      </c>
      <c r="M22" s="31">
        <f t="shared" si="14"/>
        <v>0</v>
      </c>
      <c r="N22" s="36"/>
      <c r="O22" s="72">
        <f t="shared" si="15"/>
        <v>421</v>
      </c>
      <c r="P22" s="72">
        <f t="shared" si="16"/>
        <v>0</v>
      </c>
      <c r="Q22" s="72">
        <f t="shared" si="17"/>
        <v>515</v>
      </c>
      <c r="R22" s="72">
        <f t="shared" si="18"/>
        <v>563</v>
      </c>
      <c r="S22" s="72">
        <f t="shared" si="19"/>
        <v>582</v>
      </c>
      <c r="T22" s="73"/>
      <c r="U22" s="67">
        <f>IF(B22=C22,0,IF(S22&lt;&gt;"-",(S22)/Přehled!$A$1,0))</f>
        <v>1.3857142857142857</v>
      </c>
    </row>
    <row r="23" spans="1:21" x14ac:dyDescent="0.25">
      <c r="A23" s="50">
        <v>21</v>
      </c>
      <c r="B23" s="51">
        <v>1523</v>
      </c>
      <c r="C23" s="52"/>
      <c r="D23" s="53">
        <v>295</v>
      </c>
      <c r="E23" s="54">
        <f t="shared" si="10"/>
        <v>150</v>
      </c>
      <c r="F23" s="54">
        <f t="shared" si="11"/>
        <v>50</v>
      </c>
      <c r="G23" s="54">
        <f t="shared" si="12"/>
        <v>15</v>
      </c>
      <c r="H23" s="52">
        <f t="shared" si="13"/>
        <v>5</v>
      </c>
      <c r="I23" s="51">
        <f t="shared" si="14"/>
        <v>561</v>
      </c>
      <c r="J23" s="54">
        <f t="shared" si="14"/>
        <v>285</v>
      </c>
      <c r="K23" s="54">
        <f t="shared" si="14"/>
        <v>95</v>
      </c>
      <c r="L23" s="54">
        <f t="shared" si="14"/>
        <v>29</v>
      </c>
      <c r="M23" s="52">
        <f t="shared" si="14"/>
        <v>10</v>
      </c>
      <c r="N23" s="36"/>
      <c r="O23" s="83">
        <f t="shared" si="15"/>
        <v>401</v>
      </c>
      <c r="P23" s="83">
        <f t="shared" si="16"/>
        <v>0</v>
      </c>
      <c r="Q23" s="83">
        <f t="shared" si="17"/>
        <v>487</v>
      </c>
      <c r="R23" s="83">
        <f t="shared" si="18"/>
        <v>524</v>
      </c>
      <c r="S23" s="83">
        <f t="shared" si="19"/>
        <v>543</v>
      </c>
      <c r="T23" s="73"/>
      <c r="U23" s="67">
        <f>IF(B23=C23,0,IF(S23&lt;&gt;"-",(S23)/Přehled!$A$1,0))</f>
        <v>1.2928571428571429</v>
      </c>
    </row>
    <row r="24" spans="1:21" x14ac:dyDescent="0.25">
      <c r="A24" s="55">
        <v>22</v>
      </c>
      <c r="B24" s="34">
        <v>1561</v>
      </c>
      <c r="C24" s="7"/>
      <c r="D24" s="56">
        <v>310</v>
      </c>
      <c r="E24" s="41">
        <f t="shared" si="10"/>
        <v>155</v>
      </c>
      <c r="F24" s="41">
        <f t="shared" si="11"/>
        <v>50</v>
      </c>
      <c r="G24" s="41">
        <f t="shared" si="12"/>
        <v>15</v>
      </c>
      <c r="H24" s="7">
        <f t="shared" si="13"/>
        <v>5</v>
      </c>
      <c r="I24" s="34">
        <f t="shared" si="14"/>
        <v>589</v>
      </c>
      <c r="J24" s="41">
        <f t="shared" si="14"/>
        <v>295</v>
      </c>
      <c r="K24" s="41">
        <f t="shared" si="14"/>
        <v>95</v>
      </c>
      <c r="L24" s="41">
        <f t="shared" si="14"/>
        <v>29</v>
      </c>
      <c r="M24" s="7">
        <f t="shared" si="14"/>
        <v>10</v>
      </c>
      <c r="N24" s="36"/>
      <c r="O24" s="83">
        <f t="shared" si="15"/>
        <v>383</v>
      </c>
      <c r="P24" s="83">
        <f t="shared" si="16"/>
        <v>0</v>
      </c>
      <c r="Q24" s="83">
        <f t="shared" si="17"/>
        <v>487</v>
      </c>
      <c r="R24" s="83">
        <f t="shared" si="18"/>
        <v>524</v>
      </c>
      <c r="S24" s="83">
        <f t="shared" si="19"/>
        <v>543</v>
      </c>
      <c r="T24" s="73"/>
      <c r="U24" s="67">
        <f>IF(B24=C24,0,IF(S24&lt;&gt;"-",(S24)/Přehled!$A$1,0))</f>
        <v>1.2928571428571429</v>
      </c>
    </row>
    <row r="25" spans="1:21" x14ac:dyDescent="0.25">
      <c r="A25" s="55">
        <v>23</v>
      </c>
      <c r="B25" s="34">
        <v>1600</v>
      </c>
      <c r="C25" s="7"/>
      <c r="D25" s="56">
        <v>330</v>
      </c>
      <c r="E25" s="41">
        <f t="shared" si="10"/>
        <v>165</v>
      </c>
      <c r="F25" s="41">
        <f t="shared" si="11"/>
        <v>55</v>
      </c>
      <c r="G25" s="41">
        <f t="shared" si="12"/>
        <v>15</v>
      </c>
      <c r="H25" s="7">
        <f t="shared" si="13"/>
        <v>5</v>
      </c>
      <c r="I25" s="34">
        <f t="shared" si="14"/>
        <v>627</v>
      </c>
      <c r="J25" s="41">
        <f t="shared" si="14"/>
        <v>314</v>
      </c>
      <c r="K25" s="41">
        <f t="shared" si="14"/>
        <v>105</v>
      </c>
      <c r="L25" s="41">
        <f t="shared" si="14"/>
        <v>29</v>
      </c>
      <c r="M25" s="7">
        <f t="shared" si="14"/>
        <v>10</v>
      </c>
      <c r="N25" s="36"/>
      <c r="O25" s="83">
        <f t="shared" si="15"/>
        <v>346</v>
      </c>
      <c r="P25" s="83">
        <f t="shared" si="16"/>
        <v>0</v>
      </c>
      <c r="Q25" s="83">
        <f t="shared" si="17"/>
        <v>449</v>
      </c>
      <c r="R25" s="83">
        <f t="shared" si="18"/>
        <v>496</v>
      </c>
      <c r="S25" s="83">
        <f t="shared" si="19"/>
        <v>515</v>
      </c>
      <c r="T25" s="73"/>
      <c r="U25" s="67">
        <f>IF(B25=C25,0,IF(S25&lt;&gt;"-",(S25)/Přehled!$A$1,0))</f>
        <v>1.2261904761904763</v>
      </c>
    </row>
    <row r="26" spans="1:21" x14ac:dyDescent="0.25">
      <c r="A26" s="55">
        <v>24</v>
      </c>
      <c r="B26" s="34">
        <v>1640</v>
      </c>
      <c r="C26" s="7"/>
      <c r="D26" s="56">
        <v>350</v>
      </c>
      <c r="E26" s="41">
        <f t="shared" si="10"/>
        <v>175</v>
      </c>
      <c r="F26" s="41">
        <f t="shared" si="11"/>
        <v>60</v>
      </c>
      <c r="G26" s="41">
        <f t="shared" si="12"/>
        <v>15</v>
      </c>
      <c r="H26" s="7">
        <f t="shared" si="13"/>
        <v>5</v>
      </c>
      <c r="I26" s="34">
        <f t="shared" si="14"/>
        <v>665</v>
      </c>
      <c r="J26" s="41">
        <f t="shared" si="14"/>
        <v>333</v>
      </c>
      <c r="K26" s="41">
        <f t="shared" si="14"/>
        <v>114</v>
      </c>
      <c r="L26" s="41">
        <f t="shared" si="14"/>
        <v>29</v>
      </c>
      <c r="M26" s="7">
        <f t="shared" si="14"/>
        <v>10</v>
      </c>
      <c r="N26" s="36"/>
      <c r="O26" s="83">
        <f t="shared" si="15"/>
        <v>310</v>
      </c>
      <c r="P26" s="83">
        <f t="shared" si="16"/>
        <v>0</v>
      </c>
      <c r="Q26" s="83">
        <f t="shared" si="17"/>
        <v>414</v>
      </c>
      <c r="R26" s="83">
        <f t="shared" si="18"/>
        <v>470</v>
      </c>
      <c r="S26" s="83">
        <f t="shared" si="19"/>
        <v>489</v>
      </c>
      <c r="T26" s="73"/>
      <c r="U26" s="67">
        <f>IF(B26=C26,0,IF(S26&lt;&gt;"-",(S26)/Přehled!$A$1,0))</f>
        <v>1.1642857142857144</v>
      </c>
    </row>
    <row r="27" spans="1:21" x14ac:dyDescent="0.25">
      <c r="A27" s="55">
        <v>25</v>
      </c>
      <c r="B27" s="34">
        <v>1681</v>
      </c>
      <c r="C27" s="7"/>
      <c r="D27" s="56">
        <v>365</v>
      </c>
      <c r="E27" s="41">
        <f t="shared" si="10"/>
        <v>185</v>
      </c>
      <c r="F27" s="41">
        <f t="shared" si="11"/>
        <v>60</v>
      </c>
      <c r="G27" s="41">
        <f t="shared" si="12"/>
        <v>15</v>
      </c>
      <c r="H27" s="7">
        <f t="shared" si="13"/>
        <v>5</v>
      </c>
      <c r="I27" s="34">
        <f t="shared" si="14"/>
        <v>694</v>
      </c>
      <c r="J27" s="41">
        <f t="shared" si="14"/>
        <v>352</v>
      </c>
      <c r="K27" s="41">
        <f t="shared" si="14"/>
        <v>114</v>
      </c>
      <c r="L27" s="41">
        <f t="shared" si="14"/>
        <v>29</v>
      </c>
      <c r="M27" s="7">
        <f t="shared" si="14"/>
        <v>10</v>
      </c>
      <c r="N27" s="36"/>
      <c r="O27" s="83">
        <f t="shared" si="15"/>
        <v>293</v>
      </c>
      <c r="P27" s="83">
        <f t="shared" si="16"/>
        <v>0</v>
      </c>
      <c r="Q27" s="83">
        <f t="shared" si="17"/>
        <v>407</v>
      </c>
      <c r="R27" s="83">
        <f t="shared" si="18"/>
        <v>463</v>
      </c>
      <c r="S27" s="83">
        <f t="shared" si="19"/>
        <v>482</v>
      </c>
      <c r="T27" s="73"/>
      <c r="U27" s="67">
        <f>IF(B27=C27,0,IF(S27&lt;&gt;"-",(S27)/Přehled!$A$1,0))</f>
        <v>1.1476190476190475</v>
      </c>
    </row>
    <row r="28" spans="1:21" x14ac:dyDescent="0.25">
      <c r="A28" s="55">
        <v>26</v>
      </c>
      <c r="B28" s="34">
        <v>1723</v>
      </c>
      <c r="C28" s="7"/>
      <c r="D28" s="56">
        <v>385</v>
      </c>
      <c r="E28" s="41">
        <f t="shared" si="10"/>
        <v>195</v>
      </c>
      <c r="F28" s="41">
        <f t="shared" si="11"/>
        <v>65</v>
      </c>
      <c r="G28" s="41">
        <f t="shared" si="12"/>
        <v>15</v>
      </c>
      <c r="H28" s="7">
        <f t="shared" si="13"/>
        <v>5</v>
      </c>
      <c r="I28" s="34">
        <f t="shared" si="14"/>
        <v>732</v>
      </c>
      <c r="J28" s="41">
        <f t="shared" si="14"/>
        <v>371</v>
      </c>
      <c r="K28" s="41">
        <f t="shared" si="14"/>
        <v>124</v>
      </c>
      <c r="L28" s="41">
        <f t="shared" si="14"/>
        <v>29</v>
      </c>
      <c r="M28" s="7">
        <f t="shared" si="14"/>
        <v>10</v>
      </c>
      <c r="N28" s="36"/>
      <c r="O28" s="83">
        <f t="shared" si="15"/>
        <v>259</v>
      </c>
      <c r="P28" s="83">
        <f t="shared" si="16"/>
        <v>0</v>
      </c>
      <c r="Q28" s="83">
        <f t="shared" si="17"/>
        <v>372</v>
      </c>
      <c r="R28" s="83">
        <f t="shared" si="18"/>
        <v>438</v>
      </c>
      <c r="S28" s="83">
        <f t="shared" si="19"/>
        <v>457</v>
      </c>
      <c r="T28" s="73"/>
      <c r="U28" s="67">
        <f>IF(B28=C28,0,IF(S28&lt;&gt;"-",(S28)/Přehled!$A$1,0))</f>
        <v>1.088095238095238</v>
      </c>
    </row>
    <row r="29" spans="1:21" x14ac:dyDescent="0.25">
      <c r="A29" s="55">
        <v>27</v>
      </c>
      <c r="B29" s="34">
        <v>1766</v>
      </c>
      <c r="C29" s="7"/>
      <c r="D29" s="56">
        <v>400</v>
      </c>
      <c r="E29" s="41">
        <f t="shared" si="10"/>
        <v>200</v>
      </c>
      <c r="F29" s="41">
        <f t="shared" si="11"/>
        <v>65</v>
      </c>
      <c r="G29" s="41">
        <f t="shared" si="12"/>
        <v>15</v>
      </c>
      <c r="H29" s="7">
        <f t="shared" si="13"/>
        <v>5</v>
      </c>
      <c r="I29" s="34">
        <f t="shared" si="14"/>
        <v>760</v>
      </c>
      <c r="J29" s="41">
        <f t="shared" si="14"/>
        <v>380</v>
      </c>
      <c r="K29" s="41">
        <f t="shared" si="14"/>
        <v>124</v>
      </c>
      <c r="L29" s="41">
        <f t="shared" si="14"/>
        <v>29</v>
      </c>
      <c r="M29" s="7">
        <f t="shared" si="14"/>
        <v>10</v>
      </c>
      <c r="N29" s="36"/>
      <c r="O29" s="83">
        <f t="shared" si="15"/>
        <v>246</v>
      </c>
      <c r="P29" s="83">
        <f t="shared" si="16"/>
        <v>0</v>
      </c>
      <c r="Q29" s="83">
        <f t="shared" si="17"/>
        <v>378</v>
      </c>
      <c r="R29" s="83">
        <f t="shared" si="18"/>
        <v>444</v>
      </c>
      <c r="S29" s="83">
        <f t="shared" si="19"/>
        <v>463</v>
      </c>
      <c r="T29" s="73"/>
      <c r="U29" s="67">
        <f>IF(B29=C29,0,IF(S29&lt;&gt;"-",(S29)/Přehled!$A$1,0))</f>
        <v>1.1023809523809525</v>
      </c>
    </row>
    <row r="30" spans="1:21" x14ac:dyDescent="0.25">
      <c r="A30" s="55">
        <v>28</v>
      </c>
      <c r="B30" s="34">
        <v>1810</v>
      </c>
      <c r="C30" s="7"/>
      <c r="D30" s="56">
        <v>420</v>
      </c>
      <c r="E30" s="41">
        <f t="shared" si="10"/>
        <v>210</v>
      </c>
      <c r="F30" s="41">
        <f t="shared" si="11"/>
        <v>70</v>
      </c>
      <c r="G30" s="41">
        <f t="shared" si="12"/>
        <v>20</v>
      </c>
      <c r="H30" s="7">
        <f t="shared" si="13"/>
        <v>5</v>
      </c>
      <c r="I30" s="34">
        <f t="shared" si="14"/>
        <v>798</v>
      </c>
      <c r="J30" s="41">
        <f t="shared" si="14"/>
        <v>399</v>
      </c>
      <c r="K30" s="41">
        <f t="shared" si="14"/>
        <v>133</v>
      </c>
      <c r="L30" s="41">
        <f t="shared" si="14"/>
        <v>38</v>
      </c>
      <c r="M30" s="7">
        <f t="shared" si="14"/>
        <v>10</v>
      </c>
      <c r="N30" s="36"/>
      <c r="O30" s="83">
        <f t="shared" si="15"/>
        <v>214</v>
      </c>
      <c r="P30" s="83">
        <f t="shared" si="16"/>
        <v>0</v>
      </c>
      <c r="Q30" s="83">
        <f t="shared" si="17"/>
        <v>347</v>
      </c>
      <c r="R30" s="83">
        <f t="shared" si="18"/>
        <v>404</v>
      </c>
      <c r="S30" s="83">
        <f t="shared" si="19"/>
        <v>432</v>
      </c>
      <c r="T30" s="73"/>
      <c r="U30" s="67">
        <f>IF(B30=C30,0,IF(S30&lt;&gt;"-",(S30)/Přehled!$A$1,0))</f>
        <v>1.0285714285714285</v>
      </c>
    </row>
    <row r="31" spans="1:21" x14ac:dyDescent="0.25">
      <c r="A31" s="55">
        <v>29</v>
      </c>
      <c r="B31" s="34">
        <v>1855</v>
      </c>
      <c r="C31" s="7"/>
      <c r="D31" s="56">
        <v>440</v>
      </c>
      <c r="E31" s="41">
        <f t="shared" si="10"/>
        <v>220</v>
      </c>
      <c r="F31" s="41">
        <f t="shared" si="11"/>
        <v>75</v>
      </c>
      <c r="G31" s="41">
        <f t="shared" si="12"/>
        <v>20</v>
      </c>
      <c r="H31" s="7">
        <f t="shared" si="13"/>
        <v>5</v>
      </c>
      <c r="I31" s="34">
        <f t="shared" si="14"/>
        <v>836</v>
      </c>
      <c r="J31" s="41">
        <f t="shared" si="14"/>
        <v>418</v>
      </c>
      <c r="K31" s="41">
        <f t="shared" si="14"/>
        <v>143</v>
      </c>
      <c r="L31" s="41">
        <f t="shared" si="14"/>
        <v>38</v>
      </c>
      <c r="M31" s="7">
        <f t="shared" si="14"/>
        <v>10</v>
      </c>
      <c r="N31" s="36"/>
      <c r="O31" s="83">
        <f t="shared" si="15"/>
        <v>183</v>
      </c>
      <c r="P31" s="83">
        <f t="shared" si="16"/>
        <v>0</v>
      </c>
      <c r="Q31" s="83">
        <f t="shared" si="17"/>
        <v>315</v>
      </c>
      <c r="R31" s="83">
        <f t="shared" si="18"/>
        <v>382</v>
      </c>
      <c r="S31" s="83">
        <f t="shared" si="19"/>
        <v>410</v>
      </c>
      <c r="T31" s="73"/>
      <c r="U31" s="67">
        <f>IF(B31=C31,0,IF(S31&lt;&gt;"-",(S31)/Přehled!$A$1,0))</f>
        <v>0.97619047619047616</v>
      </c>
    </row>
    <row r="32" spans="1:21" x14ac:dyDescent="0.25">
      <c r="A32" s="55">
        <v>30</v>
      </c>
      <c r="B32" s="34">
        <v>1901</v>
      </c>
      <c r="C32" s="7"/>
      <c r="D32" s="56">
        <v>455</v>
      </c>
      <c r="E32" s="41">
        <f t="shared" si="10"/>
        <v>230</v>
      </c>
      <c r="F32" s="41">
        <f t="shared" si="11"/>
        <v>75</v>
      </c>
      <c r="G32" s="41">
        <f t="shared" si="12"/>
        <v>20</v>
      </c>
      <c r="H32" s="7">
        <f t="shared" si="13"/>
        <v>5</v>
      </c>
      <c r="I32" s="34">
        <f t="shared" si="14"/>
        <v>865</v>
      </c>
      <c r="J32" s="41">
        <f t="shared" si="14"/>
        <v>437</v>
      </c>
      <c r="K32" s="41">
        <f t="shared" si="14"/>
        <v>143</v>
      </c>
      <c r="L32" s="41">
        <f t="shared" si="14"/>
        <v>38</v>
      </c>
      <c r="M32" s="7">
        <f t="shared" si="14"/>
        <v>10</v>
      </c>
      <c r="N32" s="36"/>
      <c r="O32" s="83">
        <f t="shared" si="15"/>
        <v>171</v>
      </c>
      <c r="P32" s="83">
        <f t="shared" si="16"/>
        <v>0</v>
      </c>
      <c r="Q32" s="83">
        <f t="shared" si="17"/>
        <v>313</v>
      </c>
      <c r="R32" s="83">
        <f t="shared" si="18"/>
        <v>380</v>
      </c>
      <c r="S32" s="83">
        <f t="shared" si="19"/>
        <v>408</v>
      </c>
      <c r="T32" s="73"/>
      <c r="U32" s="67">
        <f>IF(B32=C32,0,IF(S32&lt;&gt;"-",(S32)/Přehled!$A$1,0))</f>
        <v>0.97142857142857142</v>
      </c>
    </row>
    <row r="33" spans="1:21" x14ac:dyDescent="0.25">
      <c r="A33" s="50">
        <v>31</v>
      </c>
      <c r="B33" s="51">
        <v>1949</v>
      </c>
      <c r="C33" s="52"/>
      <c r="D33" s="53">
        <v>475</v>
      </c>
      <c r="E33" s="54">
        <f t="shared" si="10"/>
        <v>240</v>
      </c>
      <c r="F33" s="54">
        <f t="shared" si="11"/>
        <v>80</v>
      </c>
      <c r="G33" s="54">
        <f t="shared" si="12"/>
        <v>20</v>
      </c>
      <c r="H33" s="52">
        <f t="shared" si="13"/>
        <v>5</v>
      </c>
      <c r="I33" s="51">
        <f t="shared" si="14"/>
        <v>903</v>
      </c>
      <c r="J33" s="54">
        <f t="shared" si="14"/>
        <v>456</v>
      </c>
      <c r="K33" s="54">
        <f t="shared" si="14"/>
        <v>152</v>
      </c>
      <c r="L33" s="54">
        <f t="shared" si="14"/>
        <v>38</v>
      </c>
      <c r="M33" s="52">
        <f t="shared" si="14"/>
        <v>10</v>
      </c>
      <c r="N33" s="36"/>
      <c r="O33" s="83">
        <f t="shared" si="15"/>
        <v>143</v>
      </c>
      <c r="P33" s="83">
        <f t="shared" si="16"/>
        <v>0</v>
      </c>
      <c r="Q33" s="83">
        <f t="shared" si="17"/>
        <v>286</v>
      </c>
      <c r="R33" s="83">
        <f t="shared" si="18"/>
        <v>362</v>
      </c>
      <c r="S33" s="83">
        <f t="shared" si="19"/>
        <v>390</v>
      </c>
      <c r="T33" s="73"/>
      <c r="U33" s="67">
        <f>IF(B33=C33,0,IF(S33&lt;&gt;"-",(S33)/Přehled!$A$1,0))</f>
        <v>0.9285714285714286</v>
      </c>
    </row>
    <row r="34" spans="1:21" x14ac:dyDescent="0.25">
      <c r="A34" s="55">
        <v>32</v>
      </c>
      <c r="B34" s="34">
        <v>1998</v>
      </c>
      <c r="C34" s="7"/>
      <c r="D34" s="56">
        <v>495</v>
      </c>
      <c r="E34" s="41">
        <f t="shared" si="10"/>
        <v>250</v>
      </c>
      <c r="F34" s="41">
        <f t="shared" si="11"/>
        <v>85</v>
      </c>
      <c r="G34" s="41">
        <f t="shared" si="12"/>
        <v>20</v>
      </c>
      <c r="H34" s="7">
        <f t="shared" si="13"/>
        <v>5</v>
      </c>
      <c r="I34" s="34">
        <f t="shared" si="14"/>
        <v>941</v>
      </c>
      <c r="J34" s="41">
        <f t="shared" si="14"/>
        <v>475</v>
      </c>
      <c r="K34" s="41">
        <f t="shared" si="14"/>
        <v>162</v>
      </c>
      <c r="L34" s="41">
        <f t="shared" si="14"/>
        <v>38</v>
      </c>
      <c r="M34" s="7">
        <f t="shared" si="14"/>
        <v>10</v>
      </c>
      <c r="N34" s="36"/>
      <c r="O34" s="83">
        <f t="shared" si="15"/>
        <v>116</v>
      </c>
      <c r="P34" s="83">
        <f t="shared" si="16"/>
        <v>0</v>
      </c>
      <c r="Q34" s="83">
        <f t="shared" si="17"/>
        <v>258</v>
      </c>
      <c r="R34" s="83">
        <f t="shared" si="18"/>
        <v>344</v>
      </c>
      <c r="S34" s="83">
        <f t="shared" si="19"/>
        <v>372</v>
      </c>
      <c r="T34" s="73"/>
      <c r="U34" s="67">
        <f>IF(B34=C34,0,IF(S34&lt;&gt;"-",(S34)/Přehled!$A$1,0))</f>
        <v>0.88571428571428568</v>
      </c>
    </row>
    <row r="35" spans="1:21" x14ac:dyDescent="0.25">
      <c r="A35" s="55">
        <v>33</v>
      </c>
      <c r="B35" s="34">
        <v>2047</v>
      </c>
      <c r="C35" s="7"/>
      <c r="D35" s="56">
        <v>510</v>
      </c>
      <c r="E35" s="41">
        <f t="shared" si="10"/>
        <v>255</v>
      </c>
      <c r="F35" s="41">
        <f t="shared" si="11"/>
        <v>85</v>
      </c>
      <c r="G35" s="41">
        <f t="shared" si="12"/>
        <v>20</v>
      </c>
      <c r="H35" s="7">
        <f t="shared" si="13"/>
        <v>5</v>
      </c>
      <c r="I35" s="34">
        <f t="shared" si="14"/>
        <v>969</v>
      </c>
      <c r="J35" s="41">
        <f t="shared" si="14"/>
        <v>485</v>
      </c>
      <c r="K35" s="41">
        <f t="shared" si="14"/>
        <v>162</v>
      </c>
      <c r="L35" s="41">
        <f t="shared" si="14"/>
        <v>38</v>
      </c>
      <c r="M35" s="7">
        <f t="shared" si="14"/>
        <v>10</v>
      </c>
      <c r="N35" s="36"/>
      <c r="O35" s="35">
        <f t="shared" si="15"/>
        <v>109</v>
      </c>
      <c r="P35" s="35">
        <f t="shared" si="16"/>
        <v>0</v>
      </c>
      <c r="Q35" s="35">
        <f t="shared" si="17"/>
        <v>269</v>
      </c>
      <c r="R35" s="35">
        <f t="shared" si="18"/>
        <v>355</v>
      </c>
      <c r="S35" s="35">
        <f t="shared" si="19"/>
        <v>383</v>
      </c>
      <c r="T35" s="22"/>
      <c r="U35" s="67">
        <f>IF(B35=C35,0,IF(S35&lt;&gt;"-",(S35)/Přehled!$A$1,0))</f>
        <v>0.91190476190476188</v>
      </c>
    </row>
    <row r="36" spans="1:21" x14ac:dyDescent="0.25">
      <c r="A36" s="55">
        <v>34</v>
      </c>
      <c r="B36" s="34">
        <v>2099</v>
      </c>
      <c r="C36" s="7"/>
      <c r="D36" s="56">
        <v>530</v>
      </c>
      <c r="E36" s="41">
        <f t="shared" si="10"/>
        <v>265</v>
      </c>
      <c r="F36" s="41">
        <f t="shared" si="11"/>
        <v>90</v>
      </c>
      <c r="G36" s="41">
        <f t="shared" si="12"/>
        <v>25</v>
      </c>
      <c r="H36" s="7">
        <f t="shared" si="13"/>
        <v>5</v>
      </c>
      <c r="I36" s="34">
        <f t="shared" si="14"/>
        <v>1007</v>
      </c>
      <c r="J36" s="41">
        <f t="shared" si="14"/>
        <v>504</v>
      </c>
      <c r="K36" s="41">
        <f t="shared" si="14"/>
        <v>171</v>
      </c>
      <c r="L36" s="41">
        <f t="shared" si="14"/>
        <v>48</v>
      </c>
      <c r="M36" s="7">
        <f t="shared" si="14"/>
        <v>10</v>
      </c>
      <c r="N36" s="36"/>
      <c r="O36" s="35">
        <f t="shared" si="15"/>
        <v>85</v>
      </c>
      <c r="P36" s="35">
        <f t="shared" si="16"/>
        <v>0</v>
      </c>
      <c r="Q36" s="35">
        <f t="shared" si="17"/>
        <v>246</v>
      </c>
      <c r="R36" s="35">
        <f t="shared" si="18"/>
        <v>321</v>
      </c>
      <c r="S36" s="35">
        <f t="shared" si="19"/>
        <v>359</v>
      </c>
      <c r="T36" s="22"/>
      <c r="U36" s="67">
        <f>IF(B36=C36,0,IF(S36&lt;&gt;"-",(S36)/Přehled!$A$1,0))</f>
        <v>0.85476190476190472</v>
      </c>
    </row>
    <row r="37" spans="1:21" x14ac:dyDescent="0.25">
      <c r="A37" s="55">
        <v>35</v>
      </c>
      <c r="B37" s="34">
        <v>2151</v>
      </c>
      <c r="C37" s="7"/>
      <c r="D37" s="56">
        <v>550</v>
      </c>
      <c r="E37" s="41">
        <f t="shared" si="10"/>
        <v>275</v>
      </c>
      <c r="F37" s="41">
        <f t="shared" si="11"/>
        <v>90</v>
      </c>
      <c r="G37" s="41">
        <f t="shared" si="12"/>
        <v>25</v>
      </c>
      <c r="H37" s="7">
        <f t="shared" si="13"/>
        <v>5</v>
      </c>
      <c r="I37" s="34">
        <f t="shared" si="14"/>
        <v>1045</v>
      </c>
      <c r="J37" s="41">
        <f t="shared" si="14"/>
        <v>523</v>
      </c>
      <c r="K37" s="41">
        <f t="shared" si="14"/>
        <v>171</v>
      </c>
      <c r="L37" s="41">
        <f t="shared" si="14"/>
        <v>48</v>
      </c>
      <c r="M37" s="7">
        <f t="shared" si="14"/>
        <v>10</v>
      </c>
      <c r="N37" s="36"/>
      <c r="O37" s="35">
        <f t="shared" si="15"/>
        <v>61</v>
      </c>
      <c r="P37" s="35">
        <f t="shared" si="16"/>
        <v>0</v>
      </c>
      <c r="Q37" s="35">
        <f t="shared" si="17"/>
        <v>241</v>
      </c>
      <c r="R37" s="35">
        <f t="shared" si="18"/>
        <v>316</v>
      </c>
      <c r="S37" s="35">
        <f t="shared" si="19"/>
        <v>354</v>
      </c>
      <c r="T37" s="22"/>
      <c r="U37" s="67">
        <f>IF(B37=C37,0,IF(S37&lt;&gt;"-",(S37)/Přehled!$A$1,0))</f>
        <v>0.84285714285714286</v>
      </c>
    </row>
    <row r="38" spans="1:21" x14ac:dyDescent="0.25">
      <c r="A38" s="55">
        <v>36</v>
      </c>
      <c r="B38" s="34">
        <v>2205</v>
      </c>
      <c r="C38" s="7"/>
      <c r="D38" s="56">
        <v>570</v>
      </c>
      <c r="E38" s="41">
        <f t="shared" si="10"/>
        <v>285</v>
      </c>
      <c r="F38" s="41">
        <f t="shared" si="11"/>
        <v>95</v>
      </c>
      <c r="G38" s="41">
        <f t="shared" si="12"/>
        <v>25</v>
      </c>
      <c r="H38" s="7">
        <f t="shared" si="13"/>
        <v>5</v>
      </c>
      <c r="I38" s="34">
        <f t="shared" si="14"/>
        <v>1083</v>
      </c>
      <c r="J38" s="41">
        <f t="shared" si="14"/>
        <v>542</v>
      </c>
      <c r="K38" s="41">
        <f t="shared" si="14"/>
        <v>181</v>
      </c>
      <c r="L38" s="41">
        <f t="shared" si="14"/>
        <v>48</v>
      </c>
      <c r="M38" s="7">
        <f t="shared" si="14"/>
        <v>10</v>
      </c>
      <c r="N38" s="36"/>
      <c r="O38" s="35">
        <f t="shared" si="15"/>
        <v>39</v>
      </c>
      <c r="P38" s="35">
        <f t="shared" si="16"/>
        <v>0</v>
      </c>
      <c r="Q38" s="35">
        <f t="shared" si="17"/>
        <v>218</v>
      </c>
      <c r="R38" s="35">
        <f t="shared" si="18"/>
        <v>303</v>
      </c>
      <c r="S38" s="35">
        <f t="shared" si="19"/>
        <v>341</v>
      </c>
      <c r="T38" s="22"/>
      <c r="U38" s="67">
        <f>IF(B38=C38,0,IF(S38&lt;&gt;"-",(S38)/Přehled!$A$1,0))</f>
        <v>0.81190476190476191</v>
      </c>
    </row>
    <row r="39" spans="1:21" x14ac:dyDescent="0.25">
      <c r="A39" s="55">
        <v>37</v>
      </c>
      <c r="B39" s="34">
        <v>2260</v>
      </c>
      <c r="C39" s="7"/>
      <c r="D39" s="56">
        <v>590</v>
      </c>
      <c r="E39" s="41">
        <f t="shared" si="10"/>
        <v>295</v>
      </c>
      <c r="F39" s="41">
        <f t="shared" si="11"/>
        <v>100</v>
      </c>
      <c r="G39" s="41">
        <f t="shared" si="12"/>
        <v>25</v>
      </c>
      <c r="H39" s="7">
        <f t="shared" si="13"/>
        <v>5</v>
      </c>
      <c r="I39" s="34">
        <f t="shared" si="14"/>
        <v>1121</v>
      </c>
      <c r="J39" s="41">
        <f t="shared" si="14"/>
        <v>561</v>
      </c>
      <c r="K39" s="41">
        <f t="shared" si="14"/>
        <v>190</v>
      </c>
      <c r="L39" s="41">
        <f t="shared" si="14"/>
        <v>48</v>
      </c>
      <c r="M39" s="7">
        <f t="shared" si="14"/>
        <v>10</v>
      </c>
      <c r="N39" s="36"/>
      <c r="O39" s="35">
        <f t="shared" si="15"/>
        <v>18</v>
      </c>
      <c r="P39" s="35">
        <f t="shared" si="16"/>
        <v>0</v>
      </c>
      <c r="Q39" s="35">
        <f t="shared" si="17"/>
        <v>198</v>
      </c>
      <c r="R39" s="35">
        <f t="shared" si="18"/>
        <v>292</v>
      </c>
      <c r="S39" s="35">
        <f t="shared" si="19"/>
        <v>330</v>
      </c>
      <c r="T39" s="22"/>
      <c r="U39" s="67">
        <f>IF(B39=C39,0,IF(S39&lt;&gt;"-",(S39)/Přehled!$A$1,0))</f>
        <v>0.7857142857142857</v>
      </c>
    </row>
    <row r="40" spans="1:21" x14ac:dyDescent="0.25">
      <c r="A40" s="55">
        <v>38</v>
      </c>
      <c r="B40" s="34">
        <v>2316</v>
      </c>
      <c r="C40" s="7"/>
      <c r="D40" s="56">
        <v>605</v>
      </c>
      <c r="E40" s="41">
        <f t="shared" si="10"/>
        <v>305</v>
      </c>
      <c r="F40" s="41">
        <f t="shared" si="11"/>
        <v>100</v>
      </c>
      <c r="G40" s="41">
        <f t="shared" si="12"/>
        <v>25</v>
      </c>
      <c r="H40" s="7">
        <f t="shared" si="13"/>
        <v>5</v>
      </c>
      <c r="I40" s="34">
        <f t="shared" si="14"/>
        <v>1150</v>
      </c>
      <c r="J40" s="41">
        <f t="shared" si="14"/>
        <v>580</v>
      </c>
      <c r="K40" s="41">
        <f t="shared" si="14"/>
        <v>190</v>
      </c>
      <c r="L40" s="41">
        <f t="shared" si="14"/>
        <v>48</v>
      </c>
      <c r="M40" s="7">
        <f t="shared" si="14"/>
        <v>10</v>
      </c>
      <c r="N40" s="36"/>
      <c r="O40" s="35">
        <f t="shared" si="15"/>
        <v>16</v>
      </c>
      <c r="P40" s="35">
        <f t="shared" si="16"/>
        <v>0</v>
      </c>
      <c r="Q40" s="35">
        <f t="shared" si="17"/>
        <v>206</v>
      </c>
      <c r="R40" s="35">
        <f t="shared" si="18"/>
        <v>300</v>
      </c>
      <c r="S40" s="35">
        <f t="shared" si="19"/>
        <v>338</v>
      </c>
      <c r="T40" s="22"/>
      <c r="U40" s="67">
        <f>IF(B40=C40,0,IF(S40&lt;&gt;"-",(S40)/Přehled!$A$1,0))</f>
        <v>0.80476190476190479</v>
      </c>
    </row>
    <row r="41" spans="1:21" x14ac:dyDescent="0.25">
      <c r="A41" s="55">
        <v>39</v>
      </c>
      <c r="B41" s="34">
        <v>2374</v>
      </c>
      <c r="C41" s="7"/>
      <c r="D41" s="56">
        <v>625</v>
      </c>
      <c r="E41" s="41">
        <f t="shared" si="10"/>
        <v>315</v>
      </c>
      <c r="F41" s="41">
        <f t="shared" si="11"/>
        <v>105</v>
      </c>
      <c r="G41" s="41">
        <f t="shared" si="12"/>
        <v>25</v>
      </c>
      <c r="H41" s="7">
        <f t="shared" si="13"/>
        <v>5</v>
      </c>
      <c r="I41" s="34">
        <f t="shared" si="14"/>
        <v>1188</v>
      </c>
      <c r="J41" s="41">
        <f t="shared" si="14"/>
        <v>599</v>
      </c>
      <c r="K41" s="41">
        <f t="shared" si="14"/>
        <v>200</v>
      </c>
      <c r="L41" s="41">
        <f t="shared" si="14"/>
        <v>48</v>
      </c>
      <c r="M41" s="7">
        <f t="shared" si="14"/>
        <v>10</v>
      </c>
      <c r="N41" s="36"/>
      <c r="O41" s="35">
        <f t="shared" si="15"/>
        <v>0</v>
      </c>
      <c r="P41" s="35">
        <f t="shared" si="16"/>
        <v>0</v>
      </c>
      <c r="Q41" s="35">
        <f t="shared" si="17"/>
        <v>187</v>
      </c>
      <c r="R41" s="35">
        <f t="shared" si="18"/>
        <v>291</v>
      </c>
      <c r="S41" s="35">
        <f t="shared" si="19"/>
        <v>329</v>
      </c>
      <c r="T41" s="22"/>
      <c r="U41" s="67">
        <f>IF(B41=C41,0,IF(S41&lt;&gt;"-",(S41)/Přehled!$A$1,0))</f>
        <v>0.78333333333333333</v>
      </c>
    </row>
    <row r="42" spans="1:21" x14ac:dyDescent="0.25">
      <c r="A42" s="55">
        <v>40</v>
      </c>
      <c r="B42" s="34">
        <v>2434</v>
      </c>
      <c r="C42" s="7"/>
      <c r="D42" s="56">
        <v>645</v>
      </c>
      <c r="E42" s="41">
        <f t="shared" si="10"/>
        <v>325</v>
      </c>
      <c r="F42" s="41">
        <f t="shared" si="11"/>
        <v>110</v>
      </c>
      <c r="G42" s="41">
        <f t="shared" si="12"/>
        <v>30</v>
      </c>
      <c r="H42" s="7">
        <f t="shared" si="13"/>
        <v>5</v>
      </c>
      <c r="I42" s="34">
        <f t="shared" si="14"/>
        <v>1226</v>
      </c>
      <c r="J42" s="41">
        <f t="shared" si="14"/>
        <v>618</v>
      </c>
      <c r="K42" s="41">
        <f t="shared" si="14"/>
        <v>209</v>
      </c>
      <c r="L42" s="41">
        <f t="shared" si="14"/>
        <v>57</v>
      </c>
      <c r="M42" s="7">
        <f t="shared" si="14"/>
        <v>10</v>
      </c>
      <c r="N42" s="36"/>
      <c r="O42" s="35">
        <f t="shared" si="15"/>
        <v>0</v>
      </c>
      <c r="P42" s="35">
        <f t="shared" si="16"/>
        <v>0</v>
      </c>
      <c r="Q42" s="35">
        <f t="shared" si="17"/>
        <v>172</v>
      </c>
      <c r="R42" s="35">
        <f t="shared" si="18"/>
        <v>267</v>
      </c>
      <c r="S42" s="35">
        <f t="shared" si="19"/>
        <v>314</v>
      </c>
      <c r="T42" s="22"/>
      <c r="U42" s="67">
        <f>IF(B42=C42,0,IF(S42&lt;&gt;"-",(S42)/Přehled!$A$1,0))</f>
        <v>0.74761904761904763</v>
      </c>
    </row>
    <row r="43" spans="1:21" x14ac:dyDescent="0.25">
      <c r="A43" s="55">
        <v>41</v>
      </c>
      <c r="B43" s="34">
        <v>2495</v>
      </c>
      <c r="C43" s="7"/>
      <c r="D43" s="56">
        <v>665</v>
      </c>
      <c r="E43" s="41">
        <f t="shared" si="10"/>
        <v>335</v>
      </c>
      <c r="F43" s="41">
        <f t="shared" si="11"/>
        <v>110</v>
      </c>
      <c r="G43" s="41">
        <f t="shared" si="12"/>
        <v>30</v>
      </c>
      <c r="H43" s="7">
        <f t="shared" si="13"/>
        <v>5</v>
      </c>
      <c r="I43" s="34">
        <f t="shared" si="14"/>
        <v>1264</v>
      </c>
      <c r="J43" s="41">
        <f t="shared" si="14"/>
        <v>637</v>
      </c>
      <c r="K43" s="41">
        <f t="shared" si="14"/>
        <v>209</v>
      </c>
      <c r="L43" s="41">
        <f t="shared" si="14"/>
        <v>57</v>
      </c>
      <c r="M43" s="7">
        <f t="shared" si="14"/>
        <v>10</v>
      </c>
      <c r="N43" s="36"/>
      <c r="O43" s="35">
        <f t="shared" si="15"/>
        <v>0</v>
      </c>
      <c r="P43" s="35">
        <f t="shared" si="16"/>
        <v>0</v>
      </c>
      <c r="Q43" s="35">
        <f t="shared" si="17"/>
        <v>176</v>
      </c>
      <c r="R43" s="35">
        <f t="shared" si="18"/>
        <v>271</v>
      </c>
      <c r="S43" s="35">
        <f t="shared" si="19"/>
        <v>318</v>
      </c>
      <c r="T43" s="22"/>
      <c r="U43" s="67">
        <f>IF(B43=C43,0,IF(S43&lt;&gt;"-",(S43)/Přehled!$A$1,0))</f>
        <v>0.75714285714285712</v>
      </c>
    </row>
    <row r="44" spans="1:21" x14ac:dyDescent="0.25">
      <c r="A44" s="55">
        <v>42</v>
      </c>
      <c r="B44" s="34">
        <v>2557</v>
      </c>
      <c r="C44" s="7"/>
      <c r="D44" s="56">
        <v>685</v>
      </c>
      <c r="E44" s="41">
        <f t="shared" si="10"/>
        <v>345</v>
      </c>
      <c r="F44" s="41">
        <f t="shared" si="11"/>
        <v>115</v>
      </c>
      <c r="G44" s="41">
        <f t="shared" si="12"/>
        <v>30</v>
      </c>
      <c r="H44" s="7">
        <f t="shared" si="13"/>
        <v>5</v>
      </c>
      <c r="I44" s="34">
        <f t="shared" si="14"/>
        <v>1302</v>
      </c>
      <c r="J44" s="41">
        <f t="shared" si="14"/>
        <v>656</v>
      </c>
      <c r="K44" s="41">
        <f t="shared" si="14"/>
        <v>219</v>
      </c>
      <c r="L44" s="41">
        <f t="shared" si="14"/>
        <v>57</v>
      </c>
      <c r="M44" s="7">
        <f t="shared" si="14"/>
        <v>10</v>
      </c>
      <c r="N44" s="36"/>
      <c r="O44" s="35">
        <f t="shared" si="15"/>
        <v>0</v>
      </c>
      <c r="P44" s="35">
        <f t="shared" si="16"/>
        <v>0</v>
      </c>
      <c r="Q44" s="35">
        <f t="shared" si="17"/>
        <v>161</v>
      </c>
      <c r="R44" s="35">
        <f t="shared" si="18"/>
        <v>266</v>
      </c>
      <c r="S44" s="35">
        <f t="shared" si="19"/>
        <v>313</v>
      </c>
      <c r="T44" s="22"/>
      <c r="U44" s="67">
        <f>IF(B44=C44,0,IF(S44&lt;&gt;"-",(S44)/Přehled!$A$1,0))</f>
        <v>0.74523809523809526</v>
      </c>
    </row>
    <row r="45" spans="1:21" x14ac:dyDescent="0.25">
      <c r="A45" s="55">
        <v>43</v>
      </c>
      <c r="B45" s="34">
        <v>2621</v>
      </c>
      <c r="C45" s="7"/>
      <c r="D45" s="56">
        <v>705</v>
      </c>
      <c r="E45" s="41">
        <f t="shared" si="10"/>
        <v>355</v>
      </c>
      <c r="F45" s="41">
        <f t="shared" si="11"/>
        <v>120</v>
      </c>
      <c r="G45" s="41">
        <f t="shared" si="12"/>
        <v>30</v>
      </c>
      <c r="H45" s="7">
        <f t="shared" si="13"/>
        <v>5</v>
      </c>
      <c r="I45" s="34">
        <f t="shared" si="14"/>
        <v>1340</v>
      </c>
      <c r="J45" s="41">
        <f t="shared" si="14"/>
        <v>675</v>
      </c>
      <c r="K45" s="41">
        <f t="shared" si="14"/>
        <v>228</v>
      </c>
      <c r="L45" s="41">
        <f t="shared" si="14"/>
        <v>57</v>
      </c>
      <c r="M45" s="7">
        <f t="shared" si="14"/>
        <v>10</v>
      </c>
      <c r="N45" s="36"/>
      <c r="O45" s="35">
        <f t="shared" si="15"/>
        <v>0</v>
      </c>
      <c r="P45" s="35">
        <f t="shared" si="16"/>
        <v>0</v>
      </c>
      <c r="Q45" s="35">
        <f t="shared" si="17"/>
        <v>150</v>
      </c>
      <c r="R45" s="35">
        <f t="shared" si="18"/>
        <v>264</v>
      </c>
      <c r="S45" s="35">
        <f t="shared" si="19"/>
        <v>311</v>
      </c>
      <c r="T45" s="22"/>
      <c r="U45" s="67">
        <f>IF(B45=C45,0,IF(S45&lt;&gt;"-",(S45)/Přehled!$A$1,0))</f>
        <v>0.74047619047619051</v>
      </c>
    </row>
    <row r="46" spans="1:21" x14ac:dyDescent="0.25">
      <c r="A46" s="55">
        <v>44</v>
      </c>
      <c r="B46" s="34">
        <v>2686</v>
      </c>
      <c r="C46" s="7"/>
      <c r="D46" s="56">
        <v>725</v>
      </c>
      <c r="E46" s="41">
        <f t="shared" si="10"/>
        <v>365</v>
      </c>
      <c r="F46" s="41">
        <f t="shared" si="11"/>
        <v>120</v>
      </c>
      <c r="G46" s="41">
        <f t="shared" si="12"/>
        <v>30</v>
      </c>
      <c r="H46" s="7">
        <f t="shared" si="13"/>
        <v>5</v>
      </c>
      <c r="I46" s="34">
        <f t="shared" si="14"/>
        <v>1378</v>
      </c>
      <c r="J46" s="41">
        <f t="shared" si="14"/>
        <v>694</v>
      </c>
      <c r="K46" s="41">
        <f t="shared" si="14"/>
        <v>228</v>
      </c>
      <c r="L46" s="41">
        <f t="shared" si="14"/>
        <v>57</v>
      </c>
      <c r="M46" s="7">
        <f t="shared" si="14"/>
        <v>10</v>
      </c>
      <c r="N46" s="36"/>
      <c r="O46" s="35">
        <f t="shared" si="15"/>
        <v>0</v>
      </c>
      <c r="P46" s="35">
        <f t="shared" si="16"/>
        <v>0</v>
      </c>
      <c r="Q46" s="35">
        <f t="shared" si="17"/>
        <v>158</v>
      </c>
      <c r="R46" s="35">
        <f t="shared" si="18"/>
        <v>272</v>
      </c>
      <c r="S46" s="35">
        <f t="shared" si="19"/>
        <v>319</v>
      </c>
      <c r="T46" s="22"/>
      <c r="U46" s="67">
        <f>IF(B46=C46,0,IF(S46&lt;&gt;"-",(S46)/Přehled!$A$1,0))</f>
        <v>0.75952380952380949</v>
      </c>
    </row>
    <row r="47" spans="1:21" x14ac:dyDescent="0.25">
      <c r="A47" s="55">
        <v>45</v>
      </c>
      <c r="B47" s="34">
        <v>2753</v>
      </c>
      <c r="C47" s="7"/>
      <c r="D47" s="56">
        <v>745</v>
      </c>
      <c r="E47" s="41">
        <f t="shared" si="10"/>
        <v>375</v>
      </c>
      <c r="F47" s="41">
        <f t="shared" si="11"/>
        <v>125</v>
      </c>
      <c r="G47" s="41">
        <f t="shared" si="12"/>
        <v>30</v>
      </c>
      <c r="H47" s="7">
        <f t="shared" si="13"/>
        <v>5</v>
      </c>
      <c r="I47" s="34">
        <f t="shared" si="14"/>
        <v>1416</v>
      </c>
      <c r="J47" s="41">
        <f t="shared" si="14"/>
        <v>713</v>
      </c>
      <c r="K47" s="41">
        <f t="shared" si="14"/>
        <v>238</v>
      </c>
      <c r="L47" s="41">
        <f t="shared" si="14"/>
        <v>57</v>
      </c>
      <c r="M47" s="7">
        <f t="shared" si="14"/>
        <v>10</v>
      </c>
      <c r="N47" s="36"/>
      <c r="O47" s="35">
        <f t="shared" si="15"/>
        <v>0</v>
      </c>
      <c r="P47" s="35">
        <f t="shared" si="16"/>
        <v>0</v>
      </c>
      <c r="Q47" s="35">
        <f t="shared" si="17"/>
        <v>148</v>
      </c>
      <c r="R47" s="35">
        <f t="shared" si="18"/>
        <v>272</v>
      </c>
      <c r="S47" s="35">
        <f t="shared" si="19"/>
        <v>319</v>
      </c>
      <c r="T47" s="22"/>
      <c r="U47" s="67">
        <f>IF(B47=C47,0,IF(S47&lt;&gt;"-",(S47)/Přehled!$A$1,0))</f>
        <v>0.75952380952380949</v>
      </c>
    </row>
    <row r="48" spans="1:21" x14ac:dyDescent="0.25">
      <c r="A48" s="55">
        <v>46</v>
      </c>
      <c r="B48" s="34">
        <v>2822</v>
      </c>
      <c r="C48" s="7"/>
      <c r="D48" s="56">
        <v>765</v>
      </c>
      <c r="E48" s="41">
        <f t="shared" si="10"/>
        <v>385</v>
      </c>
      <c r="F48" s="41">
        <f t="shared" si="11"/>
        <v>130</v>
      </c>
      <c r="G48" s="41">
        <f t="shared" si="12"/>
        <v>35</v>
      </c>
      <c r="H48" s="7">
        <f t="shared" si="13"/>
        <v>5</v>
      </c>
      <c r="I48" s="34">
        <f t="shared" si="14"/>
        <v>1454</v>
      </c>
      <c r="J48" s="41">
        <f t="shared" si="14"/>
        <v>732</v>
      </c>
      <c r="K48" s="41">
        <f t="shared" si="14"/>
        <v>247</v>
      </c>
      <c r="L48" s="41">
        <f t="shared" si="14"/>
        <v>67</v>
      </c>
      <c r="M48" s="7">
        <f t="shared" si="14"/>
        <v>10</v>
      </c>
      <c r="N48" s="36"/>
      <c r="O48" s="35">
        <f t="shared" si="15"/>
        <v>0</v>
      </c>
      <c r="P48" s="35">
        <f t="shared" si="16"/>
        <v>0</v>
      </c>
      <c r="Q48" s="35">
        <f t="shared" si="17"/>
        <v>142</v>
      </c>
      <c r="R48" s="35">
        <f t="shared" si="18"/>
        <v>255</v>
      </c>
      <c r="S48" s="35">
        <f t="shared" si="19"/>
        <v>312</v>
      </c>
      <c r="T48" s="22"/>
      <c r="U48" s="67">
        <f>IF(B48=C48,0,IF(S48&lt;&gt;"-",(S48)/Přehled!$A$1,0))</f>
        <v>0.74285714285714288</v>
      </c>
    </row>
    <row r="49" spans="1:21" x14ac:dyDescent="0.25">
      <c r="A49" s="55">
        <v>47</v>
      </c>
      <c r="B49" s="34">
        <v>2893</v>
      </c>
      <c r="C49" s="7"/>
      <c r="D49" s="56">
        <v>785</v>
      </c>
      <c r="E49" s="41">
        <f t="shared" si="10"/>
        <v>395</v>
      </c>
      <c r="F49" s="41">
        <f t="shared" si="11"/>
        <v>130</v>
      </c>
      <c r="G49" s="41">
        <f t="shared" si="12"/>
        <v>35</v>
      </c>
      <c r="H49" s="7">
        <f t="shared" si="13"/>
        <v>5</v>
      </c>
      <c r="I49" s="34">
        <f t="shared" si="14"/>
        <v>1492</v>
      </c>
      <c r="J49" s="41">
        <f t="shared" si="14"/>
        <v>751</v>
      </c>
      <c r="K49" s="41">
        <f t="shared" si="14"/>
        <v>247</v>
      </c>
      <c r="L49" s="41">
        <f t="shared" si="14"/>
        <v>67</v>
      </c>
      <c r="M49" s="7">
        <f t="shared" si="14"/>
        <v>10</v>
      </c>
      <c r="N49" s="36"/>
      <c r="O49" s="35">
        <f t="shared" si="15"/>
        <v>0</v>
      </c>
      <c r="P49" s="35">
        <f t="shared" si="16"/>
        <v>0</v>
      </c>
      <c r="Q49" s="35">
        <f t="shared" si="17"/>
        <v>156</v>
      </c>
      <c r="R49" s="35">
        <f t="shared" si="18"/>
        <v>269</v>
      </c>
      <c r="S49" s="35">
        <f t="shared" si="19"/>
        <v>326</v>
      </c>
      <c r="T49" s="22"/>
      <c r="U49" s="67">
        <f>IF(B49=C49,0,IF(S49&lt;&gt;"-",(S49)/Přehled!$A$1,0))</f>
        <v>0.77619047619047621</v>
      </c>
    </row>
    <row r="50" spans="1:21" x14ac:dyDescent="0.25">
      <c r="A50" s="55">
        <v>48</v>
      </c>
      <c r="B50" s="34">
        <v>2965</v>
      </c>
      <c r="C50" s="7"/>
      <c r="D50" s="56">
        <v>805</v>
      </c>
      <c r="E50" s="41">
        <f t="shared" si="10"/>
        <v>405</v>
      </c>
      <c r="F50" s="41">
        <f t="shared" si="11"/>
        <v>135</v>
      </c>
      <c r="G50" s="41">
        <f t="shared" si="12"/>
        <v>35</v>
      </c>
      <c r="H50" s="7">
        <f t="shared" si="13"/>
        <v>5</v>
      </c>
      <c r="I50" s="34">
        <f t="shared" si="14"/>
        <v>1530</v>
      </c>
      <c r="J50" s="41">
        <f t="shared" si="14"/>
        <v>770</v>
      </c>
      <c r="K50" s="41">
        <f t="shared" si="14"/>
        <v>257</v>
      </c>
      <c r="L50" s="41">
        <f t="shared" si="14"/>
        <v>67</v>
      </c>
      <c r="M50" s="7">
        <f t="shared" si="14"/>
        <v>10</v>
      </c>
      <c r="N50" s="36"/>
      <c r="O50" s="35">
        <f t="shared" si="15"/>
        <v>0</v>
      </c>
      <c r="P50" s="35">
        <f t="shared" si="16"/>
        <v>0</v>
      </c>
      <c r="Q50" s="35">
        <f t="shared" si="17"/>
        <v>151</v>
      </c>
      <c r="R50" s="35">
        <f t="shared" si="18"/>
        <v>274</v>
      </c>
      <c r="S50" s="35">
        <f t="shared" si="19"/>
        <v>331</v>
      </c>
      <c r="T50" s="22"/>
      <c r="U50" s="67">
        <f>IF(B50=C50,0,IF(S50&lt;&gt;"-",(S50)/Přehled!$A$1,0))</f>
        <v>0.78809523809523807</v>
      </c>
    </row>
    <row r="51" spans="1:21" x14ac:dyDescent="0.25">
      <c r="A51" s="55">
        <v>49</v>
      </c>
      <c r="B51" s="34">
        <v>3039</v>
      </c>
      <c r="C51" s="7"/>
      <c r="D51" s="56">
        <v>825</v>
      </c>
      <c r="E51" s="41">
        <f t="shared" si="10"/>
        <v>415</v>
      </c>
      <c r="F51" s="41">
        <f t="shared" si="11"/>
        <v>140</v>
      </c>
      <c r="G51" s="41">
        <f t="shared" si="12"/>
        <v>35</v>
      </c>
      <c r="H51" s="7">
        <f t="shared" si="13"/>
        <v>5</v>
      </c>
      <c r="I51" s="34">
        <f t="shared" si="14"/>
        <v>1568</v>
      </c>
      <c r="J51" s="41">
        <f t="shared" si="14"/>
        <v>789</v>
      </c>
      <c r="K51" s="41">
        <f t="shared" si="14"/>
        <v>266</v>
      </c>
      <c r="L51" s="41">
        <f t="shared" si="14"/>
        <v>67</v>
      </c>
      <c r="M51" s="7">
        <f t="shared" si="14"/>
        <v>10</v>
      </c>
      <c r="N51" s="36"/>
      <c r="O51" s="35">
        <f t="shared" si="15"/>
        <v>0</v>
      </c>
      <c r="P51" s="35">
        <f t="shared" si="16"/>
        <v>0</v>
      </c>
      <c r="Q51" s="35">
        <f t="shared" si="17"/>
        <v>150</v>
      </c>
      <c r="R51" s="35">
        <f t="shared" si="18"/>
        <v>282</v>
      </c>
      <c r="S51" s="35">
        <f t="shared" si="19"/>
        <v>339</v>
      </c>
      <c r="T51" s="22"/>
      <c r="U51" s="67">
        <f>IF(B51=C51,0,IF(S51&lt;&gt;"-",(S51)/Přehled!$A$1,0))</f>
        <v>0.80714285714285716</v>
      </c>
    </row>
    <row r="52" spans="1:21" x14ac:dyDescent="0.25">
      <c r="A52" s="55">
        <v>50</v>
      </c>
      <c r="B52" s="34">
        <v>3115</v>
      </c>
      <c r="C52" s="7"/>
      <c r="D52" s="56">
        <v>845</v>
      </c>
      <c r="E52" s="41">
        <f t="shared" si="10"/>
        <v>425</v>
      </c>
      <c r="F52" s="41">
        <f t="shared" si="11"/>
        <v>140</v>
      </c>
      <c r="G52" s="41">
        <f t="shared" si="12"/>
        <v>35</v>
      </c>
      <c r="H52" s="7">
        <f t="shared" si="13"/>
        <v>5</v>
      </c>
      <c r="I52" s="34">
        <f t="shared" si="14"/>
        <v>1606</v>
      </c>
      <c r="J52" s="41">
        <f t="shared" si="14"/>
        <v>808</v>
      </c>
      <c r="K52" s="41">
        <f t="shared" si="14"/>
        <v>266</v>
      </c>
      <c r="L52" s="41">
        <f t="shared" si="14"/>
        <v>67</v>
      </c>
      <c r="M52" s="7">
        <f t="shared" si="14"/>
        <v>10</v>
      </c>
      <c r="N52" s="36"/>
      <c r="O52" s="35">
        <f t="shared" si="15"/>
        <v>0</v>
      </c>
      <c r="P52" s="35">
        <f t="shared" si="16"/>
        <v>0</v>
      </c>
      <c r="Q52" s="35">
        <f t="shared" si="17"/>
        <v>169</v>
      </c>
      <c r="R52" s="35">
        <f t="shared" si="18"/>
        <v>301</v>
      </c>
      <c r="S52" s="35">
        <f t="shared" si="19"/>
        <v>358</v>
      </c>
      <c r="T52" s="22"/>
      <c r="U52" s="67">
        <f>IF(B52=C52,0,IF(S52&lt;&gt;"-",(S52)/Přehled!$A$1,0))</f>
        <v>0.85238095238095235</v>
      </c>
    </row>
    <row r="53" spans="1:21" x14ac:dyDescent="0.25">
      <c r="A53" s="55">
        <v>51</v>
      </c>
      <c r="B53" s="34">
        <v>3193</v>
      </c>
      <c r="C53" s="7"/>
      <c r="D53" s="56">
        <v>865</v>
      </c>
      <c r="E53" s="41">
        <f t="shared" si="10"/>
        <v>435</v>
      </c>
      <c r="F53" s="41">
        <f t="shared" si="11"/>
        <v>145</v>
      </c>
      <c r="G53" s="41">
        <f t="shared" si="12"/>
        <v>35</v>
      </c>
      <c r="H53" s="7">
        <f t="shared" si="13"/>
        <v>5</v>
      </c>
      <c r="I53" s="34">
        <f t="shared" si="14"/>
        <v>1644</v>
      </c>
      <c r="J53" s="41">
        <f t="shared" si="14"/>
        <v>827</v>
      </c>
      <c r="K53" s="41">
        <f t="shared" si="14"/>
        <v>276</v>
      </c>
      <c r="L53" s="41">
        <f t="shared" si="14"/>
        <v>67</v>
      </c>
      <c r="M53" s="7">
        <f t="shared" si="14"/>
        <v>10</v>
      </c>
      <c r="N53" s="36"/>
      <c r="O53" s="35">
        <f t="shared" si="15"/>
        <v>0</v>
      </c>
      <c r="P53" s="35">
        <f t="shared" si="16"/>
        <v>0</v>
      </c>
      <c r="Q53" s="35">
        <f t="shared" si="17"/>
        <v>170</v>
      </c>
      <c r="R53" s="35">
        <f t="shared" si="18"/>
        <v>312</v>
      </c>
      <c r="S53" s="35">
        <f t="shared" si="19"/>
        <v>369</v>
      </c>
      <c r="T53" s="22"/>
      <c r="U53" s="67">
        <f>IF(B53=C53,0,IF(S53&lt;&gt;"-",(S53)/Přehled!$A$1,0))</f>
        <v>0.87857142857142856</v>
      </c>
    </row>
    <row r="54" spans="1:21" x14ac:dyDescent="0.25">
      <c r="A54" s="55">
        <v>52</v>
      </c>
      <c r="B54" s="34">
        <v>3273</v>
      </c>
      <c r="C54" s="7"/>
      <c r="D54" s="56">
        <v>890</v>
      </c>
      <c r="E54" s="41">
        <f t="shared" si="10"/>
        <v>445</v>
      </c>
      <c r="F54" s="41">
        <f t="shared" si="11"/>
        <v>150</v>
      </c>
      <c r="G54" s="41">
        <f t="shared" si="12"/>
        <v>40</v>
      </c>
      <c r="H54" s="7">
        <f t="shared" si="13"/>
        <v>10</v>
      </c>
      <c r="I54" s="34">
        <f t="shared" si="14"/>
        <v>1691</v>
      </c>
      <c r="J54" s="41">
        <f t="shared" si="14"/>
        <v>846</v>
      </c>
      <c r="K54" s="41">
        <f t="shared" si="14"/>
        <v>285</v>
      </c>
      <c r="L54" s="41">
        <f t="shared" si="14"/>
        <v>76</v>
      </c>
      <c r="M54" s="7">
        <f t="shared" si="14"/>
        <v>19</v>
      </c>
      <c r="N54" s="36"/>
      <c r="O54" s="35">
        <f t="shared" si="15"/>
        <v>0</v>
      </c>
      <c r="P54" s="35">
        <f t="shared" si="16"/>
        <v>0</v>
      </c>
      <c r="Q54" s="35">
        <f t="shared" si="17"/>
        <v>166</v>
      </c>
      <c r="R54" s="35">
        <f t="shared" si="18"/>
        <v>299</v>
      </c>
      <c r="S54" s="35">
        <f t="shared" si="19"/>
        <v>356</v>
      </c>
      <c r="T54" s="22"/>
      <c r="U54" s="67">
        <f>IF(B54=C54,0,IF(S54&lt;&gt;"-",(S54)/Přehled!$A$1,0))</f>
        <v>0.84761904761904761</v>
      </c>
    </row>
    <row r="55" spans="1:21" x14ac:dyDescent="0.25">
      <c r="A55" s="55">
        <v>53</v>
      </c>
      <c r="B55" s="34">
        <v>3355</v>
      </c>
      <c r="C55" s="7"/>
      <c r="D55" s="56">
        <v>910</v>
      </c>
      <c r="E55" s="41">
        <f t="shared" si="10"/>
        <v>455</v>
      </c>
      <c r="F55" s="41">
        <f t="shared" si="11"/>
        <v>150</v>
      </c>
      <c r="G55" s="41">
        <f t="shared" si="12"/>
        <v>40</v>
      </c>
      <c r="H55" s="7">
        <f t="shared" si="13"/>
        <v>10</v>
      </c>
      <c r="I55" s="34">
        <f t="shared" ref="I55:M105" si="20">ROUNDUP(D55*1.9,0)</f>
        <v>1729</v>
      </c>
      <c r="J55" s="41">
        <f t="shared" si="20"/>
        <v>865</v>
      </c>
      <c r="K55" s="41">
        <f t="shared" si="20"/>
        <v>285</v>
      </c>
      <c r="L55" s="41">
        <f t="shared" si="20"/>
        <v>76</v>
      </c>
      <c r="M55" s="7">
        <f t="shared" si="20"/>
        <v>19</v>
      </c>
      <c r="N55" s="36"/>
      <c r="O55" s="35">
        <f t="shared" si="15"/>
        <v>0</v>
      </c>
      <c r="P55" s="35">
        <f t="shared" si="16"/>
        <v>0</v>
      </c>
      <c r="Q55" s="35">
        <f t="shared" si="17"/>
        <v>191</v>
      </c>
      <c r="R55" s="35">
        <f t="shared" si="18"/>
        <v>324</v>
      </c>
      <c r="S55" s="35">
        <f t="shared" si="19"/>
        <v>381</v>
      </c>
      <c r="T55" s="22"/>
      <c r="U55" s="67">
        <f>IF(B55=C55,0,IF(S55&lt;&gt;"-",(S55)/Přehled!$A$1,0))</f>
        <v>0.90714285714285714</v>
      </c>
    </row>
    <row r="56" spans="1:21" x14ac:dyDescent="0.25">
      <c r="A56" s="55">
        <v>54</v>
      </c>
      <c r="B56" s="34">
        <v>3439</v>
      </c>
      <c r="C56" s="7"/>
      <c r="D56" s="56">
        <v>930</v>
      </c>
      <c r="E56" s="41">
        <f t="shared" si="10"/>
        <v>465</v>
      </c>
      <c r="F56" s="41">
        <f t="shared" si="11"/>
        <v>155</v>
      </c>
      <c r="G56" s="41">
        <f t="shared" si="12"/>
        <v>40</v>
      </c>
      <c r="H56" s="7">
        <f t="shared" si="13"/>
        <v>10</v>
      </c>
      <c r="I56" s="34">
        <f t="shared" si="20"/>
        <v>1767</v>
      </c>
      <c r="J56" s="41">
        <f t="shared" si="20"/>
        <v>884</v>
      </c>
      <c r="K56" s="41">
        <f t="shared" si="20"/>
        <v>295</v>
      </c>
      <c r="L56" s="41">
        <f t="shared" si="20"/>
        <v>76</v>
      </c>
      <c r="M56" s="7">
        <f t="shared" si="20"/>
        <v>19</v>
      </c>
      <c r="N56" s="36"/>
      <c r="O56" s="35">
        <f t="shared" si="15"/>
        <v>0</v>
      </c>
      <c r="P56" s="35">
        <f t="shared" si="16"/>
        <v>0</v>
      </c>
      <c r="Q56" s="35">
        <f t="shared" si="17"/>
        <v>198</v>
      </c>
      <c r="R56" s="35">
        <f t="shared" si="18"/>
        <v>341</v>
      </c>
      <c r="S56" s="35">
        <f t="shared" si="19"/>
        <v>398</v>
      </c>
      <c r="T56" s="22"/>
      <c r="U56" s="67">
        <f>IF(B56=C56,0,IF(S56&lt;&gt;"-",(S56)/Přehled!$A$1,0))</f>
        <v>0.94761904761904758</v>
      </c>
    </row>
    <row r="57" spans="1:21" x14ac:dyDescent="0.25">
      <c r="A57" s="55">
        <v>55</v>
      </c>
      <c r="B57" s="34">
        <v>3524</v>
      </c>
      <c r="C57" s="7"/>
      <c r="D57" s="56">
        <v>950</v>
      </c>
      <c r="E57" s="41">
        <f t="shared" si="10"/>
        <v>475</v>
      </c>
      <c r="F57" s="41">
        <f t="shared" si="11"/>
        <v>160</v>
      </c>
      <c r="G57" s="41">
        <f t="shared" si="12"/>
        <v>40</v>
      </c>
      <c r="H57" s="7">
        <f t="shared" si="13"/>
        <v>10</v>
      </c>
      <c r="I57" s="34">
        <f t="shared" si="20"/>
        <v>1805</v>
      </c>
      <c r="J57" s="41">
        <f t="shared" si="20"/>
        <v>903</v>
      </c>
      <c r="K57" s="41">
        <f t="shared" si="20"/>
        <v>304</v>
      </c>
      <c r="L57" s="41">
        <f t="shared" si="20"/>
        <v>76</v>
      </c>
      <c r="M57" s="7">
        <f t="shared" si="20"/>
        <v>19</v>
      </c>
      <c r="N57" s="36"/>
      <c r="O57" s="35">
        <f t="shared" si="15"/>
        <v>0</v>
      </c>
      <c r="P57" s="35">
        <f t="shared" si="16"/>
        <v>0</v>
      </c>
      <c r="Q57" s="35">
        <f t="shared" si="17"/>
        <v>208</v>
      </c>
      <c r="R57" s="35">
        <f t="shared" si="18"/>
        <v>360</v>
      </c>
      <c r="S57" s="35">
        <f t="shared" si="19"/>
        <v>417</v>
      </c>
      <c r="T57" s="22"/>
      <c r="U57" s="67">
        <f>IF(B57=C57,0,IF(S57&lt;&gt;"-",(S57)/Přehled!$A$1,0))</f>
        <v>0.99285714285714288</v>
      </c>
    </row>
    <row r="58" spans="1:21" x14ac:dyDescent="0.25">
      <c r="A58" s="55">
        <v>56</v>
      </c>
      <c r="B58" s="34">
        <v>3613</v>
      </c>
      <c r="C58" s="7"/>
      <c r="D58" s="56">
        <v>970</v>
      </c>
      <c r="E58" s="41">
        <f t="shared" si="10"/>
        <v>485</v>
      </c>
      <c r="F58" s="41">
        <f t="shared" si="11"/>
        <v>160</v>
      </c>
      <c r="G58" s="41">
        <f t="shared" si="12"/>
        <v>40</v>
      </c>
      <c r="H58" s="7">
        <f t="shared" si="13"/>
        <v>10</v>
      </c>
      <c r="I58" s="34">
        <f t="shared" si="20"/>
        <v>1843</v>
      </c>
      <c r="J58" s="41">
        <f t="shared" si="20"/>
        <v>922</v>
      </c>
      <c r="K58" s="41">
        <f t="shared" si="20"/>
        <v>304</v>
      </c>
      <c r="L58" s="41">
        <f t="shared" si="20"/>
        <v>76</v>
      </c>
      <c r="M58" s="7">
        <f t="shared" si="20"/>
        <v>19</v>
      </c>
      <c r="N58" s="36"/>
      <c r="O58" s="35">
        <f t="shared" si="15"/>
        <v>0</v>
      </c>
      <c r="P58" s="35">
        <f t="shared" si="16"/>
        <v>0</v>
      </c>
      <c r="Q58" s="35">
        <f t="shared" si="17"/>
        <v>240</v>
      </c>
      <c r="R58" s="35">
        <f t="shared" si="18"/>
        <v>392</v>
      </c>
      <c r="S58" s="35">
        <f t="shared" si="19"/>
        <v>449</v>
      </c>
      <c r="T58" s="22"/>
      <c r="U58" s="67">
        <f>IF(B58=C58,0,IF(S58&lt;&gt;"-",(S58)/Přehled!$A$1,0))</f>
        <v>1.069047619047619</v>
      </c>
    </row>
    <row r="59" spans="1:21" x14ac:dyDescent="0.25">
      <c r="A59" s="55">
        <v>57</v>
      </c>
      <c r="B59" s="34">
        <v>3703</v>
      </c>
      <c r="C59" s="7"/>
      <c r="D59" s="56">
        <v>990</v>
      </c>
      <c r="E59" s="41">
        <f t="shared" si="10"/>
        <v>495</v>
      </c>
      <c r="F59" s="41">
        <f t="shared" si="11"/>
        <v>165</v>
      </c>
      <c r="G59" s="41">
        <f t="shared" si="12"/>
        <v>40</v>
      </c>
      <c r="H59" s="7">
        <f t="shared" si="13"/>
        <v>10</v>
      </c>
      <c r="I59" s="34">
        <f t="shared" si="20"/>
        <v>1881</v>
      </c>
      <c r="J59" s="41">
        <f t="shared" si="20"/>
        <v>941</v>
      </c>
      <c r="K59" s="41">
        <f t="shared" si="20"/>
        <v>314</v>
      </c>
      <c r="L59" s="41">
        <f t="shared" si="20"/>
        <v>76</v>
      </c>
      <c r="M59" s="7">
        <f t="shared" si="20"/>
        <v>19</v>
      </c>
      <c r="N59" s="36"/>
      <c r="O59" s="35">
        <f t="shared" si="15"/>
        <v>0</v>
      </c>
      <c r="P59" s="35">
        <f t="shared" si="16"/>
        <v>0</v>
      </c>
      <c r="Q59" s="35">
        <f t="shared" si="17"/>
        <v>253</v>
      </c>
      <c r="R59" s="35">
        <f t="shared" si="18"/>
        <v>415</v>
      </c>
      <c r="S59" s="35">
        <f t="shared" si="19"/>
        <v>472</v>
      </c>
      <c r="T59" s="22"/>
      <c r="U59" s="67">
        <f>IF(B59=C59,0,IF(S59&lt;&gt;"-",(S59)/Přehled!$A$1,0))</f>
        <v>1.1238095238095238</v>
      </c>
    </row>
    <row r="60" spans="1:21" x14ac:dyDescent="0.25">
      <c r="A60" s="55">
        <v>58</v>
      </c>
      <c r="B60" s="34">
        <v>3795</v>
      </c>
      <c r="C60" s="7"/>
      <c r="D60" s="56">
        <v>1015</v>
      </c>
      <c r="E60" s="41">
        <f t="shared" si="10"/>
        <v>510</v>
      </c>
      <c r="F60" s="41">
        <f t="shared" si="11"/>
        <v>170</v>
      </c>
      <c r="G60" s="41">
        <f t="shared" si="12"/>
        <v>45</v>
      </c>
      <c r="H60" s="7">
        <f t="shared" si="13"/>
        <v>10</v>
      </c>
      <c r="I60" s="34">
        <f t="shared" si="20"/>
        <v>1929</v>
      </c>
      <c r="J60" s="41">
        <f t="shared" si="20"/>
        <v>969</v>
      </c>
      <c r="K60" s="41">
        <f t="shared" si="20"/>
        <v>323</v>
      </c>
      <c r="L60" s="41">
        <f t="shared" si="20"/>
        <v>86</v>
      </c>
      <c r="M60" s="7">
        <f t="shared" si="20"/>
        <v>19</v>
      </c>
      <c r="N60" s="36"/>
      <c r="O60" s="35">
        <f t="shared" si="15"/>
        <v>0</v>
      </c>
      <c r="P60" s="35">
        <f t="shared" si="16"/>
        <v>0</v>
      </c>
      <c r="Q60" s="35">
        <f t="shared" si="17"/>
        <v>251</v>
      </c>
      <c r="R60" s="35">
        <f t="shared" si="18"/>
        <v>402</v>
      </c>
      <c r="S60" s="35">
        <f t="shared" si="19"/>
        <v>469</v>
      </c>
      <c r="T60" s="22"/>
      <c r="U60" s="67">
        <f>IF(B60=C60,0,IF(S60&lt;&gt;"-",(S60)/Přehled!$A$1,0))</f>
        <v>1.1166666666666667</v>
      </c>
    </row>
    <row r="61" spans="1:21" x14ac:dyDescent="0.25">
      <c r="A61" s="55">
        <v>59</v>
      </c>
      <c r="B61" s="34">
        <v>3890</v>
      </c>
      <c r="C61" s="7"/>
      <c r="D61" s="56">
        <v>1035</v>
      </c>
      <c r="E61" s="41">
        <f t="shared" si="10"/>
        <v>520</v>
      </c>
      <c r="F61" s="41">
        <f t="shared" si="11"/>
        <v>175</v>
      </c>
      <c r="G61" s="41">
        <f t="shared" si="12"/>
        <v>45</v>
      </c>
      <c r="H61" s="7">
        <f t="shared" si="13"/>
        <v>10</v>
      </c>
      <c r="I61" s="34">
        <f t="shared" si="20"/>
        <v>1967</v>
      </c>
      <c r="J61" s="41">
        <f t="shared" si="20"/>
        <v>988</v>
      </c>
      <c r="K61" s="41">
        <f t="shared" si="20"/>
        <v>333</v>
      </c>
      <c r="L61" s="41">
        <f t="shared" si="20"/>
        <v>86</v>
      </c>
      <c r="M61" s="7">
        <f t="shared" si="20"/>
        <v>19</v>
      </c>
      <c r="N61" s="36"/>
      <c r="O61" s="35">
        <f t="shared" si="15"/>
        <v>0</v>
      </c>
      <c r="P61" s="35">
        <f t="shared" si="16"/>
        <v>0</v>
      </c>
      <c r="Q61" s="35">
        <f t="shared" si="17"/>
        <v>269</v>
      </c>
      <c r="R61" s="35">
        <f t="shared" si="18"/>
        <v>430</v>
      </c>
      <c r="S61" s="35">
        <f t="shared" si="19"/>
        <v>497</v>
      </c>
      <c r="T61" s="22"/>
      <c r="U61" s="67">
        <f>IF(B61=C61,0,IF(S61&lt;&gt;"-",(S61)/Přehled!$A$1,0))</f>
        <v>1.1833333333333333</v>
      </c>
    </row>
    <row r="62" spans="1:21" x14ac:dyDescent="0.25">
      <c r="A62" s="55">
        <v>60</v>
      </c>
      <c r="B62" s="34">
        <v>3988</v>
      </c>
      <c r="C62" s="7"/>
      <c r="D62" s="56">
        <v>1055</v>
      </c>
      <c r="E62" s="41">
        <f t="shared" si="10"/>
        <v>530</v>
      </c>
      <c r="F62" s="41">
        <f t="shared" si="11"/>
        <v>175</v>
      </c>
      <c r="G62" s="41">
        <f t="shared" si="12"/>
        <v>45</v>
      </c>
      <c r="H62" s="7">
        <f t="shared" si="13"/>
        <v>10</v>
      </c>
      <c r="I62" s="34">
        <f t="shared" si="20"/>
        <v>2005</v>
      </c>
      <c r="J62" s="41">
        <f t="shared" si="20"/>
        <v>1007</v>
      </c>
      <c r="K62" s="41">
        <f t="shared" si="20"/>
        <v>333</v>
      </c>
      <c r="L62" s="41">
        <f t="shared" si="20"/>
        <v>86</v>
      </c>
      <c r="M62" s="7">
        <f t="shared" si="20"/>
        <v>19</v>
      </c>
      <c r="N62" s="36"/>
      <c r="O62" s="35">
        <f t="shared" si="15"/>
        <v>0</v>
      </c>
      <c r="P62" s="35">
        <f t="shared" si="16"/>
        <v>0</v>
      </c>
      <c r="Q62" s="35">
        <f t="shared" si="17"/>
        <v>310</v>
      </c>
      <c r="R62" s="35">
        <f t="shared" si="18"/>
        <v>471</v>
      </c>
      <c r="S62" s="35">
        <f t="shared" si="19"/>
        <v>538</v>
      </c>
      <c r="T62" s="22"/>
      <c r="U62" s="67">
        <f>IF(B62=C62,0,IF(S62&lt;&gt;"-",(S62)/Přehled!$A$1,0))</f>
        <v>1.2809523809523808</v>
      </c>
    </row>
    <row r="63" spans="1:21" x14ac:dyDescent="0.25">
      <c r="A63" s="55">
        <v>61</v>
      </c>
      <c r="B63" s="34">
        <v>4087</v>
      </c>
      <c r="C63" s="7"/>
      <c r="D63" s="56">
        <v>1075</v>
      </c>
      <c r="E63" s="41">
        <f t="shared" si="10"/>
        <v>540</v>
      </c>
      <c r="F63" s="41">
        <f t="shared" si="11"/>
        <v>180</v>
      </c>
      <c r="G63" s="41">
        <f t="shared" si="12"/>
        <v>45</v>
      </c>
      <c r="H63" s="7">
        <f t="shared" si="13"/>
        <v>10</v>
      </c>
      <c r="I63" s="34">
        <f t="shared" si="20"/>
        <v>2043</v>
      </c>
      <c r="J63" s="41">
        <f t="shared" si="20"/>
        <v>1026</v>
      </c>
      <c r="K63" s="41">
        <f t="shared" si="20"/>
        <v>342</v>
      </c>
      <c r="L63" s="41">
        <f t="shared" si="20"/>
        <v>86</v>
      </c>
      <c r="M63" s="7">
        <f t="shared" si="20"/>
        <v>19</v>
      </c>
      <c r="N63" s="36"/>
      <c r="O63" s="35">
        <f t="shared" si="15"/>
        <v>1</v>
      </c>
      <c r="P63" s="35">
        <f t="shared" si="16"/>
        <v>0</v>
      </c>
      <c r="Q63" s="35">
        <f t="shared" si="17"/>
        <v>334</v>
      </c>
      <c r="R63" s="35">
        <f t="shared" si="18"/>
        <v>504</v>
      </c>
      <c r="S63" s="35">
        <f t="shared" si="19"/>
        <v>571</v>
      </c>
      <c r="T63" s="22"/>
      <c r="U63" s="67">
        <f>IF(B63=C63,0,IF(S63&lt;&gt;"-",(S63)/Přehled!$A$1,0))</f>
        <v>1.3595238095238096</v>
      </c>
    </row>
    <row r="64" spans="1:21" x14ac:dyDescent="0.25">
      <c r="A64" s="55">
        <v>62</v>
      </c>
      <c r="B64" s="34">
        <v>4189</v>
      </c>
      <c r="C64" s="7"/>
      <c r="D64" s="56">
        <v>1100</v>
      </c>
      <c r="E64" s="41">
        <f t="shared" si="10"/>
        <v>550</v>
      </c>
      <c r="F64" s="41">
        <f t="shared" si="11"/>
        <v>185</v>
      </c>
      <c r="G64" s="41">
        <f t="shared" si="12"/>
        <v>45</v>
      </c>
      <c r="H64" s="7">
        <f t="shared" si="13"/>
        <v>10</v>
      </c>
      <c r="I64" s="34">
        <f t="shared" si="20"/>
        <v>2090</v>
      </c>
      <c r="J64" s="41">
        <f t="shared" si="20"/>
        <v>1045</v>
      </c>
      <c r="K64" s="41">
        <f t="shared" si="20"/>
        <v>352</v>
      </c>
      <c r="L64" s="41">
        <f t="shared" si="20"/>
        <v>86</v>
      </c>
      <c r="M64" s="7">
        <f t="shared" si="20"/>
        <v>19</v>
      </c>
      <c r="N64" s="36"/>
      <c r="O64" s="35">
        <f t="shared" si="15"/>
        <v>9</v>
      </c>
      <c r="P64" s="35">
        <f t="shared" si="16"/>
        <v>0</v>
      </c>
      <c r="Q64" s="35">
        <f t="shared" si="17"/>
        <v>350</v>
      </c>
      <c r="R64" s="35">
        <f t="shared" si="18"/>
        <v>530</v>
      </c>
      <c r="S64" s="35">
        <f t="shared" si="19"/>
        <v>597</v>
      </c>
      <c r="T64" s="22"/>
      <c r="U64" s="67">
        <f>IF(B64=C64,0,IF(S64&lt;&gt;"-",(S64)/Přehled!$A$1,0))</f>
        <v>1.4214285714285715</v>
      </c>
    </row>
    <row r="65" spans="1:21" x14ac:dyDescent="0.25">
      <c r="A65" s="55">
        <v>63</v>
      </c>
      <c r="B65" s="34">
        <v>4294</v>
      </c>
      <c r="C65" s="7"/>
      <c r="D65" s="56">
        <v>1120</v>
      </c>
      <c r="E65" s="41">
        <f t="shared" si="10"/>
        <v>560</v>
      </c>
      <c r="F65" s="41">
        <f t="shared" si="11"/>
        <v>185</v>
      </c>
      <c r="G65" s="41">
        <f t="shared" si="12"/>
        <v>45</v>
      </c>
      <c r="H65" s="7">
        <f t="shared" si="13"/>
        <v>10</v>
      </c>
      <c r="I65" s="34">
        <f t="shared" si="20"/>
        <v>2128</v>
      </c>
      <c r="J65" s="41">
        <f t="shared" si="20"/>
        <v>1064</v>
      </c>
      <c r="K65" s="41">
        <f t="shared" si="20"/>
        <v>352</v>
      </c>
      <c r="L65" s="41">
        <f t="shared" si="20"/>
        <v>86</v>
      </c>
      <c r="M65" s="7">
        <f t="shared" si="20"/>
        <v>19</v>
      </c>
      <c r="N65" s="36"/>
      <c r="O65" s="35">
        <f t="shared" si="15"/>
        <v>38</v>
      </c>
      <c r="P65" s="35">
        <f t="shared" si="16"/>
        <v>0</v>
      </c>
      <c r="Q65" s="35">
        <f t="shared" si="17"/>
        <v>398</v>
      </c>
      <c r="R65" s="35">
        <f t="shared" si="18"/>
        <v>578</v>
      </c>
      <c r="S65" s="35">
        <f t="shared" si="19"/>
        <v>645</v>
      </c>
      <c r="T65" s="22"/>
      <c r="U65" s="67">
        <f>IF(B65=C65,0,IF(S65&lt;&gt;"-",(S65)/Přehled!$A$1,0))</f>
        <v>1.5357142857142858</v>
      </c>
    </row>
    <row r="66" spans="1:21" x14ac:dyDescent="0.25">
      <c r="A66" s="55">
        <v>64</v>
      </c>
      <c r="B66" s="34">
        <v>4401</v>
      </c>
      <c r="C66" s="7"/>
      <c r="D66" s="56">
        <v>1140</v>
      </c>
      <c r="E66" s="41">
        <f t="shared" si="10"/>
        <v>570</v>
      </c>
      <c r="F66" s="41">
        <f t="shared" si="11"/>
        <v>190</v>
      </c>
      <c r="G66" s="41">
        <f t="shared" si="12"/>
        <v>50</v>
      </c>
      <c r="H66" s="7">
        <f t="shared" si="13"/>
        <v>10</v>
      </c>
      <c r="I66" s="34">
        <f t="shared" si="20"/>
        <v>2166</v>
      </c>
      <c r="J66" s="41">
        <f t="shared" si="20"/>
        <v>1083</v>
      </c>
      <c r="K66" s="41">
        <f t="shared" si="20"/>
        <v>361</v>
      </c>
      <c r="L66" s="41">
        <f t="shared" si="20"/>
        <v>95</v>
      </c>
      <c r="M66" s="7">
        <f t="shared" si="20"/>
        <v>19</v>
      </c>
      <c r="N66" s="36"/>
      <c r="O66" s="35">
        <f t="shared" si="15"/>
        <v>69</v>
      </c>
      <c r="P66" s="35">
        <f t="shared" si="16"/>
        <v>0</v>
      </c>
      <c r="Q66" s="35">
        <f t="shared" si="17"/>
        <v>430</v>
      </c>
      <c r="R66" s="35">
        <f t="shared" si="18"/>
        <v>601</v>
      </c>
      <c r="S66" s="35">
        <f t="shared" si="19"/>
        <v>677</v>
      </c>
      <c r="T66" s="22"/>
      <c r="U66" s="67">
        <f>IF(B66=C66,0,IF(S66&lt;&gt;"-",(S66)/Přehled!$A$1,0))</f>
        <v>1.611904761904762</v>
      </c>
    </row>
    <row r="67" spans="1:21" x14ac:dyDescent="0.25">
      <c r="A67" s="55">
        <v>65</v>
      </c>
      <c r="B67" s="34">
        <v>4511</v>
      </c>
      <c r="C67" s="7"/>
      <c r="D67" s="56">
        <v>1160</v>
      </c>
      <c r="E67" s="41">
        <f t="shared" si="10"/>
        <v>580</v>
      </c>
      <c r="F67" s="41">
        <f t="shared" si="11"/>
        <v>195</v>
      </c>
      <c r="G67" s="41">
        <f t="shared" si="12"/>
        <v>50</v>
      </c>
      <c r="H67" s="7">
        <f t="shared" si="13"/>
        <v>10</v>
      </c>
      <c r="I67" s="34">
        <f t="shared" si="20"/>
        <v>2204</v>
      </c>
      <c r="J67" s="41">
        <f t="shared" si="20"/>
        <v>1102</v>
      </c>
      <c r="K67" s="41">
        <f t="shared" si="20"/>
        <v>371</v>
      </c>
      <c r="L67" s="41">
        <f t="shared" si="20"/>
        <v>95</v>
      </c>
      <c r="M67" s="7">
        <f t="shared" si="20"/>
        <v>19</v>
      </c>
      <c r="N67" s="36"/>
      <c r="O67" s="35">
        <f t="shared" si="15"/>
        <v>103</v>
      </c>
      <c r="P67" s="35">
        <f t="shared" si="16"/>
        <v>0</v>
      </c>
      <c r="Q67" s="35">
        <f t="shared" si="17"/>
        <v>463</v>
      </c>
      <c r="R67" s="35">
        <f t="shared" si="18"/>
        <v>644</v>
      </c>
      <c r="S67" s="35">
        <f t="shared" si="19"/>
        <v>720</v>
      </c>
      <c r="T67" s="22"/>
      <c r="U67" s="67">
        <f>IF(B67=C67,0,IF(S67&lt;&gt;"-",(S67)/Přehled!$A$1,0))</f>
        <v>1.7142857142857142</v>
      </c>
    </row>
    <row r="68" spans="1:21" x14ac:dyDescent="0.25">
      <c r="A68" s="55">
        <v>66</v>
      </c>
      <c r="B68" s="34">
        <v>4624</v>
      </c>
      <c r="C68" s="7"/>
      <c r="D68" s="56">
        <v>1185</v>
      </c>
      <c r="E68" s="41">
        <f t="shared" ref="E68:E131" si="21">ROUND((D68/2)/5,0)*5</f>
        <v>595</v>
      </c>
      <c r="F68" s="41">
        <f t="shared" ref="F68:F131" si="22">ROUND((E68/3)/5,0)*5</f>
        <v>200</v>
      </c>
      <c r="G68" s="41">
        <f t="shared" ref="G68:G131" si="23">ROUND((F68/4)/5,0)*5</f>
        <v>50</v>
      </c>
      <c r="H68" s="7">
        <f t="shared" ref="H68:H131" si="24">ROUND((G68/5)/5,0)*5</f>
        <v>10</v>
      </c>
      <c r="I68" s="34">
        <f t="shared" si="20"/>
        <v>2252</v>
      </c>
      <c r="J68" s="41">
        <f t="shared" si="20"/>
        <v>1131</v>
      </c>
      <c r="K68" s="41">
        <f t="shared" si="20"/>
        <v>380</v>
      </c>
      <c r="L68" s="41">
        <f t="shared" si="20"/>
        <v>95</v>
      </c>
      <c r="M68" s="7">
        <f t="shared" si="20"/>
        <v>19</v>
      </c>
      <c r="N68" s="36"/>
      <c r="O68" s="35">
        <f t="shared" ref="O68:O131" si="25">IF((B68-I68)-I68&lt;=0,0,(B68-I68)-I68)</f>
        <v>120</v>
      </c>
      <c r="P68" s="35">
        <f t="shared" ref="P68:P131" si="26">IF((B68-I68-J68)-J68&lt;=O68,0,IF((B68-I68-J68)-J68&lt;=0,0,(B68-I68-J68)-J68))</f>
        <v>0</v>
      </c>
      <c r="Q68" s="35">
        <f t="shared" ref="Q68:Q131" si="27">IF((B68-I68-J68-K68)-K68&lt;=0,0,(B68-I68-J68-K68)-K68)</f>
        <v>481</v>
      </c>
      <c r="R68" s="35">
        <f t="shared" ref="R68:R131" si="28">IF((B68-I68-J68-K68-L68)-L68&lt;=0,0,(B68-I68-J68-K68-L68)-L68)</f>
        <v>671</v>
      </c>
      <c r="S68" s="35">
        <f t="shared" ref="S68:S131" si="29">IF(H68=0,IF((B68-I68-J68-K68-L68-M68)-M68&lt;=0,0,(B68-I68-J68-K68-L68-M68)-M68),IF((B68-I68-J68-K68-L68-M68)-M68&lt;=0,"-",(B68-I68-J68-K68-L68-M68)-M68+M68))</f>
        <v>747</v>
      </c>
      <c r="T68" s="22"/>
      <c r="U68" s="67">
        <f>IF(B68=C68,0,IF(S68&lt;&gt;"-",(S68)/Přehled!$A$1,0))</f>
        <v>1.7785714285714285</v>
      </c>
    </row>
    <row r="69" spans="1:21" x14ac:dyDescent="0.25">
      <c r="A69" s="55">
        <v>67</v>
      </c>
      <c r="B69" s="34">
        <v>4740</v>
      </c>
      <c r="C69" s="7"/>
      <c r="D69" s="56">
        <v>1205</v>
      </c>
      <c r="E69" s="41">
        <f t="shared" si="21"/>
        <v>605</v>
      </c>
      <c r="F69" s="41">
        <f t="shared" si="22"/>
        <v>200</v>
      </c>
      <c r="G69" s="41">
        <f t="shared" si="23"/>
        <v>50</v>
      </c>
      <c r="H69" s="7">
        <f t="shared" si="24"/>
        <v>10</v>
      </c>
      <c r="I69" s="34">
        <f t="shared" si="20"/>
        <v>2290</v>
      </c>
      <c r="J69" s="41">
        <f t="shared" si="20"/>
        <v>1150</v>
      </c>
      <c r="K69" s="41">
        <f t="shared" si="20"/>
        <v>380</v>
      </c>
      <c r="L69" s="41">
        <f t="shared" si="20"/>
        <v>95</v>
      </c>
      <c r="M69" s="7">
        <f t="shared" si="20"/>
        <v>19</v>
      </c>
      <c r="N69" s="36"/>
      <c r="O69" s="35">
        <f t="shared" si="25"/>
        <v>160</v>
      </c>
      <c r="P69" s="35">
        <f t="shared" si="26"/>
        <v>0</v>
      </c>
      <c r="Q69" s="35">
        <f t="shared" si="27"/>
        <v>540</v>
      </c>
      <c r="R69" s="35">
        <f t="shared" si="28"/>
        <v>730</v>
      </c>
      <c r="S69" s="35">
        <f t="shared" si="29"/>
        <v>806</v>
      </c>
      <c r="T69" s="22"/>
      <c r="U69" s="67">
        <f>IF(B69=C69,0,IF(S69&lt;&gt;"-",(S69)/Přehled!$A$1,0))</f>
        <v>1.9190476190476191</v>
      </c>
    </row>
    <row r="70" spans="1:21" x14ac:dyDescent="0.25">
      <c r="A70" s="55">
        <v>68</v>
      </c>
      <c r="B70" s="34">
        <v>4858</v>
      </c>
      <c r="C70" s="7"/>
      <c r="D70" s="56">
        <v>1225</v>
      </c>
      <c r="E70" s="41">
        <f t="shared" si="21"/>
        <v>615</v>
      </c>
      <c r="F70" s="41">
        <f t="shared" si="22"/>
        <v>205</v>
      </c>
      <c r="G70" s="41">
        <f t="shared" si="23"/>
        <v>50</v>
      </c>
      <c r="H70" s="7">
        <f t="shared" si="24"/>
        <v>10</v>
      </c>
      <c r="I70" s="34">
        <f t="shared" si="20"/>
        <v>2328</v>
      </c>
      <c r="J70" s="41">
        <f t="shared" si="20"/>
        <v>1169</v>
      </c>
      <c r="K70" s="41">
        <f t="shared" si="20"/>
        <v>390</v>
      </c>
      <c r="L70" s="41">
        <f t="shared" si="20"/>
        <v>95</v>
      </c>
      <c r="M70" s="7">
        <f t="shared" si="20"/>
        <v>19</v>
      </c>
      <c r="N70" s="36"/>
      <c r="O70" s="35">
        <f t="shared" si="25"/>
        <v>202</v>
      </c>
      <c r="P70" s="35">
        <f t="shared" si="26"/>
        <v>0</v>
      </c>
      <c r="Q70" s="35">
        <f t="shared" si="27"/>
        <v>581</v>
      </c>
      <c r="R70" s="35">
        <f t="shared" si="28"/>
        <v>781</v>
      </c>
      <c r="S70" s="35">
        <f t="shared" si="29"/>
        <v>857</v>
      </c>
      <c r="T70" s="22"/>
      <c r="U70" s="67">
        <f>IF(B70=C70,0,IF(S70&lt;&gt;"-",(S70)/Přehled!$A$1,0))</f>
        <v>2.0404761904761903</v>
      </c>
    </row>
    <row r="71" spans="1:21" x14ac:dyDescent="0.25">
      <c r="A71" s="55">
        <v>69</v>
      </c>
      <c r="B71" s="34">
        <v>4980</v>
      </c>
      <c r="C71" s="7"/>
      <c r="D71" s="56">
        <v>1250</v>
      </c>
      <c r="E71" s="41">
        <f t="shared" si="21"/>
        <v>625</v>
      </c>
      <c r="F71" s="41">
        <f t="shared" si="22"/>
        <v>210</v>
      </c>
      <c r="G71" s="41">
        <f t="shared" si="23"/>
        <v>55</v>
      </c>
      <c r="H71" s="7">
        <f t="shared" si="24"/>
        <v>10</v>
      </c>
      <c r="I71" s="34">
        <f t="shared" si="20"/>
        <v>2375</v>
      </c>
      <c r="J71" s="41">
        <f t="shared" si="20"/>
        <v>1188</v>
      </c>
      <c r="K71" s="41">
        <f t="shared" si="20"/>
        <v>399</v>
      </c>
      <c r="L71" s="41">
        <f t="shared" si="20"/>
        <v>105</v>
      </c>
      <c r="M71" s="7">
        <f t="shared" si="20"/>
        <v>19</v>
      </c>
      <c r="N71" s="36"/>
      <c r="O71" s="35">
        <f t="shared" si="25"/>
        <v>230</v>
      </c>
      <c r="P71" s="35">
        <f t="shared" si="26"/>
        <v>0</v>
      </c>
      <c r="Q71" s="35">
        <f t="shared" si="27"/>
        <v>619</v>
      </c>
      <c r="R71" s="35">
        <f t="shared" si="28"/>
        <v>808</v>
      </c>
      <c r="S71" s="35">
        <f t="shared" si="29"/>
        <v>894</v>
      </c>
      <c r="T71" s="22"/>
      <c r="U71" s="67">
        <f>IF(B71=C71,0,IF(S71&lt;&gt;"-",(S71)/Přehled!$A$1,0))</f>
        <v>2.1285714285714286</v>
      </c>
    </row>
    <row r="72" spans="1:21" x14ac:dyDescent="0.25">
      <c r="A72" s="55">
        <v>70</v>
      </c>
      <c r="B72" s="34">
        <v>5104</v>
      </c>
      <c r="C72" s="7"/>
      <c r="D72" s="56">
        <v>1270</v>
      </c>
      <c r="E72" s="41">
        <f t="shared" si="21"/>
        <v>635</v>
      </c>
      <c r="F72" s="41">
        <f t="shared" si="22"/>
        <v>210</v>
      </c>
      <c r="G72" s="41">
        <f t="shared" si="23"/>
        <v>55</v>
      </c>
      <c r="H72" s="7">
        <f t="shared" si="24"/>
        <v>10</v>
      </c>
      <c r="I72" s="34">
        <f t="shared" si="20"/>
        <v>2413</v>
      </c>
      <c r="J72" s="41">
        <f t="shared" si="20"/>
        <v>1207</v>
      </c>
      <c r="K72" s="41">
        <f t="shared" si="20"/>
        <v>399</v>
      </c>
      <c r="L72" s="41">
        <f t="shared" si="20"/>
        <v>105</v>
      </c>
      <c r="M72" s="7">
        <f t="shared" si="20"/>
        <v>19</v>
      </c>
      <c r="N72" s="36"/>
      <c r="O72" s="35">
        <f t="shared" si="25"/>
        <v>278</v>
      </c>
      <c r="P72" s="35">
        <f t="shared" si="26"/>
        <v>0</v>
      </c>
      <c r="Q72" s="35">
        <f t="shared" si="27"/>
        <v>686</v>
      </c>
      <c r="R72" s="35">
        <f t="shared" si="28"/>
        <v>875</v>
      </c>
      <c r="S72" s="35">
        <f t="shared" si="29"/>
        <v>961</v>
      </c>
      <c r="T72" s="22"/>
      <c r="U72" s="67">
        <f>IF(B72=C72,0,IF(S72&lt;&gt;"-",(S72)/Přehled!$A$1,0))</f>
        <v>2.288095238095238</v>
      </c>
    </row>
    <row r="73" spans="1:21" x14ac:dyDescent="0.25">
      <c r="A73" s="55">
        <v>71</v>
      </c>
      <c r="B73" s="34">
        <v>5232</v>
      </c>
      <c r="C73" s="7"/>
      <c r="D73" s="56">
        <v>1295</v>
      </c>
      <c r="E73" s="41">
        <f t="shared" si="21"/>
        <v>650</v>
      </c>
      <c r="F73" s="41">
        <f t="shared" si="22"/>
        <v>215</v>
      </c>
      <c r="G73" s="41">
        <f t="shared" si="23"/>
        <v>55</v>
      </c>
      <c r="H73" s="7">
        <f t="shared" si="24"/>
        <v>10</v>
      </c>
      <c r="I73" s="34">
        <f t="shared" si="20"/>
        <v>2461</v>
      </c>
      <c r="J73" s="41">
        <f t="shared" si="20"/>
        <v>1235</v>
      </c>
      <c r="K73" s="41">
        <f t="shared" si="20"/>
        <v>409</v>
      </c>
      <c r="L73" s="41">
        <f t="shared" si="20"/>
        <v>105</v>
      </c>
      <c r="M73" s="7">
        <f t="shared" si="20"/>
        <v>19</v>
      </c>
      <c r="N73" s="36"/>
      <c r="O73" s="35">
        <f t="shared" si="25"/>
        <v>310</v>
      </c>
      <c r="P73" s="35">
        <f t="shared" si="26"/>
        <v>0</v>
      </c>
      <c r="Q73" s="35">
        <f t="shared" si="27"/>
        <v>718</v>
      </c>
      <c r="R73" s="35">
        <f t="shared" si="28"/>
        <v>917</v>
      </c>
      <c r="S73" s="35">
        <f t="shared" si="29"/>
        <v>1003</v>
      </c>
      <c r="T73" s="22"/>
      <c r="U73" s="67">
        <f>IF(B73=C73,0,IF(S73&lt;&gt;"-",(S73)/Přehled!$A$1,0))</f>
        <v>2.388095238095238</v>
      </c>
    </row>
    <row r="74" spans="1:21" x14ac:dyDescent="0.25">
      <c r="A74" s="55">
        <v>72</v>
      </c>
      <c r="B74" s="34">
        <v>5363</v>
      </c>
      <c r="C74" s="7"/>
      <c r="D74" s="56">
        <v>1315</v>
      </c>
      <c r="E74" s="41">
        <f t="shared" si="21"/>
        <v>660</v>
      </c>
      <c r="F74" s="41">
        <f t="shared" si="22"/>
        <v>220</v>
      </c>
      <c r="G74" s="41">
        <f t="shared" si="23"/>
        <v>55</v>
      </c>
      <c r="H74" s="7">
        <f t="shared" si="24"/>
        <v>10</v>
      </c>
      <c r="I74" s="34">
        <f t="shared" si="20"/>
        <v>2499</v>
      </c>
      <c r="J74" s="41">
        <f t="shared" si="20"/>
        <v>1254</v>
      </c>
      <c r="K74" s="41">
        <f t="shared" si="20"/>
        <v>418</v>
      </c>
      <c r="L74" s="41">
        <f t="shared" si="20"/>
        <v>105</v>
      </c>
      <c r="M74" s="7">
        <f t="shared" si="20"/>
        <v>19</v>
      </c>
      <c r="N74" s="36"/>
      <c r="O74" s="35">
        <f t="shared" si="25"/>
        <v>365</v>
      </c>
      <c r="P74" s="35">
        <f t="shared" si="26"/>
        <v>0</v>
      </c>
      <c r="Q74" s="35">
        <f t="shared" si="27"/>
        <v>774</v>
      </c>
      <c r="R74" s="35">
        <f t="shared" si="28"/>
        <v>982</v>
      </c>
      <c r="S74" s="35">
        <f t="shared" si="29"/>
        <v>1068</v>
      </c>
      <c r="T74" s="22"/>
      <c r="U74" s="67">
        <f>IF(B74=C74,0,IF(S74&lt;&gt;"-",(S74)/Přehled!$A$1,0))</f>
        <v>2.5428571428571427</v>
      </c>
    </row>
    <row r="75" spans="1:21" x14ac:dyDescent="0.25">
      <c r="A75" s="55">
        <v>73</v>
      </c>
      <c r="B75" s="34">
        <v>5497</v>
      </c>
      <c r="C75" s="7"/>
      <c r="D75" s="56">
        <v>1335</v>
      </c>
      <c r="E75" s="41">
        <f t="shared" si="21"/>
        <v>670</v>
      </c>
      <c r="F75" s="41">
        <f t="shared" si="22"/>
        <v>225</v>
      </c>
      <c r="G75" s="41">
        <f t="shared" si="23"/>
        <v>55</v>
      </c>
      <c r="H75" s="7">
        <f t="shared" si="24"/>
        <v>10</v>
      </c>
      <c r="I75" s="34">
        <f t="shared" si="20"/>
        <v>2537</v>
      </c>
      <c r="J75" s="41">
        <f t="shared" si="20"/>
        <v>1273</v>
      </c>
      <c r="K75" s="41">
        <f t="shared" si="20"/>
        <v>428</v>
      </c>
      <c r="L75" s="41">
        <f t="shared" si="20"/>
        <v>105</v>
      </c>
      <c r="M75" s="7">
        <f t="shared" si="20"/>
        <v>19</v>
      </c>
      <c r="N75" s="36"/>
      <c r="O75" s="35">
        <f t="shared" si="25"/>
        <v>423</v>
      </c>
      <c r="P75" s="35">
        <f t="shared" si="26"/>
        <v>0</v>
      </c>
      <c r="Q75" s="35">
        <f t="shared" si="27"/>
        <v>831</v>
      </c>
      <c r="R75" s="35">
        <f t="shared" si="28"/>
        <v>1049</v>
      </c>
      <c r="S75" s="35">
        <f t="shared" si="29"/>
        <v>1135</v>
      </c>
      <c r="T75" s="22"/>
      <c r="U75" s="67">
        <f>IF(B75=C75,0,IF(S75&lt;&gt;"-",(S75)/Přehled!$A$1,0))</f>
        <v>2.7023809523809526</v>
      </c>
    </row>
    <row r="76" spans="1:21" x14ac:dyDescent="0.25">
      <c r="A76" s="55">
        <v>74</v>
      </c>
      <c r="B76" s="34">
        <v>5634</v>
      </c>
      <c r="C76" s="7"/>
      <c r="D76" s="56">
        <v>1360</v>
      </c>
      <c r="E76" s="41">
        <f t="shared" si="21"/>
        <v>680</v>
      </c>
      <c r="F76" s="41">
        <f t="shared" si="22"/>
        <v>225</v>
      </c>
      <c r="G76" s="41">
        <f t="shared" si="23"/>
        <v>55</v>
      </c>
      <c r="H76" s="7">
        <f t="shared" si="24"/>
        <v>10</v>
      </c>
      <c r="I76" s="34">
        <f t="shared" si="20"/>
        <v>2584</v>
      </c>
      <c r="J76" s="41">
        <f t="shared" si="20"/>
        <v>1292</v>
      </c>
      <c r="K76" s="41">
        <f t="shared" si="20"/>
        <v>428</v>
      </c>
      <c r="L76" s="41">
        <f t="shared" si="20"/>
        <v>105</v>
      </c>
      <c r="M76" s="7">
        <f t="shared" si="20"/>
        <v>19</v>
      </c>
      <c r="N76" s="36"/>
      <c r="O76" s="35">
        <f t="shared" si="25"/>
        <v>466</v>
      </c>
      <c r="P76" s="35">
        <f t="shared" si="26"/>
        <v>0</v>
      </c>
      <c r="Q76" s="35">
        <f t="shared" si="27"/>
        <v>902</v>
      </c>
      <c r="R76" s="35">
        <f t="shared" si="28"/>
        <v>1120</v>
      </c>
      <c r="S76" s="35">
        <f t="shared" si="29"/>
        <v>1206</v>
      </c>
      <c r="T76" s="22"/>
      <c r="U76" s="67">
        <f>IF(B76=C76,0,IF(S76&lt;&gt;"-",(S76)/Přehled!$A$1,0))</f>
        <v>2.8714285714285714</v>
      </c>
    </row>
    <row r="77" spans="1:21" x14ac:dyDescent="0.25">
      <c r="A77" s="55">
        <v>75</v>
      </c>
      <c r="B77" s="34">
        <v>5775</v>
      </c>
      <c r="C77" s="7"/>
      <c r="D77" s="56">
        <v>1380</v>
      </c>
      <c r="E77" s="41">
        <f t="shared" si="21"/>
        <v>690</v>
      </c>
      <c r="F77" s="41">
        <f t="shared" si="22"/>
        <v>230</v>
      </c>
      <c r="G77" s="41">
        <f t="shared" si="23"/>
        <v>60</v>
      </c>
      <c r="H77" s="7">
        <f t="shared" si="24"/>
        <v>10</v>
      </c>
      <c r="I77" s="34">
        <f t="shared" si="20"/>
        <v>2622</v>
      </c>
      <c r="J77" s="41">
        <f t="shared" si="20"/>
        <v>1311</v>
      </c>
      <c r="K77" s="41">
        <f t="shared" si="20"/>
        <v>437</v>
      </c>
      <c r="L77" s="41">
        <f t="shared" si="20"/>
        <v>114</v>
      </c>
      <c r="M77" s="7">
        <f t="shared" si="20"/>
        <v>19</v>
      </c>
      <c r="N77" s="36"/>
      <c r="O77" s="35">
        <f t="shared" si="25"/>
        <v>531</v>
      </c>
      <c r="P77" s="35">
        <f t="shared" si="26"/>
        <v>0</v>
      </c>
      <c r="Q77" s="35">
        <f t="shared" si="27"/>
        <v>968</v>
      </c>
      <c r="R77" s="35">
        <f t="shared" si="28"/>
        <v>1177</v>
      </c>
      <c r="S77" s="35">
        <f t="shared" si="29"/>
        <v>1272</v>
      </c>
      <c r="T77" s="22"/>
      <c r="U77" s="67">
        <f>IF(B77=C77,0,IF(S77&lt;&gt;"-",(S77)/Přehled!$A$1,0))</f>
        <v>3.0285714285714285</v>
      </c>
    </row>
    <row r="78" spans="1:21" x14ac:dyDescent="0.25">
      <c r="A78" s="55">
        <v>76</v>
      </c>
      <c r="B78" s="34">
        <v>5919</v>
      </c>
      <c r="C78" s="7"/>
      <c r="D78" s="56">
        <v>1405</v>
      </c>
      <c r="E78" s="41">
        <f t="shared" si="21"/>
        <v>705</v>
      </c>
      <c r="F78" s="41">
        <f t="shared" si="22"/>
        <v>235</v>
      </c>
      <c r="G78" s="41">
        <f t="shared" si="23"/>
        <v>60</v>
      </c>
      <c r="H78" s="7">
        <f t="shared" si="24"/>
        <v>10</v>
      </c>
      <c r="I78" s="34">
        <f t="shared" si="20"/>
        <v>2670</v>
      </c>
      <c r="J78" s="41">
        <f t="shared" si="20"/>
        <v>1340</v>
      </c>
      <c r="K78" s="41">
        <f t="shared" si="20"/>
        <v>447</v>
      </c>
      <c r="L78" s="41">
        <f t="shared" si="20"/>
        <v>114</v>
      </c>
      <c r="M78" s="7">
        <f t="shared" si="20"/>
        <v>19</v>
      </c>
      <c r="N78" s="36"/>
      <c r="O78" s="35">
        <f t="shared" si="25"/>
        <v>579</v>
      </c>
      <c r="P78" s="35">
        <f t="shared" si="26"/>
        <v>0</v>
      </c>
      <c r="Q78" s="35">
        <f t="shared" si="27"/>
        <v>1015</v>
      </c>
      <c r="R78" s="35">
        <f t="shared" si="28"/>
        <v>1234</v>
      </c>
      <c r="S78" s="35">
        <f t="shared" si="29"/>
        <v>1329</v>
      </c>
      <c r="T78" s="22"/>
      <c r="U78" s="67">
        <f>IF(B78=C78,0,IF(S78&lt;&gt;"-",(S78)/Přehled!$A$1,0))</f>
        <v>3.1642857142857141</v>
      </c>
    </row>
    <row r="79" spans="1:21" x14ac:dyDescent="0.25">
      <c r="A79" s="55">
        <v>77</v>
      </c>
      <c r="B79" s="34">
        <v>6067</v>
      </c>
      <c r="C79" s="7"/>
      <c r="D79" s="56">
        <v>1425</v>
      </c>
      <c r="E79" s="41">
        <f t="shared" si="21"/>
        <v>715</v>
      </c>
      <c r="F79" s="41">
        <f t="shared" si="22"/>
        <v>240</v>
      </c>
      <c r="G79" s="41">
        <f t="shared" si="23"/>
        <v>60</v>
      </c>
      <c r="H79" s="7">
        <f t="shared" si="24"/>
        <v>10</v>
      </c>
      <c r="I79" s="34">
        <f t="shared" si="20"/>
        <v>2708</v>
      </c>
      <c r="J79" s="41">
        <f t="shared" si="20"/>
        <v>1359</v>
      </c>
      <c r="K79" s="41">
        <f t="shared" si="20"/>
        <v>456</v>
      </c>
      <c r="L79" s="41">
        <f t="shared" si="20"/>
        <v>114</v>
      </c>
      <c r="M79" s="7">
        <f t="shared" si="20"/>
        <v>19</v>
      </c>
      <c r="N79" s="36"/>
      <c r="O79" s="35">
        <f t="shared" si="25"/>
        <v>651</v>
      </c>
      <c r="P79" s="35">
        <f t="shared" si="26"/>
        <v>0</v>
      </c>
      <c r="Q79" s="35">
        <f t="shared" si="27"/>
        <v>1088</v>
      </c>
      <c r="R79" s="35">
        <f t="shared" si="28"/>
        <v>1316</v>
      </c>
      <c r="S79" s="35">
        <f t="shared" si="29"/>
        <v>1411</v>
      </c>
      <c r="T79" s="22"/>
      <c r="U79" s="67">
        <f>IF(B79=C79,0,IF(S79&lt;&gt;"-",(S79)/Přehled!$A$1,0))</f>
        <v>3.3595238095238096</v>
      </c>
    </row>
    <row r="80" spans="1:21" x14ac:dyDescent="0.25">
      <c r="A80" s="55">
        <v>78</v>
      </c>
      <c r="B80" s="34">
        <v>6219</v>
      </c>
      <c r="C80" s="7"/>
      <c r="D80" s="56">
        <v>1450</v>
      </c>
      <c r="E80" s="41">
        <f t="shared" si="21"/>
        <v>725</v>
      </c>
      <c r="F80" s="41">
        <f t="shared" si="22"/>
        <v>240</v>
      </c>
      <c r="G80" s="41">
        <f t="shared" si="23"/>
        <v>60</v>
      </c>
      <c r="H80" s="7">
        <f t="shared" si="24"/>
        <v>10</v>
      </c>
      <c r="I80" s="34">
        <f t="shared" si="20"/>
        <v>2755</v>
      </c>
      <c r="J80" s="41">
        <f t="shared" si="20"/>
        <v>1378</v>
      </c>
      <c r="K80" s="41">
        <f t="shared" si="20"/>
        <v>456</v>
      </c>
      <c r="L80" s="41">
        <f t="shared" si="20"/>
        <v>114</v>
      </c>
      <c r="M80" s="7">
        <f t="shared" si="20"/>
        <v>19</v>
      </c>
      <c r="N80" s="36"/>
      <c r="O80" s="35">
        <f t="shared" si="25"/>
        <v>709</v>
      </c>
      <c r="P80" s="35">
        <f t="shared" si="26"/>
        <v>0</v>
      </c>
      <c r="Q80" s="35">
        <f t="shared" si="27"/>
        <v>1174</v>
      </c>
      <c r="R80" s="35">
        <f t="shared" si="28"/>
        <v>1402</v>
      </c>
      <c r="S80" s="35">
        <f t="shared" si="29"/>
        <v>1497</v>
      </c>
      <c r="T80" s="22"/>
      <c r="U80" s="67">
        <f>IF(B80=C80,0,IF(S80&lt;&gt;"-",(S80)/Přehled!$A$1,0))</f>
        <v>3.5642857142857145</v>
      </c>
    </row>
    <row r="81" spans="1:21" x14ac:dyDescent="0.25">
      <c r="A81" s="55">
        <v>79</v>
      </c>
      <c r="B81" s="34">
        <v>6374</v>
      </c>
      <c r="C81" s="7"/>
      <c r="D81" s="56">
        <v>1470</v>
      </c>
      <c r="E81" s="41">
        <f t="shared" si="21"/>
        <v>735</v>
      </c>
      <c r="F81" s="41">
        <f t="shared" si="22"/>
        <v>245</v>
      </c>
      <c r="G81" s="41">
        <f t="shared" si="23"/>
        <v>60</v>
      </c>
      <c r="H81" s="7">
        <f t="shared" si="24"/>
        <v>10</v>
      </c>
      <c r="I81" s="34">
        <f t="shared" si="20"/>
        <v>2793</v>
      </c>
      <c r="J81" s="41">
        <f t="shared" si="20"/>
        <v>1397</v>
      </c>
      <c r="K81" s="41">
        <f t="shared" si="20"/>
        <v>466</v>
      </c>
      <c r="L81" s="41">
        <f t="shared" si="20"/>
        <v>114</v>
      </c>
      <c r="M81" s="7">
        <f t="shared" si="20"/>
        <v>19</v>
      </c>
      <c r="N81" s="36"/>
      <c r="O81" s="35">
        <f t="shared" si="25"/>
        <v>788</v>
      </c>
      <c r="P81" s="35">
        <f t="shared" si="26"/>
        <v>0</v>
      </c>
      <c r="Q81" s="35">
        <f t="shared" si="27"/>
        <v>1252</v>
      </c>
      <c r="R81" s="35">
        <f t="shared" si="28"/>
        <v>1490</v>
      </c>
      <c r="S81" s="35">
        <f t="shared" si="29"/>
        <v>1585</v>
      </c>
      <c r="T81" s="22"/>
      <c r="U81" s="67">
        <f>IF(B81=C81,0,IF(S81&lt;&gt;"-",(S81)/Přehled!$A$1,0))</f>
        <v>3.7738095238095237</v>
      </c>
    </row>
    <row r="82" spans="1:21" x14ac:dyDescent="0.25">
      <c r="A82" s="93">
        <v>80</v>
      </c>
      <c r="B82" s="94">
        <v>6534</v>
      </c>
      <c r="C82" s="95"/>
      <c r="D82" s="96">
        <v>1495</v>
      </c>
      <c r="E82" s="97">
        <f t="shared" si="21"/>
        <v>750</v>
      </c>
      <c r="F82" s="97">
        <f t="shared" si="22"/>
        <v>250</v>
      </c>
      <c r="G82" s="97">
        <f t="shared" si="23"/>
        <v>65</v>
      </c>
      <c r="H82" s="95">
        <f t="shared" si="24"/>
        <v>15</v>
      </c>
      <c r="I82" s="94">
        <f t="shared" si="20"/>
        <v>2841</v>
      </c>
      <c r="J82" s="97">
        <f t="shared" si="20"/>
        <v>1425</v>
      </c>
      <c r="K82" s="97">
        <f t="shared" si="20"/>
        <v>475</v>
      </c>
      <c r="L82" s="97">
        <f t="shared" si="20"/>
        <v>124</v>
      </c>
      <c r="M82" s="95">
        <f t="shared" si="20"/>
        <v>29</v>
      </c>
      <c r="N82" s="36"/>
      <c r="O82" s="35">
        <f t="shared" si="25"/>
        <v>852</v>
      </c>
      <c r="P82" s="35">
        <f t="shared" si="26"/>
        <v>0</v>
      </c>
      <c r="Q82" s="35">
        <f t="shared" si="27"/>
        <v>1318</v>
      </c>
      <c r="R82" s="35">
        <f t="shared" si="28"/>
        <v>1545</v>
      </c>
      <c r="S82" s="35">
        <f t="shared" si="29"/>
        <v>1640</v>
      </c>
      <c r="T82" s="22"/>
      <c r="U82" s="67">
        <f>IF(B82=C82,0,IF(S82&lt;&gt;"-",(S82)/Přehled!$A$1,0))</f>
        <v>3.9047619047619047</v>
      </c>
    </row>
    <row r="83" spans="1:21" x14ac:dyDescent="0.25">
      <c r="A83" s="55">
        <v>81</v>
      </c>
      <c r="B83" s="34">
        <v>6697</v>
      </c>
      <c r="C83" s="7"/>
      <c r="D83" s="56">
        <v>1515</v>
      </c>
      <c r="E83" s="41">
        <f t="shared" si="21"/>
        <v>760</v>
      </c>
      <c r="F83" s="41">
        <f t="shared" si="22"/>
        <v>255</v>
      </c>
      <c r="G83" s="41">
        <f t="shared" si="23"/>
        <v>65</v>
      </c>
      <c r="H83" s="7">
        <f t="shared" si="24"/>
        <v>15</v>
      </c>
      <c r="I83" s="34">
        <f t="shared" si="20"/>
        <v>2879</v>
      </c>
      <c r="J83" s="41">
        <f t="shared" si="20"/>
        <v>1444</v>
      </c>
      <c r="K83" s="41">
        <f t="shared" si="20"/>
        <v>485</v>
      </c>
      <c r="L83" s="41">
        <f t="shared" si="20"/>
        <v>124</v>
      </c>
      <c r="M83" s="7">
        <f t="shared" si="20"/>
        <v>29</v>
      </c>
      <c r="N83" s="36"/>
      <c r="O83" s="35">
        <f t="shared" si="25"/>
        <v>939</v>
      </c>
      <c r="P83" s="35">
        <f t="shared" si="26"/>
        <v>0</v>
      </c>
      <c r="Q83" s="35">
        <f t="shared" si="27"/>
        <v>1404</v>
      </c>
      <c r="R83" s="35">
        <f t="shared" si="28"/>
        <v>1641</v>
      </c>
      <c r="S83" s="35">
        <f t="shared" si="29"/>
        <v>1736</v>
      </c>
      <c r="T83" s="22"/>
      <c r="U83" s="67">
        <f>IF(B83=C83,0,IF(S83&lt;&gt;"-",(S83)/Přehled!$A$1,0))</f>
        <v>4.1333333333333337</v>
      </c>
    </row>
    <row r="84" spans="1:21" x14ac:dyDescent="0.25">
      <c r="A84" s="55">
        <v>82</v>
      </c>
      <c r="B84" s="34">
        <v>6864</v>
      </c>
      <c r="C84" s="7"/>
      <c r="D84" s="56">
        <v>1540</v>
      </c>
      <c r="E84" s="41">
        <f t="shared" si="21"/>
        <v>770</v>
      </c>
      <c r="F84" s="41">
        <f t="shared" si="22"/>
        <v>255</v>
      </c>
      <c r="G84" s="41">
        <f t="shared" si="23"/>
        <v>65</v>
      </c>
      <c r="H84" s="7">
        <f t="shared" si="24"/>
        <v>15</v>
      </c>
      <c r="I84" s="34">
        <f t="shared" si="20"/>
        <v>2926</v>
      </c>
      <c r="J84" s="41">
        <f t="shared" si="20"/>
        <v>1463</v>
      </c>
      <c r="K84" s="41">
        <f t="shared" si="20"/>
        <v>485</v>
      </c>
      <c r="L84" s="41">
        <f t="shared" si="20"/>
        <v>124</v>
      </c>
      <c r="M84" s="7">
        <f t="shared" si="20"/>
        <v>29</v>
      </c>
      <c r="N84" s="36"/>
      <c r="O84" s="35">
        <f t="shared" si="25"/>
        <v>1012</v>
      </c>
      <c r="P84" s="35">
        <f t="shared" si="26"/>
        <v>0</v>
      </c>
      <c r="Q84" s="35">
        <f t="shared" si="27"/>
        <v>1505</v>
      </c>
      <c r="R84" s="35">
        <f t="shared" si="28"/>
        <v>1742</v>
      </c>
      <c r="S84" s="35">
        <f t="shared" si="29"/>
        <v>1837</v>
      </c>
      <c r="T84" s="22"/>
      <c r="U84" s="67">
        <f>IF(B84=C84,0,IF(S84&lt;&gt;"-",(S84)/Přehled!$A$1,0))</f>
        <v>4.3738095238095234</v>
      </c>
    </row>
    <row r="85" spans="1:21" x14ac:dyDescent="0.25">
      <c r="A85" s="55">
        <v>83</v>
      </c>
      <c r="B85" s="34">
        <v>7036</v>
      </c>
      <c r="C85" s="7"/>
      <c r="D85" s="56">
        <v>1560</v>
      </c>
      <c r="E85" s="41">
        <f t="shared" si="21"/>
        <v>780</v>
      </c>
      <c r="F85" s="41">
        <f t="shared" si="22"/>
        <v>260</v>
      </c>
      <c r="G85" s="41">
        <f t="shared" si="23"/>
        <v>65</v>
      </c>
      <c r="H85" s="7">
        <f t="shared" si="24"/>
        <v>15</v>
      </c>
      <c r="I85" s="34">
        <f t="shared" si="20"/>
        <v>2964</v>
      </c>
      <c r="J85" s="41">
        <f t="shared" si="20"/>
        <v>1482</v>
      </c>
      <c r="K85" s="41">
        <f t="shared" si="20"/>
        <v>494</v>
      </c>
      <c r="L85" s="41">
        <f t="shared" si="20"/>
        <v>124</v>
      </c>
      <c r="M85" s="7">
        <f t="shared" si="20"/>
        <v>29</v>
      </c>
      <c r="N85" s="36"/>
      <c r="O85" s="35">
        <f t="shared" si="25"/>
        <v>1108</v>
      </c>
      <c r="P85" s="35">
        <f t="shared" si="26"/>
        <v>0</v>
      </c>
      <c r="Q85" s="35">
        <f t="shared" si="27"/>
        <v>1602</v>
      </c>
      <c r="R85" s="35">
        <f t="shared" si="28"/>
        <v>1848</v>
      </c>
      <c r="S85" s="35">
        <f t="shared" si="29"/>
        <v>1943</v>
      </c>
      <c r="T85" s="22"/>
      <c r="U85" s="67">
        <f>IF(B85=C85,0,IF(S85&lt;&gt;"-",(S85)/Přehled!$A$1,0))</f>
        <v>4.6261904761904766</v>
      </c>
    </row>
    <row r="86" spans="1:21" x14ac:dyDescent="0.25">
      <c r="A86" s="55">
        <v>84</v>
      </c>
      <c r="B86" s="34">
        <v>7212</v>
      </c>
      <c r="C86" s="7"/>
      <c r="D86" s="56">
        <v>1585</v>
      </c>
      <c r="E86" s="41">
        <f t="shared" si="21"/>
        <v>795</v>
      </c>
      <c r="F86" s="41">
        <f t="shared" si="22"/>
        <v>265</v>
      </c>
      <c r="G86" s="41">
        <f t="shared" si="23"/>
        <v>65</v>
      </c>
      <c r="H86" s="7">
        <f t="shared" si="24"/>
        <v>15</v>
      </c>
      <c r="I86" s="34">
        <f t="shared" si="20"/>
        <v>3012</v>
      </c>
      <c r="J86" s="41">
        <f t="shared" si="20"/>
        <v>1511</v>
      </c>
      <c r="K86" s="41">
        <f t="shared" si="20"/>
        <v>504</v>
      </c>
      <c r="L86" s="41">
        <f t="shared" si="20"/>
        <v>124</v>
      </c>
      <c r="M86" s="7">
        <f t="shared" si="20"/>
        <v>29</v>
      </c>
      <c r="N86" s="36"/>
      <c r="O86" s="35">
        <f t="shared" si="25"/>
        <v>1188</v>
      </c>
      <c r="P86" s="35">
        <f t="shared" si="26"/>
        <v>0</v>
      </c>
      <c r="Q86" s="35">
        <f t="shared" si="27"/>
        <v>1681</v>
      </c>
      <c r="R86" s="35">
        <f t="shared" si="28"/>
        <v>1937</v>
      </c>
      <c r="S86" s="35">
        <f t="shared" si="29"/>
        <v>2032</v>
      </c>
      <c r="T86" s="22"/>
      <c r="U86" s="67">
        <f>IF(B86=C86,0,IF(S86&lt;&gt;"-",(S86)/Přehled!$A$1,0))</f>
        <v>4.8380952380952378</v>
      </c>
    </row>
    <row r="87" spans="1:21" x14ac:dyDescent="0.25">
      <c r="A87" s="55">
        <v>85</v>
      </c>
      <c r="B87" s="34">
        <v>7392</v>
      </c>
      <c r="C87" s="7"/>
      <c r="D87" s="56">
        <v>1605</v>
      </c>
      <c r="E87" s="41">
        <f t="shared" si="21"/>
        <v>805</v>
      </c>
      <c r="F87" s="41">
        <f t="shared" si="22"/>
        <v>270</v>
      </c>
      <c r="G87" s="41">
        <f t="shared" si="23"/>
        <v>70</v>
      </c>
      <c r="H87" s="7">
        <f t="shared" si="24"/>
        <v>15</v>
      </c>
      <c r="I87" s="34">
        <f t="shared" si="20"/>
        <v>3050</v>
      </c>
      <c r="J87" s="41">
        <f t="shared" si="20"/>
        <v>1530</v>
      </c>
      <c r="K87" s="41">
        <f t="shared" si="20"/>
        <v>513</v>
      </c>
      <c r="L87" s="41">
        <f t="shared" si="20"/>
        <v>133</v>
      </c>
      <c r="M87" s="7">
        <f t="shared" si="20"/>
        <v>29</v>
      </c>
      <c r="N87" s="36"/>
      <c r="O87" s="35">
        <f t="shared" si="25"/>
        <v>1292</v>
      </c>
      <c r="P87" s="35">
        <f t="shared" si="26"/>
        <v>0</v>
      </c>
      <c r="Q87" s="35">
        <f t="shared" si="27"/>
        <v>1786</v>
      </c>
      <c r="R87" s="35">
        <f t="shared" si="28"/>
        <v>2033</v>
      </c>
      <c r="S87" s="35">
        <f t="shared" si="29"/>
        <v>2137</v>
      </c>
      <c r="T87" s="22"/>
      <c r="U87" s="67">
        <f>IF(B87=C87,0,IF(S87&lt;&gt;"-",(S87)/Přehled!$A$1,0))</f>
        <v>5.0880952380952378</v>
      </c>
    </row>
    <row r="88" spans="1:21" x14ac:dyDescent="0.25">
      <c r="A88" s="55">
        <v>86</v>
      </c>
      <c r="B88" s="34">
        <v>7577</v>
      </c>
      <c r="C88" s="7"/>
      <c r="D88" s="56">
        <v>1630</v>
      </c>
      <c r="E88" s="41">
        <f t="shared" si="21"/>
        <v>815</v>
      </c>
      <c r="F88" s="41">
        <f t="shared" si="22"/>
        <v>270</v>
      </c>
      <c r="G88" s="41">
        <f t="shared" si="23"/>
        <v>70</v>
      </c>
      <c r="H88" s="7">
        <f t="shared" si="24"/>
        <v>15</v>
      </c>
      <c r="I88" s="34">
        <f t="shared" si="20"/>
        <v>3097</v>
      </c>
      <c r="J88" s="41">
        <f t="shared" si="20"/>
        <v>1549</v>
      </c>
      <c r="K88" s="41">
        <f t="shared" si="20"/>
        <v>513</v>
      </c>
      <c r="L88" s="41">
        <f t="shared" si="20"/>
        <v>133</v>
      </c>
      <c r="M88" s="7">
        <f t="shared" si="20"/>
        <v>29</v>
      </c>
      <c r="N88" s="36"/>
      <c r="O88" s="35">
        <f t="shared" si="25"/>
        <v>1383</v>
      </c>
      <c r="P88" s="35">
        <f t="shared" si="26"/>
        <v>0</v>
      </c>
      <c r="Q88" s="35">
        <f t="shared" si="27"/>
        <v>1905</v>
      </c>
      <c r="R88" s="35">
        <f t="shared" si="28"/>
        <v>2152</v>
      </c>
      <c r="S88" s="35">
        <f t="shared" si="29"/>
        <v>2256</v>
      </c>
      <c r="T88" s="22"/>
      <c r="U88" s="67">
        <f>IF(B88=C88,0,IF(S88&lt;&gt;"-",(S88)/Přehled!$A$1,0))</f>
        <v>5.371428571428571</v>
      </c>
    </row>
    <row r="89" spans="1:21" x14ac:dyDescent="0.25">
      <c r="A89" s="55">
        <v>87</v>
      </c>
      <c r="B89" s="34">
        <v>7766</v>
      </c>
      <c r="C89" s="7"/>
      <c r="D89" s="56">
        <v>1650</v>
      </c>
      <c r="E89" s="41">
        <f t="shared" si="21"/>
        <v>825</v>
      </c>
      <c r="F89" s="41">
        <f t="shared" si="22"/>
        <v>275</v>
      </c>
      <c r="G89" s="41">
        <f t="shared" si="23"/>
        <v>70</v>
      </c>
      <c r="H89" s="7">
        <f t="shared" si="24"/>
        <v>15</v>
      </c>
      <c r="I89" s="34">
        <f t="shared" si="20"/>
        <v>3135</v>
      </c>
      <c r="J89" s="41">
        <f t="shared" si="20"/>
        <v>1568</v>
      </c>
      <c r="K89" s="41">
        <f t="shared" si="20"/>
        <v>523</v>
      </c>
      <c r="L89" s="41">
        <f t="shared" si="20"/>
        <v>133</v>
      </c>
      <c r="M89" s="7">
        <f t="shared" si="20"/>
        <v>29</v>
      </c>
      <c r="N89" s="36"/>
      <c r="O89" s="35">
        <f t="shared" si="25"/>
        <v>1496</v>
      </c>
      <c r="P89" s="35">
        <f t="shared" si="26"/>
        <v>0</v>
      </c>
      <c r="Q89" s="35">
        <f t="shared" si="27"/>
        <v>2017</v>
      </c>
      <c r="R89" s="35">
        <f t="shared" si="28"/>
        <v>2274</v>
      </c>
      <c r="S89" s="35">
        <f t="shared" si="29"/>
        <v>2378</v>
      </c>
      <c r="T89" s="22"/>
      <c r="U89" s="67">
        <f>IF(B89=C89,0,IF(S89&lt;&gt;"-",(S89)/Přehled!$A$1,0))</f>
        <v>5.6619047619047622</v>
      </c>
    </row>
    <row r="90" spans="1:21" x14ac:dyDescent="0.25">
      <c r="A90" s="55">
        <v>88</v>
      </c>
      <c r="B90" s="34">
        <v>7961</v>
      </c>
      <c r="C90" s="7"/>
      <c r="D90" s="56">
        <v>1675</v>
      </c>
      <c r="E90" s="41">
        <f t="shared" si="21"/>
        <v>840</v>
      </c>
      <c r="F90" s="41">
        <f t="shared" si="22"/>
        <v>280</v>
      </c>
      <c r="G90" s="41">
        <f t="shared" si="23"/>
        <v>70</v>
      </c>
      <c r="H90" s="7">
        <f t="shared" si="24"/>
        <v>15</v>
      </c>
      <c r="I90" s="34">
        <f t="shared" si="20"/>
        <v>3183</v>
      </c>
      <c r="J90" s="41">
        <f t="shared" si="20"/>
        <v>1596</v>
      </c>
      <c r="K90" s="41">
        <f t="shared" si="20"/>
        <v>532</v>
      </c>
      <c r="L90" s="41">
        <f t="shared" si="20"/>
        <v>133</v>
      </c>
      <c r="M90" s="7">
        <f t="shared" si="20"/>
        <v>29</v>
      </c>
      <c r="N90" s="36"/>
      <c r="O90" s="35">
        <f t="shared" si="25"/>
        <v>1595</v>
      </c>
      <c r="P90" s="35">
        <f t="shared" si="26"/>
        <v>0</v>
      </c>
      <c r="Q90" s="35">
        <f t="shared" si="27"/>
        <v>2118</v>
      </c>
      <c r="R90" s="35">
        <f t="shared" si="28"/>
        <v>2384</v>
      </c>
      <c r="S90" s="35">
        <f t="shared" si="29"/>
        <v>2488</v>
      </c>
      <c r="T90" s="22"/>
      <c r="U90" s="67">
        <f>IF(B90=C90,0,IF(S90&lt;&gt;"-",(S90)/Přehled!$A$1,0))</f>
        <v>5.9238095238095241</v>
      </c>
    </row>
    <row r="91" spans="1:21" x14ac:dyDescent="0.25">
      <c r="A91" s="55">
        <v>89</v>
      </c>
      <c r="B91" s="34">
        <v>8160</v>
      </c>
      <c r="C91" s="7"/>
      <c r="D91" s="56">
        <v>1700</v>
      </c>
      <c r="E91" s="41">
        <f t="shared" si="21"/>
        <v>850</v>
      </c>
      <c r="F91" s="41">
        <f t="shared" si="22"/>
        <v>285</v>
      </c>
      <c r="G91" s="41">
        <f t="shared" si="23"/>
        <v>70</v>
      </c>
      <c r="H91" s="7">
        <f t="shared" si="24"/>
        <v>15</v>
      </c>
      <c r="I91" s="34">
        <f t="shared" si="20"/>
        <v>3230</v>
      </c>
      <c r="J91" s="41">
        <f t="shared" si="20"/>
        <v>1615</v>
      </c>
      <c r="K91" s="41">
        <f t="shared" si="20"/>
        <v>542</v>
      </c>
      <c r="L91" s="41">
        <f t="shared" si="20"/>
        <v>133</v>
      </c>
      <c r="M91" s="7">
        <f t="shared" si="20"/>
        <v>29</v>
      </c>
      <c r="N91" s="36"/>
      <c r="O91" s="35">
        <f t="shared" si="25"/>
        <v>1700</v>
      </c>
      <c r="P91" s="35">
        <f t="shared" si="26"/>
        <v>0</v>
      </c>
      <c r="Q91" s="35">
        <f t="shared" si="27"/>
        <v>2231</v>
      </c>
      <c r="R91" s="35">
        <f t="shared" si="28"/>
        <v>2507</v>
      </c>
      <c r="S91" s="35">
        <f t="shared" si="29"/>
        <v>2611</v>
      </c>
      <c r="T91" s="22"/>
      <c r="U91" s="67">
        <f>IF(B91=C91,0,IF(S91&lt;&gt;"-",(S91)/Přehled!$A$1,0))</f>
        <v>6.2166666666666668</v>
      </c>
    </row>
    <row r="92" spans="1:21" x14ac:dyDescent="0.25">
      <c r="A92" s="55">
        <v>90</v>
      </c>
      <c r="B92" s="34">
        <v>8364</v>
      </c>
      <c r="C92" s="7"/>
      <c r="D92" s="56">
        <v>1720</v>
      </c>
      <c r="E92" s="41">
        <f t="shared" si="21"/>
        <v>860</v>
      </c>
      <c r="F92" s="41">
        <f t="shared" si="22"/>
        <v>285</v>
      </c>
      <c r="G92" s="41">
        <f t="shared" si="23"/>
        <v>70</v>
      </c>
      <c r="H92" s="7">
        <f t="shared" si="24"/>
        <v>15</v>
      </c>
      <c r="I92" s="34">
        <f t="shared" si="20"/>
        <v>3268</v>
      </c>
      <c r="J92" s="41">
        <f t="shared" si="20"/>
        <v>1634</v>
      </c>
      <c r="K92" s="41">
        <f t="shared" si="20"/>
        <v>542</v>
      </c>
      <c r="L92" s="41">
        <f t="shared" si="20"/>
        <v>133</v>
      </c>
      <c r="M92" s="7">
        <f t="shared" si="20"/>
        <v>29</v>
      </c>
      <c r="N92" s="36"/>
      <c r="O92" s="35">
        <f t="shared" si="25"/>
        <v>1828</v>
      </c>
      <c r="P92" s="35">
        <f t="shared" si="26"/>
        <v>0</v>
      </c>
      <c r="Q92" s="35">
        <f t="shared" si="27"/>
        <v>2378</v>
      </c>
      <c r="R92" s="35">
        <f t="shared" si="28"/>
        <v>2654</v>
      </c>
      <c r="S92" s="35">
        <f t="shared" si="29"/>
        <v>2758</v>
      </c>
      <c r="T92" s="22"/>
      <c r="U92" s="67">
        <f>IF(B92=C92,0,IF(S92&lt;&gt;"-",(S92)/Přehled!$A$1,0))</f>
        <v>6.5666666666666664</v>
      </c>
    </row>
    <row r="93" spans="1:21" x14ac:dyDescent="0.25">
      <c r="A93" s="55">
        <v>91</v>
      </c>
      <c r="B93" s="34">
        <v>8573</v>
      </c>
      <c r="C93" s="7"/>
      <c r="D93" s="56">
        <v>1745</v>
      </c>
      <c r="E93" s="41">
        <f t="shared" si="21"/>
        <v>875</v>
      </c>
      <c r="F93" s="41">
        <f t="shared" si="22"/>
        <v>290</v>
      </c>
      <c r="G93" s="41">
        <f t="shared" si="23"/>
        <v>75</v>
      </c>
      <c r="H93" s="7">
        <f t="shared" si="24"/>
        <v>15</v>
      </c>
      <c r="I93" s="34">
        <f t="shared" si="20"/>
        <v>3316</v>
      </c>
      <c r="J93" s="41">
        <f t="shared" si="20"/>
        <v>1663</v>
      </c>
      <c r="K93" s="41">
        <f t="shared" si="20"/>
        <v>551</v>
      </c>
      <c r="L93" s="41">
        <f t="shared" si="20"/>
        <v>143</v>
      </c>
      <c r="M93" s="7">
        <f t="shared" si="20"/>
        <v>29</v>
      </c>
      <c r="N93" s="36"/>
      <c r="O93" s="35">
        <f t="shared" si="25"/>
        <v>1941</v>
      </c>
      <c r="P93" s="35">
        <f t="shared" si="26"/>
        <v>0</v>
      </c>
      <c r="Q93" s="35">
        <f t="shared" si="27"/>
        <v>2492</v>
      </c>
      <c r="R93" s="35">
        <f t="shared" si="28"/>
        <v>2757</v>
      </c>
      <c r="S93" s="35">
        <f t="shared" si="29"/>
        <v>2871</v>
      </c>
      <c r="T93" s="22"/>
      <c r="U93" s="67">
        <f>IF(B93=C93,0,IF(S93&lt;&gt;"-",(S93)/Přehled!$A$1,0))</f>
        <v>6.8357142857142854</v>
      </c>
    </row>
    <row r="94" spans="1:21" x14ac:dyDescent="0.25">
      <c r="A94" s="55">
        <v>92</v>
      </c>
      <c r="B94" s="34">
        <v>8787</v>
      </c>
      <c r="C94" s="7"/>
      <c r="D94" s="56">
        <v>1770</v>
      </c>
      <c r="E94" s="41">
        <f t="shared" si="21"/>
        <v>885</v>
      </c>
      <c r="F94" s="41">
        <f t="shared" si="22"/>
        <v>295</v>
      </c>
      <c r="G94" s="41">
        <f t="shared" si="23"/>
        <v>75</v>
      </c>
      <c r="H94" s="7">
        <f t="shared" si="24"/>
        <v>15</v>
      </c>
      <c r="I94" s="34">
        <f t="shared" si="20"/>
        <v>3363</v>
      </c>
      <c r="J94" s="41">
        <f t="shared" si="20"/>
        <v>1682</v>
      </c>
      <c r="K94" s="41">
        <f t="shared" si="20"/>
        <v>561</v>
      </c>
      <c r="L94" s="41">
        <f t="shared" si="20"/>
        <v>143</v>
      </c>
      <c r="M94" s="7">
        <f t="shared" si="20"/>
        <v>29</v>
      </c>
      <c r="N94" s="36"/>
      <c r="O94" s="35">
        <f t="shared" si="25"/>
        <v>2061</v>
      </c>
      <c r="P94" s="35">
        <f t="shared" si="26"/>
        <v>0</v>
      </c>
      <c r="Q94" s="35">
        <f t="shared" si="27"/>
        <v>2620</v>
      </c>
      <c r="R94" s="35">
        <f t="shared" si="28"/>
        <v>2895</v>
      </c>
      <c r="S94" s="35">
        <f t="shared" si="29"/>
        <v>3009</v>
      </c>
      <c r="T94" s="22"/>
      <c r="U94" s="67">
        <f>IF(B94=C94,0,IF(S94&lt;&gt;"-",(S94)/Přehled!$A$1,0))</f>
        <v>7.1642857142857146</v>
      </c>
    </row>
    <row r="95" spans="1:21" x14ac:dyDescent="0.25">
      <c r="A95" s="55">
        <v>93</v>
      </c>
      <c r="B95" s="34">
        <v>9007</v>
      </c>
      <c r="C95" s="7"/>
      <c r="D95" s="56">
        <v>1790</v>
      </c>
      <c r="E95" s="41">
        <f t="shared" si="21"/>
        <v>895</v>
      </c>
      <c r="F95" s="41">
        <f t="shared" si="22"/>
        <v>300</v>
      </c>
      <c r="G95" s="41">
        <f t="shared" si="23"/>
        <v>75</v>
      </c>
      <c r="H95" s="7">
        <f t="shared" si="24"/>
        <v>15</v>
      </c>
      <c r="I95" s="34">
        <f t="shared" si="20"/>
        <v>3401</v>
      </c>
      <c r="J95" s="41">
        <f t="shared" si="20"/>
        <v>1701</v>
      </c>
      <c r="K95" s="41">
        <f t="shared" si="20"/>
        <v>570</v>
      </c>
      <c r="L95" s="41">
        <f t="shared" si="20"/>
        <v>143</v>
      </c>
      <c r="M95" s="7">
        <f t="shared" si="20"/>
        <v>29</v>
      </c>
      <c r="N95" s="36"/>
      <c r="O95" s="35">
        <f t="shared" si="25"/>
        <v>2205</v>
      </c>
      <c r="P95" s="35">
        <f t="shared" si="26"/>
        <v>0</v>
      </c>
      <c r="Q95" s="35">
        <f t="shared" si="27"/>
        <v>2765</v>
      </c>
      <c r="R95" s="35">
        <f t="shared" si="28"/>
        <v>3049</v>
      </c>
      <c r="S95" s="35">
        <f t="shared" si="29"/>
        <v>3163</v>
      </c>
      <c r="T95" s="22"/>
      <c r="U95" s="67">
        <f>IF(B95=C95,0,IF(S95&lt;&gt;"-",(S95)/Přehled!$A$1,0))</f>
        <v>7.5309523809523808</v>
      </c>
    </row>
    <row r="96" spans="1:21" x14ac:dyDescent="0.25">
      <c r="A96" s="55">
        <v>94</v>
      </c>
      <c r="B96" s="34">
        <v>9232</v>
      </c>
      <c r="C96" s="7"/>
      <c r="D96" s="56">
        <v>1815</v>
      </c>
      <c r="E96" s="41">
        <f t="shared" si="21"/>
        <v>910</v>
      </c>
      <c r="F96" s="41">
        <f t="shared" si="22"/>
        <v>305</v>
      </c>
      <c r="G96" s="41">
        <f t="shared" si="23"/>
        <v>75</v>
      </c>
      <c r="H96" s="7">
        <f t="shared" si="24"/>
        <v>15</v>
      </c>
      <c r="I96" s="34">
        <f t="shared" si="20"/>
        <v>3449</v>
      </c>
      <c r="J96" s="41">
        <f t="shared" si="20"/>
        <v>1729</v>
      </c>
      <c r="K96" s="41">
        <f t="shared" si="20"/>
        <v>580</v>
      </c>
      <c r="L96" s="41">
        <f t="shared" si="20"/>
        <v>143</v>
      </c>
      <c r="M96" s="7">
        <f t="shared" si="20"/>
        <v>29</v>
      </c>
      <c r="N96" s="36"/>
      <c r="O96" s="35">
        <f t="shared" si="25"/>
        <v>2334</v>
      </c>
      <c r="P96" s="35">
        <f t="shared" si="26"/>
        <v>0</v>
      </c>
      <c r="Q96" s="35">
        <f t="shared" si="27"/>
        <v>2894</v>
      </c>
      <c r="R96" s="35">
        <f t="shared" si="28"/>
        <v>3188</v>
      </c>
      <c r="S96" s="35">
        <f t="shared" si="29"/>
        <v>3302</v>
      </c>
      <c r="T96" s="22"/>
      <c r="U96" s="67">
        <f>IF(B96=C96,0,IF(S96&lt;&gt;"-",(S96)/Přehled!$A$1,0))</f>
        <v>7.8619047619047615</v>
      </c>
    </row>
    <row r="97" spans="1:21" x14ac:dyDescent="0.25">
      <c r="A97" s="55">
        <v>95</v>
      </c>
      <c r="B97" s="34">
        <v>9463</v>
      </c>
      <c r="C97" s="7"/>
      <c r="D97" s="56">
        <v>1835</v>
      </c>
      <c r="E97" s="41">
        <f t="shared" si="21"/>
        <v>920</v>
      </c>
      <c r="F97" s="41">
        <f t="shared" si="22"/>
        <v>305</v>
      </c>
      <c r="G97" s="41">
        <f t="shared" si="23"/>
        <v>75</v>
      </c>
      <c r="H97" s="7">
        <f t="shared" si="24"/>
        <v>15</v>
      </c>
      <c r="I97" s="34">
        <f t="shared" si="20"/>
        <v>3487</v>
      </c>
      <c r="J97" s="41">
        <f t="shared" si="20"/>
        <v>1748</v>
      </c>
      <c r="K97" s="41">
        <f t="shared" si="20"/>
        <v>580</v>
      </c>
      <c r="L97" s="41">
        <f t="shared" si="20"/>
        <v>143</v>
      </c>
      <c r="M97" s="7">
        <f t="shared" si="20"/>
        <v>29</v>
      </c>
      <c r="N97" s="36"/>
      <c r="O97" s="35">
        <f t="shared" si="25"/>
        <v>2489</v>
      </c>
      <c r="P97" s="35">
        <f t="shared" si="26"/>
        <v>0</v>
      </c>
      <c r="Q97" s="35">
        <f t="shared" si="27"/>
        <v>3068</v>
      </c>
      <c r="R97" s="35">
        <f t="shared" si="28"/>
        <v>3362</v>
      </c>
      <c r="S97" s="35">
        <f t="shared" si="29"/>
        <v>3476</v>
      </c>
      <c r="T97" s="22"/>
      <c r="U97" s="67">
        <f>IF(B97=C97,0,IF(S97&lt;&gt;"-",(S97)/Přehled!$A$1,0))</f>
        <v>8.276190476190477</v>
      </c>
    </row>
    <row r="98" spans="1:21" x14ac:dyDescent="0.25">
      <c r="A98" s="55">
        <v>96</v>
      </c>
      <c r="B98" s="34">
        <v>9699</v>
      </c>
      <c r="C98" s="7"/>
      <c r="D98" s="56">
        <v>1860</v>
      </c>
      <c r="E98" s="41">
        <f t="shared" si="21"/>
        <v>930</v>
      </c>
      <c r="F98" s="41">
        <f t="shared" si="22"/>
        <v>310</v>
      </c>
      <c r="G98" s="41">
        <f t="shared" si="23"/>
        <v>80</v>
      </c>
      <c r="H98" s="7">
        <f t="shared" si="24"/>
        <v>15</v>
      </c>
      <c r="I98" s="34">
        <f t="shared" si="20"/>
        <v>3534</v>
      </c>
      <c r="J98" s="41">
        <f t="shared" si="20"/>
        <v>1767</v>
      </c>
      <c r="K98" s="41">
        <f t="shared" si="20"/>
        <v>589</v>
      </c>
      <c r="L98" s="41">
        <f t="shared" si="20"/>
        <v>152</v>
      </c>
      <c r="M98" s="7">
        <f t="shared" si="20"/>
        <v>29</v>
      </c>
      <c r="N98" s="36"/>
      <c r="O98" s="35">
        <f t="shared" si="25"/>
        <v>2631</v>
      </c>
      <c r="P98" s="35">
        <f t="shared" si="26"/>
        <v>0</v>
      </c>
      <c r="Q98" s="35">
        <f t="shared" si="27"/>
        <v>3220</v>
      </c>
      <c r="R98" s="35">
        <f t="shared" si="28"/>
        <v>3505</v>
      </c>
      <c r="S98" s="35">
        <f t="shared" si="29"/>
        <v>3628</v>
      </c>
      <c r="T98" s="22"/>
      <c r="U98" s="67">
        <f>IF(B98=C98,0,IF(S98&lt;&gt;"-",(S98)/Přehled!$A$1,0))</f>
        <v>8.6380952380952376</v>
      </c>
    </row>
    <row r="99" spans="1:21" x14ac:dyDescent="0.25">
      <c r="A99" s="55">
        <v>97</v>
      </c>
      <c r="B99" s="34">
        <v>9942</v>
      </c>
      <c r="C99" s="7"/>
      <c r="D99" s="56">
        <v>1885</v>
      </c>
      <c r="E99" s="41">
        <f t="shared" si="21"/>
        <v>945</v>
      </c>
      <c r="F99" s="41">
        <f t="shared" si="22"/>
        <v>315</v>
      </c>
      <c r="G99" s="41">
        <f t="shared" si="23"/>
        <v>80</v>
      </c>
      <c r="H99" s="7">
        <f t="shared" si="24"/>
        <v>15</v>
      </c>
      <c r="I99" s="34">
        <f t="shared" si="20"/>
        <v>3582</v>
      </c>
      <c r="J99" s="41">
        <f t="shared" si="20"/>
        <v>1796</v>
      </c>
      <c r="K99" s="41">
        <f t="shared" si="20"/>
        <v>599</v>
      </c>
      <c r="L99" s="41">
        <f t="shared" si="20"/>
        <v>152</v>
      </c>
      <c r="M99" s="7">
        <f t="shared" si="20"/>
        <v>29</v>
      </c>
      <c r="N99" s="36"/>
      <c r="O99" s="35">
        <f t="shared" si="25"/>
        <v>2778</v>
      </c>
      <c r="P99" s="35">
        <f t="shared" si="26"/>
        <v>0</v>
      </c>
      <c r="Q99" s="35">
        <f t="shared" si="27"/>
        <v>3366</v>
      </c>
      <c r="R99" s="35">
        <f t="shared" si="28"/>
        <v>3661</v>
      </c>
      <c r="S99" s="35">
        <f t="shared" si="29"/>
        <v>3784</v>
      </c>
      <c r="T99" s="22"/>
      <c r="U99" s="67">
        <f>IF(B99=C99,0,IF(S99&lt;&gt;"-",(S99)/Přehled!$A$1,0))</f>
        <v>9.0095238095238095</v>
      </c>
    </row>
    <row r="100" spans="1:21" x14ac:dyDescent="0.25">
      <c r="A100" s="55">
        <v>98</v>
      </c>
      <c r="B100" s="34">
        <v>10190</v>
      </c>
      <c r="C100" s="7"/>
      <c r="D100" s="56">
        <v>1905</v>
      </c>
      <c r="E100" s="41">
        <f t="shared" si="21"/>
        <v>955</v>
      </c>
      <c r="F100" s="41">
        <f t="shared" si="22"/>
        <v>320</v>
      </c>
      <c r="G100" s="41">
        <f t="shared" si="23"/>
        <v>80</v>
      </c>
      <c r="H100" s="7">
        <f t="shared" si="24"/>
        <v>15</v>
      </c>
      <c r="I100" s="34">
        <f t="shared" si="20"/>
        <v>3620</v>
      </c>
      <c r="J100" s="41">
        <f t="shared" si="20"/>
        <v>1815</v>
      </c>
      <c r="K100" s="41">
        <f t="shared" si="20"/>
        <v>608</v>
      </c>
      <c r="L100" s="41">
        <f t="shared" si="20"/>
        <v>152</v>
      </c>
      <c r="M100" s="7">
        <f t="shared" si="20"/>
        <v>29</v>
      </c>
      <c r="N100" s="36"/>
      <c r="O100" s="35">
        <f t="shared" si="25"/>
        <v>2950</v>
      </c>
      <c r="P100" s="35">
        <f t="shared" si="26"/>
        <v>0</v>
      </c>
      <c r="Q100" s="35">
        <f t="shared" si="27"/>
        <v>3539</v>
      </c>
      <c r="R100" s="35">
        <f t="shared" si="28"/>
        <v>3843</v>
      </c>
      <c r="S100" s="35">
        <f t="shared" si="29"/>
        <v>3966</v>
      </c>
      <c r="T100" s="22"/>
      <c r="U100" s="67">
        <f>IF(B100=C100,0,IF(S100&lt;&gt;"-",(S100)/Přehled!$A$1,0))</f>
        <v>9.4428571428571431</v>
      </c>
    </row>
    <row r="101" spans="1:21" x14ac:dyDescent="0.25">
      <c r="A101" s="55">
        <v>99</v>
      </c>
      <c r="B101" s="34">
        <v>10445</v>
      </c>
      <c r="C101" s="7"/>
      <c r="D101" s="56">
        <v>1930</v>
      </c>
      <c r="E101" s="41">
        <f t="shared" si="21"/>
        <v>965</v>
      </c>
      <c r="F101" s="41">
        <f t="shared" si="22"/>
        <v>320</v>
      </c>
      <c r="G101" s="41">
        <f t="shared" si="23"/>
        <v>80</v>
      </c>
      <c r="H101" s="7">
        <f t="shared" si="24"/>
        <v>15</v>
      </c>
      <c r="I101" s="34">
        <f t="shared" si="20"/>
        <v>3667</v>
      </c>
      <c r="J101" s="41">
        <f t="shared" si="20"/>
        <v>1834</v>
      </c>
      <c r="K101" s="41">
        <f t="shared" si="20"/>
        <v>608</v>
      </c>
      <c r="L101" s="41">
        <f t="shared" si="20"/>
        <v>152</v>
      </c>
      <c r="M101" s="7">
        <f t="shared" si="20"/>
        <v>29</v>
      </c>
      <c r="N101" s="36"/>
      <c r="O101" s="35">
        <f t="shared" si="25"/>
        <v>3111</v>
      </c>
      <c r="P101" s="35">
        <f t="shared" si="26"/>
        <v>0</v>
      </c>
      <c r="Q101" s="35">
        <f t="shared" si="27"/>
        <v>3728</v>
      </c>
      <c r="R101" s="35">
        <f t="shared" si="28"/>
        <v>4032</v>
      </c>
      <c r="S101" s="35">
        <f t="shared" si="29"/>
        <v>4155</v>
      </c>
      <c r="T101" s="22"/>
      <c r="U101" s="67">
        <f>IF(B101=C101,0,IF(S101&lt;&gt;"-",(S101)/Přehled!$A$1,0))</f>
        <v>9.8928571428571423</v>
      </c>
    </row>
    <row r="102" spans="1:21" x14ac:dyDescent="0.25">
      <c r="A102" s="55">
        <v>100</v>
      </c>
      <c r="B102" s="34">
        <v>10706</v>
      </c>
      <c r="C102" s="7"/>
      <c r="D102" s="56">
        <v>1955</v>
      </c>
      <c r="E102" s="41">
        <f t="shared" si="21"/>
        <v>980</v>
      </c>
      <c r="F102" s="41">
        <f t="shared" si="22"/>
        <v>325</v>
      </c>
      <c r="G102" s="41">
        <f t="shared" si="23"/>
        <v>80</v>
      </c>
      <c r="H102" s="7">
        <f t="shared" si="24"/>
        <v>15</v>
      </c>
      <c r="I102" s="34">
        <f t="shared" si="20"/>
        <v>3715</v>
      </c>
      <c r="J102" s="41">
        <f t="shared" si="20"/>
        <v>1862</v>
      </c>
      <c r="K102" s="41">
        <f t="shared" si="20"/>
        <v>618</v>
      </c>
      <c r="L102" s="41">
        <f t="shared" si="20"/>
        <v>152</v>
      </c>
      <c r="M102" s="7">
        <f t="shared" si="20"/>
        <v>29</v>
      </c>
      <c r="N102" s="36"/>
      <c r="O102" s="35">
        <f t="shared" si="25"/>
        <v>3276</v>
      </c>
      <c r="P102" s="35">
        <f t="shared" si="26"/>
        <v>0</v>
      </c>
      <c r="Q102" s="35">
        <f t="shared" si="27"/>
        <v>3893</v>
      </c>
      <c r="R102" s="35">
        <f t="shared" si="28"/>
        <v>4207</v>
      </c>
      <c r="S102" s="35">
        <f t="shared" si="29"/>
        <v>4330</v>
      </c>
      <c r="T102" s="22"/>
      <c r="U102" s="67">
        <f>IF(B102=C102,0,IF(S102&lt;&gt;"-",(S102)/Přehled!$A$1,0))</f>
        <v>10.30952380952381</v>
      </c>
    </row>
    <row r="103" spans="1:21" x14ac:dyDescent="0.25">
      <c r="A103" s="55">
        <v>101</v>
      </c>
      <c r="B103" s="34">
        <v>10974</v>
      </c>
      <c r="C103" s="7"/>
      <c r="D103" s="56">
        <v>1980</v>
      </c>
      <c r="E103" s="41">
        <f t="shared" si="21"/>
        <v>990</v>
      </c>
      <c r="F103" s="41">
        <f t="shared" si="22"/>
        <v>330</v>
      </c>
      <c r="G103" s="41">
        <f t="shared" si="23"/>
        <v>85</v>
      </c>
      <c r="H103" s="7">
        <f t="shared" si="24"/>
        <v>15</v>
      </c>
      <c r="I103" s="34">
        <f t="shared" si="20"/>
        <v>3762</v>
      </c>
      <c r="J103" s="41">
        <f t="shared" si="20"/>
        <v>1881</v>
      </c>
      <c r="K103" s="41">
        <f t="shared" si="20"/>
        <v>627</v>
      </c>
      <c r="L103" s="41">
        <f t="shared" si="20"/>
        <v>162</v>
      </c>
      <c r="M103" s="7">
        <f t="shared" si="20"/>
        <v>29</v>
      </c>
      <c r="N103" s="36"/>
      <c r="O103" s="35">
        <f t="shared" si="25"/>
        <v>3450</v>
      </c>
      <c r="P103" s="35">
        <f t="shared" si="26"/>
        <v>0</v>
      </c>
      <c r="Q103" s="35">
        <f t="shared" si="27"/>
        <v>4077</v>
      </c>
      <c r="R103" s="35">
        <f t="shared" si="28"/>
        <v>4380</v>
      </c>
      <c r="S103" s="35">
        <f t="shared" si="29"/>
        <v>4513</v>
      </c>
      <c r="T103" s="22"/>
      <c r="U103" s="67">
        <f>IF(B103=C103,0,IF(S103&lt;&gt;"-",(S103)/Přehled!$A$1,0))</f>
        <v>10.745238095238095</v>
      </c>
    </row>
    <row r="104" spans="1:21" x14ac:dyDescent="0.25">
      <c r="A104" s="55">
        <v>102</v>
      </c>
      <c r="B104" s="34">
        <v>11248</v>
      </c>
      <c r="C104" s="7"/>
      <c r="D104" s="56">
        <v>2000</v>
      </c>
      <c r="E104" s="41">
        <f t="shared" si="21"/>
        <v>1000</v>
      </c>
      <c r="F104" s="41">
        <f t="shared" si="22"/>
        <v>335</v>
      </c>
      <c r="G104" s="41">
        <f t="shared" si="23"/>
        <v>85</v>
      </c>
      <c r="H104" s="7">
        <f t="shared" si="24"/>
        <v>15</v>
      </c>
      <c r="I104" s="34">
        <f t="shared" si="20"/>
        <v>3800</v>
      </c>
      <c r="J104" s="41">
        <f t="shared" si="20"/>
        <v>1900</v>
      </c>
      <c r="K104" s="41">
        <f t="shared" si="20"/>
        <v>637</v>
      </c>
      <c r="L104" s="41">
        <f t="shared" si="20"/>
        <v>162</v>
      </c>
      <c r="M104" s="7">
        <f t="shared" si="20"/>
        <v>29</v>
      </c>
      <c r="N104" s="36"/>
      <c r="O104" s="35">
        <f t="shared" si="25"/>
        <v>3648</v>
      </c>
      <c r="P104" s="35">
        <f t="shared" si="26"/>
        <v>0</v>
      </c>
      <c r="Q104" s="35">
        <f t="shared" si="27"/>
        <v>4274</v>
      </c>
      <c r="R104" s="35">
        <f t="shared" si="28"/>
        <v>4587</v>
      </c>
      <c r="S104" s="35">
        <f t="shared" si="29"/>
        <v>4720</v>
      </c>
      <c r="T104" s="22"/>
      <c r="U104" s="67">
        <f>IF(B104=C104,0,IF(S104&lt;&gt;"-",(S104)/Přehled!$A$1,0))</f>
        <v>11.238095238095237</v>
      </c>
    </row>
    <row r="105" spans="1:21" x14ac:dyDescent="0.25">
      <c r="A105" s="55">
        <v>103</v>
      </c>
      <c r="B105" s="34">
        <v>11529</v>
      </c>
      <c r="C105" s="7"/>
      <c r="D105" s="56">
        <v>2025</v>
      </c>
      <c r="E105" s="41">
        <f t="shared" si="21"/>
        <v>1015</v>
      </c>
      <c r="F105" s="41">
        <f t="shared" si="22"/>
        <v>340</v>
      </c>
      <c r="G105" s="41">
        <f t="shared" si="23"/>
        <v>85</v>
      </c>
      <c r="H105" s="7">
        <f t="shared" si="24"/>
        <v>15</v>
      </c>
      <c r="I105" s="34">
        <f t="shared" si="20"/>
        <v>3848</v>
      </c>
      <c r="J105" s="41">
        <f t="shared" si="20"/>
        <v>1929</v>
      </c>
      <c r="K105" s="41">
        <f t="shared" si="20"/>
        <v>646</v>
      </c>
      <c r="L105" s="41">
        <f t="shared" si="20"/>
        <v>162</v>
      </c>
      <c r="M105" s="7">
        <f t="shared" si="20"/>
        <v>29</v>
      </c>
      <c r="N105" s="36"/>
      <c r="O105" s="35">
        <f t="shared" si="25"/>
        <v>3833</v>
      </c>
      <c r="P105" s="35">
        <f t="shared" si="26"/>
        <v>0</v>
      </c>
      <c r="Q105" s="35">
        <f t="shared" si="27"/>
        <v>4460</v>
      </c>
      <c r="R105" s="35">
        <f t="shared" si="28"/>
        <v>4782</v>
      </c>
      <c r="S105" s="35">
        <f t="shared" si="29"/>
        <v>4915</v>
      </c>
      <c r="T105" s="22"/>
      <c r="U105" s="67">
        <f>IF(B105=C105,0,IF(S105&lt;&gt;"-",(S105)/Přehled!$A$1,0))</f>
        <v>11.702380952380953</v>
      </c>
    </row>
    <row r="106" spans="1:21" x14ac:dyDescent="0.25">
      <c r="A106" s="55">
        <v>104</v>
      </c>
      <c r="B106" s="34">
        <v>11817</v>
      </c>
      <c r="C106" s="7"/>
      <c r="D106" s="56">
        <v>2050</v>
      </c>
      <c r="E106" s="41">
        <f t="shared" si="21"/>
        <v>1025</v>
      </c>
      <c r="F106" s="41">
        <f t="shared" si="22"/>
        <v>340</v>
      </c>
      <c r="G106" s="41">
        <f t="shared" si="23"/>
        <v>85</v>
      </c>
      <c r="H106" s="7">
        <f t="shared" si="24"/>
        <v>15</v>
      </c>
      <c r="I106" s="34">
        <f t="shared" ref="I106:M126" si="30">ROUNDUP(D106*1.9,0)</f>
        <v>3895</v>
      </c>
      <c r="J106" s="41">
        <f t="shared" si="30"/>
        <v>1948</v>
      </c>
      <c r="K106" s="41">
        <f t="shared" si="30"/>
        <v>646</v>
      </c>
      <c r="L106" s="41">
        <f t="shared" si="30"/>
        <v>162</v>
      </c>
      <c r="M106" s="7">
        <f t="shared" si="30"/>
        <v>29</v>
      </c>
      <c r="N106" s="36"/>
      <c r="O106" s="35">
        <f t="shared" si="25"/>
        <v>4027</v>
      </c>
      <c r="P106" s="35">
        <f t="shared" si="26"/>
        <v>0</v>
      </c>
      <c r="Q106" s="35">
        <f t="shared" si="27"/>
        <v>4682</v>
      </c>
      <c r="R106" s="35">
        <f t="shared" si="28"/>
        <v>5004</v>
      </c>
      <c r="S106" s="35">
        <f t="shared" si="29"/>
        <v>5137</v>
      </c>
      <c r="T106" s="22"/>
      <c r="U106" s="67">
        <f>IF(B106=C106,0,IF(S106&lt;&gt;"-",(S106)/Přehled!$A$1,0))</f>
        <v>12.230952380952381</v>
      </c>
    </row>
    <row r="107" spans="1:21" x14ac:dyDescent="0.25">
      <c r="A107" s="55">
        <v>105</v>
      </c>
      <c r="B107" s="34">
        <v>12113</v>
      </c>
      <c r="C107" s="7"/>
      <c r="D107" s="56">
        <v>2070</v>
      </c>
      <c r="E107" s="41">
        <f t="shared" si="21"/>
        <v>1035</v>
      </c>
      <c r="F107" s="41">
        <f t="shared" si="22"/>
        <v>345</v>
      </c>
      <c r="G107" s="41">
        <f t="shared" si="23"/>
        <v>85</v>
      </c>
      <c r="H107" s="7">
        <f t="shared" si="24"/>
        <v>15</v>
      </c>
      <c r="I107" s="34">
        <f t="shared" si="30"/>
        <v>3933</v>
      </c>
      <c r="J107" s="41">
        <f t="shared" si="30"/>
        <v>1967</v>
      </c>
      <c r="K107" s="41">
        <f t="shared" si="30"/>
        <v>656</v>
      </c>
      <c r="L107" s="41">
        <f t="shared" si="30"/>
        <v>162</v>
      </c>
      <c r="M107" s="7">
        <f t="shared" si="30"/>
        <v>29</v>
      </c>
      <c r="N107" s="36"/>
      <c r="O107" s="35">
        <f t="shared" si="25"/>
        <v>4247</v>
      </c>
      <c r="P107" s="35">
        <f t="shared" si="26"/>
        <v>0</v>
      </c>
      <c r="Q107" s="35">
        <f t="shared" si="27"/>
        <v>4901</v>
      </c>
      <c r="R107" s="35">
        <f t="shared" si="28"/>
        <v>5233</v>
      </c>
      <c r="S107" s="35">
        <f t="shared" si="29"/>
        <v>5366</v>
      </c>
      <c r="T107" s="22"/>
      <c r="U107" s="67">
        <f>IF(B107=C107,0,IF(S107&lt;&gt;"-",(S107)/Přehled!$A$1,0))</f>
        <v>12.776190476190477</v>
      </c>
    </row>
    <row r="108" spans="1:21" x14ac:dyDescent="0.25">
      <c r="A108" s="55">
        <v>106</v>
      </c>
      <c r="B108" s="34">
        <v>12416</v>
      </c>
      <c r="C108" s="7"/>
      <c r="D108" s="56">
        <v>2095</v>
      </c>
      <c r="E108" s="41">
        <f t="shared" si="21"/>
        <v>1050</v>
      </c>
      <c r="F108" s="41">
        <f t="shared" si="22"/>
        <v>350</v>
      </c>
      <c r="G108" s="41">
        <f t="shared" si="23"/>
        <v>90</v>
      </c>
      <c r="H108" s="7">
        <f t="shared" si="24"/>
        <v>20</v>
      </c>
      <c r="I108" s="34">
        <f t="shared" si="30"/>
        <v>3981</v>
      </c>
      <c r="J108" s="41">
        <f t="shared" si="30"/>
        <v>1995</v>
      </c>
      <c r="K108" s="41">
        <f t="shared" si="30"/>
        <v>665</v>
      </c>
      <c r="L108" s="41">
        <f t="shared" si="30"/>
        <v>171</v>
      </c>
      <c r="M108" s="7">
        <f t="shared" si="30"/>
        <v>38</v>
      </c>
      <c r="N108" s="36"/>
      <c r="O108" s="35">
        <f t="shared" si="25"/>
        <v>4454</v>
      </c>
      <c r="P108" s="35">
        <f t="shared" si="26"/>
        <v>0</v>
      </c>
      <c r="Q108" s="35">
        <f t="shared" si="27"/>
        <v>5110</v>
      </c>
      <c r="R108" s="35">
        <f t="shared" si="28"/>
        <v>5433</v>
      </c>
      <c r="S108" s="35">
        <f t="shared" si="29"/>
        <v>5566</v>
      </c>
      <c r="T108" s="22"/>
      <c r="U108" s="67">
        <f>IF(B108=C108,0,IF(S108&lt;&gt;"-",(S108)/Přehled!$A$1,0))</f>
        <v>13.252380952380953</v>
      </c>
    </row>
    <row r="109" spans="1:21" x14ac:dyDescent="0.25">
      <c r="A109" s="55">
        <v>107</v>
      </c>
      <c r="B109" s="34">
        <v>12726</v>
      </c>
      <c r="C109" s="7"/>
      <c r="D109" s="56">
        <v>2120</v>
      </c>
      <c r="E109" s="41">
        <f t="shared" si="21"/>
        <v>1060</v>
      </c>
      <c r="F109" s="41">
        <f t="shared" si="22"/>
        <v>355</v>
      </c>
      <c r="G109" s="41">
        <f t="shared" si="23"/>
        <v>90</v>
      </c>
      <c r="H109" s="7">
        <f t="shared" si="24"/>
        <v>20</v>
      </c>
      <c r="I109" s="34">
        <f t="shared" si="30"/>
        <v>4028</v>
      </c>
      <c r="J109" s="41">
        <f t="shared" si="30"/>
        <v>2014</v>
      </c>
      <c r="K109" s="41">
        <f t="shared" si="30"/>
        <v>675</v>
      </c>
      <c r="L109" s="41">
        <f t="shared" si="30"/>
        <v>171</v>
      </c>
      <c r="M109" s="7">
        <f t="shared" si="30"/>
        <v>38</v>
      </c>
      <c r="N109" s="36"/>
      <c r="O109" s="35">
        <f t="shared" si="25"/>
        <v>4670</v>
      </c>
      <c r="P109" s="35">
        <f t="shared" si="26"/>
        <v>0</v>
      </c>
      <c r="Q109" s="35">
        <f t="shared" si="27"/>
        <v>5334</v>
      </c>
      <c r="R109" s="35">
        <f t="shared" si="28"/>
        <v>5667</v>
      </c>
      <c r="S109" s="35">
        <f t="shared" si="29"/>
        <v>5800</v>
      </c>
      <c r="T109" s="22"/>
      <c r="U109" s="67">
        <f>IF(B109=C109,0,IF(S109&lt;&gt;"-",(S109)/Přehled!$A$1,0))</f>
        <v>13.80952380952381</v>
      </c>
    </row>
    <row r="110" spans="1:21" x14ac:dyDescent="0.25">
      <c r="A110" s="55">
        <v>108</v>
      </c>
      <c r="B110" s="34">
        <v>13044</v>
      </c>
      <c r="C110" s="7"/>
      <c r="D110" s="56">
        <v>2145</v>
      </c>
      <c r="E110" s="41">
        <f t="shared" si="21"/>
        <v>1075</v>
      </c>
      <c r="F110" s="41">
        <f t="shared" si="22"/>
        <v>360</v>
      </c>
      <c r="G110" s="41">
        <f t="shared" si="23"/>
        <v>90</v>
      </c>
      <c r="H110" s="7">
        <f t="shared" si="24"/>
        <v>20</v>
      </c>
      <c r="I110" s="34">
        <f t="shared" si="30"/>
        <v>4076</v>
      </c>
      <c r="J110" s="41">
        <f t="shared" si="30"/>
        <v>2043</v>
      </c>
      <c r="K110" s="41">
        <f t="shared" si="30"/>
        <v>684</v>
      </c>
      <c r="L110" s="41">
        <f t="shared" si="30"/>
        <v>171</v>
      </c>
      <c r="M110" s="7">
        <f t="shared" si="30"/>
        <v>38</v>
      </c>
      <c r="N110" s="36"/>
      <c r="O110" s="35">
        <f t="shared" si="25"/>
        <v>4892</v>
      </c>
      <c r="P110" s="35">
        <f t="shared" si="26"/>
        <v>0</v>
      </c>
      <c r="Q110" s="35">
        <f t="shared" si="27"/>
        <v>5557</v>
      </c>
      <c r="R110" s="35">
        <f t="shared" si="28"/>
        <v>5899</v>
      </c>
      <c r="S110" s="35">
        <f t="shared" si="29"/>
        <v>6032</v>
      </c>
      <c r="T110" s="22"/>
      <c r="U110" s="67">
        <f>IF(B110=C110,0,IF(S110&lt;&gt;"-",(S110)/Přehled!$A$1,0))</f>
        <v>14.361904761904762</v>
      </c>
    </row>
    <row r="111" spans="1:21" x14ac:dyDescent="0.25">
      <c r="A111" s="55">
        <v>109</v>
      </c>
      <c r="B111" s="34">
        <v>13370</v>
      </c>
      <c r="C111" s="7"/>
      <c r="D111" s="56">
        <v>2170</v>
      </c>
      <c r="E111" s="41">
        <f t="shared" si="21"/>
        <v>1085</v>
      </c>
      <c r="F111" s="41">
        <f t="shared" si="22"/>
        <v>360</v>
      </c>
      <c r="G111" s="41">
        <f t="shared" si="23"/>
        <v>90</v>
      </c>
      <c r="H111" s="7">
        <f t="shared" si="24"/>
        <v>20</v>
      </c>
      <c r="I111" s="34">
        <f t="shared" si="30"/>
        <v>4123</v>
      </c>
      <c r="J111" s="41">
        <f t="shared" si="30"/>
        <v>2062</v>
      </c>
      <c r="K111" s="41">
        <f t="shared" si="30"/>
        <v>684</v>
      </c>
      <c r="L111" s="41">
        <f t="shared" si="30"/>
        <v>171</v>
      </c>
      <c r="M111" s="7">
        <f t="shared" si="30"/>
        <v>38</v>
      </c>
      <c r="N111" s="36"/>
      <c r="O111" s="35">
        <f t="shared" si="25"/>
        <v>5124</v>
      </c>
      <c r="P111" s="35">
        <f t="shared" si="26"/>
        <v>0</v>
      </c>
      <c r="Q111" s="35">
        <f t="shared" si="27"/>
        <v>5817</v>
      </c>
      <c r="R111" s="35">
        <f t="shared" si="28"/>
        <v>6159</v>
      </c>
      <c r="S111" s="35">
        <f t="shared" si="29"/>
        <v>6292</v>
      </c>
      <c r="T111" s="22"/>
      <c r="U111" s="67">
        <f>IF(B111=C111,0,IF(S111&lt;&gt;"-",(S111)/Přehled!$A$1,0))</f>
        <v>14.980952380952381</v>
      </c>
    </row>
    <row r="112" spans="1:21" x14ac:dyDescent="0.25">
      <c r="A112" s="55">
        <v>110</v>
      </c>
      <c r="B112" s="34">
        <v>13704</v>
      </c>
      <c r="C112" s="7"/>
      <c r="D112" s="56">
        <v>2190</v>
      </c>
      <c r="E112" s="41">
        <f t="shared" si="21"/>
        <v>1095</v>
      </c>
      <c r="F112" s="41">
        <f t="shared" si="22"/>
        <v>365</v>
      </c>
      <c r="G112" s="41">
        <f t="shared" si="23"/>
        <v>90</v>
      </c>
      <c r="H112" s="7">
        <f t="shared" si="24"/>
        <v>20</v>
      </c>
      <c r="I112" s="34">
        <f t="shared" si="30"/>
        <v>4161</v>
      </c>
      <c r="J112" s="41">
        <f t="shared" si="30"/>
        <v>2081</v>
      </c>
      <c r="K112" s="41">
        <f t="shared" si="30"/>
        <v>694</v>
      </c>
      <c r="L112" s="41">
        <f t="shared" si="30"/>
        <v>171</v>
      </c>
      <c r="M112" s="7">
        <f t="shared" si="30"/>
        <v>38</v>
      </c>
      <c r="N112" s="36"/>
      <c r="O112" s="35">
        <f t="shared" si="25"/>
        <v>5382</v>
      </c>
      <c r="P112" s="35">
        <f t="shared" si="26"/>
        <v>0</v>
      </c>
      <c r="Q112" s="35">
        <f t="shared" si="27"/>
        <v>6074</v>
      </c>
      <c r="R112" s="35">
        <f t="shared" si="28"/>
        <v>6426</v>
      </c>
      <c r="S112" s="35">
        <f t="shared" si="29"/>
        <v>6559</v>
      </c>
      <c r="T112" s="22"/>
      <c r="U112" s="67">
        <f>IF(B112=C112,0,IF(S112&lt;&gt;"-",(S112)/Přehled!$A$1,0))</f>
        <v>15.616666666666667</v>
      </c>
    </row>
    <row r="113" spans="1:21" x14ac:dyDescent="0.25">
      <c r="A113" s="55">
        <v>111</v>
      </c>
      <c r="B113" s="34">
        <v>14047</v>
      </c>
      <c r="C113" s="7"/>
      <c r="D113" s="56">
        <v>2215</v>
      </c>
      <c r="E113" s="41">
        <f t="shared" si="21"/>
        <v>1110</v>
      </c>
      <c r="F113" s="41">
        <f t="shared" si="22"/>
        <v>370</v>
      </c>
      <c r="G113" s="41">
        <f t="shared" si="23"/>
        <v>95</v>
      </c>
      <c r="H113" s="7">
        <f t="shared" si="24"/>
        <v>20</v>
      </c>
      <c r="I113" s="34">
        <f t="shared" si="30"/>
        <v>4209</v>
      </c>
      <c r="J113" s="41">
        <f t="shared" si="30"/>
        <v>2109</v>
      </c>
      <c r="K113" s="41">
        <f t="shared" si="30"/>
        <v>703</v>
      </c>
      <c r="L113" s="41">
        <f t="shared" si="30"/>
        <v>181</v>
      </c>
      <c r="M113" s="7">
        <f t="shared" si="30"/>
        <v>38</v>
      </c>
      <c r="N113" s="36"/>
      <c r="O113" s="35">
        <f t="shared" si="25"/>
        <v>5629</v>
      </c>
      <c r="P113" s="35">
        <f t="shared" si="26"/>
        <v>0</v>
      </c>
      <c r="Q113" s="35">
        <f t="shared" si="27"/>
        <v>6323</v>
      </c>
      <c r="R113" s="35">
        <f t="shared" si="28"/>
        <v>6664</v>
      </c>
      <c r="S113" s="35">
        <f t="shared" si="29"/>
        <v>6807</v>
      </c>
      <c r="T113" s="22"/>
      <c r="U113" s="67">
        <f>IF(B113=C113,0,IF(S113&lt;&gt;"-",(S113)/Přehled!$A$1,0))</f>
        <v>16.207142857142856</v>
      </c>
    </row>
    <row r="114" spans="1:21" x14ac:dyDescent="0.25">
      <c r="A114" s="93">
        <v>112</v>
      </c>
      <c r="B114" s="94">
        <v>14398</v>
      </c>
      <c r="C114" s="95"/>
      <c r="D114" s="96">
        <v>2240</v>
      </c>
      <c r="E114" s="97">
        <f t="shared" si="21"/>
        <v>1120</v>
      </c>
      <c r="F114" s="97">
        <f t="shared" si="22"/>
        <v>375</v>
      </c>
      <c r="G114" s="97">
        <f t="shared" si="23"/>
        <v>95</v>
      </c>
      <c r="H114" s="95">
        <f t="shared" si="24"/>
        <v>20</v>
      </c>
      <c r="I114" s="94">
        <f t="shared" si="30"/>
        <v>4256</v>
      </c>
      <c r="J114" s="97">
        <f t="shared" si="30"/>
        <v>2128</v>
      </c>
      <c r="K114" s="97">
        <f t="shared" si="30"/>
        <v>713</v>
      </c>
      <c r="L114" s="97">
        <f t="shared" si="30"/>
        <v>181</v>
      </c>
      <c r="M114" s="95">
        <f t="shared" si="30"/>
        <v>38</v>
      </c>
      <c r="N114" s="36"/>
      <c r="O114" s="35">
        <f t="shared" si="25"/>
        <v>5886</v>
      </c>
      <c r="P114" s="35">
        <f t="shared" si="26"/>
        <v>0</v>
      </c>
      <c r="Q114" s="35">
        <f t="shared" si="27"/>
        <v>6588</v>
      </c>
      <c r="R114" s="35">
        <f t="shared" si="28"/>
        <v>6939</v>
      </c>
      <c r="S114" s="35">
        <f t="shared" si="29"/>
        <v>7082</v>
      </c>
      <c r="T114" s="22"/>
      <c r="U114" s="67">
        <f>IF(B114=C114,0,IF(S114&lt;&gt;"-",(S114)/Přehled!$A$1,0))</f>
        <v>16.861904761904761</v>
      </c>
    </row>
    <row r="115" spans="1:21" x14ac:dyDescent="0.25">
      <c r="A115" s="233">
        <v>113</v>
      </c>
      <c r="B115" s="235">
        <v>14758</v>
      </c>
      <c r="C115" s="236"/>
      <c r="D115" s="235">
        <v>2265</v>
      </c>
      <c r="E115" s="230">
        <f t="shared" si="21"/>
        <v>1135</v>
      </c>
      <c r="F115" s="230">
        <f t="shared" si="22"/>
        <v>380</v>
      </c>
      <c r="G115" s="230">
        <f t="shared" si="23"/>
        <v>95</v>
      </c>
      <c r="H115" s="236">
        <f t="shared" si="24"/>
        <v>20</v>
      </c>
      <c r="I115" s="235">
        <f t="shared" si="30"/>
        <v>4304</v>
      </c>
      <c r="J115" s="230">
        <f t="shared" si="30"/>
        <v>2157</v>
      </c>
      <c r="K115" s="230">
        <f t="shared" si="30"/>
        <v>722</v>
      </c>
      <c r="L115" s="230">
        <f t="shared" si="30"/>
        <v>181</v>
      </c>
      <c r="M115" s="236">
        <f t="shared" si="30"/>
        <v>38</v>
      </c>
      <c r="N115" s="26"/>
      <c r="O115" s="26">
        <f t="shared" si="25"/>
        <v>6150</v>
      </c>
      <c r="P115" s="26">
        <f t="shared" si="26"/>
        <v>0</v>
      </c>
      <c r="Q115" s="26">
        <f t="shared" si="27"/>
        <v>6853</v>
      </c>
      <c r="R115" s="26">
        <f t="shared" si="28"/>
        <v>7213</v>
      </c>
      <c r="S115" s="26">
        <f t="shared" si="29"/>
        <v>7356</v>
      </c>
      <c r="T115" s="1"/>
      <c r="U115" s="67">
        <f>IF(B115=C115,0,IF(S115&lt;&gt;"-",(S115)/Přehled!$A$1,0))</f>
        <v>17.514285714285716</v>
      </c>
    </row>
    <row r="116" spans="1:21" x14ac:dyDescent="0.25">
      <c r="A116" s="233">
        <v>114</v>
      </c>
      <c r="B116" s="235">
        <v>15127</v>
      </c>
      <c r="C116" s="236"/>
      <c r="D116" s="235">
        <v>2290</v>
      </c>
      <c r="E116" s="230">
        <f t="shared" si="21"/>
        <v>1145</v>
      </c>
      <c r="F116" s="230">
        <f t="shared" si="22"/>
        <v>380</v>
      </c>
      <c r="G116" s="230">
        <f t="shared" si="23"/>
        <v>95</v>
      </c>
      <c r="H116" s="236">
        <f t="shared" si="24"/>
        <v>20</v>
      </c>
      <c r="I116" s="235">
        <f t="shared" si="30"/>
        <v>4351</v>
      </c>
      <c r="J116" s="230">
        <f t="shared" si="30"/>
        <v>2176</v>
      </c>
      <c r="K116" s="230">
        <f t="shared" si="30"/>
        <v>722</v>
      </c>
      <c r="L116" s="230">
        <f t="shared" si="30"/>
        <v>181</v>
      </c>
      <c r="M116" s="236">
        <f t="shared" si="30"/>
        <v>38</v>
      </c>
      <c r="N116" s="26"/>
      <c r="O116" s="26">
        <f t="shared" si="25"/>
        <v>6425</v>
      </c>
      <c r="P116" s="26">
        <f t="shared" si="26"/>
        <v>0</v>
      </c>
      <c r="Q116" s="26">
        <f t="shared" si="27"/>
        <v>7156</v>
      </c>
      <c r="R116" s="26">
        <f t="shared" si="28"/>
        <v>7516</v>
      </c>
      <c r="S116" s="26">
        <f t="shared" si="29"/>
        <v>7659</v>
      </c>
      <c r="T116" s="1"/>
      <c r="U116" s="67">
        <f>IF(B116=C116,0,IF(S116&lt;&gt;"-",(S116)/Přehled!$A$1,0))</f>
        <v>18.235714285714284</v>
      </c>
    </row>
    <row r="117" spans="1:21" x14ac:dyDescent="0.25">
      <c r="A117" s="233">
        <v>115</v>
      </c>
      <c r="B117" s="235">
        <v>15505</v>
      </c>
      <c r="C117" s="236"/>
      <c r="D117" s="235">
        <v>2310</v>
      </c>
      <c r="E117" s="230">
        <f t="shared" si="21"/>
        <v>1155</v>
      </c>
      <c r="F117" s="230">
        <f t="shared" si="22"/>
        <v>385</v>
      </c>
      <c r="G117" s="230">
        <f t="shared" si="23"/>
        <v>95</v>
      </c>
      <c r="H117" s="236">
        <f t="shared" si="24"/>
        <v>20</v>
      </c>
      <c r="I117" s="235">
        <f t="shared" si="30"/>
        <v>4389</v>
      </c>
      <c r="J117" s="230">
        <f t="shared" si="30"/>
        <v>2195</v>
      </c>
      <c r="K117" s="230">
        <f t="shared" si="30"/>
        <v>732</v>
      </c>
      <c r="L117" s="230">
        <f t="shared" si="30"/>
        <v>181</v>
      </c>
      <c r="M117" s="236">
        <f t="shared" si="30"/>
        <v>38</v>
      </c>
      <c r="N117" s="26"/>
      <c r="O117" s="26">
        <f t="shared" si="25"/>
        <v>6727</v>
      </c>
      <c r="P117" s="26">
        <f t="shared" si="26"/>
        <v>0</v>
      </c>
      <c r="Q117" s="26">
        <f t="shared" si="27"/>
        <v>7457</v>
      </c>
      <c r="R117" s="26">
        <f t="shared" si="28"/>
        <v>7827</v>
      </c>
      <c r="S117" s="26">
        <f t="shared" si="29"/>
        <v>7970</v>
      </c>
      <c r="T117" s="1"/>
      <c r="U117" s="67">
        <f>IF(B117=C117,0,IF(S117&lt;&gt;"-",(S117)/Přehled!$A$1,0))</f>
        <v>18.976190476190474</v>
      </c>
    </row>
    <row r="118" spans="1:21" x14ac:dyDescent="0.25">
      <c r="A118" s="233">
        <v>116</v>
      </c>
      <c r="B118" s="235">
        <v>15893</v>
      </c>
      <c r="C118" s="236"/>
      <c r="D118" s="235">
        <v>2335</v>
      </c>
      <c r="E118" s="230">
        <f t="shared" si="21"/>
        <v>1170</v>
      </c>
      <c r="F118" s="230">
        <f t="shared" si="22"/>
        <v>390</v>
      </c>
      <c r="G118" s="230">
        <f t="shared" si="23"/>
        <v>100</v>
      </c>
      <c r="H118" s="236">
        <f t="shared" si="24"/>
        <v>20</v>
      </c>
      <c r="I118" s="235">
        <f t="shared" si="30"/>
        <v>4437</v>
      </c>
      <c r="J118" s="230">
        <f t="shared" si="30"/>
        <v>2223</v>
      </c>
      <c r="K118" s="230">
        <f t="shared" si="30"/>
        <v>741</v>
      </c>
      <c r="L118" s="230">
        <f t="shared" si="30"/>
        <v>190</v>
      </c>
      <c r="M118" s="236">
        <f t="shared" si="30"/>
        <v>38</v>
      </c>
      <c r="N118" s="26"/>
      <c r="O118" s="26">
        <f t="shared" si="25"/>
        <v>7019</v>
      </c>
      <c r="P118" s="26">
        <f t="shared" si="26"/>
        <v>0</v>
      </c>
      <c r="Q118" s="26">
        <f t="shared" si="27"/>
        <v>7751</v>
      </c>
      <c r="R118" s="26">
        <f t="shared" si="28"/>
        <v>8112</v>
      </c>
      <c r="S118" s="26">
        <f t="shared" si="29"/>
        <v>8264</v>
      </c>
      <c r="T118" s="1"/>
      <c r="U118" s="67">
        <f>IF(B118=C118,0,IF(S118&lt;&gt;"-",(S118)/Přehled!$A$1,0))</f>
        <v>19.676190476190477</v>
      </c>
    </row>
    <row r="119" spans="1:21" x14ac:dyDescent="0.25">
      <c r="A119" s="233">
        <v>117</v>
      </c>
      <c r="B119" s="235">
        <v>16290</v>
      </c>
      <c r="C119" s="236"/>
      <c r="D119" s="235">
        <v>2360</v>
      </c>
      <c r="E119" s="230">
        <f t="shared" si="21"/>
        <v>1180</v>
      </c>
      <c r="F119" s="230">
        <f t="shared" si="22"/>
        <v>395</v>
      </c>
      <c r="G119" s="230">
        <f t="shared" si="23"/>
        <v>100</v>
      </c>
      <c r="H119" s="236">
        <f t="shared" si="24"/>
        <v>20</v>
      </c>
      <c r="I119" s="235">
        <f t="shared" si="30"/>
        <v>4484</v>
      </c>
      <c r="J119" s="230">
        <f t="shared" si="30"/>
        <v>2242</v>
      </c>
      <c r="K119" s="230">
        <f t="shared" si="30"/>
        <v>751</v>
      </c>
      <c r="L119" s="230">
        <f t="shared" si="30"/>
        <v>190</v>
      </c>
      <c r="M119" s="236">
        <f t="shared" si="30"/>
        <v>38</v>
      </c>
      <c r="N119" s="26"/>
      <c r="O119" s="26">
        <f t="shared" si="25"/>
        <v>7322</v>
      </c>
      <c r="P119" s="26">
        <f t="shared" si="26"/>
        <v>0</v>
      </c>
      <c r="Q119" s="26">
        <f t="shared" si="27"/>
        <v>8062</v>
      </c>
      <c r="R119" s="26">
        <f t="shared" si="28"/>
        <v>8433</v>
      </c>
      <c r="S119" s="26">
        <f t="shared" si="29"/>
        <v>8585</v>
      </c>
      <c r="T119" s="1"/>
      <c r="U119" s="67">
        <f>IF(B119=C119,0,IF(S119&lt;&gt;"-",(S119)/Přehled!$A$1,0))</f>
        <v>20.44047619047619</v>
      </c>
    </row>
    <row r="120" spans="1:21" x14ac:dyDescent="0.25">
      <c r="A120" s="233">
        <v>118</v>
      </c>
      <c r="B120" s="235">
        <v>16697</v>
      </c>
      <c r="C120" s="236"/>
      <c r="D120" s="235">
        <v>2385</v>
      </c>
      <c r="E120" s="230">
        <f t="shared" si="21"/>
        <v>1195</v>
      </c>
      <c r="F120" s="230">
        <f t="shared" si="22"/>
        <v>400</v>
      </c>
      <c r="G120" s="230">
        <f t="shared" si="23"/>
        <v>100</v>
      </c>
      <c r="H120" s="236">
        <f t="shared" si="24"/>
        <v>20</v>
      </c>
      <c r="I120" s="235">
        <f t="shared" si="30"/>
        <v>4532</v>
      </c>
      <c r="J120" s="230">
        <f t="shared" si="30"/>
        <v>2271</v>
      </c>
      <c r="K120" s="230">
        <f t="shared" si="30"/>
        <v>760</v>
      </c>
      <c r="L120" s="230">
        <f t="shared" si="30"/>
        <v>190</v>
      </c>
      <c r="M120" s="236">
        <f t="shared" si="30"/>
        <v>38</v>
      </c>
      <c r="N120" s="26"/>
      <c r="O120" s="26">
        <f t="shared" si="25"/>
        <v>7633</v>
      </c>
      <c r="P120" s="26">
        <f t="shared" si="26"/>
        <v>0</v>
      </c>
      <c r="Q120" s="26">
        <f t="shared" si="27"/>
        <v>8374</v>
      </c>
      <c r="R120" s="26">
        <f t="shared" si="28"/>
        <v>8754</v>
      </c>
      <c r="S120" s="26">
        <f t="shared" si="29"/>
        <v>8906</v>
      </c>
      <c r="T120" s="1"/>
      <c r="U120" s="67">
        <f>IF(B120=C120,0,IF(S120&lt;&gt;"-",(S120)/Přehled!$A$1,0))</f>
        <v>21.204761904761906</v>
      </c>
    </row>
    <row r="121" spans="1:21" x14ac:dyDescent="0.25">
      <c r="A121" s="233">
        <v>119</v>
      </c>
      <c r="B121" s="235">
        <v>17115</v>
      </c>
      <c r="C121" s="236"/>
      <c r="D121" s="235">
        <v>2410</v>
      </c>
      <c r="E121" s="230">
        <f t="shared" si="21"/>
        <v>1205</v>
      </c>
      <c r="F121" s="230">
        <f t="shared" si="22"/>
        <v>400</v>
      </c>
      <c r="G121" s="230">
        <f t="shared" si="23"/>
        <v>100</v>
      </c>
      <c r="H121" s="236">
        <f t="shared" si="24"/>
        <v>20</v>
      </c>
      <c r="I121" s="235">
        <f t="shared" si="30"/>
        <v>4579</v>
      </c>
      <c r="J121" s="230">
        <f t="shared" si="30"/>
        <v>2290</v>
      </c>
      <c r="K121" s="230">
        <f t="shared" si="30"/>
        <v>760</v>
      </c>
      <c r="L121" s="230">
        <f t="shared" si="30"/>
        <v>190</v>
      </c>
      <c r="M121" s="236">
        <f t="shared" si="30"/>
        <v>38</v>
      </c>
      <c r="N121" s="26"/>
      <c r="O121" s="26">
        <f t="shared" si="25"/>
        <v>7957</v>
      </c>
      <c r="P121" s="26">
        <f t="shared" si="26"/>
        <v>0</v>
      </c>
      <c r="Q121" s="26">
        <f t="shared" si="27"/>
        <v>8726</v>
      </c>
      <c r="R121" s="26">
        <f t="shared" si="28"/>
        <v>9106</v>
      </c>
      <c r="S121" s="26">
        <f t="shared" si="29"/>
        <v>9258</v>
      </c>
      <c r="T121" s="1"/>
      <c r="U121" s="67">
        <f>IF(B121=C121,0,IF(S121&lt;&gt;"-",(S121)/Přehled!$A$1,0))</f>
        <v>22.042857142857144</v>
      </c>
    </row>
    <row r="122" spans="1:21" x14ac:dyDescent="0.25">
      <c r="A122" s="233">
        <v>120</v>
      </c>
      <c r="B122" s="235">
        <v>17543</v>
      </c>
      <c r="C122" s="236"/>
      <c r="D122" s="235">
        <v>2435</v>
      </c>
      <c r="E122" s="230">
        <f t="shared" si="21"/>
        <v>1220</v>
      </c>
      <c r="F122" s="230">
        <f t="shared" si="22"/>
        <v>405</v>
      </c>
      <c r="G122" s="230">
        <f t="shared" si="23"/>
        <v>100</v>
      </c>
      <c r="H122" s="236">
        <f t="shared" si="24"/>
        <v>20</v>
      </c>
      <c r="I122" s="235">
        <f t="shared" si="30"/>
        <v>4627</v>
      </c>
      <c r="J122" s="230">
        <f t="shared" si="30"/>
        <v>2318</v>
      </c>
      <c r="K122" s="230">
        <f t="shared" si="30"/>
        <v>770</v>
      </c>
      <c r="L122" s="230">
        <f t="shared" si="30"/>
        <v>190</v>
      </c>
      <c r="M122" s="236">
        <f t="shared" si="30"/>
        <v>38</v>
      </c>
      <c r="N122" s="26"/>
      <c r="O122" s="26">
        <f t="shared" si="25"/>
        <v>8289</v>
      </c>
      <c r="P122" s="26">
        <f t="shared" si="26"/>
        <v>0</v>
      </c>
      <c r="Q122" s="26">
        <f t="shared" si="27"/>
        <v>9058</v>
      </c>
      <c r="R122" s="26">
        <f t="shared" si="28"/>
        <v>9448</v>
      </c>
      <c r="S122" s="26">
        <f t="shared" si="29"/>
        <v>9600</v>
      </c>
      <c r="T122" s="1"/>
      <c r="U122" s="67">
        <f>IF(B122=C122,0,IF(S122&lt;&gt;"-",(S122)/Přehled!$A$1,0))</f>
        <v>22.857142857142858</v>
      </c>
    </row>
    <row r="123" spans="1:21" x14ac:dyDescent="0.25">
      <c r="A123" s="233">
        <v>121</v>
      </c>
      <c r="B123" s="235">
        <v>17981</v>
      </c>
      <c r="C123" s="236"/>
      <c r="D123" s="235">
        <v>2460</v>
      </c>
      <c r="E123" s="230">
        <f t="shared" si="21"/>
        <v>1230</v>
      </c>
      <c r="F123" s="230">
        <f t="shared" si="22"/>
        <v>410</v>
      </c>
      <c r="G123" s="230">
        <f t="shared" si="23"/>
        <v>105</v>
      </c>
      <c r="H123" s="236">
        <f t="shared" si="24"/>
        <v>20</v>
      </c>
      <c r="I123" s="235">
        <f t="shared" si="30"/>
        <v>4674</v>
      </c>
      <c r="J123" s="230">
        <f t="shared" si="30"/>
        <v>2337</v>
      </c>
      <c r="K123" s="230">
        <f t="shared" si="30"/>
        <v>779</v>
      </c>
      <c r="L123" s="230">
        <f t="shared" si="30"/>
        <v>200</v>
      </c>
      <c r="M123" s="236">
        <f t="shared" si="30"/>
        <v>38</v>
      </c>
      <c r="N123" s="26"/>
      <c r="O123" s="26">
        <f t="shared" si="25"/>
        <v>8633</v>
      </c>
      <c r="P123" s="26">
        <f t="shared" si="26"/>
        <v>0</v>
      </c>
      <c r="Q123" s="26">
        <f t="shared" si="27"/>
        <v>9412</v>
      </c>
      <c r="R123" s="26">
        <f t="shared" si="28"/>
        <v>9791</v>
      </c>
      <c r="S123" s="26">
        <f t="shared" si="29"/>
        <v>9953</v>
      </c>
      <c r="T123" s="1"/>
      <c r="U123" s="67">
        <f>IF(B123=C123,0,IF(S123&lt;&gt;"-",(S123)/Přehled!$A$1,0))</f>
        <v>23.697619047619046</v>
      </c>
    </row>
    <row r="124" spans="1:21" x14ac:dyDescent="0.25">
      <c r="A124" s="233">
        <v>122</v>
      </c>
      <c r="B124" s="235">
        <v>18431</v>
      </c>
      <c r="C124" s="236"/>
      <c r="D124" s="235">
        <v>2485</v>
      </c>
      <c r="E124" s="230">
        <f t="shared" si="21"/>
        <v>1245</v>
      </c>
      <c r="F124" s="230">
        <f t="shared" si="22"/>
        <v>415</v>
      </c>
      <c r="G124" s="230">
        <f t="shared" si="23"/>
        <v>105</v>
      </c>
      <c r="H124" s="236">
        <f t="shared" si="24"/>
        <v>20</v>
      </c>
      <c r="I124" s="235">
        <f t="shared" si="30"/>
        <v>4722</v>
      </c>
      <c r="J124" s="230">
        <f t="shared" si="30"/>
        <v>2366</v>
      </c>
      <c r="K124" s="230">
        <f t="shared" si="30"/>
        <v>789</v>
      </c>
      <c r="L124" s="230">
        <f t="shared" si="30"/>
        <v>200</v>
      </c>
      <c r="M124" s="236">
        <f t="shared" si="30"/>
        <v>38</v>
      </c>
      <c r="N124" s="26"/>
      <c r="O124" s="26">
        <f t="shared" si="25"/>
        <v>8987</v>
      </c>
      <c r="P124" s="26">
        <f t="shared" si="26"/>
        <v>0</v>
      </c>
      <c r="Q124" s="26">
        <f t="shared" si="27"/>
        <v>9765</v>
      </c>
      <c r="R124" s="26">
        <f t="shared" si="28"/>
        <v>10154</v>
      </c>
      <c r="S124" s="26">
        <f t="shared" si="29"/>
        <v>10316</v>
      </c>
      <c r="T124" s="1"/>
      <c r="U124" s="67">
        <f>IF(B124=C124,0,IF(S124&lt;&gt;"-",(S124)/Přehled!$A$1,0))</f>
        <v>24.561904761904763</v>
      </c>
    </row>
    <row r="125" spans="1:21" x14ac:dyDescent="0.25">
      <c r="A125" s="233">
        <v>123</v>
      </c>
      <c r="B125" s="235">
        <v>18891</v>
      </c>
      <c r="C125" s="236"/>
      <c r="D125" s="235">
        <v>2505</v>
      </c>
      <c r="E125" s="230">
        <f t="shared" si="21"/>
        <v>1255</v>
      </c>
      <c r="F125" s="230">
        <f t="shared" si="22"/>
        <v>420</v>
      </c>
      <c r="G125" s="230">
        <f t="shared" si="23"/>
        <v>105</v>
      </c>
      <c r="H125" s="236">
        <f t="shared" si="24"/>
        <v>20</v>
      </c>
      <c r="I125" s="235">
        <f t="shared" si="30"/>
        <v>4760</v>
      </c>
      <c r="J125" s="230">
        <f t="shared" si="30"/>
        <v>2385</v>
      </c>
      <c r="K125" s="230">
        <f t="shared" si="30"/>
        <v>798</v>
      </c>
      <c r="L125" s="230">
        <f t="shared" si="30"/>
        <v>200</v>
      </c>
      <c r="M125" s="236">
        <f t="shared" si="30"/>
        <v>38</v>
      </c>
      <c r="N125" s="26"/>
      <c r="O125" s="26">
        <f t="shared" si="25"/>
        <v>9371</v>
      </c>
      <c r="P125" s="26">
        <f t="shared" si="26"/>
        <v>0</v>
      </c>
      <c r="Q125" s="26">
        <f t="shared" si="27"/>
        <v>10150</v>
      </c>
      <c r="R125" s="26">
        <f t="shared" si="28"/>
        <v>10548</v>
      </c>
      <c r="S125" s="26">
        <f t="shared" si="29"/>
        <v>10710</v>
      </c>
      <c r="T125" s="1"/>
      <c r="U125" s="67">
        <f>IF(B125=C125,0,IF(S125&lt;&gt;"-",(S125)/Přehled!$A$1,0))</f>
        <v>25.5</v>
      </c>
    </row>
    <row r="126" spans="1:21" x14ac:dyDescent="0.25">
      <c r="A126" s="233">
        <v>124</v>
      </c>
      <c r="B126" s="235">
        <v>19364</v>
      </c>
      <c r="C126" s="236"/>
      <c r="D126" s="235">
        <v>2530</v>
      </c>
      <c r="E126" s="230">
        <f t="shared" si="21"/>
        <v>1265</v>
      </c>
      <c r="F126" s="230">
        <f t="shared" si="22"/>
        <v>420</v>
      </c>
      <c r="G126" s="230">
        <f t="shared" si="23"/>
        <v>105</v>
      </c>
      <c r="H126" s="236">
        <f t="shared" si="24"/>
        <v>20</v>
      </c>
      <c r="I126" s="235">
        <f t="shared" si="30"/>
        <v>4807</v>
      </c>
      <c r="J126" s="230">
        <f t="shared" si="30"/>
        <v>2404</v>
      </c>
      <c r="K126" s="230">
        <f t="shared" si="30"/>
        <v>798</v>
      </c>
      <c r="L126" s="230">
        <f t="shared" si="30"/>
        <v>200</v>
      </c>
      <c r="M126" s="236">
        <f t="shared" si="30"/>
        <v>38</v>
      </c>
      <c r="N126" s="26"/>
      <c r="O126" s="26">
        <f t="shared" si="25"/>
        <v>9750</v>
      </c>
      <c r="P126" s="26">
        <f t="shared" si="26"/>
        <v>0</v>
      </c>
      <c r="Q126" s="26">
        <f t="shared" si="27"/>
        <v>10557</v>
      </c>
      <c r="R126" s="26">
        <f t="shared" si="28"/>
        <v>10955</v>
      </c>
      <c r="S126" s="26">
        <f t="shared" si="29"/>
        <v>11117</v>
      </c>
      <c r="T126" s="1"/>
      <c r="U126" s="67">
        <f>IF(B126=C126,0,IF(S126&lt;&gt;"-",(S126)/Přehled!$A$1,0))</f>
        <v>26.469047619047618</v>
      </c>
    </row>
    <row r="127" spans="1:21" x14ac:dyDescent="0.25">
      <c r="A127" s="233">
        <v>125</v>
      </c>
      <c r="B127" s="235">
        <v>19848</v>
      </c>
      <c r="C127" s="236"/>
      <c r="D127" s="235">
        <v>2555</v>
      </c>
      <c r="E127" s="230">
        <f t="shared" si="21"/>
        <v>1280</v>
      </c>
      <c r="F127" s="230">
        <f t="shared" si="22"/>
        <v>425</v>
      </c>
      <c r="G127" s="230">
        <f t="shared" si="23"/>
        <v>105</v>
      </c>
      <c r="H127" s="236">
        <f t="shared" si="24"/>
        <v>20</v>
      </c>
      <c r="I127" s="235">
        <f t="shared" ref="I127:M142" si="31">ROUNDUP(D127*1.9,0)</f>
        <v>4855</v>
      </c>
      <c r="J127" s="230">
        <f t="shared" si="31"/>
        <v>2432</v>
      </c>
      <c r="K127" s="230">
        <f t="shared" si="31"/>
        <v>808</v>
      </c>
      <c r="L127" s="230">
        <f t="shared" si="31"/>
        <v>200</v>
      </c>
      <c r="M127" s="236">
        <f t="shared" si="31"/>
        <v>38</v>
      </c>
      <c r="N127" s="26"/>
      <c r="O127" s="26">
        <f t="shared" si="25"/>
        <v>10138</v>
      </c>
      <c r="P127" s="26">
        <f t="shared" si="26"/>
        <v>0</v>
      </c>
      <c r="Q127" s="26">
        <f t="shared" si="27"/>
        <v>10945</v>
      </c>
      <c r="R127" s="26">
        <f t="shared" si="28"/>
        <v>11353</v>
      </c>
      <c r="S127" s="26">
        <f t="shared" si="29"/>
        <v>11515</v>
      </c>
      <c r="T127" s="1"/>
      <c r="U127" s="67">
        <f>IF(B127=C127,0,IF(S127&lt;&gt;"-",(S127)/Přehled!$A$1,0))</f>
        <v>27.416666666666668</v>
      </c>
    </row>
    <row r="128" spans="1:21" x14ac:dyDescent="0.25">
      <c r="A128" s="233">
        <v>126</v>
      </c>
      <c r="B128" s="235">
        <v>20344</v>
      </c>
      <c r="C128" s="236"/>
      <c r="D128" s="235">
        <v>2580</v>
      </c>
      <c r="E128" s="230">
        <f t="shared" si="21"/>
        <v>1290</v>
      </c>
      <c r="F128" s="230">
        <f t="shared" si="22"/>
        <v>430</v>
      </c>
      <c r="G128" s="230">
        <f t="shared" si="23"/>
        <v>110</v>
      </c>
      <c r="H128" s="236">
        <f t="shared" si="24"/>
        <v>20</v>
      </c>
      <c r="I128" s="235">
        <f t="shared" si="31"/>
        <v>4902</v>
      </c>
      <c r="J128" s="230">
        <f t="shared" si="31"/>
        <v>2451</v>
      </c>
      <c r="K128" s="230">
        <f t="shared" si="31"/>
        <v>817</v>
      </c>
      <c r="L128" s="230">
        <f t="shared" si="31"/>
        <v>209</v>
      </c>
      <c r="M128" s="236">
        <f t="shared" si="31"/>
        <v>38</v>
      </c>
      <c r="N128" s="26"/>
      <c r="O128" s="26">
        <f t="shared" si="25"/>
        <v>10540</v>
      </c>
      <c r="P128" s="26">
        <f t="shared" si="26"/>
        <v>0</v>
      </c>
      <c r="Q128" s="26">
        <f t="shared" si="27"/>
        <v>11357</v>
      </c>
      <c r="R128" s="26">
        <f t="shared" si="28"/>
        <v>11756</v>
      </c>
      <c r="S128" s="26">
        <f t="shared" si="29"/>
        <v>11927</v>
      </c>
      <c r="T128" s="1"/>
      <c r="U128" s="67">
        <f>IF(B128=C128,0,IF(S128&lt;&gt;"-",(S128)/Přehled!$A$1,0))</f>
        <v>28.397619047619049</v>
      </c>
    </row>
    <row r="129" spans="1:21" x14ac:dyDescent="0.25">
      <c r="A129" s="233">
        <v>127</v>
      </c>
      <c r="B129" s="235">
        <v>20853</v>
      </c>
      <c r="C129" s="236"/>
      <c r="D129" s="235">
        <v>2605</v>
      </c>
      <c r="E129" s="230">
        <f t="shared" si="21"/>
        <v>1305</v>
      </c>
      <c r="F129" s="230">
        <f t="shared" si="22"/>
        <v>435</v>
      </c>
      <c r="G129" s="230">
        <f t="shared" si="23"/>
        <v>110</v>
      </c>
      <c r="H129" s="236">
        <f t="shared" si="24"/>
        <v>20</v>
      </c>
      <c r="I129" s="235">
        <f t="shared" si="31"/>
        <v>4950</v>
      </c>
      <c r="J129" s="230">
        <f t="shared" si="31"/>
        <v>2480</v>
      </c>
      <c r="K129" s="230">
        <f t="shared" si="31"/>
        <v>827</v>
      </c>
      <c r="L129" s="230">
        <f t="shared" si="31"/>
        <v>209</v>
      </c>
      <c r="M129" s="236">
        <f t="shared" si="31"/>
        <v>38</v>
      </c>
      <c r="N129" s="26"/>
      <c r="O129" s="26">
        <f t="shared" si="25"/>
        <v>10953</v>
      </c>
      <c r="P129" s="26">
        <f t="shared" si="26"/>
        <v>0</v>
      </c>
      <c r="Q129" s="26">
        <f t="shared" si="27"/>
        <v>11769</v>
      </c>
      <c r="R129" s="26">
        <f t="shared" si="28"/>
        <v>12178</v>
      </c>
      <c r="S129" s="26">
        <f t="shared" si="29"/>
        <v>12349</v>
      </c>
      <c r="T129" s="1"/>
      <c r="U129" s="67">
        <f>IF(B129=C129,0,IF(S129&lt;&gt;"-",(S129)/Přehled!$A$1,0))</f>
        <v>29.402380952380952</v>
      </c>
    </row>
    <row r="130" spans="1:21" x14ac:dyDescent="0.25">
      <c r="A130" s="233">
        <v>128</v>
      </c>
      <c r="B130" s="235">
        <v>21374</v>
      </c>
      <c r="C130" s="236"/>
      <c r="D130" s="235">
        <v>2630</v>
      </c>
      <c r="E130" s="230">
        <f t="shared" si="21"/>
        <v>1315</v>
      </c>
      <c r="F130" s="230">
        <f t="shared" si="22"/>
        <v>440</v>
      </c>
      <c r="G130" s="230">
        <f t="shared" si="23"/>
        <v>110</v>
      </c>
      <c r="H130" s="236">
        <f t="shared" si="24"/>
        <v>20</v>
      </c>
      <c r="I130" s="235">
        <f t="shared" si="31"/>
        <v>4997</v>
      </c>
      <c r="J130" s="230">
        <f t="shared" si="31"/>
        <v>2499</v>
      </c>
      <c r="K130" s="230">
        <f t="shared" si="31"/>
        <v>836</v>
      </c>
      <c r="L130" s="230">
        <f t="shared" si="31"/>
        <v>209</v>
      </c>
      <c r="M130" s="236">
        <f t="shared" si="31"/>
        <v>38</v>
      </c>
      <c r="N130" s="26"/>
      <c r="O130" s="26">
        <f t="shared" si="25"/>
        <v>11380</v>
      </c>
      <c r="P130" s="26">
        <f t="shared" si="26"/>
        <v>0</v>
      </c>
      <c r="Q130" s="26">
        <f t="shared" si="27"/>
        <v>12206</v>
      </c>
      <c r="R130" s="26">
        <f t="shared" si="28"/>
        <v>12624</v>
      </c>
      <c r="S130" s="26">
        <f t="shared" si="29"/>
        <v>12795</v>
      </c>
      <c r="T130" s="1"/>
      <c r="U130" s="67">
        <f>IF(B130=C130,0,IF(S130&lt;&gt;"-",(S130)/Přehled!$A$1,0))</f>
        <v>30.464285714285715</v>
      </c>
    </row>
    <row r="131" spans="1:21" x14ac:dyDescent="0.25">
      <c r="A131" s="233">
        <v>129</v>
      </c>
      <c r="B131" s="235">
        <v>21908</v>
      </c>
      <c r="C131" s="236"/>
      <c r="D131" s="235">
        <v>2655</v>
      </c>
      <c r="E131" s="230">
        <f t="shared" si="21"/>
        <v>1330</v>
      </c>
      <c r="F131" s="230">
        <f t="shared" si="22"/>
        <v>445</v>
      </c>
      <c r="G131" s="230">
        <f t="shared" si="23"/>
        <v>110</v>
      </c>
      <c r="H131" s="236">
        <f t="shared" si="24"/>
        <v>20</v>
      </c>
      <c r="I131" s="235">
        <f t="shared" si="31"/>
        <v>5045</v>
      </c>
      <c r="J131" s="230">
        <f t="shared" si="31"/>
        <v>2527</v>
      </c>
      <c r="K131" s="230">
        <f t="shared" si="31"/>
        <v>846</v>
      </c>
      <c r="L131" s="230">
        <f t="shared" si="31"/>
        <v>209</v>
      </c>
      <c r="M131" s="236">
        <f t="shared" si="31"/>
        <v>38</v>
      </c>
      <c r="N131" s="26"/>
      <c r="O131" s="26">
        <f t="shared" si="25"/>
        <v>11818</v>
      </c>
      <c r="P131" s="26">
        <f t="shared" si="26"/>
        <v>0</v>
      </c>
      <c r="Q131" s="26">
        <f t="shared" si="27"/>
        <v>12644</v>
      </c>
      <c r="R131" s="26">
        <f t="shared" si="28"/>
        <v>13072</v>
      </c>
      <c r="S131" s="26">
        <f t="shared" si="29"/>
        <v>13243</v>
      </c>
      <c r="T131" s="1"/>
      <c r="U131" s="67">
        <f>IF(B131=C131,0,IF(S131&lt;&gt;"-",(S131)/Přehled!$A$1,0))</f>
        <v>31.530952380952382</v>
      </c>
    </row>
    <row r="132" spans="1:21" x14ac:dyDescent="0.25">
      <c r="A132" s="233">
        <v>130</v>
      </c>
      <c r="B132" s="235">
        <v>22456</v>
      </c>
      <c r="C132" s="236"/>
      <c r="D132" s="235">
        <v>2680</v>
      </c>
      <c r="E132" s="230">
        <f t="shared" ref="E132:E195" si="32">ROUND((D132/2)/5,0)*5</f>
        <v>1340</v>
      </c>
      <c r="F132" s="230">
        <f t="shared" ref="F132:F195" si="33">ROUND((E132/3)/5,0)*5</f>
        <v>445</v>
      </c>
      <c r="G132" s="230">
        <f t="shared" ref="G132:G195" si="34">ROUND((F132/4)/5,0)*5</f>
        <v>110</v>
      </c>
      <c r="H132" s="236">
        <f t="shared" ref="H132:H195" si="35">ROUND((G132/5)/5,0)*5</f>
        <v>20</v>
      </c>
      <c r="I132" s="235">
        <f t="shared" si="31"/>
        <v>5092</v>
      </c>
      <c r="J132" s="230">
        <f t="shared" si="31"/>
        <v>2546</v>
      </c>
      <c r="K132" s="230">
        <f t="shared" si="31"/>
        <v>846</v>
      </c>
      <c r="L132" s="230">
        <f t="shared" si="31"/>
        <v>209</v>
      </c>
      <c r="M132" s="236">
        <f t="shared" si="31"/>
        <v>38</v>
      </c>
      <c r="N132" s="26"/>
      <c r="O132" s="26">
        <f t="shared" ref="O132:O195" si="36">IF((B132-I132)-I132&lt;=0,0,(B132-I132)-I132)</f>
        <v>12272</v>
      </c>
      <c r="P132" s="26">
        <f t="shared" ref="P132:P195" si="37">IF((B132-I132-J132)-J132&lt;=O132,0,IF((B132-I132-J132)-J132&lt;=0,0,(B132-I132-J132)-J132))</f>
        <v>0</v>
      </c>
      <c r="Q132" s="26">
        <f t="shared" ref="Q132:Q195" si="38">IF((B132-I132-J132-K132)-K132&lt;=0,0,(B132-I132-J132-K132)-K132)</f>
        <v>13126</v>
      </c>
      <c r="R132" s="26">
        <f t="shared" ref="R132:R195" si="39">IF((B132-I132-J132-K132-L132)-L132&lt;=0,0,(B132-I132-J132-K132-L132)-L132)</f>
        <v>13554</v>
      </c>
      <c r="S132" s="26">
        <f t="shared" ref="S132:S195" si="40">IF(H132=0,IF((B132-I132-J132-K132-L132-M132)-M132&lt;=0,0,(B132-I132-J132-K132-L132-M132)-M132),IF((B132-I132-J132-K132-L132-M132)-M132&lt;=0,"-",(B132-I132-J132-K132-L132-M132)-M132+M132))</f>
        <v>13725</v>
      </c>
      <c r="T132" s="1"/>
      <c r="U132" s="67">
        <f>IF(B132=C132,0,IF(S132&lt;&gt;"-",(S132)/Přehled!$A$1,0))</f>
        <v>32.678571428571431</v>
      </c>
    </row>
    <row r="133" spans="1:21" x14ac:dyDescent="0.25">
      <c r="A133" s="233">
        <v>131</v>
      </c>
      <c r="B133" s="235">
        <v>23017</v>
      </c>
      <c r="C133" s="236"/>
      <c r="D133" s="235">
        <v>2705</v>
      </c>
      <c r="E133" s="230">
        <f t="shared" si="32"/>
        <v>1355</v>
      </c>
      <c r="F133" s="230">
        <f t="shared" si="33"/>
        <v>450</v>
      </c>
      <c r="G133" s="230">
        <f t="shared" si="34"/>
        <v>115</v>
      </c>
      <c r="H133" s="236">
        <f t="shared" si="35"/>
        <v>25</v>
      </c>
      <c r="I133" s="235">
        <f t="shared" si="31"/>
        <v>5140</v>
      </c>
      <c r="J133" s="230">
        <f t="shared" si="31"/>
        <v>2575</v>
      </c>
      <c r="K133" s="230">
        <f t="shared" si="31"/>
        <v>855</v>
      </c>
      <c r="L133" s="230">
        <f t="shared" si="31"/>
        <v>219</v>
      </c>
      <c r="M133" s="236">
        <f t="shared" si="31"/>
        <v>48</v>
      </c>
      <c r="N133" s="26"/>
      <c r="O133" s="26">
        <f t="shared" si="36"/>
        <v>12737</v>
      </c>
      <c r="P133" s="26">
        <f t="shared" si="37"/>
        <v>0</v>
      </c>
      <c r="Q133" s="26">
        <f t="shared" si="38"/>
        <v>13592</v>
      </c>
      <c r="R133" s="26">
        <f t="shared" si="39"/>
        <v>14009</v>
      </c>
      <c r="S133" s="26">
        <f t="shared" si="40"/>
        <v>14180</v>
      </c>
      <c r="T133" s="1"/>
      <c r="U133" s="67">
        <f>IF(B133=C133,0,IF(S133&lt;&gt;"-",(S133)/Přehled!$A$1,0))</f>
        <v>33.761904761904759</v>
      </c>
    </row>
    <row r="134" spans="1:21" x14ac:dyDescent="0.25">
      <c r="A134" s="233">
        <v>132</v>
      </c>
      <c r="B134" s="235">
        <v>23593</v>
      </c>
      <c r="C134" s="236"/>
      <c r="D134" s="235">
        <v>2730</v>
      </c>
      <c r="E134" s="230">
        <f t="shared" si="32"/>
        <v>1365</v>
      </c>
      <c r="F134" s="230">
        <f t="shared" si="33"/>
        <v>455</v>
      </c>
      <c r="G134" s="230">
        <f t="shared" si="34"/>
        <v>115</v>
      </c>
      <c r="H134" s="236">
        <f t="shared" si="35"/>
        <v>25</v>
      </c>
      <c r="I134" s="235">
        <f t="shared" si="31"/>
        <v>5187</v>
      </c>
      <c r="J134" s="230">
        <f t="shared" si="31"/>
        <v>2594</v>
      </c>
      <c r="K134" s="230">
        <f t="shared" si="31"/>
        <v>865</v>
      </c>
      <c r="L134" s="230">
        <f t="shared" si="31"/>
        <v>219</v>
      </c>
      <c r="M134" s="236">
        <f t="shared" si="31"/>
        <v>48</v>
      </c>
      <c r="N134" s="26"/>
      <c r="O134" s="26">
        <f t="shared" si="36"/>
        <v>13219</v>
      </c>
      <c r="P134" s="26">
        <f t="shared" si="37"/>
        <v>0</v>
      </c>
      <c r="Q134" s="26">
        <f t="shared" si="38"/>
        <v>14082</v>
      </c>
      <c r="R134" s="26">
        <f t="shared" si="39"/>
        <v>14509</v>
      </c>
      <c r="S134" s="26">
        <f t="shared" si="40"/>
        <v>14680</v>
      </c>
      <c r="T134" s="1"/>
      <c r="U134" s="67">
        <f>IF(B134=C134,0,IF(S134&lt;&gt;"-",(S134)/Přehled!$A$1,0))</f>
        <v>34.952380952380949</v>
      </c>
    </row>
    <row r="135" spans="1:21" x14ac:dyDescent="0.25">
      <c r="A135" s="233">
        <v>133</v>
      </c>
      <c r="B135" s="235">
        <v>24183</v>
      </c>
      <c r="C135" s="236"/>
      <c r="D135" s="235">
        <v>2755</v>
      </c>
      <c r="E135" s="230">
        <f t="shared" si="32"/>
        <v>1380</v>
      </c>
      <c r="F135" s="230">
        <f t="shared" si="33"/>
        <v>460</v>
      </c>
      <c r="G135" s="230">
        <f t="shared" si="34"/>
        <v>115</v>
      </c>
      <c r="H135" s="236">
        <f t="shared" si="35"/>
        <v>25</v>
      </c>
      <c r="I135" s="235">
        <f t="shared" si="31"/>
        <v>5235</v>
      </c>
      <c r="J135" s="230">
        <f t="shared" si="31"/>
        <v>2622</v>
      </c>
      <c r="K135" s="230">
        <f t="shared" si="31"/>
        <v>874</v>
      </c>
      <c r="L135" s="230">
        <f t="shared" si="31"/>
        <v>219</v>
      </c>
      <c r="M135" s="236">
        <f t="shared" si="31"/>
        <v>48</v>
      </c>
      <c r="N135" s="26"/>
      <c r="O135" s="26">
        <f t="shared" si="36"/>
        <v>13713</v>
      </c>
      <c r="P135" s="26">
        <f t="shared" si="37"/>
        <v>0</v>
      </c>
      <c r="Q135" s="26">
        <f t="shared" si="38"/>
        <v>14578</v>
      </c>
      <c r="R135" s="26">
        <f t="shared" si="39"/>
        <v>15014</v>
      </c>
      <c r="S135" s="26">
        <f t="shared" si="40"/>
        <v>15185</v>
      </c>
      <c r="T135" s="1"/>
      <c r="U135" s="67">
        <f>IF(B135=C135,0,IF(S135&lt;&gt;"-",(S135)/Přehled!$A$1,0))</f>
        <v>36.154761904761905</v>
      </c>
    </row>
    <row r="136" spans="1:21" x14ac:dyDescent="0.25">
      <c r="A136" s="233">
        <v>134</v>
      </c>
      <c r="B136" s="235">
        <v>24787</v>
      </c>
      <c r="C136" s="236"/>
      <c r="D136" s="235">
        <v>2780</v>
      </c>
      <c r="E136" s="230">
        <f t="shared" si="32"/>
        <v>1390</v>
      </c>
      <c r="F136" s="230">
        <f t="shared" si="33"/>
        <v>465</v>
      </c>
      <c r="G136" s="230">
        <f t="shared" si="34"/>
        <v>115</v>
      </c>
      <c r="H136" s="236">
        <f t="shared" si="35"/>
        <v>25</v>
      </c>
      <c r="I136" s="235">
        <f t="shared" si="31"/>
        <v>5282</v>
      </c>
      <c r="J136" s="230">
        <f t="shared" si="31"/>
        <v>2641</v>
      </c>
      <c r="K136" s="230">
        <f t="shared" si="31"/>
        <v>884</v>
      </c>
      <c r="L136" s="230">
        <f t="shared" si="31"/>
        <v>219</v>
      </c>
      <c r="M136" s="236">
        <f t="shared" si="31"/>
        <v>48</v>
      </c>
      <c r="N136" s="26"/>
      <c r="O136" s="26">
        <f t="shared" si="36"/>
        <v>14223</v>
      </c>
      <c r="P136" s="26">
        <f t="shared" si="37"/>
        <v>0</v>
      </c>
      <c r="Q136" s="26">
        <f t="shared" si="38"/>
        <v>15096</v>
      </c>
      <c r="R136" s="26">
        <f t="shared" si="39"/>
        <v>15542</v>
      </c>
      <c r="S136" s="26">
        <f t="shared" si="40"/>
        <v>15713</v>
      </c>
      <c r="T136" s="1"/>
      <c r="U136" s="67">
        <f>IF(B136=C136,0,IF(S136&lt;&gt;"-",(S136)/Přehled!$A$1,0))</f>
        <v>37.411904761904765</v>
      </c>
    </row>
    <row r="137" spans="1:21" x14ac:dyDescent="0.25">
      <c r="A137" s="233">
        <v>135</v>
      </c>
      <c r="B137" s="235">
        <v>25407</v>
      </c>
      <c r="C137" s="236"/>
      <c r="D137" s="235">
        <v>2805</v>
      </c>
      <c r="E137" s="230">
        <f t="shared" si="32"/>
        <v>1405</v>
      </c>
      <c r="F137" s="230">
        <f t="shared" si="33"/>
        <v>470</v>
      </c>
      <c r="G137" s="230">
        <f t="shared" si="34"/>
        <v>120</v>
      </c>
      <c r="H137" s="236">
        <f t="shared" si="35"/>
        <v>25</v>
      </c>
      <c r="I137" s="235">
        <f t="shared" si="31"/>
        <v>5330</v>
      </c>
      <c r="J137" s="230">
        <f t="shared" si="31"/>
        <v>2670</v>
      </c>
      <c r="K137" s="230">
        <f t="shared" si="31"/>
        <v>893</v>
      </c>
      <c r="L137" s="230">
        <f t="shared" si="31"/>
        <v>228</v>
      </c>
      <c r="M137" s="236">
        <f t="shared" si="31"/>
        <v>48</v>
      </c>
      <c r="N137" s="26"/>
      <c r="O137" s="26">
        <f t="shared" si="36"/>
        <v>14747</v>
      </c>
      <c r="P137" s="26">
        <f t="shared" si="37"/>
        <v>0</v>
      </c>
      <c r="Q137" s="26">
        <f t="shared" si="38"/>
        <v>15621</v>
      </c>
      <c r="R137" s="26">
        <f t="shared" si="39"/>
        <v>16058</v>
      </c>
      <c r="S137" s="26">
        <f t="shared" si="40"/>
        <v>16238</v>
      </c>
      <c r="T137" s="1"/>
      <c r="U137" s="67">
        <f>IF(B137=C137,0,IF(S137&lt;&gt;"-",(S137)/Přehled!$A$1,0))</f>
        <v>38.661904761904765</v>
      </c>
    </row>
    <row r="138" spans="1:21" x14ac:dyDescent="0.25">
      <c r="A138" s="233">
        <v>136</v>
      </c>
      <c r="B138" s="235">
        <v>26042</v>
      </c>
      <c r="C138" s="236"/>
      <c r="D138" s="235">
        <v>2830</v>
      </c>
      <c r="E138" s="230">
        <f t="shared" si="32"/>
        <v>1415</v>
      </c>
      <c r="F138" s="230">
        <f t="shared" si="33"/>
        <v>470</v>
      </c>
      <c r="G138" s="230">
        <f t="shared" si="34"/>
        <v>120</v>
      </c>
      <c r="H138" s="236">
        <f t="shared" si="35"/>
        <v>25</v>
      </c>
      <c r="I138" s="235">
        <f t="shared" si="31"/>
        <v>5377</v>
      </c>
      <c r="J138" s="230">
        <f t="shared" si="31"/>
        <v>2689</v>
      </c>
      <c r="K138" s="230">
        <f t="shared" si="31"/>
        <v>893</v>
      </c>
      <c r="L138" s="230">
        <f t="shared" si="31"/>
        <v>228</v>
      </c>
      <c r="M138" s="236">
        <f t="shared" si="31"/>
        <v>48</v>
      </c>
      <c r="N138" s="26"/>
      <c r="O138" s="26">
        <f t="shared" si="36"/>
        <v>15288</v>
      </c>
      <c r="P138" s="26">
        <f t="shared" si="37"/>
        <v>0</v>
      </c>
      <c r="Q138" s="26">
        <f t="shared" si="38"/>
        <v>16190</v>
      </c>
      <c r="R138" s="26">
        <f t="shared" si="39"/>
        <v>16627</v>
      </c>
      <c r="S138" s="26">
        <f t="shared" si="40"/>
        <v>16807</v>
      </c>
      <c r="T138" s="1"/>
      <c r="U138" s="67">
        <f>IF(B138=C138,0,IF(S138&lt;&gt;"-",(S138)/Přehled!$A$1,0))</f>
        <v>40.016666666666666</v>
      </c>
    </row>
    <row r="139" spans="1:21" s="49" customFormat="1" x14ac:dyDescent="0.25">
      <c r="A139" s="55">
        <v>137</v>
      </c>
      <c r="B139" s="34">
        <v>26693</v>
      </c>
      <c r="C139" s="7"/>
      <c r="D139" s="56">
        <v>2855</v>
      </c>
      <c r="E139" s="41">
        <f t="shared" si="32"/>
        <v>1430</v>
      </c>
      <c r="F139" s="41">
        <f t="shared" si="33"/>
        <v>475</v>
      </c>
      <c r="G139" s="41">
        <f t="shared" si="34"/>
        <v>120</v>
      </c>
      <c r="H139" s="7">
        <f t="shared" si="35"/>
        <v>25</v>
      </c>
      <c r="I139" s="34">
        <f t="shared" si="31"/>
        <v>5425</v>
      </c>
      <c r="J139" s="41">
        <f t="shared" si="31"/>
        <v>2717</v>
      </c>
      <c r="K139" s="41">
        <f t="shared" si="31"/>
        <v>903</v>
      </c>
      <c r="L139" s="41">
        <f t="shared" si="31"/>
        <v>228</v>
      </c>
      <c r="M139" s="7">
        <f t="shared" si="31"/>
        <v>48</v>
      </c>
      <c r="N139" s="35"/>
      <c r="O139" s="35">
        <f t="shared" si="36"/>
        <v>15843</v>
      </c>
      <c r="P139" s="35">
        <f t="shared" si="37"/>
        <v>0</v>
      </c>
      <c r="Q139" s="35">
        <f t="shared" si="38"/>
        <v>16745</v>
      </c>
      <c r="R139" s="35">
        <f t="shared" si="39"/>
        <v>17192</v>
      </c>
      <c r="S139" s="35">
        <f t="shared" si="40"/>
        <v>17372</v>
      </c>
      <c r="T139" s="353"/>
      <c r="U139" s="67">
        <f>IF(B139=C139,0,IF(S139&lt;&gt;"-",(S139)/Přehled!$A$1,0))</f>
        <v>41.361904761904761</v>
      </c>
    </row>
    <row r="140" spans="1:21" s="49" customFormat="1" x14ac:dyDescent="0.25">
      <c r="A140" s="55">
        <v>138</v>
      </c>
      <c r="B140" s="34">
        <v>27360</v>
      </c>
      <c r="C140" s="7"/>
      <c r="D140" s="56">
        <v>2880</v>
      </c>
      <c r="E140" s="41">
        <f t="shared" si="32"/>
        <v>1440</v>
      </c>
      <c r="F140" s="41">
        <f t="shared" si="33"/>
        <v>480</v>
      </c>
      <c r="G140" s="41">
        <f t="shared" si="34"/>
        <v>120</v>
      </c>
      <c r="H140" s="7">
        <f t="shared" si="35"/>
        <v>25</v>
      </c>
      <c r="I140" s="34">
        <f t="shared" si="31"/>
        <v>5472</v>
      </c>
      <c r="J140" s="41">
        <f t="shared" si="31"/>
        <v>2736</v>
      </c>
      <c r="K140" s="41">
        <f t="shared" si="31"/>
        <v>912</v>
      </c>
      <c r="L140" s="41">
        <f t="shared" si="31"/>
        <v>228</v>
      </c>
      <c r="M140" s="7">
        <f t="shared" si="31"/>
        <v>48</v>
      </c>
      <c r="N140" s="35"/>
      <c r="O140" s="35">
        <f t="shared" si="36"/>
        <v>16416</v>
      </c>
      <c r="P140" s="35">
        <f t="shared" si="37"/>
        <v>0</v>
      </c>
      <c r="Q140" s="35">
        <f t="shared" si="38"/>
        <v>17328</v>
      </c>
      <c r="R140" s="35">
        <f t="shared" si="39"/>
        <v>17784</v>
      </c>
      <c r="S140" s="35">
        <f t="shared" si="40"/>
        <v>17964</v>
      </c>
      <c r="T140" s="353"/>
      <c r="U140" s="67">
        <f>IF(B140=C140,0,IF(S140&lt;&gt;"-",(S140)/Přehled!$A$1,0))</f>
        <v>42.771428571428572</v>
      </c>
    </row>
    <row r="141" spans="1:21" s="49" customFormat="1" x14ac:dyDescent="0.25">
      <c r="A141" s="55">
        <v>139</v>
      </c>
      <c r="B141" s="34">
        <v>28044</v>
      </c>
      <c r="C141" s="7"/>
      <c r="D141" s="56">
        <v>2905</v>
      </c>
      <c r="E141" s="41">
        <f t="shared" si="32"/>
        <v>1455</v>
      </c>
      <c r="F141" s="41">
        <f t="shared" si="33"/>
        <v>485</v>
      </c>
      <c r="G141" s="41">
        <f t="shared" si="34"/>
        <v>120</v>
      </c>
      <c r="H141" s="7">
        <f t="shared" si="35"/>
        <v>25</v>
      </c>
      <c r="I141" s="34">
        <f t="shared" si="31"/>
        <v>5520</v>
      </c>
      <c r="J141" s="41">
        <f t="shared" si="31"/>
        <v>2765</v>
      </c>
      <c r="K141" s="41">
        <f t="shared" si="31"/>
        <v>922</v>
      </c>
      <c r="L141" s="41">
        <f t="shared" si="31"/>
        <v>228</v>
      </c>
      <c r="M141" s="7">
        <f t="shared" si="31"/>
        <v>48</v>
      </c>
      <c r="N141" s="35"/>
      <c r="O141" s="35">
        <f t="shared" si="36"/>
        <v>17004</v>
      </c>
      <c r="P141" s="35">
        <f t="shared" si="37"/>
        <v>0</v>
      </c>
      <c r="Q141" s="35">
        <f t="shared" si="38"/>
        <v>17915</v>
      </c>
      <c r="R141" s="35">
        <f t="shared" si="39"/>
        <v>18381</v>
      </c>
      <c r="S141" s="35">
        <f t="shared" si="40"/>
        <v>18561</v>
      </c>
      <c r="T141" s="353"/>
      <c r="U141" s="67">
        <f>IF(B141=C141,0,IF(S141&lt;&gt;"-",(S141)/Přehled!$A$1,0))</f>
        <v>44.192857142857143</v>
      </c>
    </row>
    <row r="142" spans="1:21" s="49" customFormat="1" x14ac:dyDescent="0.25">
      <c r="A142" s="55">
        <v>140</v>
      </c>
      <c r="B142" s="34">
        <v>28745</v>
      </c>
      <c r="C142" s="7"/>
      <c r="D142" s="56">
        <v>2930</v>
      </c>
      <c r="E142" s="41">
        <f t="shared" si="32"/>
        <v>1465</v>
      </c>
      <c r="F142" s="41">
        <f t="shared" si="33"/>
        <v>490</v>
      </c>
      <c r="G142" s="41">
        <f t="shared" si="34"/>
        <v>125</v>
      </c>
      <c r="H142" s="7">
        <f t="shared" si="35"/>
        <v>25</v>
      </c>
      <c r="I142" s="34">
        <f t="shared" si="31"/>
        <v>5567</v>
      </c>
      <c r="J142" s="41">
        <f t="shared" si="31"/>
        <v>2784</v>
      </c>
      <c r="K142" s="41">
        <f t="shared" si="31"/>
        <v>931</v>
      </c>
      <c r="L142" s="41">
        <f t="shared" si="31"/>
        <v>238</v>
      </c>
      <c r="M142" s="7">
        <f t="shared" si="31"/>
        <v>48</v>
      </c>
      <c r="N142" s="35"/>
      <c r="O142" s="35">
        <f t="shared" si="36"/>
        <v>17611</v>
      </c>
      <c r="P142" s="35">
        <f t="shared" si="37"/>
        <v>0</v>
      </c>
      <c r="Q142" s="35">
        <f t="shared" si="38"/>
        <v>18532</v>
      </c>
      <c r="R142" s="35">
        <f t="shared" si="39"/>
        <v>18987</v>
      </c>
      <c r="S142" s="35">
        <f t="shared" si="40"/>
        <v>19177</v>
      </c>
      <c r="T142" s="353"/>
      <c r="U142" s="67">
        <f>IF(B142=C142,0,IF(S142&lt;&gt;"-",(S142)/Přehled!$A$1,0))</f>
        <v>45.659523809523812</v>
      </c>
    </row>
    <row r="143" spans="1:21" s="49" customFormat="1" x14ac:dyDescent="0.25">
      <c r="A143" s="55">
        <v>141</v>
      </c>
      <c r="B143" s="34">
        <v>29464</v>
      </c>
      <c r="C143" s="7"/>
      <c r="D143" s="56">
        <v>2955</v>
      </c>
      <c r="E143" s="41">
        <f t="shared" si="32"/>
        <v>1480</v>
      </c>
      <c r="F143" s="41">
        <f t="shared" si="33"/>
        <v>495</v>
      </c>
      <c r="G143" s="41">
        <f t="shared" si="34"/>
        <v>125</v>
      </c>
      <c r="H143" s="7">
        <f t="shared" si="35"/>
        <v>25</v>
      </c>
      <c r="I143" s="34">
        <f t="shared" ref="I143:M170" si="41">ROUNDUP(D143*1.9,0)</f>
        <v>5615</v>
      </c>
      <c r="J143" s="41">
        <f t="shared" si="41"/>
        <v>2812</v>
      </c>
      <c r="K143" s="41">
        <f t="shared" si="41"/>
        <v>941</v>
      </c>
      <c r="L143" s="41">
        <f t="shared" si="41"/>
        <v>238</v>
      </c>
      <c r="M143" s="7">
        <f t="shared" si="41"/>
        <v>48</v>
      </c>
      <c r="N143" s="35"/>
      <c r="O143" s="35">
        <f t="shared" si="36"/>
        <v>18234</v>
      </c>
      <c r="P143" s="35">
        <f t="shared" si="37"/>
        <v>0</v>
      </c>
      <c r="Q143" s="35">
        <f t="shared" si="38"/>
        <v>19155</v>
      </c>
      <c r="R143" s="35">
        <f t="shared" si="39"/>
        <v>19620</v>
      </c>
      <c r="S143" s="35">
        <f t="shared" si="40"/>
        <v>19810</v>
      </c>
      <c r="T143" s="353"/>
      <c r="U143" s="67">
        <f>IF(B143=C143,0,IF(S143&lt;&gt;"-",(S143)/Přehled!$A$1,0))</f>
        <v>47.166666666666664</v>
      </c>
    </row>
    <row r="144" spans="1:21" s="49" customFormat="1" x14ac:dyDescent="0.25">
      <c r="A144" s="55">
        <v>142</v>
      </c>
      <c r="B144" s="34">
        <v>30201</v>
      </c>
      <c r="C144" s="7"/>
      <c r="D144" s="56">
        <v>2980</v>
      </c>
      <c r="E144" s="41">
        <f t="shared" si="32"/>
        <v>1490</v>
      </c>
      <c r="F144" s="41">
        <f t="shared" si="33"/>
        <v>495</v>
      </c>
      <c r="G144" s="41">
        <f t="shared" si="34"/>
        <v>125</v>
      </c>
      <c r="H144" s="7">
        <f t="shared" si="35"/>
        <v>25</v>
      </c>
      <c r="I144" s="34">
        <f t="shared" si="41"/>
        <v>5662</v>
      </c>
      <c r="J144" s="41">
        <f t="shared" si="41"/>
        <v>2831</v>
      </c>
      <c r="K144" s="41">
        <f t="shared" si="41"/>
        <v>941</v>
      </c>
      <c r="L144" s="41">
        <f t="shared" si="41"/>
        <v>238</v>
      </c>
      <c r="M144" s="7">
        <f t="shared" si="41"/>
        <v>48</v>
      </c>
      <c r="N144" s="35"/>
      <c r="O144" s="35">
        <f t="shared" si="36"/>
        <v>18877</v>
      </c>
      <c r="P144" s="35">
        <f t="shared" si="37"/>
        <v>0</v>
      </c>
      <c r="Q144" s="35">
        <f t="shared" si="38"/>
        <v>19826</v>
      </c>
      <c r="R144" s="35">
        <f t="shared" si="39"/>
        <v>20291</v>
      </c>
      <c r="S144" s="35">
        <f t="shared" si="40"/>
        <v>20481</v>
      </c>
      <c r="T144" s="353"/>
      <c r="U144" s="67">
        <f>IF(B144=C144,0,IF(S144&lt;&gt;"-",(S144)/Přehled!$A$1,0))</f>
        <v>48.764285714285712</v>
      </c>
    </row>
    <row r="145" spans="1:21" s="49" customFormat="1" x14ac:dyDescent="0.25">
      <c r="A145" s="55">
        <v>143</v>
      </c>
      <c r="B145" s="34">
        <v>30956</v>
      </c>
      <c r="C145" s="7"/>
      <c r="D145" s="56">
        <v>3005</v>
      </c>
      <c r="E145" s="41">
        <f t="shared" si="32"/>
        <v>1505</v>
      </c>
      <c r="F145" s="41">
        <f t="shared" si="33"/>
        <v>500</v>
      </c>
      <c r="G145" s="41">
        <f t="shared" si="34"/>
        <v>125</v>
      </c>
      <c r="H145" s="7">
        <f t="shared" si="35"/>
        <v>25</v>
      </c>
      <c r="I145" s="34">
        <f t="shared" si="41"/>
        <v>5710</v>
      </c>
      <c r="J145" s="41">
        <f t="shared" si="41"/>
        <v>2860</v>
      </c>
      <c r="K145" s="41">
        <f t="shared" si="41"/>
        <v>950</v>
      </c>
      <c r="L145" s="41">
        <f t="shared" si="41"/>
        <v>238</v>
      </c>
      <c r="M145" s="7">
        <f t="shared" si="41"/>
        <v>48</v>
      </c>
      <c r="N145" s="35"/>
      <c r="O145" s="35">
        <f t="shared" si="36"/>
        <v>19536</v>
      </c>
      <c r="P145" s="35">
        <f t="shared" si="37"/>
        <v>0</v>
      </c>
      <c r="Q145" s="35">
        <f t="shared" si="38"/>
        <v>20486</v>
      </c>
      <c r="R145" s="35">
        <f t="shared" si="39"/>
        <v>20960</v>
      </c>
      <c r="S145" s="35">
        <f t="shared" si="40"/>
        <v>21150</v>
      </c>
      <c r="T145" s="353"/>
      <c r="U145" s="67">
        <f>IF(B145=C145,0,IF(S145&lt;&gt;"-",(S145)/Přehled!$A$1,0))</f>
        <v>50.357142857142854</v>
      </c>
    </row>
    <row r="146" spans="1:21" s="49" customFormat="1" x14ac:dyDescent="0.25">
      <c r="A146" s="55">
        <v>144</v>
      </c>
      <c r="B146" s="34">
        <v>31729</v>
      </c>
      <c r="C146" s="7"/>
      <c r="D146" s="56">
        <v>3030</v>
      </c>
      <c r="E146" s="41">
        <f t="shared" si="32"/>
        <v>1515</v>
      </c>
      <c r="F146" s="41">
        <f t="shared" si="33"/>
        <v>505</v>
      </c>
      <c r="G146" s="41">
        <f t="shared" si="34"/>
        <v>125</v>
      </c>
      <c r="H146" s="7">
        <f t="shared" si="35"/>
        <v>25</v>
      </c>
      <c r="I146" s="34">
        <f t="shared" si="41"/>
        <v>5757</v>
      </c>
      <c r="J146" s="41">
        <f t="shared" si="41"/>
        <v>2879</v>
      </c>
      <c r="K146" s="41">
        <f t="shared" si="41"/>
        <v>960</v>
      </c>
      <c r="L146" s="41">
        <f t="shared" si="41"/>
        <v>238</v>
      </c>
      <c r="M146" s="7">
        <f t="shared" si="41"/>
        <v>48</v>
      </c>
      <c r="N146" s="35"/>
      <c r="O146" s="35">
        <f t="shared" si="36"/>
        <v>20215</v>
      </c>
      <c r="P146" s="35">
        <f t="shared" si="37"/>
        <v>0</v>
      </c>
      <c r="Q146" s="35">
        <f t="shared" si="38"/>
        <v>21173</v>
      </c>
      <c r="R146" s="35">
        <f t="shared" si="39"/>
        <v>21657</v>
      </c>
      <c r="S146" s="35">
        <f t="shared" si="40"/>
        <v>21847</v>
      </c>
      <c r="T146" s="353"/>
      <c r="U146" s="67">
        <f>IF(B146=C146,0,IF(S146&lt;&gt;"-",(S146)/Přehled!$A$1,0))</f>
        <v>52.016666666666666</v>
      </c>
    </row>
    <row r="147" spans="1:21" s="49" customFormat="1" x14ac:dyDescent="0.25">
      <c r="A147" s="55">
        <v>145</v>
      </c>
      <c r="B147" s="34">
        <v>32523</v>
      </c>
      <c r="C147" s="7"/>
      <c r="D147" s="56">
        <v>3055</v>
      </c>
      <c r="E147" s="41">
        <f t="shared" si="32"/>
        <v>1530</v>
      </c>
      <c r="F147" s="41">
        <f t="shared" si="33"/>
        <v>510</v>
      </c>
      <c r="G147" s="41">
        <f t="shared" si="34"/>
        <v>130</v>
      </c>
      <c r="H147" s="7">
        <f t="shared" si="35"/>
        <v>25</v>
      </c>
      <c r="I147" s="34">
        <f t="shared" si="41"/>
        <v>5805</v>
      </c>
      <c r="J147" s="41">
        <f t="shared" si="41"/>
        <v>2907</v>
      </c>
      <c r="K147" s="41">
        <f t="shared" si="41"/>
        <v>969</v>
      </c>
      <c r="L147" s="41">
        <f t="shared" si="41"/>
        <v>247</v>
      </c>
      <c r="M147" s="7">
        <f t="shared" si="41"/>
        <v>48</v>
      </c>
      <c r="N147" s="35"/>
      <c r="O147" s="35">
        <f t="shared" si="36"/>
        <v>20913</v>
      </c>
      <c r="P147" s="35">
        <f t="shared" si="37"/>
        <v>0</v>
      </c>
      <c r="Q147" s="35">
        <f t="shared" si="38"/>
        <v>21873</v>
      </c>
      <c r="R147" s="35">
        <f t="shared" si="39"/>
        <v>22348</v>
      </c>
      <c r="S147" s="35">
        <f t="shared" si="40"/>
        <v>22547</v>
      </c>
      <c r="T147" s="353"/>
      <c r="U147" s="67">
        <f>IF(B147=C147,0,IF(S147&lt;&gt;"-",(S147)/Přehled!$A$1,0))</f>
        <v>53.68333333333333</v>
      </c>
    </row>
    <row r="148" spans="1:21" s="49" customFormat="1" x14ac:dyDescent="0.25">
      <c r="A148" s="55">
        <v>146</v>
      </c>
      <c r="B148" s="34">
        <v>33336</v>
      </c>
      <c r="C148" s="7"/>
      <c r="D148" s="56">
        <v>3080</v>
      </c>
      <c r="E148" s="41">
        <f t="shared" si="32"/>
        <v>1540</v>
      </c>
      <c r="F148" s="41">
        <f t="shared" si="33"/>
        <v>515</v>
      </c>
      <c r="G148" s="41">
        <f t="shared" si="34"/>
        <v>130</v>
      </c>
      <c r="H148" s="7">
        <f t="shared" si="35"/>
        <v>25</v>
      </c>
      <c r="I148" s="34">
        <f t="shared" si="41"/>
        <v>5852</v>
      </c>
      <c r="J148" s="41">
        <f t="shared" si="41"/>
        <v>2926</v>
      </c>
      <c r="K148" s="41">
        <f t="shared" si="41"/>
        <v>979</v>
      </c>
      <c r="L148" s="41">
        <f t="shared" si="41"/>
        <v>247</v>
      </c>
      <c r="M148" s="7">
        <f t="shared" si="41"/>
        <v>48</v>
      </c>
      <c r="N148" s="35"/>
      <c r="O148" s="35">
        <f t="shared" si="36"/>
        <v>21632</v>
      </c>
      <c r="P148" s="35">
        <f t="shared" si="37"/>
        <v>0</v>
      </c>
      <c r="Q148" s="35">
        <f t="shared" si="38"/>
        <v>22600</v>
      </c>
      <c r="R148" s="35">
        <f t="shared" si="39"/>
        <v>23085</v>
      </c>
      <c r="S148" s="35">
        <f t="shared" si="40"/>
        <v>23284</v>
      </c>
      <c r="T148" s="353"/>
      <c r="U148" s="67">
        <f>IF(B148=C148,0,IF(S148&lt;&gt;"-",(S148)/Přehled!$A$1,0))</f>
        <v>55.438095238095237</v>
      </c>
    </row>
    <row r="149" spans="1:21" s="49" customFormat="1" x14ac:dyDescent="0.25">
      <c r="A149" s="55">
        <v>147</v>
      </c>
      <c r="B149" s="34">
        <v>34169</v>
      </c>
      <c r="C149" s="7"/>
      <c r="D149" s="56">
        <v>3105</v>
      </c>
      <c r="E149" s="41">
        <f t="shared" si="32"/>
        <v>1555</v>
      </c>
      <c r="F149" s="41">
        <f t="shared" si="33"/>
        <v>520</v>
      </c>
      <c r="G149" s="41">
        <f t="shared" si="34"/>
        <v>130</v>
      </c>
      <c r="H149" s="7">
        <f t="shared" si="35"/>
        <v>25</v>
      </c>
      <c r="I149" s="34">
        <f t="shared" si="41"/>
        <v>5900</v>
      </c>
      <c r="J149" s="41">
        <f t="shared" si="41"/>
        <v>2955</v>
      </c>
      <c r="K149" s="41">
        <f t="shared" si="41"/>
        <v>988</v>
      </c>
      <c r="L149" s="41">
        <f t="shared" si="41"/>
        <v>247</v>
      </c>
      <c r="M149" s="7">
        <f t="shared" si="41"/>
        <v>48</v>
      </c>
      <c r="N149" s="35"/>
      <c r="O149" s="35">
        <f t="shared" si="36"/>
        <v>22369</v>
      </c>
      <c r="P149" s="35">
        <f t="shared" si="37"/>
        <v>0</v>
      </c>
      <c r="Q149" s="35">
        <f t="shared" si="38"/>
        <v>23338</v>
      </c>
      <c r="R149" s="35">
        <f t="shared" si="39"/>
        <v>23832</v>
      </c>
      <c r="S149" s="35">
        <f t="shared" si="40"/>
        <v>24031</v>
      </c>
      <c r="T149" s="353"/>
      <c r="U149" s="67">
        <f>IF(B149=C149,0,IF(S149&lt;&gt;"-",(S149)/Přehled!$A$1,0))</f>
        <v>57.216666666666669</v>
      </c>
    </row>
    <row r="150" spans="1:21" s="49" customFormat="1" x14ac:dyDescent="0.25">
      <c r="A150" s="55">
        <v>148</v>
      </c>
      <c r="B150" s="34">
        <v>35023</v>
      </c>
      <c r="C150" s="7"/>
      <c r="D150" s="56">
        <v>3135</v>
      </c>
      <c r="E150" s="41">
        <f t="shared" si="32"/>
        <v>1570</v>
      </c>
      <c r="F150" s="41">
        <f t="shared" si="33"/>
        <v>525</v>
      </c>
      <c r="G150" s="41">
        <f t="shared" si="34"/>
        <v>130</v>
      </c>
      <c r="H150" s="7">
        <f t="shared" si="35"/>
        <v>25</v>
      </c>
      <c r="I150" s="34">
        <f t="shared" si="41"/>
        <v>5957</v>
      </c>
      <c r="J150" s="41">
        <f t="shared" si="41"/>
        <v>2983</v>
      </c>
      <c r="K150" s="41">
        <f t="shared" si="41"/>
        <v>998</v>
      </c>
      <c r="L150" s="41">
        <f t="shared" si="41"/>
        <v>247</v>
      </c>
      <c r="M150" s="7">
        <f t="shared" si="41"/>
        <v>48</v>
      </c>
      <c r="N150" s="35"/>
      <c r="O150" s="35">
        <f t="shared" si="36"/>
        <v>23109</v>
      </c>
      <c r="P150" s="35">
        <f t="shared" si="37"/>
        <v>0</v>
      </c>
      <c r="Q150" s="35">
        <f t="shared" si="38"/>
        <v>24087</v>
      </c>
      <c r="R150" s="35">
        <f t="shared" si="39"/>
        <v>24591</v>
      </c>
      <c r="S150" s="35">
        <f t="shared" si="40"/>
        <v>24790</v>
      </c>
      <c r="T150" s="353"/>
      <c r="U150" s="67">
        <f>IF(B150=C150,0,IF(S150&lt;&gt;"-",(S150)/Přehled!$A$1,0))</f>
        <v>59.023809523809526</v>
      </c>
    </row>
    <row r="151" spans="1:21" s="49" customFormat="1" x14ac:dyDescent="0.25">
      <c r="A151" s="55">
        <v>149</v>
      </c>
      <c r="B151" s="34">
        <v>35899</v>
      </c>
      <c r="C151" s="7"/>
      <c r="D151" s="56">
        <v>3160</v>
      </c>
      <c r="E151" s="41">
        <f t="shared" si="32"/>
        <v>1580</v>
      </c>
      <c r="F151" s="41">
        <f t="shared" si="33"/>
        <v>525</v>
      </c>
      <c r="G151" s="41">
        <f t="shared" si="34"/>
        <v>130</v>
      </c>
      <c r="H151" s="7">
        <f t="shared" si="35"/>
        <v>25</v>
      </c>
      <c r="I151" s="34">
        <f t="shared" si="41"/>
        <v>6004</v>
      </c>
      <c r="J151" s="41">
        <f t="shared" si="41"/>
        <v>3002</v>
      </c>
      <c r="K151" s="41">
        <f t="shared" si="41"/>
        <v>998</v>
      </c>
      <c r="L151" s="41">
        <f t="shared" si="41"/>
        <v>247</v>
      </c>
      <c r="M151" s="7">
        <f t="shared" si="41"/>
        <v>48</v>
      </c>
      <c r="N151" s="35"/>
      <c r="O151" s="35">
        <f t="shared" si="36"/>
        <v>23891</v>
      </c>
      <c r="P151" s="35">
        <f t="shared" si="37"/>
        <v>0</v>
      </c>
      <c r="Q151" s="35">
        <f t="shared" si="38"/>
        <v>24897</v>
      </c>
      <c r="R151" s="35">
        <f t="shared" si="39"/>
        <v>25401</v>
      </c>
      <c r="S151" s="35">
        <f t="shared" si="40"/>
        <v>25600</v>
      </c>
      <c r="T151" s="353"/>
      <c r="U151" s="67">
        <f>IF(B151=C151,0,IF(S151&lt;&gt;"-",(S151)/Přehled!$A$1,0))</f>
        <v>60.952380952380949</v>
      </c>
    </row>
    <row r="152" spans="1:21" s="49" customFormat="1" x14ac:dyDescent="0.25">
      <c r="A152" s="55">
        <v>150</v>
      </c>
      <c r="B152" s="34">
        <v>36796</v>
      </c>
      <c r="C152" s="7"/>
      <c r="D152" s="56">
        <v>3185</v>
      </c>
      <c r="E152" s="41">
        <f t="shared" si="32"/>
        <v>1595</v>
      </c>
      <c r="F152" s="41">
        <f t="shared" si="33"/>
        <v>530</v>
      </c>
      <c r="G152" s="41">
        <f t="shared" si="34"/>
        <v>135</v>
      </c>
      <c r="H152" s="7">
        <f t="shared" si="35"/>
        <v>25</v>
      </c>
      <c r="I152" s="34">
        <f t="shared" si="41"/>
        <v>6052</v>
      </c>
      <c r="J152" s="41">
        <f t="shared" si="41"/>
        <v>3031</v>
      </c>
      <c r="K152" s="41">
        <f t="shared" si="41"/>
        <v>1007</v>
      </c>
      <c r="L152" s="41">
        <f t="shared" si="41"/>
        <v>257</v>
      </c>
      <c r="M152" s="7">
        <f t="shared" si="41"/>
        <v>48</v>
      </c>
      <c r="N152" s="35"/>
      <c r="O152" s="35">
        <f t="shared" si="36"/>
        <v>24692</v>
      </c>
      <c r="P152" s="35">
        <f t="shared" si="37"/>
        <v>0</v>
      </c>
      <c r="Q152" s="35">
        <f t="shared" si="38"/>
        <v>25699</v>
      </c>
      <c r="R152" s="35">
        <f t="shared" si="39"/>
        <v>26192</v>
      </c>
      <c r="S152" s="35">
        <f t="shared" si="40"/>
        <v>26401</v>
      </c>
      <c r="T152" s="353"/>
      <c r="U152" s="67">
        <f>IF(B152=C152,0,IF(S152&lt;&gt;"-",(S152)/Přehled!$A$1,0))</f>
        <v>62.859523809523807</v>
      </c>
    </row>
    <row r="153" spans="1:21" s="49" customFormat="1" x14ac:dyDescent="0.25">
      <c r="A153" s="55">
        <v>151</v>
      </c>
      <c r="B153" s="34">
        <v>37716</v>
      </c>
      <c r="C153" s="7"/>
      <c r="D153" s="56">
        <v>3210</v>
      </c>
      <c r="E153" s="41">
        <f t="shared" si="32"/>
        <v>1605</v>
      </c>
      <c r="F153" s="41">
        <f t="shared" si="33"/>
        <v>535</v>
      </c>
      <c r="G153" s="41">
        <f t="shared" si="34"/>
        <v>135</v>
      </c>
      <c r="H153" s="7">
        <f t="shared" si="35"/>
        <v>25</v>
      </c>
      <c r="I153" s="34">
        <f t="shared" si="41"/>
        <v>6099</v>
      </c>
      <c r="J153" s="41">
        <f t="shared" si="41"/>
        <v>3050</v>
      </c>
      <c r="K153" s="41">
        <f t="shared" si="41"/>
        <v>1017</v>
      </c>
      <c r="L153" s="41">
        <f t="shared" si="41"/>
        <v>257</v>
      </c>
      <c r="M153" s="7">
        <f t="shared" si="41"/>
        <v>48</v>
      </c>
      <c r="N153" s="35"/>
      <c r="O153" s="35">
        <f t="shared" si="36"/>
        <v>25518</v>
      </c>
      <c r="P153" s="35">
        <f t="shared" si="37"/>
        <v>0</v>
      </c>
      <c r="Q153" s="35">
        <f t="shared" si="38"/>
        <v>26533</v>
      </c>
      <c r="R153" s="35">
        <f t="shared" si="39"/>
        <v>27036</v>
      </c>
      <c r="S153" s="35">
        <f t="shared" si="40"/>
        <v>27245</v>
      </c>
      <c r="T153" s="353"/>
      <c r="U153" s="67">
        <f>IF(B153=C153,0,IF(S153&lt;&gt;"-",(S153)/Přehled!$A$1,0))</f>
        <v>64.86904761904762</v>
      </c>
    </row>
    <row r="154" spans="1:21" s="49" customFormat="1" x14ac:dyDescent="0.25">
      <c r="A154" s="55">
        <v>152</v>
      </c>
      <c r="B154" s="34">
        <v>38659</v>
      </c>
      <c r="C154" s="7"/>
      <c r="D154" s="56">
        <v>3235</v>
      </c>
      <c r="E154" s="41">
        <f t="shared" si="32"/>
        <v>1620</v>
      </c>
      <c r="F154" s="41">
        <f t="shared" si="33"/>
        <v>540</v>
      </c>
      <c r="G154" s="41">
        <f t="shared" si="34"/>
        <v>135</v>
      </c>
      <c r="H154" s="7">
        <f t="shared" si="35"/>
        <v>25</v>
      </c>
      <c r="I154" s="34">
        <f t="shared" si="41"/>
        <v>6147</v>
      </c>
      <c r="J154" s="41">
        <f t="shared" si="41"/>
        <v>3078</v>
      </c>
      <c r="K154" s="41">
        <f t="shared" si="41"/>
        <v>1026</v>
      </c>
      <c r="L154" s="41">
        <f t="shared" si="41"/>
        <v>257</v>
      </c>
      <c r="M154" s="7">
        <f t="shared" si="41"/>
        <v>48</v>
      </c>
      <c r="N154" s="35"/>
      <c r="O154" s="35">
        <f t="shared" si="36"/>
        <v>26365</v>
      </c>
      <c r="P154" s="35">
        <f t="shared" si="37"/>
        <v>0</v>
      </c>
      <c r="Q154" s="35">
        <f t="shared" si="38"/>
        <v>27382</v>
      </c>
      <c r="R154" s="35">
        <f t="shared" si="39"/>
        <v>27894</v>
      </c>
      <c r="S154" s="35">
        <f t="shared" si="40"/>
        <v>28103</v>
      </c>
      <c r="T154" s="353"/>
      <c r="U154" s="67">
        <f>IF(B154=C154,0,IF(S154&lt;&gt;"-",(S154)/Přehled!$A$1,0))</f>
        <v>66.911904761904765</v>
      </c>
    </row>
    <row r="155" spans="1:21" s="49" customFormat="1" x14ac:dyDescent="0.25">
      <c r="A155" s="55">
        <v>153</v>
      </c>
      <c r="B155" s="34">
        <v>39626</v>
      </c>
      <c r="C155" s="7"/>
      <c r="D155" s="56">
        <v>3260</v>
      </c>
      <c r="E155" s="41">
        <f t="shared" si="32"/>
        <v>1630</v>
      </c>
      <c r="F155" s="41">
        <f t="shared" si="33"/>
        <v>545</v>
      </c>
      <c r="G155" s="41">
        <f t="shared" si="34"/>
        <v>135</v>
      </c>
      <c r="H155" s="7">
        <f t="shared" si="35"/>
        <v>25</v>
      </c>
      <c r="I155" s="34">
        <f t="shared" si="41"/>
        <v>6194</v>
      </c>
      <c r="J155" s="41">
        <f t="shared" si="41"/>
        <v>3097</v>
      </c>
      <c r="K155" s="41">
        <f t="shared" si="41"/>
        <v>1036</v>
      </c>
      <c r="L155" s="41">
        <f t="shared" si="41"/>
        <v>257</v>
      </c>
      <c r="M155" s="7">
        <f t="shared" si="41"/>
        <v>48</v>
      </c>
      <c r="N155" s="35"/>
      <c r="O155" s="35">
        <f t="shared" si="36"/>
        <v>27238</v>
      </c>
      <c r="P155" s="35">
        <f t="shared" si="37"/>
        <v>0</v>
      </c>
      <c r="Q155" s="35">
        <f t="shared" si="38"/>
        <v>28263</v>
      </c>
      <c r="R155" s="35">
        <f t="shared" si="39"/>
        <v>28785</v>
      </c>
      <c r="S155" s="35">
        <f t="shared" si="40"/>
        <v>28994</v>
      </c>
      <c r="T155" s="353"/>
      <c r="U155" s="67">
        <f>IF(B155=C155,0,IF(S155&lt;&gt;"-",(S155)/Přehled!$A$1,0))</f>
        <v>69.033333333333331</v>
      </c>
    </row>
    <row r="156" spans="1:21" s="49" customFormat="1" x14ac:dyDescent="0.25">
      <c r="A156" s="55">
        <v>154</v>
      </c>
      <c r="B156" s="34">
        <v>40616</v>
      </c>
      <c r="C156" s="7"/>
      <c r="D156" s="56">
        <v>3285</v>
      </c>
      <c r="E156" s="41">
        <f t="shared" si="32"/>
        <v>1645</v>
      </c>
      <c r="F156" s="41">
        <f t="shared" si="33"/>
        <v>550</v>
      </c>
      <c r="G156" s="41">
        <f t="shared" si="34"/>
        <v>140</v>
      </c>
      <c r="H156" s="7">
        <f t="shared" si="35"/>
        <v>30</v>
      </c>
      <c r="I156" s="34">
        <f t="shared" si="41"/>
        <v>6242</v>
      </c>
      <c r="J156" s="41">
        <f t="shared" si="41"/>
        <v>3126</v>
      </c>
      <c r="K156" s="41">
        <f t="shared" si="41"/>
        <v>1045</v>
      </c>
      <c r="L156" s="41">
        <f t="shared" si="41"/>
        <v>266</v>
      </c>
      <c r="M156" s="7">
        <f t="shared" si="41"/>
        <v>57</v>
      </c>
      <c r="N156" s="35"/>
      <c r="O156" s="35">
        <f t="shared" si="36"/>
        <v>28132</v>
      </c>
      <c r="P156" s="35">
        <f t="shared" si="37"/>
        <v>0</v>
      </c>
      <c r="Q156" s="35">
        <f t="shared" si="38"/>
        <v>29158</v>
      </c>
      <c r="R156" s="35">
        <f t="shared" si="39"/>
        <v>29671</v>
      </c>
      <c r="S156" s="35">
        <f t="shared" si="40"/>
        <v>29880</v>
      </c>
      <c r="T156" s="353"/>
      <c r="U156" s="67">
        <f>IF(B156=C156,0,IF(S156&lt;&gt;"-",(S156)/Přehled!$A$1,0))</f>
        <v>71.142857142857139</v>
      </c>
    </row>
    <row r="157" spans="1:21" s="49" customFormat="1" x14ac:dyDescent="0.25">
      <c r="A157" s="55">
        <v>155</v>
      </c>
      <c r="B157" s="34">
        <v>41632</v>
      </c>
      <c r="C157" s="7"/>
      <c r="D157" s="56">
        <v>3310</v>
      </c>
      <c r="E157" s="41">
        <f t="shared" si="32"/>
        <v>1655</v>
      </c>
      <c r="F157" s="41">
        <f t="shared" si="33"/>
        <v>550</v>
      </c>
      <c r="G157" s="41">
        <f t="shared" si="34"/>
        <v>140</v>
      </c>
      <c r="H157" s="7">
        <f t="shared" si="35"/>
        <v>30</v>
      </c>
      <c r="I157" s="34">
        <f t="shared" si="41"/>
        <v>6289</v>
      </c>
      <c r="J157" s="41">
        <f t="shared" si="41"/>
        <v>3145</v>
      </c>
      <c r="K157" s="41">
        <f t="shared" si="41"/>
        <v>1045</v>
      </c>
      <c r="L157" s="41">
        <f t="shared" si="41"/>
        <v>266</v>
      </c>
      <c r="M157" s="7">
        <f t="shared" si="41"/>
        <v>57</v>
      </c>
      <c r="N157" s="35"/>
      <c r="O157" s="35">
        <f t="shared" si="36"/>
        <v>29054</v>
      </c>
      <c r="P157" s="35">
        <f t="shared" si="37"/>
        <v>0</v>
      </c>
      <c r="Q157" s="35">
        <f t="shared" si="38"/>
        <v>30108</v>
      </c>
      <c r="R157" s="35">
        <f t="shared" si="39"/>
        <v>30621</v>
      </c>
      <c r="S157" s="35">
        <f t="shared" si="40"/>
        <v>30830</v>
      </c>
      <c r="T157" s="353"/>
      <c r="U157" s="67">
        <f>IF(B157=C157,0,IF(S157&lt;&gt;"-",(S157)/Přehled!$A$1,0))</f>
        <v>73.404761904761898</v>
      </c>
    </row>
    <row r="158" spans="1:21" s="49" customFormat="1" x14ac:dyDescent="0.25">
      <c r="A158" s="55">
        <v>156</v>
      </c>
      <c r="B158" s="34">
        <v>42672</v>
      </c>
      <c r="C158" s="7"/>
      <c r="D158" s="56">
        <v>3340</v>
      </c>
      <c r="E158" s="41">
        <f t="shared" si="32"/>
        <v>1670</v>
      </c>
      <c r="F158" s="41">
        <f t="shared" si="33"/>
        <v>555</v>
      </c>
      <c r="G158" s="41">
        <f t="shared" si="34"/>
        <v>140</v>
      </c>
      <c r="H158" s="7">
        <f t="shared" si="35"/>
        <v>30</v>
      </c>
      <c r="I158" s="34">
        <f t="shared" si="41"/>
        <v>6346</v>
      </c>
      <c r="J158" s="41">
        <f t="shared" si="41"/>
        <v>3173</v>
      </c>
      <c r="K158" s="41">
        <f t="shared" si="41"/>
        <v>1055</v>
      </c>
      <c r="L158" s="41">
        <f t="shared" si="41"/>
        <v>266</v>
      </c>
      <c r="M158" s="7">
        <f t="shared" si="41"/>
        <v>57</v>
      </c>
      <c r="N158" s="35"/>
      <c r="O158" s="35">
        <f t="shared" si="36"/>
        <v>29980</v>
      </c>
      <c r="P158" s="35">
        <f t="shared" si="37"/>
        <v>0</v>
      </c>
      <c r="Q158" s="35">
        <f t="shared" si="38"/>
        <v>31043</v>
      </c>
      <c r="R158" s="35">
        <f t="shared" si="39"/>
        <v>31566</v>
      </c>
      <c r="S158" s="35">
        <f t="shared" si="40"/>
        <v>31775</v>
      </c>
      <c r="T158" s="353"/>
      <c r="U158" s="67">
        <f>IF(B158=C158,0,IF(S158&lt;&gt;"-",(S158)/Přehled!$A$1,0))</f>
        <v>75.654761904761898</v>
      </c>
    </row>
    <row r="159" spans="1:21" s="49" customFormat="1" x14ac:dyDescent="0.25">
      <c r="A159" s="55">
        <v>157</v>
      </c>
      <c r="B159" s="34">
        <v>43739</v>
      </c>
      <c r="C159" s="7"/>
      <c r="D159" s="56">
        <v>3365</v>
      </c>
      <c r="E159" s="41">
        <f t="shared" si="32"/>
        <v>1685</v>
      </c>
      <c r="F159" s="41">
        <f t="shared" si="33"/>
        <v>560</v>
      </c>
      <c r="G159" s="41">
        <f t="shared" si="34"/>
        <v>140</v>
      </c>
      <c r="H159" s="7">
        <f t="shared" si="35"/>
        <v>30</v>
      </c>
      <c r="I159" s="34">
        <f t="shared" si="41"/>
        <v>6394</v>
      </c>
      <c r="J159" s="41">
        <f t="shared" si="41"/>
        <v>3202</v>
      </c>
      <c r="K159" s="41">
        <f t="shared" si="41"/>
        <v>1064</v>
      </c>
      <c r="L159" s="41">
        <f t="shared" si="41"/>
        <v>266</v>
      </c>
      <c r="M159" s="7">
        <f t="shared" si="41"/>
        <v>57</v>
      </c>
      <c r="N159" s="35"/>
      <c r="O159" s="35">
        <f t="shared" si="36"/>
        <v>30951</v>
      </c>
      <c r="P159" s="35">
        <f t="shared" si="37"/>
        <v>0</v>
      </c>
      <c r="Q159" s="35">
        <f t="shared" si="38"/>
        <v>32015</v>
      </c>
      <c r="R159" s="35">
        <f t="shared" si="39"/>
        <v>32547</v>
      </c>
      <c r="S159" s="35">
        <f t="shared" si="40"/>
        <v>32756</v>
      </c>
      <c r="T159" s="353"/>
      <c r="U159" s="67">
        <f>IF(B159=C159,0,IF(S159&lt;&gt;"-",(S159)/Přehled!$A$1,0))</f>
        <v>77.990476190476187</v>
      </c>
    </row>
    <row r="160" spans="1:21" s="49" customFormat="1" x14ac:dyDescent="0.25">
      <c r="A160" s="55">
        <v>158</v>
      </c>
      <c r="B160" s="34">
        <v>44833</v>
      </c>
      <c r="C160" s="7"/>
      <c r="D160" s="56">
        <v>3390</v>
      </c>
      <c r="E160" s="41">
        <f t="shared" si="32"/>
        <v>1695</v>
      </c>
      <c r="F160" s="41">
        <f t="shared" si="33"/>
        <v>565</v>
      </c>
      <c r="G160" s="41">
        <f t="shared" si="34"/>
        <v>140</v>
      </c>
      <c r="H160" s="7">
        <f t="shared" si="35"/>
        <v>30</v>
      </c>
      <c r="I160" s="34">
        <f t="shared" si="41"/>
        <v>6441</v>
      </c>
      <c r="J160" s="41">
        <f t="shared" si="41"/>
        <v>3221</v>
      </c>
      <c r="K160" s="41">
        <f t="shared" si="41"/>
        <v>1074</v>
      </c>
      <c r="L160" s="41">
        <f t="shared" si="41"/>
        <v>266</v>
      </c>
      <c r="M160" s="7">
        <f t="shared" si="41"/>
        <v>57</v>
      </c>
      <c r="N160" s="35"/>
      <c r="O160" s="35">
        <f t="shared" si="36"/>
        <v>31951</v>
      </c>
      <c r="P160" s="35">
        <f t="shared" si="37"/>
        <v>0</v>
      </c>
      <c r="Q160" s="35">
        <f t="shared" si="38"/>
        <v>33023</v>
      </c>
      <c r="R160" s="35">
        <f t="shared" si="39"/>
        <v>33565</v>
      </c>
      <c r="S160" s="35">
        <f t="shared" si="40"/>
        <v>33774</v>
      </c>
      <c r="T160" s="353"/>
      <c r="U160" s="67">
        <f>IF(B160=C160,0,IF(S160&lt;&gt;"-",(S160)/Přehled!$A$1,0))</f>
        <v>80.414285714285711</v>
      </c>
    </row>
    <row r="161" spans="1:21" s="49" customFormat="1" x14ac:dyDescent="0.25">
      <c r="A161" s="55">
        <v>159</v>
      </c>
      <c r="B161" s="34">
        <v>45954</v>
      </c>
      <c r="C161" s="7"/>
      <c r="D161" s="56">
        <v>3415</v>
      </c>
      <c r="E161" s="41">
        <f t="shared" si="32"/>
        <v>1710</v>
      </c>
      <c r="F161" s="41">
        <f t="shared" si="33"/>
        <v>570</v>
      </c>
      <c r="G161" s="41">
        <f t="shared" si="34"/>
        <v>145</v>
      </c>
      <c r="H161" s="7">
        <f t="shared" si="35"/>
        <v>30</v>
      </c>
      <c r="I161" s="34">
        <f t="shared" si="41"/>
        <v>6489</v>
      </c>
      <c r="J161" s="41">
        <f t="shared" si="41"/>
        <v>3249</v>
      </c>
      <c r="K161" s="41">
        <f t="shared" si="41"/>
        <v>1083</v>
      </c>
      <c r="L161" s="41">
        <f t="shared" si="41"/>
        <v>276</v>
      </c>
      <c r="M161" s="7">
        <f t="shared" si="41"/>
        <v>57</v>
      </c>
      <c r="N161" s="35"/>
      <c r="O161" s="35">
        <f t="shared" si="36"/>
        <v>32976</v>
      </c>
      <c r="P161" s="35">
        <f t="shared" si="37"/>
        <v>0</v>
      </c>
      <c r="Q161" s="35">
        <f t="shared" si="38"/>
        <v>34050</v>
      </c>
      <c r="R161" s="35">
        <f t="shared" si="39"/>
        <v>34581</v>
      </c>
      <c r="S161" s="35">
        <f t="shared" si="40"/>
        <v>34800</v>
      </c>
      <c r="T161" s="353"/>
      <c r="U161" s="67">
        <f>IF(B161=C161,0,IF(S161&lt;&gt;"-",(S161)/Přehled!$A$1,0))</f>
        <v>82.857142857142861</v>
      </c>
    </row>
    <row r="162" spans="1:21" s="49" customFormat="1" x14ac:dyDescent="0.25">
      <c r="A162" s="55">
        <v>160</v>
      </c>
      <c r="B162" s="34">
        <v>47102</v>
      </c>
      <c r="C162" s="7"/>
      <c r="D162" s="56">
        <v>3440</v>
      </c>
      <c r="E162" s="41">
        <f t="shared" si="32"/>
        <v>1720</v>
      </c>
      <c r="F162" s="41">
        <f t="shared" si="33"/>
        <v>575</v>
      </c>
      <c r="G162" s="41">
        <f t="shared" si="34"/>
        <v>145</v>
      </c>
      <c r="H162" s="7">
        <f t="shared" si="35"/>
        <v>30</v>
      </c>
      <c r="I162" s="34">
        <f t="shared" si="41"/>
        <v>6536</v>
      </c>
      <c r="J162" s="41">
        <f t="shared" si="41"/>
        <v>3268</v>
      </c>
      <c r="K162" s="41">
        <f t="shared" si="41"/>
        <v>1093</v>
      </c>
      <c r="L162" s="41">
        <f t="shared" si="41"/>
        <v>276</v>
      </c>
      <c r="M162" s="7">
        <f t="shared" si="41"/>
        <v>57</v>
      </c>
      <c r="N162" s="35"/>
      <c r="O162" s="35">
        <f t="shared" si="36"/>
        <v>34030</v>
      </c>
      <c r="P162" s="35">
        <f t="shared" si="37"/>
        <v>0</v>
      </c>
      <c r="Q162" s="35">
        <f t="shared" si="38"/>
        <v>35112</v>
      </c>
      <c r="R162" s="35">
        <f t="shared" si="39"/>
        <v>35653</v>
      </c>
      <c r="S162" s="35">
        <f t="shared" si="40"/>
        <v>35872</v>
      </c>
      <c r="T162" s="353"/>
      <c r="U162" s="67">
        <f>IF(B162=C162,0,IF(S162&lt;&gt;"-",(S162)/Přehled!$A$1,0))</f>
        <v>85.409523809523805</v>
      </c>
    </row>
    <row r="163" spans="1:21" s="49" customFormat="1" x14ac:dyDescent="0.25">
      <c r="A163" s="55">
        <v>161</v>
      </c>
      <c r="B163" s="34">
        <v>48280</v>
      </c>
      <c r="C163" s="7"/>
      <c r="D163" s="56">
        <v>3465</v>
      </c>
      <c r="E163" s="41">
        <f t="shared" si="32"/>
        <v>1735</v>
      </c>
      <c r="F163" s="41">
        <f t="shared" si="33"/>
        <v>580</v>
      </c>
      <c r="G163" s="41">
        <f t="shared" si="34"/>
        <v>145</v>
      </c>
      <c r="H163" s="7">
        <f t="shared" si="35"/>
        <v>30</v>
      </c>
      <c r="I163" s="34">
        <f t="shared" si="41"/>
        <v>6584</v>
      </c>
      <c r="J163" s="41">
        <f t="shared" si="41"/>
        <v>3297</v>
      </c>
      <c r="K163" s="41">
        <f t="shared" si="41"/>
        <v>1102</v>
      </c>
      <c r="L163" s="41">
        <f t="shared" si="41"/>
        <v>276</v>
      </c>
      <c r="M163" s="7">
        <f t="shared" si="41"/>
        <v>57</v>
      </c>
      <c r="N163" s="35"/>
      <c r="O163" s="35">
        <f t="shared" si="36"/>
        <v>35112</v>
      </c>
      <c r="P163" s="35">
        <f t="shared" si="37"/>
        <v>0</v>
      </c>
      <c r="Q163" s="35">
        <f t="shared" si="38"/>
        <v>36195</v>
      </c>
      <c r="R163" s="35">
        <f t="shared" si="39"/>
        <v>36745</v>
      </c>
      <c r="S163" s="35">
        <f t="shared" si="40"/>
        <v>36964</v>
      </c>
      <c r="T163" s="353"/>
      <c r="U163" s="67">
        <f>IF(B163=C163,0,IF(S163&lt;&gt;"-",(S163)/Přehled!$A$1,0))</f>
        <v>88.009523809523813</v>
      </c>
    </row>
    <row r="164" spans="1:21" s="49" customFormat="1" x14ac:dyDescent="0.25">
      <c r="A164" s="55">
        <v>162</v>
      </c>
      <c r="B164" s="34">
        <v>49487</v>
      </c>
      <c r="C164" s="7"/>
      <c r="D164" s="56">
        <v>3495</v>
      </c>
      <c r="E164" s="41">
        <f t="shared" si="32"/>
        <v>1750</v>
      </c>
      <c r="F164" s="41">
        <f t="shared" si="33"/>
        <v>585</v>
      </c>
      <c r="G164" s="41">
        <f t="shared" si="34"/>
        <v>145</v>
      </c>
      <c r="H164" s="7">
        <f t="shared" si="35"/>
        <v>30</v>
      </c>
      <c r="I164" s="34">
        <f t="shared" si="41"/>
        <v>6641</v>
      </c>
      <c r="J164" s="41">
        <f t="shared" si="41"/>
        <v>3325</v>
      </c>
      <c r="K164" s="41">
        <f t="shared" si="41"/>
        <v>1112</v>
      </c>
      <c r="L164" s="41">
        <f t="shared" si="41"/>
        <v>276</v>
      </c>
      <c r="M164" s="7">
        <f t="shared" si="41"/>
        <v>57</v>
      </c>
      <c r="N164" s="35"/>
      <c r="O164" s="35">
        <f t="shared" si="36"/>
        <v>36205</v>
      </c>
      <c r="P164" s="35">
        <f t="shared" si="37"/>
        <v>0</v>
      </c>
      <c r="Q164" s="35">
        <f t="shared" si="38"/>
        <v>37297</v>
      </c>
      <c r="R164" s="35">
        <f t="shared" si="39"/>
        <v>37857</v>
      </c>
      <c r="S164" s="35">
        <f t="shared" si="40"/>
        <v>38076</v>
      </c>
      <c r="T164" s="353"/>
      <c r="U164" s="67">
        <f>IF(B164=C164,0,IF(S164&lt;&gt;"-",(S164)/Přehled!$A$1,0))</f>
        <v>90.657142857142858</v>
      </c>
    </row>
    <row r="165" spans="1:21" s="49" customFormat="1" x14ac:dyDescent="0.25">
      <c r="A165" s="55">
        <v>163</v>
      </c>
      <c r="B165" s="34">
        <v>50724</v>
      </c>
      <c r="C165" s="7"/>
      <c r="D165" s="56">
        <v>3520</v>
      </c>
      <c r="E165" s="41">
        <f t="shared" si="32"/>
        <v>1760</v>
      </c>
      <c r="F165" s="41">
        <f t="shared" si="33"/>
        <v>585</v>
      </c>
      <c r="G165" s="41">
        <f t="shared" si="34"/>
        <v>145</v>
      </c>
      <c r="H165" s="7">
        <f t="shared" si="35"/>
        <v>30</v>
      </c>
      <c r="I165" s="34">
        <f t="shared" si="41"/>
        <v>6688</v>
      </c>
      <c r="J165" s="41">
        <f t="shared" si="41"/>
        <v>3344</v>
      </c>
      <c r="K165" s="41">
        <f t="shared" si="41"/>
        <v>1112</v>
      </c>
      <c r="L165" s="41">
        <f t="shared" si="41"/>
        <v>276</v>
      </c>
      <c r="M165" s="7">
        <f t="shared" si="41"/>
        <v>57</v>
      </c>
      <c r="N165" s="35"/>
      <c r="O165" s="35">
        <f t="shared" si="36"/>
        <v>37348</v>
      </c>
      <c r="P165" s="35">
        <f t="shared" si="37"/>
        <v>0</v>
      </c>
      <c r="Q165" s="35">
        <f t="shared" si="38"/>
        <v>38468</v>
      </c>
      <c r="R165" s="35">
        <f t="shared" si="39"/>
        <v>39028</v>
      </c>
      <c r="S165" s="35">
        <f t="shared" si="40"/>
        <v>39247</v>
      </c>
      <c r="T165" s="353"/>
      <c r="U165" s="67">
        <f>IF(B165=C165,0,IF(S165&lt;&gt;"-",(S165)/Přehled!$A$1,0))</f>
        <v>93.445238095238096</v>
      </c>
    </row>
    <row r="166" spans="1:21" s="49" customFormat="1" x14ac:dyDescent="0.25">
      <c r="A166" s="55">
        <v>164</v>
      </c>
      <c r="B166" s="34">
        <v>51992</v>
      </c>
      <c r="C166" s="7"/>
      <c r="D166" s="56">
        <v>3545</v>
      </c>
      <c r="E166" s="41">
        <f t="shared" si="32"/>
        <v>1775</v>
      </c>
      <c r="F166" s="41">
        <f t="shared" si="33"/>
        <v>590</v>
      </c>
      <c r="G166" s="41">
        <f t="shared" si="34"/>
        <v>150</v>
      </c>
      <c r="H166" s="7">
        <f t="shared" si="35"/>
        <v>30</v>
      </c>
      <c r="I166" s="34">
        <f t="shared" si="41"/>
        <v>6736</v>
      </c>
      <c r="J166" s="41">
        <f t="shared" si="41"/>
        <v>3373</v>
      </c>
      <c r="K166" s="41">
        <f t="shared" si="41"/>
        <v>1121</v>
      </c>
      <c r="L166" s="41">
        <f t="shared" si="41"/>
        <v>285</v>
      </c>
      <c r="M166" s="7">
        <f t="shared" si="41"/>
        <v>57</v>
      </c>
      <c r="N166" s="35"/>
      <c r="O166" s="35">
        <f t="shared" si="36"/>
        <v>38520</v>
      </c>
      <c r="P166" s="35">
        <f t="shared" si="37"/>
        <v>0</v>
      </c>
      <c r="Q166" s="35">
        <f t="shared" si="38"/>
        <v>39641</v>
      </c>
      <c r="R166" s="35">
        <f t="shared" si="39"/>
        <v>40192</v>
      </c>
      <c r="S166" s="35">
        <f t="shared" si="40"/>
        <v>40420</v>
      </c>
      <c r="T166" s="353"/>
      <c r="U166" s="67">
        <f>IF(B166=C166,0,IF(S166&lt;&gt;"-",(S166)/Přehled!$A$1,0))</f>
        <v>96.238095238095241</v>
      </c>
    </row>
    <row r="167" spans="1:21" s="49" customFormat="1" x14ac:dyDescent="0.25">
      <c r="A167" s="55">
        <v>165</v>
      </c>
      <c r="B167" s="34">
        <v>53292</v>
      </c>
      <c r="C167" s="7"/>
      <c r="D167" s="56">
        <v>3570</v>
      </c>
      <c r="E167" s="41">
        <f t="shared" si="32"/>
        <v>1785</v>
      </c>
      <c r="F167" s="41">
        <f t="shared" si="33"/>
        <v>595</v>
      </c>
      <c r="G167" s="41">
        <f t="shared" si="34"/>
        <v>150</v>
      </c>
      <c r="H167" s="7">
        <f t="shared" si="35"/>
        <v>30</v>
      </c>
      <c r="I167" s="34">
        <f t="shared" si="41"/>
        <v>6783</v>
      </c>
      <c r="J167" s="41">
        <f t="shared" si="41"/>
        <v>3392</v>
      </c>
      <c r="K167" s="41">
        <f t="shared" si="41"/>
        <v>1131</v>
      </c>
      <c r="L167" s="41">
        <f t="shared" si="41"/>
        <v>285</v>
      </c>
      <c r="M167" s="7">
        <f t="shared" si="41"/>
        <v>57</v>
      </c>
      <c r="N167" s="35"/>
      <c r="O167" s="35">
        <f t="shared" si="36"/>
        <v>39726</v>
      </c>
      <c r="P167" s="35">
        <f t="shared" si="37"/>
        <v>0</v>
      </c>
      <c r="Q167" s="35">
        <f t="shared" si="38"/>
        <v>40855</v>
      </c>
      <c r="R167" s="35">
        <f t="shared" si="39"/>
        <v>41416</v>
      </c>
      <c r="S167" s="35">
        <f t="shared" si="40"/>
        <v>41644</v>
      </c>
      <c r="T167" s="353"/>
      <c r="U167" s="67">
        <f>IF(B167=C167,0,IF(S167&lt;&gt;"-",(S167)/Přehled!$A$1,0))</f>
        <v>99.152380952380952</v>
      </c>
    </row>
    <row r="168" spans="1:21" s="49" customFormat="1" x14ac:dyDescent="0.25">
      <c r="A168" s="55">
        <v>166</v>
      </c>
      <c r="B168" s="34">
        <v>54624</v>
      </c>
      <c r="C168" s="7"/>
      <c r="D168" s="56">
        <v>3595</v>
      </c>
      <c r="E168" s="41">
        <f t="shared" si="32"/>
        <v>1800</v>
      </c>
      <c r="F168" s="41">
        <f t="shared" si="33"/>
        <v>600</v>
      </c>
      <c r="G168" s="41">
        <f t="shared" si="34"/>
        <v>150</v>
      </c>
      <c r="H168" s="7">
        <f t="shared" si="35"/>
        <v>30</v>
      </c>
      <c r="I168" s="34">
        <f t="shared" si="41"/>
        <v>6831</v>
      </c>
      <c r="J168" s="41">
        <f t="shared" si="41"/>
        <v>3420</v>
      </c>
      <c r="K168" s="41">
        <f t="shared" si="41"/>
        <v>1140</v>
      </c>
      <c r="L168" s="41">
        <f t="shared" si="41"/>
        <v>285</v>
      </c>
      <c r="M168" s="7">
        <f t="shared" si="41"/>
        <v>57</v>
      </c>
      <c r="N168" s="35"/>
      <c r="O168" s="35">
        <f t="shared" si="36"/>
        <v>40962</v>
      </c>
      <c r="P168" s="35">
        <f t="shared" si="37"/>
        <v>0</v>
      </c>
      <c r="Q168" s="35">
        <f t="shared" si="38"/>
        <v>42093</v>
      </c>
      <c r="R168" s="35">
        <f t="shared" si="39"/>
        <v>42663</v>
      </c>
      <c r="S168" s="35">
        <f t="shared" si="40"/>
        <v>42891</v>
      </c>
      <c r="T168" s="353"/>
      <c r="U168" s="67">
        <f>IF(B168=C168,0,IF(S168&lt;&gt;"-",(S168)/Přehled!$A$1,0))</f>
        <v>102.12142857142857</v>
      </c>
    </row>
    <row r="169" spans="1:21" s="49" customFormat="1" x14ac:dyDescent="0.25">
      <c r="A169" s="55">
        <v>167</v>
      </c>
      <c r="B169" s="34">
        <v>55990</v>
      </c>
      <c r="C169" s="7"/>
      <c r="D169" s="56">
        <v>3625</v>
      </c>
      <c r="E169" s="41">
        <f t="shared" si="32"/>
        <v>1815</v>
      </c>
      <c r="F169" s="41">
        <f t="shared" si="33"/>
        <v>605</v>
      </c>
      <c r="G169" s="41">
        <f t="shared" si="34"/>
        <v>150</v>
      </c>
      <c r="H169" s="7">
        <f t="shared" si="35"/>
        <v>30</v>
      </c>
      <c r="I169" s="34">
        <f t="shared" si="41"/>
        <v>6888</v>
      </c>
      <c r="J169" s="41">
        <f t="shared" si="41"/>
        <v>3449</v>
      </c>
      <c r="K169" s="41">
        <f t="shared" si="41"/>
        <v>1150</v>
      </c>
      <c r="L169" s="41">
        <f t="shared" si="41"/>
        <v>285</v>
      </c>
      <c r="M169" s="7">
        <f t="shared" si="41"/>
        <v>57</v>
      </c>
      <c r="N169" s="35"/>
      <c r="O169" s="35">
        <f t="shared" si="36"/>
        <v>42214</v>
      </c>
      <c r="P169" s="35">
        <f t="shared" si="37"/>
        <v>0</v>
      </c>
      <c r="Q169" s="35">
        <f t="shared" si="38"/>
        <v>43353</v>
      </c>
      <c r="R169" s="35">
        <f t="shared" si="39"/>
        <v>43933</v>
      </c>
      <c r="S169" s="35">
        <f t="shared" si="40"/>
        <v>44161</v>
      </c>
      <c r="T169" s="353"/>
      <c r="U169" s="67">
        <f>IF(B169=C169,0,IF(S169&lt;&gt;"-",(S169)/Přehled!$A$1,0))</f>
        <v>105.1452380952381</v>
      </c>
    </row>
    <row r="170" spans="1:21" s="49" customFormat="1" x14ac:dyDescent="0.25">
      <c r="A170" s="55">
        <v>168</v>
      </c>
      <c r="B170" s="34">
        <v>57390</v>
      </c>
      <c r="C170" s="7"/>
      <c r="D170" s="56">
        <v>3650</v>
      </c>
      <c r="E170" s="41">
        <f t="shared" si="32"/>
        <v>1825</v>
      </c>
      <c r="F170" s="41">
        <f t="shared" si="33"/>
        <v>610</v>
      </c>
      <c r="G170" s="41">
        <f t="shared" si="34"/>
        <v>155</v>
      </c>
      <c r="H170" s="7">
        <f t="shared" si="35"/>
        <v>30</v>
      </c>
      <c r="I170" s="34">
        <f t="shared" si="41"/>
        <v>6935</v>
      </c>
      <c r="J170" s="41">
        <f t="shared" si="41"/>
        <v>3468</v>
      </c>
      <c r="K170" s="41">
        <f t="shared" si="41"/>
        <v>1159</v>
      </c>
      <c r="L170" s="41">
        <f t="shared" si="41"/>
        <v>295</v>
      </c>
      <c r="M170" s="7">
        <f t="shared" si="41"/>
        <v>57</v>
      </c>
      <c r="N170" s="35"/>
      <c r="O170" s="35">
        <f t="shared" si="36"/>
        <v>43520</v>
      </c>
      <c r="P170" s="35">
        <f t="shared" si="37"/>
        <v>0</v>
      </c>
      <c r="Q170" s="35">
        <f t="shared" si="38"/>
        <v>44669</v>
      </c>
      <c r="R170" s="35">
        <f t="shared" si="39"/>
        <v>45238</v>
      </c>
      <c r="S170" s="35">
        <f t="shared" si="40"/>
        <v>45476</v>
      </c>
      <c r="T170" s="353"/>
      <c r="U170" s="67">
        <f>IF(B170=C170,0,IF(S170&lt;&gt;"-",(S170)/Přehled!$A$1,0))</f>
        <v>108.27619047619048</v>
      </c>
    </row>
    <row r="171" spans="1:21" s="49" customFormat="1" x14ac:dyDescent="0.25">
      <c r="A171" s="55">
        <v>169</v>
      </c>
      <c r="B171" s="34">
        <v>58824</v>
      </c>
      <c r="C171" s="7"/>
      <c r="D171" s="56">
        <v>3675</v>
      </c>
      <c r="E171" s="41">
        <f t="shared" si="32"/>
        <v>1840</v>
      </c>
      <c r="F171" s="41">
        <f t="shared" si="33"/>
        <v>615</v>
      </c>
      <c r="G171" s="41">
        <f t="shared" si="34"/>
        <v>155</v>
      </c>
      <c r="H171" s="7">
        <f t="shared" si="35"/>
        <v>30</v>
      </c>
      <c r="I171" s="34">
        <f t="shared" ref="I171:M204" si="42">ROUNDUP(D171*1.9,0)</f>
        <v>6983</v>
      </c>
      <c r="J171" s="41">
        <f t="shared" si="42"/>
        <v>3496</v>
      </c>
      <c r="K171" s="41">
        <f t="shared" si="42"/>
        <v>1169</v>
      </c>
      <c r="L171" s="41">
        <f t="shared" si="42"/>
        <v>295</v>
      </c>
      <c r="M171" s="7">
        <f t="shared" si="42"/>
        <v>57</v>
      </c>
      <c r="N171" s="35"/>
      <c r="O171" s="35">
        <f t="shared" si="36"/>
        <v>44858</v>
      </c>
      <c r="P171" s="35">
        <f t="shared" si="37"/>
        <v>0</v>
      </c>
      <c r="Q171" s="35">
        <f t="shared" si="38"/>
        <v>46007</v>
      </c>
      <c r="R171" s="35">
        <f t="shared" si="39"/>
        <v>46586</v>
      </c>
      <c r="S171" s="35">
        <f t="shared" si="40"/>
        <v>46824</v>
      </c>
      <c r="T171" s="353"/>
      <c r="U171" s="67">
        <f>IF(B171=C171,0,IF(S171&lt;&gt;"-",(S171)/Přehled!$A$1,0))</f>
        <v>111.48571428571428</v>
      </c>
    </row>
    <row r="172" spans="1:21" s="49" customFormat="1" x14ac:dyDescent="0.25">
      <c r="A172" s="55">
        <v>170</v>
      </c>
      <c r="B172" s="34">
        <v>60295</v>
      </c>
      <c r="C172" s="7"/>
      <c r="D172" s="56">
        <v>3700</v>
      </c>
      <c r="E172" s="41">
        <f t="shared" si="32"/>
        <v>1850</v>
      </c>
      <c r="F172" s="41">
        <f t="shared" si="33"/>
        <v>615</v>
      </c>
      <c r="G172" s="41">
        <f t="shared" si="34"/>
        <v>155</v>
      </c>
      <c r="H172" s="7">
        <f t="shared" si="35"/>
        <v>30</v>
      </c>
      <c r="I172" s="34">
        <f t="shared" si="42"/>
        <v>7030</v>
      </c>
      <c r="J172" s="41">
        <f t="shared" si="42"/>
        <v>3515</v>
      </c>
      <c r="K172" s="41">
        <f t="shared" si="42"/>
        <v>1169</v>
      </c>
      <c r="L172" s="41">
        <f t="shared" si="42"/>
        <v>295</v>
      </c>
      <c r="M172" s="7">
        <f t="shared" si="42"/>
        <v>57</v>
      </c>
      <c r="N172" s="35"/>
      <c r="O172" s="35">
        <f t="shared" si="36"/>
        <v>46235</v>
      </c>
      <c r="P172" s="35">
        <f t="shared" si="37"/>
        <v>0</v>
      </c>
      <c r="Q172" s="35">
        <f t="shared" si="38"/>
        <v>47412</v>
      </c>
      <c r="R172" s="35">
        <f t="shared" si="39"/>
        <v>47991</v>
      </c>
      <c r="S172" s="35">
        <f t="shared" si="40"/>
        <v>48229</v>
      </c>
      <c r="T172" s="353"/>
      <c r="U172" s="67">
        <f>IF(B172=C172,0,IF(S172&lt;&gt;"-",(S172)/Přehled!$A$1,0))</f>
        <v>114.83095238095238</v>
      </c>
    </row>
    <row r="173" spans="1:21" s="49" customFormat="1" x14ac:dyDescent="0.25">
      <c r="A173" s="55">
        <v>171</v>
      </c>
      <c r="B173" s="34">
        <v>61802</v>
      </c>
      <c r="C173" s="7"/>
      <c r="D173" s="56">
        <v>3730</v>
      </c>
      <c r="E173" s="41">
        <f t="shared" si="32"/>
        <v>1865</v>
      </c>
      <c r="F173" s="41">
        <f t="shared" si="33"/>
        <v>620</v>
      </c>
      <c r="G173" s="41">
        <f t="shared" si="34"/>
        <v>155</v>
      </c>
      <c r="H173" s="7">
        <f t="shared" si="35"/>
        <v>30</v>
      </c>
      <c r="I173" s="34">
        <f t="shared" si="42"/>
        <v>7087</v>
      </c>
      <c r="J173" s="41">
        <f t="shared" si="42"/>
        <v>3544</v>
      </c>
      <c r="K173" s="41">
        <f t="shared" si="42"/>
        <v>1178</v>
      </c>
      <c r="L173" s="41">
        <f t="shared" si="42"/>
        <v>295</v>
      </c>
      <c r="M173" s="7">
        <f t="shared" si="42"/>
        <v>57</v>
      </c>
      <c r="N173" s="35"/>
      <c r="O173" s="35">
        <f t="shared" si="36"/>
        <v>47628</v>
      </c>
      <c r="P173" s="35">
        <f t="shared" si="37"/>
        <v>0</v>
      </c>
      <c r="Q173" s="35">
        <f t="shared" si="38"/>
        <v>48815</v>
      </c>
      <c r="R173" s="35">
        <f t="shared" si="39"/>
        <v>49403</v>
      </c>
      <c r="S173" s="35">
        <f t="shared" si="40"/>
        <v>49641</v>
      </c>
      <c r="T173" s="353"/>
      <c r="U173" s="67">
        <f>IF(B173=C173,0,IF(S173&lt;&gt;"-",(S173)/Přehled!$A$1,0))</f>
        <v>118.19285714285714</v>
      </c>
    </row>
    <row r="174" spans="1:21" s="49" customFormat="1" x14ac:dyDescent="0.25">
      <c r="A174" s="50">
        <v>172</v>
      </c>
      <c r="B174" s="51">
        <v>63347</v>
      </c>
      <c r="C174" s="52"/>
      <c r="D174" s="53">
        <v>3755</v>
      </c>
      <c r="E174" s="54">
        <f t="shared" si="32"/>
        <v>1880</v>
      </c>
      <c r="F174" s="54">
        <f t="shared" si="33"/>
        <v>625</v>
      </c>
      <c r="G174" s="54">
        <f t="shared" si="34"/>
        <v>155</v>
      </c>
      <c r="H174" s="52">
        <f t="shared" si="35"/>
        <v>30</v>
      </c>
      <c r="I174" s="51">
        <f t="shared" si="42"/>
        <v>7135</v>
      </c>
      <c r="J174" s="54">
        <f t="shared" si="42"/>
        <v>3572</v>
      </c>
      <c r="K174" s="54">
        <f t="shared" si="42"/>
        <v>1188</v>
      </c>
      <c r="L174" s="54">
        <f t="shared" si="42"/>
        <v>295</v>
      </c>
      <c r="M174" s="52">
        <f t="shared" si="42"/>
        <v>57</v>
      </c>
      <c r="N174" s="35"/>
      <c r="O174" s="35">
        <f t="shared" si="36"/>
        <v>49077</v>
      </c>
      <c r="P174" s="35">
        <f t="shared" si="37"/>
        <v>0</v>
      </c>
      <c r="Q174" s="35">
        <f t="shared" si="38"/>
        <v>50264</v>
      </c>
      <c r="R174" s="35">
        <f t="shared" si="39"/>
        <v>50862</v>
      </c>
      <c r="S174" s="35">
        <f t="shared" si="40"/>
        <v>51100</v>
      </c>
      <c r="T174" s="353"/>
      <c r="U174" s="67">
        <f>IF(B174=C174,0,IF(S174&lt;&gt;"-",(S174)/Přehled!$A$1,0))</f>
        <v>121.66666666666667</v>
      </c>
    </row>
    <row r="175" spans="1:21" s="49" customFormat="1" x14ac:dyDescent="0.25">
      <c r="A175" s="55">
        <v>173</v>
      </c>
      <c r="B175" s="34">
        <v>64931</v>
      </c>
      <c r="C175" s="7"/>
      <c r="D175" s="56">
        <v>3780</v>
      </c>
      <c r="E175" s="41">
        <f t="shared" si="32"/>
        <v>1890</v>
      </c>
      <c r="F175" s="41">
        <f t="shared" si="33"/>
        <v>630</v>
      </c>
      <c r="G175" s="41">
        <f t="shared" si="34"/>
        <v>160</v>
      </c>
      <c r="H175" s="7">
        <f t="shared" si="35"/>
        <v>30</v>
      </c>
      <c r="I175" s="34">
        <f t="shared" si="42"/>
        <v>7182</v>
      </c>
      <c r="J175" s="41">
        <f t="shared" si="42"/>
        <v>3591</v>
      </c>
      <c r="K175" s="41">
        <f t="shared" si="42"/>
        <v>1197</v>
      </c>
      <c r="L175" s="41">
        <f t="shared" si="42"/>
        <v>304</v>
      </c>
      <c r="M175" s="7">
        <f t="shared" si="42"/>
        <v>57</v>
      </c>
      <c r="N175" s="35"/>
      <c r="O175" s="35">
        <f t="shared" si="36"/>
        <v>50567</v>
      </c>
      <c r="P175" s="35">
        <f t="shared" si="37"/>
        <v>0</v>
      </c>
      <c r="Q175" s="35">
        <f t="shared" si="38"/>
        <v>51764</v>
      </c>
      <c r="R175" s="35">
        <f t="shared" si="39"/>
        <v>52353</v>
      </c>
      <c r="S175" s="35">
        <f t="shared" si="40"/>
        <v>52600</v>
      </c>
      <c r="T175" s="353"/>
      <c r="U175" s="67">
        <f>IF(B175=C175,0,IF(S175&lt;&gt;"-",(S175)/Přehled!$A$1,0))</f>
        <v>125.23809523809524</v>
      </c>
    </row>
    <row r="176" spans="1:21" s="49" customFormat="1" x14ac:dyDescent="0.25">
      <c r="A176" s="55">
        <v>174</v>
      </c>
      <c r="B176" s="34">
        <v>66554</v>
      </c>
      <c r="C176" s="7"/>
      <c r="D176" s="56">
        <v>3805</v>
      </c>
      <c r="E176" s="41">
        <f t="shared" si="32"/>
        <v>1905</v>
      </c>
      <c r="F176" s="41">
        <f t="shared" si="33"/>
        <v>635</v>
      </c>
      <c r="G176" s="41">
        <f t="shared" si="34"/>
        <v>160</v>
      </c>
      <c r="H176" s="7">
        <f t="shared" si="35"/>
        <v>30</v>
      </c>
      <c r="I176" s="34">
        <f t="shared" si="42"/>
        <v>7230</v>
      </c>
      <c r="J176" s="41">
        <f t="shared" si="42"/>
        <v>3620</v>
      </c>
      <c r="K176" s="41">
        <f t="shared" si="42"/>
        <v>1207</v>
      </c>
      <c r="L176" s="41">
        <f t="shared" si="42"/>
        <v>304</v>
      </c>
      <c r="M176" s="7">
        <f t="shared" si="42"/>
        <v>57</v>
      </c>
      <c r="N176" s="35"/>
      <c r="O176" s="35">
        <f t="shared" si="36"/>
        <v>52094</v>
      </c>
      <c r="P176" s="35">
        <f t="shared" si="37"/>
        <v>0</v>
      </c>
      <c r="Q176" s="35">
        <f t="shared" si="38"/>
        <v>53290</v>
      </c>
      <c r="R176" s="35">
        <f t="shared" si="39"/>
        <v>53889</v>
      </c>
      <c r="S176" s="35">
        <f t="shared" si="40"/>
        <v>54136</v>
      </c>
      <c r="T176" s="353"/>
      <c r="U176" s="67">
        <f>IF(B176=C176,0,IF(S176&lt;&gt;"-",(S176)/Přehled!$A$1,0))</f>
        <v>128.89523809523808</v>
      </c>
    </row>
    <row r="177" spans="1:21" s="49" customFormat="1" x14ac:dyDescent="0.25">
      <c r="A177" s="55">
        <v>175</v>
      </c>
      <c r="B177" s="34">
        <v>68218</v>
      </c>
      <c r="C177" s="7"/>
      <c r="D177" s="56">
        <v>3830</v>
      </c>
      <c r="E177" s="41">
        <f t="shared" si="32"/>
        <v>1915</v>
      </c>
      <c r="F177" s="41">
        <f t="shared" si="33"/>
        <v>640</v>
      </c>
      <c r="G177" s="41">
        <f t="shared" si="34"/>
        <v>160</v>
      </c>
      <c r="H177" s="7">
        <f t="shared" si="35"/>
        <v>30</v>
      </c>
      <c r="I177" s="34">
        <f t="shared" si="42"/>
        <v>7277</v>
      </c>
      <c r="J177" s="41">
        <f t="shared" si="42"/>
        <v>3639</v>
      </c>
      <c r="K177" s="41">
        <f t="shared" si="42"/>
        <v>1216</v>
      </c>
      <c r="L177" s="41">
        <f t="shared" si="42"/>
        <v>304</v>
      </c>
      <c r="M177" s="7">
        <f t="shared" si="42"/>
        <v>57</v>
      </c>
      <c r="N177" s="35"/>
      <c r="O177" s="35">
        <f t="shared" si="36"/>
        <v>53664</v>
      </c>
      <c r="P177" s="35">
        <f t="shared" si="37"/>
        <v>0</v>
      </c>
      <c r="Q177" s="35">
        <f t="shared" si="38"/>
        <v>54870</v>
      </c>
      <c r="R177" s="35">
        <f t="shared" si="39"/>
        <v>55478</v>
      </c>
      <c r="S177" s="35">
        <f t="shared" si="40"/>
        <v>55725</v>
      </c>
      <c r="T177" s="353"/>
      <c r="U177" s="67">
        <f>IF(B177=C177,0,IF(S177&lt;&gt;"-",(S177)/Přehled!$A$1,0))</f>
        <v>132.67857142857142</v>
      </c>
    </row>
    <row r="178" spans="1:21" s="49" customFormat="1" x14ac:dyDescent="0.25">
      <c r="A178" s="55">
        <v>176</v>
      </c>
      <c r="B178" s="34">
        <v>69923</v>
      </c>
      <c r="C178" s="7"/>
      <c r="D178" s="56">
        <v>3860</v>
      </c>
      <c r="E178" s="41">
        <f t="shared" si="32"/>
        <v>1930</v>
      </c>
      <c r="F178" s="41">
        <f t="shared" si="33"/>
        <v>645</v>
      </c>
      <c r="G178" s="41">
        <f t="shared" si="34"/>
        <v>160</v>
      </c>
      <c r="H178" s="7">
        <f t="shared" si="35"/>
        <v>30</v>
      </c>
      <c r="I178" s="34">
        <f t="shared" si="42"/>
        <v>7334</v>
      </c>
      <c r="J178" s="41">
        <f t="shared" si="42"/>
        <v>3667</v>
      </c>
      <c r="K178" s="41">
        <f t="shared" si="42"/>
        <v>1226</v>
      </c>
      <c r="L178" s="41">
        <f t="shared" si="42"/>
        <v>304</v>
      </c>
      <c r="M178" s="7">
        <f t="shared" si="42"/>
        <v>57</v>
      </c>
      <c r="N178" s="35"/>
      <c r="O178" s="35">
        <f t="shared" si="36"/>
        <v>55255</v>
      </c>
      <c r="P178" s="35">
        <f t="shared" si="37"/>
        <v>0</v>
      </c>
      <c r="Q178" s="35">
        <f t="shared" si="38"/>
        <v>56470</v>
      </c>
      <c r="R178" s="35">
        <f t="shared" si="39"/>
        <v>57088</v>
      </c>
      <c r="S178" s="35">
        <f t="shared" si="40"/>
        <v>57335</v>
      </c>
      <c r="T178" s="353"/>
      <c r="U178" s="67">
        <f>IF(B178=C178,0,IF(S178&lt;&gt;"-",(S178)/Přehled!$A$1,0))</f>
        <v>136.51190476190476</v>
      </c>
    </row>
    <row r="179" spans="1:21" s="49" customFormat="1" x14ac:dyDescent="0.25">
      <c r="A179" s="55">
        <v>177</v>
      </c>
      <c r="B179" s="34">
        <v>71672</v>
      </c>
      <c r="C179" s="7"/>
      <c r="D179" s="56">
        <v>3885</v>
      </c>
      <c r="E179" s="41">
        <f t="shared" si="32"/>
        <v>1945</v>
      </c>
      <c r="F179" s="41">
        <f t="shared" si="33"/>
        <v>650</v>
      </c>
      <c r="G179" s="41">
        <f t="shared" si="34"/>
        <v>165</v>
      </c>
      <c r="H179" s="7">
        <f t="shared" si="35"/>
        <v>35</v>
      </c>
      <c r="I179" s="34">
        <f t="shared" si="42"/>
        <v>7382</v>
      </c>
      <c r="J179" s="41">
        <f t="shared" si="42"/>
        <v>3696</v>
      </c>
      <c r="K179" s="41">
        <f t="shared" si="42"/>
        <v>1235</v>
      </c>
      <c r="L179" s="41">
        <f t="shared" si="42"/>
        <v>314</v>
      </c>
      <c r="M179" s="7">
        <f t="shared" si="42"/>
        <v>67</v>
      </c>
      <c r="N179" s="35"/>
      <c r="O179" s="35">
        <f t="shared" si="36"/>
        <v>56908</v>
      </c>
      <c r="P179" s="35">
        <f t="shared" si="37"/>
        <v>0</v>
      </c>
      <c r="Q179" s="35">
        <f t="shared" si="38"/>
        <v>58124</v>
      </c>
      <c r="R179" s="35">
        <f t="shared" si="39"/>
        <v>58731</v>
      </c>
      <c r="S179" s="35">
        <f t="shared" si="40"/>
        <v>58978</v>
      </c>
      <c r="T179" s="353"/>
      <c r="U179" s="67">
        <f>IF(B179=C179,0,IF(S179&lt;&gt;"-",(S179)/Přehled!$A$1,0))</f>
        <v>140.42380952380952</v>
      </c>
    </row>
    <row r="180" spans="1:21" s="49" customFormat="1" x14ac:dyDescent="0.25">
      <c r="A180" s="55">
        <v>178</v>
      </c>
      <c r="B180" s="34">
        <v>73463</v>
      </c>
      <c r="C180" s="7"/>
      <c r="D180" s="56">
        <v>3910</v>
      </c>
      <c r="E180" s="41">
        <f t="shared" si="32"/>
        <v>1955</v>
      </c>
      <c r="F180" s="41">
        <f t="shared" si="33"/>
        <v>650</v>
      </c>
      <c r="G180" s="41">
        <f t="shared" si="34"/>
        <v>165</v>
      </c>
      <c r="H180" s="7">
        <f t="shared" si="35"/>
        <v>35</v>
      </c>
      <c r="I180" s="34">
        <f t="shared" si="42"/>
        <v>7429</v>
      </c>
      <c r="J180" s="41">
        <f t="shared" si="42"/>
        <v>3715</v>
      </c>
      <c r="K180" s="41">
        <f t="shared" si="42"/>
        <v>1235</v>
      </c>
      <c r="L180" s="41">
        <f t="shared" si="42"/>
        <v>314</v>
      </c>
      <c r="M180" s="7">
        <f t="shared" si="42"/>
        <v>67</v>
      </c>
      <c r="N180" s="35"/>
      <c r="O180" s="35">
        <f t="shared" si="36"/>
        <v>58605</v>
      </c>
      <c r="P180" s="35">
        <f t="shared" si="37"/>
        <v>0</v>
      </c>
      <c r="Q180" s="35">
        <f t="shared" si="38"/>
        <v>59849</v>
      </c>
      <c r="R180" s="35">
        <f t="shared" si="39"/>
        <v>60456</v>
      </c>
      <c r="S180" s="35">
        <f t="shared" si="40"/>
        <v>60703</v>
      </c>
      <c r="T180" s="353"/>
      <c r="U180" s="67">
        <f>IF(B180=C180,0,IF(S180&lt;&gt;"-",(S180)/Přehled!$A$1,0))</f>
        <v>144.53095238095239</v>
      </c>
    </row>
    <row r="181" spans="1:21" s="49" customFormat="1" x14ac:dyDescent="0.25">
      <c r="A181" s="55">
        <v>179</v>
      </c>
      <c r="B181" s="34">
        <v>75300</v>
      </c>
      <c r="C181" s="7"/>
      <c r="D181" s="56">
        <v>3940</v>
      </c>
      <c r="E181" s="41">
        <f t="shared" si="32"/>
        <v>1970</v>
      </c>
      <c r="F181" s="41">
        <f t="shared" si="33"/>
        <v>655</v>
      </c>
      <c r="G181" s="41">
        <f t="shared" si="34"/>
        <v>165</v>
      </c>
      <c r="H181" s="7">
        <f t="shared" si="35"/>
        <v>35</v>
      </c>
      <c r="I181" s="34">
        <f t="shared" si="42"/>
        <v>7486</v>
      </c>
      <c r="J181" s="41">
        <f t="shared" si="42"/>
        <v>3743</v>
      </c>
      <c r="K181" s="41">
        <f t="shared" si="42"/>
        <v>1245</v>
      </c>
      <c r="L181" s="41">
        <f t="shared" si="42"/>
        <v>314</v>
      </c>
      <c r="M181" s="7">
        <f t="shared" si="42"/>
        <v>67</v>
      </c>
      <c r="N181" s="35"/>
      <c r="O181" s="35">
        <f t="shared" si="36"/>
        <v>60328</v>
      </c>
      <c r="P181" s="35">
        <f t="shared" si="37"/>
        <v>0</v>
      </c>
      <c r="Q181" s="35">
        <f t="shared" si="38"/>
        <v>61581</v>
      </c>
      <c r="R181" s="35">
        <f t="shared" si="39"/>
        <v>62198</v>
      </c>
      <c r="S181" s="35">
        <f t="shared" si="40"/>
        <v>62445</v>
      </c>
      <c r="T181" s="353"/>
      <c r="U181" s="67">
        <f>IF(B181=C181,0,IF(S181&lt;&gt;"-",(S181)/Přehled!$A$1,0))</f>
        <v>148.67857142857142</v>
      </c>
    </row>
    <row r="182" spans="1:21" s="49" customFormat="1" x14ac:dyDescent="0.25">
      <c r="A182" s="55">
        <v>180</v>
      </c>
      <c r="B182" s="34">
        <v>77182</v>
      </c>
      <c r="C182" s="7"/>
      <c r="D182" s="56">
        <v>3965</v>
      </c>
      <c r="E182" s="41">
        <f t="shared" si="32"/>
        <v>1985</v>
      </c>
      <c r="F182" s="41">
        <f t="shared" si="33"/>
        <v>660</v>
      </c>
      <c r="G182" s="41">
        <f t="shared" si="34"/>
        <v>165</v>
      </c>
      <c r="H182" s="7">
        <f t="shared" si="35"/>
        <v>35</v>
      </c>
      <c r="I182" s="34">
        <f t="shared" si="42"/>
        <v>7534</v>
      </c>
      <c r="J182" s="41">
        <f t="shared" si="42"/>
        <v>3772</v>
      </c>
      <c r="K182" s="41">
        <f t="shared" si="42"/>
        <v>1254</v>
      </c>
      <c r="L182" s="41">
        <f t="shared" si="42"/>
        <v>314</v>
      </c>
      <c r="M182" s="7">
        <f t="shared" si="42"/>
        <v>67</v>
      </c>
      <c r="N182" s="35"/>
      <c r="O182" s="35">
        <f t="shared" si="36"/>
        <v>62114</v>
      </c>
      <c r="P182" s="35">
        <f t="shared" si="37"/>
        <v>0</v>
      </c>
      <c r="Q182" s="35">
        <f t="shared" si="38"/>
        <v>63368</v>
      </c>
      <c r="R182" s="35">
        <f t="shared" si="39"/>
        <v>63994</v>
      </c>
      <c r="S182" s="35">
        <f t="shared" si="40"/>
        <v>64241</v>
      </c>
      <c r="T182" s="353"/>
      <c r="U182" s="67">
        <f>IF(B182=C182,0,IF(S182&lt;&gt;"-",(S182)/Přehled!$A$1,0))</f>
        <v>152.95476190476191</v>
      </c>
    </row>
    <row r="183" spans="1:21" s="49" customFormat="1" x14ac:dyDescent="0.25">
      <c r="A183" s="55">
        <v>181</v>
      </c>
      <c r="B183" s="34">
        <v>79112</v>
      </c>
      <c r="C183" s="7"/>
      <c r="D183" s="56">
        <v>3990</v>
      </c>
      <c r="E183" s="41">
        <f t="shared" si="32"/>
        <v>1995</v>
      </c>
      <c r="F183" s="41">
        <f t="shared" si="33"/>
        <v>665</v>
      </c>
      <c r="G183" s="41">
        <f t="shared" si="34"/>
        <v>165</v>
      </c>
      <c r="H183" s="7">
        <f t="shared" si="35"/>
        <v>35</v>
      </c>
      <c r="I183" s="34">
        <f t="shared" si="42"/>
        <v>7581</v>
      </c>
      <c r="J183" s="41">
        <f t="shared" si="42"/>
        <v>3791</v>
      </c>
      <c r="K183" s="41">
        <f t="shared" si="42"/>
        <v>1264</v>
      </c>
      <c r="L183" s="41">
        <f t="shared" si="42"/>
        <v>314</v>
      </c>
      <c r="M183" s="7">
        <f t="shared" si="42"/>
        <v>67</v>
      </c>
      <c r="N183" s="35"/>
      <c r="O183" s="35">
        <f t="shared" si="36"/>
        <v>63950</v>
      </c>
      <c r="P183" s="35">
        <f t="shared" si="37"/>
        <v>0</v>
      </c>
      <c r="Q183" s="35">
        <f t="shared" si="38"/>
        <v>65212</v>
      </c>
      <c r="R183" s="35">
        <f t="shared" si="39"/>
        <v>65848</v>
      </c>
      <c r="S183" s="35">
        <f t="shared" si="40"/>
        <v>66095</v>
      </c>
      <c r="T183" s="353"/>
      <c r="U183" s="67">
        <f>IF(B183=C183,0,IF(S183&lt;&gt;"-",(S183)/Přehled!$A$1,0))</f>
        <v>157.36904761904762</v>
      </c>
    </row>
    <row r="184" spans="1:21" s="49" customFormat="1" x14ac:dyDescent="0.25">
      <c r="A184" s="55">
        <v>182</v>
      </c>
      <c r="B184" s="34">
        <v>81090</v>
      </c>
      <c r="C184" s="7"/>
      <c r="D184" s="56">
        <v>4020</v>
      </c>
      <c r="E184" s="41">
        <f t="shared" si="32"/>
        <v>2010</v>
      </c>
      <c r="F184" s="41">
        <f t="shared" si="33"/>
        <v>670</v>
      </c>
      <c r="G184" s="41">
        <f t="shared" si="34"/>
        <v>170</v>
      </c>
      <c r="H184" s="7">
        <f t="shared" si="35"/>
        <v>35</v>
      </c>
      <c r="I184" s="34">
        <f t="shared" si="42"/>
        <v>7638</v>
      </c>
      <c r="J184" s="41">
        <f t="shared" si="42"/>
        <v>3819</v>
      </c>
      <c r="K184" s="41">
        <f t="shared" si="42"/>
        <v>1273</v>
      </c>
      <c r="L184" s="41">
        <f t="shared" si="42"/>
        <v>323</v>
      </c>
      <c r="M184" s="7">
        <f t="shared" si="42"/>
        <v>67</v>
      </c>
      <c r="N184" s="35"/>
      <c r="O184" s="35">
        <f t="shared" si="36"/>
        <v>65814</v>
      </c>
      <c r="P184" s="35">
        <f t="shared" si="37"/>
        <v>0</v>
      </c>
      <c r="Q184" s="35">
        <f t="shared" si="38"/>
        <v>67087</v>
      </c>
      <c r="R184" s="35">
        <f t="shared" si="39"/>
        <v>67714</v>
      </c>
      <c r="S184" s="35">
        <f t="shared" si="40"/>
        <v>67970</v>
      </c>
      <c r="T184" s="353"/>
      <c r="U184" s="67">
        <f>IF(B184=C184,0,IF(S184&lt;&gt;"-",(S184)/Přehled!$A$1,0))</f>
        <v>161.83333333333334</v>
      </c>
    </row>
    <row r="185" spans="1:21" s="49" customFormat="1" x14ac:dyDescent="0.25">
      <c r="A185" s="55">
        <v>183</v>
      </c>
      <c r="B185" s="34">
        <v>83117</v>
      </c>
      <c r="C185" s="7"/>
      <c r="D185" s="56">
        <v>4045</v>
      </c>
      <c r="E185" s="41">
        <f t="shared" si="32"/>
        <v>2025</v>
      </c>
      <c r="F185" s="41">
        <f t="shared" si="33"/>
        <v>675</v>
      </c>
      <c r="G185" s="41">
        <f t="shared" si="34"/>
        <v>170</v>
      </c>
      <c r="H185" s="7">
        <f t="shared" si="35"/>
        <v>35</v>
      </c>
      <c r="I185" s="34">
        <f t="shared" si="42"/>
        <v>7686</v>
      </c>
      <c r="J185" s="41">
        <f t="shared" si="42"/>
        <v>3848</v>
      </c>
      <c r="K185" s="41">
        <f t="shared" si="42"/>
        <v>1283</v>
      </c>
      <c r="L185" s="41">
        <f t="shared" si="42"/>
        <v>323</v>
      </c>
      <c r="M185" s="7">
        <f t="shared" si="42"/>
        <v>67</v>
      </c>
      <c r="N185" s="35"/>
      <c r="O185" s="35">
        <f t="shared" si="36"/>
        <v>67745</v>
      </c>
      <c r="P185" s="35">
        <f t="shared" si="37"/>
        <v>0</v>
      </c>
      <c r="Q185" s="35">
        <f t="shared" si="38"/>
        <v>69017</v>
      </c>
      <c r="R185" s="35">
        <f t="shared" si="39"/>
        <v>69654</v>
      </c>
      <c r="S185" s="35">
        <f t="shared" si="40"/>
        <v>69910</v>
      </c>
      <c r="T185" s="353"/>
      <c r="U185" s="67">
        <f>IF(B185=C185,0,IF(S185&lt;&gt;"-",(S185)/Přehled!$A$1,0))</f>
        <v>166.45238095238096</v>
      </c>
    </row>
    <row r="186" spans="1:21" s="49" customFormat="1" x14ac:dyDescent="0.25">
      <c r="A186" s="55">
        <v>184</v>
      </c>
      <c r="B186" s="34">
        <v>85195</v>
      </c>
      <c r="C186" s="7"/>
      <c r="D186" s="56">
        <v>4070</v>
      </c>
      <c r="E186" s="41">
        <f t="shared" si="32"/>
        <v>2035</v>
      </c>
      <c r="F186" s="41">
        <f t="shared" si="33"/>
        <v>680</v>
      </c>
      <c r="G186" s="41">
        <f t="shared" si="34"/>
        <v>170</v>
      </c>
      <c r="H186" s="7">
        <f t="shared" si="35"/>
        <v>35</v>
      </c>
      <c r="I186" s="34">
        <f t="shared" si="42"/>
        <v>7733</v>
      </c>
      <c r="J186" s="41">
        <f t="shared" si="42"/>
        <v>3867</v>
      </c>
      <c r="K186" s="41">
        <f t="shared" si="42"/>
        <v>1292</v>
      </c>
      <c r="L186" s="41">
        <f t="shared" si="42"/>
        <v>323</v>
      </c>
      <c r="M186" s="7">
        <f t="shared" si="42"/>
        <v>67</v>
      </c>
      <c r="N186" s="35"/>
      <c r="O186" s="35">
        <f t="shared" si="36"/>
        <v>69729</v>
      </c>
      <c r="P186" s="35">
        <f t="shared" si="37"/>
        <v>0</v>
      </c>
      <c r="Q186" s="35">
        <f t="shared" si="38"/>
        <v>71011</v>
      </c>
      <c r="R186" s="35">
        <f t="shared" si="39"/>
        <v>71657</v>
      </c>
      <c r="S186" s="35">
        <f t="shared" si="40"/>
        <v>71913</v>
      </c>
      <c r="T186" s="353"/>
      <c r="U186" s="67">
        <f>IF(B186=C186,0,IF(S186&lt;&gt;"-",(S186)/Přehled!$A$1,0))</f>
        <v>171.22142857142856</v>
      </c>
    </row>
    <row r="187" spans="1:21" s="49" customFormat="1" x14ac:dyDescent="0.25">
      <c r="A187" s="55">
        <v>185</v>
      </c>
      <c r="B187" s="34">
        <v>87325</v>
      </c>
      <c r="C187" s="7"/>
      <c r="D187" s="56">
        <v>4100</v>
      </c>
      <c r="E187" s="41">
        <f t="shared" si="32"/>
        <v>2050</v>
      </c>
      <c r="F187" s="41">
        <f t="shared" si="33"/>
        <v>685</v>
      </c>
      <c r="G187" s="41">
        <f t="shared" si="34"/>
        <v>170</v>
      </c>
      <c r="H187" s="7">
        <f t="shared" si="35"/>
        <v>35</v>
      </c>
      <c r="I187" s="34">
        <f t="shared" si="42"/>
        <v>7790</v>
      </c>
      <c r="J187" s="41">
        <f t="shared" si="42"/>
        <v>3895</v>
      </c>
      <c r="K187" s="41">
        <f t="shared" si="42"/>
        <v>1302</v>
      </c>
      <c r="L187" s="41">
        <f t="shared" si="42"/>
        <v>323</v>
      </c>
      <c r="M187" s="7">
        <f t="shared" si="42"/>
        <v>67</v>
      </c>
      <c r="N187" s="35"/>
      <c r="O187" s="35">
        <f t="shared" si="36"/>
        <v>71745</v>
      </c>
      <c r="P187" s="35">
        <f t="shared" si="37"/>
        <v>0</v>
      </c>
      <c r="Q187" s="35">
        <f t="shared" si="38"/>
        <v>73036</v>
      </c>
      <c r="R187" s="35">
        <f t="shared" si="39"/>
        <v>73692</v>
      </c>
      <c r="S187" s="35">
        <f t="shared" si="40"/>
        <v>73948</v>
      </c>
      <c r="T187" s="353"/>
      <c r="U187" s="67">
        <f>IF(B187=C187,0,IF(S187&lt;&gt;"-",(S187)/Přehled!$A$1,0))</f>
        <v>176.06666666666666</v>
      </c>
    </row>
    <row r="188" spans="1:21" s="49" customFormat="1" x14ac:dyDescent="0.25">
      <c r="A188" s="55">
        <v>186</v>
      </c>
      <c r="B188" s="34">
        <v>89508</v>
      </c>
      <c r="C188" s="7"/>
      <c r="D188" s="56">
        <v>4125</v>
      </c>
      <c r="E188" s="41">
        <f t="shared" si="32"/>
        <v>2065</v>
      </c>
      <c r="F188" s="41">
        <f t="shared" si="33"/>
        <v>690</v>
      </c>
      <c r="G188" s="41">
        <f t="shared" si="34"/>
        <v>175</v>
      </c>
      <c r="H188" s="7">
        <f t="shared" si="35"/>
        <v>35</v>
      </c>
      <c r="I188" s="34">
        <f t="shared" si="42"/>
        <v>7838</v>
      </c>
      <c r="J188" s="41">
        <f t="shared" si="42"/>
        <v>3924</v>
      </c>
      <c r="K188" s="41">
        <f t="shared" si="42"/>
        <v>1311</v>
      </c>
      <c r="L188" s="41">
        <f t="shared" si="42"/>
        <v>333</v>
      </c>
      <c r="M188" s="7">
        <f t="shared" si="42"/>
        <v>67</v>
      </c>
      <c r="N188" s="35"/>
      <c r="O188" s="35">
        <f t="shared" si="36"/>
        <v>73832</v>
      </c>
      <c r="P188" s="35">
        <f t="shared" si="37"/>
        <v>0</v>
      </c>
      <c r="Q188" s="35">
        <f t="shared" si="38"/>
        <v>75124</v>
      </c>
      <c r="R188" s="35">
        <f t="shared" si="39"/>
        <v>75769</v>
      </c>
      <c r="S188" s="35">
        <f t="shared" si="40"/>
        <v>76035</v>
      </c>
      <c r="T188" s="353"/>
      <c r="U188" s="67">
        <f>IF(B188=C188,0,IF(S188&lt;&gt;"-",(S188)/Přehled!$A$1,0))</f>
        <v>181.03571428571428</v>
      </c>
    </row>
    <row r="189" spans="1:21" s="49" customFormat="1" x14ac:dyDescent="0.25">
      <c r="A189" s="55">
        <v>187</v>
      </c>
      <c r="B189" s="34">
        <v>91745</v>
      </c>
      <c r="C189" s="7"/>
      <c r="D189" s="56">
        <v>4150</v>
      </c>
      <c r="E189" s="41">
        <f t="shared" si="32"/>
        <v>2075</v>
      </c>
      <c r="F189" s="41">
        <f t="shared" si="33"/>
        <v>690</v>
      </c>
      <c r="G189" s="41">
        <f t="shared" si="34"/>
        <v>175</v>
      </c>
      <c r="H189" s="7">
        <f t="shared" si="35"/>
        <v>35</v>
      </c>
      <c r="I189" s="34">
        <f t="shared" si="42"/>
        <v>7885</v>
      </c>
      <c r="J189" s="41">
        <f t="shared" si="42"/>
        <v>3943</v>
      </c>
      <c r="K189" s="41">
        <f t="shared" si="42"/>
        <v>1311</v>
      </c>
      <c r="L189" s="41">
        <f t="shared" si="42"/>
        <v>333</v>
      </c>
      <c r="M189" s="7">
        <f t="shared" si="42"/>
        <v>67</v>
      </c>
      <c r="N189" s="35"/>
      <c r="O189" s="35">
        <f t="shared" si="36"/>
        <v>75975</v>
      </c>
      <c r="P189" s="35">
        <f t="shared" si="37"/>
        <v>0</v>
      </c>
      <c r="Q189" s="35">
        <f t="shared" si="38"/>
        <v>77295</v>
      </c>
      <c r="R189" s="35">
        <f t="shared" si="39"/>
        <v>77940</v>
      </c>
      <c r="S189" s="35">
        <f t="shared" si="40"/>
        <v>78206</v>
      </c>
      <c r="T189" s="353"/>
      <c r="U189" s="67">
        <f>IF(B189=C189,0,IF(S189&lt;&gt;"-",(S189)/Přehled!$A$1,0))</f>
        <v>186.20476190476191</v>
      </c>
    </row>
    <row r="190" spans="1:21" s="49" customFormat="1" x14ac:dyDescent="0.25">
      <c r="A190" s="55">
        <v>188</v>
      </c>
      <c r="B190" s="34">
        <v>94039</v>
      </c>
      <c r="C190" s="7"/>
      <c r="D190" s="56">
        <v>4175</v>
      </c>
      <c r="E190" s="41">
        <f t="shared" si="32"/>
        <v>2090</v>
      </c>
      <c r="F190" s="41">
        <f t="shared" si="33"/>
        <v>695</v>
      </c>
      <c r="G190" s="41">
        <f t="shared" si="34"/>
        <v>175</v>
      </c>
      <c r="H190" s="7">
        <f t="shared" si="35"/>
        <v>35</v>
      </c>
      <c r="I190" s="34">
        <f t="shared" si="42"/>
        <v>7933</v>
      </c>
      <c r="J190" s="41">
        <f t="shared" si="42"/>
        <v>3971</v>
      </c>
      <c r="K190" s="41">
        <f t="shared" si="42"/>
        <v>1321</v>
      </c>
      <c r="L190" s="41">
        <f t="shared" si="42"/>
        <v>333</v>
      </c>
      <c r="M190" s="7">
        <f t="shared" si="42"/>
        <v>67</v>
      </c>
      <c r="N190" s="35"/>
      <c r="O190" s="35">
        <f t="shared" si="36"/>
        <v>78173</v>
      </c>
      <c r="P190" s="35">
        <f t="shared" si="37"/>
        <v>0</v>
      </c>
      <c r="Q190" s="35">
        <f t="shared" si="38"/>
        <v>79493</v>
      </c>
      <c r="R190" s="35">
        <f t="shared" si="39"/>
        <v>80148</v>
      </c>
      <c r="S190" s="35">
        <f t="shared" si="40"/>
        <v>80414</v>
      </c>
      <c r="T190" s="353"/>
      <c r="U190" s="67">
        <f>IF(B190=C190,0,IF(S190&lt;&gt;"-",(S190)/Přehled!$A$1,0))</f>
        <v>191.46190476190475</v>
      </c>
    </row>
    <row r="191" spans="1:21" s="49" customFormat="1" x14ac:dyDescent="0.25">
      <c r="A191" s="55">
        <v>189</v>
      </c>
      <c r="B191" s="34">
        <v>96390</v>
      </c>
      <c r="C191" s="7"/>
      <c r="D191" s="56">
        <v>4205</v>
      </c>
      <c r="E191" s="41">
        <f t="shared" si="32"/>
        <v>2105</v>
      </c>
      <c r="F191" s="41">
        <f t="shared" si="33"/>
        <v>700</v>
      </c>
      <c r="G191" s="41">
        <f t="shared" si="34"/>
        <v>175</v>
      </c>
      <c r="H191" s="7">
        <f t="shared" si="35"/>
        <v>35</v>
      </c>
      <c r="I191" s="34">
        <f t="shared" si="42"/>
        <v>7990</v>
      </c>
      <c r="J191" s="41">
        <f t="shared" si="42"/>
        <v>4000</v>
      </c>
      <c r="K191" s="41">
        <f t="shared" si="42"/>
        <v>1330</v>
      </c>
      <c r="L191" s="41">
        <f t="shared" si="42"/>
        <v>333</v>
      </c>
      <c r="M191" s="7">
        <f t="shared" si="42"/>
        <v>67</v>
      </c>
      <c r="N191" s="35"/>
      <c r="O191" s="35">
        <f t="shared" si="36"/>
        <v>80410</v>
      </c>
      <c r="P191" s="35">
        <f t="shared" si="37"/>
        <v>0</v>
      </c>
      <c r="Q191" s="35">
        <f t="shared" si="38"/>
        <v>81740</v>
      </c>
      <c r="R191" s="35">
        <f t="shared" si="39"/>
        <v>82404</v>
      </c>
      <c r="S191" s="35">
        <f t="shared" si="40"/>
        <v>82670</v>
      </c>
      <c r="T191" s="353"/>
      <c r="U191" s="67">
        <f>IF(B191=C191,0,IF(S191&lt;&gt;"-",(S191)/Přehled!$A$1,0))</f>
        <v>196.83333333333334</v>
      </c>
    </row>
    <row r="192" spans="1:21" s="49" customFormat="1" x14ac:dyDescent="0.25">
      <c r="A192" s="55">
        <v>190</v>
      </c>
      <c r="B192" s="34">
        <v>98800</v>
      </c>
      <c r="C192" s="7"/>
      <c r="D192" s="56">
        <v>4230</v>
      </c>
      <c r="E192" s="41">
        <f t="shared" si="32"/>
        <v>2115</v>
      </c>
      <c r="F192" s="41">
        <f t="shared" si="33"/>
        <v>705</v>
      </c>
      <c r="G192" s="41">
        <f t="shared" si="34"/>
        <v>175</v>
      </c>
      <c r="H192" s="7">
        <f t="shared" si="35"/>
        <v>35</v>
      </c>
      <c r="I192" s="34">
        <f t="shared" si="42"/>
        <v>8037</v>
      </c>
      <c r="J192" s="41">
        <f t="shared" si="42"/>
        <v>4019</v>
      </c>
      <c r="K192" s="41">
        <f t="shared" si="42"/>
        <v>1340</v>
      </c>
      <c r="L192" s="41">
        <f t="shared" si="42"/>
        <v>333</v>
      </c>
      <c r="M192" s="7">
        <f t="shared" si="42"/>
        <v>67</v>
      </c>
      <c r="N192" s="35"/>
      <c r="O192" s="35">
        <f t="shared" si="36"/>
        <v>82726</v>
      </c>
      <c r="P192" s="35">
        <f t="shared" si="37"/>
        <v>0</v>
      </c>
      <c r="Q192" s="35">
        <f t="shared" si="38"/>
        <v>84064</v>
      </c>
      <c r="R192" s="35">
        <f t="shared" si="39"/>
        <v>84738</v>
      </c>
      <c r="S192" s="35">
        <f t="shared" si="40"/>
        <v>85004</v>
      </c>
      <c r="T192" s="353"/>
      <c r="U192" s="67">
        <f>IF(B192=C192,0,IF(S192&lt;&gt;"-",(S192)/Přehled!$A$1,0))</f>
        <v>202.39047619047619</v>
      </c>
    </row>
    <row r="193" spans="1:21" s="49" customFormat="1" x14ac:dyDescent="0.25">
      <c r="A193" s="98">
        <v>191</v>
      </c>
      <c r="B193" s="34">
        <v>101270</v>
      </c>
      <c r="C193" s="7"/>
      <c r="D193" s="34">
        <v>4260</v>
      </c>
      <c r="E193" s="41">
        <f t="shared" si="32"/>
        <v>2130</v>
      </c>
      <c r="F193" s="41">
        <f t="shared" si="33"/>
        <v>710</v>
      </c>
      <c r="G193" s="41">
        <f t="shared" si="34"/>
        <v>180</v>
      </c>
      <c r="H193" s="7">
        <f t="shared" si="35"/>
        <v>35</v>
      </c>
      <c r="I193" s="34">
        <f t="shared" si="42"/>
        <v>8094</v>
      </c>
      <c r="J193" s="41">
        <f t="shared" si="42"/>
        <v>4047</v>
      </c>
      <c r="K193" s="41">
        <f t="shared" si="42"/>
        <v>1349</v>
      </c>
      <c r="L193" s="41">
        <f t="shared" si="42"/>
        <v>342</v>
      </c>
      <c r="M193" s="7">
        <f t="shared" si="42"/>
        <v>67</v>
      </c>
      <c r="N193" s="257"/>
      <c r="O193" s="35">
        <f t="shared" si="36"/>
        <v>85082</v>
      </c>
      <c r="P193" s="35">
        <f t="shared" si="37"/>
        <v>0</v>
      </c>
      <c r="Q193" s="35">
        <f t="shared" si="38"/>
        <v>86431</v>
      </c>
      <c r="R193" s="35">
        <f t="shared" si="39"/>
        <v>87096</v>
      </c>
      <c r="S193" s="35">
        <f t="shared" si="40"/>
        <v>87371</v>
      </c>
      <c r="T193" s="255"/>
      <c r="U193" s="67">
        <f>IF(B193=C193,0,IF(S193&lt;&gt;"-",(S193)/Přehled!$A$1,0))</f>
        <v>208.02619047619046</v>
      </c>
    </row>
    <row r="194" spans="1:21" s="49" customFormat="1" x14ac:dyDescent="0.25">
      <c r="A194" s="55">
        <v>192</v>
      </c>
      <c r="B194" s="34">
        <v>103801</v>
      </c>
      <c r="C194" s="7"/>
      <c r="D194" s="56">
        <v>4285</v>
      </c>
      <c r="E194" s="41">
        <f t="shared" si="32"/>
        <v>2145</v>
      </c>
      <c r="F194" s="41">
        <f t="shared" si="33"/>
        <v>715</v>
      </c>
      <c r="G194" s="41">
        <f t="shared" si="34"/>
        <v>180</v>
      </c>
      <c r="H194" s="7">
        <f t="shared" si="35"/>
        <v>35</v>
      </c>
      <c r="I194" s="34">
        <f t="shared" si="42"/>
        <v>8142</v>
      </c>
      <c r="J194" s="41">
        <f t="shared" si="42"/>
        <v>4076</v>
      </c>
      <c r="K194" s="41">
        <f t="shared" si="42"/>
        <v>1359</v>
      </c>
      <c r="L194" s="41">
        <f t="shared" si="42"/>
        <v>342</v>
      </c>
      <c r="M194" s="7">
        <f t="shared" si="42"/>
        <v>67</v>
      </c>
      <c r="N194" s="35"/>
      <c r="O194" s="35">
        <f t="shared" si="36"/>
        <v>87517</v>
      </c>
      <c r="P194" s="35">
        <f t="shared" si="37"/>
        <v>0</v>
      </c>
      <c r="Q194" s="35">
        <f t="shared" si="38"/>
        <v>88865</v>
      </c>
      <c r="R194" s="35">
        <f t="shared" si="39"/>
        <v>89540</v>
      </c>
      <c r="S194" s="35">
        <f t="shared" si="40"/>
        <v>89815</v>
      </c>
      <c r="T194" s="353"/>
      <c r="U194" s="67">
        <f>IF(B194=C194,0,IF(S194&lt;&gt;"-",(S194)/Přehled!$A$1,0))</f>
        <v>213.8452380952381</v>
      </c>
    </row>
    <row r="195" spans="1:21" s="49" customFormat="1" x14ac:dyDescent="0.25">
      <c r="A195" s="55">
        <v>193</v>
      </c>
      <c r="B195" s="34">
        <v>106397</v>
      </c>
      <c r="C195" s="7"/>
      <c r="D195" s="56">
        <v>4310</v>
      </c>
      <c r="E195" s="41">
        <f t="shared" si="32"/>
        <v>2155</v>
      </c>
      <c r="F195" s="41">
        <f t="shared" si="33"/>
        <v>720</v>
      </c>
      <c r="G195" s="41">
        <f t="shared" si="34"/>
        <v>180</v>
      </c>
      <c r="H195" s="7">
        <f t="shared" si="35"/>
        <v>35</v>
      </c>
      <c r="I195" s="34">
        <f t="shared" si="42"/>
        <v>8189</v>
      </c>
      <c r="J195" s="41">
        <f t="shared" si="42"/>
        <v>4095</v>
      </c>
      <c r="K195" s="41">
        <f t="shared" si="42"/>
        <v>1368</v>
      </c>
      <c r="L195" s="41">
        <f t="shared" si="42"/>
        <v>342</v>
      </c>
      <c r="M195" s="7">
        <f t="shared" si="42"/>
        <v>67</v>
      </c>
      <c r="N195" s="35"/>
      <c r="O195" s="35">
        <f t="shared" si="36"/>
        <v>90019</v>
      </c>
      <c r="P195" s="35">
        <f t="shared" si="37"/>
        <v>0</v>
      </c>
      <c r="Q195" s="35">
        <f t="shared" si="38"/>
        <v>91377</v>
      </c>
      <c r="R195" s="35">
        <f t="shared" si="39"/>
        <v>92061</v>
      </c>
      <c r="S195" s="35">
        <f t="shared" si="40"/>
        <v>92336</v>
      </c>
      <c r="T195" s="353"/>
      <c r="U195" s="67">
        <f>IF(B195=C195,0,IF(S195&lt;&gt;"-",(S195)/Přehled!$A$1,0))</f>
        <v>219.84761904761905</v>
      </c>
    </row>
    <row r="196" spans="1:21" s="49" customFormat="1" x14ac:dyDescent="0.25">
      <c r="A196" s="55">
        <v>194</v>
      </c>
      <c r="B196" s="34">
        <v>109056</v>
      </c>
      <c r="C196" s="7"/>
      <c r="D196" s="56">
        <v>4340</v>
      </c>
      <c r="E196" s="41">
        <f t="shared" ref="E196:E204" si="43">ROUND((D196/2)/5,0)*5</f>
        <v>2170</v>
      </c>
      <c r="F196" s="41">
        <f t="shared" ref="F196:F204" si="44">ROUND((E196/3)/5,0)*5</f>
        <v>725</v>
      </c>
      <c r="G196" s="41">
        <f t="shared" ref="G196:G204" si="45">ROUND((F196/4)/5,0)*5</f>
        <v>180</v>
      </c>
      <c r="H196" s="7">
        <f t="shared" ref="H196:H204" si="46">ROUND((G196/5)/5,0)*5</f>
        <v>35</v>
      </c>
      <c r="I196" s="34">
        <f t="shared" si="42"/>
        <v>8246</v>
      </c>
      <c r="J196" s="41">
        <f t="shared" si="42"/>
        <v>4123</v>
      </c>
      <c r="K196" s="41">
        <f t="shared" si="42"/>
        <v>1378</v>
      </c>
      <c r="L196" s="41">
        <f t="shared" si="42"/>
        <v>342</v>
      </c>
      <c r="M196" s="7">
        <f t="shared" si="42"/>
        <v>67</v>
      </c>
      <c r="N196" s="35"/>
      <c r="O196" s="35">
        <f t="shared" ref="O196:O204" si="47">IF((B196-I196)-I196&lt;=0,0,(B196-I196)-I196)</f>
        <v>92564</v>
      </c>
      <c r="P196" s="35">
        <f t="shared" ref="P196:P204" si="48">IF((B196-I196-J196)-J196&lt;=O196,0,IF((B196-I196-J196)-J196&lt;=0,0,(B196-I196-J196)-J196))</f>
        <v>0</v>
      </c>
      <c r="Q196" s="35">
        <f t="shared" ref="Q196:Q204" si="49">IF((B196-I196-J196-K196)-K196&lt;=0,0,(B196-I196-J196-K196)-K196)</f>
        <v>93931</v>
      </c>
      <c r="R196" s="35">
        <f t="shared" ref="R196:R204" si="50">IF((B196-I196-J196-K196-L196)-L196&lt;=0,0,(B196-I196-J196-K196-L196)-L196)</f>
        <v>94625</v>
      </c>
      <c r="S196" s="35">
        <f t="shared" ref="S196:S204" si="51">IF(H196=0,IF((B196-I196-J196-K196-L196-M196)-M196&lt;=0,0,(B196-I196-J196-K196-L196-M196)-M196),IF((B196-I196-J196-K196-L196-M196)-M196&lt;=0,"-",(B196-I196-J196-K196-L196-M196)-M196+M196))</f>
        <v>94900</v>
      </c>
      <c r="T196" s="353"/>
      <c r="U196" s="67">
        <f>IF(B196=C196,0,IF(S196&lt;&gt;"-",(S196)/Přehled!$A$1,0))</f>
        <v>225.95238095238096</v>
      </c>
    </row>
    <row r="197" spans="1:21" s="49" customFormat="1" x14ac:dyDescent="0.25">
      <c r="A197" s="55">
        <v>195</v>
      </c>
      <c r="B197" s="34">
        <v>111783</v>
      </c>
      <c r="C197" s="7"/>
      <c r="D197" s="56">
        <v>4365</v>
      </c>
      <c r="E197" s="41">
        <f t="shared" si="43"/>
        <v>2185</v>
      </c>
      <c r="F197" s="41">
        <f t="shared" si="44"/>
        <v>730</v>
      </c>
      <c r="G197" s="41">
        <f t="shared" si="45"/>
        <v>185</v>
      </c>
      <c r="H197" s="7">
        <f t="shared" si="46"/>
        <v>35</v>
      </c>
      <c r="I197" s="34">
        <f t="shared" si="42"/>
        <v>8294</v>
      </c>
      <c r="J197" s="41">
        <f t="shared" si="42"/>
        <v>4152</v>
      </c>
      <c r="K197" s="41">
        <f t="shared" si="42"/>
        <v>1387</v>
      </c>
      <c r="L197" s="41">
        <f t="shared" si="42"/>
        <v>352</v>
      </c>
      <c r="M197" s="7">
        <f t="shared" si="42"/>
        <v>67</v>
      </c>
      <c r="N197" s="35"/>
      <c r="O197" s="35">
        <f t="shared" si="47"/>
        <v>95195</v>
      </c>
      <c r="P197" s="35">
        <f t="shared" si="48"/>
        <v>0</v>
      </c>
      <c r="Q197" s="35">
        <f t="shared" si="49"/>
        <v>96563</v>
      </c>
      <c r="R197" s="35">
        <f t="shared" si="50"/>
        <v>97246</v>
      </c>
      <c r="S197" s="35">
        <f t="shared" si="51"/>
        <v>97531</v>
      </c>
      <c r="T197" s="353"/>
      <c r="U197" s="67">
        <f>IF(B197=C197,0,IF(S197&lt;&gt;"-",(S197)/Přehled!$A$1,0))</f>
        <v>232.21666666666667</v>
      </c>
    </row>
    <row r="198" spans="1:21" s="49" customFormat="1" x14ac:dyDescent="0.25">
      <c r="A198" s="55">
        <v>196</v>
      </c>
      <c r="B198" s="34">
        <v>114577</v>
      </c>
      <c r="C198" s="7"/>
      <c r="D198" s="56">
        <v>4390</v>
      </c>
      <c r="E198" s="41">
        <f t="shared" si="43"/>
        <v>2195</v>
      </c>
      <c r="F198" s="41">
        <f t="shared" si="44"/>
        <v>730</v>
      </c>
      <c r="G198" s="41">
        <f t="shared" si="45"/>
        <v>185</v>
      </c>
      <c r="H198" s="7">
        <f t="shared" si="46"/>
        <v>35</v>
      </c>
      <c r="I198" s="34">
        <f t="shared" si="42"/>
        <v>8341</v>
      </c>
      <c r="J198" s="41">
        <f t="shared" si="42"/>
        <v>4171</v>
      </c>
      <c r="K198" s="41">
        <f t="shared" si="42"/>
        <v>1387</v>
      </c>
      <c r="L198" s="41">
        <f t="shared" si="42"/>
        <v>352</v>
      </c>
      <c r="M198" s="7">
        <f t="shared" si="42"/>
        <v>67</v>
      </c>
      <c r="N198" s="35"/>
      <c r="O198" s="35">
        <f t="shared" si="47"/>
        <v>97895</v>
      </c>
      <c r="P198" s="35">
        <f t="shared" si="48"/>
        <v>0</v>
      </c>
      <c r="Q198" s="35">
        <f t="shared" si="49"/>
        <v>99291</v>
      </c>
      <c r="R198" s="35">
        <f t="shared" si="50"/>
        <v>99974</v>
      </c>
      <c r="S198" s="35">
        <f t="shared" si="51"/>
        <v>100259</v>
      </c>
      <c r="T198" s="353"/>
      <c r="U198" s="67">
        <f>IF(B198=C198,0,IF(S198&lt;&gt;"-",(S198)/Přehled!$A$1,0))</f>
        <v>238.71190476190475</v>
      </c>
    </row>
    <row r="199" spans="1:21" s="49" customFormat="1" x14ac:dyDescent="0.25">
      <c r="A199" s="55">
        <v>197</v>
      </c>
      <c r="B199" s="34">
        <v>117442</v>
      </c>
      <c r="C199" s="7"/>
      <c r="D199" s="56">
        <v>4420</v>
      </c>
      <c r="E199" s="41">
        <f t="shared" si="43"/>
        <v>2210</v>
      </c>
      <c r="F199" s="41">
        <f t="shared" si="44"/>
        <v>735</v>
      </c>
      <c r="G199" s="41">
        <f t="shared" si="45"/>
        <v>185</v>
      </c>
      <c r="H199" s="7">
        <f t="shared" si="46"/>
        <v>35</v>
      </c>
      <c r="I199" s="34">
        <f t="shared" si="42"/>
        <v>8398</v>
      </c>
      <c r="J199" s="41">
        <f t="shared" si="42"/>
        <v>4199</v>
      </c>
      <c r="K199" s="41">
        <f t="shared" si="42"/>
        <v>1397</v>
      </c>
      <c r="L199" s="41">
        <f t="shared" si="42"/>
        <v>352</v>
      </c>
      <c r="M199" s="7">
        <f t="shared" si="42"/>
        <v>67</v>
      </c>
      <c r="N199" s="35"/>
      <c r="O199" s="35">
        <f t="shared" si="47"/>
        <v>100646</v>
      </c>
      <c r="P199" s="35">
        <f t="shared" si="48"/>
        <v>0</v>
      </c>
      <c r="Q199" s="35">
        <f t="shared" si="49"/>
        <v>102051</v>
      </c>
      <c r="R199" s="35">
        <f t="shared" si="50"/>
        <v>102744</v>
      </c>
      <c r="S199" s="35">
        <f t="shared" si="51"/>
        <v>103029</v>
      </c>
      <c r="T199" s="353"/>
      <c r="U199" s="67">
        <f>IF(B199=C199,0,IF(S199&lt;&gt;"-",(S199)/Přehled!$A$1,0))</f>
        <v>245.30714285714285</v>
      </c>
    </row>
    <row r="200" spans="1:21" s="49" customFormat="1" x14ac:dyDescent="0.25">
      <c r="A200" s="55">
        <v>198</v>
      </c>
      <c r="B200" s="34">
        <v>120378</v>
      </c>
      <c r="C200" s="7"/>
      <c r="D200" s="56">
        <v>4445</v>
      </c>
      <c r="E200" s="41">
        <f t="shared" si="43"/>
        <v>2225</v>
      </c>
      <c r="F200" s="41">
        <f t="shared" si="44"/>
        <v>740</v>
      </c>
      <c r="G200" s="41">
        <f t="shared" si="45"/>
        <v>185</v>
      </c>
      <c r="H200" s="7">
        <f t="shared" si="46"/>
        <v>35</v>
      </c>
      <c r="I200" s="34">
        <f t="shared" si="42"/>
        <v>8446</v>
      </c>
      <c r="J200" s="41">
        <f t="shared" si="42"/>
        <v>4228</v>
      </c>
      <c r="K200" s="41">
        <f t="shared" si="42"/>
        <v>1406</v>
      </c>
      <c r="L200" s="41">
        <f t="shared" si="42"/>
        <v>352</v>
      </c>
      <c r="M200" s="7">
        <f t="shared" si="42"/>
        <v>67</v>
      </c>
      <c r="N200" s="35"/>
      <c r="O200" s="35">
        <f t="shared" si="47"/>
        <v>103486</v>
      </c>
      <c r="P200" s="35">
        <f t="shared" si="48"/>
        <v>0</v>
      </c>
      <c r="Q200" s="35">
        <f t="shared" si="49"/>
        <v>104892</v>
      </c>
      <c r="R200" s="35">
        <f t="shared" si="50"/>
        <v>105594</v>
      </c>
      <c r="S200" s="35">
        <f t="shared" si="51"/>
        <v>105879</v>
      </c>
      <c r="T200" s="353"/>
      <c r="U200" s="67">
        <f>IF(B200=C200,0,IF(S200&lt;&gt;"-",(S200)/Přehled!$A$1,0))</f>
        <v>252.09285714285716</v>
      </c>
    </row>
    <row r="201" spans="1:21" s="49" customFormat="1" x14ac:dyDescent="0.25">
      <c r="A201" s="55">
        <v>199</v>
      </c>
      <c r="B201" s="34">
        <v>123387</v>
      </c>
      <c r="C201" s="7"/>
      <c r="D201" s="56">
        <v>4475</v>
      </c>
      <c r="E201" s="41">
        <f t="shared" si="43"/>
        <v>2240</v>
      </c>
      <c r="F201" s="41">
        <f t="shared" si="44"/>
        <v>745</v>
      </c>
      <c r="G201" s="41">
        <f t="shared" si="45"/>
        <v>185</v>
      </c>
      <c r="H201" s="7">
        <f t="shared" si="46"/>
        <v>35</v>
      </c>
      <c r="I201" s="34">
        <f t="shared" si="42"/>
        <v>8503</v>
      </c>
      <c r="J201" s="41">
        <f t="shared" si="42"/>
        <v>4256</v>
      </c>
      <c r="K201" s="41">
        <f t="shared" si="42"/>
        <v>1416</v>
      </c>
      <c r="L201" s="41">
        <f t="shared" si="42"/>
        <v>352</v>
      </c>
      <c r="M201" s="7">
        <f t="shared" si="42"/>
        <v>67</v>
      </c>
      <c r="N201" s="35"/>
      <c r="O201" s="35">
        <f t="shared" si="47"/>
        <v>106381</v>
      </c>
      <c r="P201" s="35">
        <f t="shared" si="48"/>
        <v>0</v>
      </c>
      <c r="Q201" s="35">
        <f t="shared" si="49"/>
        <v>107796</v>
      </c>
      <c r="R201" s="35">
        <f t="shared" si="50"/>
        <v>108508</v>
      </c>
      <c r="S201" s="35">
        <f t="shared" si="51"/>
        <v>108793</v>
      </c>
      <c r="T201" s="353"/>
      <c r="U201" s="67">
        <f>IF(B201=C201,0,IF(S201&lt;&gt;"-",(S201)/Přehled!$A$1,0))</f>
        <v>259.03095238095239</v>
      </c>
    </row>
    <row r="202" spans="1:21" s="49" customFormat="1" x14ac:dyDescent="0.25">
      <c r="A202" s="55">
        <v>200</v>
      </c>
      <c r="B202" s="34">
        <v>126472</v>
      </c>
      <c r="C202" s="7"/>
      <c r="D202" s="56">
        <v>4500</v>
      </c>
      <c r="E202" s="41">
        <f t="shared" si="43"/>
        <v>2250</v>
      </c>
      <c r="F202" s="41">
        <f t="shared" si="44"/>
        <v>750</v>
      </c>
      <c r="G202" s="41">
        <f t="shared" si="45"/>
        <v>190</v>
      </c>
      <c r="H202" s="7">
        <f t="shared" si="46"/>
        <v>40</v>
      </c>
      <c r="I202" s="34">
        <f t="shared" si="42"/>
        <v>8550</v>
      </c>
      <c r="J202" s="41">
        <f t="shared" si="42"/>
        <v>4275</v>
      </c>
      <c r="K202" s="41">
        <f t="shared" si="42"/>
        <v>1425</v>
      </c>
      <c r="L202" s="41">
        <f t="shared" si="42"/>
        <v>361</v>
      </c>
      <c r="M202" s="7">
        <f t="shared" si="42"/>
        <v>76</v>
      </c>
      <c r="N202" s="35"/>
      <c r="O202" s="35">
        <f t="shared" si="47"/>
        <v>109372</v>
      </c>
      <c r="P202" s="35">
        <f t="shared" si="48"/>
        <v>0</v>
      </c>
      <c r="Q202" s="35">
        <f t="shared" si="49"/>
        <v>110797</v>
      </c>
      <c r="R202" s="35">
        <f t="shared" si="50"/>
        <v>111500</v>
      </c>
      <c r="S202" s="35">
        <f t="shared" si="51"/>
        <v>111785</v>
      </c>
      <c r="T202" s="353"/>
      <c r="U202" s="67">
        <f>IF(B202=C202,0,IF(S202&lt;&gt;"-",(S202)/Přehled!$A$1,0))</f>
        <v>266.15476190476193</v>
      </c>
    </row>
    <row r="203" spans="1:21" s="49" customFormat="1" x14ac:dyDescent="0.25">
      <c r="A203" s="98">
        <v>201</v>
      </c>
      <c r="B203" s="34">
        <v>129634</v>
      </c>
      <c r="C203" s="7"/>
      <c r="D203" s="34">
        <v>4530</v>
      </c>
      <c r="E203" s="41">
        <f t="shared" si="43"/>
        <v>2265</v>
      </c>
      <c r="F203" s="41">
        <f t="shared" si="44"/>
        <v>755</v>
      </c>
      <c r="G203" s="41">
        <f t="shared" si="45"/>
        <v>190</v>
      </c>
      <c r="H203" s="7">
        <f t="shared" si="46"/>
        <v>40</v>
      </c>
      <c r="I203" s="34">
        <f t="shared" si="42"/>
        <v>8607</v>
      </c>
      <c r="J203" s="41">
        <f t="shared" si="42"/>
        <v>4304</v>
      </c>
      <c r="K203" s="41">
        <f t="shared" si="42"/>
        <v>1435</v>
      </c>
      <c r="L203" s="41">
        <f t="shared" si="42"/>
        <v>361</v>
      </c>
      <c r="M203" s="7">
        <f t="shared" si="42"/>
        <v>76</v>
      </c>
      <c r="N203" s="257"/>
      <c r="O203" s="35">
        <f t="shared" si="47"/>
        <v>112420</v>
      </c>
      <c r="P203" s="35">
        <f t="shared" si="48"/>
        <v>0</v>
      </c>
      <c r="Q203" s="35">
        <f t="shared" si="49"/>
        <v>113853</v>
      </c>
      <c r="R203" s="35">
        <f t="shared" si="50"/>
        <v>114566</v>
      </c>
      <c r="S203" s="35">
        <f t="shared" si="51"/>
        <v>114851</v>
      </c>
      <c r="T203" s="255"/>
      <c r="U203" s="67">
        <f>IF(B203=C203,0,IF(S203&lt;&gt;"-",(S203)/Přehled!$A$1,0))</f>
        <v>273.45476190476188</v>
      </c>
    </row>
    <row r="204" spans="1:21" s="49" customFormat="1" ht="15.75" thickBot="1" x14ac:dyDescent="0.3">
      <c r="A204" s="310">
        <v>202</v>
      </c>
      <c r="B204" s="311">
        <v>132875</v>
      </c>
      <c r="C204" s="312"/>
      <c r="D204" s="311">
        <v>4555</v>
      </c>
      <c r="E204" s="313">
        <f t="shared" si="43"/>
        <v>2280</v>
      </c>
      <c r="F204" s="313">
        <f t="shared" si="44"/>
        <v>760</v>
      </c>
      <c r="G204" s="313">
        <f t="shared" si="45"/>
        <v>190</v>
      </c>
      <c r="H204" s="312">
        <f t="shared" si="46"/>
        <v>40</v>
      </c>
      <c r="I204" s="311">
        <f t="shared" si="42"/>
        <v>8655</v>
      </c>
      <c r="J204" s="313">
        <f t="shared" si="42"/>
        <v>4332</v>
      </c>
      <c r="K204" s="313">
        <f t="shared" si="42"/>
        <v>1444</v>
      </c>
      <c r="L204" s="313">
        <f t="shared" si="42"/>
        <v>361</v>
      </c>
      <c r="M204" s="312">
        <f t="shared" si="42"/>
        <v>76</v>
      </c>
      <c r="N204" s="257"/>
      <c r="O204" s="35">
        <f t="shared" si="47"/>
        <v>115565</v>
      </c>
      <c r="P204" s="35">
        <f t="shared" si="48"/>
        <v>0</v>
      </c>
      <c r="Q204" s="35">
        <f t="shared" si="49"/>
        <v>117000</v>
      </c>
      <c r="R204" s="35">
        <f t="shared" si="50"/>
        <v>117722</v>
      </c>
      <c r="S204" s="35">
        <f t="shared" si="51"/>
        <v>118007</v>
      </c>
      <c r="T204" s="255"/>
      <c r="U204" s="67">
        <f>IF(B204=C204,0,IF(S204&lt;&gt;"-",(S204)/Přehled!$A$1,0))</f>
        <v>280.96904761904761</v>
      </c>
    </row>
  </sheetData>
  <mergeCells count="11">
    <mergeCell ref="U1:U2"/>
    <mergeCell ref="O1:O2"/>
    <mergeCell ref="P1:P2"/>
    <mergeCell ref="Q1:Q2"/>
    <mergeCell ref="R1:R2"/>
    <mergeCell ref="S1:S2"/>
    <mergeCell ref="A1:A2"/>
    <mergeCell ref="B1:B2"/>
    <mergeCell ref="C1:C2"/>
    <mergeCell ref="D1:H1"/>
    <mergeCell ref="I1:M1"/>
  </mergeCells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04"/>
  <sheetViews>
    <sheetView zoomScaleNormal="100" workbookViewId="0">
      <selection sqref="A1:A2"/>
    </sheetView>
  </sheetViews>
  <sheetFormatPr defaultRowHeight="15" x14ac:dyDescent="0.25"/>
  <cols>
    <col min="14" max="14" width="3.7109375" style="49" customWidth="1"/>
    <col min="15" max="19" width="17.7109375" customWidth="1"/>
    <col min="20" max="20" width="3.7109375" style="49" customWidth="1"/>
    <col min="21" max="21" width="17.7109375" customWidth="1"/>
    <col min="24" max="24" width="10.85546875" bestFit="1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80</v>
      </c>
      <c r="C3" s="64"/>
      <c r="D3" s="12">
        <v>10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" si="4">ROUNDUP(D3*1.9,0)</f>
        <v>19</v>
      </c>
      <c r="J3" s="65">
        <f t="shared" ref="J3" si="5">ROUNDUP(E3*1.9,0)</f>
        <v>10</v>
      </c>
      <c r="K3" s="65">
        <f t="shared" ref="K3" si="6">ROUNDUP(F3*1.9,0)</f>
        <v>0</v>
      </c>
      <c r="L3" s="65">
        <f t="shared" ref="L3" si="7">ROUNDUP(G3*1.9,0)</f>
        <v>0</v>
      </c>
      <c r="M3" s="39">
        <f t="shared" ref="M3" si="8">ROUNDUP(H3*1.9,0)</f>
        <v>0</v>
      </c>
      <c r="N3" s="22"/>
      <c r="O3" s="154">
        <f t="shared" ref="O3" si="9">IF((B3-I3)-I3&lt;=0,0,(B3-I3)-I3)</f>
        <v>42</v>
      </c>
      <c r="P3" s="154">
        <f t="shared" ref="P3" si="10">IF((B3-I3-J3)-J3&lt;=O3,0,IF((B3-I3-J3)-J3&lt;=0,0,(B3-I3-J3)-J3))</f>
        <v>0</v>
      </c>
      <c r="Q3" s="154">
        <f t="shared" ref="Q3" si="11">IF((B3-I3-J3-K3)-K3&lt;=0,0,(B3-I3-J3-K3)-K3)</f>
        <v>51</v>
      </c>
      <c r="R3" s="154">
        <f t="shared" ref="R3" si="12">IF((B3-I3-J3-K3-L3)-L3&lt;=0,0,(B3-I3-J3-K3-L3)-L3)</f>
        <v>51</v>
      </c>
      <c r="S3" s="154">
        <f t="shared" ref="S3" si="13">IF(H3=0,IF((B3-I3-J3-K3-L3-M3)-M3&lt;=0,0,(B3-I3-J3-K3-L3-M3)-M3),IF((B3-I3-J3-K3-L3-M3)-M3&lt;=0,"-",(B3-I3-J3-K3-L3-M3)-M3+M3))</f>
        <v>51</v>
      </c>
      <c r="T3" s="73"/>
      <c r="U3" s="74">
        <f>IF(B3=C3,0,IF(S3&lt;&gt;"-",(S3)/Přehled!$A$1,0))</f>
        <v>0.12142857142857143</v>
      </c>
    </row>
    <row r="4" spans="1:21" x14ac:dyDescent="0.25">
      <c r="A4" s="68">
        <v>2</v>
      </c>
      <c r="B4" s="69">
        <v>130</v>
      </c>
      <c r="C4" s="70"/>
      <c r="D4" s="11">
        <v>15</v>
      </c>
      <c r="E4" s="6">
        <f t="shared" ref="E4:E67" si="14">ROUND((D4/2)/5,0)*5</f>
        <v>10</v>
      </c>
      <c r="F4" s="6">
        <f t="shared" ref="F4:F67" si="15">ROUND((E4/3)/5,0)*5</f>
        <v>5</v>
      </c>
      <c r="G4" s="6">
        <f t="shared" ref="G4:G67" si="16">ROUND((F4/4)/5,0)*5</f>
        <v>0</v>
      </c>
      <c r="H4" s="31">
        <f t="shared" ref="H4:H67" si="17">ROUND((G4/5)/5,0)*5</f>
        <v>0</v>
      </c>
      <c r="I4" s="11">
        <f t="shared" ref="I4:I67" si="18">ROUNDUP(D4*1.9,0)</f>
        <v>29</v>
      </c>
      <c r="J4" s="6">
        <f t="shared" ref="J4:J67" si="19">ROUNDUP(E4*1.9,0)</f>
        <v>19</v>
      </c>
      <c r="K4" s="6">
        <f t="shared" ref="K4:K67" si="20">ROUNDUP(F4*1.9,0)</f>
        <v>10</v>
      </c>
      <c r="L4" s="6">
        <f t="shared" ref="L4:L67" si="21">ROUNDUP(G4*1.9,0)</f>
        <v>0</v>
      </c>
      <c r="M4" s="31">
        <f t="shared" ref="M4:M67" si="22">ROUNDUP(H4*1.9,0)</f>
        <v>0</v>
      </c>
      <c r="N4" s="22"/>
      <c r="O4" s="154">
        <f t="shared" ref="O4:O67" si="23">IF((B4-I4)-I4&lt;=0,0,(B4-I4)-I4)</f>
        <v>72</v>
      </c>
      <c r="P4" s="154">
        <f t="shared" ref="P4:P67" si="24">IF((B4-I4-J4)-J4&lt;=O4,0,IF((B4-I4-J4)-J4&lt;=0,0,(B4-I4-J4)-J4))</f>
        <v>0</v>
      </c>
      <c r="Q4" s="154">
        <f t="shared" ref="Q4:Q67" si="25">IF((B4-I4-J4-K4)-K4&lt;=0,0,(B4-I4-J4-K4)-K4)</f>
        <v>62</v>
      </c>
      <c r="R4" s="154">
        <f t="shared" ref="R4:R67" si="26">IF((B4-I4-J4-K4-L4)-L4&lt;=0,0,(B4-I4-J4-K4-L4)-L4)</f>
        <v>72</v>
      </c>
      <c r="S4" s="154">
        <f t="shared" ref="S4:S67" si="27">IF(H4=0,IF((B4-I4-J4-K4-L4-M4)-M4&lt;=0,0,(B4-I4-J4-K4-L4-M4)-M4),IF((B4-I4-J4-K4-L4-M4)-M4&lt;=0,"-",(B4-I4-J4-K4-L4-M4)-M4+M4))</f>
        <v>72</v>
      </c>
      <c r="T4" s="73"/>
      <c r="U4" s="74">
        <f>IF(B4=C4,0,IF(S4&lt;&gt;"-",(S4)/Přehled!$A$1,0))</f>
        <v>0.17142857142857143</v>
      </c>
    </row>
    <row r="5" spans="1:21" x14ac:dyDescent="0.25">
      <c r="A5" s="68">
        <v>3</v>
      </c>
      <c r="B5" s="69">
        <v>240</v>
      </c>
      <c r="C5" s="70"/>
      <c r="D5" s="11">
        <v>25</v>
      </c>
      <c r="E5" s="6">
        <f t="shared" si="14"/>
        <v>15</v>
      </c>
      <c r="F5" s="6">
        <f t="shared" si="15"/>
        <v>5</v>
      </c>
      <c r="G5" s="6">
        <f t="shared" si="16"/>
        <v>0</v>
      </c>
      <c r="H5" s="31">
        <f t="shared" si="17"/>
        <v>0</v>
      </c>
      <c r="I5" s="11">
        <f t="shared" si="18"/>
        <v>48</v>
      </c>
      <c r="J5" s="6">
        <f t="shared" si="19"/>
        <v>29</v>
      </c>
      <c r="K5" s="6">
        <f t="shared" si="20"/>
        <v>10</v>
      </c>
      <c r="L5" s="6">
        <f t="shared" si="21"/>
        <v>0</v>
      </c>
      <c r="M5" s="31">
        <f t="shared" si="22"/>
        <v>0</v>
      </c>
      <c r="N5" s="22"/>
      <c r="O5" s="154">
        <f t="shared" si="23"/>
        <v>144</v>
      </c>
      <c r="P5" s="154">
        <f t="shared" si="24"/>
        <v>0</v>
      </c>
      <c r="Q5" s="154">
        <f t="shared" si="25"/>
        <v>143</v>
      </c>
      <c r="R5" s="154">
        <f t="shared" si="26"/>
        <v>153</v>
      </c>
      <c r="S5" s="154">
        <f t="shared" si="27"/>
        <v>153</v>
      </c>
      <c r="T5" s="73"/>
      <c r="U5" s="74">
        <f>IF(B5=C5,0,IF(S5&lt;&gt;"-",(S5)/Přehled!$A$1,0))</f>
        <v>0.36428571428571427</v>
      </c>
    </row>
    <row r="6" spans="1:21" x14ac:dyDescent="0.25">
      <c r="A6" s="68">
        <v>4</v>
      </c>
      <c r="B6" s="69">
        <v>350</v>
      </c>
      <c r="C6" s="70"/>
      <c r="D6" s="11">
        <v>35</v>
      </c>
      <c r="E6" s="6">
        <f t="shared" si="14"/>
        <v>20</v>
      </c>
      <c r="F6" s="6">
        <f t="shared" si="15"/>
        <v>5</v>
      </c>
      <c r="G6" s="6">
        <f t="shared" si="16"/>
        <v>0</v>
      </c>
      <c r="H6" s="31">
        <f t="shared" si="17"/>
        <v>0</v>
      </c>
      <c r="I6" s="11">
        <f t="shared" si="18"/>
        <v>67</v>
      </c>
      <c r="J6" s="6">
        <f t="shared" si="19"/>
        <v>38</v>
      </c>
      <c r="K6" s="6">
        <f t="shared" si="20"/>
        <v>10</v>
      </c>
      <c r="L6" s="6">
        <f t="shared" si="21"/>
        <v>0</v>
      </c>
      <c r="M6" s="31">
        <f t="shared" si="22"/>
        <v>0</v>
      </c>
      <c r="N6" s="22"/>
      <c r="O6" s="154">
        <f t="shared" si="23"/>
        <v>216</v>
      </c>
      <c r="P6" s="154">
        <f t="shared" si="24"/>
        <v>0</v>
      </c>
      <c r="Q6" s="154">
        <f t="shared" si="25"/>
        <v>225</v>
      </c>
      <c r="R6" s="154">
        <f t="shared" si="26"/>
        <v>235</v>
      </c>
      <c r="S6" s="154">
        <f t="shared" si="27"/>
        <v>235</v>
      </c>
      <c r="T6" s="73"/>
      <c r="U6" s="74">
        <f>IF(B6=C6,0,IF(S6&lt;&gt;"-",(S6)/Přehled!$A$1,0))</f>
        <v>0.55952380952380953</v>
      </c>
    </row>
    <row r="7" spans="1:21" x14ac:dyDescent="0.25">
      <c r="A7" s="68">
        <v>5</v>
      </c>
      <c r="B7" s="69">
        <v>470</v>
      </c>
      <c r="C7" s="70"/>
      <c r="D7" s="11">
        <v>50</v>
      </c>
      <c r="E7" s="6">
        <f t="shared" si="14"/>
        <v>25</v>
      </c>
      <c r="F7" s="6">
        <f t="shared" si="15"/>
        <v>10</v>
      </c>
      <c r="G7" s="6">
        <f t="shared" si="16"/>
        <v>5</v>
      </c>
      <c r="H7" s="31">
        <f t="shared" si="17"/>
        <v>0</v>
      </c>
      <c r="I7" s="11">
        <f t="shared" si="18"/>
        <v>95</v>
      </c>
      <c r="J7" s="6">
        <f t="shared" si="19"/>
        <v>48</v>
      </c>
      <c r="K7" s="6">
        <f t="shared" si="20"/>
        <v>19</v>
      </c>
      <c r="L7" s="6">
        <f t="shared" si="21"/>
        <v>10</v>
      </c>
      <c r="M7" s="31">
        <f t="shared" si="22"/>
        <v>0</v>
      </c>
      <c r="N7" s="22"/>
      <c r="O7" s="154">
        <f t="shared" si="23"/>
        <v>280</v>
      </c>
      <c r="P7" s="154">
        <f t="shared" si="24"/>
        <v>0</v>
      </c>
      <c r="Q7" s="154">
        <f t="shared" si="25"/>
        <v>289</v>
      </c>
      <c r="R7" s="154">
        <f t="shared" si="26"/>
        <v>288</v>
      </c>
      <c r="S7" s="154">
        <f t="shared" si="27"/>
        <v>298</v>
      </c>
      <c r="T7" s="73"/>
      <c r="U7" s="74">
        <f>IF(B7=C7,0,IF(S7&lt;&gt;"-",(S7)/Přehled!$A$1,0))</f>
        <v>0.70952380952380956</v>
      </c>
    </row>
    <row r="8" spans="1:21" x14ac:dyDescent="0.25">
      <c r="A8" s="68">
        <v>6</v>
      </c>
      <c r="B8" s="69">
        <v>610</v>
      </c>
      <c r="C8" s="70"/>
      <c r="D8" s="11">
        <v>65</v>
      </c>
      <c r="E8" s="6">
        <f t="shared" si="14"/>
        <v>35</v>
      </c>
      <c r="F8" s="6">
        <f t="shared" si="15"/>
        <v>10</v>
      </c>
      <c r="G8" s="6">
        <f t="shared" si="16"/>
        <v>5</v>
      </c>
      <c r="H8" s="31">
        <f t="shared" si="17"/>
        <v>0</v>
      </c>
      <c r="I8" s="11">
        <f t="shared" si="18"/>
        <v>124</v>
      </c>
      <c r="J8" s="6">
        <f t="shared" si="19"/>
        <v>67</v>
      </c>
      <c r="K8" s="6">
        <f t="shared" si="20"/>
        <v>19</v>
      </c>
      <c r="L8" s="6">
        <f t="shared" si="21"/>
        <v>10</v>
      </c>
      <c r="M8" s="31">
        <f t="shared" si="22"/>
        <v>0</v>
      </c>
      <c r="N8" s="22"/>
      <c r="O8" s="154">
        <f t="shared" si="23"/>
        <v>362</v>
      </c>
      <c r="P8" s="154">
        <f t="shared" si="24"/>
        <v>0</v>
      </c>
      <c r="Q8" s="154">
        <f t="shared" si="25"/>
        <v>381</v>
      </c>
      <c r="R8" s="154">
        <f t="shared" si="26"/>
        <v>380</v>
      </c>
      <c r="S8" s="154">
        <f t="shared" si="27"/>
        <v>390</v>
      </c>
      <c r="T8" s="73"/>
      <c r="U8" s="74">
        <f>IF(B8=C8,0,IF(S8&lt;&gt;"-",(S8)/Přehled!$A$1,0))</f>
        <v>0.9285714285714286</v>
      </c>
    </row>
    <row r="9" spans="1:21" x14ac:dyDescent="0.25">
      <c r="A9" s="68">
        <v>7</v>
      </c>
      <c r="B9" s="69">
        <v>740</v>
      </c>
      <c r="C9" s="70"/>
      <c r="D9" s="11">
        <v>75</v>
      </c>
      <c r="E9" s="6">
        <f t="shared" si="14"/>
        <v>40</v>
      </c>
      <c r="F9" s="6">
        <f t="shared" si="15"/>
        <v>15</v>
      </c>
      <c r="G9" s="6">
        <f t="shared" si="16"/>
        <v>5</v>
      </c>
      <c r="H9" s="31">
        <f t="shared" si="17"/>
        <v>0</v>
      </c>
      <c r="I9" s="11">
        <f t="shared" si="18"/>
        <v>143</v>
      </c>
      <c r="J9" s="6">
        <f t="shared" si="19"/>
        <v>76</v>
      </c>
      <c r="K9" s="6">
        <f t="shared" si="20"/>
        <v>29</v>
      </c>
      <c r="L9" s="6">
        <f t="shared" si="21"/>
        <v>10</v>
      </c>
      <c r="M9" s="31">
        <f t="shared" si="22"/>
        <v>0</v>
      </c>
      <c r="N9" s="22"/>
      <c r="O9" s="154">
        <f t="shared" si="23"/>
        <v>454</v>
      </c>
      <c r="P9" s="154">
        <f t="shared" si="24"/>
        <v>0</v>
      </c>
      <c r="Q9" s="154">
        <f t="shared" si="25"/>
        <v>463</v>
      </c>
      <c r="R9" s="154">
        <f t="shared" si="26"/>
        <v>472</v>
      </c>
      <c r="S9" s="154">
        <f t="shared" si="27"/>
        <v>482</v>
      </c>
      <c r="T9" s="73"/>
      <c r="U9" s="74">
        <f>IF(B9=C9,0,IF(S9&lt;&gt;"-",(S9)/Přehled!$A$1,0))</f>
        <v>1.1476190476190475</v>
      </c>
    </row>
    <row r="10" spans="1:21" x14ac:dyDescent="0.25">
      <c r="A10" s="68">
        <v>8</v>
      </c>
      <c r="B10" s="69">
        <v>880</v>
      </c>
      <c r="C10" s="70"/>
      <c r="D10" s="11">
        <v>90</v>
      </c>
      <c r="E10" s="6">
        <f t="shared" si="14"/>
        <v>45</v>
      </c>
      <c r="F10" s="6">
        <f t="shared" si="15"/>
        <v>15</v>
      </c>
      <c r="G10" s="6">
        <f t="shared" si="16"/>
        <v>5</v>
      </c>
      <c r="H10" s="31">
        <f t="shared" si="17"/>
        <v>0</v>
      </c>
      <c r="I10" s="11">
        <f t="shared" si="18"/>
        <v>171</v>
      </c>
      <c r="J10" s="6">
        <f t="shared" si="19"/>
        <v>86</v>
      </c>
      <c r="K10" s="6">
        <f t="shared" si="20"/>
        <v>29</v>
      </c>
      <c r="L10" s="6">
        <f t="shared" si="21"/>
        <v>10</v>
      </c>
      <c r="M10" s="31">
        <f t="shared" si="22"/>
        <v>0</v>
      </c>
      <c r="N10" s="22"/>
      <c r="O10" s="154">
        <f t="shared" si="23"/>
        <v>538</v>
      </c>
      <c r="P10" s="154">
        <f t="shared" si="24"/>
        <v>0</v>
      </c>
      <c r="Q10" s="154">
        <f t="shared" si="25"/>
        <v>565</v>
      </c>
      <c r="R10" s="154">
        <f t="shared" si="26"/>
        <v>574</v>
      </c>
      <c r="S10" s="154">
        <f t="shared" si="27"/>
        <v>584</v>
      </c>
      <c r="T10" s="73"/>
      <c r="U10" s="74">
        <f>IF(B10=C10,0,IF(S10&lt;&gt;"-",(S10)/Přehled!$A$1,0))</f>
        <v>1.3904761904761904</v>
      </c>
    </row>
    <row r="11" spans="1:21" x14ac:dyDescent="0.25">
      <c r="A11" s="68">
        <v>9</v>
      </c>
      <c r="B11" s="69">
        <v>1020</v>
      </c>
      <c r="C11" s="70"/>
      <c r="D11" s="11">
        <v>105</v>
      </c>
      <c r="E11" s="6">
        <f t="shared" si="14"/>
        <v>55</v>
      </c>
      <c r="F11" s="6">
        <f t="shared" si="15"/>
        <v>20</v>
      </c>
      <c r="G11" s="6">
        <f t="shared" si="16"/>
        <v>5</v>
      </c>
      <c r="H11" s="31">
        <f t="shared" si="17"/>
        <v>0</v>
      </c>
      <c r="I11" s="11">
        <f t="shared" si="18"/>
        <v>200</v>
      </c>
      <c r="J11" s="6">
        <f t="shared" si="19"/>
        <v>105</v>
      </c>
      <c r="K11" s="6">
        <f t="shared" si="20"/>
        <v>38</v>
      </c>
      <c r="L11" s="6">
        <f t="shared" si="21"/>
        <v>10</v>
      </c>
      <c r="M11" s="31">
        <f t="shared" si="22"/>
        <v>0</v>
      </c>
      <c r="N11" s="22"/>
      <c r="O11" s="154">
        <f t="shared" si="23"/>
        <v>620</v>
      </c>
      <c r="P11" s="154">
        <f t="shared" si="24"/>
        <v>0</v>
      </c>
      <c r="Q11" s="154">
        <f t="shared" si="25"/>
        <v>639</v>
      </c>
      <c r="R11" s="154">
        <f t="shared" si="26"/>
        <v>657</v>
      </c>
      <c r="S11" s="154">
        <f t="shared" si="27"/>
        <v>667</v>
      </c>
      <c r="T11" s="73"/>
      <c r="U11" s="74">
        <f>IF(B11=C11,0,IF(S11&lt;&gt;"-",(S11)/Přehled!$A$1,0))</f>
        <v>1.588095238095238</v>
      </c>
    </row>
    <row r="12" spans="1:21" x14ac:dyDescent="0.25">
      <c r="A12" s="68">
        <v>10</v>
      </c>
      <c r="B12" s="69">
        <v>1160</v>
      </c>
      <c r="C12" s="70"/>
      <c r="D12" s="11">
        <v>120</v>
      </c>
      <c r="E12" s="6">
        <f t="shared" si="14"/>
        <v>60</v>
      </c>
      <c r="F12" s="6">
        <f t="shared" si="15"/>
        <v>20</v>
      </c>
      <c r="G12" s="6">
        <f t="shared" si="16"/>
        <v>5</v>
      </c>
      <c r="H12" s="31">
        <f t="shared" si="17"/>
        <v>0</v>
      </c>
      <c r="I12" s="11">
        <f t="shared" si="18"/>
        <v>228</v>
      </c>
      <c r="J12" s="6">
        <f t="shared" si="19"/>
        <v>114</v>
      </c>
      <c r="K12" s="6">
        <f t="shared" si="20"/>
        <v>38</v>
      </c>
      <c r="L12" s="6">
        <f t="shared" si="21"/>
        <v>10</v>
      </c>
      <c r="M12" s="31">
        <f t="shared" si="22"/>
        <v>0</v>
      </c>
      <c r="N12" s="22"/>
      <c r="O12" s="154">
        <f t="shared" si="23"/>
        <v>704</v>
      </c>
      <c r="P12" s="154">
        <f t="shared" si="24"/>
        <v>0</v>
      </c>
      <c r="Q12" s="154">
        <f t="shared" si="25"/>
        <v>742</v>
      </c>
      <c r="R12" s="154">
        <f t="shared" si="26"/>
        <v>760</v>
      </c>
      <c r="S12" s="154">
        <f t="shared" si="27"/>
        <v>770</v>
      </c>
      <c r="T12" s="73"/>
      <c r="U12" s="74">
        <f>IF(B12=C12,0,IF(S12&lt;&gt;"-",(S12)/Přehled!$A$1,0))</f>
        <v>1.8333333333333333</v>
      </c>
    </row>
    <row r="13" spans="1:21" x14ac:dyDescent="0.25">
      <c r="A13" s="68">
        <v>11</v>
      </c>
      <c r="B13" s="69">
        <v>1189</v>
      </c>
      <c r="C13" s="70"/>
      <c r="D13" s="11">
        <v>135</v>
      </c>
      <c r="E13" s="6">
        <f t="shared" si="14"/>
        <v>70</v>
      </c>
      <c r="F13" s="6">
        <f t="shared" si="15"/>
        <v>25</v>
      </c>
      <c r="G13" s="6">
        <f t="shared" si="16"/>
        <v>5</v>
      </c>
      <c r="H13" s="31">
        <f t="shared" si="17"/>
        <v>0</v>
      </c>
      <c r="I13" s="11">
        <f t="shared" si="18"/>
        <v>257</v>
      </c>
      <c r="J13" s="6">
        <f t="shared" si="19"/>
        <v>133</v>
      </c>
      <c r="K13" s="6">
        <f t="shared" si="20"/>
        <v>48</v>
      </c>
      <c r="L13" s="6">
        <f t="shared" si="21"/>
        <v>10</v>
      </c>
      <c r="M13" s="31">
        <f t="shared" si="22"/>
        <v>0</v>
      </c>
      <c r="N13" s="22"/>
      <c r="O13" s="154">
        <f t="shared" si="23"/>
        <v>675</v>
      </c>
      <c r="P13" s="154">
        <f t="shared" si="24"/>
        <v>0</v>
      </c>
      <c r="Q13" s="154">
        <f t="shared" si="25"/>
        <v>703</v>
      </c>
      <c r="R13" s="154">
        <f t="shared" si="26"/>
        <v>731</v>
      </c>
      <c r="S13" s="154">
        <f t="shared" si="27"/>
        <v>741</v>
      </c>
      <c r="T13" s="73"/>
      <c r="U13" s="74">
        <f>IF(B13=C13,0,IF(S13&lt;&gt;"-",(S13)/Přehled!$A$1,0))</f>
        <v>1.7642857142857142</v>
      </c>
    </row>
    <row r="14" spans="1:21" x14ac:dyDescent="0.25">
      <c r="A14" s="68">
        <v>12</v>
      </c>
      <c r="B14" s="69">
        <v>1219</v>
      </c>
      <c r="C14" s="70"/>
      <c r="D14" s="11">
        <v>150</v>
      </c>
      <c r="E14" s="6">
        <f t="shared" si="14"/>
        <v>75</v>
      </c>
      <c r="F14" s="6">
        <f t="shared" si="15"/>
        <v>25</v>
      </c>
      <c r="G14" s="6">
        <f t="shared" si="16"/>
        <v>5</v>
      </c>
      <c r="H14" s="31">
        <f t="shared" si="17"/>
        <v>0</v>
      </c>
      <c r="I14" s="11">
        <f t="shared" si="18"/>
        <v>285</v>
      </c>
      <c r="J14" s="6">
        <f t="shared" si="19"/>
        <v>143</v>
      </c>
      <c r="K14" s="6">
        <f t="shared" si="20"/>
        <v>48</v>
      </c>
      <c r="L14" s="6">
        <f t="shared" si="21"/>
        <v>10</v>
      </c>
      <c r="M14" s="31">
        <f t="shared" si="22"/>
        <v>0</v>
      </c>
      <c r="N14" s="22"/>
      <c r="O14" s="154">
        <f t="shared" si="23"/>
        <v>649</v>
      </c>
      <c r="P14" s="154">
        <f t="shared" si="24"/>
        <v>0</v>
      </c>
      <c r="Q14" s="154">
        <f t="shared" si="25"/>
        <v>695</v>
      </c>
      <c r="R14" s="154">
        <f t="shared" si="26"/>
        <v>723</v>
      </c>
      <c r="S14" s="154">
        <f t="shared" si="27"/>
        <v>733</v>
      </c>
      <c r="T14" s="73"/>
      <c r="U14" s="74">
        <f>IF(B14=C14,0,IF(S14&lt;&gt;"-",(S14)/Přehled!$A$1,0))</f>
        <v>1.7452380952380953</v>
      </c>
    </row>
    <row r="15" spans="1:21" x14ac:dyDescent="0.25">
      <c r="A15" s="68">
        <v>13</v>
      </c>
      <c r="B15" s="69">
        <v>1250</v>
      </c>
      <c r="C15" s="70"/>
      <c r="D15" s="11">
        <v>165</v>
      </c>
      <c r="E15" s="6">
        <f t="shared" si="14"/>
        <v>85</v>
      </c>
      <c r="F15" s="6">
        <f t="shared" si="15"/>
        <v>30</v>
      </c>
      <c r="G15" s="6">
        <f t="shared" si="16"/>
        <v>10</v>
      </c>
      <c r="H15" s="31">
        <f t="shared" si="17"/>
        <v>0</v>
      </c>
      <c r="I15" s="11">
        <f t="shared" si="18"/>
        <v>314</v>
      </c>
      <c r="J15" s="6">
        <f t="shared" si="19"/>
        <v>162</v>
      </c>
      <c r="K15" s="6">
        <f t="shared" si="20"/>
        <v>57</v>
      </c>
      <c r="L15" s="6">
        <f t="shared" si="21"/>
        <v>19</v>
      </c>
      <c r="M15" s="31">
        <f t="shared" si="22"/>
        <v>0</v>
      </c>
      <c r="N15" s="22"/>
      <c r="O15" s="154">
        <f t="shared" si="23"/>
        <v>622</v>
      </c>
      <c r="P15" s="154">
        <f t="shared" si="24"/>
        <v>0</v>
      </c>
      <c r="Q15" s="154">
        <f t="shared" si="25"/>
        <v>660</v>
      </c>
      <c r="R15" s="154">
        <f t="shared" si="26"/>
        <v>679</v>
      </c>
      <c r="S15" s="154">
        <f t="shared" si="27"/>
        <v>698</v>
      </c>
      <c r="T15" s="73"/>
      <c r="U15" s="74">
        <f>IF(B15=C15,0,IF(S15&lt;&gt;"-",(S15)/Přehled!$A$1,0))</f>
        <v>1.661904761904762</v>
      </c>
    </row>
    <row r="16" spans="1:21" x14ac:dyDescent="0.25">
      <c r="A16" s="71">
        <v>14</v>
      </c>
      <c r="B16" s="11">
        <v>1281</v>
      </c>
      <c r="C16" s="31"/>
      <c r="D16" s="11">
        <v>180</v>
      </c>
      <c r="E16" s="6">
        <f t="shared" si="14"/>
        <v>90</v>
      </c>
      <c r="F16" s="6">
        <f t="shared" si="15"/>
        <v>30</v>
      </c>
      <c r="G16" s="6">
        <f t="shared" si="16"/>
        <v>10</v>
      </c>
      <c r="H16" s="31">
        <f t="shared" si="17"/>
        <v>0</v>
      </c>
      <c r="I16" s="29">
        <f t="shared" si="18"/>
        <v>342</v>
      </c>
      <c r="J16" s="132">
        <f t="shared" si="19"/>
        <v>171</v>
      </c>
      <c r="K16" s="132">
        <f t="shared" si="20"/>
        <v>57</v>
      </c>
      <c r="L16" s="132">
        <f t="shared" si="21"/>
        <v>19</v>
      </c>
      <c r="M16" s="30">
        <f t="shared" si="22"/>
        <v>0</v>
      </c>
      <c r="N16" s="23"/>
      <c r="O16" s="138">
        <f t="shared" si="23"/>
        <v>597</v>
      </c>
      <c r="P16" s="138">
        <f t="shared" si="24"/>
        <v>0</v>
      </c>
      <c r="Q16" s="138">
        <f t="shared" si="25"/>
        <v>654</v>
      </c>
      <c r="R16" s="138">
        <f t="shared" si="26"/>
        <v>673</v>
      </c>
      <c r="S16" s="138">
        <f t="shared" si="27"/>
        <v>692</v>
      </c>
      <c r="T16" s="88"/>
      <c r="U16" s="74">
        <f>IF(B16=C16,0,IF(S16&lt;&gt;"-",(S16)/Přehled!$A$1,0))</f>
        <v>1.6476190476190475</v>
      </c>
    </row>
    <row r="17" spans="1:24" x14ac:dyDescent="0.25">
      <c r="A17" s="71">
        <v>15</v>
      </c>
      <c r="B17" s="11">
        <v>1313</v>
      </c>
      <c r="C17" s="31"/>
      <c r="D17" s="11">
        <v>195</v>
      </c>
      <c r="E17" s="6">
        <f t="shared" si="14"/>
        <v>100</v>
      </c>
      <c r="F17" s="6">
        <f t="shared" si="15"/>
        <v>35</v>
      </c>
      <c r="G17" s="6">
        <f t="shared" si="16"/>
        <v>10</v>
      </c>
      <c r="H17" s="31">
        <f t="shared" si="17"/>
        <v>0</v>
      </c>
      <c r="I17" s="29">
        <f t="shared" si="18"/>
        <v>371</v>
      </c>
      <c r="J17" s="132">
        <f t="shared" si="19"/>
        <v>190</v>
      </c>
      <c r="K17" s="132">
        <f t="shared" si="20"/>
        <v>67</v>
      </c>
      <c r="L17" s="132">
        <f t="shared" si="21"/>
        <v>19</v>
      </c>
      <c r="M17" s="30">
        <f t="shared" si="22"/>
        <v>0</v>
      </c>
      <c r="N17" s="22"/>
      <c r="O17" s="138">
        <f t="shared" si="23"/>
        <v>571</v>
      </c>
      <c r="P17" s="138">
        <f t="shared" si="24"/>
        <v>0</v>
      </c>
      <c r="Q17" s="138">
        <f t="shared" si="25"/>
        <v>618</v>
      </c>
      <c r="R17" s="138">
        <f t="shared" si="26"/>
        <v>647</v>
      </c>
      <c r="S17" s="138">
        <f t="shared" si="27"/>
        <v>666</v>
      </c>
      <c r="T17" s="73"/>
      <c r="U17" s="74">
        <f>IF(B17=C17,0,IF(S17&lt;&gt;"-",(S17)/Přehled!$A$1,0))</f>
        <v>1.5857142857142856</v>
      </c>
    </row>
    <row r="18" spans="1:24" x14ac:dyDescent="0.25">
      <c r="A18" s="71">
        <v>16</v>
      </c>
      <c r="B18" s="11">
        <v>1346</v>
      </c>
      <c r="C18" s="31"/>
      <c r="D18" s="11">
        <v>210</v>
      </c>
      <c r="E18" s="6">
        <f t="shared" si="14"/>
        <v>105</v>
      </c>
      <c r="F18" s="6">
        <f t="shared" si="15"/>
        <v>35</v>
      </c>
      <c r="G18" s="6">
        <f t="shared" si="16"/>
        <v>10</v>
      </c>
      <c r="H18" s="31">
        <f t="shared" si="17"/>
        <v>0</v>
      </c>
      <c r="I18" s="29">
        <f t="shared" si="18"/>
        <v>399</v>
      </c>
      <c r="J18" s="132">
        <f t="shared" si="19"/>
        <v>200</v>
      </c>
      <c r="K18" s="132">
        <f t="shared" si="20"/>
        <v>67</v>
      </c>
      <c r="L18" s="132">
        <f t="shared" si="21"/>
        <v>19</v>
      </c>
      <c r="M18" s="30">
        <f t="shared" si="22"/>
        <v>0</v>
      </c>
      <c r="N18" s="22"/>
      <c r="O18" s="138">
        <f t="shared" si="23"/>
        <v>548</v>
      </c>
      <c r="P18" s="138">
        <f t="shared" si="24"/>
        <v>0</v>
      </c>
      <c r="Q18" s="138">
        <f t="shared" si="25"/>
        <v>613</v>
      </c>
      <c r="R18" s="138">
        <f t="shared" si="26"/>
        <v>642</v>
      </c>
      <c r="S18" s="138">
        <f t="shared" si="27"/>
        <v>661</v>
      </c>
      <c r="T18" s="73"/>
      <c r="U18" s="74">
        <f>IF(B18=C18,0,IF(S18&lt;&gt;"-",(S18)/Přehled!$A$1,0))</f>
        <v>1.5738095238095238</v>
      </c>
    </row>
    <row r="19" spans="1:24" x14ac:dyDescent="0.25">
      <c r="A19" s="71">
        <v>17</v>
      </c>
      <c r="B19" s="11">
        <v>1379</v>
      </c>
      <c r="C19" s="31"/>
      <c r="D19" s="11">
        <v>230</v>
      </c>
      <c r="E19" s="6">
        <f t="shared" si="14"/>
        <v>115</v>
      </c>
      <c r="F19" s="6">
        <f t="shared" si="15"/>
        <v>40</v>
      </c>
      <c r="G19" s="6">
        <f t="shared" si="16"/>
        <v>10</v>
      </c>
      <c r="H19" s="31">
        <f t="shared" si="17"/>
        <v>0</v>
      </c>
      <c r="I19" s="29">
        <f t="shared" si="18"/>
        <v>437</v>
      </c>
      <c r="J19" s="132">
        <f t="shared" si="19"/>
        <v>219</v>
      </c>
      <c r="K19" s="132">
        <f t="shared" si="20"/>
        <v>76</v>
      </c>
      <c r="L19" s="132">
        <f t="shared" si="21"/>
        <v>19</v>
      </c>
      <c r="M19" s="30">
        <f t="shared" si="22"/>
        <v>0</v>
      </c>
      <c r="N19" s="22"/>
      <c r="O19" s="138">
        <f t="shared" si="23"/>
        <v>505</v>
      </c>
      <c r="P19" s="138">
        <f t="shared" si="24"/>
        <v>0</v>
      </c>
      <c r="Q19" s="138">
        <f t="shared" si="25"/>
        <v>571</v>
      </c>
      <c r="R19" s="138">
        <f t="shared" si="26"/>
        <v>609</v>
      </c>
      <c r="S19" s="138">
        <f t="shared" si="27"/>
        <v>628</v>
      </c>
      <c r="T19" s="73"/>
      <c r="U19" s="74">
        <f>IF(B19=C19,0,IF(S19&lt;&gt;"-",(S19)/Přehled!$A$1,0))</f>
        <v>1.4952380952380953</v>
      </c>
    </row>
    <row r="20" spans="1:24" x14ac:dyDescent="0.25">
      <c r="A20" s="71">
        <v>18</v>
      </c>
      <c r="B20" s="11">
        <v>1414</v>
      </c>
      <c r="C20" s="31"/>
      <c r="D20" s="11">
        <v>245</v>
      </c>
      <c r="E20" s="6">
        <f t="shared" si="14"/>
        <v>125</v>
      </c>
      <c r="F20" s="6">
        <f t="shared" si="15"/>
        <v>40</v>
      </c>
      <c r="G20" s="6">
        <f t="shared" si="16"/>
        <v>10</v>
      </c>
      <c r="H20" s="31">
        <f t="shared" si="17"/>
        <v>0</v>
      </c>
      <c r="I20" s="29">
        <f t="shared" si="18"/>
        <v>466</v>
      </c>
      <c r="J20" s="132">
        <f t="shared" si="19"/>
        <v>238</v>
      </c>
      <c r="K20" s="132">
        <f t="shared" si="20"/>
        <v>76</v>
      </c>
      <c r="L20" s="132">
        <f t="shared" si="21"/>
        <v>19</v>
      </c>
      <c r="M20" s="30">
        <f t="shared" si="22"/>
        <v>0</v>
      </c>
      <c r="N20" s="22"/>
      <c r="O20" s="138">
        <f t="shared" si="23"/>
        <v>482</v>
      </c>
      <c r="P20" s="138">
        <f t="shared" si="24"/>
        <v>0</v>
      </c>
      <c r="Q20" s="138">
        <f t="shared" si="25"/>
        <v>558</v>
      </c>
      <c r="R20" s="138">
        <f t="shared" si="26"/>
        <v>596</v>
      </c>
      <c r="S20" s="138">
        <f t="shared" si="27"/>
        <v>615</v>
      </c>
      <c r="T20" s="73"/>
      <c r="U20" s="74">
        <f>IF(B20=C20,0,IF(S20&lt;&gt;"-",(S20)/Přehled!$A$1,0))</f>
        <v>1.4642857142857142</v>
      </c>
    </row>
    <row r="21" spans="1:24" x14ac:dyDescent="0.25">
      <c r="A21" s="71">
        <v>19</v>
      </c>
      <c r="B21" s="11">
        <v>1449</v>
      </c>
      <c r="C21" s="31"/>
      <c r="D21" s="11">
        <v>260</v>
      </c>
      <c r="E21" s="6">
        <f t="shared" si="14"/>
        <v>130</v>
      </c>
      <c r="F21" s="6">
        <f t="shared" si="15"/>
        <v>45</v>
      </c>
      <c r="G21" s="6">
        <f t="shared" si="16"/>
        <v>10</v>
      </c>
      <c r="H21" s="31">
        <f t="shared" si="17"/>
        <v>0</v>
      </c>
      <c r="I21" s="29">
        <f t="shared" si="18"/>
        <v>494</v>
      </c>
      <c r="J21" s="132">
        <f t="shared" si="19"/>
        <v>247</v>
      </c>
      <c r="K21" s="132">
        <f t="shared" si="20"/>
        <v>86</v>
      </c>
      <c r="L21" s="132">
        <f t="shared" si="21"/>
        <v>19</v>
      </c>
      <c r="M21" s="30">
        <f t="shared" si="22"/>
        <v>0</v>
      </c>
      <c r="N21" s="22"/>
      <c r="O21" s="138">
        <f t="shared" si="23"/>
        <v>461</v>
      </c>
      <c r="P21" s="138">
        <f t="shared" si="24"/>
        <v>0</v>
      </c>
      <c r="Q21" s="138">
        <f t="shared" si="25"/>
        <v>536</v>
      </c>
      <c r="R21" s="138">
        <f t="shared" si="26"/>
        <v>584</v>
      </c>
      <c r="S21" s="138">
        <f t="shared" si="27"/>
        <v>603</v>
      </c>
      <c r="T21" s="73"/>
      <c r="U21" s="74">
        <f>IF(B21=C21,0,IF(S21&lt;&gt;"-",(S21)/Přehled!$A$1,0))</f>
        <v>1.4357142857142857</v>
      </c>
    </row>
    <row r="22" spans="1:24" x14ac:dyDescent="0.25">
      <c r="A22" s="71">
        <v>20</v>
      </c>
      <c r="B22" s="11">
        <v>1485</v>
      </c>
      <c r="C22" s="31"/>
      <c r="D22" s="11">
        <v>280</v>
      </c>
      <c r="E22" s="6">
        <f t="shared" si="14"/>
        <v>140</v>
      </c>
      <c r="F22" s="6">
        <f t="shared" si="15"/>
        <v>45</v>
      </c>
      <c r="G22" s="6">
        <f t="shared" si="16"/>
        <v>10</v>
      </c>
      <c r="H22" s="31">
        <f t="shared" si="17"/>
        <v>0</v>
      </c>
      <c r="I22" s="29">
        <f t="shared" si="18"/>
        <v>532</v>
      </c>
      <c r="J22" s="132">
        <f t="shared" si="19"/>
        <v>266</v>
      </c>
      <c r="K22" s="132">
        <f t="shared" si="20"/>
        <v>86</v>
      </c>
      <c r="L22" s="132">
        <f t="shared" si="21"/>
        <v>19</v>
      </c>
      <c r="M22" s="30">
        <f t="shared" si="22"/>
        <v>0</v>
      </c>
      <c r="N22" s="22"/>
      <c r="O22" s="138">
        <f t="shared" si="23"/>
        <v>421</v>
      </c>
      <c r="P22" s="138">
        <f t="shared" si="24"/>
        <v>0</v>
      </c>
      <c r="Q22" s="138">
        <f t="shared" si="25"/>
        <v>515</v>
      </c>
      <c r="R22" s="138">
        <f t="shared" si="26"/>
        <v>563</v>
      </c>
      <c r="S22" s="138">
        <f t="shared" si="27"/>
        <v>582</v>
      </c>
      <c r="T22" s="73"/>
      <c r="U22" s="74">
        <f>IF(B22=C22,0,IF(S22&lt;&gt;"-",(S22)/Přehled!$A$1,0))</f>
        <v>1.3857142857142857</v>
      </c>
    </row>
    <row r="23" spans="1:24" x14ac:dyDescent="0.25">
      <c r="A23" s="223">
        <v>21</v>
      </c>
      <c r="B23" s="215">
        <v>1523</v>
      </c>
      <c r="C23" s="216"/>
      <c r="D23" s="224">
        <v>295</v>
      </c>
      <c r="E23" s="217">
        <f t="shared" si="14"/>
        <v>150</v>
      </c>
      <c r="F23" s="217">
        <f t="shared" si="15"/>
        <v>50</v>
      </c>
      <c r="G23" s="217">
        <f t="shared" si="16"/>
        <v>15</v>
      </c>
      <c r="H23" s="216">
        <f t="shared" si="17"/>
        <v>5</v>
      </c>
      <c r="I23" s="215">
        <f t="shared" si="18"/>
        <v>561</v>
      </c>
      <c r="J23" s="217">
        <f t="shared" si="19"/>
        <v>285</v>
      </c>
      <c r="K23" s="217">
        <f t="shared" si="20"/>
        <v>95</v>
      </c>
      <c r="L23" s="217">
        <f t="shared" si="21"/>
        <v>29</v>
      </c>
      <c r="M23" s="216">
        <f t="shared" si="22"/>
        <v>10</v>
      </c>
      <c r="N23" s="36"/>
      <c r="O23" s="72">
        <f t="shared" si="23"/>
        <v>401</v>
      </c>
      <c r="P23" s="72">
        <f t="shared" si="24"/>
        <v>0</v>
      </c>
      <c r="Q23" s="72">
        <f t="shared" si="25"/>
        <v>487</v>
      </c>
      <c r="R23" s="72">
        <f t="shared" si="26"/>
        <v>524</v>
      </c>
      <c r="S23" s="72">
        <f t="shared" si="27"/>
        <v>543</v>
      </c>
      <c r="T23" s="73"/>
      <c r="U23" s="74">
        <f>IF(B23=C23,0,IF(S23&lt;&gt;"-",(S23)/Přehled!$A$1,0))</f>
        <v>1.2928571428571429</v>
      </c>
    </row>
    <row r="24" spans="1:24" x14ac:dyDescent="0.25">
      <c r="A24" s="139">
        <v>22</v>
      </c>
      <c r="B24" s="140">
        <v>1561</v>
      </c>
      <c r="C24" s="141"/>
      <c r="D24" s="142">
        <v>310</v>
      </c>
      <c r="E24" s="143">
        <f t="shared" si="14"/>
        <v>155</v>
      </c>
      <c r="F24" s="143">
        <f t="shared" si="15"/>
        <v>50</v>
      </c>
      <c r="G24" s="143">
        <f t="shared" si="16"/>
        <v>15</v>
      </c>
      <c r="H24" s="141">
        <f t="shared" si="17"/>
        <v>5</v>
      </c>
      <c r="I24" s="140">
        <f t="shared" si="18"/>
        <v>589</v>
      </c>
      <c r="J24" s="143">
        <f t="shared" si="19"/>
        <v>295</v>
      </c>
      <c r="K24" s="143">
        <f t="shared" si="20"/>
        <v>95</v>
      </c>
      <c r="L24" s="143">
        <f t="shared" si="21"/>
        <v>29</v>
      </c>
      <c r="M24" s="141">
        <f t="shared" si="22"/>
        <v>10</v>
      </c>
      <c r="N24" s="36"/>
      <c r="O24" s="72">
        <f t="shared" si="23"/>
        <v>383</v>
      </c>
      <c r="P24" s="72">
        <f t="shared" si="24"/>
        <v>0</v>
      </c>
      <c r="Q24" s="72">
        <f t="shared" si="25"/>
        <v>487</v>
      </c>
      <c r="R24" s="72">
        <f t="shared" si="26"/>
        <v>524</v>
      </c>
      <c r="S24" s="72">
        <f t="shared" si="27"/>
        <v>543</v>
      </c>
      <c r="T24" s="73"/>
      <c r="U24" s="74">
        <f>IF(B24=C24,0,IF(S24&lt;&gt;"-",(S24)/Přehled!$A$1,0))</f>
        <v>1.2928571428571429</v>
      </c>
      <c r="V24" s="48"/>
    </row>
    <row r="25" spans="1:24" x14ac:dyDescent="0.25">
      <c r="A25" s="81">
        <v>23</v>
      </c>
      <c r="B25" s="11">
        <v>1600</v>
      </c>
      <c r="C25" s="31"/>
      <c r="D25" s="82">
        <v>330</v>
      </c>
      <c r="E25" s="6">
        <f t="shared" si="14"/>
        <v>165</v>
      </c>
      <c r="F25" s="6">
        <f t="shared" si="15"/>
        <v>55</v>
      </c>
      <c r="G25" s="6">
        <f t="shared" si="16"/>
        <v>15</v>
      </c>
      <c r="H25" s="31">
        <f t="shared" si="17"/>
        <v>5</v>
      </c>
      <c r="I25" s="11">
        <f t="shared" si="18"/>
        <v>627</v>
      </c>
      <c r="J25" s="6">
        <f t="shared" si="19"/>
        <v>314</v>
      </c>
      <c r="K25" s="6">
        <f t="shared" si="20"/>
        <v>105</v>
      </c>
      <c r="L25" s="6">
        <f t="shared" si="21"/>
        <v>29</v>
      </c>
      <c r="M25" s="31">
        <f t="shared" si="22"/>
        <v>10</v>
      </c>
      <c r="N25" s="36"/>
      <c r="O25" s="72">
        <f t="shared" si="23"/>
        <v>346</v>
      </c>
      <c r="P25" s="72">
        <f t="shared" si="24"/>
        <v>0</v>
      </c>
      <c r="Q25" s="72">
        <f t="shared" si="25"/>
        <v>449</v>
      </c>
      <c r="R25" s="72">
        <f t="shared" si="26"/>
        <v>496</v>
      </c>
      <c r="S25" s="72">
        <f t="shared" si="27"/>
        <v>515</v>
      </c>
      <c r="T25" s="73"/>
      <c r="U25" s="74">
        <f>IF(B25=C25,0,IF(S25&lt;&gt;"-",(S25)/Přehled!$A$1,0))</f>
        <v>1.2261904761904763</v>
      </c>
      <c r="V25" s="48"/>
    </row>
    <row r="26" spans="1:24" x14ac:dyDescent="0.25">
      <c r="A26" s="55">
        <v>24</v>
      </c>
      <c r="B26" s="34">
        <v>1640</v>
      </c>
      <c r="C26" s="7"/>
      <c r="D26" s="56">
        <v>350</v>
      </c>
      <c r="E26" s="41">
        <f t="shared" si="14"/>
        <v>175</v>
      </c>
      <c r="F26" s="41">
        <f t="shared" si="15"/>
        <v>60</v>
      </c>
      <c r="G26" s="41">
        <f t="shared" si="16"/>
        <v>15</v>
      </c>
      <c r="H26" s="7">
        <f t="shared" si="17"/>
        <v>5</v>
      </c>
      <c r="I26" s="34">
        <f t="shared" si="18"/>
        <v>665</v>
      </c>
      <c r="J26" s="41">
        <f t="shared" si="19"/>
        <v>333</v>
      </c>
      <c r="K26" s="41">
        <f t="shared" si="20"/>
        <v>114</v>
      </c>
      <c r="L26" s="41">
        <f t="shared" si="21"/>
        <v>29</v>
      </c>
      <c r="M26" s="7">
        <f t="shared" si="22"/>
        <v>10</v>
      </c>
      <c r="N26" s="36"/>
      <c r="O26" s="83">
        <f t="shared" si="23"/>
        <v>310</v>
      </c>
      <c r="P26" s="83">
        <f t="shared" si="24"/>
        <v>0</v>
      </c>
      <c r="Q26" s="83">
        <f t="shared" si="25"/>
        <v>414</v>
      </c>
      <c r="R26" s="83">
        <f t="shared" si="26"/>
        <v>470</v>
      </c>
      <c r="S26" s="83">
        <f t="shared" si="27"/>
        <v>489</v>
      </c>
      <c r="T26" s="73"/>
      <c r="U26" s="74">
        <f>IF(B26=C26,0,IF(S26&lt;&gt;"-",(S26)/Přehled!$A$1,0))</f>
        <v>1.1642857142857144</v>
      </c>
    </row>
    <row r="27" spans="1:24" x14ac:dyDescent="0.25">
      <c r="A27" s="93">
        <v>25</v>
      </c>
      <c r="B27" s="94">
        <v>1681</v>
      </c>
      <c r="C27" s="95"/>
      <c r="D27" s="96">
        <v>365</v>
      </c>
      <c r="E27" s="97">
        <f t="shared" si="14"/>
        <v>185</v>
      </c>
      <c r="F27" s="97">
        <f t="shared" si="15"/>
        <v>60</v>
      </c>
      <c r="G27" s="97">
        <f t="shared" si="16"/>
        <v>15</v>
      </c>
      <c r="H27" s="95">
        <f t="shared" si="17"/>
        <v>5</v>
      </c>
      <c r="I27" s="94">
        <f t="shared" si="18"/>
        <v>694</v>
      </c>
      <c r="J27" s="97">
        <f t="shared" si="19"/>
        <v>352</v>
      </c>
      <c r="K27" s="97">
        <f t="shared" si="20"/>
        <v>114</v>
      </c>
      <c r="L27" s="97">
        <f t="shared" si="21"/>
        <v>29</v>
      </c>
      <c r="M27" s="95">
        <f t="shared" si="22"/>
        <v>10</v>
      </c>
      <c r="N27" s="36"/>
      <c r="O27" s="83">
        <f t="shared" si="23"/>
        <v>293</v>
      </c>
      <c r="P27" s="83">
        <f t="shared" si="24"/>
        <v>0</v>
      </c>
      <c r="Q27" s="83">
        <f t="shared" si="25"/>
        <v>407</v>
      </c>
      <c r="R27" s="83">
        <f t="shared" si="26"/>
        <v>463</v>
      </c>
      <c r="S27" s="83">
        <f t="shared" si="27"/>
        <v>482</v>
      </c>
      <c r="T27" s="73"/>
      <c r="U27" s="74">
        <f>IF(B27=C27,0,IF(S27&lt;&gt;"-",(S27)/Přehled!$A$1,0))</f>
        <v>1.1476190476190475</v>
      </c>
    </row>
    <row r="28" spans="1:24" x14ac:dyDescent="0.25">
      <c r="A28" s="55">
        <v>26</v>
      </c>
      <c r="B28" s="34">
        <v>1723</v>
      </c>
      <c r="C28" s="7"/>
      <c r="D28" s="56">
        <v>385</v>
      </c>
      <c r="E28" s="41">
        <f t="shared" si="14"/>
        <v>195</v>
      </c>
      <c r="F28" s="41">
        <f t="shared" si="15"/>
        <v>65</v>
      </c>
      <c r="G28" s="41">
        <f t="shared" si="16"/>
        <v>15</v>
      </c>
      <c r="H28" s="7">
        <f t="shared" si="17"/>
        <v>5</v>
      </c>
      <c r="I28" s="34">
        <f t="shared" si="18"/>
        <v>732</v>
      </c>
      <c r="J28" s="41">
        <f t="shared" si="19"/>
        <v>371</v>
      </c>
      <c r="K28" s="41">
        <f t="shared" si="20"/>
        <v>124</v>
      </c>
      <c r="L28" s="41">
        <f t="shared" si="21"/>
        <v>29</v>
      </c>
      <c r="M28" s="7">
        <f t="shared" si="22"/>
        <v>10</v>
      </c>
      <c r="N28" s="36"/>
      <c r="O28" s="83">
        <f t="shared" si="23"/>
        <v>259</v>
      </c>
      <c r="P28" s="83">
        <f t="shared" si="24"/>
        <v>0</v>
      </c>
      <c r="Q28" s="83">
        <f t="shared" si="25"/>
        <v>372</v>
      </c>
      <c r="R28" s="83">
        <f t="shared" si="26"/>
        <v>438</v>
      </c>
      <c r="S28" s="83">
        <f t="shared" si="27"/>
        <v>457</v>
      </c>
      <c r="T28" s="73"/>
      <c r="U28" s="74">
        <f>IF(B28=C28,0,IF(S28&lt;&gt;"-",(S28)/Přehled!$A$1,0))</f>
        <v>1.088095238095238</v>
      </c>
    </row>
    <row r="29" spans="1:24" x14ac:dyDescent="0.25">
      <c r="A29" s="50">
        <v>27</v>
      </c>
      <c r="B29" s="51">
        <v>1766</v>
      </c>
      <c r="C29" s="52"/>
      <c r="D29" s="53">
        <v>400</v>
      </c>
      <c r="E29" s="54">
        <f t="shared" si="14"/>
        <v>200</v>
      </c>
      <c r="F29" s="54">
        <f t="shared" si="15"/>
        <v>65</v>
      </c>
      <c r="G29" s="54">
        <f t="shared" si="16"/>
        <v>15</v>
      </c>
      <c r="H29" s="52">
        <f t="shared" si="17"/>
        <v>5</v>
      </c>
      <c r="I29" s="51">
        <f t="shared" si="18"/>
        <v>760</v>
      </c>
      <c r="J29" s="54">
        <f t="shared" si="19"/>
        <v>380</v>
      </c>
      <c r="K29" s="54">
        <f t="shared" si="20"/>
        <v>124</v>
      </c>
      <c r="L29" s="54">
        <f t="shared" si="21"/>
        <v>29</v>
      </c>
      <c r="M29" s="52">
        <f t="shared" si="22"/>
        <v>10</v>
      </c>
      <c r="N29" s="36"/>
      <c r="O29" s="83">
        <f t="shared" si="23"/>
        <v>246</v>
      </c>
      <c r="P29" s="83">
        <f t="shared" si="24"/>
        <v>0</v>
      </c>
      <c r="Q29" s="83">
        <f t="shared" si="25"/>
        <v>378</v>
      </c>
      <c r="R29" s="83">
        <f t="shared" si="26"/>
        <v>444</v>
      </c>
      <c r="S29" s="83">
        <f t="shared" si="27"/>
        <v>463</v>
      </c>
      <c r="T29" s="73"/>
      <c r="U29" s="74">
        <f>IF(B29=C29,0,IF(S29&lt;&gt;"-",(S29)/Přehled!$A$1,0))</f>
        <v>1.1023809523809525</v>
      </c>
    </row>
    <row r="30" spans="1:24" x14ac:dyDescent="0.25">
      <c r="A30" s="55">
        <v>28</v>
      </c>
      <c r="B30" s="34">
        <v>1810</v>
      </c>
      <c r="C30" s="7"/>
      <c r="D30" s="56">
        <v>420</v>
      </c>
      <c r="E30" s="41">
        <f t="shared" si="14"/>
        <v>210</v>
      </c>
      <c r="F30" s="41">
        <f t="shared" si="15"/>
        <v>70</v>
      </c>
      <c r="G30" s="41">
        <f t="shared" si="16"/>
        <v>20</v>
      </c>
      <c r="H30" s="7">
        <f t="shared" si="17"/>
        <v>5</v>
      </c>
      <c r="I30" s="34">
        <f t="shared" si="18"/>
        <v>798</v>
      </c>
      <c r="J30" s="41">
        <f t="shared" si="19"/>
        <v>399</v>
      </c>
      <c r="K30" s="41">
        <f t="shared" si="20"/>
        <v>133</v>
      </c>
      <c r="L30" s="41">
        <f t="shared" si="21"/>
        <v>38</v>
      </c>
      <c r="M30" s="7">
        <f t="shared" si="22"/>
        <v>10</v>
      </c>
      <c r="N30" s="36"/>
      <c r="O30" s="83">
        <f t="shared" si="23"/>
        <v>214</v>
      </c>
      <c r="P30" s="83">
        <f t="shared" si="24"/>
        <v>0</v>
      </c>
      <c r="Q30" s="83">
        <f t="shared" si="25"/>
        <v>347</v>
      </c>
      <c r="R30" s="83">
        <f t="shared" si="26"/>
        <v>404</v>
      </c>
      <c r="S30" s="83">
        <f t="shared" si="27"/>
        <v>432</v>
      </c>
      <c r="T30" s="73"/>
      <c r="U30" s="74">
        <f>IF(B30=C30,0,IF(S30&lt;&gt;"-",(S30)/Přehled!$A$1,0))</f>
        <v>1.0285714285714285</v>
      </c>
    </row>
    <row r="31" spans="1:24" s="22" customFormat="1" x14ac:dyDescent="0.25">
      <c r="A31" s="55">
        <v>29</v>
      </c>
      <c r="B31" s="34">
        <v>1855</v>
      </c>
      <c r="C31" s="7"/>
      <c r="D31" s="56">
        <v>440</v>
      </c>
      <c r="E31" s="41">
        <f t="shared" si="14"/>
        <v>220</v>
      </c>
      <c r="F31" s="41">
        <f t="shared" si="15"/>
        <v>75</v>
      </c>
      <c r="G31" s="41">
        <f t="shared" si="16"/>
        <v>20</v>
      </c>
      <c r="H31" s="7">
        <f t="shared" si="17"/>
        <v>5</v>
      </c>
      <c r="I31" s="34">
        <f t="shared" si="18"/>
        <v>836</v>
      </c>
      <c r="J31" s="41">
        <f t="shared" si="19"/>
        <v>418</v>
      </c>
      <c r="K31" s="41">
        <f t="shared" si="20"/>
        <v>143</v>
      </c>
      <c r="L31" s="41">
        <f t="shared" si="21"/>
        <v>38</v>
      </c>
      <c r="M31" s="7">
        <f t="shared" si="22"/>
        <v>10</v>
      </c>
      <c r="N31" s="36"/>
      <c r="O31" s="83">
        <f t="shared" si="23"/>
        <v>183</v>
      </c>
      <c r="P31" s="83">
        <f t="shared" si="24"/>
        <v>0</v>
      </c>
      <c r="Q31" s="83">
        <f t="shared" si="25"/>
        <v>315</v>
      </c>
      <c r="R31" s="83">
        <f t="shared" si="26"/>
        <v>382</v>
      </c>
      <c r="S31" s="83">
        <f t="shared" si="27"/>
        <v>410</v>
      </c>
      <c r="T31" s="73"/>
      <c r="U31" s="74">
        <f>IF(B31=C31,0,IF(S31&lt;&gt;"-",(S31)/Přehled!$A$1,0))</f>
        <v>0.97619047619047616</v>
      </c>
      <c r="W31"/>
      <c r="X31"/>
    </row>
    <row r="32" spans="1:24" s="22" customFormat="1" x14ac:dyDescent="0.25">
      <c r="A32" s="55">
        <v>30</v>
      </c>
      <c r="B32" s="34">
        <v>1901</v>
      </c>
      <c r="C32" s="7"/>
      <c r="D32" s="56">
        <v>455</v>
      </c>
      <c r="E32" s="41">
        <f t="shared" si="14"/>
        <v>230</v>
      </c>
      <c r="F32" s="41">
        <f t="shared" si="15"/>
        <v>75</v>
      </c>
      <c r="G32" s="41">
        <f t="shared" si="16"/>
        <v>20</v>
      </c>
      <c r="H32" s="7">
        <f t="shared" si="17"/>
        <v>5</v>
      </c>
      <c r="I32" s="34">
        <f t="shared" si="18"/>
        <v>865</v>
      </c>
      <c r="J32" s="41">
        <f t="shared" si="19"/>
        <v>437</v>
      </c>
      <c r="K32" s="41">
        <f t="shared" si="20"/>
        <v>143</v>
      </c>
      <c r="L32" s="41">
        <f t="shared" si="21"/>
        <v>38</v>
      </c>
      <c r="M32" s="7">
        <f t="shared" si="22"/>
        <v>10</v>
      </c>
      <c r="N32" s="36"/>
      <c r="O32" s="83">
        <f t="shared" si="23"/>
        <v>171</v>
      </c>
      <c r="P32" s="83">
        <f t="shared" si="24"/>
        <v>0</v>
      </c>
      <c r="Q32" s="83">
        <f t="shared" si="25"/>
        <v>313</v>
      </c>
      <c r="R32" s="83">
        <f t="shared" si="26"/>
        <v>380</v>
      </c>
      <c r="S32" s="83">
        <f t="shared" si="27"/>
        <v>408</v>
      </c>
      <c r="T32" s="73"/>
      <c r="U32" s="74">
        <f>IF(B32=C32,0,IF(S32&lt;&gt;"-",(S32)/Přehled!$A$1,0))</f>
        <v>0.97142857142857142</v>
      </c>
      <c r="W32"/>
      <c r="X32"/>
    </row>
    <row r="33" spans="1:24" s="22" customFormat="1" x14ac:dyDescent="0.25">
      <c r="A33" s="50">
        <v>31</v>
      </c>
      <c r="B33" s="51">
        <v>1949</v>
      </c>
      <c r="C33" s="52"/>
      <c r="D33" s="53">
        <v>475</v>
      </c>
      <c r="E33" s="54">
        <f t="shared" si="14"/>
        <v>240</v>
      </c>
      <c r="F33" s="54">
        <f t="shared" si="15"/>
        <v>80</v>
      </c>
      <c r="G33" s="54">
        <f t="shared" si="16"/>
        <v>20</v>
      </c>
      <c r="H33" s="52">
        <f t="shared" si="17"/>
        <v>5</v>
      </c>
      <c r="I33" s="51">
        <f t="shared" si="18"/>
        <v>903</v>
      </c>
      <c r="J33" s="54">
        <f t="shared" si="19"/>
        <v>456</v>
      </c>
      <c r="K33" s="54">
        <f t="shared" si="20"/>
        <v>152</v>
      </c>
      <c r="L33" s="54">
        <f t="shared" si="21"/>
        <v>38</v>
      </c>
      <c r="M33" s="52">
        <f t="shared" si="22"/>
        <v>10</v>
      </c>
      <c r="N33" s="36"/>
      <c r="O33" s="83">
        <f t="shared" si="23"/>
        <v>143</v>
      </c>
      <c r="P33" s="83">
        <f t="shared" si="24"/>
        <v>0</v>
      </c>
      <c r="Q33" s="83">
        <f t="shared" si="25"/>
        <v>286</v>
      </c>
      <c r="R33" s="83">
        <f t="shared" si="26"/>
        <v>362</v>
      </c>
      <c r="S33" s="83">
        <f t="shared" si="27"/>
        <v>390</v>
      </c>
      <c r="T33" s="73"/>
      <c r="U33" s="74">
        <f>IF(B33=C33,0,IF(S33&lt;&gt;"-",(S33)/Přehled!$A$1,0))</f>
        <v>0.9285714285714286</v>
      </c>
      <c r="W33"/>
      <c r="X33"/>
    </row>
    <row r="34" spans="1:24" s="22" customFormat="1" x14ac:dyDescent="0.25">
      <c r="A34" s="55">
        <v>32</v>
      </c>
      <c r="B34" s="34">
        <v>1998</v>
      </c>
      <c r="C34" s="7"/>
      <c r="D34" s="56">
        <v>495</v>
      </c>
      <c r="E34" s="41">
        <f t="shared" si="14"/>
        <v>250</v>
      </c>
      <c r="F34" s="41">
        <f t="shared" si="15"/>
        <v>85</v>
      </c>
      <c r="G34" s="41">
        <f t="shared" si="16"/>
        <v>20</v>
      </c>
      <c r="H34" s="7">
        <f t="shared" si="17"/>
        <v>5</v>
      </c>
      <c r="I34" s="34">
        <f t="shared" si="18"/>
        <v>941</v>
      </c>
      <c r="J34" s="41">
        <f t="shared" si="19"/>
        <v>475</v>
      </c>
      <c r="K34" s="41">
        <f t="shared" si="20"/>
        <v>162</v>
      </c>
      <c r="L34" s="41">
        <f t="shared" si="21"/>
        <v>38</v>
      </c>
      <c r="M34" s="7">
        <f t="shared" si="22"/>
        <v>10</v>
      </c>
      <c r="N34" s="36"/>
      <c r="O34" s="83">
        <f t="shared" si="23"/>
        <v>116</v>
      </c>
      <c r="P34" s="83">
        <f t="shared" si="24"/>
        <v>0</v>
      </c>
      <c r="Q34" s="83">
        <f t="shared" si="25"/>
        <v>258</v>
      </c>
      <c r="R34" s="83">
        <f t="shared" si="26"/>
        <v>344</v>
      </c>
      <c r="S34" s="83">
        <f t="shared" si="27"/>
        <v>372</v>
      </c>
      <c r="T34" s="73"/>
      <c r="U34" s="74">
        <f>IF(B34=C34,0,IF(S34&lt;&gt;"-",(S34)/Přehled!$A$1,0))</f>
        <v>0.88571428571428568</v>
      </c>
      <c r="W34"/>
      <c r="X34"/>
    </row>
    <row r="35" spans="1:24" s="22" customFormat="1" x14ac:dyDescent="0.25">
      <c r="A35" s="55">
        <v>33</v>
      </c>
      <c r="B35" s="34">
        <v>2047</v>
      </c>
      <c r="C35" s="7"/>
      <c r="D35" s="56">
        <v>510</v>
      </c>
      <c r="E35" s="41">
        <f t="shared" si="14"/>
        <v>255</v>
      </c>
      <c r="F35" s="41">
        <f t="shared" si="15"/>
        <v>85</v>
      </c>
      <c r="G35" s="41">
        <f t="shared" si="16"/>
        <v>20</v>
      </c>
      <c r="H35" s="7">
        <f t="shared" si="17"/>
        <v>5</v>
      </c>
      <c r="I35" s="34">
        <f t="shared" si="18"/>
        <v>969</v>
      </c>
      <c r="J35" s="41">
        <f t="shared" si="19"/>
        <v>485</v>
      </c>
      <c r="K35" s="41">
        <f t="shared" si="20"/>
        <v>162</v>
      </c>
      <c r="L35" s="41">
        <f t="shared" si="21"/>
        <v>38</v>
      </c>
      <c r="M35" s="7">
        <f t="shared" si="22"/>
        <v>10</v>
      </c>
      <c r="N35" s="36"/>
      <c r="O35" s="83">
        <f t="shared" si="23"/>
        <v>109</v>
      </c>
      <c r="P35" s="83">
        <f t="shared" si="24"/>
        <v>0</v>
      </c>
      <c r="Q35" s="83">
        <f t="shared" si="25"/>
        <v>269</v>
      </c>
      <c r="R35" s="83">
        <f t="shared" si="26"/>
        <v>355</v>
      </c>
      <c r="S35" s="83">
        <f t="shared" si="27"/>
        <v>383</v>
      </c>
      <c r="T35" s="73"/>
      <c r="U35" s="74">
        <f>IF(B35=C35,0,IF(S35&lt;&gt;"-",(S35)/Přehled!$A$1,0))</f>
        <v>0.91190476190476188</v>
      </c>
      <c r="W35"/>
      <c r="X35"/>
    </row>
    <row r="36" spans="1:24" s="22" customFormat="1" x14ac:dyDescent="0.25">
      <c r="A36" s="55">
        <v>34</v>
      </c>
      <c r="B36" s="34">
        <v>2099</v>
      </c>
      <c r="C36" s="7"/>
      <c r="D36" s="56">
        <v>530</v>
      </c>
      <c r="E36" s="41">
        <f t="shared" si="14"/>
        <v>265</v>
      </c>
      <c r="F36" s="41">
        <f t="shared" si="15"/>
        <v>90</v>
      </c>
      <c r="G36" s="41">
        <f t="shared" si="16"/>
        <v>25</v>
      </c>
      <c r="H36" s="7">
        <f t="shared" si="17"/>
        <v>5</v>
      </c>
      <c r="I36" s="34">
        <f t="shared" si="18"/>
        <v>1007</v>
      </c>
      <c r="J36" s="41">
        <f t="shared" si="19"/>
        <v>504</v>
      </c>
      <c r="K36" s="41">
        <f t="shared" si="20"/>
        <v>171</v>
      </c>
      <c r="L36" s="41">
        <f t="shared" si="21"/>
        <v>48</v>
      </c>
      <c r="M36" s="7">
        <f t="shared" si="22"/>
        <v>10</v>
      </c>
      <c r="N36" s="36"/>
      <c r="O36" s="83">
        <f t="shared" si="23"/>
        <v>85</v>
      </c>
      <c r="P36" s="83">
        <f t="shared" si="24"/>
        <v>0</v>
      </c>
      <c r="Q36" s="83">
        <f t="shared" si="25"/>
        <v>246</v>
      </c>
      <c r="R36" s="83">
        <f t="shared" si="26"/>
        <v>321</v>
      </c>
      <c r="S36" s="83">
        <f t="shared" si="27"/>
        <v>359</v>
      </c>
      <c r="T36" s="73"/>
      <c r="U36" s="74">
        <f>IF(B36=C36,0,IF(S36&lt;&gt;"-",(S36)/Přehled!$A$1,0))</f>
        <v>0.85476190476190472</v>
      </c>
      <c r="W36"/>
      <c r="X36"/>
    </row>
    <row r="37" spans="1:24" s="22" customFormat="1" x14ac:dyDescent="0.25">
      <c r="A37" s="55">
        <v>35</v>
      </c>
      <c r="B37" s="34">
        <v>2151</v>
      </c>
      <c r="C37" s="7"/>
      <c r="D37" s="56">
        <v>550</v>
      </c>
      <c r="E37" s="41">
        <f t="shared" si="14"/>
        <v>275</v>
      </c>
      <c r="F37" s="41">
        <f t="shared" si="15"/>
        <v>90</v>
      </c>
      <c r="G37" s="41">
        <f t="shared" si="16"/>
        <v>25</v>
      </c>
      <c r="H37" s="7">
        <f t="shared" si="17"/>
        <v>5</v>
      </c>
      <c r="I37" s="34">
        <f t="shared" si="18"/>
        <v>1045</v>
      </c>
      <c r="J37" s="41">
        <f t="shared" si="19"/>
        <v>523</v>
      </c>
      <c r="K37" s="41">
        <f t="shared" si="20"/>
        <v>171</v>
      </c>
      <c r="L37" s="41">
        <f t="shared" si="21"/>
        <v>48</v>
      </c>
      <c r="M37" s="7">
        <f t="shared" si="22"/>
        <v>10</v>
      </c>
      <c r="N37" s="36"/>
      <c r="O37" s="83">
        <f t="shared" si="23"/>
        <v>61</v>
      </c>
      <c r="P37" s="83">
        <f t="shared" si="24"/>
        <v>0</v>
      </c>
      <c r="Q37" s="83">
        <f t="shared" si="25"/>
        <v>241</v>
      </c>
      <c r="R37" s="83">
        <f t="shared" si="26"/>
        <v>316</v>
      </c>
      <c r="S37" s="83">
        <f t="shared" si="27"/>
        <v>354</v>
      </c>
      <c r="T37" s="73"/>
      <c r="U37" s="74">
        <f>IF(B37=C37,0,IF(S37&lt;&gt;"-",(S37)/Přehled!$A$1,0))</f>
        <v>0.84285714285714286</v>
      </c>
      <c r="W37"/>
      <c r="X37"/>
    </row>
    <row r="38" spans="1:24" s="22" customFormat="1" x14ac:dyDescent="0.25">
      <c r="A38" s="55">
        <v>36</v>
      </c>
      <c r="B38" s="34">
        <v>2205</v>
      </c>
      <c r="C38" s="7"/>
      <c r="D38" s="56">
        <v>570</v>
      </c>
      <c r="E38" s="41">
        <f t="shared" si="14"/>
        <v>285</v>
      </c>
      <c r="F38" s="41">
        <f t="shared" si="15"/>
        <v>95</v>
      </c>
      <c r="G38" s="41">
        <f t="shared" si="16"/>
        <v>25</v>
      </c>
      <c r="H38" s="7">
        <f t="shared" si="17"/>
        <v>5</v>
      </c>
      <c r="I38" s="34">
        <f t="shared" si="18"/>
        <v>1083</v>
      </c>
      <c r="J38" s="41">
        <f t="shared" si="19"/>
        <v>542</v>
      </c>
      <c r="K38" s="41">
        <f t="shared" si="20"/>
        <v>181</v>
      </c>
      <c r="L38" s="41">
        <f t="shared" si="21"/>
        <v>48</v>
      </c>
      <c r="M38" s="7">
        <f t="shared" si="22"/>
        <v>10</v>
      </c>
      <c r="N38" s="36"/>
      <c r="O38" s="83">
        <f t="shared" si="23"/>
        <v>39</v>
      </c>
      <c r="P38" s="83">
        <f t="shared" si="24"/>
        <v>0</v>
      </c>
      <c r="Q38" s="83">
        <f t="shared" si="25"/>
        <v>218</v>
      </c>
      <c r="R38" s="83">
        <f t="shared" si="26"/>
        <v>303</v>
      </c>
      <c r="S38" s="83">
        <f t="shared" si="27"/>
        <v>341</v>
      </c>
      <c r="T38" s="73"/>
      <c r="U38" s="74">
        <f>IF(B38=C38,0,IF(S38&lt;&gt;"-",(S38)/Přehled!$A$1,0))</f>
        <v>0.81190476190476191</v>
      </c>
      <c r="W38"/>
      <c r="X38"/>
    </row>
    <row r="39" spans="1:24" s="22" customFormat="1" x14ac:dyDescent="0.25">
      <c r="A39" s="55">
        <v>37</v>
      </c>
      <c r="B39" s="34">
        <v>2260</v>
      </c>
      <c r="C39" s="7"/>
      <c r="D39" s="56">
        <v>590</v>
      </c>
      <c r="E39" s="41">
        <f t="shared" si="14"/>
        <v>295</v>
      </c>
      <c r="F39" s="41">
        <f t="shared" si="15"/>
        <v>100</v>
      </c>
      <c r="G39" s="41">
        <f t="shared" si="16"/>
        <v>25</v>
      </c>
      <c r="H39" s="7">
        <f t="shared" si="17"/>
        <v>5</v>
      </c>
      <c r="I39" s="34">
        <f t="shared" si="18"/>
        <v>1121</v>
      </c>
      <c r="J39" s="41">
        <f t="shared" si="19"/>
        <v>561</v>
      </c>
      <c r="K39" s="41">
        <f t="shared" si="20"/>
        <v>190</v>
      </c>
      <c r="L39" s="41">
        <f t="shared" si="21"/>
        <v>48</v>
      </c>
      <c r="M39" s="7">
        <f t="shared" si="22"/>
        <v>10</v>
      </c>
      <c r="N39" s="36"/>
      <c r="O39" s="83">
        <f t="shared" si="23"/>
        <v>18</v>
      </c>
      <c r="P39" s="83">
        <f t="shared" si="24"/>
        <v>0</v>
      </c>
      <c r="Q39" s="83">
        <f t="shared" si="25"/>
        <v>198</v>
      </c>
      <c r="R39" s="83">
        <f t="shared" si="26"/>
        <v>292</v>
      </c>
      <c r="S39" s="83">
        <f t="shared" si="27"/>
        <v>330</v>
      </c>
      <c r="T39" s="73"/>
      <c r="U39" s="74">
        <f>IF(B39=C39,0,IF(S39&lt;&gt;"-",(S39)/Přehled!$A$1,0))</f>
        <v>0.7857142857142857</v>
      </c>
      <c r="W39"/>
      <c r="X39"/>
    </row>
    <row r="40" spans="1:24" s="22" customFormat="1" x14ac:dyDescent="0.25">
      <c r="A40" s="55">
        <v>38</v>
      </c>
      <c r="B40" s="34">
        <v>2316</v>
      </c>
      <c r="C40" s="7"/>
      <c r="D40" s="56">
        <v>605</v>
      </c>
      <c r="E40" s="41">
        <f t="shared" si="14"/>
        <v>305</v>
      </c>
      <c r="F40" s="41">
        <f t="shared" si="15"/>
        <v>100</v>
      </c>
      <c r="G40" s="41">
        <f t="shared" si="16"/>
        <v>25</v>
      </c>
      <c r="H40" s="7">
        <f t="shared" si="17"/>
        <v>5</v>
      </c>
      <c r="I40" s="34">
        <f t="shared" si="18"/>
        <v>1150</v>
      </c>
      <c r="J40" s="41">
        <f t="shared" si="19"/>
        <v>580</v>
      </c>
      <c r="K40" s="41">
        <f t="shared" si="20"/>
        <v>190</v>
      </c>
      <c r="L40" s="41">
        <f t="shared" si="21"/>
        <v>48</v>
      </c>
      <c r="M40" s="7">
        <f t="shared" si="22"/>
        <v>10</v>
      </c>
      <c r="N40" s="36"/>
      <c r="O40" s="83">
        <f t="shared" si="23"/>
        <v>16</v>
      </c>
      <c r="P40" s="83">
        <f t="shared" si="24"/>
        <v>0</v>
      </c>
      <c r="Q40" s="83">
        <f t="shared" si="25"/>
        <v>206</v>
      </c>
      <c r="R40" s="83">
        <f t="shared" si="26"/>
        <v>300</v>
      </c>
      <c r="S40" s="83">
        <f t="shared" si="27"/>
        <v>338</v>
      </c>
      <c r="T40" s="73"/>
      <c r="U40" s="74">
        <f>IF(B40=C40,0,IF(S40&lt;&gt;"-",(S40)/Přehled!$A$1,0))</f>
        <v>0.80476190476190479</v>
      </c>
      <c r="W40"/>
      <c r="X40"/>
    </row>
    <row r="41" spans="1:24" s="22" customFormat="1" x14ac:dyDescent="0.25">
      <c r="A41" s="55">
        <v>39</v>
      </c>
      <c r="B41" s="34">
        <v>2374</v>
      </c>
      <c r="C41" s="7"/>
      <c r="D41" s="56">
        <v>625</v>
      </c>
      <c r="E41" s="41">
        <f t="shared" si="14"/>
        <v>315</v>
      </c>
      <c r="F41" s="41">
        <f t="shared" si="15"/>
        <v>105</v>
      </c>
      <c r="G41" s="41">
        <f t="shared" si="16"/>
        <v>25</v>
      </c>
      <c r="H41" s="7">
        <f t="shared" si="17"/>
        <v>5</v>
      </c>
      <c r="I41" s="34">
        <f t="shared" si="18"/>
        <v>1188</v>
      </c>
      <c r="J41" s="41">
        <f t="shared" si="19"/>
        <v>599</v>
      </c>
      <c r="K41" s="41">
        <f t="shared" si="20"/>
        <v>200</v>
      </c>
      <c r="L41" s="41">
        <f t="shared" si="21"/>
        <v>48</v>
      </c>
      <c r="M41" s="7">
        <f t="shared" si="22"/>
        <v>10</v>
      </c>
      <c r="N41" s="36"/>
      <c r="O41" s="83">
        <f t="shared" si="23"/>
        <v>0</v>
      </c>
      <c r="P41" s="83">
        <f t="shared" si="24"/>
        <v>0</v>
      </c>
      <c r="Q41" s="83">
        <f t="shared" si="25"/>
        <v>187</v>
      </c>
      <c r="R41" s="83">
        <f t="shared" si="26"/>
        <v>291</v>
      </c>
      <c r="S41" s="83">
        <f t="shared" si="27"/>
        <v>329</v>
      </c>
      <c r="T41" s="73"/>
      <c r="U41" s="74">
        <f>IF(B41=C41,0,IF(S41&lt;&gt;"-",(S41)/Přehled!$A$1,0))</f>
        <v>0.78333333333333333</v>
      </c>
      <c r="W41"/>
      <c r="X41"/>
    </row>
    <row r="42" spans="1:24" s="22" customFormat="1" x14ac:dyDescent="0.25">
      <c r="A42" s="55">
        <v>40</v>
      </c>
      <c r="B42" s="34">
        <v>2434</v>
      </c>
      <c r="C42" s="7"/>
      <c r="D42" s="56">
        <v>645</v>
      </c>
      <c r="E42" s="41">
        <f t="shared" si="14"/>
        <v>325</v>
      </c>
      <c r="F42" s="41">
        <f t="shared" si="15"/>
        <v>110</v>
      </c>
      <c r="G42" s="41">
        <f t="shared" si="16"/>
        <v>30</v>
      </c>
      <c r="H42" s="7">
        <f t="shared" si="17"/>
        <v>5</v>
      </c>
      <c r="I42" s="34">
        <f t="shared" si="18"/>
        <v>1226</v>
      </c>
      <c r="J42" s="41">
        <f t="shared" si="19"/>
        <v>618</v>
      </c>
      <c r="K42" s="41">
        <f t="shared" si="20"/>
        <v>209</v>
      </c>
      <c r="L42" s="41">
        <f t="shared" si="21"/>
        <v>57</v>
      </c>
      <c r="M42" s="7">
        <f t="shared" si="22"/>
        <v>10</v>
      </c>
      <c r="N42" s="36"/>
      <c r="O42" s="83">
        <f t="shared" si="23"/>
        <v>0</v>
      </c>
      <c r="P42" s="83">
        <f t="shared" si="24"/>
        <v>0</v>
      </c>
      <c r="Q42" s="83">
        <f t="shared" si="25"/>
        <v>172</v>
      </c>
      <c r="R42" s="83">
        <f t="shared" si="26"/>
        <v>267</v>
      </c>
      <c r="S42" s="83">
        <f t="shared" si="27"/>
        <v>314</v>
      </c>
      <c r="T42" s="73"/>
      <c r="U42" s="74">
        <f>IF(B42=C42,0,IF(S42&lt;&gt;"-",(S42)/Přehled!$A$1,0))</f>
        <v>0.74761904761904763</v>
      </c>
      <c r="W42"/>
      <c r="X42"/>
    </row>
    <row r="43" spans="1:24" s="22" customFormat="1" x14ac:dyDescent="0.25">
      <c r="A43" s="50">
        <v>41</v>
      </c>
      <c r="B43" s="51">
        <v>2495</v>
      </c>
      <c r="C43" s="52"/>
      <c r="D43" s="53">
        <v>665</v>
      </c>
      <c r="E43" s="54">
        <f t="shared" si="14"/>
        <v>335</v>
      </c>
      <c r="F43" s="54">
        <f t="shared" si="15"/>
        <v>110</v>
      </c>
      <c r="G43" s="54">
        <f t="shared" si="16"/>
        <v>30</v>
      </c>
      <c r="H43" s="52">
        <f t="shared" si="17"/>
        <v>5</v>
      </c>
      <c r="I43" s="51">
        <f t="shared" si="18"/>
        <v>1264</v>
      </c>
      <c r="J43" s="54">
        <f t="shared" si="19"/>
        <v>637</v>
      </c>
      <c r="K43" s="54">
        <f t="shared" si="20"/>
        <v>209</v>
      </c>
      <c r="L43" s="54">
        <f t="shared" si="21"/>
        <v>57</v>
      </c>
      <c r="M43" s="52">
        <f t="shared" si="22"/>
        <v>10</v>
      </c>
      <c r="N43" s="36"/>
      <c r="O43" s="83">
        <f t="shared" si="23"/>
        <v>0</v>
      </c>
      <c r="P43" s="83">
        <f t="shared" si="24"/>
        <v>0</v>
      </c>
      <c r="Q43" s="83">
        <f t="shared" si="25"/>
        <v>176</v>
      </c>
      <c r="R43" s="83">
        <f t="shared" si="26"/>
        <v>271</v>
      </c>
      <c r="S43" s="83">
        <f t="shared" si="27"/>
        <v>318</v>
      </c>
      <c r="T43" s="73"/>
      <c r="U43" s="74">
        <f>IF(B43=C43,0,IF(S43&lt;&gt;"-",(S43)/Přehled!$A$1,0))</f>
        <v>0.75714285714285712</v>
      </c>
      <c r="W43"/>
      <c r="X43"/>
    </row>
    <row r="44" spans="1:24" s="22" customFormat="1" x14ac:dyDescent="0.25">
      <c r="A44" s="55">
        <v>42</v>
      </c>
      <c r="B44" s="34">
        <v>2557</v>
      </c>
      <c r="C44" s="7"/>
      <c r="D44" s="56">
        <v>685</v>
      </c>
      <c r="E44" s="41">
        <f t="shared" si="14"/>
        <v>345</v>
      </c>
      <c r="F44" s="41">
        <f t="shared" si="15"/>
        <v>115</v>
      </c>
      <c r="G44" s="41">
        <f t="shared" si="16"/>
        <v>30</v>
      </c>
      <c r="H44" s="7">
        <f t="shared" si="17"/>
        <v>5</v>
      </c>
      <c r="I44" s="34">
        <f t="shared" si="18"/>
        <v>1302</v>
      </c>
      <c r="J44" s="41">
        <f t="shared" si="19"/>
        <v>656</v>
      </c>
      <c r="K44" s="41">
        <f t="shared" si="20"/>
        <v>219</v>
      </c>
      <c r="L44" s="41">
        <f t="shared" si="21"/>
        <v>57</v>
      </c>
      <c r="M44" s="7">
        <f t="shared" si="22"/>
        <v>10</v>
      </c>
      <c r="N44" s="36"/>
      <c r="O44" s="83">
        <f t="shared" si="23"/>
        <v>0</v>
      </c>
      <c r="P44" s="83">
        <f t="shared" si="24"/>
        <v>0</v>
      </c>
      <c r="Q44" s="83">
        <f t="shared" si="25"/>
        <v>161</v>
      </c>
      <c r="R44" s="83">
        <f t="shared" si="26"/>
        <v>266</v>
      </c>
      <c r="S44" s="83">
        <f t="shared" si="27"/>
        <v>313</v>
      </c>
      <c r="T44" s="73"/>
      <c r="U44" s="74">
        <f>IF(B44=C44,0,IF(S44&lt;&gt;"-",(S44)/Přehled!$A$1,0))</f>
        <v>0.74523809523809526</v>
      </c>
      <c r="W44"/>
      <c r="X44"/>
    </row>
    <row r="45" spans="1:24" s="22" customFormat="1" x14ac:dyDescent="0.25">
      <c r="A45" s="55">
        <v>43</v>
      </c>
      <c r="B45" s="34">
        <v>2621</v>
      </c>
      <c r="C45" s="7"/>
      <c r="D45" s="56">
        <v>705</v>
      </c>
      <c r="E45" s="41">
        <f t="shared" si="14"/>
        <v>355</v>
      </c>
      <c r="F45" s="41">
        <f t="shared" si="15"/>
        <v>120</v>
      </c>
      <c r="G45" s="41">
        <f t="shared" si="16"/>
        <v>30</v>
      </c>
      <c r="H45" s="7">
        <f t="shared" si="17"/>
        <v>5</v>
      </c>
      <c r="I45" s="34">
        <f t="shared" si="18"/>
        <v>1340</v>
      </c>
      <c r="J45" s="41">
        <f t="shared" si="19"/>
        <v>675</v>
      </c>
      <c r="K45" s="41">
        <f t="shared" si="20"/>
        <v>228</v>
      </c>
      <c r="L45" s="41">
        <f t="shared" si="21"/>
        <v>57</v>
      </c>
      <c r="M45" s="7">
        <f t="shared" si="22"/>
        <v>10</v>
      </c>
      <c r="N45" s="36"/>
      <c r="O45" s="83">
        <f t="shared" si="23"/>
        <v>0</v>
      </c>
      <c r="P45" s="83">
        <f t="shared" si="24"/>
        <v>0</v>
      </c>
      <c r="Q45" s="83">
        <f t="shared" si="25"/>
        <v>150</v>
      </c>
      <c r="R45" s="83">
        <f t="shared" si="26"/>
        <v>264</v>
      </c>
      <c r="S45" s="83">
        <f t="shared" si="27"/>
        <v>311</v>
      </c>
      <c r="T45" s="73"/>
      <c r="U45" s="74">
        <f>IF(B45=C45,0,IF(S45&lt;&gt;"-",(S45)/Přehled!$A$1,0))</f>
        <v>0.74047619047619051</v>
      </c>
      <c r="W45"/>
      <c r="X45"/>
    </row>
    <row r="46" spans="1:24" s="22" customFormat="1" x14ac:dyDescent="0.25">
      <c r="A46" s="55">
        <v>44</v>
      </c>
      <c r="B46" s="34">
        <v>2686</v>
      </c>
      <c r="C46" s="7"/>
      <c r="D46" s="56">
        <v>725</v>
      </c>
      <c r="E46" s="41">
        <f t="shared" si="14"/>
        <v>365</v>
      </c>
      <c r="F46" s="41">
        <f t="shared" si="15"/>
        <v>120</v>
      </c>
      <c r="G46" s="41">
        <f t="shared" si="16"/>
        <v>30</v>
      </c>
      <c r="H46" s="7">
        <f t="shared" si="17"/>
        <v>5</v>
      </c>
      <c r="I46" s="34">
        <f t="shared" si="18"/>
        <v>1378</v>
      </c>
      <c r="J46" s="41">
        <f t="shared" si="19"/>
        <v>694</v>
      </c>
      <c r="K46" s="41">
        <f t="shared" si="20"/>
        <v>228</v>
      </c>
      <c r="L46" s="41">
        <f t="shared" si="21"/>
        <v>57</v>
      </c>
      <c r="M46" s="7">
        <f t="shared" si="22"/>
        <v>10</v>
      </c>
      <c r="N46" s="36"/>
      <c r="O46" s="83">
        <f t="shared" si="23"/>
        <v>0</v>
      </c>
      <c r="P46" s="83">
        <f t="shared" si="24"/>
        <v>0</v>
      </c>
      <c r="Q46" s="83">
        <f t="shared" si="25"/>
        <v>158</v>
      </c>
      <c r="R46" s="83">
        <f t="shared" si="26"/>
        <v>272</v>
      </c>
      <c r="S46" s="83">
        <f t="shared" si="27"/>
        <v>319</v>
      </c>
      <c r="T46" s="73"/>
      <c r="U46" s="74">
        <f>IF(B46=C46,0,IF(S46&lt;&gt;"-",(S46)/Přehled!$A$1,0))</f>
        <v>0.75952380952380949</v>
      </c>
      <c r="W46"/>
      <c r="X46"/>
    </row>
    <row r="47" spans="1:24" s="22" customFormat="1" x14ac:dyDescent="0.25">
      <c r="A47" s="55">
        <v>45</v>
      </c>
      <c r="B47" s="34">
        <v>2753</v>
      </c>
      <c r="C47" s="7"/>
      <c r="D47" s="56">
        <v>745</v>
      </c>
      <c r="E47" s="41">
        <f t="shared" si="14"/>
        <v>375</v>
      </c>
      <c r="F47" s="41">
        <f t="shared" si="15"/>
        <v>125</v>
      </c>
      <c r="G47" s="41">
        <f t="shared" si="16"/>
        <v>30</v>
      </c>
      <c r="H47" s="7">
        <f t="shared" si="17"/>
        <v>5</v>
      </c>
      <c r="I47" s="34">
        <f t="shared" si="18"/>
        <v>1416</v>
      </c>
      <c r="J47" s="41">
        <f t="shared" si="19"/>
        <v>713</v>
      </c>
      <c r="K47" s="41">
        <f t="shared" si="20"/>
        <v>238</v>
      </c>
      <c r="L47" s="41">
        <f t="shared" si="21"/>
        <v>57</v>
      </c>
      <c r="M47" s="7">
        <f t="shared" si="22"/>
        <v>10</v>
      </c>
      <c r="N47" s="36"/>
      <c r="O47" s="83">
        <f t="shared" si="23"/>
        <v>0</v>
      </c>
      <c r="P47" s="83">
        <f t="shared" si="24"/>
        <v>0</v>
      </c>
      <c r="Q47" s="83">
        <f t="shared" si="25"/>
        <v>148</v>
      </c>
      <c r="R47" s="83">
        <f t="shared" si="26"/>
        <v>272</v>
      </c>
      <c r="S47" s="83">
        <f t="shared" si="27"/>
        <v>319</v>
      </c>
      <c r="T47" s="73"/>
      <c r="U47" s="74">
        <f>IF(B47=C47,0,IF(S47&lt;&gt;"-",(S47)/Přehled!$A$1,0))</f>
        <v>0.75952380952380949</v>
      </c>
      <c r="W47"/>
      <c r="X47"/>
    </row>
    <row r="48" spans="1:24" s="22" customFormat="1" x14ac:dyDescent="0.25">
      <c r="A48" s="55">
        <v>46</v>
      </c>
      <c r="B48" s="34">
        <v>2822</v>
      </c>
      <c r="C48" s="7"/>
      <c r="D48" s="56">
        <v>765</v>
      </c>
      <c r="E48" s="41">
        <f t="shared" si="14"/>
        <v>385</v>
      </c>
      <c r="F48" s="41">
        <f t="shared" si="15"/>
        <v>130</v>
      </c>
      <c r="G48" s="41">
        <f t="shared" si="16"/>
        <v>35</v>
      </c>
      <c r="H48" s="7">
        <f t="shared" si="17"/>
        <v>5</v>
      </c>
      <c r="I48" s="34">
        <f t="shared" si="18"/>
        <v>1454</v>
      </c>
      <c r="J48" s="41">
        <f t="shared" si="19"/>
        <v>732</v>
      </c>
      <c r="K48" s="41">
        <f t="shared" si="20"/>
        <v>247</v>
      </c>
      <c r="L48" s="41">
        <f t="shared" si="21"/>
        <v>67</v>
      </c>
      <c r="M48" s="7">
        <f t="shared" si="22"/>
        <v>10</v>
      </c>
      <c r="N48" s="36"/>
      <c r="O48" s="83">
        <f t="shared" si="23"/>
        <v>0</v>
      </c>
      <c r="P48" s="83">
        <f t="shared" si="24"/>
        <v>0</v>
      </c>
      <c r="Q48" s="83">
        <f t="shared" si="25"/>
        <v>142</v>
      </c>
      <c r="R48" s="83">
        <f t="shared" si="26"/>
        <v>255</v>
      </c>
      <c r="S48" s="83">
        <f t="shared" si="27"/>
        <v>312</v>
      </c>
      <c r="T48" s="73"/>
      <c r="U48" s="74">
        <f>IF(B48=C48,0,IF(S48&lt;&gt;"-",(S48)/Přehled!$A$1,0))</f>
        <v>0.74285714285714288</v>
      </c>
      <c r="W48"/>
      <c r="X48"/>
    </row>
    <row r="49" spans="1:24" s="22" customFormat="1" x14ac:dyDescent="0.25">
      <c r="A49" s="55">
        <v>47</v>
      </c>
      <c r="B49" s="34">
        <v>2893</v>
      </c>
      <c r="C49" s="7"/>
      <c r="D49" s="56">
        <v>785</v>
      </c>
      <c r="E49" s="41">
        <f t="shared" si="14"/>
        <v>395</v>
      </c>
      <c r="F49" s="41">
        <f t="shared" si="15"/>
        <v>130</v>
      </c>
      <c r="G49" s="41">
        <f t="shared" si="16"/>
        <v>35</v>
      </c>
      <c r="H49" s="7">
        <f t="shared" si="17"/>
        <v>5</v>
      </c>
      <c r="I49" s="34">
        <f t="shared" si="18"/>
        <v>1492</v>
      </c>
      <c r="J49" s="41">
        <f t="shared" si="19"/>
        <v>751</v>
      </c>
      <c r="K49" s="41">
        <f t="shared" si="20"/>
        <v>247</v>
      </c>
      <c r="L49" s="41">
        <f t="shared" si="21"/>
        <v>67</v>
      </c>
      <c r="M49" s="7">
        <f t="shared" si="22"/>
        <v>10</v>
      </c>
      <c r="N49" s="36"/>
      <c r="O49" s="83">
        <f t="shared" si="23"/>
        <v>0</v>
      </c>
      <c r="P49" s="83">
        <f t="shared" si="24"/>
        <v>0</v>
      </c>
      <c r="Q49" s="83">
        <f t="shared" si="25"/>
        <v>156</v>
      </c>
      <c r="R49" s="83">
        <f t="shared" si="26"/>
        <v>269</v>
      </c>
      <c r="S49" s="83">
        <f t="shared" si="27"/>
        <v>326</v>
      </c>
      <c r="T49" s="73"/>
      <c r="U49" s="74">
        <f>IF(B49=C49,0,IF(S49&lt;&gt;"-",(S49)/Přehled!$A$1,0))</f>
        <v>0.77619047619047621</v>
      </c>
      <c r="W49"/>
      <c r="X49"/>
    </row>
    <row r="50" spans="1:24" s="22" customFormat="1" x14ac:dyDescent="0.25">
      <c r="A50" s="55">
        <v>48</v>
      </c>
      <c r="B50" s="34">
        <v>2965</v>
      </c>
      <c r="C50" s="7"/>
      <c r="D50" s="56">
        <v>805</v>
      </c>
      <c r="E50" s="41">
        <f t="shared" si="14"/>
        <v>405</v>
      </c>
      <c r="F50" s="41">
        <f t="shared" si="15"/>
        <v>135</v>
      </c>
      <c r="G50" s="41">
        <f t="shared" si="16"/>
        <v>35</v>
      </c>
      <c r="H50" s="7">
        <f t="shared" si="17"/>
        <v>5</v>
      </c>
      <c r="I50" s="34">
        <f t="shared" si="18"/>
        <v>1530</v>
      </c>
      <c r="J50" s="41">
        <f t="shared" si="19"/>
        <v>770</v>
      </c>
      <c r="K50" s="41">
        <f t="shared" si="20"/>
        <v>257</v>
      </c>
      <c r="L50" s="41">
        <f t="shared" si="21"/>
        <v>67</v>
      </c>
      <c r="M50" s="7">
        <f t="shared" si="22"/>
        <v>10</v>
      </c>
      <c r="N50" s="36"/>
      <c r="O50" s="83">
        <f t="shared" si="23"/>
        <v>0</v>
      </c>
      <c r="P50" s="83">
        <f t="shared" si="24"/>
        <v>0</v>
      </c>
      <c r="Q50" s="83">
        <f t="shared" si="25"/>
        <v>151</v>
      </c>
      <c r="R50" s="83">
        <f t="shared" si="26"/>
        <v>274</v>
      </c>
      <c r="S50" s="83">
        <f t="shared" si="27"/>
        <v>331</v>
      </c>
      <c r="T50" s="73"/>
      <c r="U50" s="74">
        <f>IF(B50=C50,0,IF(S50&lt;&gt;"-",(S50)/Přehled!$A$1,0))</f>
        <v>0.78809523809523807</v>
      </c>
      <c r="W50"/>
      <c r="X50"/>
    </row>
    <row r="51" spans="1:24" s="22" customFormat="1" x14ac:dyDescent="0.25">
      <c r="A51" s="55">
        <v>49</v>
      </c>
      <c r="B51" s="34">
        <v>3039</v>
      </c>
      <c r="C51" s="7"/>
      <c r="D51" s="56">
        <v>825</v>
      </c>
      <c r="E51" s="41">
        <f t="shared" si="14"/>
        <v>415</v>
      </c>
      <c r="F51" s="41">
        <f t="shared" si="15"/>
        <v>140</v>
      </c>
      <c r="G51" s="41">
        <f t="shared" si="16"/>
        <v>35</v>
      </c>
      <c r="H51" s="7">
        <f t="shared" si="17"/>
        <v>5</v>
      </c>
      <c r="I51" s="34">
        <f t="shared" si="18"/>
        <v>1568</v>
      </c>
      <c r="J51" s="41">
        <f t="shared" si="19"/>
        <v>789</v>
      </c>
      <c r="K51" s="41">
        <f t="shared" si="20"/>
        <v>266</v>
      </c>
      <c r="L51" s="41">
        <f t="shared" si="21"/>
        <v>67</v>
      </c>
      <c r="M51" s="7">
        <f t="shared" si="22"/>
        <v>10</v>
      </c>
      <c r="N51" s="36"/>
      <c r="O51" s="83">
        <f t="shared" si="23"/>
        <v>0</v>
      </c>
      <c r="P51" s="83">
        <f t="shared" si="24"/>
        <v>0</v>
      </c>
      <c r="Q51" s="83">
        <f t="shared" si="25"/>
        <v>150</v>
      </c>
      <c r="R51" s="83">
        <f t="shared" si="26"/>
        <v>282</v>
      </c>
      <c r="S51" s="83">
        <f t="shared" si="27"/>
        <v>339</v>
      </c>
      <c r="T51" s="73"/>
      <c r="U51" s="74">
        <f>IF(B51=C51,0,IF(S51&lt;&gt;"-",(S51)/Přehled!$A$1,0))</f>
        <v>0.80714285714285716</v>
      </c>
      <c r="W51"/>
      <c r="X51"/>
    </row>
    <row r="52" spans="1:24" s="22" customFormat="1" x14ac:dyDescent="0.25">
      <c r="A52" s="55">
        <v>50</v>
      </c>
      <c r="B52" s="34">
        <v>3115</v>
      </c>
      <c r="C52" s="7"/>
      <c r="D52" s="56">
        <v>845</v>
      </c>
      <c r="E52" s="41">
        <f t="shared" si="14"/>
        <v>425</v>
      </c>
      <c r="F52" s="41">
        <f t="shared" si="15"/>
        <v>140</v>
      </c>
      <c r="G52" s="41">
        <f t="shared" si="16"/>
        <v>35</v>
      </c>
      <c r="H52" s="7">
        <f t="shared" si="17"/>
        <v>5</v>
      </c>
      <c r="I52" s="34">
        <f t="shared" si="18"/>
        <v>1606</v>
      </c>
      <c r="J52" s="41">
        <f t="shared" si="19"/>
        <v>808</v>
      </c>
      <c r="K52" s="41">
        <f t="shared" si="20"/>
        <v>266</v>
      </c>
      <c r="L52" s="41">
        <f t="shared" si="21"/>
        <v>67</v>
      </c>
      <c r="M52" s="7">
        <f t="shared" si="22"/>
        <v>10</v>
      </c>
      <c r="N52" s="36"/>
      <c r="O52" s="83">
        <f t="shared" si="23"/>
        <v>0</v>
      </c>
      <c r="P52" s="83">
        <f t="shared" si="24"/>
        <v>0</v>
      </c>
      <c r="Q52" s="83">
        <f t="shared" si="25"/>
        <v>169</v>
      </c>
      <c r="R52" s="83">
        <f t="shared" si="26"/>
        <v>301</v>
      </c>
      <c r="S52" s="83">
        <f t="shared" si="27"/>
        <v>358</v>
      </c>
      <c r="T52" s="73"/>
      <c r="U52" s="74">
        <f>IF(B52=C52,0,IF(S52&lt;&gt;"-",(S52)/Přehled!$A$1,0))</f>
        <v>0.85238095238095235</v>
      </c>
      <c r="W52"/>
      <c r="X52"/>
    </row>
    <row r="53" spans="1:24" s="22" customFormat="1" x14ac:dyDescent="0.25">
      <c r="A53" s="50">
        <v>51</v>
      </c>
      <c r="B53" s="51">
        <v>3193</v>
      </c>
      <c r="C53" s="52"/>
      <c r="D53" s="53">
        <v>865</v>
      </c>
      <c r="E53" s="54">
        <f t="shared" si="14"/>
        <v>435</v>
      </c>
      <c r="F53" s="54">
        <f t="shared" si="15"/>
        <v>145</v>
      </c>
      <c r="G53" s="54">
        <f t="shared" si="16"/>
        <v>35</v>
      </c>
      <c r="H53" s="52">
        <f t="shared" si="17"/>
        <v>5</v>
      </c>
      <c r="I53" s="51">
        <f t="shared" si="18"/>
        <v>1644</v>
      </c>
      <c r="J53" s="54">
        <f t="shared" si="19"/>
        <v>827</v>
      </c>
      <c r="K53" s="54">
        <f t="shared" si="20"/>
        <v>276</v>
      </c>
      <c r="L53" s="54">
        <f t="shared" si="21"/>
        <v>67</v>
      </c>
      <c r="M53" s="52">
        <f t="shared" si="22"/>
        <v>10</v>
      </c>
      <c r="N53" s="36"/>
      <c r="O53" s="83">
        <f t="shared" si="23"/>
        <v>0</v>
      </c>
      <c r="P53" s="83">
        <f t="shared" si="24"/>
        <v>0</v>
      </c>
      <c r="Q53" s="83">
        <f t="shared" si="25"/>
        <v>170</v>
      </c>
      <c r="R53" s="83">
        <f t="shared" si="26"/>
        <v>312</v>
      </c>
      <c r="S53" s="83">
        <f t="shared" si="27"/>
        <v>369</v>
      </c>
      <c r="T53" s="73"/>
      <c r="U53" s="74">
        <f>IF(B53=C53,0,IF(S53&lt;&gt;"-",(S53)/Přehled!$A$1,0))</f>
        <v>0.87857142857142856</v>
      </c>
      <c r="W53"/>
      <c r="X53"/>
    </row>
    <row r="54" spans="1:24" s="22" customFormat="1" x14ac:dyDescent="0.25">
      <c r="A54" s="55">
        <v>52</v>
      </c>
      <c r="B54" s="34">
        <v>3273</v>
      </c>
      <c r="C54" s="7"/>
      <c r="D54" s="56">
        <v>890</v>
      </c>
      <c r="E54" s="41">
        <f t="shared" si="14"/>
        <v>445</v>
      </c>
      <c r="F54" s="41">
        <f t="shared" si="15"/>
        <v>150</v>
      </c>
      <c r="G54" s="41">
        <f t="shared" si="16"/>
        <v>40</v>
      </c>
      <c r="H54" s="7">
        <f t="shared" si="17"/>
        <v>10</v>
      </c>
      <c r="I54" s="34">
        <f t="shared" si="18"/>
        <v>1691</v>
      </c>
      <c r="J54" s="41">
        <f t="shared" si="19"/>
        <v>846</v>
      </c>
      <c r="K54" s="41">
        <f t="shared" si="20"/>
        <v>285</v>
      </c>
      <c r="L54" s="41">
        <f t="shared" si="21"/>
        <v>76</v>
      </c>
      <c r="M54" s="7">
        <f t="shared" si="22"/>
        <v>19</v>
      </c>
      <c r="N54" s="36"/>
      <c r="O54" s="83">
        <f t="shared" si="23"/>
        <v>0</v>
      </c>
      <c r="P54" s="83">
        <f t="shared" si="24"/>
        <v>0</v>
      </c>
      <c r="Q54" s="83">
        <f t="shared" si="25"/>
        <v>166</v>
      </c>
      <c r="R54" s="83">
        <f t="shared" si="26"/>
        <v>299</v>
      </c>
      <c r="S54" s="83">
        <f t="shared" si="27"/>
        <v>356</v>
      </c>
      <c r="T54" s="73"/>
      <c r="U54" s="74">
        <f>IF(B54=C54,0,IF(S54&lt;&gt;"-",(S54)/Přehled!$A$1,0))</f>
        <v>0.84761904761904761</v>
      </c>
      <c r="W54"/>
      <c r="X54"/>
    </row>
    <row r="55" spans="1:24" s="22" customFormat="1" x14ac:dyDescent="0.25">
      <c r="A55" s="55">
        <v>53</v>
      </c>
      <c r="B55" s="34">
        <v>3355</v>
      </c>
      <c r="C55" s="7"/>
      <c r="D55" s="56">
        <v>910</v>
      </c>
      <c r="E55" s="41">
        <f t="shared" si="14"/>
        <v>455</v>
      </c>
      <c r="F55" s="41">
        <f t="shared" si="15"/>
        <v>150</v>
      </c>
      <c r="G55" s="41">
        <f t="shared" si="16"/>
        <v>40</v>
      </c>
      <c r="H55" s="7">
        <f t="shared" si="17"/>
        <v>10</v>
      </c>
      <c r="I55" s="34">
        <f t="shared" si="18"/>
        <v>1729</v>
      </c>
      <c r="J55" s="41">
        <f t="shared" si="19"/>
        <v>865</v>
      </c>
      <c r="K55" s="41">
        <f t="shared" si="20"/>
        <v>285</v>
      </c>
      <c r="L55" s="41">
        <f t="shared" si="21"/>
        <v>76</v>
      </c>
      <c r="M55" s="7">
        <f t="shared" si="22"/>
        <v>19</v>
      </c>
      <c r="N55" s="36"/>
      <c r="O55" s="83">
        <f t="shared" si="23"/>
        <v>0</v>
      </c>
      <c r="P55" s="83">
        <f t="shared" si="24"/>
        <v>0</v>
      </c>
      <c r="Q55" s="83">
        <f t="shared" si="25"/>
        <v>191</v>
      </c>
      <c r="R55" s="83">
        <f t="shared" si="26"/>
        <v>324</v>
      </c>
      <c r="S55" s="83">
        <f t="shared" si="27"/>
        <v>381</v>
      </c>
      <c r="T55" s="73"/>
      <c r="U55" s="74">
        <f>IF(B55=C55,0,IF(S55&lt;&gt;"-",(S55)/Přehled!$A$1,0))</f>
        <v>0.90714285714285714</v>
      </c>
      <c r="W55"/>
      <c r="X55"/>
    </row>
    <row r="56" spans="1:24" s="22" customFormat="1" x14ac:dyDescent="0.25">
      <c r="A56" s="55">
        <v>54</v>
      </c>
      <c r="B56" s="34">
        <v>3439</v>
      </c>
      <c r="C56" s="7"/>
      <c r="D56" s="56">
        <v>930</v>
      </c>
      <c r="E56" s="41">
        <f t="shared" si="14"/>
        <v>465</v>
      </c>
      <c r="F56" s="41">
        <f t="shared" si="15"/>
        <v>155</v>
      </c>
      <c r="G56" s="41">
        <f t="shared" si="16"/>
        <v>40</v>
      </c>
      <c r="H56" s="7">
        <f t="shared" si="17"/>
        <v>10</v>
      </c>
      <c r="I56" s="34">
        <f t="shared" si="18"/>
        <v>1767</v>
      </c>
      <c r="J56" s="41">
        <f t="shared" si="19"/>
        <v>884</v>
      </c>
      <c r="K56" s="41">
        <f t="shared" si="20"/>
        <v>295</v>
      </c>
      <c r="L56" s="41">
        <f t="shared" si="21"/>
        <v>76</v>
      </c>
      <c r="M56" s="7">
        <f t="shared" si="22"/>
        <v>19</v>
      </c>
      <c r="N56" s="36"/>
      <c r="O56" s="83">
        <f t="shared" si="23"/>
        <v>0</v>
      </c>
      <c r="P56" s="83">
        <f t="shared" si="24"/>
        <v>0</v>
      </c>
      <c r="Q56" s="83">
        <f t="shared" si="25"/>
        <v>198</v>
      </c>
      <c r="R56" s="83">
        <f t="shared" si="26"/>
        <v>341</v>
      </c>
      <c r="S56" s="83">
        <f t="shared" si="27"/>
        <v>398</v>
      </c>
      <c r="T56" s="73"/>
      <c r="U56" s="74">
        <f>IF(B56=C56,0,IF(S56&lt;&gt;"-",(S56)/Přehled!$A$1,0))</f>
        <v>0.94761904761904758</v>
      </c>
      <c r="W56"/>
      <c r="X56"/>
    </row>
    <row r="57" spans="1:24" s="22" customFormat="1" x14ac:dyDescent="0.25">
      <c r="A57" s="55">
        <v>55</v>
      </c>
      <c r="B57" s="34">
        <v>3524</v>
      </c>
      <c r="C57" s="7"/>
      <c r="D57" s="56">
        <v>950</v>
      </c>
      <c r="E57" s="41">
        <f t="shared" si="14"/>
        <v>475</v>
      </c>
      <c r="F57" s="41">
        <f t="shared" si="15"/>
        <v>160</v>
      </c>
      <c r="G57" s="41">
        <f t="shared" si="16"/>
        <v>40</v>
      </c>
      <c r="H57" s="7">
        <f t="shared" si="17"/>
        <v>10</v>
      </c>
      <c r="I57" s="34">
        <f t="shared" si="18"/>
        <v>1805</v>
      </c>
      <c r="J57" s="41">
        <f t="shared" si="19"/>
        <v>903</v>
      </c>
      <c r="K57" s="41">
        <f t="shared" si="20"/>
        <v>304</v>
      </c>
      <c r="L57" s="41">
        <f t="shared" si="21"/>
        <v>76</v>
      </c>
      <c r="M57" s="7">
        <f t="shared" si="22"/>
        <v>19</v>
      </c>
      <c r="N57" s="36"/>
      <c r="O57" s="83">
        <f t="shared" si="23"/>
        <v>0</v>
      </c>
      <c r="P57" s="83">
        <f t="shared" si="24"/>
        <v>0</v>
      </c>
      <c r="Q57" s="83">
        <f t="shared" si="25"/>
        <v>208</v>
      </c>
      <c r="R57" s="83">
        <f t="shared" si="26"/>
        <v>360</v>
      </c>
      <c r="S57" s="83">
        <f t="shared" si="27"/>
        <v>417</v>
      </c>
      <c r="T57" s="73"/>
      <c r="U57" s="74">
        <f>IF(B57=C57,0,IF(S57&lt;&gt;"-",(S57)/Přehled!$A$1,0))</f>
        <v>0.99285714285714288</v>
      </c>
      <c r="W57"/>
      <c r="X57"/>
    </row>
    <row r="58" spans="1:24" s="22" customFormat="1" x14ac:dyDescent="0.25">
      <c r="A58" s="55">
        <v>56</v>
      </c>
      <c r="B58" s="34">
        <v>3613</v>
      </c>
      <c r="C58" s="7"/>
      <c r="D58" s="56">
        <v>970</v>
      </c>
      <c r="E58" s="41">
        <f t="shared" si="14"/>
        <v>485</v>
      </c>
      <c r="F58" s="41">
        <f t="shared" si="15"/>
        <v>160</v>
      </c>
      <c r="G58" s="41">
        <f t="shared" si="16"/>
        <v>40</v>
      </c>
      <c r="H58" s="7">
        <f t="shared" si="17"/>
        <v>10</v>
      </c>
      <c r="I58" s="34">
        <f t="shared" si="18"/>
        <v>1843</v>
      </c>
      <c r="J58" s="41">
        <f t="shared" si="19"/>
        <v>922</v>
      </c>
      <c r="K58" s="41">
        <f t="shared" si="20"/>
        <v>304</v>
      </c>
      <c r="L58" s="41">
        <f t="shared" si="21"/>
        <v>76</v>
      </c>
      <c r="M58" s="7">
        <f t="shared" si="22"/>
        <v>19</v>
      </c>
      <c r="N58" s="36"/>
      <c r="O58" s="83">
        <f t="shared" si="23"/>
        <v>0</v>
      </c>
      <c r="P58" s="83">
        <f t="shared" si="24"/>
        <v>0</v>
      </c>
      <c r="Q58" s="83">
        <f t="shared" si="25"/>
        <v>240</v>
      </c>
      <c r="R58" s="83">
        <f t="shared" si="26"/>
        <v>392</v>
      </c>
      <c r="S58" s="83">
        <f t="shared" si="27"/>
        <v>449</v>
      </c>
      <c r="T58" s="73"/>
      <c r="U58" s="74">
        <f>IF(B58=C58,0,IF(S58&lt;&gt;"-",(S58)/Přehled!$A$1,0))</f>
        <v>1.069047619047619</v>
      </c>
      <c r="W58"/>
      <c r="X58"/>
    </row>
    <row r="59" spans="1:24" s="22" customFormat="1" x14ac:dyDescent="0.25">
      <c r="A59" s="55">
        <v>57</v>
      </c>
      <c r="B59" s="34">
        <v>3703</v>
      </c>
      <c r="C59" s="7"/>
      <c r="D59" s="56">
        <v>990</v>
      </c>
      <c r="E59" s="41">
        <f t="shared" si="14"/>
        <v>495</v>
      </c>
      <c r="F59" s="41">
        <f t="shared" si="15"/>
        <v>165</v>
      </c>
      <c r="G59" s="41">
        <f t="shared" si="16"/>
        <v>40</v>
      </c>
      <c r="H59" s="7">
        <f t="shared" si="17"/>
        <v>10</v>
      </c>
      <c r="I59" s="34">
        <f t="shared" si="18"/>
        <v>1881</v>
      </c>
      <c r="J59" s="41">
        <f t="shared" si="19"/>
        <v>941</v>
      </c>
      <c r="K59" s="41">
        <f t="shared" si="20"/>
        <v>314</v>
      </c>
      <c r="L59" s="41">
        <f t="shared" si="21"/>
        <v>76</v>
      </c>
      <c r="M59" s="7">
        <f t="shared" si="22"/>
        <v>19</v>
      </c>
      <c r="N59" s="36"/>
      <c r="O59" s="83">
        <f t="shared" si="23"/>
        <v>0</v>
      </c>
      <c r="P59" s="83">
        <f t="shared" si="24"/>
        <v>0</v>
      </c>
      <c r="Q59" s="83">
        <f t="shared" si="25"/>
        <v>253</v>
      </c>
      <c r="R59" s="83">
        <f t="shared" si="26"/>
        <v>415</v>
      </c>
      <c r="S59" s="83">
        <f t="shared" si="27"/>
        <v>472</v>
      </c>
      <c r="T59" s="73"/>
      <c r="U59" s="74">
        <f>IF(B59=C59,0,IF(S59&lt;&gt;"-",(S59)/Přehled!$A$1,0))</f>
        <v>1.1238095238095238</v>
      </c>
      <c r="W59"/>
      <c r="X59"/>
    </row>
    <row r="60" spans="1:24" s="22" customFormat="1" x14ac:dyDescent="0.25">
      <c r="A60" s="55">
        <v>58</v>
      </c>
      <c r="B60" s="34">
        <v>3795</v>
      </c>
      <c r="C60" s="7"/>
      <c r="D60" s="56">
        <v>1015</v>
      </c>
      <c r="E60" s="41">
        <f t="shared" si="14"/>
        <v>510</v>
      </c>
      <c r="F60" s="41">
        <f t="shared" si="15"/>
        <v>170</v>
      </c>
      <c r="G60" s="41">
        <f t="shared" si="16"/>
        <v>45</v>
      </c>
      <c r="H60" s="7">
        <f t="shared" si="17"/>
        <v>10</v>
      </c>
      <c r="I60" s="34">
        <f t="shared" si="18"/>
        <v>1929</v>
      </c>
      <c r="J60" s="41">
        <f t="shared" si="19"/>
        <v>969</v>
      </c>
      <c r="K60" s="41">
        <f t="shared" si="20"/>
        <v>323</v>
      </c>
      <c r="L60" s="41">
        <f t="shared" si="21"/>
        <v>86</v>
      </c>
      <c r="M60" s="7">
        <f t="shared" si="22"/>
        <v>19</v>
      </c>
      <c r="N60" s="36"/>
      <c r="O60" s="83">
        <f t="shared" si="23"/>
        <v>0</v>
      </c>
      <c r="P60" s="83">
        <f t="shared" si="24"/>
        <v>0</v>
      </c>
      <c r="Q60" s="83">
        <f t="shared" si="25"/>
        <v>251</v>
      </c>
      <c r="R60" s="83">
        <f t="shared" si="26"/>
        <v>402</v>
      </c>
      <c r="S60" s="83">
        <f t="shared" si="27"/>
        <v>469</v>
      </c>
      <c r="T60" s="73"/>
      <c r="U60" s="74">
        <f>IF(B60=C60,0,IF(S60&lt;&gt;"-",(S60)/Přehled!$A$1,0))</f>
        <v>1.1166666666666667</v>
      </c>
      <c r="W60"/>
      <c r="X60"/>
    </row>
    <row r="61" spans="1:24" s="22" customFormat="1" x14ac:dyDescent="0.25">
      <c r="A61" s="55">
        <v>59</v>
      </c>
      <c r="B61" s="34">
        <v>3890</v>
      </c>
      <c r="C61" s="7"/>
      <c r="D61" s="56">
        <v>1035</v>
      </c>
      <c r="E61" s="41">
        <f t="shared" si="14"/>
        <v>520</v>
      </c>
      <c r="F61" s="41">
        <f t="shared" si="15"/>
        <v>175</v>
      </c>
      <c r="G61" s="41">
        <f t="shared" si="16"/>
        <v>45</v>
      </c>
      <c r="H61" s="7">
        <f t="shared" si="17"/>
        <v>10</v>
      </c>
      <c r="I61" s="34">
        <f t="shared" si="18"/>
        <v>1967</v>
      </c>
      <c r="J61" s="41">
        <f t="shared" si="19"/>
        <v>988</v>
      </c>
      <c r="K61" s="41">
        <f t="shared" si="20"/>
        <v>333</v>
      </c>
      <c r="L61" s="41">
        <f t="shared" si="21"/>
        <v>86</v>
      </c>
      <c r="M61" s="7">
        <f t="shared" si="22"/>
        <v>19</v>
      </c>
      <c r="N61" s="36"/>
      <c r="O61" s="83">
        <f t="shared" si="23"/>
        <v>0</v>
      </c>
      <c r="P61" s="83">
        <f t="shared" si="24"/>
        <v>0</v>
      </c>
      <c r="Q61" s="83">
        <f t="shared" si="25"/>
        <v>269</v>
      </c>
      <c r="R61" s="83">
        <f t="shared" si="26"/>
        <v>430</v>
      </c>
      <c r="S61" s="83">
        <f t="shared" si="27"/>
        <v>497</v>
      </c>
      <c r="T61" s="73"/>
      <c r="U61" s="74">
        <f>IF(B61=C61,0,IF(S61&lt;&gt;"-",(S61)/Přehled!$A$1,0))</f>
        <v>1.1833333333333333</v>
      </c>
      <c r="W61"/>
      <c r="X61"/>
    </row>
    <row r="62" spans="1:24" s="22" customFormat="1" x14ac:dyDescent="0.25">
      <c r="A62" s="55">
        <v>60</v>
      </c>
      <c r="B62" s="34">
        <v>3988</v>
      </c>
      <c r="C62" s="7"/>
      <c r="D62" s="56">
        <v>1055</v>
      </c>
      <c r="E62" s="41">
        <f t="shared" si="14"/>
        <v>530</v>
      </c>
      <c r="F62" s="41">
        <f t="shared" si="15"/>
        <v>175</v>
      </c>
      <c r="G62" s="41">
        <f t="shared" si="16"/>
        <v>45</v>
      </c>
      <c r="H62" s="7">
        <f t="shared" si="17"/>
        <v>10</v>
      </c>
      <c r="I62" s="34">
        <f t="shared" si="18"/>
        <v>2005</v>
      </c>
      <c r="J62" s="41">
        <f t="shared" si="19"/>
        <v>1007</v>
      </c>
      <c r="K62" s="41">
        <f t="shared" si="20"/>
        <v>333</v>
      </c>
      <c r="L62" s="41">
        <f t="shared" si="21"/>
        <v>86</v>
      </c>
      <c r="M62" s="7">
        <f t="shared" si="22"/>
        <v>19</v>
      </c>
      <c r="N62" s="36"/>
      <c r="O62" s="83">
        <f t="shared" si="23"/>
        <v>0</v>
      </c>
      <c r="P62" s="83">
        <f t="shared" si="24"/>
        <v>0</v>
      </c>
      <c r="Q62" s="83">
        <f t="shared" si="25"/>
        <v>310</v>
      </c>
      <c r="R62" s="83">
        <f t="shared" si="26"/>
        <v>471</v>
      </c>
      <c r="S62" s="83">
        <f t="shared" si="27"/>
        <v>538</v>
      </c>
      <c r="T62" s="73"/>
      <c r="U62" s="74">
        <f>IF(B62=C62,0,IF(S62&lt;&gt;"-",(S62)/Přehled!$A$1,0))</f>
        <v>1.2809523809523808</v>
      </c>
      <c r="W62"/>
      <c r="X62"/>
    </row>
    <row r="63" spans="1:24" s="22" customFormat="1" x14ac:dyDescent="0.25">
      <c r="A63" s="50">
        <v>61</v>
      </c>
      <c r="B63" s="51">
        <v>4087</v>
      </c>
      <c r="C63" s="52"/>
      <c r="D63" s="53">
        <v>1075</v>
      </c>
      <c r="E63" s="54">
        <f t="shared" si="14"/>
        <v>540</v>
      </c>
      <c r="F63" s="54">
        <f t="shared" si="15"/>
        <v>180</v>
      </c>
      <c r="G63" s="54">
        <f t="shared" si="16"/>
        <v>45</v>
      </c>
      <c r="H63" s="52">
        <f t="shared" si="17"/>
        <v>10</v>
      </c>
      <c r="I63" s="51">
        <f t="shared" si="18"/>
        <v>2043</v>
      </c>
      <c r="J63" s="54">
        <f t="shared" si="19"/>
        <v>1026</v>
      </c>
      <c r="K63" s="54">
        <f t="shared" si="20"/>
        <v>342</v>
      </c>
      <c r="L63" s="54">
        <f t="shared" si="21"/>
        <v>86</v>
      </c>
      <c r="M63" s="52">
        <f t="shared" si="22"/>
        <v>19</v>
      </c>
      <c r="N63" s="36"/>
      <c r="O63" s="83">
        <f t="shared" si="23"/>
        <v>1</v>
      </c>
      <c r="P63" s="83">
        <f t="shared" si="24"/>
        <v>0</v>
      </c>
      <c r="Q63" s="83">
        <f t="shared" si="25"/>
        <v>334</v>
      </c>
      <c r="R63" s="83">
        <f t="shared" si="26"/>
        <v>504</v>
      </c>
      <c r="S63" s="83">
        <f t="shared" si="27"/>
        <v>571</v>
      </c>
      <c r="T63" s="73"/>
      <c r="U63" s="74">
        <f>IF(B63=C63,0,IF(S63&lt;&gt;"-",(S63)/Přehled!$A$1,0))</f>
        <v>1.3595238095238096</v>
      </c>
      <c r="W63"/>
      <c r="X63"/>
    </row>
    <row r="64" spans="1:24" s="22" customFormat="1" x14ac:dyDescent="0.25">
      <c r="A64" s="55">
        <v>62</v>
      </c>
      <c r="B64" s="34">
        <v>4189</v>
      </c>
      <c r="C64" s="7"/>
      <c r="D64" s="56">
        <v>1100</v>
      </c>
      <c r="E64" s="41">
        <f t="shared" si="14"/>
        <v>550</v>
      </c>
      <c r="F64" s="41">
        <f t="shared" si="15"/>
        <v>185</v>
      </c>
      <c r="G64" s="41">
        <f t="shared" si="16"/>
        <v>45</v>
      </c>
      <c r="H64" s="7">
        <f t="shared" si="17"/>
        <v>10</v>
      </c>
      <c r="I64" s="34">
        <f t="shared" si="18"/>
        <v>2090</v>
      </c>
      <c r="J64" s="41">
        <f t="shared" si="19"/>
        <v>1045</v>
      </c>
      <c r="K64" s="41">
        <f t="shared" si="20"/>
        <v>352</v>
      </c>
      <c r="L64" s="41">
        <f t="shared" si="21"/>
        <v>86</v>
      </c>
      <c r="M64" s="7">
        <f t="shared" si="22"/>
        <v>19</v>
      </c>
      <c r="N64" s="36"/>
      <c r="O64" s="83">
        <f t="shared" si="23"/>
        <v>9</v>
      </c>
      <c r="P64" s="83">
        <f t="shared" si="24"/>
        <v>0</v>
      </c>
      <c r="Q64" s="83">
        <f t="shared" si="25"/>
        <v>350</v>
      </c>
      <c r="R64" s="83">
        <f t="shared" si="26"/>
        <v>530</v>
      </c>
      <c r="S64" s="83">
        <f t="shared" si="27"/>
        <v>597</v>
      </c>
      <c r="T64" s="73"/>
      <c r="U64" s="74">
        <f>IF(B64=C64,0,IF(S64&lt;&gt;"-",(S64)/Přehled!$A$1,0))</f>
        <v>1.4214285714285715</v>
      </c>
      <c r="W64"/>
      <c r="X64"/>
    </row>
    <row r="65" spans="1:24" s="22" customFormat="1" x14ac:dyDescent="0.25">
      <c r="A65" s="55">
        <v>63</v>
      </c>
      <c r="B65" s="34">
        <v>4294</v>
      </c>
      <c r="C65" s="7"/>
      <c r="D65" s="56">
        <v>1120</v>
      </c>
      <c r="E65" s="41">
        <f t="shared" si="14"/>
        <v>560</v>
      </c>
      <c r="F65" s="41">
        <f t="shared" si="15"/>
        <v>185</v>
      </c>
      <c r="G65" s="41">
        <f t="shared" si="16"/>
        <v>45</v>
      </c>
      <c r="H65" s="7">
        <f t="shared" si="17"/>
        <v>10</v>
      </c>
      <c r="I65" s="34">
        <f t="shared" si="18"/>
        <v>2128</v>
      </c>
      <c r="J65" s="41">
        <f t="shared" si="19"/>
        <v>1064</v>
      </c>
      <c r="K65" s="41">
        <f t="shared" si="20"/>
        <v>352</v>
      </c>
      <c r="L65" s="41">
        <f t="shared" si="21"/>
        <v>86</v>
      </c>
      <c r="M65" s="7">
        <f t="shared" si="22"/>
        <v>19</v>
      </c>
      <c r="N65" s="36"/>
      <c r="O65" s="83">
        <f t="shared" si="23"/>
        <v>38</v>
      </c>
      <c r="P65" s="83">
        <f t="shared" si="24"/>
        <v>0</v>
      </c>
      <c r="Q65" s="83">
        <f t="shared" si="25"/>
        <v>398</v>
      </c>
      <c r="R65" s="83">
        <f t="shared" si="26"/>
        <v>578</v>
      </c>
      <c r="S65" s="83">
        <f t="shared" si="27"/>
        <v>645</v>
      </c>
      <c r="T65" s="73"/>
      <c r="U65" s="74">
        <f>IF(B65=C65,0,IF(S65&lt;&gt;"-",(S65)/Přehled!$A$1,0))</f>
        <v>1.5357142857142858</v>
      </c>
      <c r="W65"/>
      <c r="X65"/>
    </row>
    <row r="66" spans="1:24" s="22" customFormat="1" x14ac:dyDescent="0.25">
      <c r="A66" s="55">
        <v>64</v>
      </c>
      <c r="B66" s="34">
        <v>4401</v>
      </c>
      <c r="C66" s="7"/>
      <c r="D66" s="56">
        <v>1140</v>
      </c>
      <c r="E66" s="41">
        <f t="shared" si="14"/>
        <v>570</v>
      </c>
      <c r="F66" s="41">
        <f t="shared" si="15"/>
        <v>190</v>
      </c>
      <c r="G66" s="41">
        <f t="shared" si="16"/>
        <v>50</v>
      </c>
      <c r="H66" s="7">
        <f t="shared" si="17"/>
        <v>10</v>
      </c>
      <c r="I66" s="34">
        <f t="shared" si="18"/>
        <v>2166</v>
      </c>
      <c r="J66" s="41">
        <f t="shared" si="19"/>
        <v>1083</v>
      </c>
      <c r="K66" s="41">
        <f t="shared" si="20"/>
        <v>361</v>
      </c>
      <c r="L66" s="41">
        <f t="shared" si="21"/>
        <v>95</v>
      </c>
      <c r="M66" s="7">
        <f t="shared" si="22"/>
        <v>19</v>
      </c>
      <c r="N66" s="36"/>
      <c r="O66" s="83">
        <f t="shared" si="23"/>
        <v>69</v>
      </c>
      <c r="P66" s="83">
        <f t="shared" si="24"/>
        <v>0</v>
      </c>
      <c r="Q66" s="83">
        <f t="shared" si="25"/>
        <v>430</v>
      </c>
      <c r="R66" s="83">
        <f t="shared" si="26"/>
        <v>601</v>
      </c>
      <c r="S66" s="83">
        <f t="shared" si="27"/>
        <v>677</v>
      </c>
      <c r="T66" s="73"/>
      <c r="U66" s="74">
        <f>IF(B66=C66,0,IF(S66&lt;&gt;"-",(S66)/Přehled!$A$1,0))</f>
        <v>1.611904761904762</v>
      </c>
      <c r="W66"/>
      <c r="X66"/>
    </row>
    <row r="67" spans="1:24" x14ac:dyDescent="0.25">
      <c r="A67" s="55">
        <v>65</v>
      </c>
      <c r="B67" s="34">
        <v>4511</v>
      </c>
      <c r="C67" s="7"/>
      <c r="D67" s="56">
        <v>1160</v>
      </c>
      <c r="E67" s="41">
        <f t="shared" si="14"/>
        <v>580</v>
      </c>
      <c r="F67" s="41">
        <f t="shared" si="15"/>
        <v>195</v>
      </c>
      <c r="G67" s="41">
        <f t="shared" si="16"/>
        <v>50</v>
      </c>
      <c r="H67" s="7">
        <f t="shared" si="17"/>
        <v>10</v>
      </c>
      <c r="I67" s="34">
        <f t="shared" si="18"/>
        <v>2204</v>
      </c>
      <c r="J67" s="41">
        <f t="shared" si="19"/>
        <v>1102</v>
      </c>
      <c r="K67" s="41">
        <f t="shared" si="20"/>
        <v>371</v>
      </c>
      <c r="L67" s="41">
        <f t="shared" si="21"/>
        <v>95</v>
      </c>
      <c r="M67" s="7">
        <f t="shared" si="22"/>
        <v>19</v>
      </c>
      <c r="N67" s="36"/>
      <c r="O67" s="83">
        <f t="shared" si="23"/>
        <v>103</v>
      </c>
      <c r="P67" s="83">
        <f t="shared" si="24"/>
        <v>0</v>
      </c>
      <c r="Q67" s="83">
        <f t="shared" si="25"/>
        <v>463</v>
      </c>
      <c r="R67" s="83">
        <f t="shared" si="26"/>
        <v>644</v>
      </c>
      <c r="S67" s="83">
        <f t="shared" si="27"/>
        <v>720</v>
      </c>
      <c r="T67" s="73"/>
      <c r="U67" s="74">
        <f>IF(B67=C67,0,IF(S67&lt;&gt;"-",(S67)/Přehled!$A$1,0))</f>
        <v>1.7142857142857142</v>
      </c>
    </row>
    <row r="68" spans="1:24" x14ac:dyDescent="0.25">
      <c r="A68" s="55">
        <v>66</v>
      </c>
      <c r="B68" s="34">
        <v>4624</v>
      </c>
      <c r="C68" s="7"/>
      <c r="D68" s="56">
        <v>1185</v>
      </c>
      <c r="E68" s="41">
        <f t="shared" ref="E68:E131" si="28">ROUND((D68/2)/5,0)*5</f>
        <v>595</v>
      </c>
      <c r="F68" s="41">
        <f t="shared" ref="F68:F131" si="29">ROUND((E68/3)/5,0)*5</f>
        <v>200</v>
      </c>
      <c r="G68" s="41">
        <f t="shared" ref="G68:G131" si="30">ROUND((F68/4)/5,0)*5</f>
        <v>50</v>
      </c>
      <c r="H68" s="7">
        <f t="shared" ref="H68:H131" si="31">ROUND((G68/5)/5,0)*5</f>
        <v>10</v>
      </c>
      <c r="I68" s="34">
        <f t="shared" ref="I68:M127" si="32">ROUNDUP(D68*1.9,0)</f>
        <v>2252</v>
      </c>
      <c r="J68" s="41">
        <f t="shared" ref="J68:J126" si="33">ROUNDUP(E68*1.9,0)</f>
        <v>1131</v>
      </c>
      <c r="K68" s="41">
        <f t="shared" ref="K68:K126" si="34">ROUNDUP(F68*1.9,0)</f>
        <v>380</v>
      </c>
      <c r="L68" s="41">
        <f t="shared" ref="L68:L126" si="35">ROUNDUP(G68*1.9,0)</f>
        <v>95</v>
      </c>
      <c r="M68" s="7">
        <f t="shared" ref="M68:M126" si="36">ROUNDUP(H68*1.9,0)</f>
        <v>19</v>
      </c>
      <c r="N68" s="36"/>
      <c r="O68" s="83">
        <f t="shared" ref="O68:O131" si="37">IF((B68-I68)-I68&lt;=0,0,(B68-I68)-I68)</f>
        <v>120</v>
      </c>
      <c r="P68" s="83">
        <f t="shared" ref="P68:P131" si="38">IF((B68-I68-J68)-J68&lt;=O68,0,IF((B68-I68-J68)-J68&lt;=0,0,(B68-I68-J68)-J68))</f>
        <v>0</v>
      </c>
      <c r="Q68" s="83">
        <f t="shared" ref="Q68:Q131" si="39">IF((B68-I68-J68-K68)-K68&lt;=0,0,(B68-I68-J68-K68)-K68)</f>
        <v>481</v>
      </c>
      <c r="R68" s="83">
        <f t="shared" ref="R68:R131" si="40">IF((B68-I68-J68-K68-L68)-L68&lt;=0,0,(B68-I68-J68-K68-L68)-L68)</f>
        <v>671</v>
      </c>
      <c r="S68" s="83">
        <f t="shared" ref="S68:S131" si="41">IF(H68=0,IF((B68-I68-J68-K68-L68-M68)-M68&lt;=0,0,(B68-I68-J68-K68-L68-M68)-M68),IF((B68-I68-J68-K68-L68-M68)-M68&lt;=0,"-",(B68-I68-J68-K68-L68-M68)-M68+M68))</f>
        <v>747</v>
      </c>
      <c r="T68" s="73"/>
      <c r="U68" s="74">
        <f>IF(B68=C68,0,IF(S68&lt;&gt;"-",(S68)/Přehled!$A$1,0))</f>
        <v>1.7785714285714285</v>
      </c>
    </row>
    <row r="69" spans="1:24" x14ac:dyDescent="0.25">
      <c r="A69" s="55">
        <v>67</v>
      </c>
      <c r="B69" s="34">
        <v>4740</v>
      </c>
      <c r="C69" s="7"/>
      <c r="D69" s="56">
        <v>1205</v>
      </c>
      <c r="E69" s="41">
        <f t="shared" si="28"/>
        <v>605</v>
      </c>
      <c r="F69" s="41">
        <f t="shared" si="29"/>
        <v>200</v>
      </c>
      <c r="G69" s="41">
        <f t="shared" si="30"/>
        <v>50</v>
      </c>
      <c r="H69" s="7">
        <f t="shared" si="31"/>
        <v>10</v>
      </c>
      <c r="I69" s="34">
        <f t="shared" si="32"/>
        <v>2290</v>
      </c>
      <c r="J69" s="41">
        <f t="shared" si="33"/>
        <v>1150</v>
      </c>
      <c r="K69" s="41">
        <f t="shared" si="34"/>
        <v>380</v>
      </c>
      <c r="L69" s="41">
        <f t="shared" si="35"/>
        <v>95</v>
      </c>
      <c r="M69" s="7">
        <f t="shared" si="36"/>
        <v>19</v>
      </c>
      <c r="N69" s="36"/>
      <c r="O69" s="83">
        <f t="shared" si="37"/>
        <v>160</v>
      </c>
      <c r="P69" s="83">
        <f t="shared" si="38"/>
        <v>0</v>
      </c>
      <c r="Q69" s="83">
        <f t="shared" si="39"/>
        <v>540</v>
      </c>
      <c r="R69" s="83">
        <f t="shared" si="40"/>
        <v>730</v>
      </c>
      <c r="S69" s="83">
        <f t="shared" si="41"/>
        <v>806</v>
      </c>
      <c r="T69" s="73"/>
      <c r="U69" s="74">
        <f>IF(B69=C69,0,IF(S69&lt;&gt;"-",(S69)/Přehled!$A$1,0))</f>
        <v>1.9190476190476191</v>
      </c>
    </row>
    <row r="70" spans="1:24" x14ac:dyDescent="0.25">
      <c r="A70" s="55">
        <v>68</v>
      </c>
      <c r="B70" s="34">
        <v>4858</v>
      </c>
      <c r="C70" s="7"/>
      <c r="D70" s="56">
        <v>1225</v>
      </c>
      <c r="E70" s="41">
        <f t="shared" si="28"/>
        <v>615</v>
      </c>
      <c r="F70" s="41">
        <f t="shared" si="29"/>
        <v>205</v>
      </c>
      <c r="G70" s="41">
        <f t="shared" si="30"/>
        <v>50</v>
      </c>
      <c r="H70" s="7">
        <f t="shared" si="31"/>
        <v>10</v>
      </c>
      <c r="I70" s="34">
        <f t="shared" si="32"/>
        <v>2328</v>
      </c>
      <c r="J70" s="41">
        <f t="shared" si="33"/>
        <v>1169</v>
      </c>
      <c r="K70" s="41">
        <f t="shared" si="34"/>
        <v>390</v>
      </c>
      <c r="L70" s="41">
        <f t="shared" si="35"/>
        <v>95</v>
      </c>
      <c r="M70" s="7">
        <f t="shared" si="36"/>
        <v>19</v>
      </c>
      <c r="N70" s="36"/>
      <c r="O70" s="83">
        <f t="shared" si="37"/>
        <v>202</v>
      </c>
      <c r="P70" s="83">
        <f t="shared" si="38"/>
        <v>0</v>
      </c>
      <c r="Q70" s="83">
        <f t="shared" si="39"/>
        <v>581</v>
      </c>
      <c r="R70" s="83">
        <f t="shared" si="40"/>
        <v>781</v>
      </c>
      <c r="S70" s="83">
        <f t="shared" si="41"/>
        <v>857</v>
      </c>
      <c r="T70" s="73"/>
      <c r="U70" s="74">
        <f>IF(B70=C70,0,IF(S70&lt;&gt;"-",(S70)/Přehled!$A$1,0))</f>
        <v>2.0404761904761903</v>
      </c>
    </row>
    <row r="71" spans="1:24" x14ac:dyDescent="0.25">
      <c r="A71" s="55">
        <v>69</v>
      </c>
      <c r="B71" s="34">
        <v>4980</v>
      </c>
      <c r="C71" s="7"/>
      <c r="D71" s="56">
        <v>1250</v>
      </c>
      <c r="E71" s="41">
        <f t="shared" si="28"/>
        <v>625</v>
      </c>
      <c r="F71" s="41">
        <f t="shared" si="29"/>
        <v>210</v>
      </c>
      <c r="G71" s="41">
        <f t="shared" si="30"/>
        <v>55</v>
      </c>
      <c r="H71" s="7">
        <f t="shared" si="31"/>
        <v>10</v>
      </c>
      <c r="I71" s="34">
        <f t="shared" si="32"/>
        <v>2375</v>
      </c>
      <c r="J71" s="41">
        <f t="shared" si="33"/>
        <v>1188</v>
      </c>
      <c r="K71" s="41">
        <f t="shared" si="34"/>
        <v>399</v>
      </c>
      <c r="L71" s="41">
        <f t="shared" si="35"/>
        <v>105</v>
      </c>
      <c r="M71" s="7">
        <f t="shared" si="36"/>
        <v>19</v>
      </c>
      <c r="N71" s="36"/>
      <c r="O71" s="83">
        <f t="shared" si="37"/>
        <v>230</v>
      </c>
      <c r="P71" s="83">
        <f t="shared" si="38"/>
        <v>0</v>
      </c>
      <c r="Q71" s="83">
        <f t="shared" si="39"/>
        <v>619</v>
      </c>
      <c r="R71" s="83">
        <f t="shared" si="40"/>
        <v>808</v>
      </c>
      <c r="S71" s="83">
        <f t="shared" si="41"/>
        <v>894</v>
      </c>
      <c r="T71" s="73"/>
      <c r="U71" s="74">
        <f>IF(B71=C71,0,IF(S71&lt;&gt;"-",(S71)/Přehled!$A$1,0))</f>
        <v>2.1285714285714286</v>
      </c>
    </row>
    <row r="72" spans="1:24" x14ac:dyDescent="0.25">
      <c r="A72" s="55">
        <v>70</v>
      </c>
      <c r="B72" s="34">
        <v>5104</v>
      </c>
      <c r="C72" s="7"/>
      <c r="D72" s="56">
        <v>1270</v>
      </c>
      <c r="E72" s="41">
        <f t="shared" si="28"/>
        <v>635</v>
      </c>
      <c r="F72" s="41">
        <f t="shared" si="29"/>
        <v>210</v>
      </c>
      <c r="G72" s="41">
        <f t="shared" si="30"/>
        <v>55</v>
      </c>
      <c r="H72" s="7">
        <f t="shared" si="31"/>
        <v>10</v>
      </c>
      <c r="I72" s="34">
        <f t="shared" si="32"/>
        <v>2413</v>
      </c>
      <c r="J72" s="41">
        <f t="shared" si="33"/>
        <v>1207</v>
      </c>
      <c r="K72" s="41">
        <f t="shared" si="34"/>
        <v>399</v>
      </c>
      <c r="L72" s="41">
        <f t="shared" si="35"/>
        <v>105</v>
      </c>
      <c r="M72" s="7">
        <f t="shared" si="36"/>
        <v>19</v>
      </c>
      <c r="N72" s="36"/>
      <c r="O72" s="83">
        <f t="shared" si="37"/>
        <v>278</v>
      </c>
      <c r="P72" s="83">
        <f t="shared" si="38"/>
        <v>0</v>
      </c>
      <c r="Q72" s="83">
        <f t="shared" si="39"/>
        <v>686</v>
      </c>
      <c r="R72" s="83">
        <f t="shared" si="40"/>
        <v>875</v>
      </c>
      <c r="S72" s="83">
        <f t="shared" si="41"/>
        <v>961</v>
      </c>
      <c r="T72" s="73"/>
      <c r="U72" s="74">
        <f>IF(B72=C72,0,IF(S72&lt;&gt;"-",(S72)/Přehled!$A$1,0))</f>
        <v>2.288095238095238</v>
      </c>
    </row>
    <row r="73" spans="1:24" x14ac:dyDescent="0.25">
      <c r="A73" s="50">
        <v>71</v>
      </c>
      <c r="B73" s="51">
        <v>5232</v>
      </c>
      <c r="C73" s="52"/>
      <c r="D73" s="53">
        <v>1295</v>
      </c>
      <c r="E73" s="54">
        <f t="shared" si="28"/>
        <v>650</v>
      </c>
      <c r="F73" s="54">
        <f t="shared" si="29"/>
        <v>215</v>
      </c>
      <c r="G73" s="54">
        <f t="shared" si="30"/>
        <v>55</v>
      </c>
      <c r="H73" s="52">
        <f t="shared" si="31"/>
        <v>10</v>
      </c>
      <c r="I73" s="51">
        <f t="shared" si="32"/>
        <v>2461</v>
      </c>
      <c r="J73" s="54">
        <f t="shared" si="33"/>
        <v>1235</v>
      </c>
      <c r="K73" s="54">
        <f t="shared" si="34"/>
        <v>409</v>
      </c>
      <c r="L73" s="54">
        <f t="shared" si="35"/>
        <v>105</v>
      </c>
      <c r="M73" s="52">
        <f t="shared" si="36"/>
        <v>19</v>
      </c>
      <c r="N73" s="36"/>
      <c r="O73" s="83">
        <f t="shared" si="37"/>
        <v>310</v>
      </c>
      <c r="P73" s="83">
        <f t="shared" si="38"/>
        <v>0</v>
      </c>
      <c r="Q73" s="83">
        <f t="shared" si="39"/>
        <v>718</v>
      </c>
      <c r="R73" s="83">
        <f t="shared" si="40"/>
        <v>917</v>
      </c>
      <c r="S73" s="83">
        <f t="shared" si="41"/>
        <v>1003</v>
      </c>
      <c r="T73" s="73"/>
      <c r="U73" s="74">
        <f>IF(B73=C73,0,IF(S73&lt;&gt;"-",(S73)/Přehled!$A$1,0))</f>
        <v>2.388095238095238</v>
      </c>
    </row>
    <row r="74" spans="1:24" x14ac:dyDescent="0.25">
      <c r="A74" s="55">
        <v>72</v>
      </c>
      <c r="B74" s="34">
        <v>5363</v>
      </c>
      <c r="C74" s="7"/>
      <c r="D74" s="56">
        <v>1315</v>
      </c>
      <c r="E74" s="41">
        <f t="shared" si="28"/>
        <v>660</v>
      </c>
      <c r="F74" s="41">
        <f t="shared" si="29"/>
        <v>220</v>
      </c>
      <c r="G74" s="41">
        <f t="shared" si="30"/>
        <v>55</v>
      </c>
      <c r="H74" s="7">
        <f t="shared" si="31"/>
        <v>10</v>
      </c>
      <c r="I74" s="34">
        <f t="shared" si="32"/>
        <v>2499</v>
      </c>
      <c r="J74" s="41">
        <f t="shared" si="33"/>
        <v>1254</v>
      </c>
      <c r="K74" s="41">
        <f t="shared" si="34"/>
        <v>418</v>
      </c>
      <c r="L74" s="41">
        <f t="shared" si="35"/>
        <v>105</v>
      </c>
      <c r="M74" s="7">
        <f t="shared" si="36"/>
        <v>19</v>
      </c>
      <c r="N74" s="36"/>
      <c r="O74" s="83">
        <f t="shared" si="37"/>
        <v>365</v>
      </c>
      <c r="P74" s="83">
        <f t="shared" si="38"/>
        <v>0</v>
      </c>
      <c r="Q74" s="83">
        <f t="shared" si="39"/>
        <v>774</v>
      </c>
      <c r="R74" s="83">
        <f t="shared" si="40"/>
        <v>982</v>
      </c>
      <c r="S74" s="83">
        <f t="shared" si="41"/>
        <v>1068</v>
      </c>
      <c r="T74" s="73"/>
      <c r="U74" s="74">
        <f>IF(B74=C74,0,IF(S74&lt;&gt;"-",(S74)/Přehled!$A$1,0))</f>
        <v>2.5428571428571427</v>
      </c>
    </row>
    <row r="75" spans="1:24" x14ac:dyDescent="0.25">
      <c r="A75" s="55">
        <v>73</v>
      </c>
      <c r="B75" s="34">
        <v>5497</v>
      </c>
      <c r="C75" s="7"/>
      <c r="D75" s="56">
        <v>1335</v>
      </c>
      <c r="E75" s="41">
        <f t="shared" si="28"/>
        <v>670</v>
      </c>
      <c r="F75" s="41">
        <f t="shared" si="29"/>
        <v>225</v>
      </c>
      <c r="G75" s="41">
        <f t="shared" si="30"/>
        <v>55</v>
      </c>
      <c r="H75" s="7">
        <f t="shared" si="31"/>
        <v>10</v>
      </c>
      <c r="I75" s="34">
        <f t="shared" si="32"/>
        <v>2537</v>
      </c>
      <c r="J75" s="41">
        <f t="shared" si="33"/>
        <v>1273</v>
      </c>
      <c r="K75" s="41">
        <f t="shared" si="34"/>
        <v>428</v>
      </c>
      <c r="L75" s="41">
        <f t="shared" si="35"/>
        <v>105</v>
      </c>
      <c r="M75" s="7">
        <f t="shared" si="36"/>
        <v>19</v>
      </c>
      <c r="N75" s="36"/>
      <c r="O75" s="83">
        <f t="shared" si="37"/>
        <v>423</v>
      </c>
      <c r="P75" s="83">
        <f t="shared" si="38"/>
        <v>0</v>
      </c>
      <c r="Q75" s="83">
        <f t="shared" si="39"/>
        <v>831</v>
      </c>
      <c r="R75" s="83">
        <f t="shared" si="40"/>
        <v>1049</v>
      </c>
      <c r="S75" s="83">
        <f t="shared" si="41"/>
        <v>1135</v>
      </c>
      <c r="T75" s="73"/>
      <c r="U75" s="74">
        <f>IF(B75=C75,0,IF(S75&lt;&gt;"-",(S75)/Přehled!$A$1,0))</f>
        <v>2.7023809523809526</v>
      </c>
    </row>
    <row r="76" spans="1:24" x14ac:dyDescent="0.25">
      <c r="A76" s="55">
        <v>74</v>
      </c>
      <c r="B76" s="34">
        <v>5634</v>
      </c>
      <c r="C76" s="7"/>
      <c r="D76" s="56">
        <v>1360</v>
      </c>
      <c r="E76" s="41">
        <f t="shared" si="28"/>
        <v>680</v>
      </c>
      <c r="F76" s="41">
        <f t="shared" si="29"/>
        <v>225</v>
      </c>
      <c r="G76" s="41">
        <f t="shared" si="30"/>
        <v>55</v>
      </c>
      <c r="H76" s="7">
        <f t="shared" si="31"/>
        <v>10</v>
      </c>
      <c r="I76" s="34">
        <f t="shared" si="32"/>
        <v>2584</v>
      </c>
      <c r="J76" s="41">
        <f t="shared" si="33"/>
        <v>1292</v>
      </c>
      <c r="K76" s="41">
        <f t="shared" si="34"/>
        <v>428</v>
      </c>
      <c r="L76" s="41">
        <f t="shared" si="35"/>
        <v>105</v>
      </c>
      <c r="M76" s="7">
        <f t="shared" si="36"/>
        <v>19</v>
      </c>
      <c r="N76" s="36"/>
      <c r="O76" s="83">
        <f t="shared" si="37"/>
        <v>466</v>
      </c>
      <c r="P76" s="83">
        <f t="shared" si="38"/>
        <v>0</v>
      </c>
      <c r="Q76" s="83">
        <f t="shared" si="39"/>
        <v>902</v>
      </c>
      <c r="R76" s="83">
        <f t="shared" si="40"/>
        <v>1120</v>
      </c>
      <c r="S76" s="83">
        <f t="shared" si="41"/>
        <v>1206</v>
      </c>
      <c r="T76" s="73"/>
      <c r="U76" s="74">
        <f>IF(B76=C76,0,IF(S76&lt;&gt;"-",(S76)/Přehled!$A$1,0))</f>
        <v>2.8714285714285714</v>
      </c>
    </row>
    <row r="77" spans="1:24" x14ac:dyDescent="0.25">
      <c r="A77" s="55">
        <v>75</v>
      </c>
      <c r="B77" s="34">
        <v>5775</v>
      </c>
      <c r="C77" s="7"/>
      <c r="D77" s="56">
        <v>1380</v>
      </c>
      <c r="E77" s="41">
        <f t="shared" si="28"/>
        <v>690</v>
      </c>
      <c r="F77" s="41">
        <f t="shared" si="29"/>
        <v>230</v>
      </c>
      <c r="G77" s="41">
        <f t="shared" si="30"/>
        <v>60</v>
      </c>
      <c r="H77" s="7">
        <f t="shared" si="31"/>
        <v>10</v>
      </c>
      <c r="I77" s="34">
        <f t="shared" si="32"/>
        <v>2622</v>
      </c>
      <c r="J77" s="41">
        <f t="shared" si="33"/>
        <v>1311</v>
      </c>
      <c r="K77" s="41">
        <f t="shared" si="34"/>
        <v>437</v>
      </c>
      <c r="L77" s="41">
        <f t="shared" si="35"/>
        <v>114</v>
      </c>
      <c r="M77" s="7">
        <f t="shared" si="36"/>
        <v>19</v>
      </c>
      <c r="N77" s="36"/>
      <c r="O77" s="83">
        <f t="shared" si="37"/>
        <v>531</v>
      </c>
      <c r="P77" s="83">
        <f t="shared" si="38"/>
        <v>0</v>
      </c>
      <c r="Q77" s="83">
        <f t="shared" si="39"/>
        <v>968</v>
      </c>
      <c r="R77" s="83">
        <f t="shared" si="40"/>
        <v>1177</v>
      </c>
      <c r="S77" s="83">
        <f t="shared" si="41"/>
        <v>1272</v>
      </c>
      <c r="T77" s="73"/>
      <c r="U77" s="74">
        <f>IF(B77=C77,0,IF(S77&lt;&gt;"-",(S77)/Přehled!$A$1,0))</f>
        <v>3.0285714285714285</v>
      </c>
    </row>
    <row r="78" spans="1:24" x14ac:dyDescent="0.25">
      <c r="A78" s="55">
        <v>76</v>
      </c>
      <c r="B78" s="34">
        <v>5919</v>
      </c>
      <c r="C78" s="7"/>
      <c r="D78" s="56">
        <v>1405</v>
      </c>
      <c r="E78" s="41">
        <f t="shared" si="28"/>
        <v>705</v>
      </c>
      <c r="F78" s="41">
        <f t="shared" si="29"/>
        <v>235</v>
      </c>
      <c r="G78" s="41">
        <f t="shared" si="30"/>
        <v>60</v>
      </c>
      <c r="H78" s="7">
        <f t="shared" si="31"/>
        <v>10</v>
      </c>
      <c r="I78" s="34">
        <f t="shared" si="32"/>
        <v>2670</v>
      </c>
      <c r="J78" s="41">
        <f t="shared" si="33"/>
        <v>1340</v>
      </c>
      <c r="K78" s="41">
        <f t="shared" si="34"/>
        <v>447</v>
      </c>
      <c r="L78" s="41">
        <f t="shared" si="35"/>
        <v>114</v>
      </c>
      <c r="M78" s="7">
        <f t="shared" si="36"/>
        <v>19</v>
      </c>
      <c r="N78" s="36"/>
      <c r="O78" s="83">
        <f t="shared" si="37"/>
        <v>579</v>
      </c>
      <c r="P78" s="83">
        <f t="shared" si="38"/>
        <v>0</v>
      </c>
      <c r="Q78" s="83">
        <f t="shared" si="39"/>
        <v>1015</v>
      </c>
      <c r="R78" s="83">
        <f t="shared" si="40"/>
        <v>1234</v>
      </c>
      <c r="S78" s="83">
        <f t="shared" si="41"/>
        <v>1329</v>
      </c>
      <c r="T78" s="73"/>
      <c r="U78" s="74">
        <f>IF(B78=C78,0,IF(S78&lt;&gt;"-",(S78)/Přehled!$A$1,0))</f>
        <v>3.1642857142857141</v>
      </c>
    </row>
    <row r="79" spans="1:24" x14ac:dyDescent="0.25">
      <c r="A79" s="55">
        <v>77</v>
      </c>
      <c r="B79" s="34">
        <v>6067</v>
      </c>
      <c r="C79" s="7"/>
      <c r="D79" s="56">
        <v>1425</v>
      </c>
      <c r="E79" s="41">
        <f t="shared" si="28"/>
        <v>715</v>
      </c>
      <c r="F79" s="41">
        <f t="shared" si="29"/>
        <v>240</v>
      </c>
      <c r="G79" s="41">
        <f t="shared" si="30"/>
        <v>60</v>
      </c>
      <c r="H79" s="7">
        <f t="shared" si="31"/>
        <v>10</v>
      </c>
      <c r="I79" s="34">
        <f t="shared" si="32"/>
        <v>2708</v>
      </c>
      <c r="J79" s="41">
        <f t="shared" si="33"/>
        <v>1359</v>
      </c>
      <c r="K79" s="41">
        <f t="shared" si="34"/>
        <v>456</v>
      </c>
      <c r="L79" s="41">
        <f t="shared" si="35"/>
        <v>114</v>
      </c>
      <c r="M79" s="7">
        <f t="shared" si="36"/>
        <v>19</v>
      </c>
      <c r="N79" s="36"/>
      <c r="O79" s="83">
        <f t="shared" si="37"/>
        <v>651</v>
      </c>
      <c r="P79" s="83">
        <f t="shared" si="38"/>
        <v>0</v>
      </c>
      <c r="Q79" s="83">
        <f t="shared" si="39"/>
        <v>1088</v>
      </c>
      <c r="R79" s="83">
        <f t="shared" si="40"/>
        <v>1316</v>
      </c>
      <c r="S79" s="83">
        <f t="shared" si="41"/>
        <v>1411</v>
      </c>
      <c r="T79" s="73"/>
      <c r="U79" s="74">
        <f>IF(B79=C79,0,IF(S79&lt;&gt;"-",(S79)/Přehled!$A$1,0))</f>
        <v>3.3595238095238096</v>
      </c>
    </row>
    <row r="80" spans="1:24" x14ac:dyDescent="0.25">
      <c r="A80" s="55">
        <v>78</v>
      </c>
      <c r="B80" s="34">
        <v>6219</v>
      </c>
      <c r="C80" s="7"/>
      <c r="D80" s="56">
        <v>1450</v>
      </c>
      <c r="E80" s="41">
        <f t="shared" si="28"/>
        <v>725</v>
      </c>
      <c r="F80" s="41">
        <f t="shared" si="29"/>
        <v>240</v>
      </c>
      <c r="G80" s="41">
        <f t="shared" si="30"/>
        <v>60</v>
      </c>
      <c r="H80" s="7">
        <f t="shared" si="31"/>
        <v>10</v>
      </c>
      <c r="I80" s="34">
        <f t="shared" si="32"/>
        <v>2755</v>
      </c>
      <c r="J80" s="41">
        <f t="shared" si="33"/>
        <v>1378</v>
      </c>
      <c r="K80" s="41">
        <f t="shared" si="34"/>
        <v>456</v>
      </c>
      <c r="L80" s="41">
        <f t="shared" si="35"/>
        <v>114</v>
      </c>
      <c r="M80" s="7">
        <f t="shared" si="36"/>
        <v>19</v>
      </c>
      <c r="N80" s="36"/>
      <c r="O80" s="83">
        <f t="shared" si="37"/>
        <v>709</v>
      </c>
      <c r="P80" s="83">
        <f t="shared" si="38"/>
        <v>0</v>
      </c>
      <c r="Q80" s="83">
        <f t="shared" si="39"/>
        <v>1174</v>
      </c>
      <c r="R80" s="83">
        <f t="shared" si="40"/>
        <v>1402</v>
      </c>
      <c r="S80" s="83">
        <f t="shared" si="41"/>
        <v>1497</v>
      </c>
      <c r="T80" s="73"/>
      <c r="U80" s="74">
        <f>IF(B80=C80,0,IF(S80&lt;&gt;"-",(S80)/Přehled!$A$1,0))</f>
        <v>3.5642857142857145</v>
      </c>
    </row>
    <row r="81" spans="1:21" x14ac:dyDescent="0.25">
      <c r="A81" s="55">
        <v>79</v>
      </c>
      <c r="B81" s="34">
        <v>6374</v>
      </c>
      <c r="C81" s="7"/>
      <c r="D81" s="56">
        <v>1470</v>
      </c>
      <c r="E81" s="41">
        <f t="shared" si="28"/>
        <v>735</v>
      </c>
      <c r="F81" s="41">
        <f t="shared" si="29"/>
        <v>245</v>
      </c>
      <c r="G81" s="41">
        <f t="shared" si="30"/>
        <v>60</v>
      </c>
      <c r="H81" s="7">
        <f t="shared" si="31"/>
        <v>10</v>
      </c>
      <c r="I81" s="34">
        <f t="shared" si="32"/>
        <v>2793</v>
      </c>
      <c r="J81" s="41">
        <f t="shared" si="33"/>
        <v>1397</v>
      </c>
      <c r="K81" s="41">
        <f t="shared" si="34"/>
        <v>466</v>
      </c>
      <c r="L81" s="41">
        <f t="shared" si="35"/>
        <v>114</v>
      </c>
      <c r="M81" s="7">
        <f t="shared" si="36"/>
        <v>19</v>
      </c>
      <c r="N81" s="36"/>
      <c r="O81" s="83">
        <f t="shared" si="37"/>
        <v>788</v>
      </c>
      <c r="P81" s="83">
        <f t="shared" si="38"/>
        <v>0</v>
      </c>
      <c r="Q81" s="83">
        <f t="shared" si="39"/>
        <v>1252</v>
      </c>
      <c r="R81" s="83">
        <f t="shared" si="40"/>
        <v>1490</v>
      </c>
      <c r="S81" s="83">
        <f t="shared" si="41"/>
        <v>1585</v>
      </c>
      <c r="T81" s="73"/>
      <c r="U81" s="74">
        <f>IF(B81=C81,0,IF(S81&lt;&gt;"-",(S81)/Přehled!$A$1,0))</f>
        <v>3.7738095238095237</v>
      </c>
    </row>
    <row r="82" spans="1:21" x14ac:dyDescent="0.25">
      <c r="A82" s="55">
        <v>80</v>
      </c>
      <c r="B82" s="34">
        <v>6534</v>
      </c>
      <c r="C82" s="7"/>
      <c r="D82" s="56">
        <v>1495</v>
      </c>
      <c r="E82" s="41">
        <f t="shared" si="28"/>
        <v>750</v>
      </c>
      <c r="F82" s="41">
        <f t="shared" si="29"/>
        <v>250</v>
      </c>
      <c r="G82" s="41">
        <f t="shared" si="30"/>
        <v>65</v>
      </c>
      <c r="H82" s="7">
        <f t="shared" si="31"/>
        <v>15</v>
      </c>
      <c r="I82" s="34">
        <f t="shared" si="32"/>
        <v>2841</v>
      </c>
      <c r="J82" s="41">
        <f t="shared" si="33"/>
        <v>1425</v>
      </c>
      <c r="K82" s="41">
        <f t="shared" si="34"/>
        <v>475</v>
      </c>
      <c r="L82" s="41">
        <f t="shared" si="35"/>
        <v>124</v>
      </c>
      <c r="M82" s="7">
        <f t="shared" si="36"/>
        <v>29</v>
      </c>
      <c r="N82" s="36"/>
      <c r="O82" s="83">
        <f t="shared" si="37"/>
        <v>852</v>
      </c>
      <c r="P82" s="83">
        <f t="shared" si="38"/>
        <v>0</v>
      </c>
      <c r="Q82" s="83">
        <f t="shared" si="39"/>
        <v>1318</v>
      </c>
      <c r="R82" s="83">
        <f t="shared" si="40"/>
        <v>1545</v>
      </c>
      <c r="S82" s="83">
        <f t="shared" si="41"/>
        <v>1640</v>
      </c>
      <c r="T82" s="73"/>
      <c r="U82" s="74">
        <f>IF(B82=C82,0,IF(S82&lt;&gt;"-",(S82)/Přehled!$A$1,0))</f>
        <v>3.9047619047619047</v>
      </c>
    </row>
    <row r="83" spans="1:21" x14ac:dyDescent="0.25">
      <c r="A83" s="149">
        <v>81</v>
      </c>
      <c r="B83" s="150">
        <v>6697</v>
      </c>
      <c r="C83" s="153"/>
      <c r="D83" s="174">
        <v>1515</v>
      </c>
      <c r="E83" s="152">
        <f t="shared" si="28"/>
        <v>760</v>
      </c>
      <c r="F83" s="152">
        <f t="shared" si="29"/>
        <v>255</v>
      </c>
      <c r="G83" s="152">
        <f t="shared" si="30"/>
        <v>65</v>
      </c>
      <c r="H83" s="153">
        <f t="shared" si="31"/>
        <v>15</v>
      </c>
      <c r="I83" s="150">
        <f t="shared" si="32"/>
        <v>2879</v>
      </c>
      <c r="J83" s="152">
        <f t="shared" si="33"/>
        <v>1444</v>
      </c>
      <c r="K83" s="152">
        <f t="shared" si="34"/>
        <v>485</v>
      </c>
      <c r="L83" s="152">
        <f t="shared" si="35"/>
        <v>124</v>
      </c>
      <c r="M83" s="153">
        <f t="shared" si="36"/>
        <v>29</v>
      </c>
      <c r="N83" s="105"/>
      <c r="O83" s="107">
        <f t="shared" si="37"/>
        <v>939</v>
      </c>
      <c r="P83" s="107">
        <f t="shared" si="38"/>
        <v>0</v>
      </c>
      <c r="Q83" s="107">
        <f t="shared" si="39"/>
        <v>1404</v>
      </c>
      <c r="R83" s="107">
        <f t="shared" si="40"/>
        <v>1641</v>
      </c>
      <c r="S83" s="107">
        <f t="shared" si="41"/>
        <v>1736</v>
      </c>
      <c r="T83" s="110"/>
      <c r="U83" s="74">
        <f>IF(B83=C83,0,IF(S83&lt;&gt;"-",(S83)/Přehled!$A$1,0))</f>
        <v>4.1333333333333337</v>
      </c>
    </row>
    <row r="84" spans="1:21" x14ac:dyDescent="0.25">
      <c r="A84" s="126">
        <v>82</v>
      </c>
      <c r="B84" s="15">
        <v>6864</v>
      </c>
      <c r="C84" s="17"/>
      <c r="D84" s="173">
        <v>1540</v>
      </c>
      <c r="E84" s="16">
        <f t="shared" si="28"/>
        <v>770</v>
      </c>
      <c r="F84" s="16">
        <f t="shared" si="29"/>
        <v>255</v>
      </c>
      <c r="G84" s="16">
        <f t="shared" si="30"/>
        <v>65</v>
      </c>
      <c r="H84" s="17">
        <f t="shared" si="31"/>
        <v>15</v>
      </c>
      <c r="I84" s="15">
        <f t="shared" si="32"/>
        <v>2926</v>
      </c>
      <c r="J84" s="16">
        <f t="shared" si="33"/>
        <v>1463</v>
      </c>
      <c r="K84" s="16">
        <f t="shared" si="34"/>
        <v>485</v>
      </c>
      <c r="L84" s="16">
        <f t="shared" si="35"/>
        <v>124</v>
      </c>
      <c r="M84" s="17">
        <f t="shared" si="36"/>
        <v>29</v>
      </c>
      <c r="N84" s="105"/>
      <c r="O84" s="107">
        <f t="shared" si="37"/>
        <v>1012</v>
      </c>
      <c r="P84" s="107">
        <f t="shared" si="38"/>
        <v>0</v>
      </c>
      <c r="Q84" s="107">
        <f t="shared" si="39"/>
        <v>1505</v>
      </c>
      <c r="R84" s="107">
        <f t="shared" si="40"/>
        <v>1742</v>
      </c>
      <c r="S84" s="107">
        <f t="shared" si="41"/>
        <v>1837</v>
      </c>
      <c r="T84" s="110"/>
      <c r="U84" s="74">
        <f>IF(B84=C84,0,IF(S84&lt;&gt;"-",(S84)/Přehled!$A$1,0))</f>
        <v>4.3738095238095234</v>
      </c>
    </row>
    <row r="85" spans="1:21" x14ac:dyDescent="0.25">
      <c r="A85" s="126">
        <v>83</v>
      </c>
      <c r="B85" s="15">
        <v>7036</v>
      </c>
      <c r="C85" s="17"/>
      <c r="D85" s="173">
        <v>1560</v>
      </c>
      <c r="E85" s="16">
        <f t="shared" si="28"/>
        <v>780</v>
      </c>
      <c r="F85" s="16">
        <f t="shared" si="29"/>
        <v>260</v>
      </c>
      <c r="G85" s="16">
        <f t="shared" si="30"/>
        <v>65</v>
      </c>
      <c r="H85" s="17">
        <f t="shared" si="31"/>
        <v>15</v>
      </c>
      <c r="I85" s="15">
        <f t="shared" si="32"/>
        <v>2964</v>
      </c>
      <c r="J85" s="16">
        <f t="shared" si="33"/>
        <v>1482</v>
      </c>
      <c r="K85" s="16">
        <f t="shared" si="34"/>
        <v>494</v>
      </c>
      <c r="L85" s="16">
        <f t="shared" si="35"/>
        <v>124</v>
      </c>
      <c r="M85" s="17">
        <f t="shared" si="36"/>
        <v>29</v>
      </c>
      <c r="N85" s="105"/>
      <c r="O85" s="107">
        <f t="shared" si="37"/>
        <v>1108</v>
      </c>
      <c r="P85" s="107">
        <f t="shared" si="38"/>
        <v>0</v>
      </c>
      <c r="Q85" s="107">
        <f t="shared" si="39"/>
        <v>1602</v>
      </c>
      <c r="R85" s="107">
        <f t="shared" si="40"/>
        <v>1848</v>
      </c>
      <c r="S85" s="107">
        <f t="shared" si="41"/>
        <v>1943</v>
      </c>
      <c r="T85" s="110"/>
      <c r="U85" s="74">
        <f>IF(B85=C85,0,IF(S85&lt;&gt;"-",(S85)/Přehled!$A$1,0))</f>
        <v>4.6261904761904766</v>
      </c>
    </row>
    <row r="86" spans="1:21" x14ac:dyDescent="0.25">
      <c r="A86" s="126">
        <v>84</v>
      </c>
      <c r="B86" s="15">
        <v>7212</v>
      </c>
      <c r="C86" s="17"/>
      <c r="D86" s="173">
        <v>1585</v>
      </c>
      <c r="E86" s="16">
        <f t="shared" si="28"/>
        <v>795</v>
      </c>
      <c r="F86" s="16">
        <f t="shared" si="29"/>
        <v>265</v>
      </c>
      <c r="G86" s="16">
        <f t="shared" si="30"/>
        <v>65</v>
      </c>
      <c r="H86" s="17">
        <f t="shared" si="31"/>
        <v>15</v>
      </c>
      <c r="I86" s="15">
        <f t="shared" si="32"/>
        <v>3012</v>
      </c>
      <c r="J86" s="16">
        <f t="shared" si="33"/>
        <v>1511</v>
      </c>
      <c r="K86" s="16">
        <f t="shared" si="34"/>
        <v>504</v>
      </c>
      <c r="L86" s="16">
        <f t="shared" si="35"/>
        <v>124</v>
      </c>
      <c r="M86" s="17">
        <f t="shared" si="36"/>
        <v>29</v>
      </c>
      <c r="N86" s="105"/>
      <c r="O86" s="107">
        <f t="shared" si="37"/>
        <v>1188</v>
      </c>
      <c r="P86" s="107">
        <f t="shared" si="38"/>
        <v>0</v>
      </c>
      <c r="Q86" s="107">
        <f t="shared" si="39"/>
        <v>1681</v>
      </c>
      <c r="R86" s="107">
        <f t="shared" si="40"/>
        <v>1937</v>
      </c>
      <c r="S86" s="107">
        <f t="shared" si="41"/>
        <v>2032</v>
      </c>
      <c r="T86" s="110"/>
      <c r="U86" s="74">
        <f>IF(B86=C86,0,IF(S86&lt;&gt;"-",(S86)/Přehled!$A$1,0))</f>
        <v>4.8380952380952378</v>
      </c>
    </row>
    <row r="87" spans="1:21" x14ac:dyDescent="0.25">
      <c r="A87" s="126">
        <v>85</v>
      </c>
      <c r="B87" s="15">
        <v>7392</v>
      </c>
      <c r="C87" s="17"/>
      <c r="D87" s="173">
        <v>1605</v>
      </c>
      <c r="E87" s="16">
        <f t="shared" si="28"/>
        <v>805</v>
      </c>
      <c r="F87" s="16">
        <f t="shared" si="29"/>
        <v>270</v>
      </c>
      <c r="G87" s="16">
        <f t="shared" si="30"/>
        <v>70</v>
      </c>
      <c r="H87" s="17">
        <f t="shared" si="31"/>
        <v>15</v>
      </c>
      <c r="I87" s="15">
        <f t="shared" si="32"/>
        <v>3050</v>
      </c>
      <c r="J87" s="16">
        <f t="shared" si="33"/>
        <v>1530</v>
      </c>
      <c r="K87" s="16">
        <f t="shared" si="34"/>
        <v>513</v>
      </c>
      <c r="L87" s="16">
        <f t="shared" si="35"/>
        <v>133</v>
      </c>
      <c r="M87" s="17">
        <f t="shared" si="36"/>
        <v>29</v>
      </c>
      <c r="N87" s="105"/>
      <c r="O87" s="107">
        <f t="shared" si="37"/>
        <v>1292</v>
      </c>
      <c r="P87" s="107">
        <f t="shared" si="38"/>
        <v>0</v>
      </c>
      <c r="Q87" s="107">
        <f t="shared" si="39"/>
        <v>1786</v>
      </c>
      <c r="R87" s="107">
        <f t="shared" si="40"/>
        <v>2033</v>
      </c>
      <c r="S87" s="107">
        <f t="shared" si="41"/>
        <v>2137</v>
      </c>
      <c r="T87" s="110"/>
      <c r="U87" s="74">
        <f>IF(B87=C87,0,IF(S87&lt;&gt;"-",(S87)/Přehled!$A$1,0))</f>
        <v>5.0880952380952378</v>
      </c>
    </row>
    <row r="88" spans="1:21" x14ac:dyDescent="0.25">
      <c r="A88" s="126">
        <v>86</v>
      </c>
      <c r="B88" s="15">
        <v>7577</v>
      </c>
      <c r="C88" s="17"/>
      <c r="D88" s="173">
        <v>1630</v>
      </c>
      <c r="E88" s="16">
        <f t="shared" si="28"/>
        <v>815</v>
      </c>
      <c r="F88" s="16">
        <f t="shared" si="29"/>
        <v>270</v>
      </c>
      <c r="G88" s="16">
        <f t="shared" si="30"/>
        <v>70</v>
      </c>
      <c r="H88" s="17">
        <f t="shared" si="31"/>
        <v>15</v>
      </c>
      <c r="I88" s="15">
        <f t="shared" si="32"/>
        <v>3097</v>
      </c>
      <c r="J88" s="16">
        <f t="shared" si="33"/>
        <v>1549</v>
      </c>
      <c r="K88" s="16">
        <f t="shared" si="34"/>
        <v>513</v>
      </c>
      <c r="L88" s="16">
        <f t="shared" si="35"/>
        <v>133</v>
      </c>
      <c r="M88" s="17">
        <f t="shared" si="36"/>
        <v>29</v>
      </c>
      <c r="N88" s="105"/>
      <c r="O88" s="107">
        <f t="shared" si="37"/>
        <v>1383</v>
      </c>
      <c r="P88" s="107">
        <f t="shared" si="38"/>
        <v>0</v>
      </c>
      <c r="Q88" s="107">
        <f t="shared" si="39"/>
        <v>1905</v>
      </c>
      <c r="R88" s="107">
        <f t="shared" si="40"/>
        <v>2152</v>
      </c>
      <c r="S88" s="107">
        <f t="shared" si="41"/>
        <v>2256</v>
      </c>
      <c r="T88" s="110"/>
      <c r="U88" s="74">
        <f>IF(B88=C88,0,IF(S88&lt;&gt;"-",(S88)/Přehled!$A$1,0))</f>
        <v>5.371428571428571</v>
      </c>
    </row>
    <row r="89" spans="1:21" x14ac:dyDescent="0.25">
      <c r="A89" s="126">
        <v>87</v>
      </c>
      <c r="B89" s="15">
        <v>7766</v>
      </c>
      <c r="C89" s="17"/>
      <c r="D89" s="173">
        <v>1650</v>
      </c>
      <c r="E89" s="16">
        <f t="shared" si="28"/>
        <v>825</v>
      </c>
      <c r="F89" s="16">
        <f t="shared" si="29"/>
        <v>275</v>
      </c>
      <c r="G89" s="16">
        <f t="shared" si="30"/>
        <v>70</v>
      </c>
      <c r="H89" s="17">
        <f t="shared" si="31"/>
        <v>15</v>
      </c>
      <c r="I89" s="15">
        <f t="shared" si="32"/>
        <v>3135</v>
      </c>
      <c r="J89" s="16">
        <f t="shared" si="33"/>
        <v>1568</v>
      </c>
      <c r="K89" s="16">
        <f t="shared" si="34"/>
        <v>523</v>
      </c>
      <c r="L89" s="16">
        <f t="shared" si="35"/>
        <v>133</v>
      </c>
      <c r="M89" s="17">
        <f t="shared" si="36"/>
        <v>29</v>
      </c>
      <c r="N89" s="105"/>
      <c r="O89" s="107">
        <f t="shared" si="37"/>
        <v>1496</v>
      </c>
      <c r="P89" s="107">
        <f t="shared" si="38"/>
        <v>0</v>
      </c>
      <c r="Q89" s="107">
        <f t="shared" si="39"/>
        <v>2017</v>
      </c>
      <c r="R89" s="107">
        <f t="shared" si="40"/>
        <v>2274</v>
      </c>
      <c r="S89" s="107">
        <f t="shared" si="41"/>
        <v>2378</v>
      </c>
      <c r="T89" s="110"/>
      <c r="U89" s="74">
        <f>IF(B89=C89,0,IF(S89&lt;&gt;"-",(S89)/Přehled!$A$1,0))</f>
        <v>5.6619047619047622</v>
      </c>
    </row>
    <row r="90" spans="1:21" x14ac:dyDescent="0.25">
      <c r="A90" s="126">
        <v>88</v>
      </c>
      <c r="B90" s="15">
        <v>7961</v>
      </c>
      <c r="C90" s="17"/>
      <c r="D90" s="173">
        <v>1675</v>
      </c>
      <c r="E90" s="16">
        <f t="shared" si="28"/>
        <v>840</v>
      </c>
      <c r="F90" s="16">
        <f t="shared" si="29"/>
        <v>280</v>
      </c>
      <c r="G90" s="16">
        <f t="shared" si="30"/>
        <v>70</v>
      </c>
      <c r="H90" s="17">
        <f t="shared" si="31"/>
        <v>15</v>
      </c>
      <c r="I90" s="15">
        <f t="shared" si="32"/>
        <v>3183</v>
      </c>
      <c r="J90" s="16">
        <f t="shared" si="33"/>
        <v>1596</v>
      </c>
      <c r="K90" s="16">
        <f t="shared" si="34"/>
        <v>532</v>
      </c>
      <c r="L90" s="16">
        <f t="shared" si="35"/>
        <v>133</v>
      </c>
      <c r="M90" s="17">
        <f t="shared" si="36"/>
        <v>29</v>
      </c>
      <c r="N90" s="105"/>
      <c r="O90" s="107">
        <f t="shared" si="37"/>
        <v>1595</v>
      </c>
      <c r="P90" s="107">
        <f t="shared" si="38"/>
        <v>0</v>
      </c>
      <c r="Q90" s="107">
        <f t="shared" si="39"/>
        <v>2118</v>
      </c>
      <c r="R90" s="107">
        <f t="shared" si="40"/>
        <v>2384</v>
      </c>
      <c r="S90" s="107">
        <f t="shared" si="41"/>
        <v>2488</v>
      </c>
      <c r="T90" s="110"/>
      <c r="U90" s="74">
        <f>IF(B90=C90,0,IF(S90&lt;&gt;"-",(S90)/Přehled!$A$1,0))</f>
        <v>5.9238095238095241</v>
      </c>
    </row>
    <row r="91" spans="1:21" x14ac:dyDescent="0.25">
      <c r="A91" s="126">
        <v>89</v>
      </c>
      <c r="B91" s="15">
        <v>8160</v>
      </c>
      <c r="C91" s="17"/>
      <c r="D91" s="173">
        <v>1700</v>
      </c>
      <c r="E91" s="16">
        <f t="shared" si="28"/>
        <v>850</v>
      </c>
      <c r="F91" s="16">
        <f t="shared" si="29"/>
        <v>285</v>
      </c>
      <c r="G91" s="16">
        <f t="shared" si="30"/>
        <v>70</v>
      </c>
      <c r="H91" s="17">
        <f t="shared" si="31"/>
        <v>15</v>
      </c>
      <c r="I91" s="15">
        <f t="shared" si="32"/>
        <v>3230</v>
      </c>
      <c r="J91" s="16">
        <f t="shared" si="33"/>
        <v>1615</v>
      </c>
      <c r="K91" s="16">
        <f t="shared" si="34"/>
        <v>542</v>
      </c>
      <c r="L91" s="16">
        <f t="shared" si="35"/>
        <v>133</v>
      </c>
      <c r="M91" s="17">
        <f t="shared" si="36"/>
        <v>29</v>
      </c>
      <c r="N91" s="105"/>
      <c r="O91" s="107">
        <f t="shared" si="37"/>
        <v>1700</v>
      </c>
      <c r="P91" s="107">
        <f t="shared" si="38"/>
        <v>0</v>
      </c>
      <c r="Q91" s="107">
        <f t="shared" si="39"/>
        <v>2231</v>
      </c>
      <c r="R91" s="107">
        <f t="shared" si="40"/>
        <v>2507</v>
      </c>
      <c r="S91" s="107">
        <f t="shared" si="41"/>
        <v>2611</v>
      </c>
      <c r="T91" s="110"/>
      <c r="U91" s="74">
        <f>IF(B91=C91,0,IF(S91&lt;&gt;"-",(S91)/Přehled!$A$1,0))</f>
        <v>6.2166666666666668</v>
      </c>
    </row>
    <row r="92" spans="1:21" x14ac:dyDescent="0.25">
      <c r="A92" s="126">
        <v>90</v>
      </c>
      <c r="B92" s="15">
        <v>8364</v>
      </c>
      <c r="C92" s="17"/>
      <c r="D92" s="173">
        <v>1720</v>
      </c>
      <c r="E92" s="16">
        <f t="shared" si="28"/>
        <v>860</v>
      </c>
      <c r="F92" s="16">
        <f t="shared" si="29"/>
        <v>285</v>
      </c>
      <c r="G92" s="16">
        <f t="shared" si="30"/>
        <v>70</v>
      </c>
      <c r="H92" s="17">
        <f t="shared" si="31"/>
        <v>15</v>
      </c>
      <c r="I92" s="15">
        <f t="shared" si="32"/>
        <v>3268</v>
      </c>
      <c r="J92" s="16">
        <f t="shared" si="33"/>
        <v>1634</v>
      </c>
      <c r="K92" s="16">
        <f t="shared" si="34"/>
        <v>542</v>
      </c>
      <c r="L92" s="16">
        <f t="shared" si="35"/>
        <v>133</v>
      </c>
      <c r="M92" s="17">
        <f t="shared" si="36"/>
        <v>29</v>
      </c>
      <c r="N92" s="105"/>
      <c r="O92" s="107">
        <f t="shared" si="37"/>
        <v>1828</v>
      </c>
      <c r="P92" s="107">
        <f t="shared" si="38"/>
        <v>0</v>
      </c>
      <c r="Q92" s="107">
        <f t="shared" si="39"/>
        <v>2378</v>
      </c>
      <c r="R92" s="107">
        <f t="shared" si="40"/>
        <v>2654</v>
      </c>
      <c r="S92" s="107">
        <f t="shared" si="41"/>
        <v>2758</v>
      </c>
      <c r="T92" s="110"/>
      <c r="U92" s="74">
        <f>IF(B92=C92,0,IF(S92&lt;&gt;"-",(S92)/Přehled!$A$1,0))</f>
        <v>6.5666666666666664</v>
      </c>
    </row>
    <row r="93" spans="1:21" x14ac:dyDescent="0.25">
      <c r="A93" s="126">
        <v>91</v>
      </c>
      <c r="B93" s="15">
        <v>8573</v>
      </c>
      <c r="C93" s="17"/>
      <c r="D93" s="173">
        <v>1745</v>
      </c>
      <c r="E93" s="16">
        <f t="shared" si="28"/>
        <v>875</v>
      </c>
      <c r="F93" s="16">
        <f t="shared" si="29"/>
        <v>290</v>
      </c>
      <c r="G93" s="16">
        <f t="shared" si="30"/>
        <v>75</v>
      </c>
      <c r="H93" s="17">
        <f t="shared" si="31"/>
        <v>15</v>
      </c>
      <c r="I93" s="15">
        <f t="shared" si="32"/>
        <v>3316</v>
      </c>
      <c r="J93" s="16">
        <f t="shared" si="33"/>
        <v>1663</v>
      </c>
      <c r="K93" s="16">
        <f t="shared" si="34"/>
        <v>551</v>
      </c>
      <c r="L93" s="16">
        <f t="shared" si="35"/>
        <v>143</v>
      </c>
      <c r="M93" s="17">
        <f t="shared" si="36"/>
        <v>29</v>
      </c>
      <c r="N93" s="105"/>
      <c r="O93" s="107">
        <f t="shared" si="37"/>
        <v>1941</v>
      </c>
      <c r="P93" s="107">
        <f t="shared" si="38"/>
        <v>0</v>
      </c>
      <c r="Q93" s="107">
        <f t="shared" si="39"/>
        <v>2492</v>
      </c>
      <c r="R93" s="107">
        <f t="shared" si="40"/>
        <v>2757</v>
      </c>
      <c r="S93" s="107">
        <f t="shared" si="41"/>
        <v>2871</v>
      </c>
      <c r="T93" s="110"/>
      <c r="U93" s="74">
        <f>IF(B93=C93,0,IF(S93&lt;&gt;"-",(S93)/Přehled!$A$1,0))</f>
        <v>6.8357142857142854</v>
      </c>
    </row>
    <row r="94" spans="1:21" x14ac:dyDescent="0.25">
      <c r="A94" s="126">
        <v>92</v>
      </c>
      <c r="B94" s="15">
        <v>8787</v>
      </c>
      <c r="C94" s="17"/>
      <c r="D94" s="173">
        <v>1770</v>
      </c>
      <c r="E94" s="16">
        <f t="shared" si="28"/>
        <v>885</v>
      </c>
      <c r="F94" s="16">
        <f t="shared" si="29"/>
        <v>295</v>
      </c>
      <c r="G94" s="16">
        <f t="shared" si="30"/>
        <v>75</v>
      </c>
      <c r="H94" s="17">
        <f t="shared" si="31"/>
        <v>15</v>
      </c>
      <c r="I94" s="15">
        <f t="shared" si="32"/>
        <v>3363</v>
      </c>
      <c r="J94" s="16">
        <f t="shared" si="33"/>
        <v>1682</v>
      </c>
      <c r="K94" s="16">
        <f t="shared" si="34"/>
        <v>561</v>
      </c>
      <c r="L94" s="16">
        <f t="shared" si="35"/>
        <v>143</v>
      </c>
      <c r="M94" s="17">
        <f t="shared" si="36"/>
        <v>29</v>
      </c>
      <c r="N94" s="105"/>
      <c r="O94" s="107">
        <f t="shared" si="37"/>
        <v>2061</v>
      </c>
      <c r="P94" s="107">
        <f t="shared" si="38"/>
        <v>0</v>
      </c>
      <c r="Q94" s="107">
        <f t="shared" si="39"/>
        <v>2620</v>
      </c>
      <c r="R94" s="107">
        <f t="shared" si="40"/>
        <v>2895</v>
      </c>
      <c r="S94" s="107">
        <f t="shared" si="41"/>
        <v>3009</v>
      </c>
      <c r="T94" s="110"/>
      <c r="U94" s="74">
        <f>IF(B94=C94,0,IF(S94&lt;&gt;"-",(S94)/Přehled!$A$1,0))</f>
        <v>7.1642857142857146</v>
      </c>
    </row>
    <row r="95" spans="1:21" x14ac:dyDescent="0.25">
      <c r="A95" s="126">
        <v>93</v>
      </c>
      <c r="B95" s="15">
        <v>9007</v>
      </c>
      <c r="C95" s="17"/>
      <c r="D95" s="173">
        <v>1790</v>
      </c>
      <c r="E95" s="16">
        <f t="shared" si="28"/>
        <v>895</v>
      </c>
      <c r="F95" s="16">
        <f t="shared" si="29"/>
        <v>300</v>
      </c>
      <c r="G95" s="16">
        <f t="shared" si="30"/>
        <v>75</v>
      </c>
      <c r="H95" s="17">
        <f t="shared" si="31"/>
        <v>15</v>
      </c>
      <c r="I95" s="15">
        <f t="shared" si="32"/>
        <v>3401</v>
      </c>
      <c r="J95" s="16">
        <f t="shared" si="33"/>
        <v>1701</v>
      </c>
      <c r="K95" s="16">
        <f t="shared" si="34"/>
        <v>570</v>
      </c>
      <c r="L95" s="16">
        <f t="shared" si="35"/>
        <v>143</v>
      </c>
      <c r="M95" s="17">
        <f t="shared" si="36"/>
        <v>29</v>
      </c>
      <c r="N95" s="105"/>
      <c r="O95" s="107">
        <f t="shared" si="37"/>
        <v>2205</v>
      </c>
      <c r="P95" s="107">
        <f t="shared" si="38"/>
        <v>0</v>
      </c>
      <c r="Q95" s="107">
        <f t="shared" si="39"/>
        <v>2765</v>
      </c>
      <c r="R95" s="107">
        <f t="shared" si="40"/>
        <v>3049</v>
      </c>
      <c r="S95" s="107">
        <f t="shared" si="41"/>
        <v>3163</v>
      </c>
      <c r="T95" s="110"/>
      <c r="U95" s="74">
        <f>IF(B95=C95,0,IF(S95&lt;&gt;"-",(S95)/Přehled!$A$1,0))</f>
        <v>7.5309523809523808</v>
      </c>
    </row>
    <row r="96" spans="1:21" x14ac:dyDescent="0.25">
      <c r="A96" s="126">
        <v>94</v>
      </c>
      <c r="B96" s="15">
        <v>9232</v>
      </c>
      <c r="C96" s="17"/>
      <c r="D96" s="173">
        <v>1815</v>
      </c>
      <c r="E96" s="16">
        <f t="shared" si="28"/>
        <v>910</v>
      </c>
      <c r="F96" s="16">
        <f t="shared" si="29"/>
        <v>305</v>
      </c>
      <c r="G96" s="16">
        <f t="shared" si="30"/>
        <v>75</v>
      </c>
      <c r="H96" s="17">
        <f t="shared" si="31"/>
        <v>15</v>
      </c>
      <c r="I96" s="15">
        <f t="shared" si="32"/>
        <v>3449</v>
      </c>
      <c r="J96" s="16">
        <f t="shared" si="33"/>
        <v>1729</v>
      </c>
      <c r="K96" s="16">
        <f t="shared" si="34"/>
        <v>580</v>
      </c>
      <c r="L96" s="16">
        <f t="shared" si="35"/>
        <v>143</v>
      </c>
      <c r="M96" s="17">
        <f t="shared" si="36"/>
        <v>29</v>
      </c>
      <c r="N96" s="105"/>
      <c r="O96" s="107">
        <f t="shared" si="37"/>
        <v>2334</v>
      </c>
      <c r="P96" s="107">
        <f t="shared" si="38"/>
        <v>0</v>
      </c>
      <c r="Q96" s="107">
        <f t="shared" si="39"/>
        <v>2894</v>
      </c>
      <c r="R96" s="107">
        <f t="shared" si="40"/>
        <v>3188</v>
      </c>
      <c r="S96" s="107">
        <f t="shared" si="41"/>
        <v>3302</v>
      </c>
      <c r="T96" s="110"/>
      <c r="U96" s="74">
        <f>IF(B96=C96,0,IF(S96&lt;&gt;"-",(S96)/Přehled!$A$1,0))</f>
        <v>7.8619047619047615</v>
      </c>
    </row>
    <row r="97" spans="1:21" x14ac:dyDescent="0.25">
      <c r="A97" s="126">
        <v>95</v>
      </c>
      <c r="B97" s="15">
        <v>9463</v>
      </c>
      <c r="C97" s="17"/>
      <c r="D97" s="173">
        <v>1835</v>
      </c>
      <c r="E97" s="16">
        <f t="shared" si="28"/>
        <v>920</v>
      </c>
      <c r="F97" s="16">
        <f t="shared" si="29"/>
        <v>305</v>
      </c>
      <c r="G97" s="16">
        <f t="shared" si="30"/>
        <v>75</v>
      </c>
      <c r="H97" s="17">
        <f t="shared" si="31"/>
        <v>15</v>
      </c>
      <c r="I97" s="15">
        <f t="shared" si="32"/>
        <v>3487</v>
      </c>
      <c r="J97" s="16">
        <f t="shared" si="33"/>
        <v>1748</v>
      </c>
      <c r="K97" s="16">
        <f t="shared" si="34"/>
        <v>580</v>
      </c>
      <c r="L97" s="16">
        <f t="shared" si="35"/>
        <v>143</v>
      </c>
      <c r="M97" s="17">
        <f t="shared" si="36"/>
        <v>29</v>
      </c>
      <c r="N97" s="105"/>
      <c r="O97" s="107">
        <f t="shared" si="37"/>
        <v>2489</v>
      </c>
      <c r="P97" s="107">
        <f t="shared" si="38"/>
        <v>0</v>
      </c>
      <c r="Q97" s="107">
        <f t="shared" si="39"/>
        <v>3068</v>
      </c>
      <c r="R97" s="107">
        <f t="shared" si="40"/>
        <v>3362</v>
      </c>
      <c r="S97" s="107">
        <f t="shared" si="41"/>
        <v>3476</v>
      </c>
      <c r="T97" s="110"/>
      <c r="U97" s="74">
        <f>IF(B97=C97,0,IF(S97&lt;&gt;"-",(S97)/Přehled!$A$1,0))</f>
        <v>8.276190476190477</v>
      </c>
    </row>
    <row r="98" spans="1:21" x14ac:dyDescent="0.25">
      <c r="A98" s="126">
        <v>96</v>
      </c>
      <c r="B98" s="15">
        <v>9699</v>
      </c>
      <c r="C98" s="17"/>
      <c r="D98" s="173">
        <v>1860</v>
      </c>
      <c r="E98" s="16">
        <f t="shared" si="28"/>
        <v>930</v>
      </c>
      <c r="F98" s="16">
        <f t="shared" si="29"/>
        <v>310</v>
      </c>
      <c r="G98" s="16">
        <f t="shared" si="30"/>
        <v>80</v>
      </c>
      <c r="H98" s="17">
        <f t="shared" si="31"/>
        <v>15</v>
      </c>
      <c r="I98" s="15">
        <f t="shared" si="32"/>
        <v>3534</v>
      </c>
      <c r="J98" s="16">
        <f t="shared" si="33"/>
        <v>1767</v>
      </c>
      <c r="K98" s="16">
        <f t="shared" si="34"/>
        <v>589</v>
      </c>
      <c r="L98" s="16">
        <f t="shared" si="35"/>
        <v>152</v>
      </c>
      <c r="M98" s="17">
        <f t="shared" si="36"/>
        <v>29</v>
      </c>
      <c r="N98" s="105"/>
      <c r="O98" s="107">
        <f t="shared" si="37"/>
        <v>2631</v>
      </c>
      <c r="P98" s="107">
        <f t="shared" si="38"/>
        <v>0</v>
      </c>
      <c r="Q98" s="107">
        <f t="shared" si="39"/>
        <v>3220</v>
      </c>
      <c r="R98" s="107">
        <f t="shared" si="40"/>
        <v>3505</v>
      </c>
      <c r="S98" s="107">
        <f t="shared" si="41"/>
        <v>3628</v>
      </c>
      <c r="T98" s="110"/>
      <c r="U98" s="74">
        <f>IF(B98=C98,0,IF(S98&lt;&gt;"-",(S98)/Přehled!$A$1,0))</f>
        <v>8.6380952380952376</v>
      </c>
    </row>
    <row r="99" spans="1:21" x14ac:dyDescent="0.25">
      <c r="A99" s="126">
        <v>97</v>
      </c>
      <c r="B99" s="15">
        <v>9942</v>
      </c>
      <c r="C99" s="17"/>
      <c r="D99" s="173">
        <v>1885</v>
      </c>
      <c r="E99" s="16">
        <f t="shared" si="28"/>
        <v>945</v>
      </c>
      <c r="F99" s="16">
        <f t="shared" si="29"/>
        <v>315</v>
      </c>
      <c r="G99" s="16">
        <f t="shared" si="30"/>
        <v>80</v>
      </c>
      <c r="H99" s="17">
        <f t="shared" si="31"/>
        <v>15</v>
      </c>
      <c r="I99" s="15">
        <f t="shared" si="32"/>
        <v>3582</v>
      </c>
      <c r="J99" s="16">
        <f t="shared" si="33"/>
        <v>1796</v>
      </c>
      <c r="K99" s="16">
        <f t="shared" si="34"/>
        <v>599</v>
      </c>
      <c r="L99" s="16">
        <f t="shared" si="35"/>
        <v>152</v>
      </c>
      <c r="M99" s="17">
        <f t="shared" si="36"/>
        <v>29</v>
      </c>
      <c r="N99" s="105"/>
      <c r="O99" s="107">
        <f t="shared" si="37"/>
        <v>2778</v>
      </c>
      <c r="P99" s="107">
        <f t="shared" si="38"/>
        <v>0</v>
      </c>
      <c r="Q99" s="107">
        <f t="shared" si="39"/>
        <v>3366</v>
      </c>
      <c r="R99" s="107">
        <f t="shared" si="40"/>
        <v>3661</v>
      </c>
      <c r="S99" s="107">
        <f t="shared" si="41"/>
        <v>3784</v>
      </c>
      <c r="T99" s="110"/>
      <c r="U99" s="74">
        <f>IF(B99=C99,0,IF(S99&lt;&gt;"-",(S99)/Přehled!$A$1,0))</f>
        <v>9.0095238095238095</v>
      </c>
    </row>
    <row r="100" spans="1:21" x14ac:dyDescent="0.25">
      <c r="A100" s="126">
        <v>98</v>
      </c>
      <c r="B100" s="15">
        <v>10190</v>
      </c>
      <c r="C100" s="17"/>
      <c r="D100" s="173">
        <v>1905</v>
      </c>
      <c r="E100" s="16">
        <f t="shared" si="28"/>
        <v>955</v>
      </c>
      <c r="F100" s="16">
        <f t="shared" si="29"/>
        <v>320</v>
      </c>
      <c r="G100" s="16">
        <f t="shared" si="30"/>
        <v>80</v>
      </c>
      <c r="H100" s="17">
        <f t="shared" si="31"/>
        <v>15</v>
      </c>
      <c r="I100" s="15">
        <f t="shared" si="32"/>
        <v>3620</v>
      </c>
      <c r="J100" s="16">
        <f t="shared" si="33"/>
        <v>1815</v>
      </c>
      <c r="K100" s="16">
        <f t="shared" si="34"/>
        <v>608</v>
      </c>
      <c r="L100" s="16">
        <f t="shared" si="35"/>
        <v>152</v>
      </c>
      <c r="M100" s="17">
        <f t="shared" si="36"/>
        <v>29</v>
      </c>
      <c r="N100" s="105"/>
      <c r="O100" s="107">
        <f t="shared" si="37"/>
        <v>2950</v>
      </c>
      <c r="P100" s="107">
        <f t="shared" si="38"/>
        <v>0</v>
      </c>
      <c r="Q100" s="107">
        <f t="shared" si="39"/>
        <v>3539</v>
      </c>
      <c r="R100" s="107">
        <f t="shared" si="40"/>
        <v>3843</v>
      </c>
      <c r="S100" s="107">
        <f t="shared" si="41"/>
        <v>3966</v>
      </c>
      <c r="T100" s="110"/>
      <c r="U100" s="74">
        <f>IF(B100=C100,0,IF(S100&lt;&gt;"-",(S100)/Přehled!$A$1,0))</f>
        <v>9.4428571428571431</v>
      </c>
    </row>
    <row r="101" spans="1:21" x14ac:dyDescent="0.25">
      <c r="A101" s="126">
        <v>99</v>
      </c>
      <c r="B101" s="15">
        <v>10445</v>
      </c>
      <c r="C101" s="17"/>
      <c r="D101" s="173">
        <v>1930</v>
      </c>
      <c r="E101" s="16">
        <f t="shared" si="28"/>
        <v>965</v>
      </c>
      <c r="F101" s="16">
        <f t="shared" si="29"/>
        <v>320</v>
      </c>
      <c r="G101" s="16">
        <f t="shared" si="30"/>
        <v>80</v>
      </c>
      <c r="H101" s="17">
        <f t="shared" si="31"/>
        <v>15</v>
      </c>
      <c r="I101" s="15">
        <f t="shared" si="32"/>
        <v>3667</v>
      </c>
      <c r="J101" s="16">
        <f t="shared" si="33"/>
        <v>1834</v>
      </c>
      <c r="K101" s="16">
        <f t="shared" si="34"/>
        <v>608</v>
      </c>
      <c r="L101" s="16">
        <f t="shared" si="35"/>
        <v>152</v>
      </c>
      <c r="M101" s="17">
        <f t="shared" si="36"/>
        <v>29</v>
      </c>
      <c r="N101" s="105"/>
      <c r="O101" s="107">
        <f t="shared" si="37"/>
        <v>3111</v>
      </c>
      <c r="P101" s="107">
        <f t="shared" si="38"/>
        <v>0</v>
      </c>
      <c r="Q101" s="107">
        <f t="shared" si="39"/>
        <v>3728</v>
      </c>
      <c r="R101" s="107">
        <f t="shared" si="40"/>
        <v>4032</v>
      </c>
      <c r="S101" s="107">
        <f t="shared" si="41"/>
        <v>4155</v>
      </c>
      <c r="T101" s="110"/>
      <c r="U101" s="74">
        <f>IF(B101=C101,0,IF(S101&lt;&gt;"-",(S101)/Přehled!$A$1,0))</f>
        <v>9.8928571428571423</v>
      </c>
    </row>
    <row r="102" spans="1:21" x14ac:dyDescent="0.25">
      <c r="A102" s="126">
        <v>100</v>
      </c>
      <c r="B102" s="15">
        <v>10706</v>
      </c>
      <c r="C102" s="17"/>
      <c r="D102" s="173">
        <v>1955</v>
      </c>
      <c r="E102" s="16">
        <f t="shared" si="28"/>
        <v>980</v>
      </c>
      <c r="F102" s="16">
        <f t="shared" si="29"/>
        <v>325</v>
      </c>
      <c r="G102" s="16">
        <f t="shared" si="30"/>
        <v>80</v>
      </c>
      <c r="H102" s="17">
        <f t="shared" si="31"/>
        <v>15</v>
      </c>
      <c r="I102" s="15">
        <f t="shared" si="32"/>
        <v>3715</v>
      </c>
      <c r="J102" s="16">
        <f t="shared" si="33"/>
        <v>1862</v>
      </c>
      <c r="K102" s="16">
        <f t="shared" si="34"/>
        <v>618</v>
      </c>
      <c r="L102" s="16">
        <f t="shared" si="35"/>
        <v>152</v>
      </c>
      <c r="M102" s="17">
        <f t="shared" si="36"/>
        <v>29</v>
      </c>
      <c r="N102" s="105"/>
      <c r="O102" s="107">
        <f t="shared" si="37"/>
        <v>3276</v>
      </c>
      <c r="P102" s="107">
        <f t="shared" si="38"/>
        <v>0</v>
      </c>
      <c r="Q102" s="107">
        <f t="shared" si="39"/>
        <v>3893</v>
      </c>
      <c r="R102" s="107">
        <f t="shared" si="40"/>
        <v>4207</v>
      </c>
      <c r="S102" s="107">
        <f t="shared" si="41"/>
        <v>4330</v>
      </c>
      <c r="T102" s="110"/>
      <c r="U102" s="74">
        <f>IF(B102=C102,0,IF(S102&lt;&gt;"-",(S102)/Přehled!$A$1,0))</f>
        <v>10.30952380952381</v>
      </c>
    </row>
    <row r="103" spans="1:21" x14ac:dyDescent="0.25">
      <c r="A103" s="126">
        <v>101</v>
      </c>
      <c r="B103" s="15">
        <v>10974</v>
      </c>
      <c r="C103" s="17"/>
      <c r="D103" s="173">
        <v>1980</v>
      </c>
      <c r="E103" s="16">
        <f t="shared" si="28"/>
        <v>990</v>
      </c>
      <c r="F103" s="16">
        <f t="shared" si="29"/>
        <v>330</v>
      </c>
      <c r="G103" s="16">
        <f t="shared" si="30"/>
        <v>85</v>
      </c>
      <c r="H103" s="17">
        <f t="shared" si="31"/>
        <v>15</v>
      </c>
      <c r="I103" s="15">
        <f t="shared" si="32"/>
        <v>3762</v>
      </c>
      <c r="J103" s="16">
        <f t="shared" si="33"/>
        <v>1881</v>
      </c>
      <c r="K103" s="16">
        <f t="shared" si="34"/>
        <v>627</v>
      </c>
      <c r="L103" s="16">
        <f t="shared" si="35"/>
        <v>162</v>
      </c>
      <c r="M103" s="17">
        <f t="shared" si="36"/>
        <v>29</v>
      </c>
      <c r="N103" s="105"/>
      <c r="O103" s="107">
        <f t="shared" si="37"/>
        <v>3450</v>
      </c>
      <c r="P103" s="107">
        <f t="shared" si="38"/>
        <v>0</v>
      </c>
      <c r="Q103" s="107">
        <f t="shared" si="39"/>
        <v>4077</v>
      </c>
      <c r="R103" s="107">
        <f t="shared" si="40"/>
        <v>4380</v>
      </c>
      <c r="S103" s="107">
        <f t="shared" si="41"/>
        <v>4513</v>
      </c>
      <c r="T103" s="110"/>
      <c r="U103" s="74">
        <f>IF(B103=C103,0,IF(S103&lt;&gt;"-",(S103)/Přehled!$A$1,0))</f>
        <v>10.745238095238095</v>
      </c>
    </row>
    <row r="104" spans="1:21" x14ac:dyDescent="0.25">
      <c r="A104" s="126">
        <v>102</v>
      </c>
      <c r="B104" s="15">
        <v>11248</v>
      </c>
      <c r="C104" s="17"/>
      <c r="D104" s="173">
        <v>2000</v>
      </c>
      <c r="E104" s="16">
        <f t="shared" si="28"/>
        <v>1000</v>
      </c>
      <c r="F104" s="16">
        <f t="shared" si="29"/>
        <v>335</v>
      </c>
      <c r="G104" s="16">
        <f t="shared" si="30"/>
        <v>85</v>
      </c>
      <c r="H104" s="17">
        <f t="shared" si="31"/>
        <v>15</v>
      </c>
      <c r="I104" s="15">
        <f t="shared" si="32"/>
        <v>3800</v>
      </c>
      <c r="J104" s="16">
        <f t="shared" si="33"/>
        <v>1900</v>
      </c>
      <c r="K104" s="16">
        <f t="shared" si="34"/>
        <v>637</v>
      </c>
      <c r="L104" s="16">
        <f t="shared" si="35"/>
        <v>162</v>
      </c>
      <c r="M104" s="17">
        <f t="shared" si="36"/>
        <v>29</v>
      </c>
      <c r="N104" s="105"/>
      <c r="O104" s="107">
        <f t="shared" si="37"/>
        <v>3648</v>
      </c>
      <c r="P104" s="107">
        <f t="shared" si="38"/>
        <v>0</v>
      </c>
      <c r="Q104" s="107">
        <f t="shared" si="39"/>
        <v>4274</v>
      </c>
      <c r="R104" s="107">
        <f t="shared" si="40"/>
        <v>4587</v>
      </c>
      <c r="S104" s="107">
        <f t="shared" si="41"/>
        <v>4720</v>
      </c>
      <c r="T104" s="110"/>
      <c r="U104" s="74">
        <f>IF(B104=C104,0,IF(S104&lt;&gt;"-",(S104)/Přehled!$A$1,0))</f>
        <v>11.238095238095237</v>
      </c>
    </row>
    <row r="105" spans="1:21" x14ac:dyDescent="0.25">
      <c r="A105" s="126">
        <v>103</v>
      </c>
      <c r="B105" s="15">
        <v>11529</v>
      </c>
      <c r="C105" s="17"/>
      <c r="D105" s="173">
        <v>2025</v>
      </c>
      <c r="E105" s="16">
        <f t="shared" si="28"/>
        <v>1015</v>
      </c>
      <c r="F105" s="16">
        <f t="shared" si="29"/>
        <v>340</v>
      </c>
      <c r="G105" s="16">
        <f t="shared" si="30"/>
        <v>85</v>
      </c>
      <c r="H105" s="17">
        <f t="shared" si="31"/>
        <v>15</v>
      </c>
      <c r="I105" s="15">
        <f t="shared" si="32"/>
        <v>3848</v>
      </c>
      <c r="J105" s="16">
        <f t="shared" si="33"/>
        <v>1929</v>
      </c>
      <c r="K105" s="16">
        <f t="shared" si="34"/>
        <v>646</v>
      </c>
      <c r="L105" s="16">
        <f t="shared" si="35"/>
        <v>162</v>
      </c>
      <c r="M105" s="17">
        <f t="shared" si="36"/>
        <v>29</v>
      </c>
      <c r="N105" s="105"/>
      <c r="O105" s="107">
        <f t="shared" si="37"/>
        <v>3833</v>
      </c>
      <c r="P105" s="107">
        <f t="shared" si="38"/>
        <v>0</v>
      </c>
      <c r="Q105" s="107">
        <f t="shared" si="39"/>
        <v>4460</v>
      </c>
      <c r="R105" s="107">
        <f t="shared" si="40"/>
        <v>4782</v>
      </c>
      <c r="S105" s="107">
        <f t="shared" si="41"/>
        <v>4915</v>
      </c>
      <c r="T105" s="110"/>
      <c r="U105" s="74">
        <f>IF(B105=C105,0,IF(S105&lt;&gt;"-",(S105)/Přehled!$A$1,0))</f>
        <v>11.702380952380953</v>
      </c>
    </row>
    <row r="106" spans="1:21" x14ac:dyDescent="0.25">
      <c r="A106" s="126">
        <v>104</v>
      </c>
      <c r="B106" s="15">
        <v>11817</v>
      </c>
      <c r="C106" s="17"/>
      <c r="D106" s="173">
        <v>2050</v>
      </c>
      <c r="E106" s="16">
        <f t="shared" si="28"/>
        <v>1025</v>
      </c>
      <c r="F106" s="16">
        <f t="shared" si="29"/>
        <v>340</v>
      </c>
      <c r="G106" s="16">
        <f t="shared" si="30"/>
        <v>85</v>
      </c>
      <c r="H106" s="17">
        <f t="shared" si="31"/>
        <v>15</v>
      </c>
      <c r="I106" s="15">
        <f t="shared" si="32"/>
        <v>3895</v>
      </c>
      <c r="J106" s="16">
        <f t="shared" si="33"/>
        <v>1948</v>
      </c>
      <c r="K106" s="16">
        <f t="shared" si="34"/>
        <v>646</v>
      </c>
      <c r="L106" s="16">
        <f t="shared" si="35"/>
        <v>162</v>
      </c>
      <c r="M106" s="17">
        <f t="shared" si="36"/>
        <v>29</v>
      </c>
      <c r="N106" s="105"/>
      <c r="O106" s="107">
        <f t="shared" si="37"/>
        <v>4027</v>
      </c>
      <c r="P106" s="107">
        <f t="shared" si="38"/>
        <v>0</v>
      </c>
      <c r="Q106" s="107">
        <f t="shared" si="39"/>
        <v>4682</v>
      </c>
      <c r="R106" s="107">
        <f t="shared" si="40"/>
        <v>5004</v>
      </c>
      <c r="S106" s="107">
        <f t="shared" si="41"/>
        <v>5137</v>
      </c>
      <c r="T106" s="110"/>
      <c r="U106" s="74">
        <f>IF(B106=C106,0,IF(S106&lt;&gt;"-",(S106)/Přehled!$A$1,0))</f>
        <v>12.230952380952381</v>
      </c>
    </row>
    <row r="107" spans="1:21" x14ac:dyDescent="0.25">
      <c r="A107" s="126">
        <v>105</v>
      </c>
      <c r="B107" s="15">
        <v>12113</v>
      </c>
      <c r="C107" s="17"/>
      <c r="D107" s="173">
        <v>2070</v>
      </c>
      <c r="E107" s="16">
        <f t="shared" si="28"/>
        <v>1035</v>
      </c>
      <c r="F107" s="16">
        <f t="shared" si="29"/>
        <v>345</v>
      </c>
      <c r="G107" s="16">
        <f t="shared" si="30"/>
        <v>85</v>
      </c>
      <c r="H107" s="17">
        <f t="shared" si="31"/>
        <v>15</v>
      </c>
      <c r="I107" s="15">
        <f t="shared" si="32"/>
        <v>3933</v>
      </c>
      <c r="J107" s="16">
        <f t="shared" si="33"/>
        <v>1967</v>
      </c>
      <c r="K107" s="16">
        <f t="shared" si="34"/>
        <v>656</v>
      </c>
      <c r="L107" s="16">
        <f t="shared" si="35"/>
        <v>162</v>
      </c>
      <c r="M107" s="17">
        <f t="shared" si="36"/>
        <v>29</v>
      </c>
      <c r="N107" s="105"/>
      <c r="O107" s="107">
        <f t="shared" si="37"/>
        <v>4247</v>
      </c>
      <c r="P107" s="107">
        <f t="shared" si="38"/>
        <v>0</v>
      </c>
      <c r="Q107" s="107">
        <f t="shared" si="39"/>
        <v>4901</v>
      </c>
      <c r="R107" s="107">
        <f t="shared" si="40"/>
        <v>5233</v>
      </c>
      <c r="S107" s="107">
        <f t="shared" si="41"/>
        <v>5366</v>
      </c>
      <c r="T107" s="110"/>
      <c r="U107" s="74">
        <f>IF(B107=C107,0,IF(S107&lt;&gt;"-",(S107)/Přehled!$A$1,0))</f>
        <v>12.776190476190477</v>
      </c>
    </row>
    <row r="108" spans="1:21" x14ac:dyDescent="0.25">
      <c r="A108" s="126">
        <v>106</v>
      </c>
      <c r="B108" s="15">
        <v>12416</v>
      </c>
      <c r="C108" s="17"/>
      <c r="D108" s="173">
        <v>2095</v>
      </c>
      <c r="E108" s="16">
        <f t="shared" si="28"/>
        <v>1050</v>
      </c>
      <c r="F108" s="16">
        <f t="shared" si="29"/>
        <v>350</v>
      </c>
      <c r="G108" s="16">
        <f t="shared" si="30"/>
        <v>90</v>
      </c>
      <c r="H108" s="17">
        <f t="shared" si="31"/>
        <v>20</v>
      </c>
      <c r="I108" s="15">
        <f t="shared" si="32"/>
        <v>3981</v>
      </c>
      <c r="J108" s="16">
        <f t="shared" si="33"/>
        <v>1995</v>
      </c>
      <c r="K108" s="16">
        <f t="shared" si="34"/>
        <v>665</v>
      </c>
      <c r="L108" s="16">
        <f t="shared" si="35"/>
        <v>171</v>
      </c>
      <c r="M108" s="17">
        <f t="shared" si="36"/>
        <v>38</v>
      </c>
      <c r="N108" s="105"/>
      <c r="O108" s="107">
        <f t="shared" si="37"/>
        <v>4454</v>
      </c>
      <c r="P108" s="107">
        <f t="shared" si="38"/>
        <v>0</v>
      </c>
      <c r="Q108" s="107">
        <f t="shared" si="39"/>
        <v>5110</v>
      </c>
      <c r="R108" s="107">
        <f t="shared" si="40"/>
        <v>5433</v>
      </c>
      <c r="S108" s="107">
        <f t="shared" si="41"/>
        <v>5566</v>
      </c>
      <c r="T108" s="110"/>
      <c r="U108" s="74">
        <f>IF(B108=C108,0,IF(S108&lt;&gt;"-",(S108)/Přehled!$A$1,0))</f>
        <v>13.252380952380953</v>
      </c>
    </row>
    <row r="109" spans="1:21" x14ac:dyDescent="0.25">
      <c r="A109" s="126">
        <v>107</v>
      </c>
      <c r="B109" s="15">
        <v>12726</v>
      </c>
      <c r="C109" s="17"/>
      <c r="D109" s="173">
        <v>2120</v>
      </c>
      <c r="E109" s="16">
        <f t="shared" si="28"/>
        <v>1060</v>
      </c>
      <c r="F109" s="16">
        <f t="shared" si="29"/>
        <v>355</v>
      </c>
      <c r="G109" s="16">
        <f t="shared" si="30"/>
        <v>90</v>
      </c>
      <c r="H109" s="17">
        <f t="shared" si="31"/>
        <v>20</v>
      </c>
      <c r="I109" s="15">
        <f t="shared" si="32"/>
        <v>4028</v>
      </c>
      <c r="J109" s="16">
        <f t="shared" si="33"/>
        <v>2014</v>
      </c>
      <c r="K109" s="16">
        <f t="shared" si="34"/>
        <v>675</v>
      </c>
      <c r="L109" s="16">
        <f t="shared" si="35"/>
        <v>171</v>
      </c>
      <c r="M109" s="17">
        <f t="shared" si="36"/>
        <v>38</v>
      </c>
      <c r="N109" s="105"/>
      <c r="O109" s="107">
        <f t="shared" si="37"/>
        <v>4670</v>
      </c>
      <c r="P109" s="107">
        <f t="shared" si="38"/>
        <v>0</v>
      </c>
      <c r="Q109" s="107">
        <f t="shared" si="39"/>
        <v>5334</v>
      </c>
      <c r="R109" s="107">
        <f t="shared" si="40"/>
        <v>5667</v>
      </c>
      <c r="S109" s="107">
        <f t="shared" si="41"/>
        <v>5800</v>
      </c>
      <c r="T109" s="110"/>
      <c r="U109" s="74">
        <f>IF(B109=C109,0,IF(S109&lt;&gt;"-",(S109)/Přehled!$A$1,0))</f>
        <v>13.80952380952381</v>
      </c>
    </row>
    <row r="110" spans="1:21" x14ac:dyDescent="0.25">
      <c r="A110" s="126">
        <v>108</v>
      </c>
      <c r="B110" s="15">
        <v>13044</v>
      </c>
      <c r="C110" s="17"/>
      <c r="D110" s="173">
        <v>2145</v>
      </c>
      <c r="E110" s="16">
        <f t="shared" si="28"/>
        <v>1075</v>
      </c>
      <c r="F110" s="16">
        <f t="shared" si="29"/>
        <v>360</v>
      </c>
      <c r="G110" s="16">
        <f t="shared" si="30"/>
        <v>90</v>
      </c>
      <c r="H110" s="17">
        <f t="shared" si="31"/>
        <v>20</v>
      </c>
      <c r="I110" s="15">
        <f t="shared" si="32"/>
        <v>4076</v>
      </c>
      <c r="J110" s="16">
        <f t="shared" si="33"/>
        <v>2043</v>
      </c>
      <c r="K110" s="16">
        <f t="shared" si="34"/>
        <v>684</v>
      </c>
      <c r="L110" s="16">
        <f t="shared" si="35"/>
        <v>171</v>
      </c>
      <c r="M110" s="17">
        <f t="shared" si="36"/>
        <v>38</v>
      </c>
      <c r="N110" s="105"/>
      <c r="O110" s="107">
        <f t="shared" si="37"/>
        <v>4892</v>
      </c>
      <c r="P110" s="107">
        <f t="shared" si="38"/>
        <v>0</v>
      </c>
      <c r="Q110" s="107">
        <f t="shared" si="39"/>
        <v>5557</v>
      </c>
      <c r="R110" s="107">
        <f t="shared" si="40"/>
        <v>5899</v>
      </c>
      <c r="S110" s="107">
        <f t="shared" si="41"/>
        <v>6032</v>
      </c>
      <c r="T110" s="110"/>
      <c r="U110" s="74">
        <f>IF(B110=C110,0,IF(S110&lt;&gt;"-",(S110)/Přehled!$A$1,0))</f>
        <v>14.361904761904762</v>
      </c>
    </row>
    <row r="111" spans="1:21" x14ac:dyDescent="0.25">
      <c r="A111" s="126">
        <v>109</v>
      </c>
      <c r="B111" s="15">
        <v>13370</v>
      </c>
      <c r="C111" s="17"/>
      <c r="D111" s="173">
        <v>2170</v>
      </c>
      <c r="E111" s="16">
        <f t="shared" si="28"/>
        <v>1085</v>
      </c>
      <c r="F111" s="16">
        <f t="shared" si="29"/>
        <v>360</v>
      </c>
      <c r="G111" s="16">
        <f t="shared" si="30"/>
        <v>90</v>
      </c>
      <c r="H111" s="17">
        <f t="shared" si="31"/>
        <v>20</v>
      </c>
      <c r="I111" s="15">
        <f t="shared" si="32"/>
        <v>4123</v>
      </c>
      <c r="J111" s="16">
        <f t="shared" si="33"/>
        <v>2062</v>
      </c>
      <c r="K111" s="16">
        <f t="shared" si="34"/>
        <v>684</v>
      </c>
      <c r="L111" s="16">
        <f t="shared" si="35"/>
        <v>171</v>
      </c>
      <c r="M111" s="17">
        <f t="shared" si="36"/>
        <v>38</v>
      </c>
      <c r="N111" s="105"/>
      <c r="O111" s="107">
        <f t="shared" si="37"/>
        <v>5124</v>
      </c>
      <c r="P111" s="107">
        <f t="shared" si="38"/>
        <v>0</v>
      </c>
      <c r="Q111" s="107">
        <f t="shared" si="39"/>
        <v>5817</v>
      </c>
      <c r="R111" s="107">
        <f t="shared" si="40"/>
        <v>6159</v>
      </c>
      <c r="S111" s="107">
        <f t="shared" si="41"/>
        <v>6292</v>
      </c>
      <c r="T111" s="110"/>
      <c r="U111" s="74">
        <f>IF(B111=C111,0,IF(S111&lt;&gt;"-",(S111)/Přehled!$A$1,0))</f>
        <v>14.980952380952381</v>
      </c>
    </row>
    <row r="112" spans="1:21" x14ac:dyDescent="0.25">
      <c r="A112" s="126">
        <v>110</v>
      </c>
      <c r="B112" s="15">
        <v>13704</v>
      </c>
      <c r="C112" s="17"/>
      <c r="D112" s="173">
        <v>2190</v>
      </c>
      <c r="E112" s="16">
        <f t="shared" si="28"/>
        <v>1095</v>
      </c>
      <c r="F112" s="16">
        <f t="shared" si="29"/>
        <v>365</v>
      </c>
      <c r="G112" s="16">
        <f t="shared" si="30"/>
        <v>90</v>
      </c>
      <c r="H112" s="17">
        <f t="shared" si="31"/>
        <v>20</v>
      </c>
      <c r="I112" s="15">
        <f t="shared" si="32"/>
        <v>4161</v>
      </c>
      <c r="J112" s="16">
        <f t="shared" si="33"/>
        <v>2081</v>
      </c>
      <c r="K112" s="16">
        <f t="shared" si="34"/>
        <v>694</v>
      </c>
      <c r="L112" s="16">
        <f t="shared" si="35"/>
        <v>171</v>
      </c>
      <c r="M112" s="17">
        <f t="shared" si="36"/>
        <v>38</v>
      </c>
      <c r="N112" s="105"/>
      <c r="O112" s="107">
        <f t="shared" si="37"/>
        <v>5382</v>
      </c>
      <c r="P112" s="107">
        <f t="shared" si="38"/>
        <v>0</v>
      </c>
      <c r="Q112" s="107">
        <f t="shared" si="39"/>
        <v>6074</v>
      </c>
      <c r="R112" s="107">
        <f t="shared" si="40"/>
        <v>6426</v>
      </c>
      <c r="S112" s="107">
        <f t="shared" si="41"/>
        <v>6559</v>
      </c>
      <c r="T112" s="110"/>
      <c r="U112" s="74">
        <f>IF(B112=C112,0,IF(S112&lt;&gt;"-",(S112)/Přehled!$A$1,0))</f>
        <v>15.616666666666667</v>
      </c>
    </row>
    <row r="113" spans="1:21" x14ac:dyDescent="0.25">
      <c r="A113" s="126">
        <v>111</v>
      </c>
      <c r="B113" s="15">
        <v>14047</v>
      </c>
      <c r="C113" s="17"/>
      <c r="D113" s="173">
        <v>2215</v>
      </c>
      <c r="E113" s="16">
        <f t="shared" si="28"/>
        <v>1110</v>
      </c>
      <c r="F113" s="16">
        <f t="shared" si="29"/>
        <v>370</v>
      </c>
      <c r="G113" s="16">
        <f t="shared" si="30"/>
        <v>95</v>
      </c>
      <c r="H113" s="17">
        <f t="shared" si="31"/>
        <v>20</v>
      </c>
      <c r="I113" s="15">
        <f t="shared" si="32"/>
        <v>4209</v>
      </c>
      <c r="J113" s="16">
        <f t="shared" si="33"/>
        <v>2109</v>
      </c>
      <c r="K113" s="16">
        <f t="shared" si="34"/>
        <v>703</v>
      </c>
      <c r="L113" s="16">
        <f t="shared" si="35"/>
        <v>181</v>
      </c>
      <c r="M113" s="17">
        <f t="shared" si="36"/>
        <v>38</v>
      </c>
      <c r="N113" s="105"/>
      <c r="O113" s="107">
        <f t="shared" si="37"/>
        <v>5629</v>
      </c>
      <c r="P113" s="107">
        <f t="shared" si="38"/>
        <v>0</v>
      </c>
      <c r="Q113" s="107">
        <f t="shared" si="39"/>
        <v>6323</v>
      </c>
      <c r="R113" s="107">
        <f t="shared" si="40"/>
        <v>6664</v>
      </c>
      <c r="S113" s="107">
        <f t="shared" si="41"/>
        <v>6807</v>
      </c>
      <c r="T113" s="110"/>
      <c r="U113" s="74">
        <f>IF(B113=C113,0,IF(S113&lt;&gt;"-",(S113)/Přehled!$A$1,0))</f>
        <v>16.207142857142856</v>
      </c>
    </row>
    <row r="114" spans="1:21" x14ac:dyDescent="0.25">
      <c r="A114" s="225">
        <v>112</v>
      </c>
      <c r="B114" s="226">
        <v>14398</v>
      </c>
      <c r="C114" s="229"/>
      <c r="D114" s="253">
        <v>2240</v>
      </c>
      <c r="E114" s="228">
        <f t="shared" si="28"/>
        <v>1120</v>
      </c>
      <c r="F114" s="228">
        <f t="shared" si="29"/>
        <v>375</v>
      </c>
      <c r="G114" s="228">
        <f t="shared" si="30"/>
        <v>95</v>
      </c>
      <c r="H114" s="229">
        <f t="shared" si="31"/>
        <v>20</v>
      </c>
      <c r="I114" s="226">
        <f t="shared" si="32"/>
        <v>4256</v>
      </c>
      <c r="J114" s="228">
        <f t="shared" si="33"/>
        <v>2128</v>
      </c>
      <c r="K114" s="228">
        <f t="shared" si="34"/>
        <v>713</v>
      </c>
      <c r="L114" s="228">
        <f t="shared" si="35"/>
        <v>181</v>
      </c>
      <c r="M114" s="229">
        <f t="shared" si="36"/>
        <v>38</v>
      </c>
      <c r="N114" s="105"/>
      <c r="O114" s="107">
        <f t="shared" si="37"/>
        <v>5886</v>
      </c>
      <c r="P114" s="107">
        <f t="shared" si="38"/>
        <v>0</v>
      </c>
      <c r="Q114" s="107">
        <f t="shared" si="39"/>
        <v>6588</v>
      </c>
      <c r="R114" s="107">
        <f t="shared" si="40"/>
        <v>6939</v>
      </c>
      <c r="S114" s="107">
        <f t="shared" si="41"/>
        <v>7082</v>
      </c>
      <c r="T114" s="110"/>
      <c r="U114" s="74">
        <f>IF(B114=C114,0,IF(S114&lt;&gt;"-",(S114)/Přehled!$A$1,0))</f>
        <v>16.861904761904761</v>
      </c>
    </row>
    <row r="115" spans="1:21" x14ac:dyDescent="0.25">
      <c r="A115" s="233">
        <v>113</v>
      </c>
      <c r="B115" s="235">
        <v>14758</v>
      </c>
      <c r="C115" s="236"/>
      <c r="D115" s="235">
        <v>2265</v>
      </c>
      <c r="E115" s="230">
        <f t="shared" si="28"/>
        <v>1135</v>
      </c>
      <c r="F115" s="230">
        <f t="shared" si="29"/>
        <v>380</v>
      </c>
      <c r="G115" s="230">
        <f t="shared" si="30"/>
        <v>95</v>
      </c>
      <c r="H115" s="236">
        <f t="shared" si="31"/>
        <v>20</v>
      </c>
      <c r="I115" s="235">
        <f t="shared" si="32"/>
        <v>4304</v>
      </c>
      <c r="J115" s="230">
        <f t="shared" si="33"/>
        <v>2157</v>
      </c>
      <c r="K115" s="230">
        <f t="shared" si="34"/>
        <v>722</v>
      </c>
      <c r="L115" s="230">
        <f t="shared" si="35"/>
        <v>181</v>
      </c>
      <c r="M115" s="236">
        <f t="shared" si="36"/>
        <v>38</v>
      </c>
      <c r="N115" s="257"/>
      <c r="O115" s="26">
        <f t="shared" si="37"/>
        <v>6150</v>
      </c>
      <c r="P115" s="26">
        <f t="shared" si="38"/>
        <v>0</v>
      </c>
      <c r="Q115" s="26">
        <f t="shared" si="39"/>
        <v>6853</v>
      </c>
      <c r="R115" s="26">
        <f t="shared" si="40"/>
        <v>7213</v>
      </c>
      <c r="S115" s="26">
        <f t="shared" si="41"/>
        <v>7356</v>
      </c>
      <c r="T115" s="255"/>
      <c r="U115" s="74">
        <f>IF(B115=C115,0,IF(S115&lt;&gt;"-",(S115)/Přehled!$A$1,0))</f>
        <v>17.514285714285716</v>
      </c>
    </row>
    <row r="116" spans="1:21" x14ac:dyDescent="0.25">
      <c r="A116" s="233">
        <v>114</v>
      </c>
      <c r="B116" s="235">
        <v>15127</v>
      </c>
      <c r="C116" s="236"/>
      <c r="D116" s="235">
        <v>2290</v>
      </c>
      <c r="E116" s="230">
        <f t="shared" si="28"/>
        <v>1145</v>
      </c>
      <c r="F116" s="230">
        <f t="shared" si="29"/>
        <v>380</v>
      </c>
      <c r="G116" s="230">
        <f t="shared" si="30"/>
        <v>95</v>
      </c>
      <c r="H116" s="236">
        <f t="shared" si="31"/>
        <v>20</v>
      </c>
      <c r="I116" s="235">
        <f t="shared" si="32"/>
        <v>4351</v>
      </c>
      <c r="J116" s="230">
        <f t="shared" si="33"/>
        <v>2176</v>
      </c>
      <c r="K116" s="230">
        <f t="shared" si="34"/>
        <v>722</v>
      </c>
      <c r="L116" s="230">
        <f t="shared" si="35"/>
        <v>181</v>
      </c>
      <c r="M116" s="236">
        <f t="shared" si="36"/>
        <v>38</v>
      </c>
      <c r="N116" s="257"/>
      <c r="O116" s="26">
        <f t="shared" si="37"/>
        <v>6425</v>
      </c>
      <c r="P116" s="26">
        <f t="shared" si="38"/>
        <v>0</v>
      </c>
      <c r="Q116" s="26">
        <f t="shared" si="39"/>
        <v>7156</v>
      </c>
      <c r="R116" s="26">
        <f t="shared" si="40"/>
        <v>7516</v>
      </c>
      <c r="S116" s="26">
        <f t="shared" si="41"/>
        <v>7659</v>
      </c>
      <c r="T116" s="255"/>
      <c r="U116" s="74">
        <f>IF(B116=C116,0,IF(S116&lt;&gt;"-",(S116)/Přehled!$A$1,0))</f>
        <v>18.235714285714284</v>
      </c>
    </row>
    <row r="117" spans="1:21" x14ac:dyDescent="0.25">
      <c r="A117" s="233">
        <v>115</v>
      </c>
      <c r="B117" s="235">
        <v>15505</v>
      </c>
      <c r="C117" s="236"/>
      <c r="D117" s="235">
        <v>2310</v>
      </c>
      <c r="E117" s="230">
        <f t="shared" si="28"/>
        <v>1155</v>
      </c>
      <c r="F117" s="230">
        <f t="shared" si="29"/>
        <v>385</v>
      </c>
      <c r="G117" s="230">
        <f t="shared" si="30"/>
        <v>95</v>
      </c>
      <c r="H117" s="236">
        <f t="shared" si="31"/>
        <v>20</v>
      </c>
      <c r="I117" s="235">
        <f t="shared" si="32"/>
        <v>4389</v>
      </c>
      <c r="J117" s="230">
        <f t="shared" si="33"/>
        <v>2195</v>
      </c>
      <c r="K117" s="230">
        <f t="shared" si="34"/>
        <v>732</v>
      </c>
      <c r="L117" s="230">
        <f t="shared" si="35"/>
        <v>181</v>
      </c>
      <c r="M117" s="236">
        <f t="shared" si="36"/>
        <v>38</v>
      </c>
      <c r="N117" s="257"/>
      <c r="O117" s="26">
        <f t="shared" si="37"/>
        <v>6727</v>
      </c>
      <c r="P117" s="26">
        <f t="shared" si="38"/>
        <v>0</v>
      </c>
      <c r="Q117" s="26">
        <f t="shared" si="39"/>
        <v>7457</v>
      </c>
      <c r="R117" s="26">
        <f t="shared" si="40"/>
        <v>7827</v>
      </c>
      <c r="S117" s="26">
        <f t="shared" si="41"/>
        <v>7970</v>
      </c>
      <c r="T117" s="255"/>
      <c r="U117" s="74">
        <f>IF(B117=C117,0,IF(S117&lt;&gt;"-",(S117)/Přehled!$A$1,0))</f>
        <v>18.976190476190474</v>
      </c>
    </row>
    <row r="118" spans="1:21" x14ac:dyDescent="0.25">
      <c r="A118" s="233">
        <v>116</v>
      </c>
      <c r="B118" s="235">
        <v>15893</v>
      </c>
      <c r="C118" s="236"/>
      <c r="D118" s="235">
        <v>2335</v>
      </c>
      <c r="E118" s="230">
        <f t="shared" si="28"/>
        <v>1170</v>
      </c>
      <c r="F118" s="230">
        <f t="shared" si="29"/>
        <v>390</v>
      </c>
      <c r="G118" s="230">
        <f t="shared" si="30"/>
        <v>100</v>
      </c>
      <c r="H118" s="236">
        <f t="shared" si="31"/>
        <v>20</v>
      </c>
      <c r="I118" s="235">
        <f t="shared" si="32"/>
        <v>4437</v>
      </c>
      <c r="J118" s="230">
        <f t="shared" si="33"/>
        <v>2223</v>
      </c>
      <c r="K118" s="230">
        <f t="shared" si="34"/>
        <v>741</v>
      </c>
      <c r="L118" s="230">
        <f t="shared" si="35"/>
        <v>190</v>
      </c>
      <c r="M118" s="236">
        <f t="shared" si="36"/>
        <v>38</v>
      </c>
      <c r="N118" s="257"/>
      <c r="O118" s="26">
        <f t="shared" si="37"/>
        <v>7019</v>
      </c>
      <c r="P118" s="26">
        <f t="shared" si="38"/>
        <v>0</v>
      </c>
      <c r="Q118" s="26">
        <f t="shared" si="39"/>
        <v>7751</v>
      </c>
      <c r="R118" s="26">
        <f t="shared" si="40"/>
        <v>8112</v>
      </c>
      <c r="S118" s="26">
        <f t="shared" si="41"/>
        <v>8264</v>
      </c>
      <c r="T118" s="255"/>
      <c r="U118" s="74">
        <f>IF(B118=C118,0,IF(S118&lt;&gt;"-",(S118)/Přehled!$A$1,0))</f>
        <v>19.676190476190477</v>
      </c>
    </row>
    <row r="119" spans="1:21" x14ac:dyDescent="0.25">
      <c r="A119" s="233">
        <v>117</v>
      </c>
      <c r="B119" s="235">
        <v>16290</v>
      </c>
      <c r="C119" s="236"/>
      <c r="D119" s="235">
        <v>2360</v>
      </c>
      <c r="E119" s="230">
        <f t="shared" si="28"/>
        <v>1180</v>
      </c>
      <c r="F119" s="230">
        <f t="shared" si="29"/>
        <v>395</v>
      </c>
      <c r="G119" s="230">
        <f t="shared" si="30"/>
        <v>100</v>
      </c>
      <c r="H119" s="236">
        <f t="shared" si="31"/>
        <v>20</v>
      </c>
      <c r="I119" s="235">
        <f t="shared" si="32"/>
        <v>4484</v>
      </c>
      <c r="J119" s="230">
        <f t="shared" si="33"/>
        <v>2242</v>
      </c>
      <c r="K119" s="230">
        <f t="shared" si="34"/>
        <v>751</v>
      </c>
      <c r="L119" s="230">
        <f t="shared" si="35"/>
        <v>190</v>
      </c>
      <c r="M119" s="236">
        <f t="shared" si="36"/>
        <v>38</v>
      </c>
      <c r="N119" s="257"/>
      <c r="O119" s="26">
        <f t="shared" si="37"/>
        <v>7322</v>
      </c>
      <c r="P119" s="26">
        <f t="shared" si="38"/>
        <v>0</v>
      </c>
      <c r="Q119" s="26">
        <f t="shared" si="39"/>
        <v>8062</v>
      </c>
      <c r="R119" s="26">
        <f t="shared" si="40"/>
        <v>8433</v>
      </c>
      <c r="S119" s="26">
        <f t="shared" si="41"/>
        <v>8585</v>
      </c>
      <c r="T119" s="255"/>
      <c r="U119" s="74">
        <f>IF(B119=C119,0,IF(S119&lt;&gt;"-",(S119)/Přehled!$A$1,0))</f>
        <v>20.44047619047619</v>
      </c>
    </row>
    <row r="120" spans="1:21" x14ac:dyDescent="0.25">
      <c r="A120" s="233">
        <v>118</v>
      </c>
      <c r="B120" s="235">
        <v>16697</v>
      </c>
      <c r="C120" s="236"/>
      <c r="D120" s="235">
        <v>2385</v>
      </c>
      <c r="E120" s="230">
        <f t="shared" si="28"/>
        <v>1195</v>
      </c>
      <c r="F120" s="230">
        <f t="shared" si="29"/>
        <v>400</v>
      </c>
      <c r="G120" s="230">
        <f t="shared" si="30"/>
        <v>100</v>
      </c>
      <c r="H120" s="236">
        <f t="shared" si="31"/>
        <v>20</v>
      </c>
      <c r="I120" s="235">
        <f t="shared" si="32"/>
        <v>4532</v>
      </c>
      <c r="J120" s="230">
        <f t="shared" si="33"/>
        <v>2271</v>
      </c>
      <c r="K120" s="230">
        <f t="shared" si="34"/>
        <v>760</v>
      </c>
      <c r="L120" s="230">
        <f t="shared" si="35"/>
        <v>190</v>
      </c>
      <c r="M120" s="236">
        <f t="shared" si="36"/>
        <v>38</v>
      </c>
      <c r="N120" s="257"/>
      <c r="O120" s="26">
        <f t="shared" si="37"/>
        <v>7633</v>
      </c>
      <c r="P120" s="26">
        <f t="shared" si="38"/>
        <v>0</v>
      </c>
      <c r="Q120" s="26">
        <f t="shared" si="39"/>
        <v>8374</v>
      </c>
      <c r="R120" s="26">
        <f t="shared" si="40"/>
        <v>8754</v>
      </c>
      <c r="S120" s="26">
        <f t="shared" si="41"/>
        <v>8906</v>
      </c>
      <c r="T120" s="255"/>
      <c r="U120" s="74">
        <f>IF(B120=C120,0,IF(S120&lt;&gt;"-",(S120)/Přehled!$A$1,0))</f>
        <v>21.204761904761906</v>
      </c>
    </row>
    <row r="121" spans="1:21" x14ac:dyDescent="0.25">
      <c r="A121" s="233">
        <v>119</v>
      </c>
      <c r="B121" s="235">
        <v>17115</v>
      </c>
      <c r="C121" s="236"/>
      <c r="D121" s="235">
        <v>2410</v>
      </c>
      <c r="E121" s="230">
        <f t="shared" si="28"/>
        <v>1205</v>
      </c>
      <c r="F121" s="230">
        <f t="shared" si="29"/>
        <v>400</v>
      </c>
      <c r="G121" s="230">
        <f t="shared" si="30"/>
        <v>100</v>
      </c>
      <c r="H121" s="236">
        <f t="shared" si="31"/>
        <v>20</v>
      </c>
      <c r="I121" s="235">
        <f t="shared" si="32"/>
        <v>4579</v>
      </c>
      <c r="J121" s="230">
        <f t="shared" si="33"/>
        <v>2290</v>
      </c>
      <c r="K121" s="230">
        <f t="shared" si="34"/>
        <v>760</v>
      </c>
      <c r="L121" s="230">
        <f t="shared" si="35"/>
        <v>190</v>
      </c>
      <c r="M121" s="236">
        <f t="shared" si="36"/>
        <v>38</v>
      </c>
      <c r="N121" s="257"/>
      <c r="O121" s="26">
        <f t="shared" si="37"/>
        <v>7957</v>
      </c>
      <c r="P121" s="26">
        <f t="shared" si="38"/>
        <v>0</v>
      </c>
      <c r="Q121" s="26">
        <f t="shared" si="39"/>
        <v>8726</v>
      </c>
      <c r="R121" s="26">
        <f t="shared" si="40"/>
        <v>9106</v>
      </c>
      <c r="S121" s="26">
        <f t="shared" si="41"/>
        <v>9258</v>
      </c>
      <c r="T121" s="255"/>
      <c r="U121" s="74">
        <f>IF(B121=C121,0,IF(S121&lt;&gt;"-",(S121)/Přehled!$A$1,0))</f>
        <v>22.042857142857144</v>
      </c>
    </row>
    <row r="122" spans="1:21" x14ac:dyDescent="0.25">
      <c r="A122" s="233">
        <v>120</v>
      </c>
      <c r="B122" s="235">
        <v>17543</v>
      </c>
      <c r="C122" s="236"/>
      <c r="D122" s="235">
        <v>2435</v>
      </c>
      <c r="E122" s="230">
        <f t="shared" si="28"/>
        <v>1220</v>
      </c>
      <c r="F122" s="230">
        <f t="shared" si="29"/>
        <v>405</v>
      </c>
      <c r="G122" s="230">
        <f t="shared" si="30"/>
        <v>100</v>
      </c>
      <c r="H122" s="236">
        <f t="shared" si="31"/>
        <v>20</v>
      </c>
      <c r="I122" s="235">
        <f t="shared" si="32"/>
        <v>4627</v>
      </c>
      <c r="J122" s="230">
        <f t="shared" si="33"/>
        <v>2318</v>
      </c>
      <c r="K122" s="230">
        <f t="shared" si="34"/>
        <v>770</v>
      </c>
      <c r="L122" s="230">
        <f t="shared" si="35"/>
        <v>190</v>
      </c>
      <c r="M122" s="236">
        <f t="shared" si="36"/>
        <v>38</v>
      </c>
      <c r="N122" s="257"/>
      <c r="O122" s="26">
        <f t="shared" si="37"/>
        <v>8289</v>
      </c>
      <c r="P122" s="26">
        <f t="shared" si="38"/>
        <v>0</v>
      </c>
      <c r="Q122" s="26">
        <f t="shared" si="39"/>
        <v>9058</v>
      </c>
      <c r="R122" s="26">
        <f t="shared" si="40"/>
        <v>9448</v>
      </c>
      <c r="S122" s="26">
        <f t="shared" si="41"/>
        <v>9600</v>
      </c>
      <c r="T122" s="255"/>
      <c r="U122" s="74">
        <f>IF(B122=C122,0,IF(S122&lt;&gt;"-",(S122)/Přehled!$A$1,0))</f>
        <v>22.857142857142858</v>
      </c>
    </row>
    <row r="123" spans="1:21" x14ac:dyDescent="0.25">
      <c r="A123" s="233">
        <v>121</v>
      </c>
      <c r="B123" s="235">
        <v>17981</v>
      </c>
      <c r="C123" s="236"/>
      <c r="D123" s="235">
        <v>2460</v>
      </c>
      <c r="E123" s="230">
        <f t="shared" si="28"/>
        <v>1230</v>
      </c>
      <c r="F123" s="230">
        <f t="shared" si="29"/>
        <v>410</v>
      </c>
      <c r="G123" s="230">
        <f t="shared" si="30"/>
        <v>105</v>
      </c>
      <c r="H123" s="236">
        <f t="shared" si="31"/>
        <v>20</v>
      </c>
      <c r="I123" s="235">
        <f t="shared" si="32"/>
        <v>4674</v>
      </c>
      <c r="J123" s="230">
        <f t="shared" si="33"/>
        <v>2337</v>
      </c>
      <c r="K123" s="230">
        <f t="shared" si="34"/>
        <v>779</v>
      </c>
      <c r="L123" s="230">
        <f t="shared" si="35"/>
        <v>200</v>
      </c>
      <c r="M123" s="236">
        <f t="shared" si="36"/>
        <v>38</v>
      </c>
      <c r="N123" s="257"/>
      <c r="O123" s="26">
        <f t="shared" si="37"/>
        <v>8633</v>
      </c>
      <c r="P123" s="26">
        <f t="shared" si="38"/>
        <v>0</v>
      </c>
      <c r="Q123" s="26">
        <f t="shared" si="39"/>
        <v>9412</v>
      </c>
      <c r="R123" s="26">
        <f t="shared" si="40"/>
        <v>9791</v>
      </c>
      <c r="S123" s="26">
        <f t="shared" si="41"/>
        <v>9953</v>
      </c>
      <c r="T123" s="255"/>
      <c r="U123" s="74">
        <f>IF(B123=C123,0,IF(S123&lt;&gt;"-",(S123)/Přehled!$A$1,0))</f>
        <v>23.697619047619046</v>
      </c>
    </row>
    <row r="124" spans="1:21" x14ac:dyDescent="0.25">
      <c r="A124" s="233">
        <v>122</v>
      </c>
      <c r="B124" s="235">
        <v>18431</v>
      </c>
      <c r="C124" s="236"/>
      <c r="D124" s="235">
        <v>2485</v>
      </c>
      <c r="E124" s="230">
        <f t="shared" si="28"/>
        <v>1245</v>
      </c>
      <c r="F124" s="230">
        <f t="shared" si="29"/>
        <v>415</v>
      </c>
      <c r="G124" s="230">
        <f t="shared" si="30"/>
        <v>105</v>
      </c>
      <c r="H124" s="236">
        <f t="shared" si="31"/>
        <v>20</v>
      </c>
      <c r="I124" s="235">
        <f t="shared" si="32"/>
        <v>4722</v>
      </c>
      <c r="J124" s="230">
        <f t="shared" si="33"/>
        <v>2366</v>
      </c>
      <c r="K124" s="230">
        <f t="shared" si="34"/>
        <v>789</v>
      </c>
      <c r="L124" s="230">
        <f t="shared" si="35"/>
        <v>200</v>
      </c>
      <c r="M124" s="236">
        <f t="shared" si="36"/>
        <v>38</v>
      </c>
      <c r="N124" s="257"/>
      <c r="O124" s="26">
        <f t="shared" si="37"/>
        <v>8987</v>
      </c>
      <c r="P124" s="26">
        <f t="shared" si="38"/>
        <v>0</v>
      </c>
      <c r="Q124" s="26">
        <f t="shared" si="39"/>
        <v>9765</v>
      </c>
      <c r="R124" s="26">
        <f t="shared" si="40"/>
        <v>10154</v>
      </c>
      <c r="S124" s="26">
        <f t="shared" si="41"/>
        <v>10316</v>
      </c>
      <c r="T124" s="255"/>
      <c r="U124" s="74">
        <f>IF(B124=C124,0,IF(S124&lt;&gt;"-",(S124)/Přehled!$A$1,0))</f>
        <v>24.561904761904763</v>
      </c>
    </row>
    <row r="125" spans="1:21" x14ac:dyDescent="0.25">
      <c r="A125" s="233">
        <v>123</v>
      </c>
      <c r="B125" s="235">
        <v>18891</v>
      </c>
      <c r="C125" s="236"/>
      <c r="D125" s="235">
        <v>2505</v>
      </c>
      <c r="E125" s="230">
        <f t="shared" si="28"/>
        <v>1255</v>
      </c>
      <c r="F125" s="230">
        <f t="shared" si="29"/>
        <v>420</v>
      </c>
      <c r="G125" s="230">
        <f t="shared" si="30"/>
        <v>105</v>
      </c>
      <c r="H125" s="236">
        <f t="shared" si="31"/>
        <v>20</v>
      </c>
      <c r="I125" s="235">
        <f t="shared" si="32"/>
        <v>4760</v>
      </c>
      <c r="J125" s="230">
        <f t="shared" si="33"/>
        <v>2385</v>
      </c>
      <c r="K125" s="230">
        <f t="shared" si="34"/>
        <v>798</v>
      </c>
      <c r="L125" s="230">
        <f t="shared" si="35"/>
        <v>200</v>
      </c>
      <c r="M125" s="236">
        <f t="shared" si="36"/>
        <v>38</v>
      </c>
      <c r="N125" s="26"/>
      <c r="O125" s="26">
        <f t="shared" si="37"/>
        <v>9371</v>
      </c>
      <c r="P125" s="26">
        <f t="shared" si="38"/>
        <v>0</v>
      </c>
      <c r="Q125" s="26">
        <f t="shared" si="39"/>
        <v>10150</v>
      </c>
      <c r="R125" s="26">
        <f t="shared" si="40"/>
        <v>10548</v>
      </c>
      <c r="S125" s="26">
        <f t="shared" si="41"/>
        <v>10710</v>
      </c>
      <c r="T125" s="1"/>
      <c r="U125" s="74">
        <f>IF(B125=C125,0,IF(S125&lt;&gt;"-",(S125)/Přehled!$A$1,0))</f>
        <v>25.5</v>
      </c>
    </row>
    <row r="126" spans="1:21" x14ac:dyDescent="0.25">
      <c r="A126" s="233">
        <v>124</v>
      </c>
      <c r="B126" s="235">
        <v>19364</v>
      </c>
      <c r="C126" s="236"/>
      <c r="D126" s="235">
        <v>2530</v>
      </c>
      <c r="E126" s="230">
        <f t="shared" si="28"/>
        <v>1265</v>
      </c>
      <c r="F126" s="230">
        <f t="shared" si="29"/>
        <v>420</v>
      </c>
      <c r="G126" s="230">
        <f t="shared" si="30"/>
        <v>105</v>
      </c>
      <c r="H126" s="236">
        <f t="shared" si="31"/>
        <v>20</v>
      </c>
      <c r="I126" s="235">
        <f t="shared" si="32"/>
        <v>4807</v>
      </c>
      <c r="J126" s="230">
        <f t="shared" si="33"/>
        <v>2404</v>
      </c>
      <c r="K126" s="230">
        <f t="shared" si="34"/>
        <v>798</v>
      </c>
      <c r="L126" s="230">
        <f t="shared" si="35"/>
        <v>200</v>
      </c>
      <c r="M126" s="236">
        <f t="shared" si="36"/>
        <v>38</v>
      </c>
      <c r="N126" s="26"/>
      <c r="O126" s="26">
        <f t="shared" si="37"/>
        <v>9750</v>
      </c>
      <c r="P126" s="26">
        <f t="shared" si="38"/>
        <v>0</v>
      </c>
      <c r="Q126" s="26">
        <f t="shared" si="39"/>
        <v>10557</v>
      </c>
      <c r="R126" s="26">
        <f t="shared" si="40"/>
        <v>10955</v>
      </c>
      <c r="S126" s="26">
        <f t="shared" si="41"/>
        <v>11117</v>
      </c>
      <c r="T126" s="1"/>
      <c r="U126" s="74">
        <f>IF(B126=C126,0,IF(S126&lt;&gt;"-",(S126)/Přehled!$A$1,0))</f>
        <v>26.469047619047618</v>
      </c>
    </row>
    <row r="127" spans="1:21" x14ac:dyDescent="0.25">
      <c r="A127" s="233">
        <v>125</v>
      </c>
      <c r="B127" s="235">
        <v>19848</v>
      </c>
      <c r="C127" s="236"/>
      <c r="D127" s="235">
        <v>2555</v>
      </c>
      <c r="E127" s="230">
        <f t="shared" si="28"/>
        <v>1280</v>
      </c>
      <c r="F127" s="230">
        <f t="shared" si="29"/>
        <v>425</v>
      </c>
      <c r="G127" s="230">
        <f t="shared" si="30"/>
        <v>105</v>
      </c>
      <c r="H127" s="236">
        <f t="shared" si="31"/>
        <v>20</v>
      </c>
      <c r="I127" s="235">
        <f t="shared" si="32"/>
        <v>4855</v>
      </c>
      <c r="J127" s="230">
        <f t="shared" si="32"/>
        <v>2432</v>
      </c>
      <c r="K127" s="230">
        <f t="shared" si="32"/>
        <v>808</v>
      </c>
      <c r="L127" s="230">
        <f t="shared" si="32"/>
        <v>200</v>
      </c>
      <c r="M127" s="236">
        <f t="shared" si="32"/>
        <v>38</v>
      </c>
      <c r="N127" s="26"/>
      <c r="O127" s="26">
        <f t="shared" si="37"/>
        <v>10138</v>
      </c>
      <c r="P127" s="26">
        <f t="shared" si="38"/>
        <v>0</v>
      </c>
      <c r="Q127" s="26">
        <f t="shared" si="39"/>
        <v>10945</v>
      </c>
      <c r="R127" s="26">
        <f t="shared" si="40"/>
        <v>11353</v>
      </c>
      <c r="S127" s="26">
        <f t="shared" si="41"/>
        <v>11515</v>
      </c>
      <c r="T127" s="1"/>
      <c r="U127" s="74">
        <f>IF(B127=C127,0,IF(S127&lt;&gt;"-",(S127)/Přehled!$A$1,0))</f>
        <v>27.416666666666668</v>
      </c>
    </row>
    <row r="128" spans="1:21" x14ac:dyDescent="0.25">
      <c r="A128" s="233">
        <v>126</v>
      </c>
      <c r="B128" s="235">
        <v>20344</v>
      </c>
      <c r="C128" s="236"/>
      <c r="D128" s="235">
        <v>2580</v>
      </c>
      <c r="E128" s="230">
        <f t="shared" si="28"/>
        <v>1290</v>
      </c>
      <c r="F128" s="230">
        <f t="shared" si="29"/>
        <v>430</v>
      </c>
      <c r="G128" s="230">
        <f t="shared" si="30"/>
        <v>110</v>
      </c>
      <c r="H128" s="236">
        <f t="shared" si="31"/>
        <v>20</v>
      </c>
      <c r="I128" s="235">
        <f t="shared" ref="I128:M143" si="42">ROUNDUP(D128*1.9,0)</f>
        <v>4902</v>
      </c>
      <c r="J128" s="230">
        <f t="shared" si="42"/>
        <v>2451</v>
      </c>
      <c r="K128" s="230">
        <f t="shared" si="42"/>
        <v>817</v>
      </c>
      <c r="L128" s="230">
        <f t="shared" si="42"/>
        <v>209</v>
      </c>
      <c r="M128" s="236">
        <f t="shared" si="42"/>
        <v>38</v>
      </c>
      <c r="N128" s="26"/>
      <c r="O128" s="26">
        <f t="shared" si="37"/>
        <v>10540</v>
      </c>
      <c r="P128" s="26">
        <f t="shared" si="38"/>
        <v>0</v>
      </c>
      <c r="Q128" s="26">
        <f t="shared" si="39"/>
        <v>11357</v>
      </c>
      <c r="R128" s="26">
        <f t="shared" si="40"/>
        <v>11756</v>
      </c>
      <c r="S128" s="26">
        <f t="shared" si="41"/>
        <v>11927</v>
      </c>
      <c r="T128" s="1"/>
      <c r="U128" s="74">
        <f>IF(B128=C128,0,IF(S128&lt;&gt;"-",(S128)/Přehled!$A$1,0))</f>
        <v>28.397619047619049</v>
      </c>
    </row>
    <row r="129" spans="1:21" x14ac:dyDescent="0.25">
      <c r="A129" s="233">
        <v>127</v>
      </c>
      <c r="B129" s="235">
        <v>20853</v>
      </c>
      <c r="C129" s="236"/>
      <c r="D129" s="235">
        <v>2605</v>
      </c>
      <c r="E129" s="230">
        <f t="shared" si="28"/>
        <v>1305</v>
      </c>
      <c r="F129" s="230">
        <f t="shared" si="29"/>
        <v>435</v>
      </c>
      <c r="G129" s="230">
        <f t="shared" si="30"/>
        <v>110</v>
      </c>
      <c r="H129" s="236">
        <f t="shared" si="31"/>
        <v>20</v>
      </c>
      <c r="I129" s="235">
        <f t="shared" si="42"/>
        <v>4950</v>
      </c>
      <c r="J129" s="230">
        <f t="shared" si="42"/>
        <v>2480</v>
      </c>
      <c r="K129" s="230">
        <f t="shared" si="42"/>
        <v>827</v>
      </c>
      <c r="L129" s="230">
        <f t="shared" si="42"/>
        <v>209</v>
      </c>
      <c r="M129" s="236">
        <f t="shared" si="42"/>
        <v>38</v>
      </c>
      <c r="N129" s="26"/>
      <c r="O129" s="26">
        <f t="shared" si="37"/>
        <v>10953</v>
      </c>
      <c r="P129" s="26">
        <f t="shared" si="38"/>
        <v>0</v>
      </c>
      <c r="Q129" s="26">
        <f t="shared" si="39"/>
        <v>11769</v>
      </c>
      <c r="R129" s="26">
        <f t="shared" si="40"/>
        <v>12178</v>
      </c>
      <c r="S129" s="26">
        <f t="shared" si="41"/>
        <v>12349</v>
      </c>
      <c r="T129" s="1"/>
      <c r="U129" s="74">
        <f>IF(B129=C129,0,IF(S129&lt;&gt;"-",(S129)/Přehled!$A$1,0))</f>
        <v>29.402380952380952</v>
      </c>
    </row>
    <row r="130" spans="1:21" x14ac:dyDescent="0.25">
      <c r="A130" s="233">
        <v>128</v>
      </c>
      <c r="B130" s="235">
        <v>21374</v>
      </c>
      <c r="C130" s="236"/>
      <c r="D130" s="235">
        <v>2630</v>
      </c>
      <c r="E130" s="230">
        <f t="shared" si="28"/>
        <v>1315</v>
      </c>
      <c r="F130" s="230">
        <f t="shared" si="29"/>
        <v>440</v>
      </c>
      <c r="G130" s="230">
        <f t="shared" si="30"/>
        <v>110</v>
      </c>
      <c r="H130" s="236">
        <f t="shared" si="31"/>
        <v>20</v>
      </c>
      <c r="I130" s="235">
        <f t="shared" si="42"/>
        <v>4997</v>
      </c>
      <c r="J130" s="230">
        <f t="shared" si="42"/>
        <v>2499</v>
      </c>
      <c r="K130" s="230">
        <f t="shared" si="42"/>
        <v>836</v>
      </c>
      <c r="L130" s="230">
        <f t="shared" si="42"/>
        <v>209</v>
      </c>
      <c r="M130" s="236">
        <f t="shared" si="42"/>
        <v>38</v>
      </c>
      <c r="N130" s="26"/>
      <c r="O130" s="26">
        <f t="shared" si="37"/>
        <v>11380</v>
      </c>
      <c r="P130" s="26">
        <f t="shared" si="38"/>
        <v>0</v>
      </c>
      <c r="Q130" s="26">
        <f t="shared" si="39"/>
        <v>12206</v>
      </c>
      <c r="R130" s="26">
        <f t="shared" si="40"/>
        <v>12624</v>
      </c>
      <c r="S130" s="26">
        <f t="shared" si="41"/>
        <v>12795</v>
      </c>
      <c r="T130" s="1"/>
      <c r="U130" s="74">
        <f>IF(B130=C130,0,IF(S130&lt;&gt;"-",(S130)/Přehled!$A$1,0))</f>
        <v>30.464285714285715</v>
      </c>
    </row>
    <row r="131" spans="1:21" x14ac:dyDescent="0.25">
      <c r="A131" s="233">
        <v>129</v>
      </c>
      <c r="B131" s="235">
        <v>21908</v>
      </c>
      <c r="C131" s="236"/>
      <c r="D131" s="235">
        <v>2655</v>
      </c>
      <c r="E131" s="230">
        <f t="shared" si="28"/>
        <v>1330</v>
      </c>
      <c r="F131" s="230">
        <f t="shared" si="29"/>
        <v>445</v>
      </c>
      <c r="G131" s="230">
        <f t="shared" si="30"/>
        <v>110</v>
      </c>
      <c r="H131" s="236">
        <f t="shared" si="31"/>
        <v>20</v>
      </c>
      <c r="I131" s="235">
        <f t="shared" si="42"/>
        <v>5045</v>
      </c>
      <c r="J131" s="230">
        <f t="shared" si="42"/>
        <v>2527</v>
      </c>
      <c r="K131" s="230">
        <f t="shared" si="42"/>
        <v>846</v>
      </c>
      <c r="L131" s="230">
        <f t="shared" si="42"/>
        <v>209</v>
      </c>
      <c r="M131" s="236">
        <f t="shared" si="42"/>
        <v>38</v>
      </c>
      <c r="N131" s="26"/>
      <c r="O131" s="26">
        <f t="shared" si="37"/>
        <v>11818</v>
      </c>
      <c r="P131" s="26">
        <f t="shared" si="38"/>
        <v>0</v>
      </c>
      <c r="Q131" s="26">
        <f t="shared" si="39"/>
        <v>12644</v>
      </c>
      <c r="R131" s="26">
        <f t="shared" si="40"/>
        <v>13072</v>
      </c>
      <c r="S131" s="26">
        <f t="shared" si="41"/>
        <v>13243</v>
      </c>
      <c r="T131" s="1"/>
      <c r="U131" s="74">
        <f>IF(B131=C131,0,IF(S131&lt;&gt;"-",(S131)/Přehled!$A$1,0))</f>
        <v>31.530952380952382</v>
      </c>
    </row>
    <row r="132" spans="1:21" x14ac:dyDescent="0.25">
      <c r="A132" s="233">
        <v>130</v>
      </c>
      <c r="B132" s="235">
        <v>22456</v>
      </c>
      <c r="C132" s="236"/>
      <c r="D132" s="235">
        <v>2680</v>
      </c>
      <c r="E132" s="230">
        <f t="shared" ref="E132:E195" si="43">ROUND((D132/2)/5,0)*5</f>
        <v>1340</v>
      </c>
      <c r="F132" s="230">
        <f t="shared" ref="F132:F195" si="44">ROUND((E132/3)/5,0)*5</f>
        <v>445</v>
      </c>
      <c r="G132" s="230">
        <f t="shared" ref="G132:G195" si="45">ROUND((F132/4)/5,0)*5</f>
        <v>110</v>
      </c>
      <c r="H132" s="236">
        <f t="shared" ref="H132:H195" si="46">ROUND((G132/5)/5,0)*5</f>
        <v>20</v>
      </c>
      <c r="I132" s="235">
        <f t="shared" si="42"/>
        <v>5092</v>
      </c>
      <c r="J132" s="230">
        <f t="shared" si="42"/>
        <v>2546</v>
      </c>
      <c r="K132" s="230">
        <f t="shared" si="42"/>
        <v>846</v>
      </c>
      <c r="L132" s="230">
        <f t="shared" si="42"/>
        <v>209</v>
      </c>
      <c r="M132" s="236">
        <f t="shared" si="42"/>
        <v>38</v>
      </c>
      <c r="N132" s="26"/>
      <c r="O132" s="26">
        <f t="shared" ref="O132:O195" si="47">IF((B132-I132)-I132&lt;=0,0,(B132-I132)-I132)</f>
        <v>12272</v>
      </c>
      <c r="P132" s="26">
        <f t="shared" ref="P132:P195" si="48">IF((B132-I132-J132)-J132&lt;=O132,0,IF((B132-I132-J132)-J132&lt;=0,0,(B132-I132-J132)-J132))</f>
        <v>0</v>
      </c>
      <c r="Q132" s="26">
        <f t="shared" ref="Q132:Q195" si="49">IF((B132-I132-J132-K132)-K132&lt;=0,0,(B132-I132-J132-K132)-K132)</f>
        <v>13126</v>
      </c>
      <c r="R132" s="26">
        <f t="shared" ref="R132:R195" si="50">IF((B132-I132-J132-K132-L132)-L132&lt;=0,0,(B132-I132-J132-K132-L132)-L132)</f>
        <v>13554</v>
      </c>
      <c r="S132" s="26">
        <f t="shared" ref="S132:S195" si="51">IF(H132=0,IF((B132-I132-J132-K132-L132-M132)-M132&lt;=0,0,(B132-I132-J132-K132-L132-M132)-M132),IF((B132-I132-J132-K132-L132-M132)-M132&lt;=0,"-",(B132-I132-J132-K132-L132-M132)-M132+M132))</f>
        <v>13725</v>
      </c>
      <c r="T132" s="1"/>
      <c r="U132" s="74">
        <f>IF(B132=C132,0,IF(S132&lt;&gt;"-",(S132)/Přehled!$A$1,0))</f>
        <v>32.678571428571431</v>
      </c>
    </row>
    <row r="133" spans="1:21" x14ac:dyDescent="0.25">
      <c r="A133" s="233">
        <v>131</v>
      </c>
      <c r="B133" s="235">
        <v>23017</v>
      </c>
      <c r="C133" s="236"/>
      <c r="D133" s="235">
        <v>2705</v>
      </c>
      <c r="E133" s="230">
        <f t="shared" si="43"/>
        <v>1355</v>
      </c>
      <c r="F133" s="230">
        <f t="shared" si="44"/>
        <v>450</v>
      </c>
      <c r="G133" s="230">
        <f t="shared" si="45"/>
        <v>115</v>
      </c>
      <c r="H133" s="236">
        <f t="shared" si="46"/>
        <v>25</v>
      </c>
      <c r="I133" s="235">
        <f t="shared" si="42"/>
        <v>5140</v>
      </c>
      <c r="J133" s="230">
        <f t="shared" si="42"/>
        <v>2575</v>
      </c>
      <c r="K133" s="230">
        <f t="shared" si="42"/>
        <v>855</v>
      </c>
      <c r="L133" s="230">
        <f t="shared" si="42"/>
        <v>219</v>
      </c>
      <c r="M133" s="236">
        <f t="shared" si="42"/>
        <v>48</v>
      </c>
      <c r="N133" s="26"/>
      <c r="O133" s="26">
        <f t="shared" si="47"/>
        <v>12737</v>
      </c>
      <c r="P133" s="26">
        <f t="shared" si="48"/>
        <v>0</v>
      </c>
      <c r="Q133" s="26">
        <f t="shared" si="49"/>
        <v>13592</v>
      </c>
      <c r="R133" s="26">
        <f t="shared" si="50"/>
        <v>14009</v>
      </c>
      <c r="S133" s="26">
        <f t="shared" si="51"/>
        <v>14180</v>
      </c>
      <c r="T133" s="1"/>
      <c r="U133" s="74">
        <f>IF(B133=C133,0,IF(S133&lt;&gt;"-",(S133)/Přehled!$A$1,0))</f>
        <v>33.761904761904759</v>
      </c>
    </row>
    <row r="134" spans="1:21" x14ac:dyDescent="0.25">
      <c r="A134" s="233">
        <v>132</v>
      </c>
      <c r="B134" s="235">
        <v>23593</v>
      </c>
      <c r="C134" s="236"/>
      <c r="D134" s="235">
        <v>2730</v>
      </c>
      <c r="E134" s="230">
        <f t="shared" si="43"/>
        <v>1365</v>
      </c>
      <c r="F134" s="230">
        <f t="shared" si="44"/>
        <v>455</v>
      </c>
      <c r="G134" s="230">
        <f t="shared" si="45"/>
        <v>115</v>
      </c>
      <c r="H134" s="236">
        <f t="shared" si="46"/>
        <v>25</v>
      </c>
      <c r="I134" s="235">
        <f t="shared" si="42"/>
        <v>5187</v>
      </c>
      <c r="J134" s="230">
        <f t="shared" si="42"/>
        <v>2594</v>
      </c>
      <c r="K134" s="230">
        <f t="shared" si="42"/>
        <v>865</v>
      </c>
      <c r="L134" s="230">
        <f t="shared" si="42"/>
        <v>219</v>
      </c>
      <c r="M134" s="236">
        <f t="shared" si="42"/>
        <v>48</v>
      </c>
      <c r="N134" s="26"/>
      <c r="O134" s="26">
        <f t="shared" si="47"/>
        <v>13219</v>
      </c>
      <c r="P134" s="26">
        <f t="shared" si="48"/>
        <v>0</v>
      </c>
      <c r="Q134" s="26">
        <f t="shared" si="49"/>
        <v>14082</v>
      </c>
      <c r="R134" s="26">
        <f t="shared" si="50"/>
        <v>14509</v>
      </c>
      <c r="S134" s="26">
        <f t="shared" si="51"/>
        <v>14680</v>
      </c>
      <c r="T134" s="1"/>
      <c r="U134" s="74">
        <f>IF(B134=C134,0,IF(S134&lt;&gt;"-",(S134)/Přehled!$A$1,0))</f>
        <v>34.952380952380949</v>
      </c>
    </row>
    <row r="135" spans="1:21" x14ac:dyDescent="0.25">
      <c r="A135" s="233">
        <v>133</v>
      </c>
      <c r="B135" s="235">
        <v>24183</v>
      </c>
      <c r="C135" s="236"/>
      <c r="D135" s="235">
        <v>2755</v>
      </c>
      <c r="E135" s="230">
        <f t="shared" si="43"/>
        <v>1380</v>
      </c>
      <c r="F135" s="230">
        <f t="shared" si="44"/>
        <v>460</v>
      </c>
      <c r="G135" s="230">
        <f t="shared" si="45"/>
        <v>115</v>
      </c>
      <c r="H135" s="236">
        <f t="shared" si="46"/>
        <v>25</v>
      </c>
      <c r="I135" s="235">
        <f t="shared" si="42"/>
        <v>5235</v>
      </c>
      <c r="J135" s="230">
        <f t="shared" si="42"/>
        <v>2622</v>
      </c>
      <c r="K135" s="230">
        <f t="shared" si="42"/>
        <v>874</v>
      </c>
      <c r="L135" s="230">
        <f t="shared" si="42"/>
        <v>219</v>
      </c>
      <c r="M135" s="236">
        <f t="shared" si="42"/>
        <v>48</v>
      </c>
      <c r="N135" s="26"/>
      <c r="O135" s="26">
        <f t="shared" si="47"/>
        <v>13713</v>
      </c>
      <c r="P135" s="26">
        <f t="shared" si="48"/>
        <v>0</v>
      </c>
      <c r="Q135" s="26">
        <f t="shared" si="49"/>
        <v>14578</v>
      </c>
      <c r="R135" s="26">
        <f t="shared" si="50"/>
        <v>15014</v>
      </c>
      <c r="S135" s="26">
        <f t="shared" si="51"/>
        <v>15185</v>
      </c>
      <c r="T135" s="1"/>
      <c r="U135" s="74">
        <f>IF(B135=C135,0,IF(S135&lt;&gt;"-",(S135)/Přehled!$A$1,0))</f>
        <v>36.154761904761905</v>
      </c>
    </row>
    <row r="136" spans="1:21" x14ac:dyDescent="0.25">
      <c r="A136" s="233">
        <v>134</v>
      </c>
      <c r="B136" s="235">
        <v>24787</v>
      </c>
      <c r="C136" s="236"/>
      <c r="D136" s="235">
        <v>2780</v>
      </c>
      <c r="E136" s="230">
        <f t="shared" si="43"/>
        <v>1390</v>
      </c>
      <c r="F136" s="230">
        <f t="shared" si="44"/>
        <v>465</v>
      </c>
      <c r="G136" s="230">
        <f t="shared" si="45"/>
        <v>115</v>
      </c>
      <c r="H136" s="236">
        <f t="shared" si="46"/>
        <v>25</v>
      </c>
      <c r="I136" s="235">
        <f t="shared" si="42"/>
        <v>5282</v>
      </c>
      <c r="J136" s="230">
        <f t="shared" si="42"/>
        <v>2641</v>
      </c>
      <c r="K136" s="230">
        <f t="shared" si="42"/>
        <v>884</v>
      </c>
      <c r="L136" s="230">
        <f t="shared" si="42"/>
        <v>219</v>
      </c>
      <c r="M136" s="236">
        <f t="shared" si="42"/>
        <v>48</v>
      </c>
      <c r="N136" s="26"/>
      <c r="O136" s="26">
        <f t="shared" si="47"/>
        <v>14223</v>
      </c>
      <c r="P136" s="26">
        <f t="shared" si="48"/>
        <v>0</v>
      </c>
      <c r="Q136" s="26">
        <f t="shared" si="49"/>
        <v>15096</v>
      </c>
      <c r="R136" s="26">
        <f t="shared" si="50"/>
        <v>15542</v>
      </c>
      <c r="S136" s="26">
        <f t="shared" si="51"/>
        <v>15713</v>
      </c>
      <c r="T136" s="1"/>
      <c r="U136" s="74">
        <f>IF(B136=C136,0,IF(S136&lt;&gt;"-",(S136)/Přehled!$A$1,0))</f>
        <v>37.411904761904765</v>
      </c>
    </row>
    <row r="137" spans="1:21" x14ac:dyDescent="0.25">
      <c r="A137" s="233">
        <v>135</v>
      </c>
      <c r="B137" s="235">
        <v>25407</v>
      </c>
      <c r="C137" s="236"/>
      <c r="D137" s="235">
        <v>2805</v>
      </c>
      <c r="E137" s="230">
        <f t="shared" si="43"/>
        <v>1405</v>
      </c>
      <c r="F137" s="230">
        <f t="shared" si="44"/>
        <v>470</v>
      </c>
      <c r="G137" s="230">
        <f t="shared" si="45"/>
        <v>120</v>
      </c>
      <c r="H137" s="236">
        <f t="shared" si="46"/>
        <v>25</v>
      </c>
      <c r="I137" s="235">
        <f t="shared" si="42"/>
        <v>5330</v>
      </c>
      <c r="J137" s="230">
        <f t="shared" si="42"/>
        <v>2670</v>
      </c>
      <c r="K137" s="230">
        <f t="shared" si="42"/>
        <v>893</v>
      </c>
      <c r="L137" s="230">
        <f t="shared" si="42"/>
        <v>228</v>
      </c>
      <c r="M137" s="236">
        <f t="shared" si="42"/>
        <v>48</v>
      </c>
      <c r="N137" s="26"/>
      <c r="O137" s="26">
        <f t="shared" si="47"/>
        <v>14747</v>
      </c>
      <c r="P137" s="26">
        <f t="shared" si="48"/>
        <v>0</v>
      </c>
      <c r="Q137" s="26">
        <f t="shared" si="49"/>
        <v>15621</v>
      </c>
      <c r="R137" s="26">
        <f t="shared" si="50"/>
        <v>16058</v>
      </c>
      <c r="S137" s="26">
        <f t="shared" si="51"/>
        <v>16238</v>
      </c>
      <c r="T137" s="1"/>
      <c r="U137" s="74">
        <f>IF(B137=C137,0,IF(S137&lt;&gt;"-",(S137)/Přehled!$A$1,0))</f>
        <v>38.661904761904765</v>
      </c>
    </row>
    <row r="138" spans="1:21" x14ac:dyDescent="0.25">
      <c r="A138" s="233">
        <v>136</v>
      </c>
      <c r="B138" s="235">
        <v>26042</v>
      </c>
      <c r="C138" s="236"/>
      <c r="D138" s="235">
        <v>2830</v>
      </c>
      <c r="E138" s="230">
        <f t="shared" si="43"/>
        <v>1415</v>
      </c>
      <c r="F138" s="230">
        <f t="shared" si="44"/>
        <v>470</v>
      </c>
      <c r="G138" s="230">
        <f t="shared" si="45"/>
        <v>120</v>
      </c>
      <c r="H138" s="236">
        <f t="shared" si="46"/>
        <v>25</v>
      </c>
      <c r="I138" s="235">
        <f t="shared" si="42"/>
        <v>5377</v>
      </c>
      <c r="J138" s="230">
        <f t="shared" si="42"/>
        <v>2689</v>
      </c>
      <c r="K138" s="230">
        <f t="shared" si="42"/>
        <v>893</v>
      </c>
      <c r="L138" s="230">
        <f t="shared" si="42"/>
        <v>228</v>
      </c>
      <c r="M138" s="236">
        <f t="shared" si="42"/>
        <v>48</v>
      </c>
      <c r="N138" s="26"/>
      <c r="O138" s="26">
        <f t="shared" si="47"/>
        <v>15288</v>
      </c>
      <c r="P138" s="26">
        <f t="shared" si="48"/>
        <v>0</v>
      </c>
      <c r="Q138" s="26">
        <f t="shared" si="49"/>
        <v>16190</v>
      </c>
      <c r="R138" s="26">
        <f t="shared" si="50"/>
        <v>16627</v>
      </c>
      <c r="S138" s="26">
        <f t="shared" si="51"/>
        <v>16807</v>
      </c>
      <c r="T138" s="1"/>
      <c r="U138" s="74">
        <f>IF(B138=C138,0,IF(S138&lt;&gt;"-",(S138)/Přehled!$A$1,0))</f>
        <v>40.016666666666666</v>
      </c>
    </row>
    <row r="139" spans="1:21" s="49" customFormat="1" x14ac:dyDescent="0.25">
      <c r="A139" s="55">
        <v>137</v>
      </c>
      <c r="B139" s="34">
        <v>26693</v>
      </c>
      <c r="C139" s="7"/>
      <c r="D139" s="56">
        <v>2855</v>
      </c>
      <c r="E139" s="41">
        <f t="shared" si="43"/>
        <v>1430</v>
      </c>
      <c r="F139" s="41">
        <f t="shared" si="44"/>
        <v>475</v>
      </c>
      <c r="G139" s="41">
        <f t="shared" si="45"/>
        <v>120</v>
      </c>
      <c r="H139" s="7">
        <f t="shared" si="46"/>
        <v>25</v>
      </c>
      <c r="I139" s="34">
        <f t="shared" si="42"/>
        <v>5425</v>
      </c>
      <c r="J139" s="41">
        <f t="shared" si="42"/>
        <v>2717</v>
      </c>
      <c r="K139" s="41">
        <f t="shared" si="42"/>
        <v>903</v>
      </c>
      <c r="L139" s="41">
        <f t="shared" si="42"/>
        <v>228</v>
      </c>
      <c r="M139" s="7">
        <f t="shared" si="42"/>
        <v>48</v>
      </c>
      <c r="N139" s="35"/>
      <c r="O139" s="35">
        <f t="shared" si="47"/>
        <v>15843</v>
      </c>
      <c r="P139" s="35">
        <f t="shared" si="48"/>
        <v>0</v>
      </c>
      <c r="Q139" s="35">
        <f t="shared" si="49"/>
        <v>16745</v>
      </c>
      <c r="R139" s="35">
        <f t="shared" si="50"/>
        <v>17192</v>
      </c>
      <c r="S139" s="35">
        <f t="shared" si="51"/>
        <v>17372</v>
      </c>
      <c r="T139" s="353"/>
      <c r="U139" s="74">
        <f>IF(B139=C139,0,IF(S139&lt;&gt;"-",(S139)/Přehled!$A$1,0))</f>
        <v>41.361904761904761</v>
      </c>
    </row>
    <row r="140" spans="1:21" s="49" customFormat="1" x14ac:dyDescent="0.25">
      <c r="A140" s="55">
        <v>138</v>
      </c>
      <c r="B140" s="34">
        <v>27360</v>
      </c>
      <c r="C140" s="7"/>
      <c r="D140" s="56">
        <v>2880</v>
      </c>
      <c r="E140" s="41">
        <f t="shared" si="43"/>
        <v>1440</v>
      </c>
      <c r="F140" s="41">
        <f t="shared" si="44"/>
        <v>480</v>
      </c>
      <c r="G140" s="41">
        <f t="shared" si="45"/>
        <v>120</v>
      </c>
      <c r="H140" s="7">
        <f t="shared" si="46"/>
        <v>25</v>
      </c>
      <c r="I140" s="34">
        <f t="shared" si="42"/>
        <v>5472</v>
      </c>
      <c r="J140" s="41">
        <f t="shared" si="42"/>
        <v>2736</v>
      </c>
      <c r="K140" s="41">
        <f t="shared" si="42"/>
        <v>912</v>
      </c>
      <c r="L140" s="41">
        <f t="shared" si="42"/>
        <v>228</v>
      </c>
      <c r="M140" s="7">
        <f t="shared" si="42"/>
        <v>48</v>
      </c>
      <c r="N140" s="35"/>
      <c r="O140" s="35">
        <f t="shared" si="47"/>
        <v>16416</v>
      </c>
      <c r="P140" s="35">
        <f t="shared" si="48"/>
        <v>0</v>
      </c>
      <c r="Q140" s="35">
        <f t="shared" si="49"/>
        <v>17328</v>
      </c>
      <c r="R140" s="35">
        <f t="shared" si="50"/>
        <v>17784</v>
      </c>
      <c r="S140" s="35">
        <f t="shared" si="51"/>
        <v>17964</v>
      </c>
      <c r="T140" s="353"/>
      <c r="U140" s="74">
        <f>IF(B140=C140,0,IF(S140&lt;&gt;"-",(S140)/Přehled!$A$1,0))</f>
        <v>42.771428571428572</v>
      </c>
    </row>
    <row r="141" spans="1:21" s="49" customFormat="1" x14ac:dyDescent="0.25">
      <c r="A141" s="55">
        <v>139</v>
      </c>
      <c r="B141" s="34">
        <v>28044</v>
      </c>
      <c r="C141" s="7"/>
      <c r="D141" s="56">
        <v>2905</v>
      </c>
      <c r="E141" s="41">
        <f t="shared" si="43"/>
        <v>1455</v>
      </c>
      <c r="F141" s="41">
        <f t="shared" si="44"/>
        <v>485</v>
      </c>
      <c r="G141" s="41">
        <f t="shared" si="45"/>
        <v>120</v>
      </c>
      <c r="H141" s="7">
        <f t="shared" si="46"/>
        <v>25</v>
      </c>
      <c r="I141" s="34">
        <f t="shared" si="42"/>
        <v>5520</v>
      </c>
      <c r="J141" s="41">
        <f t="shared" si="42"/>
        <v>2765</v>
      </c>
      <c r="K141" s="41">
        <f t="shared" si="42"/>
        <v>922</v>
      </c>
      <c r="L141" s="41">
        <f t="shared" si="42"/>
        <v>228</v>
      </c>
      <c r="M141" s="7">
        <f t="shared" si="42"/>
        <v>48</v>
      </c>
      <c r="N141" s="35"/>
      <c r="O141" s="35">
        <f t="shared" si="47"/>
        <v>17004</v>
      </c>
      <c r="P141" s="35">
        <f t="shared" si="48"/>
        <v>0</v>
      </c>
      <c r="Q141" s="35">
        <f t="shared" si="49"/>
        <v>17915</v>
      </c>
      <c r="R141" s="35">
        <f t="shared" si="50"/>
        <v>18381</v>
      </c>
      <c r="S141" s="35">
        <f t="shared" si="51"/>
        <v>18561</v>
      </c>
      <c r="T141" s="353"/>
      <c r="U141" s="74">
        <f>IF(B141=C141,0,IF(S141&lt;&gt;"-",(S141)/Přehled!$A$1,0))</f>
        <v>44.192857142857143</v>
      </c>
    </row>
    <row r="142" spans="1:21" s="49" customFormat="1" x14ac:dyDescent="0.25">
      <c r="A142" s="55">
        <v>140</v>
      </c>
      <c r="B142" s="34">
        <v>28745</v>
      </c>
      <c r="C142" s="7"/>
      <c r="D142" s="56">
        <v>2930</v>
      </c>
      <c r="E142" s="41">
        <f t="shared" si="43"/>
        <v>1465</v>
      </c>
      <c r="F142" s="41">
        <f t="shared" si="44"/>
        <v>490</v>
      </c>
      <c r="G142" s="41">
        <f t="shared" si="45"/>
        <v>125</v>
      </c>
      <c r="H142" s="7">
        <f t="shared" si="46"/>
        <v>25</v>
      </c>
      <c r="I142" s="34">
        <f t="shared" si="42"/>
        <v>5567</v>
      </c>
      <c r="J142" s="41">
        <f t="shared" si="42"/>
        <v>2784</v>
      </c>
      <c r="K142" s="41">
        <f t="shared" si="42"/>
        <v>931</v>
      </c>
      <c r="L142" s="41">
        <f t="shared" si="42"/>
        <v>238</v>
      </c>
      <c r="M142" s="7">
        <f t="shared" si="42"/>
        <v>48</v>
      </c>
      <c r="N142" s="35"/>
      <c r="O142" s="35">
        <f t="shared" si="47"/>
        <v>17611</v>
      </c>
      <c r="P142" s="35">
        <f t="shared" si="48"/>
        <v>0</v>
      </c>
      <c r="Q142" s="35">
        <f t="shared" si="49"/>
        <v>18532</v>
      </c>
      <c r="R142" s="35">
        <f t="shared" si="50"/>
        <v>18987</v>
      </c>
      <c r="S142" s="35">
        <f t="shared" si="51"/>
        <v>19177</v>
      </c>
      <c r="T142" s="353"/>
      <c r="U142" s="74">
        <f>IF(B142=C142,0,IF(S142&lt;&gt;"-",(S142)/Přehled!$A$1,0))</f>
        <v>45.659523809523812</v>
      </c>
    </row>
    <row r="143" spans="1:21" s="49" customFormat="1" x14ac:dyDescent="0.25">
      <c r="A143" s="55">
        <v>141</v>
      </c>
      <c r="B143" s="34">
        <v>29464</v>
      </c>
      <c r="C143" s="7"/>
      <c r="D143" s="56">
        <v>2955</v>
      </c>
      <c r="E143" s="41">
        <f t="shared" si="43"/>
        <v>1480</v>
      </c>
      <c r="F143" s="41">
        <f t="shared" si="44"/>
        <v>495</v>
      </c>
      <c r="G143" s="41">
        <f t="shared" si="45"/>
        <v>125</v>
      </c>
      <c r="H143" s="7">
        <f t="shared" si="46"/>
        <v>25</v>
      </c>
      <c r="I143" s="34">
        <f t="shared" si="42"/>
        <v>5615</v>
      </c>
      <c r="J143" s="41">
        <f t="shared" si="42"/>
        <v>2812</v>
      </c>
      <c r="K143" s="41">
        <f t="shared" si="42"/>
        <v>941</v>
      </c>
      <c r="L143" s="41">
        <f t="shared" si="42"/>
        <v>238</v>
      </c>
      <c r="M143" s="7">
        <f t="shared" si="42"/>
        <v>48</v>
      </c>
      <c r="N143" s="35"/>
      <c r="O143" s="35">
        <f t="shared" si="47"/>
        <v>18234</v>
      </c>
      <c r="P143" s="35">
        <f t="shared" si="48"/>
        <v>0</v>
      </c>
      <c r="Q143" s="35">
        <f t="shared" si="49"/>
        <v>19155</v>
      </c>
      <c r="R143" s="35">
        <f t="shared" si="50"/>
        <v>19620</v>
      </c>
      <c r="S143" s="35">
        <f t="shared" si="51"/>
        <v>19810</v>
      </c>
      <c r="T143" s="353"/>
      <c r="U143" s="74">
        <f>IF(B143=C143,0,IF(S143&lt;&gt;"-",(S143)/Přehled!$A$1,0))</f>
        <v>47.166666666666664</v>
      </c>
    </row>
    <row r="144" spans="1:21" s="49" customFormat="1" x14ac:dyDescent="0.25">
      <c r="A144" s="55">
        <v>142</v>
      </c>
      <c r="B144" s="34">
        <v>30201</v>
      </c>
      <c r="C144" s="7"/>
      <c r="D144" s="56">
        <v>2980</v>
      </c>
      <c r="E144" s="41">
        <f t="shared" si="43"/>
        <v>1490</v>
      </c>
      <c r="F144" s="41">
        <f t="shared" si="44"/>
        <v>495</v>
      </c>
      <c r="G144" s="41">
        <f t="shared" si="45"/>
        <v>125</v>
      </c>
      <c r="H144" s="7">
        <f t="shared" si="46"/>
        <v>25</v>
      </c>
      <c r="I144" s="34">
        <f t="shared" ref="I144:M171" si="52">ROUNDUP(D144*1.9,0)</f>
        <v>5662</v>
      </c>
      <c r="J144" s="41">
        <f t="shared" si="52"/>
        <v>2831</v>
      </c>
      <c r="K144" s="41">
        <f t="shared" si="52"/>
        <v>941</v>
      </c>
      <c r="L144" s="41">
        <f t="shared" si="52"/>
        <v>238</v>
      </c>
      <c r="M144" s="7">
        <f t="shared" si="52"/>
        <v>48</v>
      </c>
      <c r="N144" s="35"/>
      <c r="O144" s="35">
        <f t="shared" si="47"/>
        <v>18877</v>
      </c>
      <c r="P144" s="35">
        <f t="shared" si="48"/>
        <v>0</v>
      </c>
      <c r="Q144" s="35">
        <f t="shared" si="49"/>
        <v>19826</v>
      </c>
      <c r="R144" s="35">
        <f t="shared" si="50"/>
        <v>20291</v>
      </c>
      <c r="S144" s="35">
        <f t="shared" si="51"/>
        <v>20481</v>
      </c>
      <c r="T144" s="353"/>
      <c r="U144" s="74">
        <f>IF(B144=C144,0,IF(S144&lt;&gt;"-",(S144)/Přehled!$A$1,0))</f>
        <v>48.764285714285712</v>
      </c>
    </row>
    <row r="145" spans="1:21" s="49" customFormat="1" x14ac:dyDescent="0.25">
      <c r="A145" s="55">
        <v>143</v>
      </c>
      <c r="B145" s="34">
        <v>30956</v>
      </c>
      <c r="C145" s="7"/>
      <c r="D145" s="56">
        <v>3005</v>
      </c>
      <c r="E145" s="41">
        <f t="shared" si="43"/>
        <v>1505</v>
      </c>
      <c r="F145" s="41">
        <f t="shared" si="44"/>
        <v>500</v>
      </c>
      <c r="G145" s="41">
        <f t="shared" si="45"/>
        <v>125</v>
      </c>
      <c r="H145" s="7">
        <f t="shared" si="46"/>
        <v>25</v>
      </c>
      <c r="I145" s="34">
        <f t="shared" si="52"/>
        <v>5710</v>
      </c>
      <c r="J145" s="41">
        <f t="shared" si="52"/>
        <v>2860</v>
      </c>
      <c r="K145" s="41">
        <f t="shared" si="52"/>
        <v>950</v>
      </c>
      <c r="L145" s="41">
        <f t="shared" si="52"/>
        <v>238</v>
      </c>
      <c r="M145" s="7">
        <f t="shared" si="52"/>
        <v>48</v>
      </c>
      <c r="N145" s="35"/>
      <c r="O145" s="35">
        <f t="shared" si="47"/>
        <v>19536</v>
      </c>
      <c r="P145" s="35">
        <f t="shared" si="48"/>
        <v>0</v>
      </c>
      <c r="Q145" s="35">
        <f t="shared" si="49"/>
        <v>20486</v>
      </c>
      <c r="R145" s="35">
        <f t="shared" si="50"/>
        <v>20960</v>
      </c>
      <c r="S145" s="35">
        <f t="shared" si="51"/>
        <v>21150</v>
      </c>
      <c r="T145" s="353"/>
      <c r="U145" s="74">
        <f>IF(B145=C145,0,IF(S145&lt;&gt;"-",(S145)/Přehled!$A$1,0))</f>
        <v>50.357142857142854</v>
      </c>
    </row>
    <row r="146" spans="1:21" s="49" customFormat="1" x14ac:dyDescent="0.25">
      <c r="A146" s="55">
        <v>144</v>
      </c>
      <c r="B146" s="34">
        <v>31729</v>
      </c>
      <c r="C146" s="7"/>
      <c r="D146" s="56">
        <v>3030</v>
      </c>
      <c r="E146" s="41">
        <f t="shared" si="43"/>
        <v>1515</v>
      </c>
      <c r="F146" s="41">
        <f t="shared" si="44"/>
        <v>505</v>
      </c>
      <c r="G146" s="41">
        <f t="shared" si="45"/>
        <v>125</v>
      </c>
      <c r="H146" s="7">
        <f t="shared" si="46"/>
        <v>25</v>
      </c>
      <c r="I146" s="34">
        <f t="shared" si="52"/>
        <v>5757</v>
      </c>
      <c r="J146" s="41">
        <f t="shared" si="52"/>
        <v>2879</v>
      </c>
      <c r="K146" s="41">
        <f t="shared" si="52"/>
        <v>960</v>
      </c>
      <c r="L146" s="41">
        <f t="shared" si="52"/>
        <v>238</v>
      </c>
      <c r="M146" s="7">
        <f t="shared" si="52"/>
        <v>48</v>
      </c>
      <c r="N146" s="35"/>
      <c r="O146" s="35">
        <f t="shared" si="47"/>
        <v>20215</v>
      </c>
      <c r="P146" s="35">
        <f t="shared" si="48"/>
        <v>0</v>
      </c>
      <c r="Q146" s="35">
        <f t="shared" si="49"/>
        <v>21173</v>
      </c>
      <c r="R146" s="35">
        <f t="shared" si="50"/>
        <v>21657</v>
      </c>
      <c r="S146" s="35">
        <f t="shared" si="51"/>
        <v>21847</v>
      </c>
      <c r="T146" s="353"/>
      <c r="U146" s="74">
        <f>IF(B146=C146,0,IF(S146&lt;&gt;"-",(S146)/Přehled!$A$1,0))</f>
        <v>52.016666666666666</v>
      </c>
    </row>
    <row r="147" spans="1:21" s="49" customFormat="1" x14ac:dyDescent="0.25">
      <c r="A147" s="55">
        <v>145</v>
      </c>
      <c r="B147" s="34">
        <v>32523</v>
      </c>
      <c r="C147" s="7"/>
      <c r="D147" s="56">
        <v>3055</v>
      </c>
      <c r="E147" s="41">
        <f t="shared" si="43"/>
        <v>1530</v>
      </c>
      <c r="F147" s="41">
        <f t="shared" si="44"/>
        <v>510</v>
      </c>
      <c r="G147" s="41">
        <f t="shared" si="45"/>
        <v>130</v>
      </c>
      <c r="H147" s="7">
        <f t="shared" si="46"/>
        <v>25</v>
      </c>
      <c r="I147" s="34">
        <f t="shared" si="52"/>
        <v>5805</v>
      </c>
      <c r="J147" s="41">
        <f t="shared" si="52"/>
        <v>2907</v>
      </c>
      <c r="K147" s="41">
        <f t="shared" si="52"/>
        <v>969</v>
      </c>
      <c r="L147" s="41">
        <f t="shared" si="52"/>
        <v>247</v>
      </c>
      <c r="M147" s="7">
        <f t="shared" si="52"/>
        <v>48</v>
      </c>
      <c r="N147" s="35"/>
      <c r="O147" s="35">
        <f t="shared" si="47"/>
        <v>20913</v>
      </c>
      <c r="P147" s="35">
        <f t="shared" si="48"/>
        <v>0</v>
      </c>
      <c r="Q147" s="35">
        <f t="shared" si="49"/>
        <v>21873</v>
      </c>
      <c r="R147" s="35">
        <f t="shared" si="50"/>
        <v>22348</v>
      </c>
      <c r="S147" s="35">
        <f t="shared" si="51"/>
        <v>22547</v>
      </c>
      <c r="T147" s="353"/>
      <c r="U147" s="74">
        <f>IF(B147=C147,0,IF(S147&lt;&gt;"-",(S147)/Přehled!$A$1,0))</f>
        <v>53.68333333333333</v>
      </c>
    </row>
    <row r="148" spans="1:21" s="49" customFormat="1" x14ac:dyDescent="0.25">
      <c r="A148" s="55">
        <v>146</v>
      </c>
      <c r="B148" s="34">
        <v>33336</v>
      </c>
      <c r="C148" s="7"/>
      <c r="D148" s="56">
        <v>3080</v>
      </c>
      <c r="E148" s="41">
        <f t="shared" si="43"/>
        <v>1540</v>
      </c>
      <c r="F148" s="41">
        <f t="shared" si="44"/>
        <v>515</v>
      </c>
      <c r="G148" s="41">
        <f t="shared" si="45"/>
        <v>130</v>
      </c>
      <c r="H148" s="7">
        <f t="shared" si="46"/>
        <v>25</v>
      </c>
      <c r="I148" s="34">
        <f t="shared" si="52"/>
        <v>5852</v>
      </c>
      <c r="J148" s="41">
        <f t="shared" si="52"/>
        <v>2926</v>
      </c>
      <c r="K148" s="41">
        <f t="shared" si="52"/>
        <v>979</v>
      </c>
      <c r="L148" s="41">
        <f t="shared" si="52"/>
        <v>247</v>
      </c>
      <c r="M148" s="7">
        <f t="shared" si="52"/>
        <v>48</v>
      </c>
      <c r="N148" s="35"/>
      <c r="O148" s="35">
        <f t="shared" si="47"/>
        <v>21632</v>
      </c>
      <c r="P148" s="35">
        <f t="shared" si="48"/>
        <v>0</v>
      </c>
      <c r="Q148" s="35">
        <f t="shared" si="49"/>
        <v>22600</v>
      </c>
      <c r="R148" s="35">
        <f t="shared" si="50"/>
        <v>23085</v>
      </c>
      <c r="S148" s="35">
        <f t="shared" si="51"/>
        <v>23284</v>
      </c>
      <c r="T148" s="353"/>
      <c r="U148" s="74">
        <f>IF(B148=C148,0,IF(S148&lt;&gt;"-",(S148)/Přehled!$A$1,0))</f>
        <v>55.438095238095237</v>
      </c>
    </row>
    <row r="149" spans="1:21" s="49" customFormat="1" x14ac:dyDescent="0.25">
      <c r="A149" s="55">
        <v>147</v>
      </c>
      <c r="B149" s="34">
        <v>34169</v>
      </c>
      <c r="C149" s="7"/>
      <c r="D149" s="56">
        <v>3105</v>
      </c>
      <c r="E149" s="41">
        <f t="shared" si="43"/>
        <v>1555</v>
      </c>
      <c r="F149" s="41">
        <f t="shared" si="44"/>
        <v>520</v>
      </c>
      <c r="G149" s="41">
        <f t="shared" si="45"/>
        <v>130</v>
      </c>
      <c r="H149" s="7">
        <f t="shared" si="46"/>
        <v>25</v>
      </c>
      <c r="I149" s="34">
        <f t="shared" si="52"/>
        <v>5900</v>
      </c>
      <c r="J149" s="41">
        <f t="shared" si="52"/>
        <v>2955</v>
      </c>
      <c r="K149" s="41">
        <f t="shared" si="52"/>
        <v>988</v>
      </c>
      <c r="L149" s="41">
        <f t="shared" si="52"/>
        <v>247</v>
      </c>
      <c r="M149" s="7">
        <f t="shared" si="52"/>
        <v>48</v>
      </c>
      <c r="N149" s="35"/>
      <c r="O149" s="35">
        <f t="shared" si="47"/>
        <v>22369</v>
      </c>
      <c r="P149" s="35">
        <f t="shared" si="48"/>
        <v>0</v>
      </c>
      <c r="Q149" s="35">
        <f t="shared" si="49"/>
        <v>23338</v>
      </c>
      <c r="R149" s="35">
        <f t="shared" si="50"/>
        <v>23832</v>
      </c>
      <c r="S149" s="35">
        <f t="shared" si="51"/>
        <v>24031</v>
      </c>
      <c r="T149" s="353"/>
      <c r="U149" s="74">
        <f>IF(B149=C149,0,IF(S149&lt;&gt;"-",(S149)/Přehled!$A$1,0))</f>
        <v>57.216666666666669</v>
      </c>
    </row>
    <row r="150" spans="1:21" s="49" customFormat="1" x14ac:dyDescent="0.25">
      <c r="A150" s="55">
        <v>148</v>
      </c>
      <c r="B150" s="34">
        <v>35023</v>
      </c>
      <c r="C150" s="7"/>
      <c r="D150" s="56">
        <v>3135</v>
      </c>
      <c r="E150" s="41">
        <f t="shared" si="43"/>
        <v>1570</v>
      </c>
      <c r="F150" s="41">
        <f t="shared" si="44"/>
        <v>525</v>
      </c>
      <c r="G150" s="41">
        <f t="shared" si="45"/>
        <v>130</v>
      </c>
      <c r="H150" s="7">
        <f t="shared" si="46"/>
        <v>25</v>
      </c>
      <c r="I150" s="34">
        <f t="shared" si="52"/>
        <v>5957</v>
      </c>
      <c r="J150" s="41">
        <f t="shared" si="52"/>
        <v>2983</v>
      </c>
      <c r="K150" s="41">
        <f t="shared" si="52"/>
        <v>998</v>
      </c>
      <c r="L150" s="41">
        <f t="shared" si="52"/>
        <v>247</v>
      </c>
      <c r="M150" s="7">
        <f t="shared" si="52"/>
        <v>48</v>
      </c>
      <c r="N150" s="35"/>
      <c r="O150" s="35">
        <f t="shared" si="47"/>
        <v>23109</v>
      </c>
      <c r="P150" s="35">
        <f t="shared" si="48"/>
        <v>0</v>
      </c>
      <c r="Q150" s="35">
        <f t="shared" si="49"/>
        <v>24087</v>
      </c>
      <c r="R150" s="35">
        <f t="shared" si="50"/>
        <v>24591</v>
      </c>
      <c r="S150" s="35">
        <f t="shared" si="51"/>
        <v>24790</v>
      </c>
      <c r="T150" s="353"/>
      <c r="U150" s="74">
        <f>IF(B150=C150,0,IF(S150&lt;&gt;"-",(S150)/Přehled!$A$1,0))</f>
        <v>59.023809523809526</v>
      </c>
    </row>
    <row r="151" spans="1:21" s="49" customFormat="1" x14ac:dyDescent="0.25">
      <c r="A151" s="55">
        <v>149</v>
      </c>
      <c r="B151" s="34">
        <v>35899</v>
      </c>
      <c r="C151" s="7"/>
      <c r="D151" s="56">
        <v>3160</v>
      </c>
      <c r="E151" s="41">
        <f t="shared" si="43"/>
        <v>1580</v>
      </c>
      <c r="F151" s="41">
        <f t="shared" si="44"/>
        <v>525</v>
      </c>
      <c r="G151" s="41">
        <f t="shared" si="45"/>
        <v>130</v>
      </c>
      <c r="H151" s="7">
        <f t="shared" si="46"/>
        <v>25</v>
      </c>
      <c r="I151" s="34">
        <f t="shared" si="52"/>
        <v>6004</v>
      </c>
      <c r="J151" s="41">
        <f t="shared" si="52"/>
        <v>3002</v>
      </c>
      <c r="K151" s="41">
        <f t="shared" si="52"/>
        <v>998</v>
      </c>
      <c r="L151" s="41">
        <f t="shared" si="52"/>
        <v>247</v>
      </c>
      <c r="M151" s="7">
        <f t="shared" si="52"/>
        <v>48</v>
      </c>
      <c r="N151" s="35"/>
      <c r="O151" s="35">
        <f t="shared" si="47"/>
        <v>23891</v>
      </c>
      <c r="P151" s="35">
        <f t="shared" si="48"/>
        <v>0</v>
      </c>
      <c r="Q151" s="35">
        <f t="shared" si="49"/>
        <v>24897</v>
      </c>
      <c r="R151" s="35">
        <f t="shared" si="50"/>
        <v>25401</v>
      </c>
      <c r="S151" s="35">
        <f t="shared" si="51"/>
        <v>25600</v>
      </c>
      <c r="T151" s="353"/>
      <c r="U151" s="74">
        <f>IF(B151=C151,0,IF(S151&lt;&gt;"-",(S151)/Přehled!$A$1,0))</f>
        <v>60.952380952380949</v>
      </c>
    </row>
    <row r="152" spans="1:21" s="49" customFormat="1" x14ac:dyDescent="0.25">
      <c r="A152" s="55">
        <v>150</v>
      </c>
      <c r="B152" s="34">
        <v>36796</v>
      </c>
      <c r="C152" s="7"/>
      <c r="D152" s="56">
        <v>3185</v>
      </c>
      <c r="E152" s="41">
        <f t="shared" si="43"/>
        <v>1595</v>
      </c>
      <c r="F152" s="41">
        <f t="shared" si="44"/>
        <v>530</v>
      </c>
      <c r="G152" s="41">
        <f t="shared" si="45"/>
        <v>135</v>
      </c>
      <c r="H152" s="7">
        <f t="shared" si="46"/>
        <v>25</v>
      </c>
      <c r="I152" s="34">
        <f t="shared" si="52"/>
        <v>6052</v>
      </c>
      <c r="J152" s="41">
        <f t="shared" si="52"/>
        <v>3031</v>
      </c>
      <c r="K152" s="41">
        <f t="shared" si="52"/>
        <v>1007</v>
      </c>
      <c r="L152" s="41">
        <f t="shared" si="52"/>
        <v>257</v>
      </c>
      <c r="M152" s="7">
        <f t="shared" si="52"/>
        <v>48</v>
      </c>
      <c r="N152" s="35"/>
      <c r="O152" s="35">
        <f t="shared" si="47"/>
        <v>24692</v>
      </c>
      <c r="P152" s="35">
        <f t="shared" si="48"/>
        <v>0</v>
      </c>
      <c r="Q152" s="35">
        <f t="shared" si="49"/>
        <v>25699</v>
      </c>
      <c r="R152" s="35">
        <f t="shared" si="50"/>
        <v>26192</v>
      </c>
      <c r="S152" s="35">
        <f t="shared" si="51"/>
        <v>26401</v>
      </c>
      <c r="T152" s="353"/>
      <c r="U152" s="74">
        <f>IF(B152=C152,0,IF(S152&lt;&gt;"-",(S152)/Přehled!$A$1,0))</f>
        <v>62.859523809523807</v>
      </c>
    </row>
    <row r="153" spans="1:21" s="49" customFormat="1" x14ac:dyDescent="0.25">
      <c r="A153" s="55">
        <v>151</v>
      </c>
      <c r="B153" s="34">
        <v>37716</v>
      </c>
      <c r="C153" s="7"/>
      <c r="D153" s="56">
        <v>3210</v>
      </c>
      <c r="E153" s="41">
        <f t="shared" si="43"/>
        <v>1605</v>
      </c>
      <c r="F153" s="41">
        <f t="shared" si="44"/>
        <v>535</v>
      </c>
      <c r="G153" s="41">
        <f t="shared" si="45"/>
        <v>135</v>
      </c>
      <c r="H153" s="7">
        <f t="shared" si="46"/>
        <v>25</v>
      </c>
      <c r="I153" s="34">
        <f t="shared" si="52"/>
        <v>6099</v>
      </c>
      <c r="J153" s="41">
        <f t="shared" si="52"/>
        <v>3050</v>
      </c>
      <c r="K153" s="41">
        <f t="shared" si="52"/>
        <v>1017</v>
      </c>
      <c r="L153" s="41">
        <f t="shared" si="52"/>
        <v>257</v>
      </c>
      <c r="M153" s="7">
        <f t="shared" si="52"/>
        <v>48</v>
      </c>
      <c r="N153" s="35"/>
      <c r="O153" s="35">
        <f t="shared" si="47"/>
        <v>25518</v>
      </c>
      <c r="P153" s="35">
        <f t="shared" si="48"/>
        <v>0</v>
      </c>
      <c r="Q153" s="35">
        <f t="shared" si="49"/>
        <v>26533</v>
      </c>
      <c r="R153" s="35">
        <f t="shared" si="50"/>
        <v>27036</v>
      </c>
      <c r="S153" s="35">
        <f t="shared" si="51"/>
        <v>27245</v>
      </c>
      <c r="T153" s="353"/>
      <c r="U153" s="74">
        <f>IF(B153=C153,0,IF(S153&lt;&gt;"-",(S153)/Přehled!$A$1,0))</f>
        <v>64.86904761904762</v>
      </c>
    </row>
    <row r="154" spans="1:21" s="49" customFormat="1" x14ac:dyDescent="0.25">
      <c r="A154" s="55">
        <v>152</v>
      </c>
      <c r="B154" s="34">
        <v>38659</v>
      </c>
      <c r="C154" s="7"/>
      <c r="D154" s="56">
        <v>3235</v>
      </c>
      <c r="E154" s="41">
        <f t="shared" si="43"/>
        <v>1620</v>
      </c>
      <c r="F154" s="41">
        <f t="shared" si="44"/>
        <v>540</v>
      </c>
      <c r="G154" s="41">
        <f t="shared" si="45"/>
        <v>135</v>
      </c>
      <c r="H154" s="7">
        <f t="shared" si="46"/>
        <v>25</v>
      </c>
      <c r="I154" s="34">
        <f t="shared" si="52"/>
        <v>6147</v>
      </c>
      <c r="J154" s="41">
        <f t="shared" si="52"/>
        <v>3078</v>
      </c>
      <c r="K154" s="41">
        <f t="shared" si="52"/>
        <v>1026</v>
      </c>
      <c r="L154" s="41">
        <f t="shared" si="52"/>
        <v>257</v>
      </c>
      <c r="M154" s="7">
        <f t="shared" si="52"/>
        <v>48</v>
      </c>
      <c r="N154" s="35"/>
      <c r="O154" s="35">
        <f t="shared" si="47"/>
        <v>26365</v>
      </c>
      <c r="P154" s="35">
        <f t="shared" si="48"/>
        <v>0</v>
      </c>
      <c r="Q154" s="35">
        <f t="shared" si="49"/>
        <v>27382</v>
      </c>
      <c r="R154" s="35">
        <f t="shared" si="50"/>
        <v>27894</v>
      </c>
      <c r="S154" s="35">
        <f t="shared" si="51"/>
        <v>28103</v>
      </c>
      <c r="T154" s="353"/>
      <c r="U154" s="74">
        <f>IF(B154=C154,0,IF(S154&lt;&gt;"-",(S154)/Přehled!$A$1,0))</f>
        <v>66.911904761904765</v>
      </c>
    </row>
    <row r="155" spans="1:21" s="49" customFormat="1" x14ac:dyDescent="0.25">
      <c r="A155" s="55">
        <v>153</v>
      </c>
      <c r="B155" s="34">
        <v>39626</v>
      </c>
      <c r="C155" s="7"/>
      <c r="D155" s="56">
        <v>3260</v>
      </c>
      <c r="E155" s="41">
        <f t="shared" si="43"/>
        <v>1630</v>
      </c>
      <c r="F155" s="41">
        <f t="shared" si="44"/>
        <v>545</v>
      </c>
      <c r="G155" s="41">
        <f t="shared" si="45"/>
        <v>135</v>
      </c>
      <c r="H155" s="7">
        <f t="shared" si="46"/>
        <v>25</v>
      </c>
      <c r="I155" s="34">
        <f t="shared" si="52"/>
        <v>6194</v>
      </c>
      <c r="J155" s="41">
        <f t="shared" si="52"/>
        <v>3097</v>
      </c>
      <c r="K155" s="41">
        <f t="shared" si="52"/>
        <v>1036</v>
      </c>
      <c r="L155" s="41">
        <f t="shared" si="52"/>
        <v>257</v>
      </c>
      <c r="M155" s="7">
        <f t="shared" si="52"/>
        <v>48</v>
      </c>
      <c r="N155" s="35"/>
      <c r="O155" s="35">
        <f t="shared" si="47"/>
        <v>27238</v>
      </c>
      <c r="P155" s="35">
        <f t="shared" si="48"/>
        <v>0</v>
      </c>
      <c r="Q155" s="35">
        <f t="shared" si="49"/>
        <v>28263</v>
      </c>
      <c r="R155" s="35">
        <f t="shared" si="50"/>
        <v>28785</v>
      </c>
      <c r="S155" s="35">
        <f t="shared" si="51"/>
        <v>28994</v>
      </c>
      <c r="T155" s="353"/>
      <c r="U155" s="74">
        <f>IF(B155=C155,0,IF(S155&lt;&gt;"-",(S155)/Přehled!$A$1,0))</f>
        <v>69.033333333333331</v>
      </c>
    </row>
    <row r="156" spans="1:21" s="49" customFormat="1" x14ac:dyDescent="0.25">
      <c r="A156" s="55">
        <v>154</v>
      </c>
      <c r="B156" s="34">
        <v>40616</v>
      </c>
      <c r="C156" s="7"/>
      <c r="D156" s="56">
        <v>3285</v>
      </c>
      <c r="E156" s="41">
        <f t="shared" si="43"/>
        <v>1645</v>
      </c>
      <c r="F156" s="41">
        <f t="shared" si="44"/>
        <v>550</v>
      </c>
      <c r="G156" s="41">
        <f t="shared" si="45"/>
        <v>140</v>
      </c>
      <c r="H156" s="7">
        <f t="shared" si="46"/>
        <v>30</v>
      </c>
      <c r="I156" s="34">
        <f t="shared" si="52"/>
        <v>6242</v>
      </c>
      <c r="J156" s="41">
        <f t="shared" si="52"/>
        <v>3126</v>
      </c>
      <c r="K156" s="41">
        <f t="shared" si="52"/>
        <v>1045</v>
      </c>
      <c r="L156" s="41">
        <f t="shared" si="52"/>
        <v>266</v>
      </c>
      <c r="M156" s="7">
        <f t="shared" si="52"/>
        <v>57</v>
      </c>
      <c r="N156" s="35"/>
      <c r="O156" s="35">
        <f t="shared" si="47"/>
        <v>28132</v>
      </c>
      <c r="P156" s="35">
        <f t="shared" si="48"/>
        <v>0</v>
      </c>
      <c r="Q156" s="35">
        <f t="shared" si="49"/>
        <v>29158</v>
      </c>
      <c r="R156" s="35">
        <f t="shared" si="50"/>
        <v>29671</v>
      </c>
      <c r="S156" s="35">
        <f t="shared" si="51"/>
        <v>29880</v>
      </c>
      <c r="T156" s="353"/>
      <c r="U156" s="74">
        <f>IF(B156=C156,0,IF(S156&lt;&gt;"-",(S156)/Přehled!$A$1,0))</f>
        <v>71.142857142857139</v>
      </c>
    </row>
    <row r="157" spans="1:21" s="49" customFormat="1" x14ac:dyDescent="0.25">
      <c r="A157" s="55">
        <v>155</v>
      </c>
      <c r="B157" s="34">
        <v>41632</v>
      </c>
      <c r="C157" s="7"/>
      <c r="D157" s="56">
        <v>3310</v>
      </c>
      <c r="E157" s="41">
        <f t="shared" si="43"/>
        <v>1655</v>
      </c>
      <c r="F157" s="41">
        <f t="shared" si="44"/>
        <v>550</v>
      </c>
      <c r="G157" s="41">
        <f t="shared" si="45"/>
        <v>140</v>
      </c>
      <c r="H157" s="7">
        <f t="shared" si="46"/>
        <v>30</v>
      </c>
      <c r="I157" s="34">
        <f t="shared" si="52"/>
        <v>6289</v>
      </c>
      <c r="J157" s="41">
        <f t="shared" si="52"/>
        <v>3145</v>
      </c>
      <c r="K157" s="41">
        <f t="shared" si="52"/>
        <v>1045</v>
      </c>
      <c r="L157" s="41">
        <f t="shared" si="52"/>
        <v>266</v>
      </c>
      <c r="M157" s="7">
        <f t="shared" si="52"/>
        <v>57</v>
      </c>
      <c r="N157" s="35"/>
      <c r="O157" s="35">
        <f t="shared" si="47"/>
        <v>29054</v>
      </c>
      <c r="P157" s="35">
        <f t="shared" si="48"/>
        <v>0</v>
      </c>
      <c r="Q157" s="35">
        <f t="shared" si="49"/>
        <v>30108</v>
      </c>
      <c r="R157" s="35">
        <f t="shared" si="50"/>
        <v>30621</v>
      </c>
      <c r="S157" s="35">
        <f t="shared" si="51"/>
        <v>30830</v>
      </c>
      <c r="T157" s="353"/>
      <c r="U157" s="74">
        <f>IF(B157=C157,0,IF(S157&lt;&gt;"-",(S157)/Přehled!$A$1,0))</f>
        <v>73.404761904761898</v>
      </c>
    </row>
    <row r="158" spans="1:21" s="49" customFormat="1" x14ac:dyDescent="0.25">
      <c r="A158" s="55">
        <v>156</v>
      </c>
      <c r="B158" s="34">
        <v>42672</v>
      </c>
      <c r="C158" s="7"/>
      <c r="D158" s="56">
        <v>3340</v>
      </c>
      <c r="E158" s="41">
        <f t="shared" si="43"/>
        <v>1670</v>
      </c>
      <c r="F158" s="41">
        <f t="shared" si="44"/>
        <v>555</v>
      </c>
      <c r="G158" s="41">
        <f t="shared" si="45"/>
        <v>140</v>
      </c>
      <c r="H158" s="7">
        <f t="shared" si="46"/>
        <v>30</v>
      </c>
      <c r="I158" s="34">
        <f t="shared" si="52"/>
        <v>6346</v>
      </c>
      <c r="J158" s="41">
        <f t="shared" si="52"/>
        <v>3173</v>
      </c>
      <c r="K158" s="41">
        <f t="shared" si="52"/>
        <v>1055</v>
      </c>
      <c r="L158" s="41">
        <f t="shared" si="52"/>
        <v>266</v>
      </c>
      <c r="M158" s="7">
        <f t="shared" si="52"/>
        <v>57</v>
      </c>
      <c r="N158" s="35"/>
      <c r="O158" s="35">
        <f t="shared" si="47"/>
        <v>29980</v>
      </c>
      <c r="P158" s="35">
        <f t="shared" si="48"/>
        <v>0</v>
      </c>
      <c r="Q158" s="35">
        <f t="shared" si="49"/>
        <v>31043</v>
      </c>
      <c r="R158" s="35">
        <f t="shared" si="50"/>
        <v>31566</v>
      </c>
      <c r="S158" s="35">
        <f t="shared" si="51"/>
        <v>31775</v>
      </c>
      <c r="T158" s="353"/>
      <c r="U158" s="74">
        <f>IF(B158=C158,0,IF(S158&lt;&gt;"-",(S158)/Přehled!$A$1,0))</f>
        <v>75.654761904761898</v>
      </c>
    </row>
    <row r="159" spans="1:21" s="49" customFormat="1" x14ac:dyDescent="0.25">
      <c r="A159" s="55">
        <v>157</v>
      </c>
      <c r="B159" s="34">
        <v>43739</v>
      </c>
      <c r="C159" s="7"/>
      <c r="D159" s="56">
        <v>3365</v>
      </c>
      <c r="E159" s="41">
        <f t="shared" si="43"/>
        <v>1685</v>
      </c>
      <c r="F159" s="41">
        <f t="shared" si="44"/>
        <v>560</v>
      </c>
      <c r="G159" s="41">
        <f t="shared" si="45"/>
        <v>140</v>
      </c>
      <c r="H159" s="7">
        <f t="shared" si="46"/>
        <v>30</v>
      </c>
      <c r="I159" s="34">
        <f t="shared" si="52"/>
        <v>6394</v>
      </c>
      <c r="J159" s="41">
        <f t="shared" si="52"/>
        <v>3202</v>
      </c>
      <c r="K159" s="41">
        <f t="shared" si="52"/>
        <v>1064</v>
      </c>
      <c r="L159" s="41">
        <f t="shared" si="52"/>
        <v>266</v>
      </c>
      <c r="M159" s="7">
        <f t="shared" si="52"/>
        <v>57</v>
      </c>
      <c r="N159" s="35"/>
      <c r="O159" s="35">
        <f t="shared" si="47"/>
        <v>30951</v>
      </c>
      <c r="P159" s="35">
        <f t="shared" si="48"/>
        <v>0</v>
      </c>
      <c r="Q159" s="35">
        <f t="shared" si="49"/>
        <v>32015</v>
      </c>
      <c r="R159" s="35">
        <f t="shared" si="50"/>
        <v>32547</v>
      </c>
      <c r="S159" s="35">
        <f t="shared" si="51"/>
        <v>32756</v>
      </c>
      <c r="T159" s="353"/>
      <c r="U159" s="74">
        <f>IF(B159=C159,0,IF(S159&lt;&gt;"-",(S159)/Přehled!$A$1,0))</f>
        <v>77.990476190476187</v>
      </c>
    </row>
    <row r="160" spans="1:21" s="49" customFormat="1" x14ac:dyDescent="0.25">
      <c r="A160" s="55">
        <v>158</v>
      </c>
      <c r="B160" s="34">
        <v>44833</v>
      </c>
      <c r="C160" s="7"/>
      <c r="D160" s="56">
        <v>3390</v>
      </c>
      <c r="E160" s="41">
        <f t="shared" si="43"/>
        <v>1695</v>
      </c>
      <c r="F160" s="41">
        <f t="shared" si="44"/>
        <v>565</v>
      </c>
      <c r="G160" s="41">
        <f t="shared" si="45"/>
        <v>140</v>
      </c>
      <c r="H160" s="7">
        <f t="shared" si="46"/>
        <v>30</v>
      </c>
      <c r="I160" s="34">
        <f t="shared" si="52"/>
        <v>6441</v>
      </c>
      <c r="J160" s="41">
        <f t="shared" si="52"/>
        <v>3221</v>
      </c>
      <c r="K160" s="41">
        <f t="shared" si="52"/>
        <v>1074</v>
      </c>
      <c r="L160" s="41">
        <f t="shared" si="52"/>
        <v>266</v>
      </c>
      <c r="M160" s="7">
        <f t="shared" si="52"/>
        <v>57</v>
      </c>
      <c r="N160" s="35"/>
      <c r="O160" s="35">
        <f t="shared" si="47"/>
        <v>31951</v>
      </c>
      <c r="P160" s="35">
        <f t="shared" si="48"/>
        <v>0</v>
      </c>
      <c r="Q160" s="35">
        <f t="shared" si="49"/>
        <v>33023</v>
      </c>
      <c r="R160" s="35">
        <f t="shared" si="50"/>
        <v>33565</v>
      </c>
      <c r="S160" s="35">
        <f t="shared" si="51"/>
        <v>33774</v>
      </c>
      <c r="T160" s="353"/>
      <c r="U160" s="74">
        <f>IF(B160=C160,0,IF(S160&lt;&gt;"-",(S160)/Přehled!$A$1,0))</f>
        <v>80.414285714285711</v>
      </c>
    </row>
    <row r="161" spans="1:21" s="49" customFormat="1" x14ac:dyDescent="0.25">
      <c r="A161" s="55">
        <v>159</v>
      </c>
      <c r="B161" s="34">
        <v>45954</v>
      </c>
      <c r="C161" s="7"/>
      <c r="D161" s="56">
        <v>3415</v>
      </c>
      <c r="E161" s="41">
        <f t="shared" si="43"/>
        <v>1710</v>
      </c>
      <c r="F161" s="41">
        <f t="shared" si="44"/>
        <v>570</v>
      </c>
      <c r="G161" s="41">
        <f t="shared" si="45"/>
        <v>145</v>
      </c>
      <c r="H161" s="7">
        <f t="shared" si="46"/>
        <v>30</v>
      </c>
      <c r="I161" s="34">
        <f t="shared" si="52"/>
        <v>6489</v>
      </c>
      <c r="J161" s="41">
        <f t="shared" si="52"/>
        <v>3249</v>
      </c>
      <c r="K161" s="41">
        <f t="shared" si="52"/>
        <v>1083</v>
      </c>
      <c r="L161" s="41">
        <f t="shared" si="52"/>
        <v>276</v>
      </c>
      <c r="M161" s="7">
        <f t="shared" si="52"/>
        <v>57</v>
      </c>
      <c r="N161" s="35"/>
      <c r="O161" s="35">
        <f t="shared" si="47"/>
        <v>32976</v>
      </c>
      <c r="P161" s="35">
        <f t="shared" si="48"/>
        <v>0</v>
      </c>
      <c r="Q161" s="35">
        <f t="shared" si="49"/>
        <v>34050</v>
      </c>
      <c r="R161" s="35">
        <f t="shared" si="50"/>
        <v>34581</v>
      </c>
      <c r="S161" s="35">
        <f t="shared" si="51"/>
        <v>34800</v>
      </c>
      <c r="T161" s="353"/>
      <c r="U161" s="74">
        <f>IF(B161=C161,0,IF(S161&lt;&gt;"-",(S161)/Přehled!$A$1,0))</f>
        <v>82.857142857142861</v>
      </c>
    </row>
    <row r="162" spans="1:21" s="49" customFormat="1" x14ac:dyDescent="0.25">
      <c r="A162" s="55">
        <v>160</v>
      </c>
      <c r="B162" s="34">
        <v>47102</v>
      </c>
      <c r="C162" s="7"/>
      <c r="D162" s="56">
        <v>3440</v>
      </c>
      <c r="E162" s="41">
        <f t="shared" si="43"/>
        <v>1720</v>
      </c>
      <c r="F162" s="41">
        <f t="shared" si="44"/>
        <v>575</v>
      </c>
      <c r="G162" s="41">
        <f t="shared" si="45"/>
        <v>145</v>
      </c>
      <c r="H162" s="7">
        <f t="shared" si="46"/>
        <v>30</v>
      </c>
      <c r="I162" s="34">
        <f t="shared" si="52"/>
        <v>6536</v>
      </c>
      <c r="J162" s="41">
        <f t="shared" si="52"/>
        <v>3268</v>
      </c>
      <c r="K162" s="41">
        <f t="shared" si="52"/>
        <v>1093</v>
      </c>
      <c r="L162" s="41">
        <f t="shared" si="52"/>
        <v>276</v>
      </c>
      <c r="M162" s="7">
        <f t="shared" si="52"/>
        <v>57</v>
      </c>
      <c r="N162" s="35"/>
      <c r="O162" s="35">
        <f t="shared" si="47"/>
        <v>34030</v>
      </c>
      <c r="P162" s="35">
        <f t="shared" si="48"/>
        <v>0</v>
      </c>
      <c r="Q162" s="35">
        <f t="shared" si="49"/>
        <v>35112</v>
      </c>
      <c r="R162" s="35">
        <f t="shared" si="50"/>
        <v>35653</v>
      </c>
      <c r="S162" s="35">
        <f t="shared" si="51"/>
        <v>35872</v>
      </c>
      <c r="T162" s="353"/>
      <c r="U162" s="74">
        <f>IF(B162=C162,0,IF(S162&lt;&gt;"-",(S162)/Přehled!$A$1,0))</f>
        <v>85.409523809523805</v>
      </c>
    </row>
    <row r="163" spans="1:21" s="49" customFormat="1" x14ac:dyDescent="0.25">
      <c r="A163" s="55">
        <v>161</v>
      </c>
      <c r="B163" s="34">
        <v>48280</v>
      </c>
      <c r="C163" s="7"/>
      <c r="D163" s="56">
        <v>3465</v>
      </c>
      <c r="E163" s="41">
        <f t="shared" si="43"/>
        <v>1735</v>
      </c>
      <c r="F163" s="41">
        <f t="shared" si="44"/>
        <v>580</v>
      </c>
      <c r="G163" s="41">
        <f t="shared" si="45"/>
        <v>145</v>
      </c>
      <c r="H163" s="7">
        <f t="shared" si="46"/>
        <v>30</v>
      </c>
      <c r="I163" s="34">
        <f t="shared" si="52"/>
        <v>6584</v>
      </c>
      <c r="J163" s="41">
        <f t="shared" si="52"/>
        <v>3297</v>
      </c>
      <c r="K163" s="41">
        <f t="shared" si="52"/>
        <v>1102</v>
      </c>
      <c r="L163" s="41">
        <f t="shared" si="52"/>
        <v>276</v>
      </c>
      <c r="M163" s="7">
        <f t="shared" si="52"/>
        <v>57</v>
      </c>
      <c r="N163" s="35"/>
      <c r="O163" s="35">
        <f t="shared" si="47"/>
        <v>35112</v>
      </c>
      <c r="P163" s="35">
        <f t="shared" si="48"/>
        <v>0</v>
      </c>
      <c r="Q163" s="35">
        <f t="shared" si="49"/>
        <v>36195</v>
      </c>
      <c r="R163" s="35">
        <f t="shared" si="50"/>
        <v>36745</v>
      </c>
      <c r="S163" s="35">
        <f t="shared" si="51"/>
        <v>36964</v>
      </c>
      <c r="T163" s="353"/>
      <c r="U163" s="74">
        <f>IF(B163=C163,0,IF(S163&lt;&gt;"-",(S163)/Přehled!$A$1,0))</f>
        <v>88.009523809523813</v>
      </c>
    </row>
    <row r="164" spans="1:21" s="49" customFormat="1" x14ac:dyDescent="0.25">
      <c r="A164" s="55">
        <v>162</v>
      </c>
      <c r="B164" s="34">
        <v>49487</v>
      </c>
      <c r="C164" s="7"/>
      <c r="D164" s="56">
        <v>3495</v>
      </c>
      <c r="E164" s="41">
        <f t="shared" si="43"/>
        <v>1750</v>
      </c>
      <c r="F164" s="41">
        <f t="shared" si="44"/>
        <v>585</v>
      </c>
      <c r="G164" s="41">
        <f t="shared" si="45"/>
        <v>145</v>
      </c>
      <c r="H164" s="7">
        <f t="shared" si="46"/>
        <v>30</v>
      </c>
      <c r="I164" s="34">
        <f t="shared" si="52"/>
        <v>6641</v>
      </c>
      <c r="J164" s="41">
        <f t="shared" si="52"/>
        <v>3325</v>
      </c>
      <c r="K164" s="41">
        <f t="shared" si="52"/>
        <v>1112</v>
      </c>
      <c r="L164" s="41">
        <f t="shared" si="52"/>
        <v>276</v>
      </c>
      <c r="M164" s="7">
        <f t="shared" si="52"/>
        <v>57</v>
      </c>
      <c r="N164" s="35"/>
      <c r="O164" s="35">
        <f t="shared" si="47"/>
        <v>36205</v>
      </c>
      <c r="P164" s="35">
        <f t="shared" si="48"/>
        <v>0</v>
      </c>
      <c r="Q164" s="35">
        <f t="shared" si="49"/>
        <v>37297</v>
      </c>
      <c r="R164" s="35">
        <f t="shared" si="50"/>
        <v>37857</v>
      </c>
      <c r="S164" s="35">
        <f t="shared" si="51"/>
        <v>38076</v>
      </c>
      <c r="T164" s="353"/>
      <c r="U164" s="74">
        <f>IF(B164=C164,0,IF(S164&lt;&gt;"-",(S164)/Přehled!$A$1,0))</f>
        <v>90.657142857142858</v>
      </c>
    </row>
    <row r="165" spans="1:21" s="49" customFormat="1" x14ac:dyDescent="0.25">
      <c r="A165" s="55">
        <v>163</v>
      </c>
      <c r="B165" s="34">
        <v>50724</v>
      </c>
      <c r="C165" s="7"/>
      <c r="D165" s="56">
        <v>3520</v>
      </c>
      <c r="E165" s="41">
        <f t="shared" si="43"/>
        <v>1760</v>
      </c>
      <c r="F165" s="41">
        <f t="shared" si="44"/>
        <v>585</v>
      </c>
      <c r="G165" s="41">
        <f t="shared" si="45"/>
        <v>145</v>
      </c>
      <c r="H165" s="7">
        <f t="shared" si="46"/>
        <v>30</v>
      </c>
      <c r="I165" s="34">
        <f t="shared" si="52"/>
        <v>6688</v>
      </c>
      <c r="J165" s="41">
        <f t="shared" si="52"/>
        <v>3344</v>
      </c>
      <c r="K165" s="41">
        <f t="shared" si="52"/>
        <v>1112</v>
      </c>
      <c r="L165" s="41">
        <f t="shared" si="52"/>
        <v>276</v>
      </c>
      <c r="M165" s="7">
        <f t="shared" si="52"/>
        <v>57</v>
      </c>
      <c r="N165" s="35"/>
      <c r="O165" s="35">
        <f t="shared" si="47"/>
        <v>37348</v>
      </c>
      <c r="P165" s="35">
        <f t="shared" si="48"/>
        <v>0</v>
      </c>
      <c r="Q165" s="35">
        <f t="shared" si="49"/>
        <v>38468</v>
      </c>
      <c r="R165" s="35">
        <f t="shared" si="50"/>
        <v>39028</v>
      </c>
      <c r="S165" s="35">
        <f t="shared" si="51"/>
        <v>39247</v>
      </c>
      <c r="T165" s="353"/>
      <c r="U165" s="74">
        <f>IF(B165=C165,0,IF(S165&lt;&gt;"-",(S165)/Přehled!$A$1,0))</f>
        <v>93.445238095238096</v>
      </c>
    </row>
    <row r="166" spans="1:21" s="49" customFormat="1" x14ac:dyDescent="0.25">
      <c r="A166" s="55">
        <v>164</v>
      </c>
      <c r="B166" s="34">
        <v>51992</v>
      </c>
      <c r="C166" s="7"/>
      <c r="D166" s="56">
        <v>3545</v>
      </c>
      <c r="E166" s="41">
        <f t="shared" si="43"/>
        <v>1775</v>
      </c>
      <c r="F166" s="41">
        <f t="shared" si="44"/>
        <v>590</v>
      </c>
      <c r="G166" s="41">
        <f t="shared" si="45"/>
        <v>150</v>
      </c>
      <c r="H166" s="7">
        <f t="shared" si="46"/>
        <v>30</v>
      </c>
      <c r="I166" s="34">
        <f t="shared" si="52"/>
        <v>6736</v>
      </c>
      <c r="J166" s="41">
        <f t="shared" si="52"/>
        <v>3373</v>
      </c>
      <c r="K166" s="41">
        <f t="shared" si="52"/>
        <v>1121</v>
      </c>
      <c r="L166" s="41">
        <f t="shared" si="52"/>
        <v>285</v>
      </c>
      <c r="M166" s="7">
        <f t="shared" si="52"/>
        <v>57</v>
      </c>
      <c r="N166" s="35"/>
      <c r="O166" s="35">
        <f t="shared" si="47"/>
        <v>38520</v>
      </c>
      <c r="P166" s="35">
        <f t="shared" si="48"/>
        <v>0</v>
      </c>
      <c r="Q166" s="35">
        <f t="shared" si="49"/>
        <v>39641</v>
      </c>
      <c r="R166" s="35">
        <f t="shared" si="50"/>
        <v>40192</v>
      </c>
      <c r="S166" s="35">
        <f t="shared" si="51"/>
        <v>40420</v>
      </c>
      <c r="T166" s="353"/>
      <c r="U166" s="74">
        <f>IF(B166=C166,0,IF(S166&lt;&gt;"-",(S166)/Přehled!$A$1,0))</f>
        <v>96.238095238095241</v>
      </c>
    </row>
    <row r="167" spans="1:21" s="49" customFormat="1" x14ac:dyDescent="0.25">
      <c r="A167" s="55">
        <v>165</v>
      </c>
      <c r="B167" s="34">
        <v>53292</v>
      </c>
      <c r="C167" s="7"/>
      <c r="D167" s="56">
        <v>3570</v>
      </c>
      <c r="E167" s="41">
        <f t="shared" si="43"/>
        <v>1785</v>
      </c>
      <c r="F167" s="41">
        <f t="shared" si="44"/>
        <v>595</v>
      </c>
      <c r="G167" s="41">
        <f t="shared" si="45"/>
        <v>150</v>
      </c>
      <c r="H167" s="7">
        <f t="shared" si="46"/>
        <v>30</v>
      </c>
      <c r="I167" s="34">
        <f t="shared" si="52"/>
        <v>6783</v>
      </c>
      <c r="J167" s="41">
        <f t="shared" si="52"/>
        <v>3392</v>
      </c>
      <c r="K167" s="41">
        <f t="shared" si="52"/>
        <v>1131</v>
      </c>
      <c r="L167" s="41">
        <f t="shared" si="52"/>
        <v>285</v>
      </c>
      <c r="M167" s="7">
        <f t="shared" si="52"/>
        <v>57</v>
      </c>
      <c r="N167" s="35"/>
      <c r="O167" s="35">
        <f t="shared" si="47"/>
        <v>39726</v>
      </c>
      <c r="P167" s="35">
        <f t="shared" si="48"/>
        <v>0</v>
      </c>
      <c r="Q167" s="35">
        <f t="shared" si="49"/>
        <v>40855</v>
      </c>
      <c r="R167" s="35">
        <f t="shared" si="50"/>
        <v>41416</v>
      </c>
      <c r="S167" s="35">
        <f t="shared" si="51"/>
        <v>41644</v>
      </c>
      <c r="T167" s="353"/>
      <c r="U167" s="74">
        <f>IF(B167=C167,0,IF(S167&lt;&gt;"-",(S167)/Přehled!$A$1,0))</f>
        <v>99.152380952380952</v>
      </c>
    </row>
    <row r="168" spans="1:21" s="49" customFormat="1" x14ac:dyDescent="0.25">
      <c r="A168" s="55">
        <v>166</v>
      </c>
      <c r="B168" s="34">
        <v>54624</v>
      </c>
      <c r="C168" s="7"/>
      <c r="D168" s="56">
        <v>3595</v>
      </c>
      <c r="E168" s="41">
        <f t="shared" si="43"/>
        <v>1800</v>
      </c>
      <c r="F168" s="41">
        <f t="shared" si="44"/>
        <v>600</v>
      </c>
      <c r="G168" s="41">
        <f t="shared" si="45"/>
        <v>150</v>
      </c>
      <c r="H168" s="7">
        <f t="shared" si="46"/>
        <v>30</v>
      </c>
      <c r="I168" s="34">
        <f t="shared" si="52"/>
        <v>6831</v>
      </c>
      <c r="J168" s="41">
        <f t="shared" si="52"/>
        <v>3420</v>
      </c>
      <c r="K168" s="41">
        <f t="shared" si="52"/>
        <v>1140</v>
      </c>
      <c r="L168" s="41">
        <f t="shared" si="52"/>
        <v>285</v>
      </c>
      <c r="M168" s="7">
        <f t="shared" si="52"/>
        <v>57</v>
      </c>
      <c r="N168" s="35"/>
      <c r="O168" s="35">
        <f t="shared" si="47"/>
        <v>40962</v>
      </c>
      <c r="P168" s="35">
        <f t="shared" si="48"/>
        <v>0</v>
      </c>
      <c r="Q168" s="35">
        <f t="shared" si="49"/>
        <v>42093</v>
      </c>
      <c r="R168" s="35">
        <f t="shared" si="50"/>
        <v>42663</v>
      </c>
      <c r="S168" s="35">
        <f t="shared" si="51"/>
        <v>42891</v>
      </c>
      <c r="T168" s="353"/>
      <c r="U168" s="74">
        <f>IF(B168=C168,0,IF(S168&lt;&gt;"-",(S168)/Přehled!$A$1,0))</f>
        <v>102.12142857142857</v>
      </c>
    </row>
    <row r="169" spans="1:21" s="49" customFormat="1" x14ac:dyDescent="0.25">
      <c r="A169" s="55">
        <v>167</v>
      </c>
      <c r="B169" s="34">
        <v>55990</v>
      </c>
      <c r="C169" s="7"/>
      <c r="D169" s="56">
        <v>3625</v>
      </c>
      <c r="E169" s="41">
        <f t="shared" si="43"/>
        <v>1815</v>
      </c>
      <c r="F169" s="41">
        <f t="shared" si="44"/>
        <v>605</v>
      </c>
      <c r="G169" s="41">
        <f t="shared" si="45"/>
        <v>150</v>
      </c>
      <c r="H169" s="7">
        <f t="shared" si="46"/>
        <v>30</v>
      </c>
      <c r="I169" s="34">
        <f t="shared" si="52"/>
        <v>6888</v>
      </c>
      <c r="J169" s="41">
        <f t="shared" si="52"/>
        <v>3449</v>
      </c>
      <c r="K169" s="41">
        <f t="shared" si="52"/>
        <v>1150</v>
      </c>
      <c r="L169" s="41">
        <f t="shared" si="52"/>
        <v>285</v>
      </c>
      <c r="M169" s="7">
        <f t="shared" si="52"/>
        <v>57</v>
      </c>
      <c r="N169" s="35"/>
      <c r="O169" s="35">
        <f t="shared" si="47"/>
        <v>42214</v>
      </c>
      <c r="P169" s="35">
        <f t="shared" si="48"/>
        <v>0</v>
      </c>
      <c r="Q169" s="35">
        <f t="shared" si="49"/>
        <v>43353</v>
      </c>
      <c r="R169" s="35">
        <f t="shared" si="50"/>
        <v>43933</v>
      </c>
      <c r="S169" s="35">
        <f t="shared" si="51"/>
        <v>44161</v>
      </c>
      <c r="T169" s="353"/>
      <c r="U169" s="74">
        <f>IF(B169=C169,0,IF(S169&lt;&gt;"-",(S169)/Přehled!$A$1,0))</f>
        <v>105.1452380952381</v>
      </c>
    </row>
    <row r="170" spans="1:21" s="49" customFormat="1" x14ac:dyDescent="0.25">
      <c r="A170" s="55">
        <v>168</v>
      </c>
      <c r="B170" s="34">
        <v>57390</v>
      </c>
      <c r="C170" s="7"/>
      <c r="D170" s="56">
        <v>3650</v>
      </c>
      <c r="E170" s="41">
        <f t="shared" si="43"/>
        <v>1825</v>
      </c>
      <c r="F170" s="41">
        <f t="shared" si="44"/>
        <v>610</v>
      </c>
      <c r="G170" s="41">
        <f t="shared" si="45"/>
        <v>155</v>
      </c>
      <c r="H170" s="7">
        <f t="shared" si="46"/>
        <v>30</v>
      </c>
      <c r="I170" s="34">
        <f t="shared" si="52"/>
        <v>6935</v>
      </c>
      <c r="J170" s="41">
        <f t="shared" si="52"/>
        <v>3468</v>
      </c>
      <c r="K170" s="41">
        <f t="shared" si="52"/>
        <v>1159</v>
      </c>
      <c r="L170" s="41">
        <f t="shared" si="52"/>
        <v>295</v>
      </c>
      <c r="M170" s="7">
        <f t="shared" si="52"/>
        <v>57</v>
      </c>
      <c r="N170" s="35"/>
      <c r="O170" s="35">
        <f t="shared" si="47"/>
        <v>43520</v>
      </c>
      <c r="P170" s="35">
        <f t="shared" si="48"/>
        <v>0</v>
      </c>
      <c r="Q170" s="35">
        <f t="shared" si="49"/>
        <v>44669</v>
      </c>
      <c r="R170" s="35">
        <f t="shared" si="50"/>
        <v>45238</v>
      </c>
      <c r="S170" s="35">
        <f t="shared" si="51"/>
        <v>45476</v>
      </c>
      <c r="T170" s="353"/>
      <c r="U170" s="74">
        <f>IF(B170=C170,0,IF(S170&lt;&gt;"-",(S170)/Přehled!$A$1,0))</f>
        <v>108.27619047619048</v>
      </c>
    </row>
    <row r="171" spans="1:21" s="49" customFormat="1" x14ac:dyDescent="0.25">
      <c r="A171" s="55">
        <v>169</v>
      </c>
      <c r="B171" s="34">
        <v>58824</v>
      </c>
      <c r="C171" s="7"/>
      <c r="D171" s="56">
        <v>3675</v>
      </c>
      <c r="E171" s="41">
        <f t="shared" si="43"/>
        <v>1840</v>
      </c>
      <c r="F171" s="41">
        <f t="shared" si="44"/>
        <v>615</v>
      </c>
      <c r="G171" s="41">
        <f t="shared" si="45"/>
        <v>155</v>
      </c>
      <c r="H171" s="7">
        <f t="shared" si="46"/>
        <v>30</v>
      </c>
      <c r="I171" s="34">
        <f t="shared" si="52"/>
        <v>6983</v>
      </c>
      <c r="J171" s="41">
        <f t="shared" si="52"/>
        <v>3496</v>
      </c>
      <c r="K171" s="41">
        <f t="shared" si="52"/>
        <v>1169</v>
      </c>
      <c r="L171" s="41">
        <f t="shared" si="52"/>
        <v>295</v>
      </c>
      <c r="M171" s="7">
        <f t="shared" si="52"/>
        <v>57</v>
      </c>
      <c r="N171" s="35"/>
      <c r="O171" s="35">
        <f t="shared" si="47"/>
        <v>44858</v>
      </c>
      <c r="P171" s="35">
        <f t="shared" si="48"/>
        <v>0</v>
      </c>
      <c r="Q171" s="35">
        <f t="shared" si="49"/>
        <v>46007</v>
      </c>
      <c r="R171" s="35">
        <f t="shared" si="50"/>
        <v>46586</v>
      </c>
      <c r="S171" s="35">
        <f t="shared" si="51"/>
        <v>46824</v>
      </c>
      <c r="T171" s="353"/>
      <c r="U171" s="74">
        <f>IF(B171=C171,0,IF(S171&lt;&gt;"-",(S171)/Přehled!$A$1,0))</f>
        <v>111.48571428571428</v>
      </c>
    </row>
    <row r="172" spans="1:21" s="49" customFormat="1" x14ac:dyDescent="0.25">
      <c r="A172" s="55">
        <v>170</v>
      </c>
      <c r="B172" s="34">
        <v>60295</v>
      </c>
      <c r="C172" s="7"/>
      <c r="D172" s="56">
        <v>3700</v>
      </c>
      <c r="E172" s="41">
        <f t="shared" si="43"/>
        <v>1850</v>
      </c>
      <c r="F172" s="41">
        <f t="shared" si="44"/>
        <v>615</v>
      </c>
      <c r="G172" s="41">
        <f t="shared" si="45"/>
        <v>155</v>
      </c>
      <c r="H172" s="7">
        <f t="shared" si="46"/>
        <v>30</v>
      </c>
      <c r="I172" s="34">
        <f t="shared" ref="I172:M204" si="53">ROUNDUP(D172*1.9,0)</f>
        <v>7030</v>
      </c>
      <c r="J172" s="41">
        <f t="shared" si="53"/>
        <v>3515</v>
      </c>
      <c r="K172" s="41">
        <f t="shared" si="53"/>
        <v>1169</v>
      </c>
      <c r="L172" s="41">
        <f t="shared" si="53"/>
        <v>295</v>
      </c>
      <c r="M172" s="7">
        <f t="shared" si="53"/>
        <v>57</v>
      </c>
      <c r="N172" s="35"/>
      <c r="O172" s="35">
        <f t="shared" si="47"/>
        <v>46235</v>
      </c>
      <c r="P172" s="35">
        <f t="shared" si="48"/>
        <v>0</v>
      </c>
      <c r="Q172" s="35">
        <f t="shared" si="49"/>
        <v>47412</v>
      </c>
      <c r="R172" s="35">
        <f t="shared" si="50"/>
        <v>47991</v>
      </c>
      <c r="S172" s="35">
        <f t="shared" si="51"/>
        <v>48229</v>
      </c>
      <c r="T172" s="353"/>
      <c r="U172" s="74">
        <f>IF(B172=C172,0,IF(S172&lt;&gt;"-",(S172)/Přehled!$A$1,0))</f>
        <v>114.83095238095238</v>
      </c>
    </row>
    <row r="173" spans="1:21" s="49" customFormat="1" x14ac:dyDescent="0.25">
      <c r="A173" s="55">
        <v>171</v>
      </c>
      <c r="B173" s="34">
        <v>61802</v>
      </c>
      <c r="C173" s="7"/>
      <c r="D173" s="56">
        <v>3730</v>
      </c>
      <c r="E173" s="41">
        <f t="shared" si="43"/>
        <v>1865</v>
      </c>
      <c r="F173" s="41">
        <f t="shared" si="44"/>
        <v>620</v>
      </c>
      <c r="G173" s="41">
        <f t="shared" si="45"/>
        <v>155</v>
      </c>
      <c r="H173" s="7">
        <f t="shared" si="46"/>
        <v>30</v>
      </c>
      <c r="I173" s="34">
        <f t="shared" si="53"/>
        <v>7087</v>
      </c>
      <c r="J173" s="41">
        <f t="shared" si="53"/>
        <v>3544</v>
      </c>
      <c r="K173" s="41">
        <f t="shared" si="53"/>
        <v>1178</v>
      </c>
      <c r="L173" s="41">
        <f t="shared" si="53"/>
        <v>295</v>
      </c>
      <c r="M173" s="7">
        <f t="shared" si="53"/>
        <v>57</v>
      </c>
      <c r="N173" s="35"/>
      <c r="O173" s="35">
        <f t="shared" si="47"/>
        <v>47628</v>
      </c>
      <c r="P173" s="35">
        <f t="shared" si="48"/>
        <v>0</v>
      </c>
      <c r="Q173" s="35">
        <f t="shared" si="49"/>
        <v>48815</v>
      </c>
      <c r="R173" s="35">
        <f t="shared" si="50"/>
        <v>49403</v>
      </c>
      <c r="S173" s="35">
        <f t="shared" si="51"/>
        <v>49641</v>
      </c>
      <c r="T173" s="353"/>
      <c r="U173" s="74">
        <f>IF(B173=C173,0,IF(S173&lt;&gt;"-",(S173)/Přehled!$A$1,0))</f>
        <v>118.19285714285714</v>
      </c>
    </row>
    <row r="174" spans="1:21" s="49" customFormat="1" x14ac:dyDescent="0.25">
      <c r="A174" s="50">
        <v>172</v>
      </c>
      <c r="B174" s="51">
        <v>63347</v>
      </c>
      <c r="C174" s="52"/>
      <c r="D174" s="53">
        <v>3755</v>
      </c>
      <c r="E174" s="54">
        <f t="shared" si="43"/>
        <v>1880</v>
      </c>
      <c r="F174" s="54">
        <f t="shared" si="44"/>
        <v>625</v>
      </c>
      <c r="G174" s="54">
        <f t="shared" si="45"/>
        <v>155</v>
      </c>
      <c r="H174" s="52">
        <f t="shared" si="46"/>
        <v>30</v>
      </c>
      <c r="I174" s="51">
        <f t="shared" si="53"/>
        <v>7135</v>
      </c>
      <c r="J174" s="54">
        <f t="shared" si="53"/>
        <v>3572</v>
      </c>
      <c r="K174" s="54">
        <f t="shared" si="53"/>
        <v>1188</v>
      </c>
      <c r="L174" s="54">
        <f t="shared" si="53"/>
        <v>295</v>
      </c>
      <c r="M174" s="52">
        <f t="shared" si="53"/>
        <v>57</v>
      </c>
      <c r="N174" s="35"/>
      <c r="O174" s="35">
        <f t="shared" si="47"/>
        <v>49077</v>
      </c>
      <c r="P174" s="35">
        <f t="shared" si="48"/>
        <v>0</v>
      </c>
      <c r="Q174" s="35">
        <f t="shared" si="49"/>
        <v>50264</v>
      </c>
      <c r="R174" s="35">
        <f t="shared" si="50"/>
        <v>50862</v>
      </c>
      <c r="S174" s="35">
        <f t="shared" si="51"/>
        <v>51100</v>
      </c>
      <c r="T174" s="353"/>
      <c r="U174" s="74">
        <f>IF(B174=C174,0,IF(S174&lt;&gt;"-",(S174)/Přehled!$A$1,0))</f>
        <v>121.66666666666667</v>
      </c>
    </row>
    <row r="175" spans="1:21" s="49" customFormat="1" x14ac:dyDescent="0.25">
      <c r="A175" s="55">
        <v>173</v>
      </c>
      <c r="B175" s="34">
        <v>64931</v>
      </c>
      <c r="C175" s="7"/>
      <c r="D175" s="56">
        <v>3780</v>
      </c>
      <c r="E175" s="41">
        <f t="shared" si="43"/>
        <v>1890</v>
      </c>
      <c r="F175" s="41">
        <f t="shared" si="44"/>
        <v>630</v>
      </c>
      <c r="G175" s="41">
        <f t="shared" si="45"/>
        <v>160</v>
      </c>
      <c r="H175" s="7">
        <f t="shared" si="46"/>
        <v>30</v>
      </c>
      <c r="I175" s="34">
        <f t="shared" si="53"/>
        <v>7182</v>
      </c>
      <c r="J175" s="41">
        <f t="shared" si="53"/>
        <v>3591</v>
      </c>
      <c r="K175" s="41">
        <f t="shared" si="53"/>
        <v>1197</v>
      </c>
      <c r="L175" s="41">
        <f t="shared" si="53"/>
        <v>304</v>
      </c>
      <c r="M175" s="7">
        <f t="shared" si="53"/>
        <v>57</v>
      </c>
      <c r="N175" s="35"/>
      <c r="O175" s="35">
        <f t="shared" si="47"/>
        <v>50567</v>
      </c>
      <c r="P175" s="35">
        <f t="shared" si="48"/>
        <v>0</v>
      </c>
      <c r="Q175" s="35">
        <f t="shared" si="49"/>
        <v>51764</v>
      </c>
      <c r="R175" s="35">
        <f t="shared" si="50"/>
        <v>52353</v>
      </c>
      <c r="S175" s="35">
        <f t="shared" si="51"/>
        <v>52600</v>
      </c>
      <c r="T175" s="353"/>
      <c r="U175" s="74">
        <f>IF(B175=C175,0,IF(S175&lt;&gt;"-",(S175)/Přehled!$A$1,0))</f>
        <v>125.23809523809524</v>
      </c>
    </row>
    <row r="176" spans="1:21" s="49" customFormat="1" x14ac:dyDescent="0.25">
      <c r="A176" s="55">
        <v>174</v>
      </c>
      <c r="B176" s="34">
        <v>66554</v>
      </c>
      <c r="C176" s="7"/>
      <c r="D176" s="56">
        <v>3805</v>
      </c>
      <c r="E176" s="41">
        <f t="shared" si="43"/>
        <v>1905</v>
      </c>
      <c r="F176" s="41">
        <f t="shared" si="44"/>
        <v>635</v>
      </c>
      <c r="G176" s="41">
        <f t="shared" si="45"/>
        <v>160</v>
      </c>
      <c r="H176" s="7">
        <f t="shared" si="46"/>
        <v>30</v>
      </c>
      <c r="I176" s="34">
        <f t="shared" si="53"/>
        <v>7230</v>
      </c>
      <c r="J176" s="41">
        <f t="shared" si="53"/>
        <v>3620</v>
      </c>
      <c r="K176" s="41">
        <f t="shared" si="53"/>
        <v>1207</v>
      </c>
      <c r="L176" s="41">
        <f t="shared" si="53"/>
        <v>304</v>
      </c>
      <c r="M176" s="7">
        <f t="shared" si="53"/>
        <v>57</v>
      </c>
      <c r="N176" s="35"/>
      <c r="O176" s="35">
        <f t="shared" si="47"/>
        <v>52094</v>
      </c>
      <c r="P176" s="35">
        <f t="shared" si="48"/>
        <v>0</v>
      </c>
      <c r="Q176" s="35">
        <f t="shared" si="49"/>
        <v>53290</v>
      </c>
      <c r="R176" s="35">
        <f t="shared" si="50"/>
        <v>53889</v>
      </c>
      <c r="S176" s="35">
        <f t="shared" si="51"/>
        <v>54136</v>
      </c>
      <c r="T176" s="353"/>
      <c r="U176" s="74">
        <f>IF(B176=C176,0,IF(S176&lt;&gt;"-",(S176)/Přehled!$A$1,0))</f>
        <v>128.89523809523808</v>
      </c>
    </row>
    <row r="177" spans="1:21" s="49" customFormat="1" x14ac:dyDescent="0.25">
      <c r="A177" s="55">
        <v>175</v>
      </c>
      <c r="B177" s="34">
        <v>68218</v>
      </c>
      <c r="C177" s="7"/>
      <c r="D177" s="56">
        <v>3830</v>
      </c>
      <c r="E177" s="41">
        <f t="shared" si="43"/>
        <v>1915</v>
      </c>
      <c r="F177" s="41">
        <f t="shared" si="44"/>
        <v>640</v>
      </c>
      <c r="G177" s="41">
        <f t="shared" si="45"/>
        <v>160</v>
      </c>
      <c r="H177" s="7">
        <f t="shared" si="46"/>
        <v>30</v>
      </c>
      <c r="I177" s="34">
        <f t="shared" si="53"/>
        <v>7277</v>
      </c>
      <c r="J177" s="41">
        <f t="shared" si="53"/>
        <v>3639</v>
      </c>
      <c r="K177" s="41">
        <f t="shared" si="53"/>
        <v>1216</v>
      </c>
      <c r="L177" s="41">
        <f t="shared" si="53"/>
        <v>304</v>
      </c>
      <c r="M177" s="7">
        <f t="shared" si="53"/>
        <v>57</v>
      </c>
      <c r="N177" s="35"/>
      <c r="O177" s="35">
        <f t="shared" si="47"/>
        <v>53664</v>
      </c>
      <c r="P177" s="35">
        <f t="shared" si="48"/>
        <v>0</v>
      </c>
      <c r="Q177" s="35">
        <f t="shared" si="49"/>
        <v>54870</v>
      </c>
      <c r="R177" s="35">
        <f t="shared" si="50"/>
        <v>55478</v>
      </c>
      <c r="S177" s="35">
        <f t="shared" si="51"/>
        <v>55725</v>
      </c>
      <c r="T177" s="353"/>
      <c r="U177" s="74">
        <f>IF(B177=C177,0,IF(S177&lt;&gt;"-",(S177)/Přehled!$A$1,0))</f>
        <v>132.67857142857142</v>
      </c>
    </row>
    <row r="178" spans="1:21" s="49" customFormat="1" x14ac:dyDescent="0.25">
      <c r="A178" s="55">
        <v>176</v>
      </c>
      <c r="B178" s="34">
        <v>69923</v>
      </c>
      <c r="C178" s="7"/>
      <c r="D178" s="56">
        <v>3860</v>
      </c>
      <c r="E178" s="41">
        <f t="shared" si="43"/>
        <v>1930</v>
      </c>
      <c r="F178" s="41">
        <f t="shared" si="44"/>
        <v>645</v>
      </c>
      <c r="G178" s="41">
        <f t="shared" si="45"/>
        <v>160</v>
      </c>
      <c r="H178" s="7">
        <f t="shared" si="46"/>
        <v>30</v>
      </c>
      <c r="I178" s="34">
        <f t="shared" si="53"/>
        <v>7334</v>
      </c>
      <c r="J178" s="41">
        <f t="shared" si="53"/>
        <v>3667</v>
      </c>
      <c r="K178" s="41">
        <f t="shared" si="53"/>
        <v>1226</v>
      </c>
      <c r="L178" s="41">
        <f t="shared" si="53"/>
        <v>304</v>
      </c>
      <c r="M178" s="7">
        <f t="shared" si="53"/>
        <v>57</v>
      </c>
      <c r="N178" s="35"/>
      <c r="O178" s="35">
        <f t="shared" si="47"/>
        <v>55255</v>
      </c>
      <c r="P178" s="35">
        <f t="shared" si="48"/>
        <v>0</v>
      </c>
      <c r="Q178" s="35">
        <f t="shared" si="49"/>
        <v>56470</v>
      </c>
      <c r="R178" s="35">
        <f t="shared" si="50"/>
        <v>57088</v>
      </c>
      <c r="S178" s="35">
        <f t="shared" si="51"/>
        <v>57335</v>
      </c>
      <c r="T178" s="353"/>
      <c r="U178" s="74">
        <f>IF(B178=C178,0,IF(S178&lt;&gt;"-",(S178)/Přehled!$A$1,0))</f>
        <v>136.51190476190476</v>
      </c>
    </row>
    <row r="179" spans="1:21" s="49" customFormat="1" x14ac:dyDescent="0.25">
      <c r="A179" s="55">
        <v>177</v>
      </c>
      <c r="B179" s="34">
        <v>71672</v>
      </c>
      <c r="C179" s="7"/>
      <c r="D179" s="56">
        <v>3885</v>
      </c>
      <c r="E179" s="41">
        <f t="shared" si="43"/>
        <v>1945</v>
      </c>
      <c r="F179" s="41">
        <f t="shared" si="44"/>
        <v>650</v>
      </c>
      <c r="G179" s="41">
        <f t="shared" si="45"/>
        <v>165</v>
      </c>
      <c r="H179" s="7">
        <f t="shared" si="46"/>
        <v>35</v>
      </c>
      <c r="I179" s="34">
        <f t="shared" si="53"/>
        <v>7382</v>
      </c>
      <c r="J179" s="41">
        <f t="shared" si="53"/>
        <v>3696</v>
      </c>
      <c r="K179" s="41">
        <f t="shared" si="53"/>
        <v>1235</v>
      </c>
      <c r="L179" s="41">
        <f t="shared" si="53"/>
        <v>314</v>
      </c>
      <c r="M179" s="7">
        <f t="shared" si="53"/>
        <v>67</v>
      </c>
      <c r="N179" s="35"/>
      <c r="O179" s="35">
        <f t="shared" si="47"/>
        <v>56908</v>
      </c>
      <c r="P179" s="35">
        <f t="shared" si="48"/>
        <v>0</v>
      </c>
      <c r="Q179" s="35">
        <f t="shared" si="49"/>
        <v>58124</v>
      </c>
      <c r="R179" s="35">
        <f t="shared" si="50"/>
        <v>58731</v>
      </c>
      <c r="S179" s="35">
        <f t="shared" si="51"/>
        <v>58978</v>
      </c>
      <c r="T179" s="353"/>
      <c r="U179" s="74">
        <f>IF(B179=C179,0,IF(S179&lt;&gt;"-",(S179)/Přehled!$A$1,0))</f>
        <v>140.42380952380952</v>
      </c>
    </row>
    <row r="180" spans="1:21" s="49" customFormat="1" x14ac:dyDescent="0.25">
      <c r="A180" s="55">
        <v>178</v>
      </c>
      <c r="B180" s="34">
        <v>73463</v>
      </c>
      <c r="C180" s="7"/>
      <c r="D180" s="56">
        <v>3910</v>
      </c>
      <c r="E180" s="41">
        <f t="shared" si="43"/>
        <v>1955</v>
      </c>
      <c r="F180" s="41">
        <f t="shared" si="44"/>
        <v>650</v>
      </c>
      <c r="G180" s="41">
        <f t="shared" si="45"/>
        <v>165</v>
      </c>
      <c r="H180" s="7">
        <f t="shared" si="46"/>
        <v>35</v>
      </c>
      <c r="I180" s="34">
        <f t="shared" si="53"/>
        <v>7429</v>
      </c>
      <c r="J180" s="41">
        <f t="shared" si="53"/>
        <v>3715</v>
      </c>
      <c r="K180" s="41">
        <f t="shared" si="53"/>
        <v>1235</v>
      </c>
      <c r="L180" s="41">
        <f t="shared" si="53"/>
        <v>314</v>
      </c>
      <c r="M180" s="7">
        <f t="shared" si="53"/>
        <v>67</v>
      </c>
      <c r="N180" s="35"/>
      <c r="O180" s="35">
        <f t="shared" si="47"/>
        <v>58605</v>
      </c>
      <c r="P180" s="35">
        <f t="shared" si="48"/>
        <v>0</v>
      </c>
      <c r="Q180" s="35">
        <f t="shared" si="49"/>
        <v>59849</v>
      </c>
      <c r="R180" s="35">
        <f t="shared" si="50"/>
        <v>60456</v>
      </c>
      <c r="S180" s="35">
        <f t="shared" si="51"/>
        <v>60703</v>
      </c>
      <c r="T180" s="353"/>
      <c r="U180" s="74">
        <f>IF(B180=C180,0,IF(S180&lt;&gt;"-",(S180)/Přehled!$A$1,0))</f>
        <v>144.53095238095239</v>
      </c>
    </row>
    <row r="181" spans="1:21" s="49" customFormat="1" x14ac:dyDescent="0.25">
      <c r="A181" s="55">
        <v>179</v>
      </c>
      <c r="B181" s="34">
        <v>75300</v>
      </c>
      <c r="C181" s="7"/>
      <c r="D181" s="56">
        <v>3940</v>
      </c>
      <c r="E181" s="41">
        <f t="shared" si="43"/>
        <v>1970</v>
      </c>
      <c r="F181" s="41">
        <f t="shared" si="44"/>
        <v>655</v>
      </c>
      <c r="G181" s="41">
        <f t="shared" si="45"/>
        <v>165</v>
      </c>
      <c r="H181" s="7">
        <f t="shared" si="46"/>
        <v>35</v>
      </c>
      <c r="I181" s="34">
        <f t="shared" si="53"/>
        <v>7486</v>
      </c>
      <c r="J181" s="41">
        <f t="shared" si="53"/>
        <v>3743</v>
      </c>
      <c r="K181" s="41">
        <f t="shared" si="53"/>
        <v>1245</v>
      </c>
      <c r="L181" s="41">
        <f t="shared" si="53"/>
        <v>314</v>
      </c>
      <c r="M181" s="7">
        <f t="shared" si="53"/>
        <v>67</v>
      </c>
      <c r="N181" s="35"/>
      <c r="O181" s="35">
        <f t="shared" si="47"/>
        <v>60328</v>
      </c>
      <c r="P181" s="35">
        <f t="shared" si="48"/>
        <v>0</v>
      </c>
      <c r="Q181" s="35">
        <f t="shared" si="49"/>
        <v>61581</v>
      </c>
      <c r="R181" s="35">
        <f t="shared" si="50"/>
        <v>62198</v>
      </c>
      <c r="S181" s="35">
        <f t="shared" si="51"/>
        <v>62445</v>
      </c>
      <c r="T181" s="353"/>
      <c r="U181" s="74">
        <f>IF(B181=C181,0,IF(S181&lt;&gt;"-",(S181)/Přehled!$A$1,0))</f>
        <v>148.67857142857142</v>
      </c>
    </row>
    <row r="182" spans="1:21" s="49" customFormat="1" x14ac:dyDescent="0.25">
      <c r="A182" s="55">
        <v>180</v>
      </c>
      <c r="B182" s="34">
        <v>77182</v>
      </c>
      <c r="C182" s="7"/>
      <c r="D182" s="56">
        <v>3965</v>
      </c>
      <c r="E182" s="41">
        <f t="shared" si="43"/>
        <v>1985</v>
      </c>
      <c r="F182" s="41">
        <f t="shared" si="44"/>
        <v>660</v>
      </c>
      <c r="G182" s="41">
        <f t="shared" si="45"/>
        <v>165</v>
      </c>
      <c r="H182" s="7">
        <f t="shared" si="46"/>
        <v>35</v>
      </c>
      <c r="I182" s="34">
        <f t="shared" si="53"/>
        <v>7534</v>
      </c>
      <c r="J182" s="41">
        <f t="shared" si="53"/>
        <v>3772</v>
      </c>
      <c r="K182" s="41">
        <f t="shared" si="53"/>
        <v>1254</v>
      </c>
      <c r="L182" s="41">
        <f t="shared" si="53"/>
        <v>314</v>
      </c>
      <c r="M182" s="7">
        <f t="shared" si="53"/>
        <v>67</v>
      </c>
      <c r="N182" s="35"/>
      <c r="O182" s="35">
        <f t="shared" si="47"/>
        <v>62114</v>
      </c>
      <c r="P182" s="35">
        <f t="shared" si="48"/>
        <v>0</v>
      </c>
      <c r="Q182" s="35">
        <f t="shared" si="49"/>
        <v>63368</v>
      </c>
      <c r="R182" s="35">
        <f t="shared" si="50"/>
        <v>63994</v>
      </c>
      <c r="S182" s="35">
        <f t="shared" si="51"/>
        <v>64241</v>
      </c>
      <c r="T182" s="353"/>
      <c r="U182" s="74">
        <f>IF(B182=C182,0,IF(S182&lt;&gt;"-",(S182)/Přehled!$A$1,0))</f>
        <v>152.95476190476191</v>
      </c>
    </row>
    <row r="183" spans="1:21" s="49" customFormat="1" x14ac:dyDescent="0.25">
      <c r="A183" s="55">
        <v>181</v>
      </c>
      <c r="B183" s="34">
        <v>79112</v>
      </c>
      <c r="C183" s="7"/>
      <c r="D183" s="56">
        <v>3990</v>
      </c>
      <c r="E183" s="41">
        <f t="shared" si="43"/>
        <v>1995</v>
      </c>
      <c r="F183" s="41">
        <f t="shared" si="44"/>
        <v>665</v>
      </c>
      <c r="G183" s="41">
        <f t="shared" si="45"/>
        <v>165</v>
      </c>
      <c r="H183" s="7">
        <f t="shared" si="46"/>
        <v>35</v>
      </c>
      <c r="I183" s="34">
        <f t="shared" si="53"/>
        <v>7581</v>
      </c>
      <c r="J183" s="41">
        <f t="shared" si="53"/>
        <v>3791</v>
      </c>
      <c r="K183" s="41">
        <f t="shared" si="53"/>
        <v>1264</v>
      </c>
      <c r="L183" s="41">
        <f t="shared" si="53"/>
        <v>314</v>
      </c>
      <c r="M183" s="7">
        <f t="shared" si="53"/>
        <v>67</v>
      </c>
      <c r="N183" s="35"/>
      <c r="O183" s="35">
        <f t="shared" si="47"/>
        <v>63950</v>
      </c>
      <c r="P183" s="35">
        <f t="shared" si="48"/>
        <v>0</v>
      </c>
      <c r="Q183" s="35">
        <f t="shared" si="49"/>
        <v>65212</v>
      </c>
      <c r="R183" s="35">
        <f t="shared" si="50"/>
        <v>65848</v>
      </c>
      <c r="S183" s="35">
        <f t="shared" si="51"/>
        <v>66095</v>
      </c>
      <c r="T183" s="353"/>
      <c r="U183" s="74">
        <f>IF(B183=C183,0,IF(S183&lt;&gt;"-",(S183)/Přehled!$A$1,0))</f>
        <v>157.36904761904762</v>
      </c>
    </row>
    <row r="184" spans="1:21" s="49" customFormat="1" x14ac:dyDescent="0.25">
      <c r="A184" s="55">
        <v>182</v>
      </c>
      <c r="B184" s="34">
        <v>81090</v>
      </c>
      <c r="C184" s="7"/>
      <c r="D184" s="56">
        <v>4020</v>
      </c>
      <c r="E184" s="41">
        <f t="shared" si="43"/>
        <v>2010</v>
      </c>
      <c r="F184" s="41">
        <f t="shared" si="44"/>
        <v>670</v>
      </c>
      <c r="G184" s="41">
        <f t="shared" si="45"/>
        <v>170</v>
      </c>
      <c r="H184" s="7">
        <f t="shared" si="46"/>
        <v>35</v>
      </c>
      <c r="I184" s="34">
        <f t="shared" si="53"/>
        <v>7638</v>
      </c>
      <c r="J184" s="41">
        <f t="shared" si="53"/>
        <v>3819</v>
      </c>
      <c r="K184" s="41">
        <f t="shared" si="53"/>
        <v>1273</v>
      </c>
      <c r="L184" s="41">
        <f t="shared" si="53"/>
        <v>323</v>
      </c>
      <c r="M184" s="7">
        <f t="shared" si="53"/>
        <v>67</v>
      </c>
      <c r="N184" s="35"/>
      <c r="O184" s="35">
        <f t="shared" si="47"/>
        <v>65814</v>
      </c>
      <c r="P184" s="35">
        <f t="shared" si="48"/>
        <v>0</v>
      </c>
      <c r="Q184" s="35">
        <f t="shared" si="49"/>
        <v>67087</v>
      </c>
      <c r="R184" s="35">
        <f t="shared" si="50"/>
        <v>67714</v>
      </c>
      <c r="S184" s="35">
        <f t="shared" si="51"/>
        <v>67970</v>
      </c>
      <c r="T184" s="353"/>
      <c r="U184" s="74">
        <f>IF(B184=C184,0,IF(S184&lt;&gt;"-",(S184)/Přehled!$A$1,0))</f>
        <v>161.83333333333334</v>
      </c>
    </row>
    <row r="185" spans="1:21" s="49" customFormat="1" x14ac:dyDescent="0.25">
      <c r="A185" s="55">
        <v>183</v>
      </c>
      <c r="B185" s="34">
        <v>83117</v>
      </c>
      <c r="C185" s="7"/>
      <c r="D185" s="56">
        <v>4045</v>
      </c>
      <c r="E185" s="41">
        <f t="shared" si="43"/>
        <v>2025</v>
      </c>
      <c r="F185" s="41">
        <f t="shared" si="44"/>
        <v>675</v>
      </c>
      <c r="G185" s="41">
        <f t="shared" si="45"/>
        <v>170</v>
      </c>
      <c r="H185" s="7">
        <f t="shared" si="46"/>
        <v>35</v>
      </c>
      <c r="I185" s="34">
        <f t="shared" si="53"/>
        <v>7686</v>
      </c>
      <c r="J185" s="41">
        <f t="shared" si="53"/>
        <v>3848</v>
      </c>
      <c r="K185" s="41">
        <f t="shared" si="53"/>
        <v>1283</v>
      </c>
      <c r="L185" s="41">
        <f t="shared" si="53"/>
        <v>323</v>
      </c>
      <c r="M185" s="7">
        <f t="shared" si="53"/>
        <v>67</v>
      </c>
      <c r="N185" s="35"/>
      <c r="O185" s="35">
        <f t="shared" si="47"/>
        <v>67745</v>
      </c>
      <c r="P185" s="35">
        <f t="shared" si="48"/>
        <v>0</v>
      </c>
      <c r="Q185" s="35">
        <f t="shared" si="49"/>
        <v>69017</v>
      </c>
      <c r="R185" s="35">
        <f t="shared" si="50"/>
        <v>69654</v>
      </c>
      <c r="S185" s="35">
        <f t="shared" si="51"/>
        <v>69910</v>
      </c>
      <c r="T185" s="353"/>
      <c r="U185" s="74">
        <f>IF(B185=C185,0,IF(S185&lt;&gt;"-",(S185)/Přehled!$A$1,0))</f>
        <v>166.45238095238096</v>
      </c>
    </row>
    <row r="186" spans="1:21" s="49" customFormat="1" x14ac:dyDescent="0.25">
      <c r="A186" s="55">
        <v>184</v>
      </c>
      <c r="B186" s="34">
        <v>85195</v>
      </c>
      <c r="C186" s="7"/>
      <c r="D186" s="56">
        <v>4070</v>
      </c>
      <c r="E186" s="41">
        <f t="shared" si="43"/>
        <v>2035</v>
      </c>
      <c r="F186" s="41">
        <f t="shared" si="44"/>
        <v>680</v>
      </c>
      <c r="G186" s="41">
        <f t="shared" si="45"/>
        <v>170</v>
      </c>
      <c r="H186" s="7">
        <f t="shared" si="46"/>
        <v>35</v>
      </c>
      <c r="I186" s="34">
        <f t="shared" si="53"/>
        <v>7733</v>
      </c>
      <c r="J186" s="41">
        <f t="shared" si="53"/>
        <v>3867</v>
      </c>
      <c r="K186" s="41">
        <f t="shared" si="53"/>
        <v>1292</v>
      </c>
      <c r="L186" s="41">
        <f t="shared" si="53"/>
        <v>323</v>
      </c>
      <c r="M186" s="7">
        <f t="shared" si="53"/>
        <v>67</v>
      </c>
      <c r="N186" s="35"/>
      <c r="O186" s="35">
        <f t="shared" si="47"/>
        <v>69729</v>
      </c>
      <c r="P186" s="35">
        <f t="shared" si="48"/>
        <v>0</v>
      </c>
      <c r="Q186" s="35">
        <f t="shared" si="49"/>
        <v>71011</v>
      </c>
      <c r="R186" s="35">
        <f t="shared" si="50"/>
        <v>71657</v>
      </c>
      <c r="S186" s="35">
        <f t="shared" si="51"/>
        <v>71913</v>
      </c>
      <c r="T186" s="353"/>
      <c r="U186" s="74">
        <f>IF(B186=C186,0,IF(S186&lt;&gt;"-",(S186)/Přehled!$A$1,0))</f>
        <v>171.22142857142856</v>
      </c>
    </row>
    <row r="187" spans="1:21" s="49" customFormat="1" x14ac:dyDescent="0.25">
      <c r="A187" s="55">
        <v>185</v>
      </c>
      <c r="B187" s="34">
        <v>87325</v>
      </c>
      <c r="C187" s="7"/>
      <c r="D187" s="56">
        <v>4100</v>
      </c>
      <c r="E187" s="41">
        <f t="shared" si="43"/>
        <v>2050</v>
      </c>
      <c r="F187" s="41">
        <f t="shared" si="44"/>
        <v>685</v>
      </c>
      <c r="G187" s="41">
        <f t="shared" si="45"/>
        <v>170</v>
      </c>
      <c r="H187" s="7">
        <f t="shared" si="46"/>
        <v>35</v>
      </c>
      <c r="I187" s="34">
        <f t="shared" si="53"/>
        <v>7790</v>
      </c>
      <c r="J187" s="41">
        <f t="shared" si="53"/>
        <v>3895</v>
      </c>
      <c r="K187" s="41">
        <f t="shared" si="53"/>
        <v>1302</v>
      </c>
      <c r="L187" s="41">
        <f t="shared" si="53"/>
        <v>323</v>
      </c>
      <c r="M187" s="7">
        <f t="shared" si="53"/>
        <v>67</v>
      </c>
      <c r="N187" s="35"/>
      <c r="O187" s="35">
        <f t="shared" si="47"/>
        <v>71745</v>
      </c>
      <c r="P187" s="35">
        <f t="shared" si="48"/>
        <v>0</v>
      </c>
      <c r="Q187" s="35">
        <f t="shared" si="49"/>
        <v>73036</v>
      </c>
      <c r="R187" s="35">
        <f t="shared" si="50"/>
        <v>73692</v>
      </c>
      <c r="S187" s="35">
        <f t="shared" si="51"/>
        <v>73948</v>
      </c>
      <c r="T187" s="353"/>
      <c r="U187" s="74">
        <f>IF(B187=C187,0,IF(S187&lt;&gt;"-",(S187)/Přehled!$A$1,0))</f>
        <v>176.06666666666666</v>
      </c>
    </row>
    <row r="188" spans="1:21" s="49" customFormat="1" x14ac:dyDescent="0.25">
      <c r="A188" s="55">
        <v>186</v>
      </c>
      <c r="B188" s="34">
        <v>89508</v>
      </c>
      <c r="C188" s="7"/>
      <c r="D188" s="56">
        <v>4125</v>
      </c>
      <c r="E188" s="41">
        <f t="shared" si="43"/>
        <v>2065</v>
      </c>
      <c r="F188" s="41">
        <f t="shared" si="44"/>
        <v>690</v>
      </c>
      <c r="G188" s="41">
        <f t="shared" si="45"/>
        <v>175</v>
      </c>
      <c r="H188" s="7">
        <f t="shared" si="46"/>
        <v>35</v>
      </c>
      <c r="I188" s="34">
        <f t="shared" si="53"/>
        <v>7838</v>
      </c>
      <c r="J188" s="41">
        <f t="shared" si="53"/>
        <v>3924</v>
      </c>
      <c r="K188" s="41">
        <f t="shared" si="53"/>
        <v>1311</v>
      </c>
      <c r="L188" s="41">
        <f t="shared" si="53"/>
        <v>333</v>
      </c>
      <c r="M188" s="7">
        <f t="shared" si="53"/>
        <v>67</v>
      </c>
      <c r="N188" s="35"/>
      <c r="O188" s="35">
        <f t="shared" si="47"/>
        <v>73832</v>
      </c>
      <c r="P188" s="35">
        <f t="shared" si="48"/>
        <v>0</v>
      </c>
      <c r="Q188" s="35">
        <f t="shared" si="49"/>
        <v>75124</v>
      </c>
      <c r="R188" s="35">
        <f t="shared" si="50"/>
        <v>75769</v>
      </c>
      <c r="S188" s="35">
        <f t="shared" si="51"/>
        <v>76035</v>
      </c>
      <c r="T188" s="353"/>
      <c r="U188" s="74">
        <f>IF(B188=C188,0,IF(S188&lt;&gt;"-",(S188)/Přehled!$A$1,0))</f>
        <v>181.03571428571428</v>
      </c>
    </row>
    <row r="189" spans="1:21" s="49" customFormat="1" x14ac:dyDescent="0.25">
      <c r="A189" s="55">
        <v>187</v>
      </c>
      <c r="B189" s="34">
        <v>91745</v>
      </c>
      <c r="C189" s="7"/>
      <c r="D189" s="56">
        <v>4150</v>
      </c>
      <c r="E189" s="41">
        <f t="shared" si="43"/>
        <v>2075</v>
      </c>
      <c r="F189" s="41">
        <f t="shared" si="44"/>
        <v>690</v>
      </c>
      <c r="G189" s="41">
        <f t="shared" si="45"/>
        <v>175</v>
      </c>
      <c r="H189" s="7">
        <f t="shared" si="46"/>
        <v>35</v>
      </c>
      <c r="I189" s="34">
        <f t="shared" si="53"/>
        <v>7885</v>
      </c>
      <c r="J189" s="41">
        <f t="shared" si="53"/>
        <v>3943</v>
      </c>
      <c r="K189" s="41">
        <f t="shared" si="53"/>
        <v>1311</v>
      </c>
      <c r="L189" s="41">
        <f t="shared" si="53"/>
        <v>333</v>
      </c>
      <c r="M189" s="7">
        <f t="shared" si="53"/>
        <v>67</v>
      </c>
      <c r="N189" s="35"/>
      <c r="O189" s="35">
        <f t="shared" si="47"/>
        <v>75975</v>
      </c>
      <c r="P189" s="35">
        <f t="shared" si="48"/>
        <v>0</v>
      </c>
      <c r="Q189" s="35">
        <f t="shared" si="49"/>
        <v>77295</v>
      </c>
      <c r="R189" s="35">
        <f t="shared" si="50"/>
        <v>77940</v>
      </c>
      <c r="S189" s="35">
        <f t="shared" si="51"/>
        <v>78206</v>
      </c>
      <c r="T189" s="353"/>
      <c r="U189" s="74">
        <f>IF(B189=C189,0,IF(S189&lt;&gt;"-",(S189)/Přehled!$A$1,0))</f>
        <v>186.20476190476191</v>
      </c>
    </row>
    <row r="190" spans="1:21" s="49" customFormat="1" x14ac:dyDescent="0.25">
      <c r="A190" s="55">
        <v>188</v>
      </c>
      <c r="B190" s="34">
        <v>94039</v>
      </c>
      <c r="C190" s="7"/>
      <c r="D190" s="56">
        <v>4175</v>
      </c>
      <c r="E190" s="41">
        <f t="shared" si="43"/>
        <v>2090</v>
      </c>
      <c r="F190" s="41">
        <f t="shared" si="44"/>
        <v>695</v>
      </c>
      <c r="G190" s="41">
        <f t="shared" si="45"/>
        <v>175</v>
      </c>
      <c r="H190" s="7">
        <f t="shared" si="46"/>
        <v>35</v>
      </c>
      <c r="I190" s="34">
        <f t="shared" si="53"/>
        <v>7933</v>
      </c>
      <c r="J190" s="41">
        <f t="shared" si="53"/>
        <v>3971</v>
      </c>
      <c r="K190" s="41">
        <f t="shared" si="53"/>
        <v>1321</v>
      </c>
      <c r="L190" s="41">
        <f t="shared" si="53"/>
        <v>333</v>
      </c>
      <c r="M190" s="7">
        <f t="shared" si="53"/>
        <v>67</v>
      </c>
      <c r="N190" s="35"/>
      <c r="O190" s="35">
        <f t="shared" si="47"/>
        <v>78173</v>
      </c>
      <c r="P190" s="35">
        <f t="shared" si="48"/>
        <v>0</v>
      </c>
      <c r="Q190" s="35">
        <f t="shared" si="49"/>
        <v>79493</v>
      </c>
      <c r="R190" s="35">
        <f t="shared" si="50"/>
        <v>80148</v>
      </c>
      <c r="S190" s="35">
        <f t="shared" si="51"/>
        <v>80414</v>
      </c>
      <c r="T190" s="353"/>
      <c r="U190" s="74">
        <f>IF(B190=C190,0,IF(S190&lt;&gt;"-",(S190)/Přehled!$A$1,0))</f>
        <v>191.46190476190475</v>
      </c>
    </row>
    <row r="191" spans="1:21" s="49" customFormat="1" x14ac:dyDescent="0.25">
      <c r="A191" s="55">
        <v>189</v>
      </c>
      <c r="B191" s="34">
        <v>96390</v>
      </c>
      <c r="C191" s="7"/>
      <c r="D191" s="56">
        <v>4205</v>
      </c>
      <c r="E191" s="41">
        <f t="shared" si="43"/>
        <v>2105</v>
      </c>
      <c r="F191" s="41">
        <f t="shared" si="44"/>
        <v>700</v>
      </c>
      <c r="G191" s="41">
        <f t="shared" si="45"/>
        <v>175</v>
      </c>
      <c r="H191" s="7">
        <f t="shared" si="46"/>
        <v>35</v>
      </c>
      <c r="I191" s="34">
        <f t="shared" si="53"/>
        <v>7990</v>
      </c>
      <c r="J191" s="41">
        <f t="shared" si="53"/>
        <v>4000</v>
      </c>
      <c r="K191" s="41">
        <f t="shared" si="53"/>
        <v>1330</v>
      </c>
      <c r="L191" s="41">
        <f t="shared" si="53"/>
        <v>333</v>
      </c>
      <c r="M191" s="7">
        <f t="shared" si="53"/>
        <v>67</v>
      </c>
      <c r="N191" s="35"/>
      <c r="O191" s="35">
        <f t="shared" si="47"/>
        <v>80410</v>
      </c>
      <c r="P191" s="35">
        <f t="shared" si="48"/>
        <v>0</v>
      </c>
      <c r="Q191" s="35">
        <f t="shared" si="49"/>
        <v>81740</v>
      </c>
      <c r="R191" s="35">
        <f t="shared" si="50"/>
        <v>82404</v>
      </c>
      <c r="S191" s="35">
        <f t="shared" si="51"/>
        <v>82670</v>
      </c>
      <c r="T191" s="353"/>
      <c r="U191" s="74">
        <f>IF(B191=C191,0,IF(S191&lt;&gt;"-",(S191)/Přehled!$A$1,0))</f>
        <v>196.83333333333334</v>
      </c>
    </row>
    <row r="192" spans="1:21" s="49" customFormat="1" x14ac:dyDescent="0.25">
      <c r="A192" s="55">
        <v>190</v>
      </c>
      <c r="B192" s="34">
        <v>98800</v>
      </c>
      <c r="C192" s="7"/>
      <c r="D192" s="56">
        <v>4230</v>
      </c>
      <c r="E192" s="41">
        <f t="shared" si="43"/>
        <v>2115</v>
      </c>
      <c r="F192" s="41">
        <f t="shared" si="44"/>
        <v>705</v>
      </c>
      <c r="G192" s="41">
        <f t="shared" si="45"/>
        <v>175</v>
      </c>
      <c r="H192" s="7">
        <f t="shared" si="46"/>
        <v>35</v>
      </c>
      <c r="I192" s="34">
        <f t="shared" si="53"/>
        <v>8037</v>
      </c>
      <c r="J192" s="41">
        <f t="shared" si="53"/>
        <v>4019</v>
      </c>
      <c r="K192" s="41">
        <f t="shared" si="53"/>
        <v>1340</v>
      </c>
      <c r="L192" s="41">
        <f t="shared" si="53"/>
        <v>333</v>
      </c>
      <c r="M192" s="7">
        <f t="shared" si="53"/>
        <v>67</v>
      </c>
      <c r="N192" s="35"/>
      <c r="O192" s="35">
        <f t="shared" si="47"/>
        <v>82726</v>
      </c>
      <c r="P192" s="35">
        <f t="shared" si="48"/>
        <v>0</v>
      </c>
      <c r="Q192" s="35">
        <f t="shared" si="49"/>
        <v>84064</v>
      </c>
      <c r="R192" s="35">
        <f t="shared" si="50"/>
        <v>84738</v>
      </c>
      <c r="S192" s="35">
        <f t="shared" si="51"/>
        <v>85004</v>
      </c>
      <c r="T192" s="353"/>
      <c r="U192" s="74">
        <f>IF(B192=C192,0,IF(S192&lt;&gt;"-",(S192)/Přehled!$A$1,0))</f>
        <v>202.39047619047619</v>
      </c>
    </row>
    <row r="193" spans="1:21" s="49" customFormat="1" x14ac:dyDescent="0.25">
      <c r="A193" s="98">
        <v>191</v>
      </c>
      <c r="B193" s="34">
        <v>101270</v>
      </c>
      <c r="C193" s="7"/>
      <c r="D193" s="34">
        <v>4260</v>
      </c>
      <c r="E193" s="41">
        <f t="shared" si="43"/>
        <v>2130</v>
      </c>
      <c r="F193" s="41">
        <f t="shared" si="44"/>
        <v>710</v>
      </c>
      <c r="G193" s="41">
        <f t="shared" si="45"/>
        <v>180</v>
      </c>
      <c r="H193" s="7">
        <f t="shared" si="46"/>
        <v>35</v>
      </c>
      <c r="I193" s="34">
        <f t="shared" si="53"/>
        <v>8094</v>
      </c>
      <c r="J193" s="41">
        <f t="shared" si="53"/>
        <v>4047</v>
      </c>
      <c r="K193" s="41">
        <f t="shared" si="53"/>
        <v>1349</v>
      </c>
      <c r="L193" s="41">
        <f t="shared" si="53"/>
        <v>342</v>
      </c>
      <c r="M193" s="7">
        <f t="shared" si="53"/>
        <v>67</v>
      </c>
      <c r="N193" s="257"/>
      <c r="O193" s="35">
        <f t="shared" si="47"/>
        <v>85082</v>
      </c>
      <c r="P193" s="35">
        <f t="shared" si="48"/>
        <v>0</v>
      </c>
      <c r="Q193" s="35">
        <f t="shared" si="49"/>
        <v>86431</v>
      </c>
      <c r="R193" s="35">
        <f t="shared" si="50"/>
        <v>87096</v>
      </c>
      <c r="S193" s="35">
        <f t="shared" si="51"/>
        <v>87371</v>
      </c>
      <c r="T193" s="255"/>
      <c r="U193" s="74">
        <f>IF(B193=C193,0,IF(S193&lt;&gt;"-",(S193)/Přehled!$A$1,0))</f>
        <v>208.02619047619046</v>
      </c>
    </row>
    <row r="194" spans="1:21" s="49" customFormat="1" x14ac:dyDescent="0.25">
      <c r="A194" s="55">
        <v>192</v>
      </c>
      <c r="B194" s="34">
        <v>103801</v>
      </c>
      <c r="C194" s="7"/>
      <c r="D194" s="56">
        <v>4285</v>
      </c>
      <c r="E194" s="41">
        <f t="shared" si="43"/>
        <v>2145</v>
      </c>
      <c r="F194" s="41">
        <f t="shared" si="44"/>
        <v>715</v>
      </c>
      <c r="G194" s="41">
        <f t="shared" si="45"/>
        <v>180</v>
      </c>
      <c r="H194" s="7">
        <f t="shared" si="46"/>
        <v>35</v>
      </c>
      <c r="I194" s="34">
        <f t="shared" si="53"/>
        <v>8142</v>
      </c>
      <c r="J194" s="41">
        <f t="shared" si="53"/>
        <v>4076</v>
      </c>
      <c r="K194" s="41">
        <f t="shared" si="53"/>
        <v>1359</v>
      </c>
      <c r="L194" s="41">
        <f t="shared" si="53"/>
        <v>342</v>
      </c>
      <c r="M194" s="7">
        <f t="shared" si="53"/>
        <v>67</v>
      </c>
      <c r="N194" s="35"/>
      <c r="O194" s="35">
        <f t="shared" si="47"/>
        <v>87517</v>
      </c>
      <c r="P194" s="35">
        <f t="shared" si="48"/>
        <v>0</v>
      </c>
      <c r="Q194" s="35">
        <f t="shared" si="49"/>
        <v>88865</v>
      </c>
      <c r="R194" s="35">
        <f t="shared" si="50"/>
        <v>89540</v>
      </c>
      <c r="S194" s="35">
        <f t="shared" si="51"/>
        <v>89815</v>
      </c>
      <c r="T194" s="353"/>
      <c r="U194" s="74">
        <f>IF(B194=C194,0,IF(S194&lt;&gt;"-",(S194)/Přehled!$A$1,0))</f>
        <v>213.8452380952381</v>
      </c>
    </row>
    <row r="195" spans="1:21" s="49" customFormat="1" x14ac:dyDescent="0.25">
      <c r="A195" s="55">
        <v>193</v>
      </c>
      <c r="B195" s="34">
        <v>106397</v>
      </c>
      <c r="C195" s="7"/>
      <c r="D195" s="56">
        <v>4310</v>
      </c>
      <c r="E195" s="41">
        <f t="shared" si="43"/>
        <v>2155</v>
      </c>
      <c r="F195" s="41">
        <f t="shared" si="44"/>
        <v>720</v>
      </c>
      <c r="G195" s="41">
        <f t="shared" si="45"/>
        <v>180</v>
      </c>
      <c r="H195" s="7">
        <f t="shared" si="46"/>
        <v>35</v>
      </c>
      <c r="I195" s="34">
        <f t="shared" si="53"/>
        <v>8189</v>
      </c>
      <c r="J195" s="41">
        <f t="shared" si="53"/>
        <v>4095</v>
      </c>
      <c r="K195" s="41">
        <f t="shared" si="53"/>
        <v>1368</v>
      </c>
      <c r="L195" s="41">
        <f t="shared" si="53"/>
        <v>342</v>
      </c>
      <c r="M195" s="7">
        <f t="shared" si="53"/>
        <v>67</v>
      </c>
      <c r="N195" s="35"/>
      <c r="O195" s="35">
        <f t="shared" si="47"/>
        <v>90019</v>
      </c>
      <c r="P195" s="35">
        <f t="shared" si="48"/>
        <v>0</v>
      </c>
      <c r="Q195" s="35">
        <f t="shared" si="49"/>
        <v>91377</v>
      </c>
      <c r="R195" s="35">
        <f t="shared" si="50"/>
        <v>92061</v>
      </c>
      <c r="S195" s="35">
        <f t="shared" si="51"/>
        <v>92336</v>
      </c>
      <c r="T195" s="353"/>
      <c r="U195" s="74">
        <f>IF(B195=C195,0,IF(S195&lt;&gt;"-",(S195)/Přehled!$A$1,0))</f>
        <v>219.84761904761905</v>
      </c>
    </row>
    <row r="196" spans="1:21" s="49" customFormat="1" x14ac:dyDescent="0.25">
      <c r="A196" s="55">
        <v>194</v>
      </c>
      <c r="B196" s="34">
        <v>109056</v>
      </c>
      <c r="C196" s="7"/>
      <c r="D196" s="56">
        <v>4340</v>
      </c>
      <c r="E196" s="41">
        <f t="shared" ref="E196:E204" si="54">ROUND((D196/2)/5,0)*5</f>
        <v>2170</v>
      </c>
      <c r="F196" s="41">
        <f t="shared" ref="F196:F204" si="55">ROUND((E196/3)/5,0)*5</f>
        <v>725</v>
      </c>
      <c r="G196" s="41">
        <f t="shared" ref="G196:G204" si="56">ROUND((F196/4)/5,0)*5</f>
        <v>180</v>
      </c>
      <c r="H196" s="7">
        <f t="shared" ref="H196:H204" si="57">ROUND((G196/5)/5,0)*5</f>
        <v>35</v>
      </c>
      <c r="I196" s="34">
        <f t="shared" si="53"/>
        <v>8246</v>
      </c>
      <c r="J196" s="41">
        <f t="shared" si="53"/>
        <v>4123</v>
      </c>
      <c r="K196" s="41">
        <f t="shared" si="53"/>
        <v>1378</v>
      </c>
      <c r="L196" s="41">
        <f t="shared" si="53"/>
        <v>342</v>
      </c>
      <c r="M196" s="7">
        <f t="shared" si="53"/>
        <v>67</v>
      </c>
      <c r="N196" s="35"/>
      <c r="O196" s="35">
        <f t="shared" ref="O196:O204" si="58">IF((B196-I196)-I196&lt;=0,0,(B196-I196)-I196)</f>
        <v>92564</v>
      </c>
      <c r="P196" s="35">
        <f t="shared" ref="P196:P204" si="59">IF((B196-I196-J196)-J196&lt;=O196,0,IF((B196-I196-J196)-J196&lt;=0,0,(B196-I196-J196)-J196))</f>
        <v>0</v>
      </c>
      <c r="Q196" s="35">
        <f t="shared" ref="Q196:Q204" si="60">IF((B196-I196-J196-K196)-K196&lt;=0,0,(B196-I196-J196-K196)-K196)</f>
        <v>93931</v>
      </c>
      <c r="R196" s="35">
        <f t="shared" ref="R196:R204" si="61">IF((B196-I196-J196-K196-L196)-L196&lt;=0,0,(B196-I196-J196-K196-L196)-L196)</f>
        <v>94625</v>
      </c>
      <c r="S196" s="35">
        <f t="shared" ref="S196:S204" si="62">IF(H196=0,IF((B196-I196-J196-K196-L196-M196)-M196&lt;=0,0,(B196-I196-J196-K196-L196-M196)-M196),IF((B196-I196-J196-K196-L196-M196)-M196&lt;=0,"-",(B196-I196-J196-K196-L196-M196)-M196+M196))</f>
        <v>94900</v>
      </c>
      <c r="T196" s="353"/>
      <c r="U196" s="74">
        <f>IF(B196=C196,0,IF(S196&lt;&gt;"-",(S196)/Přehled!$A$1,0))</f>
        <v>225.95238095238096</v>
      </c>
    </row>
    <row r="197" spans="1:21" s="49" customFormat="1" x14ac:dyDescent="0.25">
      <c r="A197" s="55">
        <v>195</v>
      </c>
      <c r="B197" s="34">
        <v>111783</v>
      </c>
      <c r="C197" s="7"/>
      <c r="D197" s="56">
        <v>4365</v>
      </c>
      <c r="E197" s="41">
        <f t="shared" si="54"/>
        <v>2185</v>
      </c>
      <c r="F197" s="41">
        <f t="shared" si="55"/>
        <v>730</v>
      </c>
      <c r="G197" s="41">
        <f t="shared" si="56"/>
        <v>185</v>
      </c>
      <c r="H197" s="7">
        <f t="shared" si="57"/>
        <v>35</v>
      </c>
      <c r="I197" s="34">
        <f t="shared" si="53"/>
        <v>8294</v>
      </c>
      <c r="J197" s="41">
        <f t="shared" si="53"/>
        <v>4152</v>
      </c>
      <c r="K197" s="41">
        <f t="shared" si="53"/>
        <v>1387</v>
      </c>
      <c r="L197" s="41">
        <f t="shared" si="53"/>
        <v>352</v>
      </c>
      <c r="M197" s="7">
        <f t="shared" si="53"/>
        <v>67</v>
      </c>
      <c r="N197" s="35"/>
      <c r="O197" s="35">
        <f t="shared" si="58"/>
        <v>95195</v>
      </c>
      <c r="P197" s="35">
        <f t="shared" si="59"/>
        <v>0</v>
      </c>
      <c r="Q197" s="35">
        <f t="shared" si="60"/>
        <v>96563</v>
      </c>
      <c r="R197" s="35">
        <f t="shared" si="61"/>
        <v>97246</v>
      </c>
      <c r="S197" s="35">
        <f t="shared" si="62"/>
        <v>97531</v>
      </c>
      <c r="T197" s="353"/>
      <c r="U197" s="74">
        <f>IF(B197=C197,0,IF(S197&lt;&gt;"-",(S197)/Přehled!$A$1,0))</f>
        <v>232.21666666666667</v>
      </c>
    </row>
    <row r="198" spans="1:21" s="49" customFormat="1" x14ac:dyDescent="0.25">
      <c r="A198" s="55">
        <v>196</v>
      </c>
      <c r="B198" s="34">
        <v>114577</v>
      </c>
      <c r="C198" s="7"/>
      <c r="D198" s="56">
        <v>4390</v>
      </c>
      <c r="E198" s="41">
        <f t="shared" si="54"/>
        <v>2195</v>
      </c>
      <c r="F198" s="41">
        <f t="shared" si="55"/>
        <v>730</v>
      </c>
      <c r="G198" s="41">
        <f t="shared" si="56"/>
        <v>185</v>
      </c>
      <c r="H198" s="7">
        <f t="shared" si="57"/>
        <v>35</v>
      </c>
      <c r="I198" s="34">
        <f t="shared" si="53"/>
        <v>8341</v>
      </c>
      <c r="J198" s="41">
        <f t="shared" si="53"/>
        <v>4171</v>
      </c>
      <c r="K198" s="41">
        <f t="shared" si="53"/>
        <v>1387</v>
      </c>
      <c r="L198" s="41">
        <f t="shared" si="53"/>
        <v>352</v>
      </c>
      <c r="M198" s="7">
        <f t="shared" si="53"/>
        <v>67</v>
      </c>
      <c r="N198" s="35"/>
      <c r="O198" s="35">
        <f t="shared" si="58"/>
        <v>97895</v>
      </c>
      <c r="P198" s="35">
        <f t="shared" si="59"/>
        <v>0</v>
      </c>
      <c r="Q198" s="35">
        <f t="shared" si="60"/>
        <v>99291</v>
      </c>
      <c r="R198" s="35">
        <f t="shared" si="61"/>
        <v>99974</v>
      </c>
      <c r="S198" s="35">
        <f t="shared" si="62"/>
        <v>100259</v>
      </c>
      <c r="T198" s="353"/>
      <c r="U198" s="74">
        <f>IF(B198=C198,0,IF(S198&lt;&gt;"-",(S198)/Přehled!$A$1,0))</f>
        <v>238.71190476190475</v>
      </c>
    </row>
    <row r="199" spans="1:21" s="49" customFormat="1" x14ac:dyDescent="0.25">
      <c r="A199" s="55">
        <v>197</v>
      </c>
      <c r="B199" s="34">
        <v>117442</v>
      </c>
      <c r="C199" s="7"/>
      <c r="D199" s="56">
        <v>4420</v>
      </c>
      <c r="E199" s="41">
        <f t="shared" si="54"/>
        <v>2210</v>
      </c>
      <c r="F199" s="41">
        <f t="shared" si="55"/>
        <v>735</v>
      </c>
      <c r="G199" s="41">
        <f t="shared" si="56"/>
        <v>185</v>
      </c>
      <c r="H199" s="7">
        <f t="shared" si="57"/>
        <v>35</v>
      </c>
      <c r="I199" s="34">
        <f t="shared" si="53"/>
        <v>8398</v>
      </c>
      <c r="J199" s="41">
        <f t="shared" si="53"/>
        <v>4199</v>
      </c>
      <c r="K199" s="41">
        <f t="shared" si="53"/>
        <v>1397</v>
      </c>
      <c r="L199" s="41">
        <f t="shared" si="53"/>
        <v>352</v>
      </c>
      <c r="M199" s="7">
        <f t="shared" si="53"/>
        <v>67</v>
      </c>
      <c r="N199" s="35"/>
      <c r="O199" s="35">
        <f t="shared" si="58"/>
        <v>100646</v>
      </c>
      <c r="P199" s="35">
        <f t="shared" si="59"/>
        <v>0</v>
      </c>
      <c r="Q199" s="35">
        <f t="shared" si="60"/>
        <v>102051</v>
      </c>
      <c r="R199" s="35">
        <f t="shared" si="61"/>
        <v>102744</v>
      </c>
      <c r="S199" s="35">
        <f t="shared" si="62"/>
        <v>103029</v>
      </c>
      <c r="T199" s="353"/>
      <c r="U199" s="74">
        <f>IF(B199=C199,0,IF(S199&lt;&gt;"-",(S199)/Přehled!$A$1,0))</f>
        <v>245.30714285714285</v>
      </c>
    </row>
    <row r="200" spans="1:21" s="49" customFormat="1" x14ac:dyDescent="0.25">
      <c r="A200" s="55">
        <v>198</v>
      </c>
      <c r="B200" s="34">
        <v>120378</v>
      </c>
      <c r="C200" s="7"/>
      <c r="D200" s="56">
        <v>4445</v>
      </c>
      <c r="E200" s="41">
        <f t="shared" si="54"/>
        <v>2225</v>
      </c>
      <c r="F200" s="41">
        <f t="shared" si="55"/>
        <v>740</v>
      </c>
      <c r="G200" s="41">
        <f t="shared" si="56"/>
        <v>185</v>
      </c>
      <c r="H200" s="7">
        <f t="shared" si="57"/>
        <v>35</v>
      </c>
      <c r="I200" s="34">
        <f t="shared" si="53"/>
        <v>8446</v>
      </c>
      <c r="J200" s="41">
        <f t="shared" si="53"/>
        <v>4228</v>
      </c>
      <c r="K200" s="41">
        <f t="shared" si="53"/>
        <v>1406</v>
      </c>
      <c r="L200" s="41">
        <f t="shared" si="53"/>
        <v>352</v>
      </c>
      <c r="M200" s="7">
        <f t="shared" si="53"/>
        <v>67</v>
      </c>
      <c r="N200" s="35"/>
      <c r="O200" s="35">
        <f t="shared" si="58"/>
        <v>103486</v>
      </c>
      <c r="P200" s="35">
        <f t="shared" si="59"/>
        <v>0</v>
      </c>
      <c r="Q200" s="35">
        <f t="shared" si="60"/>
        <v>104892</v>
      </c>
      <c r="R200" s="35">
        <f t="shared" si="61"/>
        <v>105594</v>
      </c>
      <c r="S200" s="35">
        <f t="shared" si="62"/>
        <v>105879</v>
      </c>
      <c r="T200" s="353"/>
      <c r="U200" s="74">
        <f>IF(B200=C200,0,IF(S200&lt;&gt;"-",(S200)/Přehled!$A$1,0))</f>
        <v>252.09285714285716</v>
      </c>
    </row>
    <row r="201" spans="1:21" s="49" customFormat="1" x14ac:dyDescent="0.25">
      <c r="A201" s="55">
        <v>199</v>
      </c>
      <c r="B201" s="34">
        <v>123387</v>
      </c>
      <c r="C201" s="7"/>
      <c r="D201" s="56">
        <v>4475</v>
      </c>
      <c r="E201" s="41">
        <f t="shared" si="54"/>
        <v>2240</v>
      </c>
      <c r="F201" s="41">
        <f t="shared" si="55"/>
        <v>745</v>
      </c>
      <c r="G201" s="41">
        <f t="shared" si="56"/>
        <v>185</v>
      </c>
      <c r="H201" s="7">
        <f t="shared" si="57"/>
        <v>35</v>
      </c>
      <c r="I201" s="34">
        <f t="shared" si="53"/>
        <v>8503</v>
      </c>
      <c r="J201" s="41">
        <f t="shared" si="53"/>
        <v>4256</v>
      </c>
      <c r="K201" s="41">
        <f t="shared" si="53"/>
        <v>1416</v>
      </c>
      <c r="L201" s="41">
        <f t="shared" si="53"/>
        <v>352</v>
      </c>
      <c r="M201" s="7">
        <f t="shared" si="53"/>
        <v>67</v>
      </c>
      <c r="N201" s="35"/>
      <c r="O201" s="35">
        <f t="shared" si="58"/>
        <v>106381</v>
      </c>
      <c r="P201" s="35">
        <f t="shared" si="59"/>
        <v>0</v>
      </c>
      <c r="Q201" s="35">
        <f t="shared" si="60"/>
        <v>107796</v>
      </c>
      <c r="R201" s="35">
        <f t="shared" si="61"/>
        <v>108508</v>
      </c>
      <c r="S201" s="35">
        <f t="shared" si="62"/>
        <v>108793</v>
      </c>
      <c r="T201" s="353"/>
      <c r="U201" s="74">
        <f>IF(B201=C201,0,IF(S201&lt;&gt;"-",(S201)/Přehled!$A$1,0))</f>
        <v>259.03095238095239</v>
      </c>
    </row>
    <row r="202" spans="1:21" s="49" customFormat="1" x14ac:dyDescent="0.25">
      <c r="A202" s="55">
        <v>200</v>
      </c>
      <c r="B202" s="34">
        <v>126472</v>
      </c>
      <c r="C202" s="7"/>
      <c r="D202" s="56">
        <v>4500</v>
      </c>
      <c r="E202" s="41">
        <f t="shared" si="54"/>
        <v>2250</v>
      </c>
      <c r="F202" s="41">
        <f t="shared" si="55"/>
        <v>750</v>
      </c>
      <c r="G202" s="41">
        <f t="shared" si="56"/>
        <v>190</v>
      </c>
      <c r="H202" s="7">
        <f t="shared" si="57"/>
        <v>40</v>
      </c>
      <c r="I202" s="34">
        <f t="shared" si="53"/>
        <v>8550</v>
      </c>
      <c r="J202" s="41">
        <f t="shared" si="53"/>
        <v>4275</v>
      </c>
      <c r="K202" s="41">
        <f t="shared" si="53"/>
        <v>1425</v>
      </c>
      <c r="L202" s="41">
        <f t="shared" si="53"/>
        <v>361</v>
      </c>
      <c r="M202" s="7">
        <f t="shared" si="53"/>
        <v>76</v>
      </c>
      <c r="N202" s="35"/>
      <c r="O202" s="35">
        <f t="shared" si="58"/>
        <v>109372</v>
      </c>
      <c r="P202" s="35">
        <f t="shared" si="59"/>
        <v>0</v>
      </c>
      <c r="Q202" s="35">
        <f t="shared" si="60"/>
        <v>110797</v>
      </c>
      <c r="R202" s="35">
        <f t="shared" si="61"/>
        <v>111500</v>
      </c>
      <c r="S202" s="35">
        <f t="shared" si="62"/>
        <v>111785</v>
      </c>
      <c r="T202" s="353"/>
      <c r="U202" s="74">
        <f>IF(B202=C202,0,IF(S202&lt;&gt;"-",(S202)/Přehled!$A$1,0))</f>
        <v>266.15476190476193</v>
      </c>
    </row>
    <row r="203" spans="1:21" s="49" customFormat="1" x14ac:dyDescent="0.25">
      <c r="A203" s="98">
        <v>201</v>
      </c>
      <c r="B203" s="34">
        <v>129634</v>
      </c>
      <c r="C203" s="7"/>
      <c r="D203" s="34">
        <v>4530</v>
      </c>
      <c r="E203" s="41">
        <f t="shared" si="54"/>
        <v>2265</v>
      </c>
      <c r="F203" s="41">
        <f t="shared" si="55"/>
        <v>755</v>
      </c>
      <c r="G203" s="41">
        <f t="shared" si="56"/>
        <v>190</v>
      </c>
      <c r="H203" s="7">
        <f t="shared" si="57"/>
        <v>40</v>
      </c>
      <c r="I203" s="34">
        <f t="shared" si="53"/>
        <v>8607</v>
      </c>
      <c r="J203" s="41">
        <f t="shared" si="53"/>
        <v>4304</v>
      </c>
      <c r="K203" s="41">
        <f t="shared" si="53"/>
        <v>1435</v>
      </c>
      <c r="L203" s="41">
        <f t="shared" si="53"/>
        <v>361</v>
      </c>
      <c r="M203" s="7">
        <f t="shared" si="53"/>
        <v>76</v>
      </c>
      <c r="N203" s="257"/>
      <c r="O203" s="35">
        <f t="shared" si="58"/>
        <v>112420</v>
      </c>
      <c r="P203" s="35">
        <f t="shared" si="59"/>
        <v>0</v>
      </c>
      <c r="Q203" s="35">
        <f t="shared" si="60"/>
        <v>113853</v>
      </c>
      <c r="R203" s="35">
        <f t="shared" si="61"/>
        <v>114566</v>
      </c>
      <c r="S203" s="35">
        <f t="shared" si="62"/>
        <v>114851</v>
      </c>
      <c r="T203" s="255"/>
      <c r="U203" s="74">
        <f>IF(B203=C203,0,IF(S203&lt;&gt;"-",(S203)/Přehled!$A$1,0))</f>
        <v>273.45476190476188</v>
      </c>
    </row>
    <row r="204" spans="1:21" s="49" customFormat="1" ht="15.75" thickBot="1" x14ac:dyDescent="0.3">
      <c r="A204" s="310">
        <v>202</v>
      </c>
      <c r="B204" s="311">
        <v>132875</v>
      </c>
      <c r="C204" s="312"/>
      <c r="D204" s="311">
        <v>4555</v>
      </c>
      <c r="E204" s="313">
        <f t="shared" si="54"/>
        <v>2280</v>
      </c>
      <c r="F204" s="313">
        <f t="shared" si="55"/>
        <v>760</v>
      </c>
      <c r="G204" s="313">
        <f t="shared" si="56"/>
        <v>190</v>
      </c>
      <c r="H204" s="312">
        <f t="shared" si="57"/>
        <v>40</v>
      </c>
      <c r="I204" s="311">
        <f t="shared" si="53"/>
        <v>8655</v>
      </c>
      <c r="J204" s="313">
        <f t="shared" si="53"/>
        <v>4332</v>
      </c>
      <c r="K204" s="313">
        <f t="shared" si="53"/>
        <v>1444</v>
      </c>
      <c r="L204" s="313">
        <f t="shared" si="53"/>
        <v>361</v>
      </c>
      <c r="M204" s="312">
        <f t="shared" si="53"/>
        <v>76</v>
      </c>
      <c r="N204" s="257"/>
      <c r="O204" s="35">
        <f t="shared" si="58"/>
        <v>115565</v>
      </c>
      <c r="P204" s="35">
        <f t="shared" si="59"/>
        <v>0</v>
      </c>
      <c r="Q204" s="35">
        <f t="shared" si="60"/>
        <v>117000</v>
      </c>
      <c r="R204" s="35">
        <f t="shared" si="61"/>
        <v>117722</v>
      </c>
      <c r="S204" s="35">
        <f t="shared" si="62"/>
        <v>118007</v>
      </c>
      <c r="T204" s="255"/>
      <c r="U204" s="74">
        <f>IF(B204=C204,0,IF(S204&lt;&gt;"-",(S204)/Přehled!$A$1,0))</f>
        <v>280.96904761904761</v>
      </c>
    </row>
  </sheetData>
  <mergeCells count="11">
    <mergeCell ref="A1:A2"/>
    <mergeCell ref="B1:B2"/>
    <mergeCell ref="D1:H1"/>
    <mergeCell ref="I1:M1"/>
    <mergeCell ref="O1:O2"/>
    <mergeCell ref="C1:C2"/>
    <mergeCell ref="Q1:Q2"/>
    <mergeCell ref="R1:R2"/>
    <mergeCell ref="S1:S2"/>
    <mergeCell ref="U1:U2"/>
    <mergeCell ref="P1:P2"/>
  </mergeCells>
  <pageMargins left="0.7" right="0.7" top="0.78740157499999996" bottom="0.78740157499999996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4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customWidth="1"/>
    <col min="21" max="21" width="17.7109375" customWidth="1"/>
    <col min="24" max="24" width="10.85546875" bestFit="1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80</v>
      </c>
      <c r="C3" s="64"/>
      <c r="D3" s="12">
        <v>10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:M3" si="4">ROUNDUP(D3*1.9,0)</f>
        <v>19</v>
      </c>
      <c r="J3" s="65">
        <f t="shared" si="4"/>
        <v>10</v>
      </c>
      <c r="K3" s="65">
        <f t="shared" si="4"/>
        <v>0</v>
      </c>
      <c r="L3" s="65">
        <f t="shared" si="4"/>
        <v>0</v>
      </c>
      <c r="M3" s="39">
        <f t="shared" si="4"/>
        <v>0</v>
      </c>
      <c r="N3" s="22"/>
      <c r="O3" s="66">
        <f t="shared" ref="O3" si="5">IF((B3-I3)-I3&lt;=0,0,(B3-I3)-I3)</f>
        <v>42</v>
      </c>
      <c r="P3" s="66">
        <f t="shared" ref="P3" si="6">IF((B3-I3-J3)-J3&lt;=O3,0,IF((B3-I3-J3)-J3&lt;=0,0,(B3-I3-J3)-J3))</f>
        <v>0</v>
      </c>
      <c r="Q3" s="66">
        <f t="shared" ref="Q3" si="7">IF((B3-I3-J3-K3)-K3&lt;=0,0,(B3-I3-J3-K3)-K3)</f>
        <v>51</v>
      </c>
      <c r="R3" s="66">
        <f t="shared" ref="R3" si="8">IF((B3-I3-J3-K3-L3)-L3&lt;=0,0,(B3-I3-J3-K3-L3)-L3)</f>
        <v>51</v>
      </c>
      <c r="S3" s="66">
        <f t="shared" ref="S3" si="9">IF(H3=0,IF((B3-I3-J3-K3-L3-M3)-M3&lt;=0,0,(B3-I3-J3-K3-L3-M3)-M3),IF((B3-I3-J3-K3-L3-M3)-M3&lt;=0,"-",(B3-I3-J3-K3-L3-M3)-M3+M3))</f>
        <v>51</v>
      </c>
      <c r="T3" s="22"/>
      <c r="U3" s="67">
        <f>IF(B3=C3,0,IF(S3&lt;&gt;"-",(S3)/Přehled!$A$1,0))</f>
        <v>0.12142857142857143</v>
      </c>
    </row>
    <row r="4" spans="1:21" x14ac:dyDescent="0.25">
      <c r="A4" s="68">
        <v>2</v>
      </c>
      <c r="B4" s="69">
        <v>130</v>
      </c>
      <c r="C4" s="70"/>
      <c r="D4" s="11">
        <v>15</v>
      </c>
      <c r="E4" s="6">
        <f t="shared" ref="E4:E67" si="10">ROUND((D4/2)/5,0)*5</f>
        <v>10</v>
      </c>
      <c r="F4" s="6">
        <f t="shared" ref="F4:F67" si="11">ROUND((E4/3)/5,0)*5</f>
        <v>5</v>
      </c>
      <c r="G4" s="6">
        <f t="shared" ref="G4:G67" si="12">ROUND((F4/4)/5,0)*5</f>
        <v>0</v>
      </c>
      <c r="H4" s="31">
        <f t="shared" ref="H4:H67" si="13">ROUND((G4/5)/5,0)*5</f>
        <v>0</v>
      </c>
      <c r="I4" s="11">
        <f t="shared" ref="I4:M54" si="14">ROUNDUP(D4*1.9,0)</f>
        <v>29</v>
      </c>
      <c r="J4" s="6">
        <f t="shared" si="14"/>
        <v>19</v>
      </c>
      <c r="K4" s="6">
        <f t="shared" si="14"/>
        <v>10</v>
      </c>
      <c r="L4" s="6">
        <f t="shared" si="14"/>
        <v>0</v>
      </c>
      <c r="M4" s="31">
        <f t="shared" si="14"/>
        <v>0</v>
      </c>
      <c r="N4" s="22"/>
      <c r="O4" s="66">
        <f t="shared" ref="O4:O67" si="15">IF((B4-I4)-I4&lt;=0,0,(B4-I4)-I4)</f>
        <v>72</v>
      </c>
      <c r="P4" s="66">
        <f t="shared" ref="P4:P67" si="16">IF((B4-I4-J4)-J4&lt;=O4,0,IF((B4-I4-J4)-J4&lt;=0,0,(B4-I4-J4)-J4))</f>
        <v>0</v>
      </c>
      <c r="Q4" s="66">
        <f t="shared" ref="Q4:Q67" si="17">IF((B4-I4-J4-K4)-K4&lt;=0,0,(B4-I4-J4-K4)-K4)</f>
        <v>62</v>
      </c>
      <c r="R4" s="66">
        <f t="shared" ref="R4:R67" si="18">IF((B4-I4-J4-K4-L4)-L4&lt;=0,0,(B4-I4-J4-K4-L4)-L4)</f>
        <v>72</v>
      </c>
      <c r="S4" s="66">
        <f t="shared" ref="S4:S67" si="19">IF(H4=0,IF((B4-I4-J4-K4-L4-M4)-M4&lt;=0,0,(B4-I4-J4-K4-L4-M4)-M4),IF((B4-I4-J4-K4-L4-M4)-M4&lt;=0,"-",(B4-I4-J4-K4-L4-M4)-M4+M4))</f>
        <v>72</v>
      </c>
      <c r="T4" s="22"/>
      <c r="U4" s="67">
        <f>IF(B4=C4,0,IF(S4&lt;&gt;"-",(S4)/Přehled!$A$1,0))</f>
        <v>0.17142857142857143</v>
      </c>
    </row>
    <row r="5" spans="1:21" x14ac:dyDescent="0.25">
      <c r="A5" s="68">
        <v>3</v>
      </c>
      <c r="B5" s="69">
        <v>240</v>
      </c>
      <c r="C5" s="70"/>
      <c r="D5" s="11">
        <v>25</v>
      </c>
      <c r="E5" s="6">
        <f t="shared" si="10"/>
        <v>15</v>
      </c>
      <c r="F5" s="6">
        <f t="shared" si="11"/>
        <v>5</v>
      </c>
      <c r="G5" s="6">
        <f t="shared" si="12"/>
        <v>0</v>
      </c>
      <c r="H5" s="31">
        <f t="shared" si="13"/>
        <v>0</v>
      </c>
      <c r="I5" s="11">
        <f t="shared" si="14"/>
        <v>48</v>
      </c>
      <c r="J5" s="6">
        <f t="shared" si="14"/>
        <v>29</v>
      </c>
      <c r="K5" s="6">
        <f t="shared" si="14"/>
        <v>10</v>
      </c>
      <c r="L5" s="6">
        <f t="shared" si="14"/>
        <v>0</v>
      </c>
      <c r="M5" s="31">
        <f t="shared" si="14"/>
        <v>0</v>
      </c>
      <c r="N5" s="22"/>
      <c r="O5" s="66">
        <f t="shared" si="15"/>
        <v>144</v>
      </c>
      <c r="P5" s="66">
        <f t="shared" si="16"/>
        <v>0</v>
      </c>
      <c r="Q5" s="66">
        <f t="shared" si="17"/>
        <v>143</v>
      </c>
      <c r="R5" s="66">
        <f t="shared" si="18"/>
        <v>153</v>
      </c>
      <c r="S5" s="66">
        <f t="shared" si="19"/>
        <v>153</v>
      </c>
      <c r="T5" s="22"/>
      <c r="U5" s="67">
        <f>IF(B5=C5,0,IF(S5&lt;&gt;"-",(S5)/Přehled!$A$1,0))</f>
        <v>0.36428571428571427</v>
      </c>
    </row>
    <row r="6" spans="1:21" x14ac:dyDescent="0.25">
      <c r="A6" s="68">
        <v>4</v>
      </c>
      <c r="B6" s="69">
        <v>350</v>
      </c>
      <c r="C6" s="70"/>
      <c r="D6" s="11">
        <v>35</v>
      </c>
      <c r="E6" s="6">
        <f t="shared" si="10"/>
        <v>20</v>
      </c>
      <c r="F6" s="6">
        <f t="shared" si="11"/>
        <v>5</v>
      </c>
      <c r="G6" s="6">
        <f t="shared" si="12"/>
        <v>0</v>
      </c>
      <c r="H6" s="31">
        <f t="shared" si="13"/>
        <v>0</v>
      </c>
      <c r="I6" s="11">
        <f t="shared" si="14"/>
        <v>67</v>
      </c>
      <c r="J6" s="6">
        <f t="shared" si="14"/>
        <v>38</v>
      </c>
      <c r="K6" s="6">
        <f t="shared" si="14"/>
        <v>10</v>
      </c>
      <c r="L6" s="6">
        <f t="shared" si="14"/>
        <v>0</v>
      </c>
      <c r="M6" s="31">
        <f t="shared" si="14"/>
        <v>0</v>
      </c>
      <c r="N6" s="22"/>
      <c r="O6" s="66">
        <f t="shared" si="15"/>
        <v>216</v>
      </c>
      <c r="P6" s="66">
        <f t="shared" si="16"/>
        <v>0</v>
      </c>
      <c r="Q6" s="66">
        <f t="shared" si="17"/>
        <v>225</v>
      </c>
      <c r="R6" s="66">
        <f t="shared" si="18"/>
        <v>235</v>
      </c>
      <c r="S6" s="66">
        <f t="shared" si="19"/>
        <v>235</v>
      </c>
      <c r="T6" s="22"/>
      <c r="U6" s="67">
        <f>IF(B6=C6,0,IF(S6&lt;&gt;"-",(S6)/Přehled!$A$1,0))</f>
        <v>0.55952380952380953</v>
      </c>
    </row>
    <row r="7" spans="1:21" x14ac:dyDescent="0.25">
      <c r="A7" s="68">
        <v>5</v>
      </c>
      <c r="B7" s="69">
        <v>470</v>
      </c>
      <c r="C7" s="70"/>
      <c r="D7" s="11">
        <v>50</v>
      </c>
      <c r="E7" s="6">
        <f t="shared" si="10"/>
        <v>25</v>
      </c>
      <c r="F7" s="6">
        <f t="shared" si="11"/>
        <v>10</v>
      </c>
      <c r="G7" s="6">
        <f t="shared" si="12"/>
        <v>5</v>
      </c>
      <c r="H7" s="31">
        <f t="shared" si="13"/>
        <v>0</v>
      </c>
      <c r="I7" s="11">
        <f t="shared" si="14"/>
        <v>95</v>
      </c>
      <c r="J7" s="6">
        <f t="shared" si="14"/>
        <v>48</v>
      </c>
      <c r="K7" s="6">
        <f t="shared" si="14"/>
        <v>19</v>
      </c>
      <c r="L7" s="6">
        <f t="shared" si="14"/>
        <v>10</v>
      </c>
      <c r="M7" s="31">
        <f t="shared" si="14"/>
        <v>0</v>
      </c>
      <c r="N7" s="22"/>
      <c r="O7" s="66">
        <f t="shared" si="15"/>
        <v>280</v>
      </c>
      <c r="P7" s="66">
        <f t="shared" si="16"/>
        <v>0</v>
      </c>
      <c r="Q7" s="66">
        <f t="shared" si="17"/>
        <v>289</v>
      </c>
      <c r="R7" s="66">
        <f t="shared" si="18"/>
        <v>288</v>
      </c>
      <c r="S7" s="66">
        <f t="shared" si="19"/>
        <v>298</v>
      </c>
      <c r="T7" s="22"/>
      <c r="U7" s="67">
        <f>IF(B7=C7,0,IF(S7&lt;&gt;"-",(S7)/Přehled!$A$1,0))</f>
        <v>0.70952380952380956</v>
      </c>
    </row>
    <row r="8" spans="1:21" x14ac:dyDescent="0.25">
      <c r="A8" s="68">
        <v>6</v>
      </c>
      <c r="B8" s="69">
        <v>610</v>
      </c>
      <c r="C8" s="70"/>
      <c r="D8" s="11">
        <v>65</v>
      </c>
      <c r="E8" s="6">
        <f t="shared" si="10"/>
        <v>35</v>
      </c>
      <c r="F8" s="6">
        <f t="shared" si="11"/>
        <v>10</v>
      </c>
      <c r="G8" s="6">
        <f t="shared" si="12"/>
        <v>5</v>
      </c>
      <c r="H8" s="31">
        <f t="shared" si="13"/>
        <v>0</v>
      </c>
      <c r="I8" s="11">
        <f t="shared" si="14"/>
        <v>124</v>
      </c>
      <c r="J8" s="6">
        <f t="shared" si="14"/>
        <v>67</v>
      </c>
      <c r="K8" s="6">
        <f t="shared" si="14"/>
        <v>19</v>
      </c>
      <c r="L8" s="6">
        <f t="shared" si="14"/>
        <v>10</v>
      </c>
      <c r="M8" s="31">
        <f t="shared" si="14"/>
        <v>0</v>
      </c>
      <c r="N8" s="22"/>
      <c r="O8" s="66">
        <f t="shared" si="15"/>
        <v>362</v>
      </c>
      <c r="P8" s="66">
        <f t="shared" si="16"/>
        <v>0</v>
      </c>
      <c r="Q8" s="66">
        <f t="shared" si="17"/>
        <v>381</v>
      </c>
      <c r="R8" s="66">
        <f t="shared" si="18"/>
        <v>380</v>
      </c>
      <c r="S8" s="66">
        <f t="shared" si="19"/>
        <v>390</v>
      </c>
      <c r="T8" s="22"/>
      <c r="U8" s="67">
        <f>IF(B8=C8,0,IF(S8&lt;&gt;"-",(S8)/Přehled!$A$1,0))</f>
        <v>0.9285714285714286</v>
      </c>
    </row>
    <row r="9" spans="1:21" x14ac:dyDescent="0.25">
      <c r="A9" s="68">
        <v>7</v>
      </c>
      <c r="B9" s="69">
        <v>740</v>
      </c>
      <c r="C9" s="70"/>
      <c r="D9" s="11">
        <v>75</v>
      </c>
      <c r="E9" s="6">
        <f t="shared" si="10"/>
        <v>40</v>
      </c>
      <c r="F9" s="6">
        <f t="shared" si="11"/>
        <v>15</v>
      </c>
      <c r="G9" s="6">
        <f t="shared" si="12"/>
        <v>5</v>
      </c>
      <c r="H9" s="31">
        <f t="shared" si="13"/>
        <v>0</v>
      </c>
      <c r="I9" s="11">
        <f t="shared" si="14"/>
        <v>143</v>
      </c>
      <c r="J9" s="6">
        <f t="shared" si="14"/>
        <v>76</v>
      </c>
      <c r="K9" s="6">
        <f t="shared" si="14"/>
        <v>29</v>
      </c>
      <c r="L9" s="6">
        <f t="shared" si="14"/>
        <v>10</v>
      </c>
      <c r="M9" s="31">
        <f t="shared" si="14"/>
        <v>0</v>
      </c>
      <c r="N9" s="22"/>
      <c r="O9" s="66">
        <f t="shared" si="15"/>
        <v>454</v>
      </c>
      <c r="P9" s="66">
        <f t="shared" si="16"/>
        <v>0</v>
      </c>
      <c r="Q9" s="66">
        <f t="shared" si="17"/>
        <v>463</v>
      </c>
      <c r="R9" s="66">
        <f t="shared" si="18"/>
        <v>472</v>
      </c>
      <c r="S9" s="66">
        <f t="shared" si="19"/>
        <v>482</v>
      </c>
      <c r="T9" s="22"/>
      <c r="U9" s="67">
        <f>IF(B9=C9,0,IF(S9&lt;&gt;"-",(S9)/Přehled!$A$1,0))</f>
        <v>1.1476190476190475</v>
      </c>
    </row>
    <row r="10" spans="1:21" x14ac:dyDescent="0.25">
      <c r="A10" s="68">
        <v>8</v>
      </c>
      <c r="B10" s="69">
        <v>880</v>
      </c>
      <c r="C10" s="70"/>
      <c r="D10" s="11">
        <v>90</v>
      </c>
      <c r="E10" s="6">
        <f t="shared" si="10"/>
        <v>45</v>
      </c>
      <c r="F10" s="6">
        <f t="shared" si="11"/>
        <v>15</v>
      </c>
      <c r="G10" s="6">
        <f t="shared" si="12"/>
        <v>5</v>
      </c>
      <c r="H10" s="31">
        <f t="shared" si="13"/>
        <v>0</v>
      </c>
      <c r="I10" s="11">
        <f t="shared" si="14"/>
        <v>171</v>
      </c>
      <c r="J10" s="6">
        <f t="shared" si="14"/>
        <v>86</v>
      </c>
      <c r="K10" s="6">
        <f t="shared" si="14"/>
        <v>29</v>
      </c>
      <c r="L10" s="6">
        <f t="shared" si="14"/>
        <v>10</v>
      </c>
      <c r="M10" s="31">
        <f t="shared" si="14"/>
        <v>0</v>
      </c>
      <c r="N10" s="22"/>
      <c r="O10" s="66">
        <f t="shared" si="15"/>
        <v>538</v>
      </c>
      <c r="P10" s="66">
        <f t="shared" si="16"/>
        <v>0</v>
      </c>
      <c r="Q10" s="66">
        <f t="shared" si="17"/>
        <v>565</v>
      </c>
      <c r="R10" s="66">
        <f t="shared" si="18"/>
        <v>574</v>
      </c>
      <c r="S10" s="66">
        <f t="shared" si="19"/>
        <v>584</v>
      </c>
      <c r="T10" s="22"/>
      <c r="U10" s="67">
        <f>IF(B10=C10,0,IF(S10&lt;&gt;"-",(S10)/Přehled!$A$1,0))</f>
        <v>1.3904761904761904</v>
      </c>
    </row>
    <row r="11" spans="1:21" x14ac:dyDescent="0.25">
      <c r="A11" s="68">
        <v>9</v>
      </c>
      <c r="B11" s="69">
        <v>1020</v>
      </c>
      <c r="C11" s="70"/>
      <c r="D11" s="11">
        <v>105</v>
      </c>
      <c r="E11" s="6">
        <f t="shared" si="10"/>
        <v>55</v>
      </c>
      <c r="F11" s="6">
        <f t="shared" si="11"/>
        <v>20</v>
      </c>
      <c r="G11" s="6">
        <f t="shared" si="12"/>
        <v>5</v>
      </c>
      <c r="H11" s="31">
        <f t="shared" si="13"/>
        <v>0</v>
      </c>
      <c r="I11" s="11">
        <f t="shared" si="14"/>
        <v>200</v>
      </c>
      <c r="J11" s="6">
        <f t="shared" si="14"/>
        <v>105</v>
      </c>
      <c r="K11" s="6">
        <f t="shared" si="14"/>
        <v>38</v>
      </c>
      <c r="L11" s="6">
        <f t="shared" si="14"/>
        <v>10</v>
      </c>
      <c r="M11" s="31">
        <f t="shared" si="14"/>
        <v>0</v>
      </c>
      <c r="N11" s="22"/>
      <c r="O11" s="66">
        <f t="shared" si="15"/>
        <v>620</v>
      </c>
      <c r="P11" s="66">
        <f t="shared" si="16"/>
        <v>0</v>
      </c>
      <c r="Q11" s="66">
        <f t="shared" si="17"/>
        <v>639</v>
      </c>
      <c r="R11" s="66">
        <f t="shared" si="18"/>
        <v>657</v>
      </c>
      <c r="S11" s="66">
        <f t="shared" si="19"/>
        <v>667</v>
      </c>
      <c r="T11" s="22"/>
      <c r="U11" s="67">
        <f>IF(B11=C11,0,IF(S11&lt;&gt;"-",(S11)/Přehled!$A$1,0))</f>
        <v>1.588095238095238</v>
      </c>
    </row>
    <row r="12" spans="1:21" x14ac:dyDescent="0.25">
      <c r="A12" s="68">
        <v>10</v>
      </c>
      <c r="B12" s="69">
        <v>1160</v>
      </c>
      <c r="C12" s="70"/>
      <c r="D12" s="11">
        <v>120</v>
      </c>
      <c r="E12" s="6">
        <f t="shared" si="10"/>
        <v>60</v>
      </c>
      <c r="F12" s="6">
        <f t="shared" si="11"/>
        <v>20</v>
      </c>
      <c r="G12" s="6">
        <f t="shared" si="12"/>
        <v>5</v>
      </c>
      <c r="H12" s="31">
        <f t="shared" si="13"/>
        <v>0</v>
      </c>
      <c r="I12" s="11">
        <f t="shared" si="14"/>
        <v>228</v>
      </c>
      <c r="J12" s="6">
        <f t="shared" si="14"/>
        <v>114</v>
      </c>
      <c r="K12" s="6">
        <f t="shared" si="14"/>
        <v>38</v>
      </c>
      <c r="L12" s="6">
        <f t="shared" si="14"/>
        <v>10</v>
      </c>
      <c r="M12" s="31">
        <f t="shared" si="14"/>
        <v>0</v>
      </c>
      <c r="N12" s="22"/>
      <c r="O12" s="66">
        <f t="shared" si="15"/>
        <v>704</v>
      </c>
      <c r="P12" s="66">
        <f t="shared" si="16"/>
        <v>0</v>
      </c>
      <c r="Q12" s="66">
        <f t="shared" si="17"/>
        <v>742</v>
      </c>
      <c r="R12" s="66">
        <f t="shared" si="18"/>
        <v>760</v>
      </c>
      <c r="S12" s="66">
        <f t="shared" si="19"/>
        <v>770</v>
      </c>
      <c r="T12" s="22"/>
      <c r="U12" s="67">
        <f>IF(B12=C12,0,IF(S12&lt;&gt;"-",(S12)/Přehled!$A$1,0))</f>
        <v>1.8333333333333333</v>
      </c>
    </row>
    <row r="13" spans="1:21" x14ac:dyDescent="0.25">
      <c r="A13" s="68">
        <v>11</v>
      </c>
      <c r="B13" s="69">
        <v>1189</v>
      </c>
      <c r="C13" s="70"/>
      <c r="D13" s="11">
        <v>135</v>
      </c>
      <c r="E13" s="6">
        <f t="shared" si="10"/>
        <v>70</v>
      </c>
      <c r="F13" s="6">
        <f t="shared" si="11"/>
        <v>25</v>
      </c>
      <c r="G13" s="6">
        <f t="shared" si="12"/>
        <v>5</v>
      </c>
      <c r="H13" s="31">
        <f t="shared" si="13"/>
        <v>0</v>
      </c>
      <c r="I13" s="11">
        <f t="shared" si="14"/>
        <v>257</v>
      </c>
      <c r="J13" s="6">
        <f t="shared" si="14"/>
        <v>133</v>
      </c>
      <c r="K13" s="6">
        <f t="shared" si="14"/>
        <v>48</v>
      </c>
      <c r="L13" s="6">
        <f t="shared" si="14"/>
        <v>10</v>
      </c>
      <c r="M13" s="31">
        <f t="shared" si="14"/>
        <v>0</v>
      </c>
      <c r="N13" s="22"/>
      <c r="O13" s="66">
        <f t="shared" si="15"/>
        <v>675</v>
      </c>
      <c r="P13" s="66">
        <f t="shared" si="16"/>
        <v>0</v>
      </c>
      <c r="Q13" s="66">
        <f t="shared" si="17"/>
        <v>703</v>
      </c>
      <c r="R13" s="66">
        <f t="shared" si="18"/>
        <v>731</v>
      </c>
      <c r="S13" s="66">
        <f t="shared" si="19"/>
        <v>741</v>
      </c>
      <c r="T13" s="22"/>
      <c r="U13" s="67">
        <f>IF(B13=C13,0,IF(S13&lt;&gt;"-",(S13)/Přehled!$A$1,0))</f>
        <v>1.7642857142857142</v>
      </c>
    </row>
    <row r="14" spans="1:21" x14ac:dyDescent="0.25">
      <c r="A14" s="68">
        <v>12</v>
      </c>
      <c r="B14" s="69">
        <v>1219</v>
      </c>
      <c r="C14" s="70"/>
      <c r="D14" s="11">
        <v>150</v>
      </c>
      <c r="E14" s="6">
        <f t="shared" si="10"/>
        <v>75</v>
      </c>
      <c r="F14" s="6">
        <f t="shared" si="11"/>
        <v>25</v>
      </c>
      <c r="G14" s="6">
        <f t="shared" si="12"/>
        <v>5</v>
      </c>
      <c r="H14" s="31">
        <f t="shared" si="13"/>
        <v>0</v>
      </c>
      <c r="I14" s="11">
        <f t="shared" si="14"/>
        <v>285</v>
      </c>
      <c r="J14" s="6">
        <f t="shared" si="14"/>
        <v>143</v>
      </c>
      <c r="K14" s="6">
        <f t="shared" si="14"/>
        <v>48</v>
      </c>
      <c r="L14" s="6">
        <f t="shared" si="14"/>
        <v>10</v>
      </c>
      <c r="M14" s="31">
        <f t="shared" si="14"/>
        <v>0</v>
      </c>
      <c r="N14" s="22"/>
      <c r="O14" s="66">
        <f t="shared" si="15"/>
        <v>649</v>
      </c>
      <c r="P14" s="66">
        <f t="shared" si="16"/>
        <v>0</v>
      </c>
      <c r="Q14" s="66">
        <f t="shared" si="17"/>
        <v>695</v>
      </c>
      <c r="R14" s="66">
        <f t="shared" si="18"/>
        <v>723</v>
      </c>
      <c r="S14" s="66">
        <f t="shared" si="19"/>
        <v>733</v>
      </c>
      <c r="T14" s="22"/>
      <c r="U14" s="67">
        <f>IF(B14=C14,0,IF(S14&lt;&gt;"-",(S14)/Přehled!$A$1,0))</f>
        <v>1.7452380952380953</v>
      </c>
    </row>
    <row r="15" spans="1:21" x14ac:dyDescent="0.25">
      <c r="A15" s="71">
        <v>13</v>
      </c>
      <c r="B15" s="11">
        <v>1250</v>
      </c>
      <c r="C15" s="31"/>
      <c r="D15" s="11">
        <v>165</v>
      </c>
      <c r="E15" s="6">
        <f t="shared" si="10"/>
        <v>85</v>
      </c>
      <c r="F15" s="6">
        <f t="shared" si="11"/>
        <v>30</v>
      </c>
      <c r="G15" s="6">
        <f t="shared" si="12"/>
        <v>10</v>
      </c>
      <c r="H15" s="31">
        <f t="shared" si="13"/>
        <v>0</v>
      </c>
      <c r="I15" s="11">
        <f t="shared" si="14"/>
        <v>314</v>
      </c>
      <c r="J15" s="6">
        <f t="shared" si="14"/>
        <v>162</v>
      </c>
      <c r="K15" s="6">
        <f t="shared" si="14"/>
        <v>57</v>
      </c>
      <c r="L15" s="6">
        <f t="shared" si="14"/>
        <v>19</v>
      </c>
      <c r="M15" s="31">
        <f t="shared" si="14"/>
        <v>0</v>
      </c>
      <c r="N15" s="36"/>
      <c r="O15" s="72">
        <f t="shared" si="15"/>
        <v>622</v>
      </c>
      <c r="P15" s="72">
        <f t="shared" si="16"/>
        <v>0</v>
      </c>
      <c r="Q15" s="72">
        <f t="shared" si="17"/>
        <v>660</v>
      </c>
      <c r="R15" s="72">
        <f t="shared" si="18"/>
        <v>679</v>
      </c>
      <c r="S15" s="72">
        <f t="shared" si="19"/>
        <v>698</v>
      </c>
      <c r="T15" s="73"/>
      <c r="U15" s="67">
        <f>IF(B15=C15,0,IF(S15&lt;&gt;"-",(S15)/Přehled!$A$1,0))</f>
        <v>1.661904761904762</v>
      </c>
    </row>
    <row r="16" spans="1:21" x14ac:dyDescent="0.25">
      <c r="A16" s="75">
        <v>14</v>
      </c>
      <c r="B16" s="76">
        <v>1281</v>
      </c>
      <c r="C16" s="77"/>
      <c r="D16" s="78">
        <v>180</v>
      </c>
      <c r="E16" s="79">
        <f t="shared" si="10"/>
        <v>90</v>
      </c>
      <c r="F16" s="79">
        <f t="shared" si="11"/>
        <v>30</v>
      </c>
      <c r="G16" s="79">
        <f t="shared" si="12"/>
        <v>10</v>
      </c>
      <c r="H16" s="77">
        <f t="shared" si="13"/>
        <v>0</v>
      </c>
      <c r="I16" s="76">
        <f t="shared" si="14"/>
        <v>342</v>
      </c>
      <c r="J16" s="79">
        <f t="shared" si="14"/>
        <v>171</v>
      </c>
      <c r="K16" s="79">
        <f t="shared" si="14"/>
        <v>57</v>
      </c>
      <c r="L16" s="79">
        <f t="shared" si="14"/>
        <v>19</v>
      </c>
      <c r="M16" s="77">
        <f t="shared" si="14"/>
        <v>0</v>
      </c>
      <c r="N16" s="36"/>
      <c r="O16" s="80">
        <f t="shared" si="15"/>
        <v>597</v>
      </c>
      <c r="P16" s="80">
        <f t="shared" si="16"/>
        <v>0</v>
      </c>
      <c r="Q16" s="80">
        <f t="shared" si="17"/>
        <v>654</v>
      </c>
      <c r="R16" s="80">
        <f t="shared" si="18"/>
        <v>673</v>
      </c>
      <c r="S16" s="80">
        <f t="shared" si="19"/>
        <v>692</v>
      </c>
      <c r="T16" s="22"/>
      <c r="U16" s="67">
        <f>IF(B16=C16,0,IF(S16&lt;&gt;"-",(S16)/Přehled!$A$1,0))</f>
        <v>1.6476190476190475</v>
      </c>
    </row>
    <row r="17" spans="1:21" x14ac:dyDescent="0.25">
      <c r="A17" s="81">
        <v>15</v>
      </c>
      <c r="B17" s="11">
        <v>1313</v>
      </c>
      <c r="C17" s="31"/>
      <c r="D17" s="82">
        <v>195</v>
      </c>
      <c r="E17" s="6">
        <f t="shared" si="10"/>
        <v>100</v>
      </c>
      <c r="F17" s="6">
        <f t="shared" si="11"/>
        <v>35</v>
      </c>
      <c r="G17" s="6">
        <f t="shared" si="12"/>
        <v>10</v>
      </c>
      <c r="H17" s="31">
        <f t="shared" si="13"/>
        <v>0</v>
      </c>
      <c r="I17" s="11">
        <f t="shared" si="14"/>
        <v>371</v>
      </c>
      <c r="J17" s="6">
        <f t="shared" si="14"/>
        <v>190</v>
      </c>
      <c r="K17" s="6">
        <f t="shared" si="14"/>
        <v>67</v>
      </c>
      <c r="L17" s="6">
        <f t="shared" si="14"/>
        <v>19</v>
      </c>
      <c r="M17" s="31">
        <f t="shared" si="14"/>
        <v>0</v>
      </c>
      <c r="N17" s="36"/>
      <c r="O17" s="80">
        <f t="shared" si="15"/>
        <v>571</v>
      </c>
      <c r="P17" s="80">
        <f t="shared" si="16"/>
        <v>0</v>
      </c>
      <c r="Q17" s="80">
        <f t="shared" si="17"/>
        <v>618</v>
      </c>
      <c r="R17" s="80">
        <f t="shared" si="18"/>
        <v>647</v>
      </c>
      <c r="S17" s="80">
        <f t="shared" si="19"/>
        <v>666</v>
      </c>
      <c r="T17" s="22"/>
      <c r="U17" s="67">
        <f>IF(B17=C17,0,IF(S17&lt;&gt;"-",(S17)/Přehled!$A$1,0))</f>
        <v>1.5857142857142856</v>
      </c>
    </row>
    <row r="18" spans="1:21" x14ac:dyDescent="0.25">
      <c r="A18" s="81">
        <v>16</v>
      </c>
      <c r="B18" s="11">
        <v>1346</v>
      </c>
      <c r="C18" s="31"/>
      <c r="D18" s="82">
        <v>210</v>
      </c>
      <c r="E18" s="6">
        <f t="shared" si="10"/>
        <v>105</v>
      </c>
      <c r="F18" s="6">
        <f t="shared" si="11"/>
        <v>35</v>
      </c>
      <c r="G18" s="6">
        <f t="shared" si="12"/>
        <v>10</v>
      </c>
      <c r="H18" s="31">
        <f t="shared" si="13"/>
        <v>0</v>
      </c>
      <c r="I18" s="11">
        <f t="shared" si="14"/>
        <v>399</v>
      </c>
      <c r="J18" s="6">
        <f t="shared" si="14"/>
        <v>200</v>
      </c>
      <c r="K18" s="6">
        <f t="shared" si="14"/>
        <v>67</v>
      </c>
      <c r="L18" s="6">
        <f t="shared" si="14"/>
        <v>19</v>
      </c>
      <c r="M18" s="31">
        <f t="shared" si="14"/>
        <v>0</v>
      </c>
      <c r="N18" s="36"/>
      <c r="O18" s="80">
        <f t="shared" si="15"/>
        <v>548</v>
      </c>
      <c r="P18" s="80">
        <f t="shared" si="16"/>
        <v>0</v>
      </c>
      <c r="Q18" s="80">
        <f t="shared" si="17"/>
        <v>613</v>
      </c>
      <c r="R18" s="80">
        <f t="shared" si="18"/>
        <v>642</v>
      </c>
      <c r="S18" s="80">
        <f t="shared" si="19"/>
        <v>661</v>
      </c>
      <c r="T18" s="22"/>
      <c r="U18" s="67">
        <f>IF(B18=C18,0,IF(S18&lt;&gt;"-",(S18)/Přehled!$A$1,0))</f>
        <v>1.5738095238095238</v>
      </c>
    </row>
    <row r="19" spans="1:21" x14ac:dyDescent="0.25">
      <c r="A19" s="81">
        <v>17</v>
      </c>
      <c r="B19" s="11">
        <v>1379</v>
      </c>
      <c r="C19" s="31"/>
      <c r="D19" s="82">
        <v>230</v>
      </c>
      <c r="E19" s="6">
        <f t="shared" si="10"/>
        <v>115</v>
      </c>
      <c r="F19" s="6">
        <f t="shared" si="11"/>
        <v>40</v>
      </c>
      <c r="G19" s="6">
        <f t="shared" si="12"/>
        <v>10</v>
      </c>
      <c r="H19" s="31">
        <f t="shared" si="13"/>
        <v>0</v>
      </c>
      <c r="I19" s="11">
        <f t="shared" si="14"/>
        <v>437</v>
      </c>
      <c r="J19" s="6">
        <f t="shared" si="14"/>
        <v>219</v>
      </c>
      <c r="K19" s="6">
        <f t="shared" si="14"/>
        <v>76</v>
      </c>
      <c r="L19" s="6">
        <f t="shared" si="14"/>
        <v>19</v>
      </c>
      <c r="M19" s="31">
        <f t="shared" si="14"/>
        <v>0</v>
      </c>
      <c r="N19" s="36"/>
      <c r="O19" s="80">
        <f t="shared" si="15"/>
        <v>505</v>
      </c>
      <c r="P19" s="80">
        <f t="shared" si="16"/>
        <v>0</v>
      </c>
      <c r="Q19" s="80">
        <f t="shared" si="17"/>
        <v>571</v>
      </c>
      <c r="R19" s="80">
        <f t="shared" si="18"/>
        <v>609</v>
      </c>
      <c r="S19" s="80">
        <f t="shared" si="19"/>
        <v>628</v>
      </c>
      <c r="T19" s="22"/>
      <c r="U19" s="67">
        <f>IF(B19=C19,0,IF(S19&lt;&gt;"-",(S19)/Přehled!$A$1,0))</f>
        <v>1.4952380952380953</v>
      </c>
    </row>
    <row r="20" spans="1:21" x14ac:dyDescent="0.25">
      <c r="A20" s="81">
        <v>18</v>
      </c>
      <c r="B20" s="11">
        <v>1414</v>
      </c>
      <c r="C20" s="31"/>
      <c r="D20" s="82">
        <v>245</v>
      </c>
      <c r="E20" s="6">
        <f t="shared" si="10"/>
        <v>125</v>
      </c>
      <c r="F20" s="6">
        <f t="shared" si="11"/>
        <v>40</v>
      </c>
      <c r="G20" s="6">
        <f t="shared" si="12"/>
        <v>10</v>
      </c>
      <c r="H20" s="31">
        <f t="shared" si="13"/>
        <v>0</v>
      </c>
      <c r="I20" s="11">
        <f t="shared" si="14"/>
        <v>466</v>
      </c>
      <c r="J20" s="6">
        <f t="shared" si="14"/>
        <v>238</v>
      </c>
      <c r="K20" s="6">
        <f t="shared" si="14"/>
        <v>76</v>
      </c>
      <c r="L20" s="6">
        <f t="shared" si="14"/>
        <v>19</v>
      </c>
      <c r="M20" s="31">
        <f t="shared" si="14"/>
        <v>0</v>
      </c>
      <c r="N20" s="36"/>
      <c r="O20" s="80">
        <f t="shared" si="15"/>
        <v>482</v>
      </c>
      <c r="P20" s="80">
        <f t="shared" si="16"/>
        <v>0</v>
      </c>
      <c r="Q20" s="80">
        <f t="shared" si="17"/>
        <v>558</v>
      </c>
      <c r="R20" s="80">
        <f t="shared" si="18"/>
        <v>596</v>
      </c>
      <c r="S20" s="80">
        <f t="shared" si="19"/>
        <v>615</v>
      </c>
      <c r="T20" s="22"/>
      <c r="U20" s="67">
        <f>IF(B20=C20,0,IF(S20&lt;&gt;"-",(S20)/Přehled!$A$1,0))</f>
        <v>1.4642857142857142</v>
      </c>
    </row>
    <row r="21" spans="1:21" x14ac:dyDescent="0.25">
      <c r="A21" s="81">
        <v>19</v>
      </c>
      <c r="B21" s="11">
        <v>1449</v>
      </c>
      <c r="C21" s="31"/>
      <c r="D21" s="82">
        <v>260</v>
      </c>
      <c r="E21" s="6">
        <f t="shared" si="10"/>
        <v>130</v>
      </c>
      <c r="F21" s="6">
        <f t="shared" si="11"/>
        <v>45</v>
      </c>
      <c r="G21" s="6">
        <f t="shared" si="12"/>
        <v>10</v>
      </c>
      <c r="H21" s="31">
        <f t="shared" si="13"/>
        <v>0</v>
      </c>
      <c r="I21" s="11">
        <f t="shared" si="14"/>
        <v>494</v>
      </c>
      <c r="J21" s="6">
        <f t="shared" si="14"/>
        <v>247</v>
      </c>
      <c r="K21" s="6">
        <f t="shared" si="14"/>
        <v>86</v>
      </c>
      <c r="L21" s="6">
        <f t="shared" si="14"/>
        <v>19</v>
      </c>
      <c r="M21" s="31">
        <f t="shared" si="14"/>
        <v>0</v>
      </c>
      <c r="N21" s="36"/>
      <c r="O21" s="80">
        <f t="shared" si="15"/>
        <v>461</v>
      </c>
      <c r="P21" s="80">
        <f t="shared" si="16"/>
        <v>0</v>
      </c>
      <c r="Q21" s="80">
        <f t="shared" si="17"/>
        <v>536</v>
      </c>
      <c r="R21" s="80">
        <f t="shared" si="18"/>
        <v>584</v>
      </c>
      <c r="S21" s="80">
        <f t="shared" si="19"/>
        <v>603</v>
      </c>
      <c r="T21" s="22"/>
      <c r="U21" s="67">
        <f>IF(B21=C21,0,IF(S21&lt;&gt;"-",(S21)/Přehled!$A$1,0))</f>
        <v>1.4357142857142857</v>
      </c>
    </row>
    <row r="22" spans="1:21" x14ac:dyDescent="0.25">
      <c r="A22" s="81">
        <v>20</v>
      </c>
      <c r="B22" s="11">
        <v>1485</v>
      </c>
      <c r="C22" s="31"/>
      <c r="D22" s="82">
        <v>280</v>
      </c>
      <c r="E22" s="6">
        <f t="shared" si="10"/>
        <v>140</v>
      </c>
      <c r="F22" s="6">
        <f t="shared" si="11"/>
        <v>45</v>
      </c>
      <c r="G22" s="6">
        <f t="shared" si="12"/>
        <v>10</v>
      </c>
      <c r="H22" s="31">
        <f t="shared" si="13"/>
        <v>0</v>
      </c>
      <c r="I22" s="11">
        <f t="shared" si="14"/>
        <v>532</v>
      </c>
      <c r="J22" s="6">
        <f t="shared" si="14"/>
        <v>266</v>
      </c>
      <c r="K22" s="6">
        <f t="shared" si="14"/>
        <v>86</v>
      </c>
      <c r="L22" s="6">
        <f t="shared" si="14"/>
        <v>19</v>
      </c>
      <c r="M22" s="31">
        <f t="shared" si="14"/>
        <v>0</v>
      </c>
      <c r="N22" s="36"/>
      <c r="O22" s="72">
        <f t="shared" si="15"/>
        <v>421</v>
      </c>
      <c r="P22" s="72">
        <f t="shared" si="16"/>
        <v>0</v>
      </c>
      <c r="Q22" s="72">
        <f t="shared" si="17"/>
        <v>515</v>
      </c>
      <c r="R22" s="72">
        <f t="shared" si="18"/>
        <v>563</v>
      </c>
      <c r="S22" s="72">
        <f t="shared" si="19"/>
        <v>582</v>
      </c>
      <c r="T22" s="73"/>
      <c r="U22" s="67">
        <f>IF(B22=C22,0,IF(S22&lt;&gt;"-",(S22)/Přehled!$A$1,0))</f>
        <v>1.3857142857142857</v>
      </c>
    </row>
    <row r="23" spans="1:21" x14ac:dyDescent="0.25">
      <c r="A23" s="50">
        <v>21</v>
      </c>
      <c r="B23" s="51">
        <v>1523</v>
      </c>
      <c r="C23" s="52"/>
      <c r="D23" s="53">
        <v>295</v>
      </c>
      <c r="E23" s="54">
        <f t="shared" si="10"/>
        <v>150</v>
      </c>
      <c r="F23" s="54">
        <f t="shared" si="11"/>
        <v>50</v>
      </c>
      <c r="G23" s="54">
        <f t="shared" si="12"/>
        <v>15</v>
      </c>
      <c r="H23" s="52">
        <f t="shared" si="13"/>
        <v>5</v>
      </c>
      <c r="I23" s="51">
        <f t="shared" si="14"/>
        <v>561</v>
      </c>
      <c r="J23" s="54">
        <f t="shared" si="14"/>
        <v>285</v>
      </c>
      <c r="K23" s="54">
        <f t="shared" si="14"/>
        <v>95</v>
      </c>
      <c r="L23" s="54">
        <f t="shared" si="14"/>
        <v>29</v>
      </c>
      <c r="M23" s="52">
        <f t="shared" si="14"/>
        <v>10</v>
      </c>
      <c r="N23" s="36"/>
      <c r="O23" s="83">
        <f t="shared" si="15"/>
        <v>401</v>
      </c>
      <c r="P23" s="83">
        <f t="shared" si="16"/>
        <v>0</v>
      </c>
      <c r="Q23" s="83">
        <f t="shared" si="17"/>
        <v>487</v>
      </c>
      <c r="R23" s="83">
        <f t="shared" si="18"/>
        <v>524</v>
      </c>
      <c r="S23" s="83">
        <f t="shared" si="19"/>
        <v>543</v>
      </c>
      <c r="T23" s="73"/>
      <c r="U23" s="67">
        <f>IF(B23=C23,0,IF(S23&lt;&gt;"-",(S23)/Přehled!$A$1,0))</f>
        <v>1.2928571428571429</v>
      </c>
    </row>
    <row r="24" spans="1:21" x14ac:dyDescent="0.25">
      <c r="A24" s="55">
        <v>22</v>
      </c>
      <c r="B24" s="34">
        <v>1561</v>
      </c>
      <c r="C24" s="7"/>
      <c r="D24" s="56">
        <v>310</v>
      </c>
      <c r="E24" s="41">
        <f t="shared" si="10"/>
        <v>155</v>
      </c>
      <c r="F24" s="41">
        <f t="shared" si="11"/>
        <v>50</v>
      </c>
      <c r="G24" s="41">
        <f t="shared" si="12"/>
        <v>15</v>
      </c>
      <c r="H24" s="7">
        <f t="shared" si="13"/>
        <v>5</v>
      </c>
      <c r="I24" s="34">
        <f t="shared" si="14"/>
        <v>589</v>
      </c>
      <c r="J24" s="41">
        <f t="shared" si="14"/>
        <v>295</v>
      </c>
      <c r="K24" s="41">
        <f t="shared" si="14"/>
        <v>95</v>
      </c>
      <c r="L24" s="41">
        <f t="shared" si="14"/>
        <v>29</v>
      </c>
      <c r="M24" s="7">
        <f t="shared" si="14"/>
        <v>10</v>
      </c>
      <c r="N24" s="36"/>
      <c r="O24" s="83">
        <f t="shared" si="15"/>
        <v>383</v>
      </c>
      <c r="P24" s="83">
        <f t="shared" si="16"/>
        <v>0</v>
      </c>
      <c r="Q24" s="83">
        <f t="shared" si="17"/>
        <v>487</v>
      </c>
      <c r="R24" s="83">
        <f t="shared" si="18"/>
        <v>524</v>
      </c>
      <c r="S24" s="83">
        <f t="shared" si="19"/>
        <v>543</v>
      </c>
      <c r="T24" s="73"/>
      <c r="U24" s="67">
        <f>IF(B24=C24,0,IF(S24&lt;&gt;"-",(S24)/Přehled!$A$1,0))</f>
        <v>1.2928571428571429</v>
      </c>
    </row>
    <row r="25" spans="1:21" x14ac:dyDescent="0.25">
      <c r="A25" s="55">
        <v>23</v>
      </c>
      <c r="B25" s="34">
        <v>1600</v>
      </c>
      <c r="C25" s="7"/>
      <c r="D25" s="56">
        <v>330</v>
      </c>
      <c r="E25" s="41">
        <f t="shared" si="10"/>
        <v>165</v>
      </c>
      <c r="F25" s="41">
        <f t="shared" si="11"/>
        <v>55</v>
      </c>
      <c r="G25" s="41">
        <f t="shared" si="12"/>
        <v>15</v>
      </c>
      <c r="H25" s="7">
        <f t="shared" si="13"/>
        <v>5</v>
      </c>
      <c r="I25" s="34">
        <f t="shared" si="14"/>
        <v>627</v>
      </c>
      <c r="J25" s="41">
        <f t="shared" si="14"/>
        <v>314</v>
      </c>
      <c r="K25" s="41">
        <f t="shared" si="14"/>
        <v>105</v>
      </c>
      <c r="L25" s="41">
        <f t="shared" si="14"/>
        <v>29</v>
      </c>
      <c r="M25" s="7">
        <f t="shared" si="14"/>
        <v>10</v>
      </c>
      <c r="N25" s="36"/>
      <c r="O25" s="83">
        <f t="shared" si="15"/>
        <v>346</v>
      </c>
      <c r="P25" s="83">
        <f t="shared" si="16"/>
        <v>0</v>
      </c>
      <c r="Q25" s="83">
        <f t="shared" si="17"/>
        <v>449</v>
      </c>
      <c r="R25" s="83">
        <f t="shared" si="18"/>
        <v>496</v>
      </c>
      <c r="S25" s="83">
        <f t="shared" si="19"/>
        <v>515</v>
      </c>
      <c r="T25" s="73"/>
      <c r="U25" s="67">
        <f>IF(B25=C25,0,IF(S25&lt;&gt;"-",(S25)/Přehled!$A$1,0))</f>
        <v>1.2261904761904763</v>
      </c>
    </row>
    <row r="26" spans="1:21" x14ac:dyDescent="0.25">
      <c r="A26" s="55">
        <v>24</v>
      </c>
      <c r="B26" s="34">
        <v>1640</v>
      </c>
      <c r="C26" s="7"/>
      <c r="D26" s="56">
        <v>350</v>
      </c>
      <c r="E26" s="41">
        <f t="shared" si="10"/>
        <v>175</v>
      </c>
      <c r="F26" s="41">
        <f t="shared" si="11"/>
        <v>60</v>
      </c>
      <c r="G26" s="41">
        <f t="shared" si="12"/>
        <v>15</v>
      </c>
      <c r="H26" s="7">
        <f t="shared" si="13"/>
        <v>5</v>
      </c>
      <c r="I26" s="34">
        <f t="shared" si="14"/>
        <v>665</v>
      </c>
      <c r="J26" s="41">
        <f t="shared" si="14"/>
        <v>333</v>
      </c>
      <c r="K26" s="41">
        <f t="shared" si="14"/>
        <v>114</v>
      </c>
      <c r="L26" s="41">
        <f t="shared" si="14"/>
        <v>29</v>
      </c>
      <c r="M26" s="7">
        <f t="shared" si="14"/>
        <v>10</v>
      </c>
      <c r="N26" s="36"/>
      <c r="O26" s="83">
        <f t="shared" si="15"/>
        <v>310</v>
      </c>
      <c r="P26" s="83">
        <f t="shared" si="16"/>
        <v>0</v>
      </c>
      <c r="Q26" s="83">
        <f t="shared" si="17"/>
        <v>414</v>
      </c>
      <c r="R26" s="83">
        <f t="shared" si="18"/>
        <v>470</v>
      </c>
      <c r="S26" s="83">
        <f t="shared" si="19"/>
        <v>489</v>
      </c>
      <c r="T26" s="73"/>
      <c r="U26" s="67">
        <f>IF(B26=C26,0,IF(S26&lt;&gt;"-",(S26)/Přehled!$A$1,0))</f>
        <v>1.1642857142857144</v>
      </c>
    </row>
    <row r="27" spans="1:21" x14ac:dyDescent="0.25">
      <c r="A27" s="55">
        <v>25</v>
      </c>
      <c r="B27" s="34">
        <v>1681</v>
      </c>
      <c r="C27" s="7"/>
      <c r="D27" s="56">
        <v>365</v>
      </c>
      <c r="E27" s="41">
        <f t="shared" si="10"/>
        <v>185</v>
      </c>
      <c r="F27" s="41">
        <f t="shared" si="11"/>
        <v>60</v>
      </c>
      <c r="G27" s="41">
        <f t="shared" si="12"/>
        <v>15</v>
      </c>
      <c r="H27" s="7">
        <f t="shared" si="13"/>
        <v>5</v>
      </c>
      <c r="I27" s="34">
        <f t="shared" si="14"/>
        <v>694</v>
      </c>
      <c r="J27" s="41">
        <f t="shared" si="14"/>
        <v>352</v>
      </c>
      <c r="K27" s="41">
        <f t="shared" si="14"/>
        <v>114</v>
      </c>
      <c r="L27" s="41">
        <f t="shared" si="14"/>
        <v>29</v>
      </c>
      <c r="M27" s="7">
        <f t="shared" si="14"/>
        <v>10</v>
      </c>
      <c r="N27" s="36"/>
      <c r="O27" s="83">
        <f t="shared" si="15"/>
        <v>293</v>
      </c>
      <c r="P27" s="83">
        <f t="shared" si="16"/>
        <v>0</v>
      </c>
      <c r="Q27" s="83">
        <f t="shared" si="17"/>
        <v>407</v>
      </c>
      <c r="R27" s="83">
        <f t="shared" si="18"/>
        <v>463</v>
      </c>
      <c r="S27" s="83">
        <f t="shared" si="19"/>
        <v>482</v>
      </c>
      <c r="T27" s="73"/>
      <c r="U27" s="67">
        <f>IF(B27=C27,0,IF(S27&lt;&gt;"-",(S27)/Přehled!$A$1,0))</f>
        <v>1.1476190476190475</v>
      </c>
    </row>
    <row r="28" spans="1:21" x14ac:dyDescent="0.25">
      <c r="A28" s="55">
        <v>26</v>
      </c>
      <c r="B28" s="34">
        <v>1723</v>
      </c>
      <c r="C28" s="7"/>
      <c r="D28" s="56">
        <v>385</v>
      </c>
      <c r="E28" s="41">
        <f t="shared" si="10"/>
        <v>195</v>
      </c>
      <c r="F28" s="41">
        <f t="shared" si="11"/>
        <v>65</v>
      </c>
      <c r="G28" s="41">
        <f t="shared" si="12"/>
        <v>15</v>
      </c>
      <c r="H28" s="7">
        <f t="shared" si="13"/>
        <v>5</v>
      </c>
      <c r="I28" s="34">
        <f t="shared" si="14"/>
        <v>732</v>
      </c>
      <c r="J28" s="41">
        <f t="shared" si="14"/>
        <v>371</v>
      </c>
      <c r="K28" s="41">
        <f t="shared" si="14"/>
        <v>124</v>
      </c>
      <c r="L28" s="41">
        <f t="shared" si="14"/>
        <v>29</v>
      </c>
      <c r="M28" s="7">
        <f t="shared" si="14"/>
        <v>10</v>
      </c>
      <c r="N28" s="36"/>
      <c r="O28" s="83">
        <f t="shared" si="15"/>
        <v>259</v>
      </c>
      <c r="P28" s="83">
        <f t="shared" si="16"/>
        <v>0</v>
      </c>
      <c r="Q28" s="83">
        <f t="shared" si="17"/>
        <v>372</v>
      </c>
      <c r="R28" s="83">
        <f t="shared" si="18"/>
        <v>438</v>
      </c>
      <c r="S28" s="83">
        <f t="shared" si="19"/>
        <v>457</v>
      </c>
      <c r="T28" s="73"/>
      <c r="U28" s="67">
        <f>IF(B28=C28,0,IF(S28&lt;&gt;"-",(S28)/Přehled!$A$1,0))</f>
        <v>1.088095238095238</v>
      </c>
    </row>
    <row r="29" spans="1:21" x14ac:dyDescent="0.25">
      <c r="A29" s="55">
        <v>27</v>
      </c>
      <c r="B29" s="34">
        <v>1766</v>
      </c>
      <c r="C29" s="7"/>
      <c r="D29" s="56">
        <v>400</v>
      </c>
      <c r="E29" s="41">
        <f t="shared" si="10"/>
        <v>200</v>
      </c>
      <c r="F29" s="41">
        <f t="shared" si="11"/>
        <v>65</v>
      </c>
      <c r="G29" s="41">
        <f t="shared" si="12"/>
        <v>15</v>
      </c>
      <c r="H29" s="7">
        <f t="shared" si="13"/>
        <v>5</v>
      </c>
      <c r="I29" s="34">
        <f t="shared" si="14"/>
        <v>760</v>
      </c>
      <c r="J29" s="41">
        <f t="shared" si="14"/>
        <v>380</v>
      </c>
      <c r="K29" s="41">
        <f t="shared" si="14"/>
        <v>124</v>
      </c>
      <c r="L29" s="41">
        <f t="shared" si="14"/>
        <v>29</v>
      </c>
      <c r="M29" s="7">
        <f t="shared" si="14"/>
        <v>10</v>
      </c>
      <c r="N29" s="36"/>
      <c r="O29" s="83">
        <f t="shared" si="15"/>
        <v>246</v>
      </c>
      <c r="P29" s="83">
        <f t="shared" si="16"/>
        <v>0</v>
      </c>
      <c r="Q29" s="83">
        <f t="shared" si="17"/>
        <v>378</v>
      </c>
      <c r="R29" s="83">
        <f t="shared" si="18"/>
        <v>444</v>
      </c>
      <c r="S29" s="83">
        <f t="shared" si="19"/>
        <v>463</v>
      </c>
      <c r="T29" s="73"/>
      <c r="U29" s="67">
        <f>IF(B29=C29,0,IF(S29&lt;&gt;"-",(S29)/Přehled!$A$1,0))</f>
        <v>1.1023809523809525</v>
      </c>
    </row>
    <row r="30" spans="1:21" x14ac:dyDescent="0.25">
      <c r="A30" s="55">
        <v>28</v>
      </c>
      <c r="B30" s="34">
        <v>1810</v>
      </c>
      <c r="C30" s="7"/>
      <c r="D30" s="56">
        <v>420</v>
      </c>
      <c r="E30" s="41">
        <f t="shared" si="10"/>
        <v>210</v>
      </c>
      <c r="F30" s="41">
        <f t="shared" si="11"/>
        <v>70</v>
      </c>
      <c r="G30" s="41">
        <f t="shared" si="12"/>
        <v>20</v>
      </c>
      <c r="H30" s="7">
        <f t="shared" si="13"/>
        <v>5</v>
      </c>
      <c r="I30" s="34">
        <f t="shared" si="14"/>
        <v>798</v>
      </c>
      <c r="J30" s="41">
        <f t="shared" si="14"/>
        <v>399</v>
      </c>
      <c r="K30" s="41">
        <f t="shared" si="14"/>
        <v>133</v>
      </c>
      <c r="L30" s="41">
        <f t="shared" si="14"/>
        <v>38</v>
      </c>
      <c r="M30" s="7">
        <f t="shared" si="14"/>
        <v>10</v>
      </c>
      <c r="N30" s="36"/>
      <c r="O30" s="83">
        <f t="shared" si="15"/>
        <v>214</v>
      </c>
      <c r="P30" s="83">
        <f t="shared" si="16"/>
        <v>0</v>
      </c>
      <c r="Q30" s="83">
        <f t="shared" si="17"/>
        <v>347</v>
      </c>
      <c r="R30" s="83">
        <f t="shared" si="18"/>
        <v>404</v>
      </c>
      <c r="S30" s="83">
        <f t="shared" si="19"/>
        <v>432</v>
      </c>
      <c r="T30" s="73"/>
      <c r="U30" s="67">
        <f>IF(B30=C30,0,IF(S30&lt;&gt;"-",(S30)/Přehled!$A$1,0))</f>
        <v>1.0285714285714285</v>
      </c>
    </row>
    <row r="31" spans="1:21" x14ac:dyDescent="0.25">
      <c r="A31" s="55">
        <v>29</v>
      </c>
      <c r="B31" s="34">
        <v>1855</v>
      </c>
      <c r="C31" s="7"/>
      <c r="D31" s="56">
        <v>440</v>
      </c>
      <c r="E31" s="41">
        <f t="shared" si="10"/>
        <v>220</v>
      </c>
      <c r="F31" s="41">
        <f t="shared" si="11"/>
        <v>75</v>
      </c>
      <c r="G31" s="41">
        <f t="shared" si="12"/>
        <v>20</v>
      </c>
      <c r="H31" s="7">
        <f t="shared" si="13"/>
        <v>5</v>
      </c>
      <c r="I31" s="34">
        <f t="shared" si="14"/>
        <v>836</v>
      </c>
      <c r="J31" s="41">
        <f t="shared" si="14"/>
        <v>418</v>
      </c>
      <c r="K31" s="41">
        <f t="shared" si="14"/>
        <v>143</v>
      </c>
      <c r="L31" s="41">
        <f t="shared" si="14"/>
        <v>38</v>
      </c>
      <c r="M31" s="7">
        <f t="shared" si="14"/>
        <v>10</v>
      </c>
      <c r="N31" s="36"/>
      <c r="O31" s="83">
        <f t="shared" si="15"/>
        <v>183</v>
      </c>
      <c r="P31" s="83">
        <f t="shared" si="16"/>
        <v>0</v>
      </c>
      <c r="Q31" s="83">
        <f t="shared" si="17"/>
        <v>315</v>
      </c>
      <c r="R31" s="83">
        <f t="shared" si="18"/>
        <v>382</v>
      </c>
      <c r="S31" s="83">
        <f t="shared" si="19"/>
        <v>410</v>
      </c>
      <c r="T31" s="73"/>
      <c r="U31" s="67">
        <f>IF(B31=C31,0,IF(S31&lt;&gt;"-",(S31)/Přehled!$A$1,0))</f>
        <v>0.97619047619047616</v>
      </c>
    </row>
    <row r="32" spans="1:21" x14ac:dyDescent="0.25">
      <c r="A32" s="55">
        <v>30</v>
      </c>
      <c r="B32" s="34">
        <v>1901</v>
      </c>
      <c r="C32" s="7"/>
      <c r="D32" s="56">
        <v>455</v>
      </c>
      <c r="E32" s="41">
        <f t="shared" si="10"/>
        <v>230</v>
      </c>
      <c r="F32" s="41">
        <f t="shared" si="11"/>
        <v>75</v>
      </c>
      <c r="G32" s="41">
        <f t="shared" si="12"/>
        <v>20</v>
      </c>
      <c r="H32" s="7">
        <f t="shared" si="13"/>
        <v>5</v>
      </c>
      <c r="I32" s="34">
        <f t="shared" si="14"/>
        <v>865</v>
      </c>
      <c r="J32" s="41">
        <f t="shared" si="14"/>
        <v>437</v>
      </c>
      <c r="K32" s="41">
        <f t="shared" si="14"/>
        <v>143</v>
      </c>
      <c r="L32" s="41">
        <f t="shared" si="14"/>
        <v>38</v>
      </c>
      <c r="M32" s="7">
        <f t="shared" si="14"/>
        <v>10</v>
      </c>
      <c r="N32" s="36"/>
      <c r="O32" s="83">
        <f t="shared" si="15"/>
        <v>171</v>
      </c>
      <c r="P32" s="83">
        <f t="shared" si="16"/>
        <v>0</v>
      </c>
      <c r="Q32" s="83">
        <f t="shared" si="17"/>
        <v>313</v>
      </c>
      <c r="R32" s="83">
        <f t="shared" si="18"/>
        <v>380</v>
      </c>
      <c r="S32" s="83">
        <f t="shared" si="19"/>
        <v>408</v>
      </c>
      <c r="T32" s="73"/>
      <c r="U32" s="67">
        <f>IF(B32=C32,0,IF(S32&lt;&gt;"-",(S32)/Přehled!$A$1,0))</f>
        <v>0.97142857142857142</v>
      </c>
    </row>
    <row r="33" spans="1:21" x14ac:dyDescent="0.25">
      <c r="A33" s="50">
        <v>31</v>
      </c>
      <c r="B33" s="51">
        <v>1949</v>
      </c>
      <c r="C33" s="52"/>
      <c r="D33" s="53">
        <v>475</v>
      </c>
      <c r="E33" s="54">
        <f t="shared" si="10"/>
        <v>240</v>
      </c>
      <c r="F33" s="54">
        <f t="shared" si="11"/>
        <v>80</v>
      </c>
      <c r="G33" s="54">
        <f t="shared" si="12"/>
        <v>20</v>
      </c>
      <c r="H33" s="52">
        <f t="shared" si="13"/>
        <v>5</v>
      </c>
      <c r="I33" s="51">
        <f t="shared" si="14"/>
        <v>903</v>
      </c>
      <c r="J33" s="54">
        <f t="shared" si="14"/>
        <v>456</v>
      </c>
      <c r="K33" s="54">
        <f t="shared" si="14"/>
        <v>152</v>
      </c>
      <c r="L33" s="54">
        <f t="shared" si="14"/>
        <v>38</v>
      </c>
      <c r="M33" s="52">
        <f t="shared" si="14"/>
        <v>10</v>
      </c>
      <c r="N33" s="36"/>
      <c r="O33" s="83">
        <f t="shared" si="15"/>
        <v>143</v>
      </c>
      <c r="P33" s="83">
        <f t="shared" si="16"/>
        <v>0</v>
      </c>
      <c r="Q33" s="83">
        <f t="shared" si="17"/>
        <v>286</v>
      </c>
      <c r="R33" s="83">
        <f t="shared" si="18"/>
        <v>362</v>
      </c>
      <c r="S33" s="83">
        <f t="shared" si="19"/>
        <v>390</v>
      </c>
      <c r="T33" s="73"/>
      <c r="U33" s="67">
        <f>IF(B33=C33,0,IF(S33&lt;&gt;"-",(S33)/Přehled!$A$1,0))</f>
        <v>0.9285714285714286</v>
      </c>
    </row>
    <row r="34" spans="1:21" x14ac:dyDescent="0.25">
      <c r="A34" s="55">
        <v>32</v>
      </c>
      <c r="B34" s="34">
        <v>1998</v>
      </c>
      <c r="C34" s="7"/>
      <c r="D34" s="56">
        <v>495</v>
      </c>
      <c r="E34" s="41">
        <f t="shared" si="10"/>
        <v>250</v>
      </c>
      <c r="F34" s="41">
        <f t="shared" si="11"/>
        <v>85</v>
      </c>
      <c r="G34" s="41">
        <f t="shared" si="12"/>
        <v>20</v>
      </c>
      <c r="H34" s="7">
        <f t="shared" si="13"/>
        <v>5</v>
      </c>
      <c r="I34" s="34">
        <f t="shared" si="14"/>
        <v>941</v>
      </c>
      <c r="J34" s="41">
        <f t="shared" si="14"/>
        <v>475</v>
      </c>
      <c r="K34" s="41">
        <f t="shared" si="14"/>
        <v>162</v>
      </c>
      <c r="L34" s="41">
        <f t="shared" si="14"/>
        <v>38</v>
      </c>
      <c r="M34" s="7">
        <f t="shared" si="14"/>
        <v>10</v>
      </c>
      <c r="N34" s="36"/>
      <c r="O34" s="83">
        <f t="shared" si="15"/>
        <v>116</v>
      </c>
      <c r="P34" s="83">
        <f t="shared" si="16"/>
        <v>0</v>
      </c>
      <c r="Q34" s="83">
        <f t="shared" si="17"/>
        <v>258</v>
      </c>
      <c r="R34" s="83">
        <f t="shared" si="18"/>
        <v>344</v>
      </c>
      <c r="S34" s="83">
        <f t="shared" si="19"/>
        <v>372</v>
      </c>
      <c r="T34" s="73"/>
      <c r="U34" s="67">
        <f>IF(B34=C34,0,IF(S34&lt;&gt;"-",(S34)/Přehled!$A$1,0))</f>
        <v>0.88571428571428568</v>
      </c>
    </row>
    <row r="35" spans="1:21" x14ac:dyDescent="0.25">
      <c r="A35" s="55">
        <v>33</v>
      </c>
      <c r="B35" s="34">
        <v>2047</v>
      </c>
      <c r="C35" s="7"/>
      <c r="D35" s="56">
        <v>510</v>
      </c>
      <c r="E35" s="41">
        <f t="shared" si="10"/>
        <v>255</v>
      </c>
      <c r="F35" s="41">
        <f t="shared" si="11"/>
        <v>85</v>
      </c>
      <c r="G35" s="41">
        <f t="shared" si="12"/>
        <v>20</v>
      </c>
      <c r="H35" s="7">
        <f t="shared" si="13"/>
        <v>5</v>
      </c>
      <c r="I35" s="34">
        <f t="shared" si="14"/>
        <v>969</v>
      </c>
      <c r="J35" s="41">
        <f t="shared" si="14"/>
        <v>485</v>
      </c>
      <c r="K35" s="41">
        <f t="shared" si="14"/>
        <v>162</v>
      </c>
      <c r="L35" s="41">
        <f t="shared" si="14"/>
        <v>38</v>
      </c>
      <c r="M35" s="7">
        <f t="shared" si="14"/>
        <v>10</v>
      </c>
      <c r="N35" s="36"/>
      <c r="O35" s="35">
        <f t="shared" si="15"/>
        <v>109</v>
      </c>
      <c r="P35" s="35">
        <f t="shared" si="16"/>
        <v>0</v>
      </c>
      <c r="Q35" s="35">
        <f t="shared" si="17"/>
        <v>269</v>
      </c>
      <c r="R35" s="35">
        <f t="shared" si="18"/>
        <v>355</v>
      </c>
      <c r="S35" s="35">
        <f t="shared" si="19"/>
        <v>383</v>
      </c>
      <c r="T35" s="22"/>
      <c r="U35" s="67">
        <f>IF(B35=C35,0,IF(S35&lt;&gt;"-",(S35)/Přehled!$A$1,0))</f>
        <v>0.91190476190476188</v>
      </c>
    </row>
    <row r="36" spans="1:21" x14ac:dyDescent="0.25">
      <c r="A36" s="55">
        <v>34</v>
      </c>
      <c r="B36" s="34">
        <v>2099</v>
      </c>
      <c r="C36" s="7"/>
      <c r="D36" s="56">
        <v>530</v>
      </c>
      <c r="E36" s="41">
        <f t="shared" si="10"/>
        <v>265</v>
      </c>
      <c r="F36" s="41">
        <f t="shared" si="11"/>
        <v>90</v>
      </c>
      <c r="G36" s="41">
        <f t="shared" si="12"/>
        <v>25</v>
      </c>
      <c r="H36" s="7">
        <f t="shared" si="13"/>
        <v>5</v>
      </c>
      <c r="I36" s="34">
        <f t="shared" si="14"/>
        <v>1007</v>
      </c>
      <c r="J36" s="41">
        <f t="shared" si="14"/>
        <v>504</v>
      </c>
      <c r="K36" s="41">
        <f t="shared" si="14"/>
        <v>171</v>
      </c>
      <c r="L36" s="41">
        <f t="shared" si="14"/>
        <v>48</v>
      </c>
      <c r="M36" s="7">
        <f t="shared" si="14"/>
        <v>10</v>
      </c>
      <c r="N36" s="36"/>
      <c r="O36" s="35">
        <f t="shared" si="15"/>
        <v>85</v>
      </c>
      <c r="P36" s="35">
        <f t="shared" si="16"/>
        <v>0</v>
      </c>
      <c r="Q36" s="35">
        <f t="shared" si="17"/>
        <v>246</v>
      </c>
      <c r="R36" s="35">
        <f t="shared" si="18"/>
        <v>321</v>
      </c>
      <c r="S36" s="35">
        <f t="shared" si="19"/>
        <v>359</v>
      </c>
      <c r="T36" s="22"/>
      <c r="U36" s="67">
        <f>IF(B36=C36,0,IF(S36&lt;&gt;"-",(S36)/Přehled!$A$1,0))</f>
        <v>0.85476190476190472</v>
      </c>
    </row>
    <row r="37" spans="1:21" x14ac:dyDescent="0.25">
      <c r="A37" s="55">
        <v>35</v>
      </c>
      <c r="B37" s="34">
        <v>2151</v>
      </c>
      <c r="C37" s="7"/>
      <c r="D37" s="56">
        <v>550</v>
      </c>
      <c r="E37" s="41">
        <f t="shared" si="10"/>
        <v>275</v>
      </c>
      <c r="F37" s="41">
        <f t="shared" si="11"/>
        <v>90</v>
      </c>
      <c r="G37" s="41">
        <f t="shared" si="12"/>
        <v>25</v>
      </c>
      <c r="H37" s="7">
        <f t="shared" si="13"/>
        <v>5</v>
      </c>
      <c r="I37" s="34">
        <f t="shared" si="14"/>
        <v>1045</v>
      </c>
      <c r="J37" s="41">
        <f t="shared" si="14"/>
        <v>523</v>
      </c>
      <c r="K37" s="41">
        <f t="shared" si="14"/>
        <v>171</v>
      </c>
      <c r="L37" s="41">
        <f t="shared" si="14"/>
        <v>48</v>
      </c>
      <c r="M37" s="7">
        <f t="shared" si="14"/>
        <v>10</v>
      </c>
      <c r="N37" s="36"/>
      <c r="O37" s="35">
        <f t="shared" si="15"/>
        <v>61</v>
      </c>
      <c r="P37" s="35">
        <f t="shared" si="16"/>
        <v>0</v>
      </c>
      <c r="Q37" s="35">
        <f t="shared" si="17"/>
        <v>241</v>
      </c>
      <c r="R37" s="35">
        <f t="shared" si="18"/>
        <v>316</v>
      </c>
      <c r="S37" s="35">
        <f t="shared" si="19"/>
        <v>354</v>
      </c>
      <c r="T37" s="22"/>
      <c r="U37" s="67">
        <f>IF(B37=C37,0,IF(S37&lt;&gt;"-",(S37)/Přehled!$A$1,0))</f>
        <v>0.84285714285714286</v>
      </c>
    </row>
    <row r="38" spans="1:21" x14ac:dyDescent="0.25">
      <c r="A38" s="55">
        <v>36</v>
      </c>
      <c r="B38" s="34">
        <v>2205</v>
      </c>
      <c r="C38" s="7"/>
      <c r="D38" s="56">
        <v>570</v>
      </c>
      <c r="E38" s="41">
        <f t="shared" si="10"/>
        <v>285</v>
      </c>
      <c r="F38" s="41">
        <f t="shared" si="11"/>
        <v>95</v>
      </c>
      <c r="G38" s="41">
        <f t="shared" si="12"/>
        <v>25</v>
      </c>
      <c r="H38" s="7">
        <f t="shared" si="13"/>
        <v>5</v>
      </c>
      <c r="I38" s="34">
        <f t="shared" si="14"/>
        <v>1083</v>
      </c>
      <c r="J38" s="41">
        <f t="shared" si="14"/>
        <v>542</v>
      </c>
      <c r="K38" s="41">
        <f t="shared" si="14"/>
        <v>181</v>
      </c>
      <c r="L38" s="41">
        <f t="shared" si="14"/>
        <v>48</v>
      </c>
      <c r="M38" s="7">
        <f t="shared" si="14"/>
        <v>10</v>
      </c>
      <c r="N38" s="36"/>
      <c r="O38" s="35">
        <f t="shared" si="15"/>
        <v>39</v>
      </c>
      <c r="P38" s="35">
        <f t="shared" si="16"/>
        <v>0</v>
      </c>
      <c r="Q38" s="35">
        <f t="shared" si="17"/>
        <v>218</v>
      </c>
      <c r="R38" s="35">
        <f t="shared" si="18"/>
        <v>303</v>
      </c>
      <c r="S38" s="35">
        <f t="shared" si="19"/>
        <v>341</v>
      </c>
      <c r="T38" s="22"/>
      <c r="U38" s="67">
        <f>IF(B38=C38,0,IF(S38&lt;&gt;"-",(S38)/Přehled!$A$1,0))</f>
        <v>0.81190476190476191</v>
      </c>
    </row>
    <row r="39" spans="1:21" x14ac:dyDescent="0.25">
      <c r="A39" s="55">
        <v>37</v>
      </c>
      <c r="B39" s="34">
        <v>2260</v>
      </c>
      <c r="C39" s="7"/>
      <c r="D39" s="56">
        <v>590</v>
      </c>
      <c r="E39" s="41">
        <f t="shared" si="10"/>
        <v>295</v>
      </c>
      <c r="F39" s="41">
        <f t="shared" si="11"/>
        <v>100</v>
      </c>
      <c r="G39" s="41">
        <f t="shared" si="12"/>
        <v>25</v>
      </c>
      <c r="H39" s="7">
        <f t="shared" si="13"/>
        <v>5</v>
      </c>
      <c r="I39" s="34">
        <f t="shared" si="14"/>
        <v>1121</v>
      </c>
      <c r="J39" s="41">
        <f t="shared" si="14"/>
        <v>561</v>
      </c>
      <c r="K39" s="41">
        <f t="shared" si="14"/>
        <v>190</v>
      </c>
      <c r="L39" s="41">
        <f t="shared" si="14"/>
        <v>48</v>
      </c>
      <c r="M39" s="7">
        <f t="shared" si="14"/>
        <v>10</v>
      </c>
      <c r="N39" s="36"/>
      <c r="O39" s="35">
        <f t="shared" si="15"/>
        <v>18</v>
      </c>
      <c r="P39" s="35">
        <f t="shared" si="16"/>
        <v>0</v>
      </c>
      <c r="Q39" s="35">
        <f t="shared" si="17"/>
        <v>198</v>
      </c>
      <c r="R39" s="35">
        <f t="shared" si="18"/>
        <v>292</v>
      </c>
      <c r="S39" s="35">
        <f t="shared" si="19"/>
        <v>330</v>
      </c>
      <c r="T39" s="22"/>
      <c r="U39" s="67">
        <f>IF(B39=C39,0,IF(S39&lt;&gt;"-",(S39)/Přehled!$A$1,0))</f>
        <v>0.7857142857142857</v>
      </c>
    </row>
    <row r="40" spans="1:21" x14ac:dyDescent="0.25">
      <c r="A40" s="55">
        <v>38</v>
      </c>
      <c r="B40" s="34">
        <v>2316</v>
      </c>
      <c r="C40" s="7"/>
      <c r="D40" s="56">
        <v>605</v>
      </c>
      <c r="E40" s="41">
        <f t="shared" si="10"/>
        <v>305</v>
      </c>
      <c r="F40" s="41">
        <f t="shared" si="11"/>
        <v>100</v>
      </c>
      <c r="G40" s="41">
        <f t="shared" si="12"/>
        <v>25</v>
      </c>
      <c r="H40" s="7">
        <f t="shared" si="13"/>
        <v>5</v>
      </c>
      <c r="I40" s="34">
        <f t="shared" si="14"/>
        <v>1150</v>
      </c>
      <c r="J40" s="41">
        <f t="shared" si="14"/>
        <v>580</v>
      </c>
      <c r="K40" s="41">
        <f t="shared" si="14"/>
        <v>190</v>
      </c>
      <c r="L40" s="41">
        <f t="shared" si="14"/>
        <v>48</v>
      </c>
      <c r="M40" s="7">
        <f t="shared" si="14"/>
        <v>10</v>
      </c>
      <c r="N40" s="36"/>
      <c r="O40" s="35">
        <f t="shared" si="15"/>
        <v>16</v>
      </c>
      <c r="P40" s="35">
        <f t="shared" si="16"/>
        <v>0</v>
      </c>
      <c r="Q40" s="35">
        <f t="shared" si="17"/>
        <v>206</v>
      </c>
      <c r="R40" s="35">
        <f t="shared" si="18"/>
        <v>300</v>
      </c>
      <c r="S40" s="35">
        <f t="shared" si="19"/>
        <v>338</v>
      </c>
      <c r="T40" s="22"/>
      <c r="U40" s="67">
        <f>IF(B40=C40,0,IF(S40&lt;&gt;"-",(S40)/Přehled!$A$1,0))</f>
        <v>0.80476190476190479</v>
      </c>
    </row>
    <row r="41" spans="1:21" x14ac:dyDescent="0.25">
      <c r="A41" s="55">
        <v>39</v>
      </c>
      <c r="B41" s="34">
        <v>2374</v>
      </c>
      <c r="C41" s="7"/>
      <c r="D41" s="56">
        <v>625</v>
      </c>
      <c r="E41" s="41">
        <f t="shared" si="10"/>
        <v>315</v>
      </c>
      <c r="F41" s="41">
        <f t="shared" si="11"/>
        <v>105</v>
      </c>
      <c r="G41" s="41">
        <f t="shared" si="12"/>
        <v>25</v>
      </c>
      <c r="H41" s="7">
        <f t="shared" si="13"/>
        <v>5</v>
      </c>
      <c r="I41" s="34">
        <f t="shared" si="14"/>
        <v>1188</v>
      </c>
      <c r="J41" s="41">
        <f t="shared" si="14"/>
        <v>599</v>
      </c>
      <c r="K41" s="41">
        <f t="shared" si="14"/>
        <v>200</v>
      </c>
      <c r="L41" s="41">
        <f t="shared" si="14"/>
        <v>48</v>
      </c>
      <c r="M41" s="7">
        <f t="shared" si="14"/>
        <v>10</v>
      </c>
      <c r="N41" s="36"/>
      <c r="O41" s="35">
        <f t="shared" si="15"/>
        <v>0</v>
      </c>
      <c r="P41" s="35">
        <f t="shared" si="16"/>
        <v>0</v>
      </c>
      <c r="Q41" s="35">
        <f t="shared" si="17"/>
        <v>187</v>
      </c>
      <c r="R41" s="35">
        <f t="shared" si="18"/>
        <v>291</v>
      </c>
      <c r="S41" s="35">
        <f t="shared" si="19"/>
        <v>329</v>
      </c>
      <c r="T41" s="22"/>
      <c r="U41" s="67">
        <f>IF(B41=C41,0,IF(S41&lt;&gt;"-",(S41)/Přehled!$A$1,0))</f>
        <v>0.78333333333333333</v>
      </c>
    </row>
    <row r="42" spans="1:21" x14ac:dyDescent="0.25">
      <c r="A42" s="55">
        <v>40</v>
      </c>
      <c r="B42" s="34">
        <v>2434</v>
      </c>
      <c r="C42" s="7"/>
      <c r="D42" s="56">
        <v>645</v>
      </c>
      <c r="E42" s="41">
        <f t="shared" si="10"/>
        <v>325</v>
      </c>
      <c r="F42" s="41">
        <f t="shared" si="11"/>
        <v>110</v>
      </c>
      <c r="G42" s="41">
        <f t="shared" si="12"/>
        <v>30</v>
      </c>
      <c r="H42" s="7">
        <f t="shared" si="13"/>
        <v>5</v>
      </c>
      <c r="I42" s="34">
        <f t="shared" si="14"/>
        <v>1226</v>
      </c>
      <c r="J42" s="41">
        <f t="shared" si="14"/>
        <v>618</v>
      </c>
      <c r="K42" s="41">
        <f t="shared" si="14"/>
        <v>209</v>
      </c>
      <c r="L42" s="41">
        <f t="shared" si="14"/>
        <v>57</v>
      </c>
      <c r="M42" s="7">
        <f t="shared" si="14"/>
        <v>10</v>
      </c>
      <c r="N42" s="36"/>
      <c r="O42" s="35">
        <f t="shared" si="15"/>
        <v>0</v>
      </c>
      <c r="P42" s="35">
        <f t="shared" si="16"/>
        <v>0</v>
      </c>
      <c r="Q42" s="35">
        <f t="shared" si="17"/>
        <v>172</v>
      </c>
      <c r="R42" s="35">
        <f t="shared" si="18"/>
        <v>267</v>
      </c>
      <c r="S42" s="35">
        <f t="shared" si="19"/>
        <v>314</v>
      </c>
      <c r="T42" s="22"/>
      <c r="U42" s="67">
        <f>IF(B42=C42,0,IF(S42&lt;&gt;"-",(S42)/Přehled!$A$1,0))</f>
        <v>0.74761904761904763</v>
      </c>
    </row>
    <row r="43" spans="1:21" x14ac:dyDescent="0.25">
      <c r="A43" s="55">
        <v>41</v>
      </c>
      <c r="B43" s="34">
        <v>2495</v>
      </c>
      <c r="C43" s="7"/>
      <c r="D43" s="56">
        <v>665</v>
      </c>
      <c r="E43" s="41">
        <f t="shared" si="10"/>
        <v>335</v>
      </c>
      <c r="F43" s="41">
        <f t="shared" si="11"/>
        <v>110</v>
      </c>
      <c r="G43" s="41">
        <f t="shared" si="12"/>
        <v>30</v>
      </c>
      <c r="H43" s="7">
        <f t="shared" si="13"/>
        <v>5</v>
      </c>
      <c r="I43" s="34">
        <f t="shared" si="14"/>
        <v>1264</v>
      </c>
      <c r="J43" s="41">
        <f t="shared" si="14"/>
        <v>637</v>
      </c>
      <c r="K43" s="41">
        <f t="shared" si="14"/>
        <v>209</v>
      </c>
      <c r="L43" s="41">
        <f t="shared" si="14"/>
        <v>57</v>
      </c>
      <c r="M43" s="7">
        <f t="shared" si="14"/>
        <v>10</v>
      </c>
      <c r="N43" s="36"/>
      <c r="O43" s="35">
        <f t="shared" si="15"/>
        <v>0</v>
      </c>
      <c r="P43" s="35">
        <f t="shared" si="16"/>
        <v>0</v>
      </c>
      <c r="Q43" s="35">
        <f t="shared" si="17"/>
        <v>176</v>
      </c>
      <c r="R43" s="35">
        <f t="shared" si="18"/>
        <v>271</v>
      </c>
      <c r="S43" s="35">
        <f t="shared" si="19"/>
        <v>318</v>
      </c>
      <c r="T43" s="22"/>
      <c r="U43" s="67">
        <f>IF(B43=C43,0,IF(S43&lt;&gt;"-",(S43)/Přehled!$A$1,0))</f>
        <v>0.75714285714285712</v>
      </c>
    </row>
    <row r="44" spans="1:21" x14ac:dyDescent="0.25">
      <c r="A44" s="55">
        <v>42</v>
      </c>
      <c r="B44" s="34">
        <v>2557</v>
      </c>
      <c r="C44" s="7"/>
      <c r="D44" s="56">
        <v>685</v>
      </c>
      <c r="E44" s="41">
        <f t="shared" si="10"/>
        <v>345</v>
      </c>
      <c r="F44" s="41">
        <f t="shared" si="11"/>
        <v>115</v>
      </c>
      <c r="G44" s="41">
        <f t="shared" si="12"/>
        <v>30</v>
      </c>
      <c r="H44" s="7">
        <f t="shared" si="13"/>
        <v>5</v>
      </c>
      <c r="I44" s="34">
        <f t="shared" si="14"/>
        <v>1302</v>
      </c>
      <c r="J44" s="41">
        <f t="shared" si="14"/>
        <v>656</v>
      </c>
      <c r="K44" s="41">
        <f t="shared" si="14"/>
        <v>219</v>
      </c>
      <c r="L44" s="41">
        <f t="shared" si="14"/>
        <v>57</v>
      </c>
      <c r="M44" s="7">
        <f t="shared" si="14"/>
        <v>10</v>
      </c>
      <c r="N44" s="36"/>
      <c r="O44" s="35">
        <f t="shared" si="15"/>
        <v>0</v>
      </c>
      <c r="P44" s="35">
        <f t="shared" si="16"/>
        <v>0</v>
      </c>
      <c r="Q44" s="35">
        <f t="shared" si="17"/>
        <v>161</v>
      </c>
      <c r="R44" s="35">
        <f t="shared" si="18"/>
        <v>266</v>
      </c>
      <c r="S44" s="35">
        <f t="shared" si="19"/>
        <v>313</v>
      </c>
      <c r="T44" s="22"/>
      <c r="U44" s="67">
        <f>IF(B44=C44,0,IF(S44&lt;&gt;"-",(S44)/Přehled!$A$1,0))</f>
        <v>0.74523809523809526</v>
      </c>
    </row>
    <row r="45" spans="1:21" x14ac:dyDescent="0.25">
      <c r="A45" s="55">
        <v>43</v>
      </c>
      <c r="B45" s="34">
        <v>2621</v>
      </c>
      <c r="C45" s="7"/>
      <c r="D45" s="56">
        <v>705</v>
      </c>
      <c r="E45" s="41">
        <f t="shared" si="10"/>
        <v>355</v>
      </c>
      <c r="F45" s="41">
        <f t="shared" si="11"/>
        <v>120</v>
      </c>
      <c r="G45" s="41">
        <f t="shared" si="12"/>
        <v>30</v>
      </c>
      <c r="H45" s="7">
        <f t="shared" si="13"/>
        <v>5</v>
      </c>
      <c r="I45" s="34">
        <f t="shared" si="14"/>
        <v>1340</v>
      </c>
      <c r="J45" s="41">
        <f t="shared" si="14"/>
        <v>675</v>
      </c>
      <c r="K45" s="41">
        <f t="shared" si="14"/>
        <v>228</v>
      </c>
      <c r="L45" s="41">
        <f t="shared" si="14"/>
        <v>57</v>
      </c>
      <c r="M45" s="7">
        <f t="shared" si="14"/>
        <v>10</v>
      </c>
      <c r="N45" s="36"/>
      <c r="O45" s="35">
        <f t="shared" si="15"/>
        <v>0</v>
      </c>
      <c r="P45" s="35">
        <f t="shared" si="16"/>
        <v>0</v>
      </c>
      <c r="Q45" s="35">
        <f t="shared" si="17"/>
        <v>150</v>
      </c>
      <c r="R45" s="35">
        <f t="shared" si="18"/>
        <v>264</v>
      </c>
      <c r="S45" s="35">
        <f t="shared" si="19"/>
        <v>311</v>
      </c>
      <c r="T45" s="22"/>
      <c r="U45" s="67">
        <f>IF(B45=C45,0,IF(S45&lt;&gt;"-",(S45)/Přehled!$A$1,0))</f>
        <v>0.74047619047619051</v>
      </c>
    </row>
    <row r="46" spans="1:21" x14ac:dyDescent="0.25">
      <c r="A46" s="55">
        <v>44</v>
      </c>
      <c r="B46" s="34">
        <v>2686</v>
      </c>
      <c r="C46" s="7"/>
      <c r="D46" s="56">
        <v>725</v>
      </c>
      <c r="E46" s="41">
        <f t="shared" si="10"/>
        <v>365</v>
      </c>
      <c r="F46" s="41">
        <f t="shared" si="11"/>
        <v>120</v>
      </c>
      <c r="G46" s="41">
        <f t="shared" si="12"/>
        <v>30</v>
      </c>
      <c r="H46" s="7">
        <f t="shared" si="13"/>
        <v>5</v>
      </c>
      <c r="I46" s="34">
        <f t="shared" si="14"/>
        <v>1378</v>
      </c>
      <c r="J46" s="41">
        <f t="shared" si="14"/>
        <v>694</v>
      </c>
      <c r="K46" s="41">
        <f t="shared" si="14"/>
        <v>228</v>
      </c>
      <c r="L46" s="41">
        <f t="shared" si="14"/>
        <v>57</v>
      </c>
      <c r="M46" s="7">
        <f t="shared" si="14"/>
        <v>10</v>
      </c>
      <c r="N46" s="36"/>
      <c r="O46" s="35">
        <f t="shared" si="15"/>
        <v>0</v>
      </c>
      <c r="P46" s="35">
        <f t="shared" si="16"/>
        <v>0</v>
      </c>
      <c r="Q46" s="35">
        <f t="shared" si="17"/>
        <v>158</v>
      </c>
      <c r="R46" s="35">
        <f t="shared" si="18"/>
        <v>272</v>
      </c>
      <c r="S46" s="35">
        <f t="shared" si="19"/>
        <v>319</v>
      </c>
      <c r="T46" s="22"/>
      <c r="U46" s="67">
        <f>IF(B46=C46,0,IF(S46&lt;&gt;"-",(S46)/Přehled!$A$1,0))</f>
        <v>0.75952380952380949</v>
      </c>
    </row>
    <row r="47" spans="1:21" x14ac:dyDescent="0.25">
      <c r="A47" s="55">
        <v>45</v>
      </c>
      <c r="B47" s="34">
        <v>2753</v>
      </c>
      <c r="C47" s="7"/>
      <c r="D47" s="56">
        <v>745</v>
      </c>
      <c r="E47" s="41">
        <f t="shared" si="10"/>
        <v>375</v>
      </c>
      <c r="F47" s="41">
        <f t="shared" si="11"/>
        <v>125</v>
      </c>
      <c r="G47" s="41">
        <f t="shared" si="12"/>
        <v>30</v>
      </c>
      <c r="H47" s="7">
        <f t="shared" si="13"/>
        <v>5</v>
      </c>
      <c r="I47" s="34">
        <f t="shared" si="14"/>
        <v>1416</v>
      </c>
      <c r="J47" s="41">
        <f t="shared" si="14"/>
        <v>713</v>
      </c>
      <c r="K47" s="41">
        <f t="shared" si="14"/>
        <v>238</v>
      </c>
      <c r="L47" s="41">
        <f t="shared" si="14"/>
        <v>57</v>
      </c>
      <c r="M47" s="7">
        <f t="shared" si="14"/>
        <v>10</v>
      </c>
      <c r="N47" s="36"/>
      <c r="O47" s="35">
        <f t="shared" si="15"/>
        <v>0</v>
      </c>
      <c r="P47" s="35">
        <f t="shared" si="16"/>
        <v>0</v>
      </c>
      <c r="Q47" s="35">
        <f t="shared" si="17"/>
        <v>148</v>
      </c>
      <c r="R47" s="35">
        <f t="shared" si="18"/>
        <v>272</v>
      </c>
      <c r="S47" s="35">
        <f t="shared" si="19"/>
        <v>319</v>
      </c>
      <c r="T47" s="22"/>
      <c r="U47" s="67">
        <f>IF(B47=C47,0,IF(S47&lt;&gt;"-",(S47)/Přehled!$A$1,0))</f>
        <v>0.75952380952380949</v>
      </c>
    </row>
    <row r="48" spans="1:21" x14ac:dyDescent="0.25">
      <c r="A48" s="55">
        <v>46</v>
      </c>
      <c r="B48" s="34">
        <v>2822</v>
      </c>
      <c r="C48" s="7"/>
      <c r="D48" s="56">
        <v>765</v>
      </c>
      <c r="E48" s="41">
        <f t="shared" si="10"/>
        <v>385</v>
      </c>
      <c r="F48" s="41">
        <f t="shared" si="11"/>
        <v>130</v>
      </c>
      <c r="G48" s="41">
        <f t="shared" si="12"/>
        <v>35</v>
      </c>
      <c r="H48" s="7">
        <f t="shared" si="13"/>
        <v>5</v>
      </c>
      <c r="I48" s="34">
        <f t="shared" si="14"/>
        <v>1454</v>
      </c>
      <c r="J48" s="41">
        <f t="shared" si="14"/>
        <v>732</v>
      </c>
      <c r="K48" s="41">
        <f t="shared" si="14"/>
        <v>247</v>
      </c>
      <c r="L48" s="41">
        <f t="shared" si="14"/>
        <v>67</v>
      </c>
      <c r="M48" s="7">
        <f t="shared" si="14"/>
        <v>10</v>
      </c>
      <c r="N48" s="36"/>
      <c r="O48" s="35">
        <f t="shared" si="15"/>
        <v>0</v>
      </c>
      <c r="P48" s="35">
        <f t="shared" si="16"/>
        <v>0</v>
      </c>
      <c r="Q48" s="35">
        <f t="shared" si="17"/>
        <v>142</v>
      </c>
      <c r="R48" s="35">
        <f t="shared" si="18"/>
        <v>255</v>
      </c>
      <c r="S48" s="35">
        <f t="shared" si="19"/>
        <v>312</v>
      </c>
      <c r="T48" s="22"/>
      <c r="U48" s="67">
        <f>IF(B48=C48,0,IF(S48&lt;&gt;"-",(S48)/Přehled!$A$1,0))</f>
        <v>0.74285714285714288</v>
      </c>
    </row>
    <row r="49" spans="1:21" x14ac:dyDescent="0.25">
      <c r="A49" s="55">
        <v>47</v>
      </c>
      <c r="B49" s="34">
        <v>2893</v>
      </c>
      <c r="C49" s="7"/>
      <c r="D49" s="56">
        <v>785</v>
      </c>
      <c r="E49" s="41">
        <f t="shared" si="10"/>
        <v>395</v>
      </c>
      <c r="F49" s="41">
        <f t="shared" si="11"/>
        <v>130</v>
      </c>
      <c r="G49" s="41">
        <f t="shared" si="12"/>
        <v>35</v>
      </c>
      <c r="H49" s="7">
        <f t="shared" si="13"/>
        <v>5</v>
      </c>
      <c r="I49" s="34">
        <f t="shared" si="14"/>
        <v>1492</v>
      </c>
      <c r="J49" s="41">
        <f t="shared" si="14"/>
        <v>751</v>
      </c>
      <c r="K49" s="41">
        <f t="shared" si="14"/>
        <v>247</v>
      </c>
      <c r="L49" s="41">
        <f t="shared" si="14"/>
        <v>67</v>
      </c>
      <c r="M49" s="7">
        <f t="shared" si="14"/>
        <v>10</v>
      </c>
      <c r="N49" s="36"/>
      <c r="O49" s="35">
        <f t="shared" si="15"/>
        <v>0</v>
      </c>
      <c r="P49" s="35">
        <f t="shared" si="16"/>
        <v>0</v>
      </c>
      <c r="Q49" s="35">
        <f t="shared" si="17"/>
        <v>156</v>
      </c>
      <c r="R49" s="35">
        <f t="shared" si="18"/>
        <v>269</v>
      </c>
      <c r="S49" s="35">
        <f t="shared" si="19"/>
        <v>326</v>
      </c>
      <c r="T49" s="22"/>
      <c r="U49" s="67">
        <f>IF(B49=C49,0,IF(S49&lt;&gt;"-",(S49)/Přehled!$A$1,0))</f>
        <v>0.77619047619047621</v>
      </c>
    </row>
    <row r="50" spans="1:21" x14ac:dyDescent="0.25">
      <c r="A50" s="55">
        <v>48</v>
      </c>
      <c r="B50" s="34">
        <v>2965</v>
      </c>
      <c r="C50" s="7"/>
      <c r="D50" s="56">
        <v>805</v>
      </c>
      <c r="E50" s="41">
        <f t="shared" si="10"/>
        <v>405</v>
      </c>
      <c r="F50" s="41">
        <f t="shared" si="11"/>
        <v>135</v>
      </c>
      <c r="G50" s="41">
        <f t="shared" si="12"/>
        <v>35</v>
      </c>
      <c r="H50" s="7">
        <f t="shared" si="13"/>
        <v>5</v>
      </c>
      <c r="I50" s="34">
        <f t="shared" si="14"/>
        <v>1530</v>
      </c>
      <c r="J50" s="41">
        <f t="shared" si="14"/>
        <v>770</v>
      </c>
      <c r="K50" s="41">
        <f t="shared" si="14"/>
        <v>257</v>
      </c>
      <c r="L50" s="41">
        <f t="shared" si="14"/>
        <v>67</v>
      </c>
      <c r="M50" s="7">
        <f t="shared" si="14"/>
        <v>10</v>
      </c>
      <c r="N50" s="36"/>
      <c r="O50" s="35">
        <f t="shared" si="15"/>
        <v>0</v>
      </c>
      <c r="P50" s="35">
        <f t="shared" si="16"/>
        <v>0</v>
      </c>
      <c r="Q50" s="35">
        <f t="shared" si="17"/>
        <v>151</v>
      </c>
      <c r="R50" s="35">
        <f t="shared" si="18"/>
        <v>274</v>
      </c>
      <c r="S50" s="35">
        <f t="shared" si="19"/>
        <v>331</v>
      </c>
      <c r="T50" s="22"/>
      <c r="U50" s="67">
        <f>IF(B50=C50,0,IF(S50&lt;&gt;"-",(S50)/Přehled!$A$1,0))</f>
        <v>0.78809523809523807</v>
      </c>
    </row>
    <row r="51" spans="1:21" x14ac:dyDescent="0.25">
      <c r="A51" s="55">
        <v>49</v>
      </c>
      <c r="B51" s="34">
        <v>3039</v>
      </c>
      <c r="C51" s="7"/>
      <c r="D51" s="56">
        <v>825</v>
      </c>
      <c r="E51" s="41">
        <f t="shared" si="10"/>
        <v>415</v>
      </c>
      <c r="F51" s="41">
        <f t="shared" si="11"/>
        <v>140</v>
      </c>
      <c r="G51" s="41">
        <f t="shared" si="12"/>
        <v>35</v>
      </c>
      <c r="H51" s="7">
        <f t="shared" si="13"/>
        <v>5</v>
      </c>
      <c r="I51" s="34">
        <f t="shared" si="14"/>
        <v>1568</v>
      </c>
      <c r="J51" s="41">
        <f t="shared" si="14"/>
        <v>789</v>
      </c>
      <c r="K51" s="41">
        <f t="shared" si="14"/>
        <v>266</v>
      </c>
      <c r="L51" s="41">
        <f t="shared" si="14"/>
        <v>67</v>
      </c>
      <c r="M51" s="7">
        <f t="shared" si="14"/>
        <v>10</v>
      </c>
      <c r="N51" s="36"/>
      <c r="O51" s="35">
        <f t="shared" si="15"/>
        <v>0</v>
      </c>
      <c r="P51" s="35">
        <f t="shared" si="16"/>
        <v>0</v>
      </c>
      <c r="Q51" s="35">
        <f t="shared" si="17"/>
        <v>150</v>
      </c>
      <c r="R51" s="35">
        <f t="shared" si="18"/>
        <v>282</v>
      </c>
      <c r="S51" s="35">
        <f t="shared" si="19"/>
        <v>339</v>
      </c>
      <c r="T51" s="22"/>
      <c r="U51" s="67">
        <f>IF(B51=C51,0,IF(S51&lt;&gt;"-",(S51)/Přehled!$A$1,0))</f>
        <v>0.80714285714285716</v>
      </c>
    </row>
    <row r="52" spans="1:21" x14ac:dyDescent="0.25">
      <c r="A52" s="55">
        <v>50</v>
      </c>
      <c r="B52" s="34">
        <v>3115</v>
      </c>
      <c r="C52" s="7"/>
      <c r="D52" s="56">
        <v>845</v>
      </c>
      <c r="E52" s="41">
        <f t="shared" si="10"/>
        <v>425</v>
      </c>
      <c r="F52" s="41">
        <f t="shared" si="11"/>
        <v>140</v>
      </c>
      <c r="G52" s="41">
        <f t="shared" si="12"/>
        <v>35</v>
      </c>
      <c r="H52" s="7">
        <f t="shared" si="13"/>
        <v>5</v>
      </c>
      <c r="I52" s="34">
        <f t="shared" si="14"/>
        <v>1606</v>
      </c>
      <c r="J52" s="41">
        <f t="shared" si="14"/>
        <v>808</v>
      </c>
      <c r="K52" s="41">
        <f t="shared" si="14"/>
        <v>266</v>
      </c>
      <c r="L52" s="41">
        <f t="shared" si="14"/>
        <v>67</v>
      </c>
      <c r="M52" s="7">
        <f t="shared" si="14"/>
        <v>10</v>
      </c>
      <c r="N52" s="36"/>
      <c r="O52" s="35">
        <f t="shared" si="15"/>
        <v>0</v>
      </c>
      <c r="P52" s="35">
        <f t="shared" si="16"/>
        <v>0</v>
      </c>
      <c r="Q52" s="35">
        <f t="shared" si="17"/>
        <v>169</v>
      </c>
      <c r="R52" s="35">
        <f t="shared" si="18"/>
        <v>301</v>
      </c>
      <c r="S52" s="35">
        <f t="shared" si="19"/>
        <v>358</v>
      </c>
      <c r="T52" s="22"/>
      <c r="U52" s="67">
        <f>IF(B52=C52,0,IF(S52&lt;&gt;"-",(S52)/Přehled!$A$1,0))</f>
        <v>0.85238095238095235</v>
      </c>
    </row>
    <row r="53" spans="1:21" x14ac:dyDescent="0.25">
      <c r="A53" s="55">
        <v>51</v>
      </c>
      <c r="B53" s="34">
        <v>3193</v>
      </c>
      <c r="C53" s="7"/>
      <c r="D53" s="56">
        <v>865</v>
      </c>
      <c r="E53" s="41">
        <f t="shared" si="10"/>
        <v>435</v>
      </c>
      <c r="F53" s="41">
        <f t="shared" si="11"/>
        <v>145</v>
      </c>
      <c r="G53" s="41">
        <f t="shared" si="12"/>
        <v>35</v>
      </c>
      <c r="H53" s="7">
        <f t="shared" si="13"/>
        <v>5</v>
      </c>
      <c r="I53" s="34">
        <f t="shared" si="14"/>
        <v>1644</v>
      </c>
      <c r="J53" s="41">
        <f t="shared" si="14"/>
        <v>827</v>
      </c>
      <c r="K53" s="41">
        <f t="shared" si="14"/>
        <v>276</v>
      </c>
      <c r="L53" s="41">
        <f t="shared" si="14"/>
        <v>67</v>
      </c>
      <c r="M53" s="7">
        <f t="shared" si="14"/>
        <v>10</v>
      </c>
      <c r="N53" s="36"/>
      <c r="O53" s="35">
        <f t="shared" si="15"/>
        <v>0</v>
      </c>
      <c r="P53" s="35">
        <f t="shared" si="16"/>
        <v>0</v>
      </c>
      <c r="Q53" s="35">
        <f t="shared" si="17"/>
        <v>170</v>
      </c>
      <c r="R53" s="35">
        <f t="shared" si="18"/>
        <v>312</v>
      </c>
      <c r="S53" s="35">
        <f t="shared" si="19"/>
        <v>369</v>
      </c>
      <c r="T53" s="22"/>
      <c r="U53" s="67">
        <f>IF(B53=C53,0,IF(S53&lt;&gt;"-",(S53)/Přehled!$A$1,0))</f>
        <v>0.87857142857142856</v>
      </c>
    </row>
    <row r="54" spans="1:21" x14ac:dyDescent="0.25">
      <c r="A54" s="55">
        <v>52</v>
      </c>
      <c r="B54" s="34">
        <v>3273</v>
      </c>
      <c r="C54" s="7"/>
      <c r="D54" s="56">
        <v>890</v>
      </c>
      <c r="E54" s="41">
        <f t="shared" si="10"/>
        <v>445</v>
      </c>
      <c r="F54" s="41">
        <f t="shared" si="11"/>
        <v>150</v>
      </c>
      <c r="G54" s="41">
        <f t="shared" si="12"/>
        <v>40</v>
      </c>
      <c r="H54" s="7">
        <f t="shared" si="13"/>
        <v>10</v>
      </c>
      <c r="I54" s="34">
        <f t="shared" si="14"/>
        <v>1691</v>
      </c>
      <c r="J54" s="41">
        <f t="shared" si="14"/>
        <v>846</v>
      </c>
      <c r="K54" s="41">
        <f t="shared" si="14"/>
        <v>285</v>
      </c>
      <c r="L54" s="41">
        <f t="shared" si="14"/>
        <v>76</v>
      </c>
      <c r="M54" s="7">
        <f t="shared" si="14"/>
        <v>19</v>
      </c>
      <c r="N54" s="36"/>
      <c r="O54" s="35">
        <f t="shared" si="15"/>
        <v>0</v>
      </c>
      <c r="P54" s="35">
        <f t="shared" si="16"/>
        <v>0</v>
      </c>
      <c r="Q54" s="35">
        <f t="shared" si="17"/>
        <v>166</v>
      </c>
      <c r="R54" s="35">
        <f t="shared" si="18"/>
        <v>299</v>
      </c>
      <c r="S54" s="35">
        <f t="shared" si="19"/>
        <v>356</v>
      </c>
      <c r="T54" s="22"/>
      <c r="U54" s="67">
        <f>IF(B54=C54,0,IF(S54&lt;&gt;"-",(S54)/Přehled!$A$1,0))</f>
        <v>0.84761904761904761</v>
      </c>
    </row>
    <row r="55" spans="1:21" x14ac:dyDescent="0.25">
      <c r="A55" s="55">
        <v>53</v>
      </c>
      <c r="B55" s="34">
        <v>3355</v>
      </c>
      <c r="C55" s="7"/>
      <c r="D55" s="56">
        <v>910</v>
      </c>
      <c r="E55" s="41">
        <f t="shared" si="10"/>
        <v>455</v>
      </c>
      <c r="F55" s="41">
        <f t="shared" si="11"/>
        <v>150</v>
      </c>
      <c r="G55" s="41">
        <f t="shared" si="12"/>
        <v>40</v>
      </c>
      <c r="H55" s="7">
        <f t="shared" si="13"/>
        <v>10</v>
      </c>
      <c r="I55" s="34">
        <f t="shared" ref="I55:M105" si="20">ROUNDUP(D55*1.9,0)</f>
        <v>1729</v>
      </c>
      <c r="J55" s="41">
        <f t="shared" si="20"/>
        <v>865</v>
      </c>
      <c r="K55" s="41">
        <f t="shared" si="20"/>
        <v>285</v>
      </c>
      <c r="L55" s="41">
        <f t="shared" si="20"/>
        <v>76</v>
      </c>
      <c r="M55" s="7">
        <f t="shared" si="20"/>
        <v>19</v>
      </c>
      <c r="N55" s="36"/>
      <c r="O55" s="35">
        <f t="shared" si="15"/>
        <v>0</v>
      </c>
      <c r="P55" s="35">
        <f t="shared" si="16"/>
        <v>0</v>
      </c>
      <c r="Q55" s="35">
        <f t="shared" si="17"/>
        <v>191</v>
      </c>
      <c r="R55" s="35">
        <f t="shared" si="18"/>
        <v>324</v>
      </c>
      <c r="S55" s="35">
        <f t="shared" si="19"/>
        <v>381</v>
      </c>
      <c r="T55" s="22"/>
      <c r="U55" s="67">
        <f>IF(B55=C55,0,IF(S55&lt;&gt;"-",(S55)/Přehled!$A$1,0))</f>
        <v>0.90714285714285714</v>
      </c>
    </row>
    <row r="56" spans="1:21" x14ac:dyDescent="0.25">
      <c r="A56" s="55">
        <v>54</v>
      </c>
      <c r="B56" s="34">
        <v>3439</v>
      </c>
      <c r="C56" s="7"/>
      <c r="D56" s="56">
        <v>930</v>
      </c>
      <c r="E56" s="41">
        <f t="shared" si="10"/>
        <v>465</v>
      </c>
      <c r="F56" s="41">
        <f t="shared" si="11"/>
        <v>155</v>
      </c>
      <c r="G56" s="41">
        <f t="shared" si="12"/>
        <v>40</v>
      </c>
      <c r="H56" s="7">
        <f t="shared" si="13"/>
        <v>10</v>
      </c>
      <c r="I56" s="34">
        <f t="shared" si="20"/>
        <v>1767</v>
      </c>
      <c r="J56" s="41">
        <f t="shared" si="20"/>
        <v>884</v>
      </c>
      <c r="K56" s="41">
        <f t="shared" si="20"/>
        <v>295</v>
      </c>
      <c r="L56" s="41">
        <f t="shared" si="20"/>
        <v>76</v>
      </c>
      <c r="M56" s="7">
        <f t="shared" si="20"/>
        <v>19</v>
      </c>
      <c r="N56" s="36"/>
      <c r="O56" s="35">
        <f t="shared" si="15"/>
        <v>0</v>
      </c>
      <c r="P56" s="35">
        <f t="shared" si="16"/>
        <v>0</v>
      </c>
      <c r="Q56" s="35">
        <f t="shared" si="17"/>
        <v>198</v>
      </c>
      <c r="R56" s="35">
        <f t="shared" si="18"/>
        <v>341</v>
      </c>
      <c r="S56" s="35">
        <f t="shared" si="19"/>
        <v>398</v>
      </c>
      <c r="T56" s="22"/>
      <c r="U56" s="67">
        <f>IF(B56=C56,0,IF(S56&lt;&gt;"-",(S56)/Přehled!$A$1,0))</f>
        <v>0.94761904761904758</v>
      </c>
    </row>
    <row r="57" spans="1:21" x14ac:dyDescent="0.25">
      <c r="A57" s="55">
        <v>55</v>
      </c>
      <c r="B57" s="34">
        <v>3524</v>
      </c>
      <c r="C57" s="7"/>
      <c r="D57" s="56">
        <v>950</v>
      </c>
      <c r="E57" s="41">
        <f t="shared" si="10"/>
        <v>475</v>
      </c>
      <c r="F57" s="41">
        <f t="shared" si="11"/>
        <v>160</v>
      </c>
      <c r="G57" s="41">
        <f t="shared" si="12"/>
        <v>40</v>
      </c>
      <c r="H57" s="7">
        <f t="shared" si="13"/>
        <v>10</v>
      </c>
      <c r="I57" s="34">
        <f t="shared" si="20"/>
        <v>1805</v>
      </c>
      <c r="J57" s="41">
        <f t="shared" si="20"/>
        <v>903</v>
      </c>
      <c r="K57" s="41">
        <f t="shared" si="20"/>
        <v>304</v>
      </c>
      <c r="L57" s="41">
        <f t="shared" si="20"/>
        <v>76</v>
      </c>
      <c r="M57" s="7">
        <f t="shared" si="20"/>
        <v>19</v>
      </c>
      <c r="N57" s="36"/>
      <c r="O57" s="35">
        <f t="shared" si="15"/>
        <v>0</v>
      </c>
      <c r="P57" s="35">
        <f t="shared" si="16"/>
        <v>0</v>
      </c>
      <c r="Q57" s="35">
        <f t="shared" si="17"/>
        <v>208</v>
      </c>
      <c r="R57" s="35">
        <f t="shared" si="18"/>
        <v>360</v>
      </c>
      <c r="S57" s="35">
        <f t="shared" si="19"/>
        <v>417</v>
      </c>
      <c r="T57" s="22"/>
      <c r="U57" s="67">
        <f>IF(B57=C57,0,IF(S57&lt;&gt;"-",(S57)/Přehled!$A$1,0))</f>
        <v>0.99285714285714288</v>
      </c>
    </row>
    <row r="58" spans="1:21" x14ac:dyDescent="0.25">
      <c r="A58" s="55">
        <v>56</v>
      </c>
      <c r="B58" s="34">
        <v>3613</v>
      </c>
      <c r="C58" s="7"/>
      <c r="D58" s="56">
        <v>970</v>
      </c>
      <c r="E58" s="41">
        <f t="shared" si="10"/>
        <v>485</v>
      </c>
      <c r="F58" s="41">
        <f t="shared" si="11"/>
        <v>160</v>
      </c>
      <c r="G58" s="41">
        <f t="shared" si="12"/>
        <v>40</v>
      </c>
      <c r="H58" s="7">
        <f t="shared" si="13"/>
        <v>10</v>
      </c>
      <c r="I58" s="34">
        <f t="shared" si="20"/>
        <v>1843</v>
      </c>
      <c r="J58" s="41">
        <f t="shared" si="20"/>
        <v>922</v>
      </c>
      <c r="K58" s="41">
        <f t="shared" si="20"/>
        <v>304</v>
      </c>
      <c r="L58" s="41">
        <f t="shared" si="20"/>
        <v>76</v>
      </c>
      <c r="M58" s="7">
        <f t="shared" si="20"/>
        <v>19</v>
      </c>
      <c r="N58" s="36"/>
      <c r="O58" s="35">
        <f t="shared" si="15"/>
        <v>0</v>
      </c>
      <c r="P58" s="35">
        <f t="shared" si="16"/>
        <v>0</v>
      </c>
      <c r="Q58" s="35">
        <f t="shared" si="17"/>
        <v>240</v>
      </c>
      <c r="R58" s="35">
        <f t="shared" si="18"/>
        <v>392</v>
      </c>
      <c r="S58" s="35">
        <f t="shared" si="19"/>
        <v>449</v>
      </c>
      <c r="T58" s="22"/>
      <c r="U58" s="67">
        <f>IF(B58=C58,0,IF(S58&lt;&gt;"-",(S58)/Přehled!$A$1,0))</f>
        <v>1.069047619047619</v>
      </c>
    </row>
    <row r="59" spans="1:21" x14ac:dyDescent="0.25">
      <c r="A59" s="55">
        <v>57</v>
      </c>
      <c r="B59" s="34">
        <v>3703</v>
      </c>
      <c r="C59" s="7"/>
      <c r="D59" s="56">
        <v>990</v>
      </c>
      <c r="E59" s="41">
        <f t="shared" si="10"/>
        <v>495</v>
      </c>
      <c r="F59" s="41">
        <f t="shared" si="11"/>
        <v>165</v>
      </c>
      <c r="G59" s="41">
        <f t="shared" si="12"/>
        <v>40</v>
      </c>
      <c r="H59" s="7">
        <f t="shared" si="13"/>
        <v>10</v>
      </c>
      <c r="I59" s="34">
        <f t="shared" si="20"/>
        <v>1881</v>
      </c>
      <c r="J59" s="41">
        <f t="shared" si="20"/>
        <v>941</v>
      </c>
      <c r="K59" s="41">
        <f t="shared" si="20"/>
        <v>314</v>
      </c>
      <c r="L59" s="41">
        <f t="shared" si="20"/>
        <v>76</v>
      </c>
      <c r="M59" s="7">
        <f t="shared" si="20"/>
        <v>19</v>
      </c>
      <c r="N59" s="36"/>
      <c r="O59" s="35">
        <f t="shared" si="15"/>
        <v>0</v>
      </c>
      <c r="P59" s="35">
        <f t="shared" si="16"/>
        <v>0</v>
      </c>
      <c r="Q59" s="35">
        <f t="shared" si="17"/>
        <v>253</v>
      </c>
      <c r="R59" s="35">
        <f t="shared" si="18"/>
        <v>415</v>
      </c>
      <c r="S59" s="35">
        <f t="shared" si="19"/>
        <v>472</v>
      </c>
      <c r="T59" s="22"/>
      <c r="U59" s="67">
        <f>IF(B59=C59,0,IF(S59&lt;&gt;"-",(S59)/Přehled!$A$1,0))</f>
        <v>1.1238095238095238</v>
      </c>
    </row>
    <row r="60" spans="1:21" x14ac:dyDescent="0.25">
      <c r="A60" s="55">
        <v>58</v>
      </c>
      <c r="B60" s="34">
        <v>3795</v>
      </c>
      <c r="C60" s="7"/>
      <c r="D60" s="56">
        <v>1015</v>
      </c>
      <c r="E60" s="41">
        <f t="shared" si="10"/>
        <v>510</v>
      </c>
      <c r="F60" s="41">
        <f t="shared" si="11"/>
        <v>170</v>
      </c>
      <c r="G60" s="41">
        <f t="shared" si="12"/>
        <v>45</v>
      </c>
      <c r="H60" s="7">
        <f t="shared" si="13"/>
        <v>10</v>
      </c>
      <c r="I60" s="34">
        <f t="shared" si="20"/>
        <v>1929</v>
      </c>
      <c r="J60" s="41">
        <f t="shared" si="20"/>
        <v>969</v>
      </c>
      <c r="K60" s="41">
        <f t="shared" si="20"/>
        <v>323</v>
      </c>
      <c r="L60" s="41">
        <f t="shared" si="20"/>
        <v>86</v>
      </c>
      <c r="M60" s="7">
        <f t="shared" si="20"/>
        <v>19</v>
      </c>
      <c r="N60" s="36"/>
      <c r="O60" s="35">
        <f t="shared" si="15"/>
        <v>0</v>
      </c>
      <c r="P60" s="35">
        <f t="shared" si="16"/>
        <v>0</v>
      </c>
      <c r="Q60" s="35">
        <f t="shared" si="17"/>
        <v>251</v>
      </c>
      <c r="R60" s="35">
        <f t="shared" si="18"/>
        <v>402</v>
      </c>
      <c r="S60" s="35">
        <f t="shared" si="19"/>
        <v>469</v>
      </c>
      <c r="T60" s="22"/>
      <c r="U60" s="67">
        <f>IF(B60=C60,0,IF(S60&lt;&gt;"-",(S60)/Přehled!$A$1,0))</f>
        <v>1.1166666666666667</v>
      </c>
    </row>
    <row r="61" spans="1:21" x14ac:dyDescent="0.25">
      <c r="A61" s="55">
        <v>59</v>
      </c>
      <c r="B61" s="34">
        <v>3890</v>
      </c>
      <c r="C61" s="7"/>
      <c r="D61" s="56">
        <v>1035</v>
      </c>
      <c r="E61" s="41">
        <f t="shared" si="10"/>
        <v>520</v>
      </c>
      <c r="F61" s="41">
        <f t="shared" si="11"/>
        <v>175</v>
      </c>
      <c r="G61" s="41">
        <f t="shared" si="12"/>
        <v>45</v>
      </c>
      <c r="H61" s="7">
        <f t="shared" si="13"/>
        <v>10</v>
      </c>
      <c r="I61" s="34">
        <f t="shared" si="20"/>
        <v>1967</v>
      </c>
      <c r="J61" s="41">
        <f t="shared" si="20"/>
        <v>988</v>
      </c>
      <c r="K61" s="41">
        <f t="shared" si="20"/>
        <v>333</v>
      </c>
      <c r="L61" s="41">
        <f t="shared" si="20"/>
        <v>86</v>
      </c>
      <c r="M61" s="7">
        <f t="shared" si="20"/>
        <v>19</v>
      </c>
      <c r="N61" s="36"/>
      <c r="O61" s="35">
        <f t="shared" si="15"/>
        <v>0</v>
      </c>
      <c r="P61" s="35">
        <f t="shared" si="16"/>
        <v>0</v>
      </c>
      <c r="Q61" s="35">
        <f t="shared" si="17"/>
        <v>269</v>
      </c>
      <c r="R61" s="35">
        <f t="shared" si="18"/>
        <v>430</v>
      </c>
      <c r="S61" s="35">
        <f t="shared" si="19"/>
        <v>497</v>
      </c>
      <c r="T61" s="22"/>
      <c r="U61" s="67">
        <f>IF(B61=C61,0,IF(S61&lt;&gt;"-",(S61)/Přehled!$A$1,0))</f>
        <v>1.1833333333333333</v>
      </c>
    </row>
    <row r="62" spans="1:21" x14ac:dyDescent="0.25">
      <c r="A62" s="55">
        <v>60</v>
      </c>
      <c r="B62" s="34">
        <v>3988</v>
      </c>
      <c r="C62" s="7"/>
      <c r="D62" s="56">
        <v>1055</v>
      </c>
      <c r="E62" s="41">
        <f t="shared" si="10"/>
        <v>530</v>
      </c>
      <c r="F62" s="41">
        <f t="shared" si="11"/>
        <v>175</v>
      </c>
      <c r="G62" s="41">
        <f t="shared" si="12"/>
        <v>45</v>
      </c>
      <c r="H62" s="7">
        <f t="shared" si="13"/>
        <v>10</v>
      </c>
      <c r="I62" s="34">
        <f t="shared" si="20"/>
        <v>2005</v>
      </c>
      <c r="J62" s="41">
        <f t="shared" si="20"/>
        <v>1007</v>
      </c>
      <c r="K62" s="41">
        <f t="shared" si="20"/>
        <v>333</v>
      </c>
      <c r="L62" s="41">
        <f t="shared" si="20"/>
        <v>86</v>
      </c>
      <c r="M62" s="7">
        <f t="shared" si="20"/>
        <v>19</v>
      </c>
      <c r="N62" s="36"/>
      <c r="O62" s="35">
        <f t="shared" si="15"/>
        <v>0</v>
      </c>
      <c r="P62" s="35">
        <f t="shared" si="16"/>
        <v>0</v>
      </c>
      <c r="Q62" s="35">
        <f t="shared" si="17"/>
        <v>310</v>
      </c>
      <c r="R62" s="35">
        <f t="shared" si="18"/>
        <v>471</v>
      </c>
      <c r="S62" s="35">
        <f t="shared" si="19"/>
        <v>538</v>
      </c>
      <c r="T62" s="22"/>
      <c r="U62" s="67">
        <f>IF(B62=C62,0,IF(S62&lt;&gt;"-",(S62)/Přehled!$A$1,0))</f>
        <v>1.2809523809523808</v>
      </c>
    </row>
    <row r="63" spans="1:21" x14ac:dyDescent="0.25">
      <c r="A63" s="55">
        <v>61</v>
      </c>
      <c r="B63" s="34">
        <v>4087</v>
      </c>
      <c r="C63" s="7"/>
      <c r="D63" s="56">
        <v>1075</v>
      </c>
      <c r="E63" s="41">
        <f t="shared" si="10"/>
        <v>540</v>
      </c>
      <c r="F63" s="41">
        <f t="shared" si="11"/>
        <v>180</v>
      </c>
      <c r="G63" s="41">
        <f t="shared" si="12"/>
        <v>45</v>
      </c>
      <c r="H63" s="7">
        <f t="shared" si="13"/>
        <v>10</v>
      </c>
      <c r="I63" s="34">
        <f t="shared" si="20"/>
        <v>2043</v>
      </c>
      <c r="J63" s="41">
        <f t="shared" si="20"/>
        <v>1026</v>
      </c>
      <c r="K63" s="41">
        <f t="shared" si="20"/>
        <v>342</v>
      </c>
      <c r="L63" s="41">
        <f t="shared" si="20"/>
        <v>86</v>
      </c>
      <c r="M63" s="7">
        <f t="shared" si="20"/>
        <v>19</v>
      </c>
      <c r="N63" s="36"/>
      <c r="O63" s="35">
        <f t="shared" si="15"/>
        <v>1</v>
      </c>
      <c r="P63" s="35">
        <f t="shared" si="16"/>
        <v>0</v>
      </c>
      <c r="Q63" s="35">
        <f t="shared" si="17"/>
        <v>334</v>
      </c>
      <c r="R63" s="35">
        <f t="shared" si="18"/>
        <v>504</v>
      </c>
      <c r="S63" s="35">
        <f t="shared" si="19"/>
        <v>571</v>
      </c>
      <c r="T63" s="22"/>
      <c r="U63" s="67">
        <f>IF(B63=C63,0,IF(S63&lt;&gt;"-",(S63)/Přehled!$A$1,0))</f>
        <v>1.3595238095238096</v>
      </c>
    </row>
    <row r="64" spans="1:21" x14ac:dyDescent="0.25">
      <c r="A64" s="55">
        <v>62</v>
      </c>
      <c r="B64" s="34">
        <v>4189</v>
      </c>
      <c r="C64" s="7"/>
      <c r="D64" s="56">
        <v>1100</v>
      </c>
      <c r="E64" s="41">
        <f t="shared" si="10"/>
        <v>550</v>
      </c>
      <c r="F64" s="41">
        <f t="shared" si="11"/>
        <v>185</v>
      </c>
      <c r="G64" s="41">
        <f t="shared" si="12"/>
        <v>45</v>
      </c>
      <c r="H64" s="7">
        <f t="shared" si="13"/>
        <v>10</v>
      </c>
      <c r="I64" s="34">
        <f t="shared" si="20"/>
        <v>2090</v>
      </c>
      <c r="J64" s="41">
        <f t="shared" si="20"/>
        <v>1045</v>
      </c>
      <c r="K64" s="41">
        <f t="shared" si="20"/>
        <v>352</v>
      </c>
      <c r="L64" s="41">
        <f t="shared" si="20"/>
        <v>86</v>
      </c>
      <c r="M64" s="7">
        <f t="shared" si="20"/>
        <v>19</v>
      </c>
      <c r="N64" s="36"/>
      <c r="O64" s="35">
        <f t="shared" si="15"/>
        <v>9</v>
      </c>
      <c r="P64" s="35">
        <f t="shared" si="16"/>
        <v>0</v>
      </c>
      <c r="Q64" s="35">
        <f t="shared" si="17"/>
        <v>350</v>
      </c>
      <c r="R64" s="35">
        <f t="shared" si="18"/>
        <v>530</v>
      </c>
      <c r="S64" s="35">
        <f t="shared" si="19"/>
        <v>597</v>
      </c>
      <c r="T64" s="22"/>
      <c r="U64" s="67">
        <f>IF(B64=C64,0,IF(S64&lt;&gt;"-",(S64)/Přehled!$A$1,0))</f>
        <v>1.4214285714285715</v>
      </c>
    </row>
    <row r="65" spans="1:21" x14ac:dyDescent="0.25">
      <c r="A65" s="55">
        <v>63</v>
      </c>
      <c r="B65" s="34">
        <v>4294</v>
      </c>
      <c r="C65" s="7"/>
      <c r="D65" s="56">
        <v>1120</v>
      </c>
      <c r="E65" s="41">
        <f t="shared" si="10"/>
        <v>560</v>
      </c>
      <c r="F65" s="41">
        <f t="shared" si="11"/>
        <v>185</v>
      </c>
      <c r="G65" s="41">
        <f t="shared" si="12"/>
        <v>45</v>
      </c>
      <c r="H65" s="7">
        <f t="shared" si="13"/>
        <v>10</v>
      </c>
      <c r="I65" s="34">
        <f t="shared" si="20"/>
        <v>2128</v>
      </c>
      <c r="J65" s="41">
        <f t="shared" si="20"/>
        <v>1064</v>
      </c>
      <c r="K65" s="41">
        <f t="shared" si="20"/>
        <v>352</v>
      </c>
      <c r="L65" s="41">
        <f t="shared" si="20"/>
        <v>86</v>
      </c>
      <c r="M65" s="7">
        <f t="shared" si="20"/>
        <v>19</v>
      </c>
      <c r="N65" s="36"/>
      <c r="O65" s="35">
        <f t="shared" si="15"/>
        <v>38</v>
      </c>
      <c r="P65" s="35">
        <f t="shared" si="16"/>
        <v>0</v>
      </c>
      <c r="Q65" s="35">
        <f t="shared" si="17"/>
        <v>398</v>
      </c>
      <c r="R65" s="35">
        <f t="shared" si="18"/>
        <v>578</v>
      </c>
      <c r="S65" s="35">
        <f t="shared" si="19"/>
        <v>645</v>
      </c>
      <c r="T65" s="22"/>
      <c r="U65" s="67">
        <f>IF(B65=C65,0,IF(S65&lt;&gt;"-",(S65)/Přehled!$A$1,0))</f>
        <v>1.5357142857142858</v>
      </c>
    </row>
    <row r="66" spans="1:21" x14ac:dyDescent="0.25">
      <c r="A66" s="55">
        <v>64</v>
      </c>
      <c r="B66" s="34">
        <v>4401</v>
      </c>
      <c r="C66" s="7"/>
      <c r="D66" s="56">
        <v>1140</v>
      </c>
      <c r="E66" s="41">
        <f t="shared" si="10"/>
        <v>570</v>
      </c>
      <c r="F66" s="41">
        <f t="shared" si="11"/>
        <v>190</v>
      </c>
      <c r="G66" s="41">
        <f t="shared" si="12"/>
        <v>50</v>
      </c>
      <c r="H66" s="7">
        <f t="shared" si="13"/>
        <v>10</v>
      </c>
      <c r="I66" s="34">
        <f t="shared" si="20"/>
        <v>2166</v>
      </c>
      <c r="J66" s="41">
        <f t="shared" si="20"/>
        <v>1083</v>
      </c>
      <c r="K66" s="41">
        <f t="shared" si="20"/>
        <v>361</v>
      </c>
      <c r="L66" s="41">
        <f t="shared" si="20"/>
        <v>95</v>
      </c>
      <c r="M66" s="7">
        <f t="shared" si="20"/>
        <v>19</v>
      </c>
      <c r="N66" s="36"/>
      <c r="O66" s="35">
        <f t="shared" si="15"/>
        <v>69</v>
      </c>
      <c r="P66" s="35">
        <f t="shared" si="16"/>
        <v>0</v>
      </c>
      <c r="Q66" s="35">
        <f t="shared" si="17"/>
        <v>430</v>
      </c>
      <c r="R66" s="35">
        <f t="shared" si="18"/>
        <v>601</v>
      </c>
      <c r="S66" s="35">
        <f t="shared" si="19"/>
        <v>677</v>
      </c>
      <c r="T66" s="22"/>
      <c r="U66" s="67">
        <f>IF(B66=C66,0,IF(S66&lt;&gt;"-",(S66)/Přehled!$A$1,0))</f>
        <v>1.611904761904762</v>
      </c>
    </row>
    <row r="67" spans="1:21" x14ac:dyDescent="0.25">
      <c r="A67" s="55">
        <v>65</v>
      </c>
      <c r="B67" s="34">
        <v>4511</v>
      </c>
      <c r="C67" s="7"/>
      <c r="D67" s="56">
        <v>1160</v>
      </c>
      <c r="E67" s="41">
        <f t="shared" si="10"/>
        <v>580</v>
      </c>
      <c r="F67" s="41">
        <f t="shared" si="11"/>
        <v>195</v>
      </c>
      <c r="G67" s="41">
        <f t="shared" si="12"/>
        <v>50</v>
      </c>
      <c r="H67" s="7">
        <f t="shared" si="13"/>
        <v>10</v>
      </c>
      <c r="I67" s="34">
        <f t="shared" si="20"/>
        <v>2204</v>
      </c>
      <c r="J67" s="41">
        <f t="shared" si="20"/>
        <v>1102</v>
      </c>
      <c r="K67" s="41">
        <f t="shared" si="20"/>
        <v>371</v>
      </c>
      <c r="L67" s="41">
        <f t="shared" si="20"/>
        <v>95</v>
      </c>
      <c r="M67" s="7">
        <f t="shared" si="20"/>
        <v>19</v>
      </c>
      <c r="N67" s="36"/>
      <c r="O67" s="35">
        <f t="shared" si="15"/>
        <v>103</v>
      </c>
      <c r="P67" s="35">
        <f t="shared" si="16"/>
        <v>0</v>
      </c>
      <c r="Q67" s="35">
        <f t="shared" si="17"/>
        <v>463</v>
      </c>
      <c r="R67" s="35">
        <f t="shared" si="18"/>
        <v>644</v>
      </c>
      <c r="S67" s="35">
        <f t="shared" si="19"/>
        <v>720</v>
      </c>
      <c r="T67" s="22"/>
      <c r="U67" s="67">
        <f>IF(B67=C67,0,IF(S67&lt;&gt;"-",(S67)/Přehled!$A$1,0))</f>
        <v>1.7142857142857142</v>
      </c>
    </row>
    <row r="68" spans="1:21" x14ac:dyDescent="0.25">
      <c r="A68" s="55">
        <v>66</v>
      </c>
      <c r="B68" s="34">
        <v>4624</v>
      </c>
      <c r="C68" s="7"/>
      <c r="D68" s="56">
        <v>1185</v>
      </c>
      <c r="E68" s="41">
        <f t="shared" ref="E68:E131" si="21">ROUND((D68/2)/5,0)*5</f>
        <v>595</v>
      </c>
      <c r="F68" s="41">
        <f t="shared" ref="F68:F131" si="22">ROUND((E68/3)/5,0)*5</f>
        <v>200</v>
      </c>
      <c r="G68" s="41">
        <f t="shared" ref="G68:G131" si="23">ROUND((F68/4)/5,0)*5</f>
        <v>50</v>
      </c>
      <c r="H68" s="7">
        <f t="shared" ref="H68:H131" si="24">ROUND((G68/5)/5,0)*5</f>
        <v>10</v>
      </c>
      <c r="I68" s="34">
        <f t="shared" si="20"/>
        <v>2252</v>
      </c>
      <c r="J68" s="41">
        <f t="shared" si="20"/>
        <v>1131</v>
      </c>
      <c r="K68" s="41">
        <f t="shared" si="20"/>
        <v>380</v>
      </c>
      <c r="L68" s="41">
        <f t="shared" si="20"/>
        <v>95</v>
      </c>
      <c r="M68" s="7">
        <f t="shared" si="20"/>
        <v>19</v>
      </c>
      <c r="N68" s="36"/>
      <c r="O68" s="35">
        <f t="shared" ref="O68:O131" si="25">IF((B68-I68)-I68&lt;=0,0,(B68-I68)-I68)</f>
        <v>120</v>
      </c>
      <c r="P68" s="35">
        <f t="shared" ref="P68:P131" si="26">IF((B68-I68-J68)-J68&lt;=O68,0,IF((B68-I68-J68)-J68&lt;=0,0,(B68-I68-J68)-J68))</f>
        <v>0</v>
      </c>
      <c r="Q68" s="35">
        <f t="shared" ref="Q68:Q131" si="27">IF((B68-I68-J68-K68)-K68&lt;=0,0,(B68-I68-J68-K68)-K68)</f>
        <v>481</v>
      </c>
      <c r="R68" s="35">
        <f t="shared" ref="R68:R131" si="28">IF((B68-I68-J68-K68-L68)-L68&lt;=0,0,(B68-I68-J68-K68-L68)-L68)</f>
        <v>671</v>
      </c>
      <c r="S68" s="35">
        <f t="shared" ref="S68:S131" si="29">IF(H68=0,IF((B68-I68-J68-K68-L68-M68)-M68&lt;=0,0,(B68-I68-J68-K68-L68-M68)-M68),IF((B68-I68-J68-K68-L68-M68)-M68&lt;=0,"-",(B68-I68-J68-K68-L68-M68)-M68+M68))</f>
        <v>747</v>
      </c>
      <c r="T68" s="22"/>
      <c r="U68" s="67">
        <f>IF(B68=C68,0,IF(S68&lt;&gt;"-",(S68)/Přehled!$A$1,0))</f>
        <v>1.7785714285714285</v>
      </c>
    </row>
    <row r="69" spans="1:21" x14ac:dyDescent="0.25">
      <c r="A69" s="55">
        <v>67</v>
      </c>
      <c r="B69" s="34">
        <v>4740</v>
      </c>
      <c r="C69" s="7"/>
      <c r="D69" s="56">
        <v>1205</v>
      </c>
      <c r="E69" s="41">
        <f t="shared" si="21"/>
        <v>605</v>
      </c>
      <c r="F69" s="41">
        <f t="shared" si="22"/>
        <v>200</v>
      </c>
      <c r="G69" s="41">
        <f t="shared" si="23"/>
        <v>50</v>
      </c>
      <c r="H69" s="7">
        <f t="shared" si="24"/>
        <v>10</v>
      </c>
      <c r="I69" s="34">
        <f t="shared" si="20"/>
        <v>2290</v>
      </c>
      <c r="J69" s="41">
        <f t="shared" si="20"/>
        <v>1150</v>
      </c>
      <c r="K69" s="41">
        <f t="shared" si="20"/>
        <v>380</v>
      </c>
      <c r="L69" s="41">
        <f t="shared" si="20"/>
        <v>95</v>
      </c>
      <c r="M69" s="7">
        <f t="shared" si="20"/>
        <v>19</v>
      </c>
      <c r="N69" s="36"/>
      <c r="O69" s="35">
        <f t="shared" si="25"/>
        <v>160</v>
      </c>
      <c r="P69" s="35">
        <f t="shared" si="26"/>
        <v>0</v>
      </c>
      <c r="Q69" s="35">
        <f t="shared" si="27"/>
        <v>540</v>
      </c>
      <c r="R69" s="35">
        <f t="shared" si="28"/>
        <v>730</v>
      </c>
      <c r="S69" s="35">
        <f t="shared" si="29"/>
        <v>806</v>
      </c>
      <c r="T69" s="22"/>
      <c r="U69" s="67">
        <f>IF(B69=C69,0,IF(S69&lt;&gt;"-",(S69)/Přehled!$A$1,0))</f>
        <v>1.9190476190476191</v>
      </c>
    </row>
    <row r="70" spans="1:21" x14ac:dyDescent="0.25">
      <c r="A70" s="55">
        <v>68</v>
      </c>
      <c r="B70" s="34">
        <v>4858</v>
      </c>
      <c r="C70" s="7"/>
      <c r="D70" s="56">
        <v>1225</v>
      </c>
      <c r="E70" s="41">
        <f t="shared" si="21"/>
        <v>615</v>
      </c>
      <c r="F70" s="41">
        <f t="shared" si="22"/>
        <v>205</v>
      </c>
      <c r="G70" s="41">
        <f t="shared" si="23"/>
        <v>50</v>
      </c>
      <c r="H70" s="7">
        <f t="shared" si="24"/>
        <v>10</v>
      </c>
      <c r="I70" s="34">
        <f t="shared" si="20"/>
        <v>2328</v>
      </c>
      <c r="J70" s="41">
        <f t="shared" si="20"/>
        <v>1169</v>
      </c>
      <c r="K70" s="41">
        <f t="shared" si="20"/>
        <v>390</v>
      </c>
      <c r="L70" s="41">
        <f t="shared" si="20"/>
        <v>95</v>
      </c>
      <c r="M70" s="7">
        <f t="shared" si="20"/>
        <v>19</v>
      </c>
      <c r="N70" s="36"/>
      <c r="O70" s="35">
        <f t="shared" si="25"/>
        <v>202</v>
      </c>
      <c r="P70" s="35">
        <f t="shared" si="26"/>
        <v>0</v>
      </c>
      <c r="Q70" s="35">
        <f t="shared" si="27"/>
        <v>581</v>
      </c>
      <c r="R70" s="35">
        <f t="shared" si="28"/>
        <v>781</v>
      </c>
      <c r="S70" s="35">
        <f t="shared" si="29"/>
        <v>857</v>
      </c>
      <c r="T70" s="22"/>
      <c r="U70" s="67">
        <f>IF(B70=C70,0,IF(S70&lt;&gt;"-",(S70)/Přehled!$A$1,0))</f>
        <v>2.0404761904761903</v>
      </c>
    </row>
    <row r="71" spans="1:21" x14ac:dyDescent="0.25">
      <c r="A71" s="55">
        <v>69</v>
      </c>
      <c r="B71" s="34">
        <v>4980</v>
      </c>
      <c r="C71" s="7"/>
      <c r="D71" s="56">
        <v>1250</v>
      </c>
      <c r="E71" s="41">
        <f t="shared" si="21"/>
        <v>625</v>
      </c>
      <c r="F71" s="41">
        <f t="shared" si="22"/>
        <v>210</v>
      </c>
      <c r="G71" s="41">
        <f t="shared" si="23"/>
        <v>55</v>
      </c>
      <c r="H71" s="7">
        <f t="shared" si="24"/>
        <v>10</v>
      </c>
      <c r="I71" s="34">
        <f t="shared" si="20"/>
        <v>2375</v>
      </c>
      <c r="J71" s="41">
        <f t="shared" si="20"/>
        <v>1188</v>
      </c>
      <c r="K71" s="41">
        <f t="shared" si="20"/>
        <v>399</v>
      </c>
      <c r="L71" s="41">
        <f t="shared" si="20"/>
        <v>105</v>
      </c>
      <c r="M71" s="7">
        <f t="shared" si="20"/>
        <v>19</v>
      </c>
      <c r="N71" s="36"/>
      <c r="O71" s="35">
        <f t="shared" si="25"/>
        <v>230</v>
      </c>
      <c r="P71" s="35">
        <f t="shared" si="26"/>
        <v>0</v>
      </c>
      <c r="Q71" s="35">
        <f t="shared" si="27"/>
        <v>619</v>
      </c>
      <c r="R71" s="35">
        <f t="shared" si="28"/>
        <v>808</v>
      </c>
      <c r="S71" s="35">
        <f t="shared" si="29"/>
        <v>894</v>
      </c>
      <c r="T71" s="22"/>
      <c r="U71" s="67">
        <f>IF(B71=C71,0,IF(S71&lt;&gt;"-",(S71)/Přehled!$A$1,0))</f>
        <v>2.1285714285714286</v>
      </c>
    </row>
    <row r="72" spans="1:21" x14ac:dyDescent="0.25">
      <c r="A72" s="55">
        <v>70</v>
      </c>
      <c r="B72" s="34">
        <v>5104</v>
      </c>
      <c r="C72" s="7"/>
      <c r="D72" s="56">
        <v>1270</v>
      </c>
      <c r="E72" s="41">
        <f t="shared" si="21"/>
        <v>635</v>
      </c>
      <c r="F72" s="41">
        <f t="shared" si="22"/>
        <v>210</v>
      </c>
      <c r="G72" s="41">
        <f t="shared" si="23"/>
        <v>55</v>
      </c>
      <c r="H72" s="7">
        <f t="shared" si="24"/>
        <v>10</v>
      </c>
      <c r="I72" s="34">
        <f t="shared" si="20"/>
        <v>2413</v>
      </c>
      <c r="J72" s="41">
        <f t="shared" si="20"/>
        <v>1207</v>
      </c>
      <c r="K72" s="41">
        <f t="shared" si="20"/>
        <v>399</v>
      </c>
      <c r="L72" s="41">
        <f t="shared" si="20"/>
        <v>105</v>
      </c>
      <c r="M72" s="7">
        <f t="shared" si="20"/>
        <v>19</v>
      </c>
      <c r="N72" s="36"/>
      <c r="O72" s="35">
        <f t="shared" si="25"/>
        <v>278</v>
      </c>
      <c r="P72" s="35">
        <f t="shared" si="26"/>
        <v>0</v>
      </c>
      <c r="Q72" s="35">
        <f t="shared" si="27"/>
        <v>686</v>
      </c>
      <c r="R72" s="35">
        <f t="shared" si="28"/>
        <v>875</v>
      </c>
      <c r="S72" s="35">
        <f t="shared" si="29"/>
        <v>961</v>
      </c>
      <c r="T72" s="22"/>
      <c r="U72" s="67">
        <f>IF(B72=C72,0,IF(S72&lt;&gt;"-",(S72)/Přehled!$A$1,0))</f>
        <v>2.288095238095238</v>
      </c>
    </row>
    <row r="73" spans="1:21" x14ac:dyDescent="0.25">
      <c r="A73" s="55">
        <v>71</v>
      </c>
      <c r="B73" s="34">
        <v>5232</v>
      </c>
      <c r="C73" s="7"/>
      <c r="D73" s="56">
        <v>1295</v>
      </c>
      <c r="E73" s="41">
        <f t="shared" si="21"/>
        <v>650</v>
      </c>
      <c r="F73" s="41">
        <f t="shared" si="22"/>
        <v>215</v>
      </c>
      <c r="G73" s="41">
        <f t="shared" si="23"/>
        <v>55</v>
      </c>
      <c r="H73" s="7">
        <f t="shared" si="24"/>
        <v>10</v>
      </c>
      <c r="I73" s="34">
        <f t="shared" si="20"/>
        <v>2461</v>
      </c>
      <c r="J73" s="41">
        <f t="shared" si="20"/>
        <v>1235</v>
      </c>
      <c r="K73" s="41">
        <f t="shared" si="20"/>
        <v>409</v>
      </c>
      <c r="L73" s="41">
        <f t="shared" si="20"/>
        <v>105</v>
      </c>
      <c r="M73" s="7">
        <f t="shared" si="20"/>
        <v>19</v>
      </c>
      <c r="N73" s="36"/>
      <c r="O73" s="35">
        <f t="shared" si="25"/>
        <v>310</v>
      </c>
      <c r="P73" s="35">
        <f t="shared" si="26"/>
        <v>0</v>
      </c>
      <c r="Q73" s="35">
        <f t="shared" si="27"/>
        <v>718</v>
      </c>
      <c r="R73" s="35">
        <f t="shared" si="28"/>
        <v>917</v>
      </c>
      <c r="S73" s="35">
        <f t="shared" si="29"/>
        <v>1003</v>
      </c>
      <c r="T73" s="22"/>
      <c r="U73" s="67">
        <f>IF(B73=C73,0,IF(S73&lt;&gt;"-",(S73)/Přehled!$A$1,0))</f>
        <v>2.388095238095238</v>
      </c>
    </row>
    <row r="74" spans="1:21" x14ac:dyDescent="0.25">
      <c r="A74" s="55">
        <v>72</v>
      </c>
      <c r="B74" s="34">
        <v>5363</v>
      </c>
      <c r="C74" s="7"/>
      <c r="D74" s="56">
        <v>1315</v>
      </c>
      <c r="E74" s="41">
        <f t="shared" si="21"/>
        <v>660</v>
      </c>
      <c r="F74" s="41">
        <f t="shared" si="22"/>
        <v>220</v>
      </c>
      <c r="G74" s="41">
        <f t="shared" si="23"/>
        <v>55</v>
      </c>
      <c r="H74" s="7">
        <f t="shared" si="24"/>
        <v>10</v>
      </c>
      <c r="I74" s="34">
        <f t="shared" si="20"/>
        <v>2499</v>
      </c>
      <c r="J74" s="41">
        <f t="shared" si="20"/>
        <v>1254</v>
      </c>
      <c r="K74" s="41">
        <f t="shared" si="20"/>
        <v>418</v>
      </c>
      <c r="L74" s="41">
        <f t="shared" si="20"/>
        <v>105</v>
      </c>
      <c r="M74" s="7">
        <f t="shared" si="20"/>
        <v>19</v>
      </c>
      <c r="N74" s="36"/>
      <c r="O74" s="35">
        <f t="shared" si="25"/>
        <v>365</v>
      </c>
      <c r="P74" s="35">
        <f t="shared" si="26"/>
        <v>0</v>
      </c>
      <c r="Q74" s="35">
        <f t="shared" si="27"/>
        <v>774</v>
      </c>
      <c r="R74" s="35">
        <f t="shared" si="28"/>
        <v>982</v>
      </c>
      <c r="S74" s="35">
        <f t="shared" si="29"/>
        <v>1068</v>
      </c>
      <c r="T74" s="22"/>
      <c r="U74" s="67">
        <f>IF(B74=C74,0,IF(S74&lt;&gt;"-",(S74)/Přehled!$A$1,0))</f>
        <v>2.5428571428571427</v>
      </c>
    </row>
    <row r="75" spans="1:21" x14ac:dyDescent="0.25">
      <c r="A75" s="55">
        <v>73</v>
      </c>
      <c r="B75" s="34">
        <v>5497</v>
      </c>
      <c r="C75" s="7"/>
      <c r="D75" s="56">
        <v>1335</v>
      </c>
      <c r="E75" s="41">
        <f t="shared" si="21"/>
        <v>670</v>
      </c>
      <c r="F75" s="41">
        <f t="shared" si="22"/>
        <v>225</v>
      </c>
      <c r="G75" s="41">
        <f t="shared" si="23"/>
        <v>55</v>
      </c>
      <c r="H75" s="7">
        <f t="shared" si="24"/>
        <v>10</v>
      </c>
      <c r="I75" s="34">
        <f t="shared" si="20"/>
        <v>2537</v>
      </c>
      <c r="J75" s="41">
        <f t="shared" si="20"/>
        <v>1273</v>
      </c>
      <c r="K75" s="41">
        <f t="shared" si="20"/>
        <v>428</v>
      </c>
      <c r="L75" s="41">
        <f t="shared" si="20"/>
        <v>105</v>
      </c>
      <c r="M75" s="7">
        <f t="shared" si="20"/>
        <v>19</v>
      </c>
      <c r="N75" s="36"/>
      <c r="O75" s="35">
        <f t="shared" si="25"/>
        <v>423</v>
      </c>
      <c r="P75" s="35">
        <f t="shared" si="26"/>
        <v>0</v>
      </c>
      <c r="Q75" s="35">
        <f t="shared" si="27"/>
        <v>831</v>
      </c>
      <c r="R75" s="35">
        <f t="shared" si="28"/>
        <v>1049</v>
      </c>
      <c r="S75" s="35">
        <f t="shared" si="29"/>
        <v>1135</v>
      </c>
      <c r="T75" s="22"/>
      <c r="U75" s="67">
        <f>IF(B75=C75,0,IF(S75&lt;&gt;"-",(S75)/Přehled!$A$1,0))</f>
        <v>2.7023809523809526</v>
      </c>
    </row>
    <row r="76" spans="1:21" x14ac:dyDescent="0.25">
      <c r="A76" s="55">
        <v>74</v>
      </c>
      <c r="B76" s="34">
        <v>5634</v>
      </c>
      <c r="C76" s="7"/>
      <c r="D76" s="56">
        <v>1360</v>
      </c>
      <c r="E76" s="41">
        <f t="shared" si="21"/>
        <v>680</v>
      </c>
      <c r="F76" s="41">
        <f t="shared" si="22"/>
        <v>225</v>
      </c>
      <c r="G76" s="41">
        <f t="shared" si="23"/>
        <v>55</v>
      </c>
      <c r="H76" s="7">
        <f t="shared" si="24"/>
        <v>10</v>
      </c>
      <c r="I76" s="34">
        <f t="shared" si="20"/>
        <v>2584</v>
      </c>
      <c r="J76" s="41">
        <f t="shared" si="20"/>
        <v>1292</v>
      </c>
      <c r="K76" s="41">
        <f t="shared" si="20"/>
        <v>428</v>
      </c>
      <c r="L76" s="41">
        <f t="shared" si="20"/>
        <v>105</v>
      </c>
      <c r="M76" s="7">
        <f t="shared" si="20"/>
        <v>19</v>
      </c>
      <c r="N76" s="36"/>
      <c r="O76" s="35">
        <f t="shared" si="25"/>
        <v>466</v>
      </c>
      <c r="P76" s="35">
        <f t="shared" si="26"/>
        <v>0</v>
      </c>
      <c r="Q76" s="35">
        <f t="shared" si="27"/>
        <v>902</v>
      </c>
      <c r="R76" s="35">
        <f t="shared" si="28"/>
        <v>1120</v>
      </c>
      <c r="S76" s="35">
        <f t="shared" si="29"/>
        <v>1206</v>
      </c>
      <c r="T76" s="22"/>
      <c r="U76" s="67">
        <f>IF(B76=C76,0,IF(S76&lt;&gt;"-",(S76)/Přehled!$A$1,0))</f>
        <v>2.8714285714285714</v>
      </c>
    </row>
    <row r="77" spans="1:21" x14ac:dyDescent="0.25">
      <c r="A77" s="55">
        <v>75</v>
      </c>
      <c r="B77" s="34">
        <v>5775</v>
      </c>
      <c r="C77" s="7"/>
      <c r="D77" s="56">
        <v>1380</v>
      </c>
      <c r="E77" s="41">
        <f t="shared" si="21"/>
        <v>690</v>
      </c>
      <c r="F77" s="41">
        <f t="shared" si="22"/>
        <v>230</v>
      </c>
      <c r="G77" s="41">
        <f t="shared" si="23"/>
        <v>60</v>
      </c>
      <c r="H77" s="7">
        <f t="shared" si="24"/>
        <v>10</v>
      </c>
      <c r="I77" s="34">
        <f t="shared" si="20"/>
        <v>2622</v>
      </c>
      <c r="J77" s="41">
        <f t="shared" si="20"/>
        <v>1311</v>
      </c>
      <c r="K77" s="41">
        <f t="shared" si="20"/>
        <v>437</v>
      </c>
      <c r="L77" s="41">
        <f t="shared" si="20"/>
        <v>114</v>
      </c>
      <c r="M77" s="7">
        <f t="shared" si="20"/>
        <v>19</v>
      </c>
      <c r="N77" s="36"/>
      <c r="O77" s="35">
        <f t="shared" si="25"/>
        <v>531</v>
      </c>
      <c r="P77" s="35">
        <f t="shared" si="26"/>
        <v>0</v>
      </c>
      <c r="Q77" s="35">
        <f t="shared" si="27"/>
        <v>968</v>
      </c>
      <c r="R77" s="35">
        <f t="shared" si="28"/>
        <v>1177</v>
      </c>
      <c r="S77" s="35">
        <f t="shared" si="29"/>
        <v>1272</v>
      </c>
      <c r="T77" s="22"/>
      <c r="U77" s="67">
        <f>IF(B77=C77,0,IF(S77&lt;&gt;"-",(S77)/Přehled!$A$1,0))</f>
        <v>3.0285714285714285</v>
      </c>
    </row>
    <row r="78" spans="1:21" x14ac:dyDescent="0.25">
      <c r="A78" s="55">
        <v>76</v>
      </c>
      <c r="B78" s="34">
        <v>5919</v>
      </c>
      <c r="C78" s="7"/>
      <c r="D78" s="56">
        <v>1405</v>
      </c>
      <c r="E78" s="41">
        <f t="shared" si="21"/>
        <v>705</v>
      </c>
      <c r="F78" s="41">
        <f t="shared" si="22"/>
        <v>235</v>
      </c>
      <c r="G78" s="41">
        <f t="shared" si="23"/>
        <v>60</v>
      </c>
      <c r="H78" s="7">
        <f t="shared" si="24"/>
        <v>10</v>
      </c>
      <c r="I78" s="34">
        <f t="shared" si="20"/>
        <v>2670</v>
      </c>
      <c r="J78" s="41">
        <f t="shared" si="20"/>
        <v>1340</v>
      </c>
      <c r="K78" s="41">
        <f t="shared" si="20"/>
        <v>447</v>
      </c>
      <c r="L78" s="41">
        <f t="shared" si="20"/>
        <v>114</v>
      </c>
      <c r="M78" s="7">
        <f t="shared" si="20"/>
        <v>19</v>
      </c>
      <c r="N78" s="36"/>
      <c r="O78" s="35">
        <f t="shared" si="25"/>
        <v>579</v>
      </c>
      <c r="P78" s="35">
        <f t="shared" si="26"/>
        <v>0</v>
      </c>
      <c r="Q78" s="35">
        <f t="shared" si="27"/>
        <v>1015</v>
      </c>
      <c r="R78" s="35">
        <f t="shared" si="28"/>
        <v>1234</v>
      </c>
      <c r="S78" s="35">
        <f t="shared" si="29"/>
        <v>1329</v>
      </c>
      <c r="T78" s="22"/>
      <c r="U78" s="67">
        <f>IF(B78=C78,0,IF(S78&lt;&gt;"-",(S78)/Přehled!$A$1,0))</f>
        <v>3.1642857142857141</v>
      </c>
    </row>
    <row r="79" spans="1:21" x14ac:dyDescent="0.25">
      <c r="A79" s="55">
        <v>77</v>
      </c>
      <c r="B79" s="34">
        <v>6067</v>
      </c>
      <c r="C79" s="7"/>
      <c r="D79" s="56">
        <v>1425</v>
      </c>
      <c r="E79" s="41">
        <f t="shared" si="21"/>
        <v>715</v>
      </c>
      <c r="F79" s="41">
        <f t="shared" si="22"/>
        <v>240</v>
      </c>
      <c r="G79" s="41">
        <f t="shared" si="23"/>
        <v>60</v>
      </c>
      <c r="H79" s="7">
        <f t="shared" si="24"/>
        <v>10</v>
      </c>
      <c r="I79" s="34">
        <f t="shared" si="20"/>
        <v>2708</v>
      </c>
      <c r="J79" s="41">
        <f t="shared" si="20"/>
        <v>1359</v>
      </c>
      <c r="K79" s="41">
        <f t="shared" si="20"/>
        <v>456</v>
      </c>
      <c r="L79" s="41">
        <f t="shared" si="20"/>
        <v>114</v>
      </c>
      <c r="M79" s="7">
        <f t="shared" si="20"/>
        <v>19</v>
      </c>
      <c r="N79" s="36"/>
      <c r="O79" s="35">
        <f t="shared" si="25"/>
        <v>651</v>
      </c>
      <c r="P79" s="35">
        <f t="shared" si="26"/>
        <v>0</v>
      </c>
      <c r="Q79" s="35">
        <f t="shared" si="27"/>
        <v>1088</v>
      </c>
      <c r="R79" s="35">
        <f t="shared" si="28"/>
        <v>1316</v>
      </c>
      <c r="S79" s="35">
        <f t="shared" si="29"/>
        <v>1411</v>
      </c>
      <c r="T79" s="22"/>
      <c r="U79" s="67">
        <f>IF(B79=C79,0,IF(S79&lt;&gt;"-",(S79)/Přehled!$A$1,0))</f>
        <v>3.3595238095238096</v>
      </c>
    </row>
    <row r="80" spans="1:21" x14ac:dyDescent="0.25">
      <c r="A80" s="55">
        <v>78</v>
      </c>
      <c r="B80" s="34">
        <v>6219</v>
      </c>
      <c r="C80" s="7"/>
      <c r="D80" s="56">
        <v>1450</v>
      </c>
      <c r="E80" s="41">
        <f t="shared" si="21"/>
        <v>725</v>
      </c>
      <c r="F80" s="41">
        <f t="shared" si="22"/>
        <v>240</v>
      </c>
      <c r="G80" s="41">
        <f t="shared" si="23"/>
        <v>60</v>
      </c>
      <c r="H80" s="7">
        <f t="shared" si="24"/>
        <v>10</v>
      </c>
      <c r="I80" s="34">
        <f t="shared" si="20"/>
        <v>2755</v>
      </c>
      <c r="J80" s="41">
        <f t="shared" si="20"/>
        <v>1378</v>
      </c>
      <c r="K80" s="41">
        <f t="shared" si="20"/>
        <v>456</v>
      </c>
      <c r="L80" s="41">
        <f t="shared" si="20"/>
        <v>114</v>
      </c>
      <c r="M80" s="7">
        <f t="shared" si="20"/>
        <v>19</v>
      </c>
      <c r="N80" s="36"/>
      <c r="O80" s="35">
        <f t="shared" si="25"/>
        <v>709</v>
      </c>
      <c r="P80" s="35">
        <f t="shared" si="26"/>
        <v>0</v>
      </c>
      <c r="Q80" s="35">
        <f t="shared" si="27"/>
        <v>1174</v>
      </c>
      <c r="R80" s="35">
        <f t="shared" si="28"/>
        <v>1402</v>
      </c>
      <c r="S80" s="35">
        <f t="shared" si="29"/>
        <v>1497</v>
      </c>
      <c r="T80" s="22"/>
      <c r="U80" s="67">
        <f>IF(B80=C80,0,IF(S80&lt;&gt;"-",(S80)/Přehled!$A$1,0))</f>
        <v>3.5642857142857145</v>
      </c>
    </row>
    <row r="81" spans="1:21" x14ac:dyDescent="0.25">
      <c r="A81" s="55">
        <v>79</v>
      </c>
      <c r="B81" s="34">
        <v>6374</v>
      </c>
      <c r="C81" s="7"/>
      <c r="D81" s="56">
        <v>1470</v>
      </c>
      <c r="E81" s="41">
        <f t="shared" si="21"/>
        <v>735</v>
      </c>
      <c r="F81" s="41">
        <f t="shared" si="22"/>
        <v>245</v>
      </c>
      <c r="G81" s="41">
        <f t="shared" si="23"/>
        <v>60</v>
      </c>
      <c r="H81" s="7">
        <f t="shared" si="24"/>
        <v>10</v>
      </c>
      <c r="I81" s="34">
        <f t="shared" si="20"/>
        <v>2793</v>
      </c>
      <c r="J81" s="41">
        <f t="shared" si="20"/>
        <v>1397</v>
      </c>
      <c r="K81" s="41">
        <f t="shared" si="20"/>
        <v>466</v>
      </c>
      <c r="L81" s="41">
        <f t="shared" si="20"/>
        <v>114</v>
      </c>
      <c r="M81" s="7">
        <f t="shared" si="20"/>
        <v>19</v>
      </c>
      <c r="N81" s="36"/>
      <c r="O81" s="35">
        <f t="shared" si="25"/>
        <v>788</v>
      </c>
      <c r="P81" s="35">
        <f t="shared" si="26"/>
        <v>0</v>
      </c>
      <c r="Q81" s="35">
        <f t="shared" si="27"/>
        <v>1252</v>
      </c>
      <c r="R81" s="35">
        <f t="shared" si="28"/>
        <v>1490</v>
      </c>
      <c r="S81" s="35">
        <f t="shared" si="29"/>
        <v>1585</v>
      </c>
      <c r="T81" s="22"/>
      <c r="U81" s="67">
        <f>IF(B81=C81,0,IF(S81&lt;&gt;"-",(S81)/Přehled!$A$1,0))</f>
        <v>3.7738095238095237</v>
      </c>
    </row>
    <row r="82" spans="1:21" x14ac:dyDescent="0.25">
      <c r="A82" s="93">
        <v>80</v>
      </c>
      <c r="B82" s="94">
        <v>6534</v>
      </c>
      <c r="C82" s="95"/>
      <c r="D82" s="96">
        <v>1495</v>
      </c>
      <c r="E82" s="97">
        <f t="shared" si="21"/>
        <v>750</v>
      </c>
      <c r="F82" s="97">
        <f t="shared" si="22"/>
        <v>250</v>
      </c>
      <c r="G82" s="97">
        <f t="shared" si="23"/>
        <v>65</v>
      </c>
      <c r="H82" s="95">
        <f t="shared" si="24"/>
        <v>15</v>
      </c>
      <c r="I82" s="94">
        <f t="shared" si="20"/>
        <v>2841</v>
      </c>
      <c r="J82" s="97">
        <f t="shared" si="20"/>
        <v>1425</v>
      </c>
      <c r="K82" s="97">
        <f t="shared" si="20"/>
        <v>475</v>
      </c>
      <c r="L82" s="97">
        <f t="shared" si="20"/>
        <v>124</v>
      </c>
      <c r="M82" s="95">
        <f t="shared" si="20"/>
        <v>29</v>
      </c>
      <c r="N82" s="36"/>
      <c r="O82" s="35">
        <f t="shared" si="25"/>
        <v>852</v>
      </c>
      <c r="P82" s="35">
        <f t="shared" si="26"/>
        <v>0</v>
      </c>
      <c r="Q82" s="35">
        <f t="shared" si="27"/>
        <v>1318</v>
      </c>
      <c r="R82" s="35">
        <f t="shared" si="28"/>
        <v>1545</v>
      </c>
      <c r="S82" s="35">
        <f t="shared" si="29"/>
        <v>1640</v>
      </c>
      <c r="T82" s="22"/>
      <c r="U82" s="67">
        <f>IF(B82=C82,0,IF(S82&lt;&gt;"-",(S82)/Přehled!$A$1,0))</f>
        <v>3.9047619047619047</v>
      </c>
    </row>
    <row r="83" spans="1:21" x14ac:dyDescent="0.25">
      <c r="A83" s="55">
        <v>81</v>
      </c>
      <c r="B83" s="34">
        <v>6697</v>
      </c>
      <c r="C83" s="7"/>
      <c r="D83" s="56">
        <v>1515</v>
      </c>
      <c r="E83" s="41">
        <f t="shared" si="21"/>
        <v>760</v>
      </c>
      <c r="F83" s="41">
        <f t="shared" si="22"/>
        <v>255</v>
      </c>
      <c r="G83" s="41">
        <f t="shared" si="23"/>
        <v>65</v>
      </c>
      <c r="H83" s="7">
        <f t="shared" si="24"/>
        <v>15</v>
      </c>
      <c r="I83" s="34">
        <f t="shared" si="20"/>
        <v>2879</v>
      </c>
      <c r="J83" s="41">
        <f t="shared" si="20"/>
        <v>1444</v>
      </c>
      <c r="K83" s="41">
        <f t="shared" si="20"/>
        <v>485</v>
      </c>
      <c r="L83" s="41">
        <f t="shared" si="20"/>
        <v>124</v>
      </c>
      <c r="M83" s="7">
        <f t="shared" si="20"/>
        <v>29</v>
      </c>
      <c r="N83" s="36"/>
      <c r="O83" s="35">
        <f t="shared" si="25"/>
        <v>939</v>
      </c>
      <c r="P83" s="35">
        <f t="shared" si="26"/>
        <v>0</v>
      </c>
      <c r="Q83" s="35">
        <f t="shared" si="27"/>
        <v>1404</v>
      </c>
      <c r="R83" s="35">
        <f t="shared" si="28"/>
        <v>1641</v>
      </c>
      <c r="S83" s="35">
        <f t="shared" si="29"/>
        <v>1736</v>
      </c>
      <c r="T83" s="22"/>
      <c r="U83" s="67">
        <f>IF(B83=C83,0,IF(S83&lt;&gt;"-",(S83)/Přehled!$A$1,0))</f>
        <v>4.1333333333333337</v>
      </c>
    </row>
    <row r="84" spans="1:21" x14ac:dyDescent="0.25">
      <c r="A84" s="55">
        <v>82</v>
      </c>
      <c r="B84" s="34">
        <v>6864</v>
      </c>
      <c r="C84" s="7"/>
      <c r="D84" s="56">
        <v>1540</v>
      </c>
      <c r="E84" s="41">
        <f t="shared" si="21"/>
        <v>770</v>
      </c>
      <c r="F84" s="41">
        <f t="shared" si="22"/>
        <v>255</v>
      </c>
      <c r="G84" s="41">
        <f t="shared" si="23"/>
        <v>65</v>
      </c>
      <c r="H84" s="7">
        <f t="shared" si="24"/>
        <v>15</v>
      </c>
      <c r="I84" s="34">
        <f t="shared" si="20"/>
        <v>2926</v>
      </c>
      <c r="J84" s="41">
        <f t="shared" si="20"/>
        <v>1463</v>
      </c>
      <c r="K84" s="41">
        <f t="shared" si="20"/>
        <v>485</v>
      </c>
      <c r="L84" s="41">
        <f t="shared" si="20"/>
        <v>124</v>
      </c>
      <c r="M84" s="7">
        <f t="shared" si="20"/>
        <v>29</v>
      </c>
      <c r="N84" s="36"/>
      <c r="O84" s="35">
        <f t="shared" si="25"/>
        <v>1012</v>
      </c>
      <c r="P84" s="35">
        <f t="shared" si="26"/>
        <v>0</v>
      </c>
      <c r="Q84" s="35">
        <f t="shared" si="27"/>
        <v>1505</v>
      </c>
      <c r="R84" s="35">
        <f t="shared" si="28"/>
        <v>1742</v>
      </c>
      <c r="S84" s="35">
        <f t="shared" si="29"/>
        <v>1837</v>
      </c>
      <c r="T84" s="22"/>
      <c r="U84" s="67">
        <f>IF(B84=C84,0,IF(S84&lt;&gt;"-",(S84)/Přehled!$A$1,0))</f>
        <v>4.3738095238095234</v>
      </c>
    </row>
    <row r="85" spans="1:21" x14ac:dyDescent="0.25">
      <c r="A85" s="55">
        <v>83</v>
      </c>
      <c r="B85" s="34">
        <v>7036</v>
      </c>
      <c r="C85" s="7"/>
      <c r="D85" s="56">
        <v>1560</v>
      </c>
      <c r="E85" s="41">
        <f t="shared" si="21"/>
        <v>780</v>
      </c>
      <c r="F85" s="41">
        <f t="shared" si="22"/>
        <v>260</v>
      </c>
      <c r="G85" s="41">
        <f t="shared" si="23"/>
        <v>65</v>
      </c>
      <c r="H85" s="7">
        <f t="shared" si="24"/>
        <v>15</v>
      </c>
      <c r="I85" s="34">
        <f t="shared" si="20"/>
        <v>2964</v>
      </c>
      <c r="J85" s="41">
        <f t="shared" si="20"/>
        <v>1482</v>
      </c>
      <c r="K85" s="41">
        <f t="shared" si="20"/>
        <v>494</v>
      </c>
      <c r="L85" s="41">
        <f t="shared" si="20"/>
        <v>124</v>
      </c>
      <c r="M85" s="7">
        <f t="shared" si="20"/>
        <v>29</v>
      </c>
      <c r="N85" s="36"/>
      <c r="O85" s="35">
        <f t="shared" si="25"/>
        <v>1108</v>
      </c>
      <c r="P85" s="35">
        <f t="shared" si="26"/>
        <v>0</v>
      </c>
      <c r="Q85" s="35">
        <f t="shared" si="27"/>
        <v>1602</v>
      </c>
      <c r="R85" s="35">
        <f t="shared" si="28"/>
        <v>1848</v>
      </c>
      <c r="S85" s="35">
        <f t="shared" si="29"/>
        <v>1943</v>
      </c>
      <c r="T85" s="22"/>
      <c r="U85" s="67">
        <f>IF(B85=C85,0,IF(S85&lt;&gt;"-",(S85)/Přehled!$A$1,0))</f>
        <v>4.6261904761904766</v>
      </c>
    </row>
    <row r="86" spans="1:21" x14ac:dyDescent="0.25">
      <c r="A86" s="55">
        <v>84</v>
      </c>
      <c r="B86" s="34">
        <v>7212</v>
      </c>
      <c r="C86" s="7"/>
      <c r="D86" s="56">
        <v>1585</v>
      </c>
      <c r="E86" s="41">
        <f t="shared" si="21"/>
        <v>795</v>
      </c>
      <c r="F86" s="41">
        <f t="shared" si="22"/>
        <v>265</v>
      </c>
      <c r="G86" s="41">
        <f t="shared" si="23"/>
        <v>65</v>
      </c>
      <c r="H86" s="7">
        <f t="shared" si="24"/>
        <v>15</v>
      </c>
      <c r="I86" s="34">
        <f t="shared" si="20"/>
        <v>3012</v>
      </c>
      <c r="J86" s="41">
        <f t="shared" si="20"/>
        <v>1511</v>
      </c>
      <c r="K86" s="41">
        <f t="shared" si="20"/>
        <v>504</v>
      </c>
      <c r="L86" s="41">
        <f t="shared" si="20"/>
        <v>124</v>
      </c>
      <c r="M86" s="7">
        <f t="shared" si="20"/>
        <v>29</v>
      </c>
      <c r="N86" s="36"/>
      <c r="O86" s="35">
        <f t="shared" si="25"/>
        <v>1188</v>
      </c>
      <c r="P86" s="35">
        <f t="shared" si="26"/>
        <v>0</v>
      </c>
      <c r="Q86" s="35">
        <f t="shared" si="27"/>
        <v>1681</v>
      </c>
      <c r="R86" s="35">
        <f t="shared" si="28"/>
        <v>1937</v>
      </c>
      <c r="S86" s="35">
        <f t="shared" si="29"/>
        <v>2032</v>
      </c>
      <c r="T86" s="22"/>
      <c r="U86" s="67">
        <f>IF(B86=C86,0,IF(S86&lt;&gt;"-",(S86)/Přehled!$A$1,0))</f>
        <v>4.8380952380952378</v>
      </c>
    </row>
    <row r="87" spans="1:21" x14ac:dyDescent="0.25">
      <c r="A87" s="55">
        <v>85</v>
      </c>
      <c r="B87" s="34">
        <v>7392</v>
      </c>
      <c r="C87" s="7"/>
      <c r="D87" s="56">
        <v>1605</v>
      </c>
      <c r="E87" s="41">
        <f t="shared" si="21"/>
        <v>805</v>
      </c>
      <c r="F87" s="41">
        <f t="shared" si="22"/>
        <v>270</v>
      </c>
      <c r="G87" s="41">
        <f t="shared" si="23"/>
        <v>70</v>
      </c>
      <c r="H87" s="7">
        <f t="shared" si="24"/>
        <v>15</v>
      </c>
      <c r="I87" s="34">
        <f t="shared" si="20"/>
        <v>3050</v>
      </c>
      <c r="J87" s="41">
        <f t="shared" si="20"/>
        <v>1530</v>
      </c>
      <c r="K87" s="41">
        <f t="shared" si="20"/>
        <v>513</v>
      </c>
      <c r="L87" s="41">
        <f t="shared" si="20"/>
        <v>133</v>
      </c>
      <c r="M87" s="7">
        <f t="shared" si="20"/>
        <v>29</v>
      </c>
      <c r="N87" s="36"/>
      <c r="O87" s="35">
        <f t="shared" si="25"/>
        <v>1292</v>
      </c>
      <c r="P87" s="35">
        <f t="shared" si="26"/>
        <v>0</v>
      </c>
      <c r="Q87" s="35">
        <f t="shared" si="27"/>
        <v>1786</v>
      </c>
      <c r="R87" s="35">
        <f t="shared" si="28"/>
        <v>2033</v>
      </c>
      <c r="S87" s="35">
        <f t="shared" si="29"/>
        <v>2137</v>
      </c>
      <c r="T87" s="22"/>
      <c r="U87" s="67">
        <f>IF(B87=C87,0,IF(S87&lt;&gt;"-",(S87)/Přehled!$A$1,0))</f>
        <v>5.0880952380952378</v>
      </c>
    </row>
    <row r="88" spans="1:21" x14ac:dyDescent="0.25">
      <c r="A88" s="55">
        <v>86</v>
      </c>
      <c r="B88" s="34">
        <v>7577</v>
      </c>
      <c r="C88" s="7"/>
      <c r="D88" s="56">
        <v>1630</v>
      </c>
      <c r="E88" s="41">
        <f t="shared" si="21"/>
        <v>815</v>
      </c>
      <c r="F88" s="41">
        <f t="shared" si="22"/>
        <v>270</v>
      </c>
      <c r="G88" s="41">
        <f t="shared" si="23"/>
        <v>70</v>
      </c>
      <c r="H88" s="7">
        <f t="shared" si="24"/>
        <v>15</v>
      </c>
      <c r="I88" s="34">
        <f t="shared" si="20"/>
        <v>3097</v>
      </c>
      <c r="J88" s="41">
        <f t="shared" si="20"/>
        <v>1549</v>
      </c>
      <c r="K88" s="41">
        <f t="shared" si="20"/>
        <v>513</v>
      </c>
      <c r="L88" s="41">
        <f t="shared" si="20"/>
        <v>133</v>
      </c>
      <c r="M88" s="7">
        <f t="shared" si="20"/>
        <v>29</v>
      </c>
      <c r="N88" s="36"/>
      <c r="O88" s="35">
        <f t="shared" si="25"/>
        <v>1383</v>
      </c>
      <c r="P88" s="35">
        <f t="shared" si="26"/>
        <v>0</v>
      </c>
      <c r="Q88" s="35">
        <f t="shared" si="27"/>
        <v>1905</v>
      </c>
      <c r="R88" s="35">
        <f t="shared" si="28"/>
        <v>2152</v>
      </c>
      <c r="S88" s="35">
        <f t="shared" si="29"/>
        <v>2256</v>
      </c>
      <c r="T88" s="22"/>
      <c r="U88" s="67">
        <f>IF(B88=C88,0,IF(S88&lt;&gt;"-",(S88)/Přehled!$A$1,0))</f>
        <v>5.371428571428571</v>
      </c>
    </row>
    <row r="89" spans="1:21" x14ac:dyDescent="0.25">
      <c r="A89" s="55">
        <v>87</v>
      </c>
      <c r="B89" s="34">
        <v>7766</v>
      </c>
      <c r="C89" s="7"/>
      <c r="D89" s="56">
        <v>1650</v>
      </c>
      <c r="E89" s="41">
        <f t="shared" si="21"/>
        <v>825</v>
      </c>
      <c r="F89" s="41">
        <f t="shared" si="22"/>
        <v>275</v>
      </c>
      <c r="G89" s="41">
        <f t="shared" si="23"/>
        <v>70</v>
      </c>
      <c r="H89" s="7">
        <f t="shared" si="24"/>
        <v>15</v>
      </c>
      <c r="I89" s="34">
        <f t="shared" si="20"/>
        <v>3135</v>
      </c>
      <c r="J89" s="41">
        <f t="shared" si="20"/>
        <v>1568</v>
      </c>
      <c r="K89" s="41">
        <f t="shared" si="20"/>
        <v>523</v>
      </c>
      <c r="L89" s="41">
        <f t="shared" si="20"/>
        <v>133</v>
      </c>
      <c r="M89" s="7">
        <f t="shared" si="20"/>
        <v>29</v>
      </c>
      <c r="N89" s="36"/>
      <c r="O89" s="35">
        <f t="shared" si="25"/>
        <v>1496</v>
      </c>
      <c r="P89" s="35">
        <f t="shared" si="26"/>
        <v>0</v>
      </c>
      <c r="Q89" s="35">
        <f t="shared" si="27"/>
        <v>2017</v>
      </c>
      <c r="R89" s="35">
        <f t="shared" si="28"/>
        <v>2274</v>
      </c>
      <c r="S89" s="35">
        <f t="shared" si="29"/>
        <v>2378</v>
      </c>
      <c r="T89" s="22"/>
      <c r="U89" s="67">
        <f>IF(B89=C89,0,IF(S89&lt;&gt;"-",(S89)/Přehled!$A$1,0))</f>
        <v>5.6619047619047622</v>
      </c>
    </row>
    <row r="90" spans="1:21" x14ac:dyDescent="0.25">
      <c r="A90" s="55">
        <v>88</v>
      </c>
      <c r="B90" s="34">
        <v>7961</v>
      </c>
      <c r="C90" s="7"/>
      <c r="D90" s="56">
        <v>1675</v>
      </c>
      <c r="E90" s="41">
        <f t="shared" si="21"/>
        <v>840</v>
      </c>
      <c r="F90" s="41">
        <f t="shared" si="22"/>
        <v>280</v>
      </c>
      <c r="G90" s="41">
        <f t="shared" si="23"/>
        <v>70</v>
      </c>
      <c r="H90" s="7">
        <f t="shared" si="24"/>
        <v>15</v>
      </c>
      <c r="I90" s="34">
        <f t="shared" si="20"/>
        <v>3183</v>
      </c>
      <c r="J90" s="41">
        <f t="shared" si="20"/>
        <v>1596</v>
      </c>
      <c r="K90" s="41">
        <f t="shared" si="20"/>
        <v>532</v>
      </c>
      <c r="L90" s="41">
        <f t="shared" si="20"/>
        <v>133</v>
      </c>
      <c r="M90" s="7">
        <f t="shared" si="20"/>
        <v>29</v>
      </c>
      <c r="N90" s="36"/>
      <c r="O90" s="35">
        <f t="shared" si="25"/>
        <v>1595</v>
      </c>
      <c r="P90" s="35">
        <f t="shared" si="26"/>
        <v>0</v>
      </c>
      <c r="Q90" s="35">
        <f t="shared" si="27"/>
        <v>2118</v>
      </c>
      <c r="R90" s="35">
        <f t="shared" si="28"/>
        <v>2384</v>
      </c>
      <c r="S90" s="35">
        <f t="shared" si="29"/>
        <v>2488</v>
      </c>
      <c r="T90" s="22"/>
      <c r="U90" s="67">
        <f>IF(B90=C90,0,IF(S90&lt;&gt;"-",(S90)/Přehled!$A$1,0))</f>
        <v>5.9238095238095241</v>
      </c>
    </row>
    <row r="91" spans="1:21" x14ac:dyDescent="0.25">
      <c r="A91" s="55">
        <v>89</v>
      </c>
      <c r="B91" s="34">
        <v>8160</v>
      </c>
      <c r="C91" s="7"/>
      <c r="D91" s="56">
        <v>1700</v>
      </c>
      <c r="E91" s="41">
        <f t="shared" si="21"/>
        <v>850</v>
      </c>
      <c r="F91" s="41">
        <f t="shared" si="22"/>
        <v>285</v>
      </c>
      <c r="G91" s="41">
        <f t="shared" si="23"/>
        <v>70</v>
      </c>
      <c r="H91" s="7">
        <f t="shared" si="24"/>
        <v>15</v>
      </c>
      <c r="I91" s="34">
        <f t="shared" si="20"/>
        <v>3230</v>
      </c>
      <c r="J91" s="41">
        <f t="shared" si="20"/>
        <v>1615</v>
      </c>
      <c r="K91" s="41">
        <f t="shared" si="20"/>
        <v>542</v>
      </c>
      <c r="L91" s="41">
        <f t="shared" si="20"/>
        <v>133</v>
      </c>
      <c r="M91" s="7">
        <f t="shared" si="20"/>
        <v>29</v>
      </c>
      <c r="N91" s="36"/>
      <c r="O91" s="35">
        <f t="shared" si="25"/>
        <v>1700</v>
      </c>
      <c r="P91" s="35">
        <f t="shared" si="26"/>
        <v>0</v>
      </c>
      <c r="Q91" s="35">
        <f t="shared" si="27"/>
        <v>2231</v>
      </c>
      <c r="R91" s="35">
        <f t="shared" si="28"/>
        <v>2507</v>
      </c>
      <c r="S91" s="35">
        <f t="shared" si="29"/>
        <v>2611</v>
      </c>
      <c r="T91" s="22"/>
      <c r="U91" s="67">
        <f>IF(B91=C91,0,IF(S91&lt;&gt;"-",(S91)/Přehled!$A$1,0))</f>
        <v>6.2166666666666668</v>
      </c>
    </row>
    <row r="92" spans="1:21" x14ac:dyDescent="0.25">
      <c r="A92" s="55">
        <v>90</v>
      </c>
      <c r="B92" s="34">
        <v>8364</v>
      </c>
      <c r="C92" s="7"/>
      <c r="D92" s="56">
        <v>1720</v>
      </c>
      <c r="E92" s="41">
        <f t="shared" si="21"/>
        <v>860</v>
      </c>
      <c r="F92" s="41">
        <f t="shared" si="22"/>
        <v>285</v>
      </c>
      <c r="G92" s="41">
        <f t="shared" si="23"/>
        <v>70</v>
      </c>
      <c r="H92" s="7">
        <f t="shared" si="24"/>
        <v>15</v>
      </c>
      <c r="I92" s="34">
        <f t="shared" si="20"/>
        <v>3268</v>
      </c>
      <c r="J92" s="41">
        <f t="shared" si="20"/>
        <v>1634</v>
      </c>
      <c r="K92" s="41">
        <f t="shared" si="20"/>
        <v>542</v>
      </c>
      <c r="L92" s="41">
        <f t="shared" si="20"/>
        <v>133</v>
      </c>
      <c r="M92" s="7">
        <f t="shared" si="20"/>
        <v>29</v>
      </c>
      <c r="N92" s="36"/>
      <c r="O92" s="35">
        <f t="shared" si="25"/>
        <v>1828</v>
      </c>
      <c r="P92" s="35">
        <f t="shared" si="26"/>
        <v>0</v>
      </c>
      <c r="Q92" s="35">
        <f t="shared" si="27"/>
        <v>2378</v>
      </c>
      <c r="R92" s="35">
        <f t="shared" si="28"/>
        <v>2654</v>
      </c>
      <c r="S92" s="35">
        <f t="shared" si="29"/>
        <v>2758</v>
      </c>
      <c r="T92" s="22"/>
      <c r="U92" s="67">
        <f>IF(B92=C92,0,IF(S92&lt;&gt;"-",(S92)/Přehled!$A$1,0))</f>
        <v>6.5666666666666664</v>
      </c>
    </row>
    <row r="93" spans="1:21" x14ac:dyDescent="0.25">
      <c r="A93" s="55">
        <v>91</v>
      </c>
      <c r="B93" s="34">
        <v>8573</v>
      </c>
      <c r="C93" s="7"/>
      <c r="D93" s="56">
        <v>1745</v>
      </c>
      <c r="E93" s="41">
        <f t="shared" si="21"/>
        <v>875</v>
      </c>
      <c r="F93" s="41">
        <f t="shared" si="22"/>
        <v>290</v>
      </c>
      <c r="G93" s="41">
        <f t="shared" si="23"/>
        <v>75</v>
      </c>
      <c r="H93" s="7">
        <f t="shared" si="24"/>
        <v>15</v>
      </c>
      <c r="I93" s="34">
        <f t="shared" si="20"/>
        <v>3316</v>
      </c>
      <c r="J93" s="41">
        <f t="shared" si="20"/>
        <v>1663</v>
      </c>
      <c r="K93" s="41">
        <f t="shared" si="20"/>
        <v>551</v>
      </c>
      <c r="L93" s="41">
        <f t="shared" si="20"/>
        <v>143</v>
      </c>
      <c r="M93" s="7">
        <f t="shared" si="20"/>
        <v>29</v>
      </c>
      <c r="N93" s="36"/>
      <c r="O93" s="35">
        <f t="shared" si="25"/>
        <v>1941</v>
      </c>
      <c r="P93" s="35">
        <f t="shared" si="26"/>
        <v>0</v>
      </c>
      <c r="Q93" s="35">
        <f t="shared" si="27"/>
        <v>2492</v>
      </c>
      <c r="R93" s="35">
        <f t="shared" si="28"/>
        <v>2757</v>
      </c>
      <c r="S93" s="35">
        <f t="shared" si="29"/>
        <v>2871</v>
      </c>
      <c r="T93" s="22"/>
      <c r="U93" s="67">
        <f>IF(B93=C93,0,IF(S93&lt;&gt;"-",(S93)/Přehled!$A$1,0))</f>
        <v>6.8357142857142854</v>
      </c>
    </row>
    <row r="94" spans="1:21" x14ac:dyDescent="0.25">
      <c r="A94" s="55">
        <v>92</v>
      </c>
      <c r="B94" s="34">
        <v>8787</v>
      </c>
      <c r="C94" s="7"/>
      <c r="D94" s="56">
        <v>1770</v>
      </c>
      <c r="E94" s="41">
        <f t="shared" si="21"/>
        <v>885</v>
      </c>
      <c r="F94" s="41">
        <f t="shared" si="22"/>
        <v>295</v>
      </c>
      <c r="G94" s="41">
        <f t="shared" si="23"/>
        <v>75</v>
      </c>
      <c r="H94" s="7">
        <f t="shared" si="24"/>
        <v>15</v>
      </c>
      <c r="I94" s="34">
        <f t="shared" si="20"/>
        <v>3363</v>
      </c>
      <c r="J94" s="41">
        <f t="shared" si="20"/>
        <v>1682</v>
      </c>
      <c r="K94" s="41">
        <f t="shared" si="20"/>
        <v>561</v>
      </c>
      <c r="L94" s="41">
        <f t="shared" si="20"/>
        <v>143</v>
      </c>
      <c r="M94" s="7">
        <f t="shared" si="20"/>
        <v>29</v>
      </c>
      <c r="N94" s="36"/>
      <c r="O94" s="35">
        <f t="shared" si="25"/>
        <v>2061</v>
      </c>
      <c r="P94" s="35">
        <f t="shared" si="26"/>
        <v>0</v>
      </c>
      <c r="Q94" s="35">
        <f t="shared" si="27"/>
        <v>2620</v>
      </c>
      <c r="R94" s="35">
        <f t="shared" si="28"/>
        <v>2895</v>
      </c>
      <c r="S94" s="35">
        <f t="shared" si="29"/>
        <v>3009</v>
      </c>
      <c r="T94" s="22"/>
      <c r="U94" s="67">
        <f>IF(B94=C94,0,IF(S94&lt;&gt;"-",(S94)/Přehled!$A$1,0))</f>
        <v>7.1642857142857146</v>
      </c>
    </row>
    <row r="95" spans="1:21" x14ac:dyDescent="0.25">
      <c r="A95" s="55">
        <v>93</v>
      </c>
      <c r="B95" s="34">
        <v>9007</v>
      </c>
      <c r="C95" s="7"/>
      <c r="D95" s="56">
        <v>1790</v>
      </c>
      <c r="E95" s="41">
        <f t="shared" si="21"/>
        <v>895</v>
      </c>
      <c r="F95" s="41">
        <f t="shared" si="22"/>
        <v>300</v>
      </c>
      <c r="G95" s="41">
        <f t="shared" si="23"/>
        <v>75</v>
      </c>
      <c r="H95" s="7">
        <f t="shared" si="24"/>
        <v>15</v>
      </c>
      <c r="I95" s="34">
        <f t="shared" si="20"/>
        <v>3401</v>
      </c>
      <c r="J95" s="41">
        <f t="shared" si="20"/>
        <v>1701</v>
      </c>
      <c r="K95" s="41">
        <f t="shared" si="20"/>
        <v>570</v>
      </c>
      <c r="L95" s="41">
        <f t="shared" si="20"/>
        <v>143</v>
      </c>
      <c r="M95" s="7">
        <f t="shared" si="20"/>
        <v>29</v>
      </c>
      <c r="N95" s="36"/>
      <c r="O95" s="35">
        <f t="shared" si="25"/>
        <v>2205</v>
      </c>
      <c r="P95" s="35">
        <f t="shared" si="26"/>
        <v>0</v>
      </c>
      <c r="Q95" s="35">
        <f t="shared" si="27"/>
        <v>2765</v>
      </c>
      <c r="R95" s="35">
        <f t="shared" si="28"/>
        <v>3049</v>
      </c>
      <c r="S95" s="35">
        <f t="shared" si="29"/>
        <v>3163</v>
      </c>
      <c r="T95" s="22"/>
      <c r="U95" s="67">
        <f>IF(B95=C95,0,IF(S95&lt;&gt;"-",(S95)/Přehled!$A$1,0))</f>
        <v>7.5309523809523808</v>
      </c>
    </row>
    <row r="96" spans="1:21" x14ac:dyDescent="0.25">
      <c r="A96" s="55">
        <v>94</v>
      </c>
      <c r="B96" s="34">
        <v>9232</v>
      </c>
      <c r="C96" s="7"/>
      <c r="D96" s="56">
        <v>1815</v>
      </c>
      <c r="E96" s="41">
        <f t="shared" si="21"/>
        <v>910</v>
      </c>
      <c r="F96" s="41">
        <f t="shared" si="22"/>
        <v>305</v>
      </c>
      <c r="G96" s="41">
        <f t="shared" si="23"/>
        <v>75</v>
      </c>
      <c r="H96" s="7">
        <f t="shared" si="24"/>
        <v>15</v>
      </c>
      <c r="I96" s="34">
        <f t="shared" si="20"/>
        <v>3449</v>
      </c>
      <c r="J96" s="41">
        <f t="shared" si="20"/>
        <v>1729</v>
      </c>
      <c r="K96" s="41">
        <f t="shared" si="20"/>
        <v>580</v>
      </c>
      <c r="L96" s="41">
        <f t="shared" si="20"/>
        <v>143</v>
      </c>
      <c r="M96" s="7">
        <f t="shared" si="20"/>
        <v>29</v>
      </c>
      <c r="N96" s="36"/>
      <c r="O96" s="35">
        <f t="shared" si="25"/>
        <v>2334</v>
      </c>
      <c r="P96" s="35">
        <f t="shared" si="26"/>
        <v>0</v>
      </c>
      <c r="Q96" s="35">
        <f t="shared" si="27"/>
        <v>2894</v>
      </c>
      <c r="R96" s="35">
        <f t="shared" si="28"/>
        <v>3188</v>
      </c>
      <c r="S96" s="35">
        <f t="shared" si="29"/>
        <v>3302</v>
      </c>
      <c r="T96" s="22"/>
      <c r="U96" s="67">
        <f>IF(B96=C96,0,IF(S96&lt;&gt;"-",(S96)/Přehled!$A$1,0))</f>
        <v>7.8619047619047615</v>
      </c>
    </row>
    <row r="97" spans="1:21" x14ac:dyDescent="0.25">
      <c r="A97" s="55">
        <v>95</v>
      </c>
      <c r="B97" s="34">
        <v>9463</v>
      </c>
      <c r="C97" s="7"/>
      <c r="D97" s="56">
        <v>1835</v>
      </c>
      <c r="E97" s="41">
        <f t="shared" si="21"/>
        <v>920</v>
      </c>
      <c r="F97" s="41">
        <f t="shared" si="22"/>
        <v>305</v>
      </c>
      <c r="G97" s="41">
        <f t="shared" si="23"/>
        <v>75</v>
      </c>
      <c r="H97" s="7">
        <f t="shared" si="24"/>
        <v>15</v>
      </c>
      <c r="I97" s="34">
        <f t="shared" si="20"/>
        <v>3487</v>
      </c>
      <c r="J97" s="41">
        <f t="shared" si="20"/>
        <v>1748</v>
      </c>
      <c r="K97" s="41">
        <f t="shared" si="20"/>
        <v>580</v>
      </c>
      <c r="L97" s="41">
        <f t="shared" si="20"/>
        <v>143</v>
      </c>
      <c r="M97" s="7">
        <f t="shared" si="20"/>
        <v>29</v>
      </c>
      <c r="N97" s="36"/>
      <c r="O97" s="35">
        <f t="shared" si="25"/>
        <v>2489</v>
      </c>
      <c r="P97" s="35">
        <f t="shared" si="26"/>
        <v>0</v>
      </c>
      <c r="Q97" s="35">
        <f t="shared" si="27"/>
        <v>3068</v>
      </c>
      <c r="R97" s="35">
        <f t="shared" si="28"/>
        <v>3362</v>
      </c>
      <c r="S97" s="35">
        <f t="shared" si="29"/>
        <v>3476</v>
      </c>
      <c r="T97" s="22"/>
      <c r="U97" s="67">
        <f>IF(B97=C97,0,IF(S97&lt;&gt;"-",(S97)/Přehled!$A$1,0))</f>
        <v>8.276190476190477</v>
      </c>
    </row>
    <row r="98" spans="1:21" x14ac:dyDescent="0.25">
      <c r="A98" s="55">
        <v>96</v>
      </c>
      <c r="B98" s="34">
        <v>9699</v>
      </c>
      <c r="C98" s="7"/>
      <c r="D98" s="56">
        <v>1860</v>
      </c>
      <c r="E98" s="41">
        <f t="shared" si="21"/>
        <v>930</v>
      </c>
      <c r="F98" s="41">
        <f t="shared" si="22"/>
        <v>310</v>
      </c>
      <c r="G98" s="41">
        <f t="shared" si="23"/>
        <v>80</v>
      </c>
      <c r="H98" s="7">
        <f t="shared" si="24"/>
        <v>15</v>
      </c>
      <c r="I98" s="34">
        <f t="shared" si="20"/>
        <v>3534</v>
      </c>
      <c r="J98" s="41">
        <f t="shared" si="20"/>
        <v>1767</v>
      </c>
      <c r="K98" s="41">
        <f t="shared" si="20"/>
        <v>589</v>
      </c>
      <c r="L98" s="41">
        <f t="shared" si="20"/>
        <v>152</v>
      </c>
      <c r="M98" s="7">
        <f t="shared" si="20"/>
        <v>29</v>
      </c>
      <c r="N98" s="36"/>
      <c r="O98" s="35">
        <f t="shared" si="25"/>
        <v>2631</v>
      </c>
      <c r="P98" s="35">
        <f t="shared" si="26"/>
        <v>0</v>
      </c>
      <c r="Q98" s="35">
        <f t="shared" si="27"/>
        <v>3220</v>
      </c>
      <c r="R98" s="35">
        <f t="shared" si="28"/>
        <v>3505</v>
      </c>
      <c r="S98" s="35">
        <f t="shared" si="29"/>
        <v>3628</v>
      </c>
      <c r="T98" s="22"/>
      <c r="U98" s="67">
        <f>IF(B98=C98,0,IF(S98&lt;&gt;"-",(S98)/Přehled!$A$1,0))</f>
        <v>8.6380952380952376</v>
      </c>
    </row>
    <row r="99" spans="1:21" x14ac:dyDescent="0.25">
      <c r="A99" s="55">
        <v>97</v>
      </c>
      <c r="B99" s="34">
        <v>9942</v>
      </c>
      <c r="C99" s="7"/>
      <c r="D99" s="56">
        <v>1885</v>
      </c>
      <c r="E99" s="41">
        <f t="shared" si="21"/>
        <v>945</v>
      </c>
      <c r="F99" s="41">
        <f t="shared" si="22"/>
        <v>315</v>
      </c>
      <c r="G99" s="41">
        <f t="shared" si="23"/>
        <v>80</v>
      </c>
      <c r="H99" s="7">
        <f t="shared" si="24"/>
        <v>15</v>
      </c>
      <c r="I99" s="34">
        <f t="shared" si="20"/>
        <v>3582</v>
      </c>
      <c r="J99" s="41">
        <f t="shared" si="20"/>
        <v>1796</v>
      </c>
      <c r="K99" s="41">
        <f t="shared" si="20"/>
        <v>599</v>
      </c>
      <c r="L99" s="41">
        <f t="shared" si="20"/>
        <v>152</v>
      </c>
      <c r="M99" s="7">
        <f t="shared" si="20"/>
        <v>29</v>
      </c>
      <c r="N99" s="36"/>
      <c r="O99" s="35">
        <f t="shared" si="25"/>
        <v>2778</v>
      </c>
      <c r="P99" s="35">
        <f t="shared" si="26"/>
        <v>0</v>
      </c>
      <c r="Q99" s="35">
        <f t="shared" si="27"/>
        <v>3366</v>
      </c>
      <c r="R99" s="35">
        <f t="shared" si="28"/>
        <v>3661</v>
      </c>
      <c r="S99" s="35">
        <f t="shared" si="29"/>
        <v>3784</v>
      </c>
      <c r="T99" s="22"/>
      <c r="U99" s="67">
        <f>IF(B99=C99,0,IF(S99&lt;&gt;"-",(S99)/Přehled!$A$1,0))</f>
        <v>9.0095238095238095</v>
      </c>
    </row>
    <row r="100" spans="1:21" x14ac:dyDescent="0.25">
      <c r="A100" s="55">
        <v>98</v>
      </c>
      <c r="B100" s="34">
        <v>10190</v>
      </c>
      <c r="C100" s="7"/>
      <c r="D100" s="56">
        <v>1905</v>
      </c>
      <c r="E100" s="41">
        <f t="shared" si="21"/>
        <v>955</v>
      </c>
      <c r="F100" s="41">
        <f t="shared" si="22"/>
        <v>320</v>
      </c>
      <c r="G100" s="41">
        <f t="shared" si="23"/>
        <v>80</v>
      </c>
      <c r="H100" s="7">
        <f t="shared" si="24"/>
        <v>15</v>
      </c>
      <c r="I100" s="34">
        <f t="shared" si="20"/>
        <v>3620</v>
      </c>
      <c r="J100" s="41">
        <f t="shared" si="20"/>
        <v>1815</v>
      </c>
      <c r="K100" s="41">
        <f t="shared" si="20"/>
        <v>608</v>
      </c>
      <c r="L100" s="41">
        <f t="shared" si="20"/>
        <v>152</v>
      </c>
      <c r="M100" s="7">
        <f t="shared" si="20"/>
        <v>29</v>
      </c>
      <c r="N100" s="36"/>
      <c r="O100" s="35">
        <f t="shared" si="25"/>
        <v>2950</v>
      </c>
      <c r="P100" s="35">
        <f t="shared" si="26"/>
        <v>0</v>
      </c>
      <c r="Q100" s="35">
        <f t="shared" si="27"/>
        <v>3539</v>
      </c>
      <c r="R100" s="35">
        <f t="shared" si="28"/>
        <v>3843</v>
      </c>
      <c r="S100" s="35">
        <f t="shared" si="29"/>
        <v>3966</v>
      </c>
      <c r="T100" s="22"/>
      <c r="U100" s="67">
        <f>IF(B100=C100,0,IF(S100&lt;&gt;"-",(S100)/Přehled!$A$1,0))</f>
        <v>9.4428571428571431</v>
      </c>
    </row>
    <row r="101" spans="1:21" x14ac:dyDescent="0.25">
      <c r="A101" s="55">
        <v>99</v>
      </c>
      <c r="B101" s="34">
        <v>10445</v>
      </c>
      <c r="C101" s="7"/>
      <c r="D101" s="56">
        <v>1930</v>
      </c>
      <c r="E101" s="41">
        <f t="shared" si="21"/>
        <v>965</v>
      </c>
      <c r="F101" s="41">
        <f t="shared" si="22"/>
        <v>320</v>
      </c>
      <c r="G101" s="41">
        <f t="shared" si="23"/>
        <v>80</v>
      </c>
      <c r="H101" s="7">
        <f t="shared" si="24"/>
        <v>15</v>
      </c>
      <c r="I101" s="34">
        <f t="shared" si="20"/>
        <v>3667</v>
      </c>
      <c r="J101" s="41">
        <f t="shared" si="20"/>
        <v>1834</v>
      </c>
      <c r="K101" s="41">
        <f t="shared" si="20"/>
        <v>608</v>
      </c>
      <c r="L101" s="41">
        <f t="shared" si="20"/>
        <v>152</v>
      </c>
      <c r="M101" s="7">
        <f t="shared" si="20"/>
        <v>29</v>
      </c>
      <c r="N101" s="36"/>
      <c r="O101" s="35">
        <f t="shared" si="25"/>
        <v>3111</v>
      </c>
      <c r="P101" s="35">
        <f t="shared" si="26"/>
        <v>0</v>
      </c>
      <c r="Q101" s="35">
        <f t="shared" si="27"/>
        <v>3728</v>
      </c>
      <c r="R101" s="35">
        <f t="shared" si="28"/>
        <v>4032</v>
      </c>
      <c r="S101" s="35">
        <f t="shared" si="29"/>
        <v>4155</v>
      </c>
      <c r="T101" s="22"/>
      <c r="U101" s="67">
        <f>IF(B101=C101,0,IF(S101&lt;&gt;"-",(S101)/Přehled!$A$1,0))</f>
        <v>9.8928571428571423</v>
      </c>
    </row>
    <row r="102" spans="1:21" x14ac:dyDescent="0.25">
      <c r="A102" s="55">
        <v>100</v>
      </c>
      <c r="B102" s="34">
        <v>10706</v>
      </c>
      <c r="C102" s="7"/>
      <c r="D102" s="56">
        <v>1955</v>
      </c>
      <c r="E102" s="41">
        <f t="shared" si="21"/>
        <v>980</v>
      </c>
      <c r="F102" s="41">
        <f t="shared" si="22"/>
        <v>325</v>
      </c>
      <c r="G102" s="41">
        <f t="shared" si="23"/>
        <v>80</v>
      </c>
      <c r="H102" s="7">
        <f t="shared" si="24"/>
        <v>15</v>
      </c>
      <c r="I102" s="34">
        <f t="shared" si="20"/>
        <v>3715</v>
      </c>
      <c r="J102" s="41">
        <f t="shared" si="20"/>
        <v>1862</v>
      </c>
      <c r="K102" s="41">
        <f t="shared" si="20"/>
        <v>618</v>
      </c>
      <c r="L102" s="41">
        <f t="shared" si="20"/>
        <v>152</v>
      </c>
      <c r="M102" s="7">
        <f t="shared" si="20"/>
        <v>29</v>
      </c>
      <c r="N102" s="36"/>
      <c r="O102" s="35">
        <f t="shared" si="25"/>
        <v>3276</v>
      </c>
      <c r="P102" s="35">
        <f t="shared" si="26"/>
        <v>0</v>
      </c>
      <c r="Q102" s="35">
        <f t="shared" si="27"/>
        <v>3893</v>
      </c>
      <c r="R102" s="35">
        <f t="shared" si="28"/>
        <v>4207</v>
      </c>
      <c r="S102" s="35">
        <f t="shared" si="29"/>
        <v>4330</v>
      </c>
      <c r="T102" s="22"/>
      <c r="U102" s="67">
        <f>IF(B102=C102,0,IF(S102&lt;&gt;"-",(S102)/Přehled!$A$1,0))</f>
        <v>10.30952380952381</v>
      </c>
    </row>
    <row r="103" spans="1:21" x14ac:dyDescent="0.25">
      <c r="A103" s="55">
        <v>101</v>
      </c>
      <c r="B103" s="34">
        <v>10974</v>
      </c>
      <c r="C103" s="7"/>
      <c r="D103" s="56">
        <v>1980</v>
      </c>
      <c r="E103" s="41">
        <f t="shared" si="21"/>
        <v>990</v>
      </c>
      <c r="F103" s="41">
        <f t="shared" si="22"/>
        <v>330</v>
      </c>
      <c r="G103" s="41">
        <f t="shared" si="23"/>
        <v>85</v>
      </c>
      <c r="H103" s="7">
        <f t="shared" si="24"/>
        <v>15</v>
      </c>
      <c r="I103" s="34">
        <f t="shared" si="20"/>
        <v>3762</v>
      </c>
      <c r="J103" s="41">
        <f t="shared" si="20"/>
        <v>1881</v>
      </c>
      <c r="K103" s="41">
        <f t="shared" si="20"/>
        <v>627</v>
      </c>
      <c r="L103" s="41">
        <f t="shared" si="20"/>
        <v>162</v>
      </c>
      <c r="M103" s="7">
        <f t="shared" si="20"/>
        <v>29</v>
      </c>
      <c r="N103" s="36"/>
      <c r="O103" s="35">
        <f t="shared" si="25"/>
        <v>3450</v>
      </c>
      <c r="P103" s="35">
        <f t="shared" si="26"/>
        <v>0</v>
      </c>
      <c r="Q103" s="35">
        <f t="shared" si="27"/>
        <v>4077</v>
      </c>
      <c r="R103" s="35">
        <f t="shared" si="28"/>
        <v>4380</v>
      </c>
      <c r="S103" s="35">
        <f t="shared" si="29"/>
        <v>4513</v>
      </c>
      <c r="T103" s="22"/>
      <c r="U103" s="67">
        <f>IF(B103=C103,0,IF(S103&lt;&gt;"-",(S103)/Přehled!$A$1,0))</f>
        <v>10.745238095238095</v>
      </c>
    </row>
    <row r="104" spans="1:21" x14ac:dyDescent="0.25">
      <c r="A104" s="55">
        <v>102</v>
      </c>
      <c r="B104" s="34">
        <v>11248</v>
      </c>
      <c r="C104" s="7"/>
      <c r="D104" s="56">
        <v>2000</v>
      </c>
      <c r="E104" s="41">
        <f t="shared" si="21"/>
        <v>1000</v>
      </c>
      <c r="F104" s="41">
        <f t="shared" si="22"/>
        <v>335</v>
      </c>
      <c r="G104" s="41">
        <f t="shared" si="23"/>
        <v>85</v>
      </c>
      <c r="H104" s="7">
        <f t="shared" si="24"/>
        <v>15</v>
      </c>
      <c r="I104" s="34">
        <f t="shared" si="20"/>
        <v>3800</v>
      </c>
      <c r="J104" s="41">
        <f t="shared" si="20"/>
        <v>1900</v>
      </c>
      <c r="K104" s="41">
        <f t="shared" si="20"/>
        <v>637</v>
      </c>
      <c r="L104" s="41">
        <f t="shared" si="20"/>
        <v>162</v>
      </c>
      <c r="M104" s="7">
        <f t="shared" si="20"/>
        <v>29</v>
      </c>
      <c r="N104" s="36"/>
      <c r="O104" s="35">
        <f t="shared" si="25"/>
        <v>3648</v>
      </c>
      <c r="P104" s="35">
        <f t="shared" si="26"/>
        <v>0</v>
      </c>
      <c r="Q104" s="35">
        <f t="shared" si="27"/>
        <v>4274</v>
      </c>
      <c r="R104" s="35">
        <f t="shared" si="28"/>
        <v>4587</v>
      </c>
      <c r="S104" s="35">
        <f t="shared" si="29"/>
        <v>4720</v>
      </c>
      <c r="T104" s="22"/>
      <c r="U104" s="67">
        <f>IF(B104=C104,0,IF(S104&lt;&gt;"-",(S104)/Přehled!$A$1,0))</f>
        <v>11.238095238095237</v>
      </c>
    </row>
    <row r="105" spans="1:21" x14ac:dyDescent="0.25">
      <c r="A105" s="55">
        <v>103</v>
      </c>
      <c r="B105" s="34">
        <v>11529</v>
      </c>
      <c r="C105" s="7"/>
      <c r="D105" s="56">
        <v>2025</v>
      </c>
      <c r="E105" s="41">
        <f t="shared" si="21"/>
        <v>1015</v>
      </c>
      <c r="F105" s="41">
        <f t="shared" si="22"/>
        <v>340</v>
      </c>
      <c r="G105" s="41">
        <f t="shared" si="23"/>
        <v>85</v>
      </c>
      <c r="H105" s="7">
        <f t="shared" si="24"/>
        <v>15</v>
      </c>
      <c r="I105" s="34">
        <f t="shared" si="20"/>
        <v>3848</v>
      </c>
      <c r="J105" s="41">
        <f t="shared" si="20"/>
        <v>1929</v>
      </c>
      <c r="K105" s="41">
        <f t="shared" si="20"/>
        <v>646</v>
      </c>
      <c r="L105" s="41">
        <f t="shared" si="20"/>
        <v>162</v>
      </c>
      <c r="M105" s="7">
        <f t="shared" si="20"/>
        <v>29</v>
      </c>
      <c r="N105" s="36"/>
      <c r="O105" s="35">
        <f t="shared" si="25"/>
        <v>3833</v>
      </c>
      <c r="P105" s="35">
        <f t="shared" si="26"/>
        <v>0</v>
      </c>
      <c r="Q105" s="35">
        <f t="shared" si="27"/>
        <v>4460</v>
      </c>
      <c r="R105" s="35">
        <f t="shared" si="28"/>
        <v>4782</v>
      </c>
      <c r="S105" s="35">
        <f t="shared" si="29"/>
        <v>4915</v>
      </c>
      <c r="T105" s="22"/>
      <c r="U105" s="67">
        <f>IF(B105=C105,0,IF(S105&lt;&gt;"-",(S105)/Přehled!$A$1,0))</f>
        <v>11.702380952380953</v>
      </c>
    </row>
    <row r="106" spans="1:21" x14ac:dyDescent="0.25">
      <c r="A106" s="55">
        <v>104</v>
      </c>
      <c r="B106" s="34">
        <v>11817</v>
      </c>
      <c r="C106" s="7"/>
      <c r="D106" s="56">
        <v>2050</v>
      </c>
      <c r="E106" s="41">
        <f t="shared" si="21"/>
        <v>1025</v>
      </c>
      <c r="F106" s="41">
        <f t="shared" si="22"/>
        <v>340</v>
      </c>
      <c r="G106" s="41">
        <f t="shared" si="23"/>
        <v>85</v>
      </c>
      <c r="H106" s="7">
        <f t="shared" si="24"/>
        <v>15</v>
      </c>
      <c r="I106" s="34">
        <f t="shared" ref="I106:M126" si="30">ROUNDUP(D106*1.9,0)</f>
        <v>3895</v>
      </c>
      <c r="J106" s="41">
        <f t="shared" si="30"/>
        <v>1948</v>
      </c>
      <c r="K106" s="41">
        <f t="shared" si="30"/>
        <v>646</v>
      </c>
      <c r="L106" s="41">
        <f t="shared" si="30"/>
        <v>162</v>
      </c>
      <c r="M106" s="7">
        <f t="shared" si="30"/>
        <v>29</v>
      </c>
      <c r="N106" s="36"/>
      <c r="O106" s="35">
        <f t="shared" si="25"/>
        <v>4027</v>
      </c>
      <c r="P106" s="35">
        <f t="shared" si="26"/>
        <v>0</v>
      </c>
      <c r="Q106" s="35">
        <f t="shared" si="27"/>
        <v>4682</v>
      </c>
      <c r="R106" s="35">
        <f t="shared" si="28"/>
        <v>5004</v>
      </c>
      <c r="S106" s="35">
        <f t="shared" si="29"/>
        <v>5137</v>
      </c>
      <c r="T106" s="22"/>
      <c r="U106" s="67">
        <f>IF(B106=C106,0,IF(S106&lt;&gt;"-",(S106)/Přehled!$A$1,0))</f>
        <v>12.230952380952381</v>
      </c>
    </row>
    <row r="107" spans="1:21" x14ac:dyDescent="0.25">
      <c r="A107" s="55">
        <v>105</v>
      </c>
      <c r="B107" s="34">
        <v>12113</v>
      </c>
      <c r="C107" s="7"/>
      <c r="D107" s="56">
        <v>2070</v>
      </c>
      <c r="E107" s="41">
        <f t="shared" si="21"/>
        <v>1035</v>
      </c>
      <c r="F107" s="41">
        <f t="shared" si="22"/>
        <v>345</v>
      </c>
      <c r="G107" s="41">
        <f t="shared" si="23"/>
        <v>85</v>
      </c>
      <c r="H107" s="7">
        <f t="shared" si="24"/>
        <v>15</v>
      </c>
      <c r="I107" s="34">
        <f t="shared" si="30"/>
        <v>3933</v>
      </c>
      <c r="J107" s="41">
        <f t="shared" si="30"/>
        <v>1967</v>
      </c>
      <c r="K107" s="41">
        <f t="shared" si="30"/>
        <v>656</v>
      </c>
      <c r="L107" s="41">
        <f t="shared" si="30"/>
        <v>162</v>
      </c>
      <c r="M107" s="7">
        <f t="shared" si="30"/>
        <v>29</v>
      </c>
      <c r="N107" s="36"/>
      <c r="O107" s="35">
        <f t="shared" si="25"/>
        <v>4247</v>
      </c>
      <c r="P107" s="35">
        <f t="shared" si="26"/>
        <v>0</v>
      </c>
      <c r="Q107" s="35">
        <f t="shared" si="27"/>
        <v>4901</v>
      </c>
      <c r="R107" s="35">
        <f t="shared" si="28"/>
        <v>5233</v>
      </c>
      <c r="S107" s="35">
        <f t="shared" si="29"/>
        <v>5366</v>
      </c>
      <c r="T107" s="22"/>
      <c r="U107" s="67">
        <f>IF(B107=C107,0,IF(S107&lt;&gt;"-",(S107)/Přehled!$A$1,0))</f>
        <v>12.776190476190477</v>
      </c>
    </row>
    <row r="108" spans="1:21" x14ac:dyDescent="0.25">
      <c r="A108" s="55">
        <v>106</v>
      </c>
      <c r="B108" s="34">
        <v>12416</v>
      </c>
      <c r="C108" s="7"/>
      <c r="D108" s="56">
        <v>2095</v>
      </c>
      <c r="E108" s="41">
        <f t="shared" si="21"/>
        <v>1050</v>
      </c>
      <c r="F108" s="41">
        <f t="shared" si="22"/>
        <v>350</v>
      </c>
      <c r="G108" s="41">
        <f t="shared" si="23"/>
        <v>90</v>
      </c>
      <c r="H108" s="7">
        <f t="shared" si="24"/>
        <v>20</v>
      </c>
      <c r="I108" s="34">
        <f t="shared" si="30"/>
        <v>3981</v>
      </c>
      <c r="J108" s="41">
        <f t="shared" si="30"/>
        <v>1995</v>
      </c>
      <c r="K108" s="41">
        <f t="shared" si="30"/>
        <v>665</v>
      </c>
      <c r="L108" s="41">
        <f t="shared" si="30"/>
        <v>171</v>
      </c>
      <c r="M108" s="7">
        <f t="shared" si="30"/>
        <v>38</v>
      </c>
      <c r="N108" s="36"/>
      <c r="O108" s="35">
        <f t="shared" si="25"/>
        <v>4454</v>
      </c>
      <c r="P108" s="35">
        <f t="shared" si="26"/>
        <v>0</v>
      </c>
      <c r="Q108" s="35">
        <f t="shared" si="27"/>
        <v>5110</v>
      </c>
      <c r="R108" s="35">
        <f t="shared" si="28"/>
        <v>5433</v>
      </c>
      <c r="S108" s="35">
        <f t="shared" si="29"/>
        <v>5566</v>
      </c>
      <c r="T108" s="22"/>
      <c r="U108" s="67">
        <f>IF(B108=C108,0,IF(S108&lt;&gt;"-",(S108)/Přehled!$A$1,0))</f>
        <v>13.252380952380953</v>
      </c>
    </row>
    <row r="109" spans="1:21" x14ac:dyDescent="0.25">
      <c r="A109" s="55">
        <v>107</v>
      </c>
      <c r="B109" s="34">
        <v>12726</v>
      </c>
      <c r="C109" s="7"/>
      <c r="D109" s="56">
        <v>2120</v>
      </c>
      <c r="E109" s="41">
        <f t="shared" si="21"/>
        <v>1060</v>
      </c>
      <c r="F109" s="41">
        <f t="shared" si="22"/>
        <v>355</v>
      </c>
      <c r="G109" s="41">
        <f t="shared" si="23"/>
        <v>90</v>
      </c>
      <c r="H109" s="7">
        <f t="shared" si="24"/>
        <v>20</v>
      </c>
      <c r="I109" s="34">
        <f t="shared" si="30"/>
        <v>4028</v>
      </c>
      <c r="J109" s="41">
        <f t="shared" si="30"/>
        <v>2014</v>
      </c>
      <c r="K109" s="41">
        <f t="shared" si="30"/>
        <v>675</v>
      </c>
      <c r="L109" s="41">
        <f t="shared" si="30"/>
        <v>171</v>
      </c>
      <c r="M109" s="7">
        <f t="shared" si="30"/>
        <v>38</v>
      </c>
      <c r="N109" s="36"/>
      <c r="O109" s="35">
        <f t="shared" si="25"/>
        <v>4670</v>
      </c>
      <c r="P109" s="35">
        <f t="shared" si="26"/>
        <v>0</v>
      </c>
      <c r="Q109" s="35">
        <f t="shared" si="27"/>
        <v>5334</v>
      </c>
      <c r="R109" s="35">
        <f t="shared" si="28"/>
        <v>5667</v>
      </c>
      <c r="S109" s="35">
        <f t="shared" si="29"/>
        <v>5800</v>
      </c>
      <c r="T109" s="22"/>
      <c r="U109" s="67">
        <f>IF(B109=C109,0,IF(S109&lt;&gt;"-",(S109)/Přehled!$A$1,0))</f>
        <v>13.80952380952381</v>
      </c>
    </row>
    <row r="110" spans="1:21" x14ac:dyDescent="0.25">
      <c r="A110" s="55">
        <v>108</v>
      </c>
      <c r="B110" s="34">
        <v>13044</v>
      </c>
      <c r="C110" s="7"/>
      <c r="D110" s="56">
        <v>2145</v>
      </c>
      <c r="E110" s="41">
        <f t="shared" si="21"/>
        <v>1075</v>
      </c>
      <c r="F110" s="41">
        <f t="shared" si="22"/>
        <v>360</v>
      </c>
      <c r="G110" s="41">
        <f t="shared" si="23"/>
        <v>90</v>
      </c>
      <c r="H110" s="7">
        <f t="shared" si="24"/>
        <v>20</v>
      </c>
      <c r="I110" s="34">
        <f t="shared" si="30"/>
        <v>4076</v>
      </c>
      <c r="J110" s="41">
        <f t="shared" si="30"/>
        <v>2043</v>
      </c>
      <c r="K110" s="41">
        <f t="shared" si="30"/>
        <v>684</v>
      </c>
      <c r="L110" s="41">
        <f t="shared" si="30"/>
        <v>171</v>
      </c>
      <c r="M110" s="7">
        <f t="shared" si="30"/>
        <v>38</v>
      </c>
      <c r="N110" s="36"/>
      <c r="O110" s="35">
        <f t="shared" si="25"/>
        <v>4892</v>
      </c>
      <c r="P110" s="35">
        <f t="shared" si="26"/>
        <v>0</v>
      </c>
      <c r="Q110" s="35">
        <f t="shared" si="27"/>
        <v>5557</v>
      </c>
      <c r="R110" s="35">
        <f t="shared" si="28"/>
        <v>5899</v>
      </c>
      <c r="S110" s="35">
        <f t="shared" si="29"/>
        <v>6032</v>
      </c>
      <c r="T110" s="22"/>
      <c r="U110" s="67">
        <f>IF(B110=C110,0,IF(S110&lt;&gt;"-",(S110)/Přehled!$A$1,0))</f>
        <v>14.361904761904762</v>
      </c>
    </row>
    <row r="111" spans="1:21" x14ac:dyDescent="0.25">
      <c r="A111" s="55">
        <v>109</v>
      </c>
      <c r="B111" s="34">
        <v>13370</v>
      </c>
      <c r="C111" s="7"/>
      <c r="D111" s="56">
        <v>2170</v>
      </c>
      <c r="E111" s="41">
        <f t="shared" si="21"/>
        <v>1085</v>
      </c>
      <c r="F111" s="41">
        <f t="shared" si="22"/>
        <v>360</v>
      </c>
      <c r="G111" s="41">
        <f t="shared" si="23"/>
        <v>90</v>
      </c>
      <c r="H111" s="7">
        <f t="shared" si="24"/>
        <v>20</v>
      </c>
      <c r="I111" s="34">
        <f t="shared" si="30"/>
        <v>4123</v>
      </c>
      <c r="J111" s="41">
        <f t="shared" si="30"/>
        <v>2062</v>
      </c>
      <c r="K111" s="41">
        <f t="shared" si="30"/>
        <v>684</v>
      </c>
      <c r="L111" s="41">
        <f t="shared" si="30"/>
        <v>171</v>
      </c>
      <c r="M111" s="7">
        <f t="shared" si="30"/>
        <v>38</v>
      </c>
      <c r="N111" s="36"/>
      <c r="O111" s="35">
        <f t="shared" si="25"/>
        <v>5124</v>
      </c>
      <c r="P111" s="35">
        <f t="shared" si="26"/>
        <v>0</v>
      </c>
      <c r="Q111" s="35">
        <f t="shared" si="27"/>
        <v>5817</v>
      </c>
      <c r="R111" s="35">
        <f t="shared" si="28"/>
        <v>6159</v>
      </c>
      <c r="S111" s="35">
        <f t="shared" si="29"/>
        <v>6292</v>
      </c>
      <c r="T111" s="22"/>
      <c r="U111" s="67">
        <f>IF(B111=C111,0,IF(S111&lt;&gt;"-",(S111)/Přehled!$A$1,0))</f>
        <v>14.980952380952381</v>
      </c>
    </row>
    <row r="112" spans="1:21" x14ac:dyDescent="0.25">
      <c r="A112" s="55">
        <v>110</v>
      </c>
      <c r="B112" s="34">
        <v>13704</v>
      </c>
      <c r="C112" s="7"/>
      <c r="D112" s="56">
        <v>2190</v>
      </c>
      <c r="E112" s="41">
        <f t="shared" si="21"/>
        <v>1095</v>
      </c>
      <c r="F112" s="41">
        <f t="shared" si="22"/>
        <v>365</v>
      </c>
      <c r="G112" s="41">
        <f t="shared" si="23"/>
        <v>90</v>
      </c>
      <c r="H112" s="7">
        <f t="shared" si="24"/>
        <v>20</v>
      </c>
      <c r="I112" s="34">
        <f t="shared" si="30"/>
        <v>4161</v>
      </c>
      <c r="J112" s="41">
        <f t="shared" si="30"/>
        <v>2081</v>
      </c>
      <c r="K112" s="41">
        <f t="shared" si="30"/>
        <v>694</v>
      </c>
      <c r="L112" s="41">
        <f t="shared" si="30"/>
        <v>171</v>
      </c>
      <c r="M112" s="7">
        <f t="shared" si="30"/>
        <v>38</v>
      </c>
      <c r="N112" s="36"/>
      <c r="O112" s="35">
        <f t="shared" si="25"/>
        <v>5382</v>
      </c>
      <c r="P112" s="35">
        <f t="shared" si="26"/>
        <v>0</v>
      </c>
      <c r="Q112" s="35">
        <f t="shared" si="27"/>
        <v>6074</v>
      </c>
      <c r="R112" s="35">
        <f t="shared" si="28"/>
        <v>6426</v>
      </c>
      <c r="S112" s="35">
        <f t="shared" si="29"/>
        <v>6559</v>
      </c>
      <c r="T112" s="22"/>
      <c r="U112" s="67">
        <f>IF(B112=C112,0,IF(S112&lt;&gt;"-",(S112)/Přehled!$A$1,0))</f>
        <v>15.616666666666667</v>
      </c>
    </row>
    <row r="113" spans="1:21" x14ac:dyDescent="0.25">
      <c r="A113" s="55">
        <v>111</v>
      </c>
      <c r="B113" s="34">
        <v>14047</v>
      </c>
      <c r="C113" s="7"/>
      <c r="D113" s="56">
        <v>2215</v>
      </c>
      <c r="E113" s="41">
        <f t="shared" si="21"/>
        <v>1110</v>
      </c>
      <c r="F113" s="41">
        <f t="shared" si="22"/>
        <v>370</v>
      </c>
      <c r="G113" s="41">
        <f t="shared" si="23"/>
        <v>95</v>
      </c>
      <c r="H113" s="7">
        <f t="shared" si="24"/>
        <v>20</v>
      </c>
      <c r="I113" s="34">
        <f t="shared" si="30"/>
        <v>4209</v>
      </c>
      <c r="J113" s="41">
        <f t="shared" si="30"/>
        <v>2109</v>
      </c>
      <c r="K113" s="41">
        <f t="shared" si="30"/>
        <v>703</v>
      </c>
      <c r="L113" s="41">
        <f t="shared" si="30"/>
        <v>181</v>
      </c>
      <c r="M113" s="7">
        <f t="shared" si="30"/>
        <v>38</v>
      </c>
      <c r="N113" s="36"/>
      <c r="O113" s="35">
        <f t="shared" si="25"/>
        <v>5629</v>
      </c>
      <c r="P113" s="35">
        <f t="shared" si="26"/>
        <v>0</v>
      </c>
      <c r="Q113" s="35">
        <f t="shared" si="27"/>
        <v>6323</v>
      </c>
      <c r="R113" s="35">
        <f t="shared" si="28"/>
        <v>6664</v>
      </c>
      <c r="S113" s="35">
        <f t="shared" si="29"/>
        <v>6807</v>
      </c>
      <c r="T113" s="22"/>
      <c r="U113" s="67">
        <f>IF(B113=C113,0,IF(S113&lt;&gt;"-",(S113)/Přehled!$A$1,0))</f>
        <v>16.207142857142856</v>
      </c>
    </row>
    <row r="114" spans="1:21" x14ac:dyDescent="0.25">
      <c r="A114" s="93">
        <v>112</v>
      </c>
      <c r="B114" s="94">
        <v>14398</v>
      </c>
      <c r="C114" s="95"/>
      <c r="D114" s="96">
        <v>2240</v>
      </c>
      <c r="E114" s="97">
        <f t="shared" si="21"/>
        <v>1120</v>
      </c>
      <c r="F114" s="97">
        <f t="shared" si="22"/>
        <v>375</v>
      </c>
      <c r="G114" s="97">
        <f t="shared" si="23"/>
        <v>95</v>
      </c>
      <c r="H114" s="95">
        <f t="shared" si="24"/>
        <v>20</v>
      </c>
      <c r="I114" s="94">
        <f t="shared" si="30"/>
        <v>4256</v>
      </c>
      <c r="J114" s="97">
        <f t="shared" si="30"/>
        <v>2128</v>
      </c>
      <c r="K114" s="97">
        <f t="shared" si="30"/>
        <v>713</v>
      </c>
      <c r="L114" s="97">
        <f t="shared" si="30"/>
        <v>181</v>
      </c>
      <c r="M114" s="95">
        <f t="shared" si="30"/>
        <v>38</v>
      </c>
      <c r="N114" s="36"/>
      <c r="O114" s="35">
        <f t="shared" si="25"/>
        <v>5886</v>
      </c>
      <c r="P114" s="35">
        <f t="shared" si="26"/>
        <v>0</v>
      </c>
      <c r="Q114" s="35">
        <f t="shared" si="27"/>
        <v>6588</v>
      </c>
      <c r="R114" s="35">
        <f t="shared" si="28"/>
        <v>6939</v>
      </c>
      <c r="S114" s="35">
        <f t="shared" si="29"/>
        <v>7082</v>
      </c>
      <c r="T114" s="22"/>
      <c r="U114" s="67">
        <f>IF(B114=C114,0,IF(S114&lt;&gt;"-",(S114)/Přehled!$A$1,0))</f>
        <v>16.861904761904761</v>
      </c>
    </row>
    <row r="115" spans="1:21" x14ac:dyDescent="0.25">
      <c r="A115" s="233">
        <v>113</v>
      </c>
      <c r="B115" s="235">
        <v>14758</v>
      </c>
      <c r="C115" s="236"/>
      <c r="D115" s="235">
        <v>2265</v>
      </c>
      <c r="E115" s="230">
        <f t="shared" si="21"/>
        <v>1135</v>
      </c>
      <c r="F115" s="230">
        <f t="shared" si="22"/>
        <v>380</v>
      </c>
      <c r="G115" s="230">
        <f t="shared" si="23"/>
        <v>95</v>
      </c>
      <c r="H115" s="236">
        <f t="shared" si="24"/>
        <v>20</v>
      </c>
      <c r="I115" s="235">
        <f t="shared" si="30"/>
        <v>4304</v>
      </c>
      <c r="J115" s="230">
        <f t="shared" si="30"/>
        <v>2157</v>
      </c>
      <c r="K115" s="230">
        <f t="shared" si="30"/>
        <v>722</v>
      </c>
      <c r="L115" s="230">
        <f t="shared" si="30"/>
        <v>181</v>
      </c>
      <c r="M115" s="236">
        <f t="shared" si="30"/>
        <v>38</v>
      </c>
      <c r="N115" s="26"/>
      <c r="O115" s="26">
        <f t="shared" si="25"/>
        <v>6150</v>
      </c>
      <c r="P115" s="26">
        <f t="shared" si="26"/>
        <v>0</v>
      </c>
      <c r="Q115" s="26">
        <f t="shared" si="27"/>
        <v>6853</v>
      </c>
      <c r="R115" s="26">
        <f t="shared" si="28"/>
        <v>7213</v>
      </c>
      <c r="S115" s="26">
        <f t="shared" si="29"/>
        <v>7356</v>
      </c>
      <c r="T115" s="1"/>
      <c r="U115" s="67">
        <f>IF(B115=C115,0,IF(S115&lt;&gt;"-",(S115)/Přehled!$A$1,0))</f>
        <v>17.514285714285716</v>
      </c>
    </row>
    <row r="116" spans="1:21" x14ac:dyDescent="0.25">
      <c r="A116" s="233">
        <v>114</v>
      </c>
      <c r="B116" s="235">
        <v>15127</v>
      </c>
      <c r="C116" s="236"/>
      <c r="D116" s="235">
        <v>2290</v>
      </c>
      <c r="E116" s="230">
        <f t="shared" si="21"/>
        <v>1145</v>
      </c>
      <c r="F116" s="230">
        <f t="shared" si="22"/>
        <v>380</v>
      </c>
      <c r="G116" s="230">
        <f t="shared" si="23"/>
        <v>95</v>
      </c>
      <c r="H116" s="236">
        <f t="shared" si="24"/>
        <v>20</v>
      </c>
      <c r="I116" s="235">
        <f t="shared" si="30"/>
        <v>4351</v>
      </c>
      <c r="J116" s="230">
        <f t="shared" si="30"/>
        <v>2176</v>
      </c>
      <c r="K116" s="230">
        <f t="shared" si="30"/>
        <v>722</v>
      </c>
      <c r="L116" s="230">
        <f t="shared" si="30"/>
        <v>181</v>
      </c>
      <c r="M116" s="236">
        <f t="shared" si="30"/>
        <v>38</v>
      </c>
      <c r="N116" s="26"/>
      <c r="O116" s="26">
        <f t="shared" si="25"/>
        <v>6425</v>
      </c>
      <c r="P116" s="26">
        <f t="shared" si="26"/>
        <v>0</v>
      </c>
      <c r="Q116" s="26">
        <f t="shared" si="27"/>
        <v>7156</v>
      </c>
      <c r="R116" s="26">
        <f t="shared" si="28"/>
        <v>7516</v>
      </c>
      <c r="S116" s="26">
        <f t="shared" si="29"/>
        <v>7659</v>
      </c>
      <c r="T116" s="1"/>
      <c r="U116" s="67">
        <f>IF(B116=C116,0,IF(S116&lt;&gt;"-",(S116)/Přehled!$A$1,0))</f>
        <v>18.235714285714284</v>
      </c>
    </row>
    <row r="117" spans="1:21" x14ac:dyDescent="0.25">
      <c r="A117" s="233">
        <v>115</v>
      </c>
      <c r="B117" s="235">
        <v>15505</v>
      </c>
      <c r="C117" s="236"/>
      <c r="D117" s="235">
        <v>2310</v>
      </c>
      <c r="E117" s="230">
        <f t="shared" si="21"/>
        <v>1155</v>
      </c>
      <c r="F117" s="230">
        <f t="shared" si="22"/>
        <v>385</v>
      </c>
      <c r="G117" s="230">
        <f t="shared" si="23"/>
        <v>95</v>
      </c>
      <c r="H117" s="236">
        <f t="shared" si="24"/>
        <v>20</v>
      </c>
      <c r="I117" s="235">
        <f t="shared" si="30"/>
        <v>4389</v>
      </c>
      <c r="J117" s="230">
        <f t="shared" si="30"/>
        <v>2195</v>
      </c>
      <c r="K117" s="230">
        <f t="shared" si="30"/>
        <v>732</v>
      </c>
      <c r="L117" s="230">
        <f t="shared" si="30"/>
        <v>181</v>
      </c>
      <c r="M117" s="236">
        <f t="shared" si="30"/>
        <v>38</v>
      </c>
      <c r="N117" s="26"/>
      <c r="O117" s="26">
        <f t="shared" si="25"/>
        <v>6727</v>
      </c>
      <c r="P117" s="26">
        <f t="shared" si="26"/>
        <v>0</v>
      </c>
      <c r="Q117" s="26">
        <f t="shared" si="27"/>
        <v>7457</v>
      </c>
      <c r="R117" s="26">
        <f t="shared" si="28"/>
        <v>7827</v>
      </c>
      <c r="S117" s="26">
        <f t="shared" si="29"/>
        <v>7970</v>
      </c>
      <c r="T117" s="1"/>
      <c r="U117" s="67">
        <f>IF(B117=C117,0,IF(S117&lt;&gt;"-",(S117)/Přehled!$A$1,0))</f>
        <v>18.976190476190474</v>
      </c>
    </row>
    <row r="118" spans="1:21" x14ac:dyDescent="0.25">
      <c r="A118" s="233">
        <v>116</v>
      </c>
      <c r="B118" s="235">
        <v>15893</v>
      </c>
      <c r="C118" s="236"/>
      <c r="D118" s="235">
        <v>2335</v>
      </c>
      <c r="E118" s="230">
        <f t="shared" si="21"/>
        <v>1170</v>
      </c>
      <c r="F118" s="230">
        <f t="shared" si="22"/>
        <v>390</v>
      </c>
      <c r="G118" s="230">
        <f t="shared" si="23"/>
        <v>100</v>
      </c>
      <c r="H118" s="236">
        <f t="shared" si="24"/>
        <v>20</v>
      </c>
      <c r="I118" s="235">
        <f t="shared" si="30"/>
        <v>4437</v>
      </c>
      <c r="J118" s="230">
        <f t="shared" si="30"/>
        <v>2223</v>
      </c>
      <c r="K118" s="230">
        <f t="shared" si="30"/>
        <v>741</v>
      </c>
      <c r="L118" s="230">
        <f t="shared" si="30"/>
        <v>190</v>
      </c>
      <c r="M118" s="236">
        <f t="shared" si="30"/>
        <v>38</v>
      </c>
      <c r="N118" s="26"/>
      <c r="O118" s="26">
        <f t="shared" si="25"/>
        <v>7019</v>
      </c>
      <c r="P118" s="26">
        <f t="shared" si="26"/>
        <v>0</v>
      </c>
      <c r="Q118" s="26">
        <f t="shared" si="27"/>
        <v>7751</v>
      </c>
      <c r="R118" s="26">
        <f t="shared" si="28"/>
        <v>8112</v>
      </c>
      <c r="S118" s="26">
        <f t="shared" si="29"/>
        <v>8264</v>
      </c>
      <c r="T118" s="1"/>
      <c r="U118" s="67">
        <f>IF(B118=C118,0,IF(S118&lt;&gt;"-",(S118)/Přehled!$A$1,0))</f>
        <v>19.676190476190477</v>
      </c>
    </row>
    <row r="119" spans="1:21" x14ac:dyDescent="0.25">
      <c r="A119" s="233">
        <v>117</v>
      </c>
      <c r="B119" s="235">
        <v>16290</v>
      </c>
      <c r="C119" s="236"/>
      <c r="D119" s="235">
        <v>2360</v>
      </c>
      <c r="E119" s="230">
        <f t="shared" si="21"/>
        <v>1180</v>
      </c>
      <c r="F119" s="230">
        <f t="shared" si="22"/>
        <v>395</v>
      </c>
      <c r="G119" s="230">
        <f t="shared" si="23"/>
        <v>100</v>
      </c>
      <c r="H119" s="236">
        <f t="shared" si="24"/>
        <v>20</v>
      </c>
      <c r="I119" s="235">
        <f t="shared" si="30"/>
        <v>4484</v>
      </c>
      <c r="J119" s="230">
        <f t="shared" si="30"/>
        <v>2242</v>
      </c>
      <c r="K119" s="230">
        <f t="shared" si="30"/>
        <v>751</v>
      </c>
      <c r="L119" s="230">
        <f t="shared" si="30"/>
        <v>190</v>
      </c>
      <c r="M119" s="236">
        <f t="shared" si="30"/>
        <v>38</v>
      </c>
      <c r="N119" s="26"/>
      <c r="O119" s="26">
        <f t="shared" si="25"/>
        <v>7322</v>
      </c>
      <c r="P119" s="26">
        <f t="shared" si="26"/>
        <v>0</v>
      </c>
      <c r="Q119" s="26">
        <f t="shared" si="27"/>
        <v>8062</v>
      </c>
      <c r="R119" s="26">
        <f t="shared" si="28"/>
        <v>8433</v>
      </c>
      <c r="S119" s="26">
        <f t="shared" si="29"/>
        <v>8585</v>
      </c>
      <c r="T119" s="1"/>
      <c r="U119" s="67">
        <f>IF(B119=C119,0,IF(S119&lt;&gt;"-",(S119)/Přehled!$A$1,0))</f>
        <v>20.44047619047619</v>
      </c>
    </row>
    <row r="120" spans="1:21" x14ac:dyDescent="0.25">
      <c r="A120" s="233">
        <v>118</v>
      </c>
      <c r="B120" s="235">
        <v>16697</v>
      </c>
      <c r="C120" s="236"/>
      <c r="D120" s="235">
        <v>2385</v>
      </c>
      <c r="E120" s="230">
        <f t="shared" si="21"/>
        <v>1195</v>
      </c>
      <c r="F120" s="230">
        <f t="shared" si="22"/>
        <v>400</v>
      </c>
      <c r="G120" s="230">
        <f t="shared" si="23"/>
        <v>100</v>
      </c>
      <c r="H120" s="236">
        <f t="shared" si="24"/>
        <v>20</v>
      </c>
      <c r="I120" s="235">
        <f t="shared" si="30"/>
        <v>4532</v>
      </c>
      <c r="J120" s="230">
        <f t="shared" si="30"/>
        <v>2271</v>
      </c>
      <c r="K120" s="230">
        <f t="shared" si="30"/>
        <v>760</v>
      </c>
      <c r="L120" s="230">
        <f t="shared" si="30"/>
        <v>190</v>
      </c>
      <c r="M120" s="236">
        <f t="shared" si="30"/>
        <v>38</v>
      </c>
      <c r="N120" s="26"/>
      <c r="O120" s="26">
        <f t="shared" si="25"/>
        <v>7633</v>
      </c>
      <c r="P120" s="26">
        <f t="shared" si="26"/>
        <v>0</v>
      </c>
      <c r="Q120" s="26">
        <f t="shared" si="27"/>
        <v>8374</v>
      </c>
      <c r="R120" s="26">
        <f t="shared" si="28"/>
        <v>8754</v>
      </c>
      <c r="S120" s="26">
        <f t="shared" si="29"/>
        <v>8906</v>
      </c>
      <c r="T120" s="1"/>
      <c r="U120" s="67">
        <f>IF(B120=C120,0,IF(S120&lt;&gt;"-",(S120)/Přehled!$A$1,0))</f>
        <v>21.204761904761906</v>
      </c>
    </row>
    <row r="121" spans="1:21" x14ac:dyDescent="0.25">
      <c r="A121" s="233">
        <v>119</v>
      </c>
      <c r="B121" s="235">
        <v>17115</v>
      </c>
      <c r="C121" s="236"/>
      <c r="D121" s="235">
        <v>2410</v>
      </c>
      <c r="E121" s="230">
        <f t="shared" si="21"/>
        <v>1205</v>
      </c>
      <c r="F121" s="230">
        <f t="shared" si="22"/>
        <v>400</v>
      </c>
      <c r="G121" s="230">
        <f t="shared" si="23"/>
        <v>100</v>
      </c>
      <c r="H121" s="236">
        <f t="shared" si="24"/>
        <v>20</v>
      </c>
      <c r="I121" s="235">
        <f t="shared" si="30"/>
        <v>4579</v>
      </c>
      <c r="J121" s="230">
        <f t="shared" si="30"/>
        <v>2290</v>
      </c>
      <c r="K121" s="230">
        <f t="shared" si="30"/>
        <v>760</v>
      </c>
      <c r="L121" s="230">
        <f t="shared" si="30"/>
        <v>190</v>
      </c>
      <c r="M121" s="236">
        <f t="shared" si="30"/>
        <v>38</v>
      </c>
      <c r="N121" s="26"/>
      <c r="O121" s="26">
        <f t="shared" si="25"/>
        <v>7957</v>
      </c>
      <c r="P121" s="26">
        <f t="shared" si="26"/>
        <v>0</v>
      </c>
      <c r="Q121" s="26">
        <f t="shared" si="27"/>
        <v>8726</v>
      </c>
      <c r="R121" s="26">
        <f t="shared" si="28"/>
        <v>9106</v>
      </c>
      <c r="S121" s="26">
        <f t="shared" si="29"/>
        <v>9258</v>
      </c>
      <c r="T121" s="1"/>
      <c r="U121" s="67">
        <f>IF(B121=C121,0,IF(S121&lt;&gt;"-",(S121)/Přehled!$A$1,0))</f>
        <v>22.042857142857144</v>
      </c>
    </row>
    <row r="122" spans="1:21" x14ac:dyDescent="0.25">
      <c r="A122" s="233">
        <v>120</v>
      </c>
      <c r="B122" s="235">
        <v>17543</v>
      </c>
      <c r="C122" s="236"/>
      <c r="D122" s="235">
        <v>2435</v>
      </c>
      <c r="E122" s="230">
        <f t="shared" si="21"/>
        <v>1220</v>
      </c>
      <c r="F122" s="230">
        <f t="shared" si="22"/>
        <v>405</v>
      </c>
      <c r="G122" s="230">
        <f t="shared" si="23"/>
        <v>100</v>
      </c>
      <c r="H122" s="236">
        <f t="shared" si="24"/>
        <v>20</v>
      </c>
      <c r="I122" s="235">
        <f t="shared" si="30"/>
        <v>4627</v>
      </c>
      <c r="J122" s="230">
        <f t="shared" si="30"/>
        <v>2318</v>
      </c>
      <c r="K122" s="230">
        <f t="shared" si="30"/>
        <v>770</v>
      </c>
      <c r="L122" s="230">
        <f t="shared" si="30"/>
        <v>190</v>
      </c>
      <c r="M122" s="236">
        <f t="shared" si="30"/>
        <v>38</v>
      </c>
      <c r="N122" s="26"/>
      <c r="O122" s="26">
        <f t="shared" si="25"/>
        <v>8289</v>
      </c>
      <c r="P122" s="26">
        <f t="shared" si="26"/>
        <v>0</v>
      </c>
      <c r="Q122" s="26">
        <f t="shared" si="27"/>
        <v>9058</v>
      </c>
      <c r="R122" s="26">
        <f t="shared" si="28"/>
        <v>9448</v>
      </c>
      <c r="S122" s="26">
        <f t="shared" si="29"/>
        <v>9600</v>
      </c>
      <c r="T122" s="1"/>
      <c r="U122" s="67">
        <f>IF(B122=C122,0,IF(S122&lt;&gt;"-",(S122)/Přehled!$A$1,0))</f>
        <v>22.857142857142858</v>
      </c>
    </row>
    <row r="123" spans="1:21" x14ac:dyDescent="0.25">
      <c r="A123" s="233">
        <v>121</v>
      </c>
      <c r="B123" s="235">
        <v>17981</v>
      </c>
      <c r="C123" s="236"/>
      <c r="D123" s="235">
        <v>2460</v>
      </c>
      <c r="E123" s="230">
        <f t="shared" si="21"/>
        <v>1230</v>
      </c>
      <c r="F123" s="230">
        <f t="shared" si="22"/>
        <v>410</v>
      </c>
      <c r="G123" s="230">
        <f t="shared" si="23"/>
        <v>105</v>
      </c>
      <c r="H123" s="236">
        <f t="shared" si="24"/>
        <v>20</v>
      </c>
      <c r="I123" s="235">
        <f t="shared" si="30"/>
        <v>4674</v>
      </c>
      <c r="J123" s="230">
        <f t="shared" si="30"/>
        <v>2337</v>
      </c>
      <c r="K123" s="230">
        <f t="shared" si="30"/>
        <v>779</v>
      </c>
      <c r="L123" s="230">
        <f t="shared" si="30"/>
        <v>200</v>
      </c>
      <c r="M123" s="236">
        <f t="shared" si="30"/>
        <v>38</v>
      </c>
      <c r="N123" s="26"/>
      <c r="O123" s="26">
        <f t="shared" si="25"/>
        <v>8633</v>
      </c>
      <c r="P123" s="26">
        <f t="shared" si="26"/>
        <v>0</v>
      </c>
      <c r="Q123" s="26">
        <f t="shared" si="27"/>
        <v>9412</v>
      </c>
      <c r="R123" s="26">
        <f t="shared" si="28"/>
        <v>9791</v>
      </c>
      <c r="S123" s="26">
        <f t="shared" si="29"/>
        <v>9953</v>
      </c>
      <c r="T123" s="1"/>
      <c r="U123" s="67">
        <f>IF(B123=C123,0,IF(S123&lt;&gt;"-",(S123)/Přehled!$A$1,0))</f>
        <v>23.697619047619046</v>
      </c>
    </row>
    <row r="124" spans="1:21" x14ac:dyDescent="0.25">
      <c r="A124" s="233">
        <v>122</v>
      </c>
      <c r="B124" s="235">
        <v>18431</v>
      </c>
      <c r="C124" s="236"/>
      <c r="D124" s="235">
        <v>2485</v>
      </c>
      <c r="E124" s="230">
        <f t="shared" si="21"/>
        <v>1245</v>
      </c>
      <c r="F124" s="230">
        <f t="shared" si="22"/>
        <v>415</v>
      </c>
      <c r="G124" s="230">
        <f t="shared" si="23"/>
        <v>105</v>
      </c>
      <c r="H124" s="236">
        <f t="shared" si="24"/>
        <v>20</v>
      </c>
      <c r="I124" s="235">
        <f t="shared" si="30"/>
        <v>4722</v>
      </c>
      <c r="J124" s="230">
        <f t="shared" si="30"/>
        <v>2366</v>
      </c>
      <c r="K124" s="230">
        <f t="shared" si="30"/>
        <v>789</v>
      </c>
      <c r="L124" s="230">
        <f t="shared" si="30"/>
        <v>200</v>
      </c>
      <c r="M124" s="236">
        <f t="shared" si="30"/>
        <v>38</v>
      </c>
      <c r="N124" s="26"/>
      <c r="O124" s="26">
        <f t="shared" si="25"/>
        <v>8987</v>
      </c>
      <c r="P124" s="26">
        <f t="shared" si="26"/>
        <v>0</v>
      </c>
      <c r="Q124" s="26">
        <f t="shared" si="27"/>
        <v>9765</v>
      </c>
      <c r="R124" s="26">
        <f t="shared" si="28"/>
        <v>10154</v>
      </c>
      <c r="S124" s="26">
        <f t="shared" si="29"/>
        <v>10316</v>
      </c>
      <c r="T124" s="1"/>
      <c r="U124" s="67">
        <f>IF(B124=C124,0,IF(S124&lt;&gt;"-",(S124)/Přehled!$A$1,0))</f>
        <v>24.561904761904763</v>
      </c>
    </row>
    <row r="125" spans="1:21" x14ac:dyDescent="0.25">
      <c r="A125" s="233">
        <v>123</v>
      </c>
      <c r="B125" s="235">
        <v>18891</v>
      </c>
      <c r="C125" s="236"/>
      <c r="D125" s="235">
        <v>2505</v>
      </c>
      <c r="E125" s="230">
        <f t="shared" si="21"/>
        <v>1255</v>
      </c>
      <c r="F125" s="230">
        <f t="shared" si="22"/>
        <v>420</v>
      </c>
      <c r="G125" s="230">
        <f t="shared" si="23"/>
        <v>105</v>
      </c>
      <c r="H125" s="236">
        <f t="shared" si="24"/>
        <v>20</v>
      </c>
      <c r="I125" s="235">
        <f t="shared" si="30"/>
        <v>4760</v>
      </c>
      <c r="J125" s="230">
        <f t="shared" si="30"/>
        <v>2385</v>
      </c>
      <c r="K125" s="230">
        <f t="shared" si="30"/>
        <v>798</v>
      </c>
      <c r="L125" s="230">
        <f t="shared" si="30"/>
        <v>200</v>
      </c>
      <c r="M125" s="236">
        <f t="shared" si="30"/>
        <v>38</v>
      </c>
      <c r="N125" s="26"/>
      <c r="O125" s="26">
        <f t="shared" si="25"/>
        <v>9371</v>
      </c>
      <c r="P125" s="26">
        <f t="shared" si="26"/>
        <v>0</v>
      </c>
      <c r="Q125" s="26">
        <f t="shared" si="27"/>
        <v>10150</v>
      </c>
      <c r="R125" s="26">
        <f t="shared" si="28"/>
        <v>10548</v>
      </c>
      <c r="S125" s="26">
        <f t="shared" si="29"/>
        <v>10710</v>
      </c>
      <c r="T125" s="1"/>
      <c r="U125" s="67">
        <f>IF(B125=C125,0,IF(S125&lt;&gt;"-",(S125)/Přehled!$A$1,0))</f>
        <v>25.5</v>
      </c>
    </row>
    <row r="126" spans="1:21" x14ac:dyDescent="0.25">
      <c r="A126" s="233">
        <v>124</v>
      </c>
      <c r="B126" s="235">
        <v>19364</v>
      </c>
      <c r="C126" s="236"/>
      <c r="D126" s="235">
        <v>2530</v>
      </c>
      <c r="E126" s="230">
        <f t="shared" si="21"/>
        <v>1265</v>
      </c>
      <c r="F126" s="230">
        <f t="shared" si="22"/>
        <v>420</v>
      </c>
      <c r="G126" s="230">
        <f t="shared" si="23"/>
        <v>105</v>
      </c>
      <c r="H126" s="236">
        <f t="shared" si="24"/>
        <v>20</v>
      </c>
      <c r="I126" s="235">
        <f t="shared" si="30"/>
        <v>4807</v>
      </c>
      <c r="J126" s="230">
        <f t="shared" si="30"/>
        <v>2404</v>
      </c>
      <c r="K126" s="230">
        <f t="shared" si="30"/>
        <v>798</v>
      </c>
      <c r="L126" s="230">
        <f t="shared" si="30"/>
        <v>200</v>
      </c>
      <c r="M126" s="236">
        <f t="shared" si="30"/>
        <v>38</v>
      </c>
      <c r="N126" s="26"/>
      <c r="O126" s="26">
        <f t="shared" si="25"/>
        <v>9750</v>
      </c>
      <c r="P126" s="26">
        <f t="shared" si="26"/>
        <v>0</v>
      </c>
      <c r="Q126" s="26">
        <f t="shared" si="27"/>
        <v>10557</v>
      </c>
      <c r="R126" s="26">
        <f t="shared" si="28"/>
        <v>10955</v>
      </c>
      <c r="S126" s="26">
        <f t="shared" si="29"/>
        <v>11117</v>
      </c>
      <c r="T126" s="1"/>
      <c r="U126" s="67">
        <f>IF(B126=C126,0,IF(S126&lt;&gt;"-",(S126)/Přehled!$A$1,0))</f>
        <v>26.469047619047618</v>
      </c>
    </row>
    <row r="127" spans="1:21" x14ac:dyDescent="0.25">
      <c r="A127" s="233">
        <v>125</v>
      </c>
      <c r="B127" s="235">
        <v>19848</v>
      </c>
      <c r="C127" s="236"/>
      <c r="D127" s="235">
        <v>2555</v>
      </c>
      <c r="E127" s="230">
        <f t="shared" si="21"/>
        <v>1280</v>
      </c>
      <c r="F127" s="230">
        <f t="shared" si="22"/>
        <v>425</v>
      </c>
      <c r="G127" s="230">
        <f t="shared" si="23"/>
        <v>105</v>
      </c>
      <c r="H127" s="236">
        <f t="shared" si="24"/>
        <v>20</v>
      </c>
      <c r="I127" s="235">
        <f t="shared" ref="I127:M142" si="31">ROUNDUP(D127*1.9,0)</f>
        <v>4855</v>
      </c>
      <c r="J127" s="230">
        <f t="shared" si="31"/>
        <v>2432</v>
      </c>
      <c r="K127" s="230">
        <f t="shared" si="31"/>
        <v>808</v>
      </c>
      <c r="L127" s="230">
        <f t="shared" si="31"/>
        <v>200</v>
      </c>
      <c r="M127" s="236">
        <f t="shared" si="31"/>
        <v>38</v>
      </c>
      <c r="N127" s="26"/>
      <c r="O127" s="26">
        <f t="shared" si="25"/>
        <v>10138</v>
      </c>
      <c r="P127" s="26">
        <f t="shared" si="26"/>
        <v>0</v>
      </c>
      <c r="Q127" s="26">
        <f t="shared" si="27"/>
        <v>10945</v>
      </c>
      <c r="R127" s="26">
        <f t="shared" si="28"/>
        <v>11353</v>
      </c>
      <c r="S127" s="26">
        <f t="shared" si="29"/>
        <v>11515</v>
      </c>
      <c r="T127" s="1"/>
      <c r="U127" s="67">
        <f>IF(B127=C127,0,IF(S127&lt;&gt;"-",(S127)/Přehled!$A$1,0))</f>
        <v>27.416666666666668</v>
      </c>
    </row>
    <row r="128" spans="1:21" x14ac:dyDescent="0.25">
      <c r="A128" s="233">
        <v>126</v>
      </c>
      <c r="B128" s="235">
        <v>20344</v>
      </c>
      <c r="C128" s="236"/>
      <c r="D128" s="235">
        <v>2580</v>
      </c>
      <c r="E128" s="230">
        <f t="shared" si="21"/>
        <v>1290</v>
      </c>
      <c r="F128" s="230">
        <f t="shared" si="22"/>
        <v>430</v>
      </c>
      <c r="G128" s="230">
        <f t="shared" si="23"/>
        <v>110</v>
      </c>
      <c r="H128" s="236">
        <f t="shared" si="24"/>
        <v>20</v>
      </c>
      <c r="I128" s="235">
        <f t="shared" si="31"/>
        <v>4902</v>
      </c>
      <c r="J128" s="230">
        <f t="shared" si="31"/>
        <v>2451</v>
      </c>
      <c r="K128" s="230">
        <f t="shared" si="31"/>
        <v>817</v>
      </c>
      <c r="L128" s="230">
        <f t="shared" si="31"/>
        <v>209</v>
      </c>
      <c r="M128" s="236">
        <f t="shared" si="31"/>
        <v>38</v>
      </c>
      <c r="N128" s="26"/>
      <c r="O128" s="26">
        <f t="shared" si="25"/>
        <v>10540</v>
      </c>
      <c r="P128" s="26">
        <f t="shared" si="26"/>
        <v>0</v>
      </c>
      <c r="Q128" s="26">
        <f t="shared" si="27"/>
        <v>11357</v>
      </c>
      <c r="R128" s="26">
        <f t="shared" si="28"/>
        <v>11756</v>
      </c>
      <c r="S128" s="26">
        <f t="shared" si="29"/>
        <v>11927</v>
      </c>
      <c r="T128" s="1"/>
      <c r="U128" s="67">
        <f>IF(B128=C128,0,IF(S128&lt;&gt;"-",(S128)/Přehled!$A$1,0))</f>
        <v>28.397619047619049</v>
      </c>
    </row>
    <row r="129" spans="1:21" x14ac:dyDescent="0.25">
      <c r="A129" s="233">
        <v>127</v>
      </c>
      <c r="B129" s="235">
        <v>20853</v>
      </c>
      <c r="C129" s="236"/>
      <c r="D129" s="235">
        <v>2605</v>
      </c>
      <c r="E129" s="230">
        <f t="shared" si="21"/>
        <v>1305</v>
      </c>
      <c r="F129" s="230">
        <f t="shared" si="22"/>
        <v>435</v>
      </c>
      <c r="G129" s="230">
        <f t="shared" si="23"/>
        <v>110</v>
      </c>
      <c r="H129" s="236">
        <f t="shared" si="24"/>
        <v>20</v>
      </c>
      <c r="I129" s="235">
        <f t="shared" si="31"/>
        <v>4950</v>
      </c>
      <c r="J129" s="230">
        <f t="shared" si="31"/>
        <v>2480</v>
      </c>
      <c r="K129" s="230">
        <f t="shared" si="31"/>
        <v>827</v>
      </c>
      <c r="L129" s="230">
        <f t="shared" si="31"/>
        <v>209</v>
      </c>
      <c r="M129" s="236">
        <f t="shared" si="31"/>
        <v>38</v>
      </c>
      <c r="N129" s="26"/>
      <c r="O129" s="26">
        <f t="shared" si="25"/>
        <v>10953</v>
      </c>
      <c r="P129" s="26">
        <f t="shared" si="26"/>
        <v>0</v>
      </c>
      <c r="Q129" s="26">
        <f t="shared" si="27"/>
        <v>11769</v>
      </c>
      <c r="R129" s="26">
        <f t="shared" si="28"/>
        <v>12178</v>
      </c>
      <c r="S129" s="26">
        <f t="shared" si="29"/>
        <v>12349</v>
      </c>
      <c r="T129" s="1"/>
      <c r="U129" s="67">
        <f>IF(B129=C129,0,IF(S129&lt;&gt;"-",(S129)/Přehled!$A$1,0))</f>
        <v>29.402380952380952</v>
      </c>
    </row>
    <row r="130" spans="1:21" x14ac:dyDescent="0.25">
      <c r="A130" s="233">
        <v>128</v>
      </c>
      <c r="B130" s="235">
        <v>21374</v>
      </c>
      <c r="C130" s="236"/>
      <c r="D130" s="235">
        <v>2630</v>
      </c>
      <c r="E130" s="230">
        <f t="shared" si="21"/>
        <v>1315</v>
      </c>
      <c r="F130" s="230">
        <f t="shared" si="22"/>
        <v>440</v>
      </c>
      <c r="G130" s="230">
        <f t="shared" si="23"/>
        <v>110</v>
      </c>
      <c r="H130" s="236">
        <f t="shared" si="24"/>
        <v>20</v>
      </c>
      <c r="I130" s="235">
        <f t="shared" si="31"/>
        <v>4997</v>
      </c>
      <c r="J130" s="230">
        <f t="shared" si="31"/>
        <v>2499</v>
      </c>
      <c r="K130" s="230">
        <f t="shared" si="31"/>
        <v>836</v>
      </c>
      <c r="L130" s="230">
        <f t="shared" si="31"/>
        <v>209</v>
      </c>
      <c r="M130" s="236">
        <f t="shared" si="31"/>
        <v>38</v>
      </c>
      <c r="N130" s="26"/>
      <c r="O130" s="26">
        <f t="shared" si="25"/>
        <v>11380</v>
      </c>
      <c r="P130" s="26">
        <f t="shared" si="26"/>
        <v>0</v>
      </c>
      <c r="Q130" s="26">
        <f t="shared" si="27"/>
        <v>12206</v>
      </c>
      <c r="R130" s="26">
        <f t="shared" si="28"/>
        <v>12624</v>
      </c>
      <c r="S130" s="26">
        <f t="shared" si="29"/>
        <v>12795</v>
      </c>
      <c r="T130" s="1"/>
      <c r="U130" s="67">
        <f>IF(B130=C130,0,IF(S130&lt;&gt;"-",(S130)/Přehled!$A$1,0))</f>
        <v>30.464285714285715</v>
      </c>
    </row>
    <row r="131" spans="1:21" x14ac:dyDescent="0.25">
      <c r="A131" s="233">
        <v>129</v>
      </c>
      <c r="B131" s="235">
        <v>21908</v>
      </c>
      <c r="C131" s="236"/>
      <c r="D131" s="235">
        <v>2655</v>
      </c>
      <c r="E131" s="230">
        <f t="shared" si="21"/>
        <v>1330</v>
      </c>
      <c r="F131" s="230">
        <f t="shared" si="22"/>
        <v>445</v>
      </c>
      <c r="G131" s="230">
        <f t="shared" si="23"/>
        <v>110</v>
      </c>
      <c r="H131" s="236">
        <f t="shared" si="24"/>
        <v>20</v>
      </c>
      <c r="I131" s="235">
        <f t="shared" si="31"/>
        <v>5045</v>
      </c>
      <c r="J131" s="230">
        <f t="shared" si="31"/>
        <v>2527</v>
      </c>
      <c r="K131" s="230">
        <f t="shared" si="31"/>
        <v>846</v>
      </c>
      <c r="L131" s="230">
        <f t="shared" si="31"/>
        <v>209</v>
      </c>
      <c r="M131" s="236">
        <f t="shared" si="31"/>
        <v>38</v>
      </c>
      <c r="N131" s="26"/>
      <c r="O131" s="26">
        <f t="shared" si="25"/>
        <v>11818</v>
      </c>
      <c r="P131" s="26">
        <f t="shared" si="26"/>
        <v>0</v>
      </c>
      <c r="Q131" s="26">
        <f t="shared" si="27"/>
        <v>12644</v>
      </c>
      <c r="R131" s="26">
        <f t="shared" si="28"/>
        <v>13072</v>
      </c>
      <c r="S131" s="26">
        <f t="shared" si="29"/>
        <v>13243</v>
      </c>
      <c r="T131" s="1"/>
      <c r="U131" s="67">
        <f>IF(B131=C131,0,IF(S131&lt;&gt;"-",(S131)/Přehled!$A$1,0))</f>
        <v>31.530952380952382</v>
      </c>
    </row>
    <row r="132" spans="1:21" x14ac:dyDescent="0.25">
      <c r="A132" s="233">
        <v>130</v>
      </c>
      <c r="B132" s="235">
        <v>22456</v>
      </c>
      <c r="C132" s="236"/>
      <c r="D132" s="235">
        <v>2680</v>
      </c>
      <c r="E132" s="230">
        <f t="shared" ref="E132:E195" si="32">ROUND((D132/2)/5,0)*5</f>
        <v>1340</v>
      </c>
      <c r="F132" s="230">
        <f t="shared" ref="F132:F195" si="33">ROUND((E132/3)/5,0)*5</f>
        <v>445</v>
      </c>
      <c r="G132" s="230">
        <f t="shared" ref="G132:G195" si="34">ROUND((F132/4)/5,0)*5</f>
        <v>110</v>
      </c>
      <c r="H132" s="236">
        <f t="shared" ref="H132:H195" si="35">ROUND((G132/5)/5,0)*5</f>
        <v>20</v>
      </c>
      <c r="I132" s="235">
        <f t="shared" si="31"/>
        <v>5092</v>
      </c>
      <c r="J132" s="230">
        <f t="shared" si="31"/>
        <v>2546</v>
      </c>
      <c r="K132" s="230">
        <f t="shared" si="31"/>
        <v>846</v>
      </c>
      <c r="L132" s="230">
        <f t="shared" si="31"/>
        <v>209</v>
      </c>
      <c r="M132" s="236">
        <f t="shared" si="31"/>
        <v>38</v>
      </c>
      <c r="N132" s="26"/>
      <c r="O132" s="26">
        <f t="shared" ref="O132:O195" si="36">IF((B132-I132)-I132&lt;=0,0,(B132-I132)-I132)</f>
        <v>12272</v>
      </c>
      <c r="P132" s="26">
        <f t="shared" ref="P132:P195" si="37">IF((B132-I132-J132)-J132&lt;=O132,0,IF((B132-I132-J132)-J132&lt;=0,0,(B132-I132-J132)-J132))</f>
        <v>0</v>
      </c>
      <c r="Q132" s="26">
        <f t="shared" ref="Q132:Q195" si="38">IF((B132-I132-J132-K132)-K132&lt;=0,0,(B132-I132-J132-K132)-K132)</f>
        <v>13126</v>
      </c>
      <c r="R132" s="26">
        <f t="shared" ref="R132:R195" si="39">IF((B132-I132-J132-K132-L132)-L132&lt;=0,0,(B132-I132-J132-K132-L132)-L132)</f>
        <v>13554</v>
      </c>
      <c r="S132" s="26">
        <f t="shared" ref="S132:S195" si="40">IF(H132=0,IF((B132-I132-J132-K132-L132-M132)-M132&lt;=0,0,(B132-I132-J132-K132-L132-M132)-M132),IF((B132-I132-J132-K132-L132-M132)-M132&lt;=0,"-",(B132-I132-J132-K132-L132-M132)-M132+M132))</f>
        <v>13725</v>
      </c>
      <c r="T132" s="1"/>
      <c r="U132" s="67">
        <f>IF(B132=C132,0,IF(S132&lt;&gt;"-",(S132)/Přehled!$A$1,0))</f>
        <v>32.678571428571431</v>
      </c>
    </row>
    <row r="133" spans="1:21" x14ac:dyDescent="0.25">
      <c r="A133" s="233">
        <v>131</v>
      </c>
      <c r="B133" s="235">
        <v>23017</v>
      </c>
      <c r="C133" s="236"/>
      <c r="D133" s="235">
        <v>2705</v>
      </c>
      <c r="E133" s="230">
        <f t="shared" si="32"/>
        <v>1355</v>
      </c>
      <c r="F133" s="230">
        <f t="shared" si="33"/>
        <v>450</v>
      </c>
      <c r="G133" s="230">
        <f t="shared" si="34"/>
        <v>115</v>
      </c>
      <c r="H133" s="236">
        <f t="shared" si="35"/>
        <v>25</v>
      </c>
      <c r="I133" s="235">
        <f t="shared" si="31"/>
        <v>5140</v>
      </c>
      <c r="J133" s="230">
        <f t="shared" si="31"/>
        <v>2575</v>
      </c>
      <c r="K133" s="230">
        <f t="shared" si="31"/>
        <v>855</v>
      </c>
      <c r="L133" s="230">
        <f t="shared" si="31"/>
        <v>219</v>
      </c>
      <c r="M133" s="236">
        <f t="shared" si="31"/>
        <v>48</v>
      </c>
      <c r="N133" s="26"/>
      <c r="O133" s="26">
        <f t="shared" si="36"/>
        <v>12737</v>
      </c>
      <c r="P133" s="26">
        <f t="shared" si="37"/>
        <v>0</v>
      </c>
      <c r="Q133" s="26">
        <f t="shared" si="38"/>
        <v>13592</v>
      </c>
      <c r="R133" s="26">
        <f t="shared" si="39"/>
        <v>14009</v>
      </c>
      <c r="S133" s="26">
        <f t="shared" si="40"/>
        <v>14180</v>
      </c>
      <c r="T133" s="1"/>
      <c r="U133" s="67">
        <f>IF(B133=C133,0,IF(S133&lt;&gt;"-",(S133)/Přehled!$A$1,0))</f>
        <v>33.761904761904759</v>
      </c>
    </row>
    <row r="134" spans="1:21" x14ac:dyDescent="0.25">
      <c r="A134" s="233">
        <v>132</v>
      </c>
      <c r="B134" s="235">
        <v>23593</v>
      </c>
      <c r="C134" s="236"/>
      <c r="D134" s="235">
        <v>2730</v>
      </c>
      <c r="E134" s="230">
        <f t="shared" si="32"/>
        <v>1365</v>
      </c>
      <c r="F134" s="230">
        <f t="shared" si="33"/>
        <v>455</v>
      </c>
      <c r="G134" s="230">
        <f t="shared" si="34"/>
        <v>115</v>
      </c>
      <c r="H134" s="236">
        <f t="shared" si="35"/>
        <v>25</v>
      </c>
      <c r="I134" s="235">
        <f t="shared" si="31"/>
        <v>5187</v>
      </c>
      <c r="J134" s="230">
        <f t="shared" si="31"/>
        <v>2594</v>
      </c>
      <c r="K134" s="230">
        <f t="shared" si="31"/>
        <v>865</v>
      </c>
      <c r="L134" s="230">
        <f t="shared" si="31"/>
        <v>219</v>
      </c>
      <c r="M134" s="236">
        <f t="shared" si="31"/>
        <v>48</v>
      </c>
      <c r="N134" s="26"/>
      <c r="O134" s="26">
        <f t="shared" si="36"/>
        <v>13219</v>
      </c>
      <c r="P134" s="26">
        <f t="shared" si="37"/>
        <v>0</v>
      </c>
      <c r="Q134" s="26">
        <f t="shared" si="38"/>
        <v>14082</v>
      </c>
      <c r="R134" s="26">
        <f t="shared" si="39"/>
        <v>14509</v>
      </c>
      <c r="S134" s="26">
        <f t="shared" si="40"/>
        <v>14680</v>
      </c>
      <c r="T134" s="1"/>
      <c r="U134" s="67">
        <f>IF(B134=C134,0,IF(S134&lt;&gt;"-",(S134)/Přehled!$A$1,0))</f>
        <v>34.952380952380949</v>
      </c>
    </row>
    <row r="135" spans="1:21" x14ac:dyDescent="0.25">
      <c r="A135" s="233">
        <v>133</v>
      </c>
      <c r="B135" s="235">
        <v>24183</v>
      </c>
      <c r="C135" s="236"/>
      <c r="D135" s="235">
        <v>2755</v>
      </c>
      <c r="E135" s="230">
        <f t="shared" si="32"/>
        <v>1380</v>
      </c>
      <c r="F135" s="230">
        <f t="shared" si="33"/>
        <v>460</v>
      </c>
      <c r="G135" s="230">
        <f t="shared" si="34"/>
        <v>115</v>
      </c>
      <c r="H135" s="236">
        <f t="shared" si="35"/>
        <v>25</v>
      </c>
      <c r="I135" s="235">
        <f t="shared" si="31"/>
        <v>5235</v>
      </c>
      <c r="J135" s="230">
        <f t="shared" si="31"/>
        <v>2622</v>
      </c>
      <c r="K135" s="230">
        <f t="shared" si="31"/>
        <v>874</v>
      </c>
      <c r="L135" s="230">
        <f t="shared" si="31"/>
        <v>219</v>
      </c>
      <c r="M135" s="236">
        <f t="shared" si="31"/>
        <v>48</v>
      </c>
      <c r="N135" s="26"/>
      <c r="O135" s="26">
        <f t="shared" si="36"/>
        <v>13713</v>
      </c>
      <c r="P135" s="26">
        <f t="shared" si="37"/>
        <v>0</v>
      </c>
      <c r="Q135" s="26">
        <f t="shared" si="38"/>
        <v>14578</v>
      </c>
      <c r="R135" s="26">
        <f t="shared" si="39"/>
        <v>15014</v>
      </c>
      <c r="S135" s="26">
        <f t="shared" si="40"/>
        <v>15185</v>
      </c>
      <c r="T135" s="1"/>
      <c r="U135" s="67">
        <f>IF(B135=C135,0,IF(S135&lt;&gt;"-",(S135)/Přehled!$A$1,0))</f>
        <v>36.154761904761905</v>
      </c>
    </row>
    <row r="136" spans="1:21" x14ac:dyDescent="0.25">
      <c r="A136" s="233">
        <v>134</v>
      </c>
      <c r="B136" s="235">
        <v>24787</v>
      </c>
      <c r="C136" s="236"/>
      <c r="D136" s="235">
        <v>2780</v>
      </c>
      <c r="E136" s="230">
        <f t="shared" si="32"/>
        <v>1390</v>
      </c>
      <c r="F136" s="230">
        <f t="shared" si="33"/>
        <v>465</v>
      </c>
      <c r="G136" s="230">
        <f t="shared" si="34"/>
        <v>115</v>
      </c>
      <c r="H136" s="236">
        <f t="shared" si="35"/>
        <v>25</v>
      </c>
      <c r="I136" s="235">
        <f t="shared" si="31"/>
        <v>5282</v>
      </c>
      <c r="J136" s="230">
        <f t="shared" si="31"/>
        <v>2641</v>
      </c>
      <c r="K136" s="230">
        <f t="shared" si="31"/>
        <v>884</v>
      </c>
      <c r="L136" s="230">
        <f t="shared" si="31"/>
        <v>219</v>
      </c>
      <c r="M136" s="236">
        <f t="shared" si="31"/>
        <v>48</v>
      </c>
      <c r="N136" s="26"/>
      <c r="O136" s="26">
        <f t="shared" si="36"/>
        <v>14223</v>
      </c>
      <c r="P136" s="26">
        <f t="shared" si="37"/>
        <v>0</v>
      </c>
      <c r="Q136" s="26">
        <f t="shared" si="38"/>
        <v>15096</v>
      </c>
      <c r="R136" s="26">
        <f t="shared" si="39"/>
        <v>15542</v>
      </c>
      <c r="S136" s="26">
        <f t="shared" si="40"/>
        <v>15713</v>
      </c>
      <c r="T136" s="1"/>
      <c r="U136" s="67">
        <f>IF(B136=C136,0,IF(S136&lt;&gt;"-",(S136)/Přehled!$A$1,0))</f>
        <v>37.411904761904765</v>
      </c>
    </row>
    <row r="137" spans="1:21" x14ac:dyDescent="0.25">
      <c r="A137" s="233">
        <v>135</v>
      </c>
      <c r="B137" s="235">
        <v>25407</v>
      </c>
      <c r="C137" s="236"/>
      <c r="D137" s="235">
        <v>2805</v>
      </c>
      <c r="E137" s="230">
        <f t="shared" si="32"/>
        <v>1405</v>
      </c>
      <c r="F137" s="230">
        <f t="shared" si="33"/>
        <v>470</v>
      </c>
      <c r="G137" s="230">
        <f t="shared" si="34"/>
        <v>120</v>
      </c>
      <c r="H137" s="236">
        <f t="shared" si="35"/>
        <v>25</v>
      </c>
      <c r="I137" s="235">
        <f t="shared" si="31"/>
        <v>5330</v>
      </c>
      <c r="J137" s="230">
        <f t="shared" si="31"/>
        <v>2670</v>
      </c>
      <c r="K137" s="230">
        <f t="shared" si="31"/>
        <v>893</v>
      </c>
      <c r="L137" s="230">
        <f t="shared" si="31"/>
        <v>228</v>
      </c>
      <c r="M137" s="236">
        <f t="shared" si="31"/>
        <v>48</v>
      </c>
      <c r="N137" s="26"/>
      <c r="O137" s="26">
        <f t="shared" si="36"/>
        <v>14747</v>
      </c>
      <c r="P137" s="26">
        <f t="shared" si="37"/>
        <v>0</v>
      </c>
      <c r="Q137" s="26">
        <f t="shared" si="38"/>
        <v>15621</v>
      </c>
      <c r="R137" s="26">
        <f t="shared" si="39"/>
        <v>16058</v>
      </c>
      <c r="S137" s="26">
        <f t="shared" si="40"/>
        <v>16238</v>
      </c>
      <c r="T137" s="1"/>
      <c r="U137" s="67">
        <f>IF(B137=C137,0,IF(S137&lt;&gt;"-",(S137)/Přehled!$A$1,0))</f>
        <v>38.661904761904765</v>
      </c>
    </row>
    <row r="138" spans="1:21" x14ac:dyDescent="0.25">
      <c r="A138" s="233">
        <v>136</v>
      </c>
      <c r="B138" s="235">
        <v>26042</v>
      </c>
      <c r="C138" s="236"/>
      <c r="D138" s="235">
        <v>2830</v>
      </c>
      <c r="E138" s="230">
        <f t="shared" si="32"/>
        <v>1415</v>
      </c>
      <c r="F138" s="230">
        <f t="shared" si="33"/>
        <v>470</v>
      </c>
      <c r="G138" s="230">
        <f t="shared" si="34"/>
        <v>120</v>
      </c>
      <c r="H138" s="236">
        <f t="shared" si="35"/>
        <v>25</v>
      </c>
      <c r="I138" s="235">
        <f t="shared" si="31"/>
        <v>5377</v>
      </c>
      <c r="J138" s="230">
        <f t="shared" si="31"/>
        <v>2689</v>
      </c>
      <c r="K138" s="230">
        <f t="shared" si="31"/>
        <v>893</v>
      </c>
      <c r="L138" s="230">
        <f t="shared" si="31"/>
        <v>228</v>
      </c>
      <c r="M138" s="236">
        <f t="shared" si="31"/>
        <v>48</v>
      </c>
      <c r="N138" s="26"/>
      <c r="O138" s="26">
        <f t="shared" si="36"/>
        <v>15288</v>
      </c>
      <c r="P138" s="26">
        <f t="shared" si="37"/>
        <v>0</v>
      </c>
      <c r="Q138" s="26">
        <f t="shared" si="38"/>
        <v>16190</v>
      </c>
      <c r="R138" s="26">
        <f t="shared" si="39"/>
        <v>16627</v>
      </c>
      <c r="S138" s="26">
        <f t="shared" si="40"/>
        <v>16807</v>
      </c>
      <c r="T138" s="1"/>
      <c r="U138" s="67">
        <f>IF(B138=C138,0,IF(S138&lt;&gt;"-",(S138)/Přehled!$A$1,0))</f>
        <v>40.016666666666666</v>
      </c>
    </row>
    <row r="139" spans="1:21" s="49" customFormat="1" x14ac:dyDescent="0.25">
      <c r="A139" s="55">
        <v>137</v>
      </c>
      <c r="B139" s="34">
        <v>26693</v>
      </c>
      <c r="C139" s="7"/>
      <c r="D139" s="56">
        <v>2855</v>
      </c>
      <c r="E139" s="41">
        <f t="shared" si="32"/>
        <v>1430</v>
      </c>
      <c r="F139" s="41">
        <f t="shared" si="33"/>
        <v>475</v>
      </c>
      <c r="G139" s="41">
        <f t="shared" si="34"/>
        <v>120</v>
      </c>
      <c r="H139" s="7">
        <f t="shared" si="35"/>
        <v>25</v>
      </c>
      <c r="I139" s="34">
        <f t="shared" si="31"/>
        <v>5425</v>
      </c>
      <c r="J139" s="41">
        <f t="shared" si="31"/>
        <v>2717</v>
      </c>
      <c r="K139" s="41">
        <f t="shared" si="31"/>
        <v>903</v>
      </c>
      <c r="L139" s="41">
        <f t="shared" si="31"/>
        <v>228</v>
      </c>
      <c r="M139" s="7">
        <f t="shared" si="31"/>
        <v>48</v>
      </c>
      <c r="N139" s="35"/>
      <c r="O139" s="35">
        <f t="shared" si="36"/>
        <v>15843</v>
      </c>
      <c r="P139" s="35">
        <f t="shared" si="37"/>
        <v>0</v>
      </c>
      <c r="Q139" s="35">
        <f t="shared" si="38"/>
        <v>16745</v>
      </c>
      <c r="R139" s="35">
        <f t="shared" si="39"/>
        <v>17192</v>
      </c>
      <c r="S139" s="35">
        <f t="shared" si="40"/>
        <v>17372</v>
      </c>
      <c r="T139" s="353"/>
      <c r="U139" s="67">
        <f>IF(B139=C139,0,IF(S139&lt;&gt;"-",(S139)/Přehled!$A$1,0))</f>
        <v>41.361904761904761</v>
      </c>
    </row>
    <row r="140" spans="1:21" s="49" customFormat="1" x14ac:dyDescent="0.25">
      <c r="A140" s="55">
        <v>138</v>
      </c>
      <c r="B140" s="34">
        <v>27360</v>
      </c>
      <c r="C140" s="7"/>
      <c r="D140" s="56">
        <v>2880</v>
      </c>
      <c r="E140" s="41">
        <f t="shared" si="32"/>
        <v>1440</v>
      </c>
      <c r="F140" s="41">
        <f t="shared" si="33"/>
        <v>480</v>
      </c>
      <c r="G140" s="41">
        <f t="shared" si="34"/>
        <v>120</v>
      </c>
      <c r="H140" s="7">
        <f t="shared" si="35"/>
        <v>25</v>
      </c>
      <c r="I140" s="34">
        <f t="shared" si="31"/>
        <v>5472</v>
      </c>
      <c r="J140" s="41">
        <f t="shared" si="31"/>
        <v>2736</v>
      </c>
      <c r="K140" s="41">
        <f t="shared" si="31"/>
        <v>912</v>
      </c>
      <c r="L140" s="41">
        <f t="shared" si="31"/>
        <v>228</v>
      </c>
      <c r="M140" s="7">
        <f t="shared" si="31"/>
        <v>48</v>
      </c>
      <c r="N140" s="35"/>
      <c r="O140" s="35">
        <f t="shared" si="36"/>
        <v>16416</v>
      </c>
      <c r="P140" s="35">
        <f t="shared" si="37"/>
        <v>0</v>
      </c>
      <c r="Q140" s="35">
        <f t="shared" si="38"/>
        <v>17328</v>
      </c>
      <c r="R140" s="35">
        <f t="shared" si="39"/>
        <v>17784</v>
      </c>
      <c r="S140" s="35">
        <f t="shared" si="40"/>
        <v>17964</v>
      </c>
      <c r="T140" s="353"/>
      <c r="U140" s="67">
        <f>IF(B140=C140,0,IF(S140&lt;&gt;"-",(S140)/Přehled!$A$1,0))</f>
        <v>42.771428571428572</v>
      </c>
    </row>
    <row r="141" spans="1:21" s="49" customFormat="1" x14ac:dyDescent="0.25">
      <c r="A141" s="55">
        <v>139</v>
      </c>
      <c r="B141" s="34">
        <v>28044</v>
      </c>
      <c r="C141" s="7"/>
      <c r="D141" s="56">
        <v>2905</v>
      </c>
      <c r="E141" s="41">
        <f t="shared" si="32"/>
        <v>1455</v>
      </c>
      <c r="F141" s="41">
        <f t="shared" si="33"/>
        <v>485</v>
      </c>
      <c r="G141" s="41">
        <f t="shared" si="34"/>
        <v>120</v>
      </c>
      <c r="H141" s="7">
        <f t="shared" si="35"/>
        <v>25</v>
      </c>
      <c r="I141" s="34">
        <f t="shared" si="31"/>
        <v>5520</v>
      </c>
      <c r="J141" s="41">
        <f t="shared" si="31"/>
        <v>2765</v>
      </c>
      <c r="K141" s="41">
        <f t="shared" si="31"/>
        <v>922</v>
      </c>
      <c r="L141" s="41">
        <f t="shared" si="31"/>
        <v>228</v>
      </c>
      <c r="M141" s="7">
        <f t="shared" si="31"/>
        <v>48</v>
      </c>
      <c r="N141" s="35"/>
      <c r="O141" s="35">
        <f t="shared" si="36"/>
        <v>17004</v>
      </c>
      <c r="P141" s="35">
        <f t="shared" si="37"/>
        <v>0</v>
      </c>
      <c r="Q141" s="35">
        <f t="shared" si="38"/>
        <v>17915</v>
      </c>
      <c r="R141" s="35">
        <f t="shared" si="39"/>
        <v>18381</v>
      </c>
      <c r="S141" s="35">
        <f t="shared" si="40"/>
        <v>18561</v>
      </c>
      <c r="T141" s="353"/>
      <c r="U141" s="67">
        <f>IF(B141=C141,0,IF(S141&lt;&gt;"-",(S141)/Přehled!$A$1,0))</f>
        <v>44.192857142857143</v>
      </c>
    </row>
    <row r="142" spans="1:21" s="49" customFormat="1" x14ac:dyDescent="0.25">
      <c r="A142" s="55">
        <v>140</v>
      </c>
      <c r="B142" s="34">
        <v>28745</v>
      </c>
      <c r="C142" s="7"/>
      <c r="D142" s="56">
        <v>2930</v>
      </c>
      <c r="E142" s="41">
        <f t="shared" si="32"/>
        <v>1465</v>
      </c>
      <c r="F142" s="41">
        <f t="shared" si="33"/>
        <v>490</v>
      </c>
      <c r="G142" s="41">
        <f t="shared" si="34"/>
        <v>125</v>
      </c>
      <c r="H142" s="7">
        <f t="shared" si="35"/>
        <v>25</v>
      </c>
      <c r="I142" s="34">
        <f t="shared" si="31"/>
        <v>5567</v>
      </c>
      <c r="J142" s="41">
        <f t="shared" si="31"/>
        <v>2784</v>
      </c>
      <c r="K142" s="41">
        <f t="shared" si="31"/>
        <v>931</v>
      </c>
      <c r="L142" s="41">
        <f t="shared" si="31"/>
        <v>238</v>
      </c>
      <c r="M142" s="7">
        <f t="shared" si="31"/>
        <v>48</v>
      </c>
      <c r="N142" s="35"/>
      <c r="O142" s="35">
        <f t="shared" si="36"/>
        <v>17611</v>
      </c>
      <c r="P142" s="35">
        <f t="shared" si="37"/>
        <v>0</v>
      </c>
      <c r="Q142" s="35">
        <f t="shared" si="38"/>
        <v>18532</v>
      </c>
      <c r="R142" s="35">
        <f t="shared" si="39"/>
        <v>18987</v>
      </c>
      <c r="S142" s="35">
        <f t="shared" si="40"/>
        <v>19177</v>
      </c>
      <c r="T142" s="353"/>
      <c r="U142" s="67">
        <f>IF(B142=C142,0,IF(S142&lt;&gt;"-",(S142)/Přehled!$A$1,0))</f>
        <v>45.659523809523812</v>
      </c>
    </row>
    <row r="143" spans="1:21" s="49" customFormat="1" x14ac:dyDescent="0.25">
      <c r="A143" s="55">
        <v>141</v>
      </c>
      <c r="B143" s="34">
        <v>29464</v>
      </c>
      <c r="C143" s="7"/>
      <c r="D143" s="56">
        <v>2955</v>
      </c>
      <c r="E143" s="41">
        <f t="shared" si="32"/>
        <v>1480</v>
      </c>
      <c r="F143" s="41">
        <f t="shared" si="33"/>
        <v>495</v>
      </c>
      <c r="G143" s="41">
        <f t="shared" si="34"/>
        <v>125</v>
      </c>
      <c r="H143" s="7">
        <f t="shared" si="35"/>
        <v>25</v>
      </c>
      <c r="I143" s="34">
        <f t="shared" ref="I143:M170" si="41">ROUNDUP(D143*1.9,0)</f>
        <v>5615</v>
      </c>
      <c r="J143" s="41">
        <f t="shared" si="41"/>
        <v>2812</v>
      </c>
      <c r="K143" s="41">
        <f t="shared" si="41"/>
        <v>941</v>
      </c>
      <c r="L143" s="41">
        <f t="shared" si="41"/>
        <v>238</v>
      </c>
      <c r="M143" s="7">
        <f t="shared" si="41"/>
        <v>48</v>
      </c>
      <c r="N143" s="35"/>
      <c r="O143" s="35">
        <f t="shared" si="36"/>
        <v>18234</v>
      </c>
      <c r="P143" s="35">
        <f t="shared" si="37"/>
        <v>0</v>
      </c>
      <c r="Q143" s="35">
        <f t="shared" si="38"/>
        <v>19155</v>
      </c>
      <c r="R143" s="35">
        <f t="shared" si="39"/>
        <v>19620</v>
      </c>
      <c r="S143" s="35">
        <f t="shared" si="40"/>
        <v>19810</v>
      </c>
      <c r="T143" s="353"/>
      <c r="U143" s="67">
        <f>IF(B143=C143,0,IF(S143&lt;&gt;"-",(S143)/Přehled!$A$1,0))</f>
        <v>47.166666666666664</v>
      </c>
    </row>
    <row r="144" spans="1:21" s="49" customFormat="1" x14ac:dyDescent="0.25">
      <c r="A144" s="55">
        <v>142</v>
      </c>
      <c r="B144" s="34">
        <v>30201</v>
      </c>
      <c r="C144" s="7"/>
      <c r="D144" s="56">
        <v>2980</v>
      </c>
      <c r="E144" s="41">
        <f t="shared" si="32"/>
        <v>1490</v>
      </c>
      <c r="F144" s="41">
        <f t="shared" si="33"/>
        <v>495</v>
      </c>
      <c r="G144" s="41">
        <f t="shared" si="34"/>
        <v>125</v>
      </c>
      <c r="H144" s="7">
        <f t="shared" si="35"/>
        <v>25</v>
      </c>
      <c r="I144" s="34">
        <f t="shared" si="41"/>
        <v>5662</v>
      </c>
      <c r="J144" s="41">
        <f t="shared" si="41"/>
        <v>2831</v>
      </c>
      <c r="K144" s="41">
        <f t="shared" si="41"/>
        <v>941</v>
      </c>
      <c r="L144" s="41">
        <f t="shared" si="41"/>
        <v>238</v>
      </c>
      <c r="M144" s="7">
        <f t="shared" si="41"/>
        <v>48</v>
      </c>
      <c r="N144" s="35"/>
      <c r="O144" s="35">
        <f t="shared" si="36"/>
        <v>18877</v>
      </c>
      <c r="P144" s="35">
        <f t="shared" si="37"/>
        <v>0</v>
      </c>
      <c r="Q144" s="35">
        <f t="shared" si="38"/>
        <v>19826</v>
      </c>
      <c r="R144" s="35">
        <f t="shared" si="39"/>
        <v>20291</v>
      </c>
      <c r="S144" s="35">
        <f t="shared" si="40"/>
        <v>20481</v>
      </c>
      <c r="T144" s="353"/>
      <c r="U144" s="67">
        <f>IF(B144=C144,0,IF(S144&lt;&gt;"-",(S144)/Přehled!$A$1,0))</f>
        <v>48.764285714285712</v>
      </c>
    </row>
    <row r="145" spans="1:21" s="49" customFormat="1" x14ac:dyDescent="0.25">
      <c r="A145" s="55">
        <v>143</v>
      </c>
      <c r="B145" s="34">
        <v>30956</v>
      </c>
      <c r="C145" s="7"/>
      <c r="D145" s="56">
        <v>3005</v>
      </c>
      <c r="E145" s="41">
        <f t="shared" si="32"/>
        <v>1505</v>
      </c>
      <c r="F145" s="41">
        <f t="shared" si="33"/>
        <v>500</v>
      </c>
      <c r="G145" s="41">
        <f t="shared" si="34"/>
        <v>125</v>
      </c>
      <c r="H145" s="7">
        <f t="shared" si="35"/>
        <v>25</v>
      </c>
      <c r="I145" s="34">
        <f t="shared" si="41"/>
        <v>5710</v>
      </c>
      <c r="J145" s="41">
        <f t="shared" si="41"/>
        <v>2860</v>
      </c>
      <c r="K145" s="41">
        <f t="shared" si="41"/>
        <v>950</v>
      </c>
      <c r="L145" s="41">
        <f t="shared" si="41"/>
        <v>238</v>
      </c>
      <c r="M145" s="7">
        <f t="shared" si="41"/>
        <v>48</v>
      </c>
      <c r="N145" s="35"/>
      <c r="O145" s="35">
        <f t="shared" si="36"/>
        <v>19536</v>
      </c>
      <c r="P145" s="35">
        <f t="shared" si="37"/>
        <v>0</v>
      </c>
      <c r="Q145" s="35">
        <f t="shared" si="38"/>
        <v>20486</v>
      </c>
      <c r="R145" s="35">
        <f t="shared" si="39"/>
        <v>20960</v>
      </c>
      <c r="S145" s="35">
        <f t="shared" si="40"/>
        <v>21150</v>
      </c>
      <c r="T145" s="353"/>
      <c r="U145" s="67">
        <f>IF(B145=C145,0,IF(S145&lt;&gt;"-",(S145)/Přehled!$A$1,0))</f>
        <v>50.357142857142854</v>
      </c>
    </row>
    <row r="146" spans="1:21" s="49" customFormat="1" x14ac:dyDescent="0.25">
      <c r="A146" s="55">
        <v>144</v>
      </c>
      <c r="B146" s="34">
        <v>31729</v>
      </c>
      <c r="C146" s="7"/>
      <c r="D146" s="56">
        <v>3030</v>
      </c>
      <c r="E146" s="41">
        <f t="shared" si="32"/>
        <v>1515</v>
      </c>
      <c r="F146" s="41">
        <f t="shared" si="33"/>
        <v>505</v>
      </c>
      <c r="G146" s="41">
        <f t="shared" si="34"/>
        <v>125</v>
      </c>
      <c r="H146" s="7">
        <f t="shared" si="35"/>
        <v>25</v>
      </c>
      <c r="I146" s="34">
        <f t="shared" si="41"/>
        <v>5757</v>
      </c>
      <c r="J146" s="41">
        <f t="shared" si="41"/>
        <v>2879</v>
      </c>
      <c r="K146" s="41">
        <f t="shared" si="41"/>
        <v>960</v>
      </c>
      <c r="L146" s="41">
        <f t="shared" si="41"/>
        <v>238</v>
      </c>
      <c r="M146" s="7">
        <f t="shared" si="41"/>
        <v>48</v>
      </c>
      <c r="N146" s="35"/>
      <c r="O146" s="35">
        <f t="shared" si="36"/>
        <v>20215</v>
      </c>
      <c r="P146" s="35">
        <f t="shared" si="37"/>
        <v>0</v>
      </c>
      <c r="Q146" s="35">
        <f t="shared" si="38"/>
        <v>21173</v>
      </c>
      <c r="R146" s="35">
        <f t="shared" si="39"/>
        <v>21657</v>
      </c>
      <c r="S146" s="35">
        <f t="shared" si="40"/>
        <v>21847</v>
      </c>
      <c r="T146" s="353"/>
      <c r="U146" s="67">
        <f>IF(B146=C146,0,IF(S146&lt;&gt;"-",(S146)/Přehled!$A$1,0))</f>
        <v>52.016666666666666</v>
      </c>
    </row>
    <row r="147" spans="1:21" s="49" customFormat="1" x14ac:dyDescent="0.25">
      <c r="A147" s="55">
        <v>145</v>
      </c>
      <c r="B147" s="34">
        <v>32523</v>
      </c>
      <c r="C147" s="7"/>
      <c r="D147" s="56">
        <v>3055</v>
      </c>
      <c r="E147" s="41">
        <f t="shared" si="32"/>
        <v>1530</v>
      </c>
      <c r="F147" s="41">
        <f t="shared" si="33"/>
        <v>510</v>
      </c>
      <c r="G147" s="41">
        <f t="shared" si="34"/>
        <v>130</v>
      </c>
      <c r="H147" s="7">
        <f t="shared" si="35"/>
        <v>25</v>
      </c>
      <c r="I147" s="34">
        <f t="shared" si="41"/>
        <v>5805</v>
      </c>
      <c r="J147" s="41">
        <f t="shared" si="41"/>
        <v>2907</v>
      </c>
      <c r="K147" s="41">
        <f t="shared" si="41"/>
        <v>969</v>
      </c>
      <c r="L147" s="41">
        <f t="shared" si="41"/>
        <v>247</v>
      </c>
      <c r="M147" s="7">
        <f t="shared" si="41"/>
        <v>48</v>
      </c>
      <c r="N147" s="35"/>
      <c r="O147" s="35">
        <f t="shared" si="36"/>
        <v>20913</v>
      </c>
      <c r="P147" s="35">
        <f t="shared" si="37"/>
        <v>0</v>
      </c>
      <c r="Q147" s="35">
        <f t="shared" si="38"/>
        <v>21873</v>
      </c>
      <c r="R147" s="35">
        <f t="shared" si="39"/>
        <v>22348</v>
      </c>
      <c r="S147" s="35">
        <f t="shared" si="40"/>
        <v>22547</v>
      </c>
      <c r="T147" s="353"/>
      <c r="U147" s="67">
        <f>IF(B147=C147,0,IF(S147&lt;&gt;"-",(S147)/Přehled!$A$1,0))</f>
        <v>53.68333333333333</v>
      </c>
    </row>
    <row r="148" spans="1:21" s="49" customFormat="1" x14ac:dyDescent="0.25">
      <c r="A148" s="55">
        <v>146</v>
      </c>
      <c r="B148" s="34">
        <v>33336</v>
      </c>
      <c r="C148" s="7"/>
      <c r="D148" s="56">
        <v>3080</v>
      </c>
      <c r="E148" s="41">
        <f t="shared" si="32"/>
        <v>1540</v>
      </c>
      <c r="F148" s="41">
        <f t="shared" si="33"/>
        <v>515</v>
      </c>
      <c r="G148" s="41">
        <f t="shared" si="34"/>
        <v>130</v>
      </c>
      <c r="H148" s="7">
        <f t="shared" si="35"/>
        <v>25</v>
      </c>
      <c r="I148" s="34">
        <f t="shared" si="41"/>
        <v>5852</v>
      </c>
      <c r="J148" s="41">
        <f t="shared" si="41"/>
        <v>2926</v>
      </c>
      <c r="K148" s="41">
        <f t="shared" si="41"/>
        <v>979</v>
      </c>
      <c r="L148" s="41">
        <f t="shared" si="41"/>
        <v>247</v>
      </c>
      <c r="M148" s="7">
        <f t="shared" si="41"/>
        <v>48</v>
      </c>
      <c r="N148" s="35"/>
      <c r="O148" s="35">
        <f t="shared" si="36"/>
        <v>21632</v>
      </c>
      <c r="P148" s="35">
        <f t="shared" si="37"/>
        <v>0</v>
      </c>
      <c r="Q148" s="35">
        <f t="shared" si="38"/>
        <v>22600</v>
      </c>
      <c r="R148" s="35">
        <f t="shared" si="39"/>
        <v>23085</v>
      </c>
      <c r="S148" s="35">
        <f t="shared" si="40"/>
        <v>23284</v>
      </c>
      <c r="T148" s="353"/>
      <c r="U148" s="67">
        <f>IF(B148=C148,0,IF(S148&lt;&gt;"-",(S148)/Přehled!$A$1,0))</f>
        <v>55.438095238095237</v>
      </c>
    </row>
    <row r="149" spans="1:21" s="49" customFormat="1" x14ac:dyDescent="0.25">
      <c r="A149" s="55">
        <v>147</v>
      </c>
      <c r="B149" s="34">
        <v>34169</v>
      </c>
      <c r="C149" s="7"/>
      <c r="D149" s="56">
        <v>3105</v>
      </c>
      <c r="E149" s="41">
        <f t="shared" si="32"/>
        <v>1555</v>
      </c>
      <c r="F149" s="41">
        <f t="shared" si="33"/>
        <v>520</v>
      </c>
      <c r="G149" s="41">
        <f t="shared" si="34"/>
        <v>130</v>
      </c>
      <c r="H149" s="7">
        <f t="shared" si="35"/>
        <v>25</v>
      </c>
      <c r="I149" s="34">
        <f t="shared" si="41"/>
        <v>5900</v>
      </c>
      <c r="J149" s="41">
        <f t="shared" si="41"/>
        <v>2955</v>
      </c>
      <c r="K149" s="41">
        <f t="shared" si="41"/>
        <v>988</v>
      </c>
      <c r="L149" s="41">
        <f t="shared" si="41"/>
        <v>247</v>
      </c>
      <c r="M149" s="7">
        <f t="shared" si="41"/>
        <v>48</v>
      </c>
      <c r="N149" s="35"/>
      <c r="O149" s="35">
        <f t="shared" si="36"/>
        <v>22369</v>
      </c>
      <c r="P149" s="35">
        <f t="shared" si="37"/>
        <v>0</v>
      </c>
      <c r="Q149" s="35">
        <f t="shared" si="38"/>
        <v>23338</v>
      </c>
      <c r="R149" s="35">
        <f t="shared" si="39"/>
        <v>23832</v>
      </c>
      <c r="S149" s="35">
        <f t="shared" si="40"/>
        <v>24031</v>
      </c>
      <c r="T149" s="353"/>
      <c r="U149" s="67">
        <f>IF(B149=C149,0,IF(S149&lt;&gt;"-",(S149)/Přehled!$A$1,0))</f>
        <v>57.216666666666669</v>
      </c>
    </row>
    <row r="150" spans="1:21" s="49" customFormat="1" x14ac:dyDescent="0.25">
      <c r="A150" s="55">
        <v>148</v>
      </c>
      <c r="B150" s="34">
        <v>35023</v>
      </c>
      <c r="C150" s="7"/>
      <c r="D150" s="56">
        <v>3135</v>
      </c>
      <c r="E150" s="41">
        <f t="shared" si="32"/>
        <v>1570</v>
      </c>
      <c r="F150" s="41">
        <f t="shared" si="33"/>
        <v>525</v>
      </c>
      <c r="G150" s="41">
        <f t="shared" si="34"/>
        <v>130</v>
      </c>
      <c r="H150" s="7">
        <f t="shared" si="35"/>
        <v>25</v>
      </c>
      <c r="I150" s="34">
        <f t="shared" si="41"/>
        <v>5957</v>
      </c>
      <c r="J150" s="41">
        <f t="shared" si="41"/>
        <v>2983</v>
      </c>
      <c r="K150" s="41">
        <f t="shared" si="41"/>
        <v>998</v>
      </c>
      <c r="L150" s="41">
        <f t="shared" si="41"/>
        <v>247</v>
      </c>
      <c r="M150" s="7">
        <f t="shared" si="41"/>
        <v>48</v>
      </c>
      <c r="N150" s="35"/>
      <c r="O150" s="35">
        <f t="shared" si="36"/>
        <v>23109</v>
      </c>
      <c r="P150" s="35">
        <f t="shared" si="37"/>
        <v>0</v>
      </c>
      <c r="Q150" s="35">
        <f t="shared" si="38"/>
        <v>24087</v>
      </c>
      <c r="R150" s="35">
        <f t="shared" si="39"/>
        <v>24591</v>
      </c>
      <c r="S150" s="35">
        <f t="shared" si="40"/>
        <v>24790</v>
      </c>
      <c r="T150" s="353"/>
      <c r="U150" s="67">
        <f>IF(B150=C150,0,IF(S150&lt;&gt;"-",(S150)/Přehled!$A$1,0))</f>
        <v>59.023809523809526</v>
      </c>
    </row>
    <row r="151" spans="1:21" s="49" customFormat="1" x14ac:dyDescent="0.25">
      <c r="A151" s="55">
        <v>149</v>
      </c>
      <c r="B151" s="34">
        <v>35899</v>
      </c>
      <c r="C151" s="7"/>
      <c r="D151" s="56">
        <v>3160</v>
      </c>
      <c r="E151" s="41">
        <f t="shared" si="32"/>
        <v>1580</v>
      </c>
      <c r="F151" s="41">
        <f t="shared" si="33"/>
        <v>525</v>
      </c>
      <c r="G151" s="41">
        <f t="shared" si="34"/>
        <v>130</v>
      </c>
      <c r="H151" s="7">
        <f t="shared" si="35"/>
        <v>25</v>
      </c>
      <c r="I151" s="34">
        <f t="shared" si="41"/>
        <v>6004</v>
      </c>
      <c r="J151" s="41">
        <f t="shared" si="41"/>
        <v>3002</v>
      </c>
      <c r="K151" s="41">
        <f t="shared" si="41"/>
        <v>998</v>
      </c>
      <c r="L151" s="41">
        <f t="shared" si="41"/>
        <v>247</v>
      </c>
      <c r="M151" s="7">
        <f t="shared" si="41"/>
        <v>48</v>
      </c>
      <c r="N151" s="35"/>
      <c r="O151" s="35">
        <f t="shared" si="36"/>
        <v>23891</v>
      </c>
      <c r="P151" s="35">
        <f t="shared" si="37"/>
        <v>0</v>
      </c>
      <c r="Q151" s="35">
        <f t="shared" si="38"/>
        <v>24897</v>
      </c>
      <c r="R151" s="35">
        <f t="shared" si="39"/>
        <v>25401</v>
      </c>
      <c r="S151" s="35">
        <f t="shared" si="40"/>
        <v>25600</v>
      </c>
      <c r="T151" s="353"/>
      <c r="U151" s="67">
        <f>IF(B151=C151,0,IF(S151&lt;&gt;"-",(S151)/Přehled!$A$1,0))</f>
        <v>60.952380952380949</v>
      </c>
    </row>
    <row r="152" spans="1:21" s="49" customFormat="1" x14ac:dyDescent="0.25">
      <c r="A152" s="55">
        <v>150</v>
      </c>
      <c r="B152" s="34">
        <v>36796</v>
      </c>
      <c r="C152" s="7"/>
      <c r="D152" s="56">
        <v>3185</v>
      </c>
      <c r="E152" s="41">
        <f t="shared" si="32"/>
        <v>1595</v>
      </c>
      <c r="F152" s="41">
        <f t="shared" si="33"/>
        <v>530</v>
      </c>
      <c r="G152" s="41">
        <f t="shared" si="34"/>
        <v>135</v>
      </c>
      <c r="H152" s="7">
        <f t="shared" si="35"/>
        <v>25</v>
      </c>
      <c r="I152" s="34">
        <f t="shared" si="41"/>
        <v>6052</v>
      </c>
      <c r="J152" s="41">
        <f t="shared" si="41"/>
        <v>3031</v>
      </c>
      <c r="K152" s="41">
        <f t="shared" si="41"/>
        <v>1007</v>
      </c>
      <c r="L152" s="41">
        <f t="shared" si="41"/>
        <v>257</v>
      </c>
      <c r="M152" s="7">
        <f t="shared" si="41"/>
        <v>48</v>
      </c>
      <c r="N152" s="35"/>
      <c r="O152" s="35">
        <f t="shared" si="36"/>
        <v>24692</v>
      </c>
      <c r="P152" s="35">
        <f t="shared" si="37"/>
        <v>0</v>
      </c>
      <c r="Q152" s="35">
        <f t="shared" si="38"/>
        <v>25699</v>
      </c>
      <c r="R152" s="35">
        <f t="shared" si="39"/>
        <v>26192</v>
      </c>
      <c r="S152" s="35">
        <f t="shared" si="40"/>
        <v>26401</v>
      </c>
      <c r="T152" s="353"/>
      <c r="U152" s="67">
        <f>IF(B152=C152,0,IF(S152&lt;&gt;"-",(S152)/Přehled!$A$1,0))</f>
        <v>62.859523809523807</v>
      </c>
    </row>
    <row r="153" spans="1:21" s="49" customFormat="1" x14ac:dyDescent="0.25">
      <c r="A153" s="55">
        <v>151</v>
      </c>
      <c r="B153" s="34">
        <v>37716</v>
      </c>
      <c r="C153" s="7"/>
      <c r="D153" s="56">
        <v>3210</v>
      </c>
      <c r="E153" s="41">
        <f t="shared" si="32"/>
        <v>1605</v>
      </c>
      <c r="F153" s="41">
        <f t="shared" si="33"/>
        <v>535</v>
      </c>
      <c r="G153" s="41">
        <f t="shared" si="34"/>
        <v>135</v>
      </c>
      <c r="H153" s="7">
        <f t="shared" si="35"/>
        <v>25</v>
      </c>
      <c r="I153" s="34">
        <f t="shared" si="41"/>
        <v>6099</v>
      </c>
      <c r="J153" s="41">
        <f t="shared" si="41"/>
        <v>3050</v>
      </c>
      <c r="K153" s="41">
        <f t="shared" si="41"/>
        <v>1017</v>
      </c>
      <c r="L153" s="41">
        <f t="shared" si="41"/>
        <v>257</v>
      </c>
      <c r="M153" s="7">
        <f t="shared" si="41"/>
        <v>48</v>
      </c>
      <c r="N153" s="35"/>
      <c r="O153" s="35">
        <f t="shared" si="36"/>
        <v>25518</v>
      </c>
      <c r="P153" s="35">
        <f t="shared" si="37"/>
        <v>0</v>
      </c>
      <c r="Q153" s="35">
        <f t="shared" si="38"/>
        <v>26533</v>
      </c>
      <c r="R153" s="35">
        <f t="shared" si="39"/>
        <v>27036</v>
      </c>
      <c r="S153" s="35">
        <f t="shared" si="40"/>
        <v>27245</v>
      </c>
      <c r="T153" s="353"/>
      <c r="U153" s="67">
        <f>IF(B153=C153,0,IF(S153&lt;&gt;"-",(S153)/Přehled!$A$1,0))</f>
        <v>64.86904761904762</v>
      </c>
    </row>
    <row r="154" spans="1:21" s="49" customFormat="1" x14ac:dyDescent="0.25">
      <c r="A154" s="55">
        <v>152</v>
      </c>
      <c r="B154" s="34">
        <v>38659</v>
      </c>
      <c r="C154" s="7"/>
      <c r="D154" s="56">
        <v>3235</v>
      </c>
      <c r="E154" s="41">
        <f t="shared" si="32"/>
        <v>1620</v>
      </c>
      <c r="F154" s="41">
        <f t="shared" si="33"/>
        <v>540</v>
      </c>
      <c r="G154" s="41">
        <f t="shared" si="34"/>
        <v>135</v>
      </c>
      <c r="H154" s="7">
        <f t="shared" si="35"/>
        <v>25</v>
      </c>
      <c r="I154" s="34">
        <f t="shared" si="41"/>
        <v>6147</v>
      </c>
      <c r="J154" s="41">
        <f t="shared" si="41"/>
        <v>3078</v>
      </c>
      <c r="K154" s="41">
        <f t="shared" si="41"/>
        <v>1026</v>
      </c>
      <c r="L154" s="41">
        <f t="shared" si="41"/>
        <v>257</v>
      </c>
      <c r="M154" s="7">
        <f t="shared" si="41"/>
        <v>48</v>
      </c>
      <c r="N154" s="35"/>
      <c r="O154" s="35">
        <f t="shared" si="36"/>
        <v>26365</v>
      </c>
      <c r="P154" s="35">
        <f t="shared" si="37"/>
        <v>0</v>
      </c>
      <c r="Q154" s="35">
        <f t="shared" si="38"/>
        <v>27382</v>
      </c>
      <c r="R154" s="35">
        <f t="shared" si="39"/>
        <v>27894</v>
      </c>
      <c r="S154" s="35">
        <f t="shared" si="40"/>
        <v>28103</v>
      </c>
      <c r="T154" s="353"/>
      <c r="U154" s="67">
        <f>IF(B154=C154,0,IF(S154&lt;&gt;"-",(S154)/Přehled!$A$1,0))</f>
        <v>66.911904761904765</v>
      </c>
    </row>
    <row r="155" spans="1:21" s="49" customFormat="1" x14ac:dyDescent="0.25">
      <c r="A155" s="55">
        <v>153</v>
      </c>
      <c r="B155" s="34">
        <v>39626</v>
      </c>
      <c r="C155" s="7"/>
      <c r="D155" s="56">
        <v>3260</v>
      </c>
      <c r="E155" s="41">
        <f t="shared" si="32"/>
        <v>1630</v>
      </c>
      <c r="F155" s="41">
        <f t="shared" si="33"/>
        <v>545</v>
      </c>
      <c r="G155" s="41">
        <f t="shared" si="34"/>
        <v>135</v>
      </c>
      <c r="H155" s="7">
        <f t="shared" si="35"/>
        <v>25</v>
      </c>
      <c r="I155" s="34">
        <f t="shared" si="41"/>
        <v>6194</v>
      </c>
      <c r="J155" s="41">
        <f t="shared" si="41"/>
        <v>3097</v>
      </c>
      <c r="K155" s="41">
        <f t="shared" si="41"/>
        <v>1036</v>
      </c>
      <c r="L155" s="41">
        <f t="shared" si="41"/>
        <v>257</v>
      </c>
      <c r="M155" s="7">
        <f t="shared" si="41"/>
        <v>48</v>
      </c>
      <c r="N155" s="35"/>
      <c r="O155" s="35">
        <f t="shared" si="36"/>
        <v>27238</v>
      </c>
      <c r="P155" s="35">
        <f t="shared" si="37"/>
        <v>0</v>
      </c>
      <c r="Q155" s="35">
        <f t="shared" si="38"/>
        <v>28263</v>
      </c>
      <c r="R155" s="35">
        <f t="shared" si="39"/>
        <v>28785</v>
      </c>
      <c r="S155" s="35">
        <f t="shared" si="40"/>
        <v>28994</v>
      </c>
      <c r="T155" s="353"/>
      <c r="U155" s="67">
        <f>IF(B155=C155,0,IF(S155&lt;&gt;"-",(S155)/Přehled!$A$1,0))</f>
        <v>69.033333333333331</v>
      </c>
    </row>
    <row r="156" spans="1:21" s="49" customFormat="1" x14ac:dyDescent="0.25">
      <c r="A156" s="55">
        <v>154</v>
      </c>
      <c r="B156" s="34">
        <v>40616</v>
      </c>
      <c r="C156" s="7"/>
      <c r="D156" s="56">
        <v>3285</v>
      </c>
      <c r="E156" s="41">
        <f t="shared" si="32"/>
        <v>1645</v>
      </c>
      <c r="F156" s="41">
        <f t="shared" si="33"/>
        <v>550</v>
      </c>
      <c r="G156" s="41">
        <f t="shared" si="34"/>
        <v>140</v>
      </c>
      <c r="H156" s="7">
        <f t="shared" si="35"/>
        <v>30</v>
      </c>
      <c r="I156" s="34">
        <f t="shared" si="41"/>
        <v>6242</v>
      </c>
      <c r="J156" s="41">
        <f t="shared" si="41"/>
        <v>3126</v>
      </c>
      <c r="K156" s="41">
        <f t="shared" si="41"/>
        <v>1045</v>
      </c>
      <c r="L156" s="41">
        <f t="shared" si="41"/>
        <v>266</v>
      </c>
      <c r="M156" s="7">
        <f t="shared" si="41"/>
        <v>57</v>
      </c>
      <c r="N156" s="35"/>
      <c r="O156" s="35">
        <f t="shared" si="36"/>
        <v>28132</v>
      </c>
      <c r="P156" s="35">
        <f t="shared" si="37"/>
        <v>0</v>
      </c>
      <c r="Q156" s="35">
        <f t="shared" si="38"/>
        <v>29158</v>
      </c>
      <c r="R156" s="35">
        <f t="shared" si="39"/>
        <v>29671</v>
      </c>
      <c r="S156" s="35">
        <f t="shared" si="40"/>
        <v>29880</v>
      </c>
      <c r="T156" s="353"/>
      <c r="U156" s="67">
        <f>IF(B156=C156,0,IF(S156&lt;&gt;"-",(S156)/Přehled!$A$1,0))</f>
        <v>71.142857142857139</v>
      </c>
    </row>
    <row r="157" spans="1:21" s="49" customFormat="1" x14ac:dyDescent="0.25">
      <c r="A157" s="55">
        <v>155</v>
      </c>
      <c r="B157" s="34">
        <v>41632</v>
      </c>
      <c r="C157" s="7"/>
      <c r="D157" s="56">
        <v>3310</v>
      </c>
      <c r="E157" s="41">
        <f t="shared" si="32"/>
        <v>1655</v>
      </c>
      <c r="F157" s="41">
        <f t="shared" si="33"/>
        <v>550</v>
      </c>
      <c r="G157" s="41">
        <f t="shared" si="34"/>
        <v>140</v>
      </c>
      <c r="H157" s="7">
        <f t="shared" si="35"/>
        <v>30</v>
      </c>
      <c r="I157" s="34">
        <f t="shared" si="41"/>
        <v>6289</v>
      </c>
      <c r="J157" s="41">
        <f t="shared" si="41"/>
        <v>3145</v>
      </c>
      <c r="K157" s="41">
        <f t="shared" si="41"/>
        <v>1045</v>
      </c>
      <c r="L157" s="41">
        <f t="shared" si="41"/>
        <v>266</v>
      </c>
      <c r="M157" s="7">
        <f t="shared" si="41"/>
        <v>57</v>
      </c>
      <c r="N157" s="35"/>
      <c r="O157" s="35">
        <f t="shared" si="36"/>
        <v>29054</v>
      </c>
      <c r="P157" s="35">
        <f t="shared" si="37"/>
        <v>0</v>
      </c>
      <c r="Q157" s="35">
        <f t="shared" si="38"/>
        <v>30108</v>
      </c>
      <c r="R157" s="35">
        <f t="shared" si="39"/>
        <v>30621</v>
      </c>
      <c r="S157" s="35">
        <f t="shared" si="40"/>
        <v>30830</v>
      </c>
      <c r="T157" s="353"/>
      <c r="U157" s="67">
        <f>IF(B157=C157,0,IF(S157&lt;&gt;"-",(S157)/Přehled!$A$1,0))</f>
        <v>73.404761904761898</v>
      </c>
    </row>
    <row r="158" spans="1:21" s="49" customFormat="1" x14ac:dyDescent="0.25">
      <c r="A158" s="55">
        <v>156</v>
      </c>
      <c r="B158" s="34">
        <v>42672</v>
      </c>
      <c r="C158" s="7"/>
      <c r="D158" s="56">
        <v>3340</v>
      </c>
      <c r="E158" s="41">
        <f t="shared" si="32"/>
        <v>1670</v>
      </c>
      <c r="F158" s="41">
        <f t="shared" si="33"/>
        <v>555</v>
      </c>
      <c r="G158" s="41">
        <f t="shared" si="34"/>
        <v>140</v>
      </c>
      <c r="H158" s="7">
        <f t="shared" si="35"/>
        <v>30</v>
      </c>
      <c r="I158" s="34">
        <f t="shared" si="41"/>
        <v>6346</v>
      </c>
      <c r="J158" s="41">
        <f t="shared" si="41"/>
        <v>3173</v>
      </c>
      <c r="K158" s="41">
        <f t="shared" si="41"/>
        <v>1055</v>
      </c>
      <c r="L158" s="41">
        <f t="shared" si="41"/>
        <v>266</v>
      </c>
      <c r="M158" s="7">
        <f t="shared" si="41"/>
        <v>57</v>
      </c>
      <c r="N158" s="35"/>
      <c r="O158" s="35">
        <f t="shared" si="36"/>
        <v>29980</v>
      </c>
      <c r="P158" s="35">
        <f t="shared" si="37"/>
        <v>0</v>
      </c>
      <c r="Q158" s="35">
        <f t="shared" si="38"/>
        <v>31043</v>
      </c>
      <c r="R158" s="35">
        <f t="shared" si="39"/>
        <v>31566</v>
      </c>
      <c r="S158" s="35">
        <f t="shared" si="40"/>
        <v>31775</v>
      </c>
      <c r="T158" s="353"/>
      <c r="U158" s="67">
        <f>IF(B158=C158,0,IF(S158&lt;&gt;"-",(S158)/Přehled!$A$1,0))</f>
        <v>75.654761904761898</v>
      </c>
    </row>
    <row r="159" spans="1:21" s="49" customFormat="1" x14ac:dyDescent="0.25">
      <c r="A159" s="55">
        <v>157</v>
      </c>
      <c r="B159" s="34">
        <v>43739</v>
      </c>
      <c r="C159" s="7"/>
      <c r="D159" s="56">
        <v>3365</v>
      </c>
      <c r="E159" s="41">
        <f t="shared" si="32"/>
        <v>1685</v>
      </c>
      <c r="F159" s="41">
        <f t="shared" si="33"/>
        <v>560</v>
      </c>
      <c r="G159" s="41">
        <f t="shared" si="34"/>
        <v>140</v>
      </c>
      <c r="H159" s="7">
        <f t="shared" si="35"/>
        <v>30</v>
      </c>
      <c r="I159" s="34">
        <f t="shared" si="41"/>
        <v>6394</v>
      </c>
      <c r="J159" s="41">
        <f t="shared" si="41"/>
        <v>3202</v>
      </c>
      <c r="K159" s="41">
        <f t="shared" si="41"/>
        <v>1064</v>
      </c>
      <c r="L159" s="41">
        <f t="shared" si="41"/>
        <v>266</v>
      </c>
      <c r="M159" s="7">
        <f t="shared" si="41"/>
        <v>57</v>
      </c>
      <c r="N159" s="35"/>
      <c r="O159" s="35">
        <f t="shared" si="36"/>
        <v>30951</v>
      </c>
      <c r="P159" s="35">
        <f t="shared" si="37"/>
        <v>0</v>
      </c>
      <c r="Q159" s="35">
        <f t="shared" si="38"/>
        <v>32015</v>
      </c>
      <c r="R159" s="35">
        <f t="shared" si="39"/>
        <v>32547</v>
      </c>
      <c r="S159" s="35">
        <f t="shared" si="40"/>
        <v>32756</v>
      </c>
      <c r="T159" s="353"/>
      <c r="U159" s="67">
        <f>IF(B159=C159,0,IF(S159&lt;&gt;"-",(S159)/Přehled!$A$1,0))</f>
        <v>77.990476190476187</v>
      </c>
    </row>
    <row r="160" spans="1:21" s="49" customFormat="1" x14ac:dyDescent="0.25">
      <c r="A160" s="55">
        <v>158</v>
      </c>
      <c r="B160" s="34">
        <v>44833</v>
      </c>
      <c r="C160" s="7"/>
      <c r="D160" s="56">
        <v>3390</v>
      </c>
      <c r="E160" s="41">
        <f t="shared" si="32"/>
        <v>1695</v>
      </c>
      <c r="F160" s="41">
        <f t="shared" si="33"/>
        <v>565</v>
      </c>
      <c r="G160" s="41">
        <f t="shared" si="34"/>
        <v>140</v>
      </c>
      <c r="H160" s="7">
        <f t="shared" si="35"/>
        <v>30</v>
      </c>
      <c r="I160" s="34">
        <f t="shared" si="41"/>
        <v>6441</v>
      </c>
      <c r="J160" s="41">
        <f t="shared" si="41"/>
        <v>3221</v>
      </c>
      <c r="K160" s="41">
        <f t="shared" si="41"/>
        <v>1074</v>
      </c>
      <c r="L160" s="41">
        <f t="shared" si="41"/>
        <v>266</v>
      </c>
      <c r="M160" s="7">
        <f t="shared" si="41"/>
        <v>57</v>
      </c>
      <c r="N160" s="35"/>
      <c r="O160" s="35">
        <f t="shared" si="36"/>
        <v>31951</v>
      </c>
      <c r="P160" s="35">
        <f t="shared" si="37"/>
        <v>0</v>
      </c>
      <c r="Q160" s="35">
        <f t="shared" si="38"/>
        <v>33023</v>
      </c>
      <c r="R160" s="35">
        <f t="shared" si="39"/>
        <v>33565</v>
      </c>
      <c r="S160" s="35">
        <f t="shared" si="40"/>
        <v>33774</v>
      </c>
      <c r="T160" s="353"/>
      <c r="U160" s="67">
        <f>IF(B160=C160,0,IF(S160&lt;&gt;"-",(S160)/Přehled!$A$1,0))</f>
        <v>80.414285714285711</v>
      </c>
    </row>
    <row r="161" spans="1:21" s="49" customFormat="1" x14ac:dyDescent="0.25">
      <c r="A161" s="55">
        <v>159</v>
      </c>
      <c r="B161" s="34">
        <v>45954</v>
      </c>
      <c r="C161" s="7"/>
      <c r="D161" s="56">
        <v>3415</v>
      </c>
      <c r="E161" s="41">
        <f t="shared" si="32"/>
        <v>1710</v>
      </c>
      <c r="F161" s="41">
        <f t="shared" si="33"/>
        <v>570</v>
      </c>
      <c r="G161" s="41">
        <f t="shared" si="34"/>
        <v>145</v>
      </c>
      <c r="H161" s="7">
        <f t="shared" si="35"/>
        <v>30</v>
      </c>
      <c r="I161" s="34">
        <f t="shared" si="41"/>
        <v>6489</v>
      </c>
      <c r="J161" s="41">
        <f t="shared" si="41"/>
        <v>3249</v>
      </c>
      <c r="K161" s="41">
        <f t="shared" si="41"/>
        <v>1083</v>
      </c>
      <c r="L161" s="41">
        <f t="shared" si="41"/>
        <v>276</v>
      </c>
      <c r="M161" s="7">
        <f t="shared" si="41"/>
        <v>57</v>
      </c>
      <c r="N161" s="35"/>
      <c r="O161" s="35">
        <f t="shared" si="36"/>
        <v>32976</v>
      </c>
      <c r="P161" s="35">
        <f t="shared" si="37"/>
        <v>0</v>
      </c>
      <c r="Q161" s="35">
        <f t="shared" si="38"/>
        <v>34050</v>
      </c>
      <c r="R161" s="35">
        <f t="shared" si="39"/>
        <v>34581</v>
      </c>
      <c r="S161" s="35">
        <f t="shared" si="40"/>
        <v>34800</v>
      </c>
      <c r="T161" s="353"/>
      <c r="U161" s="67">
        <f>IF(B161=C161,0,IF(S161&lt;&gt;"-",(S161)/Přehled!$A$1,0))</f>
        <v>82.857142857142861</v>
      </c>
    </row>
    <row r="162" spans="1:21" s="49" customFormat="1" x14ac:dyDescent="0.25">
      <c r="A162" s="55">
        <v>160</v>
      </c>
      <c r="B162" s="34">
        <v>47102</v>
      </c>
      <c r="C162" s="7"/>
      <c r="D162" s="56">
        <v>3440</v>
      </c>
      <c r="E162" s="41">
        <f t="shared" si="32"/>
        <v>1720</v>
      </c>
      <c r="F162" s="41">
        <f t="shared" si="33"/>
        <v>575</v>
      </c>
      <c r="G162" s="41">
        <f t="shared" si="34"/>
        <v>145</v>
      </c>
      <c r="H162" s="7">
        <f t="shared" si="35"/>
        <v>30</v>
      </c>
      <c r="I162" s="34">
        <f t="shared" si="41"/>
        <v>6536</v>
      </c>
      <c r="J162" s="41">
        <f t="shared" si="41"/>
        <v>3268</v>
      </c>
      <c r="K162" s="41">
        <f t="shared" si="41"/>
        <v>1093</v>
      </c>
      <c r="L162" s="41">
        <f t="shared" si="41"/>
        <v>276</v>
      </c>
      <c r="M162" s="7">
        <f t="shared" si="41"/>
        <v>57</v>
      </c>
      <c r="N162" s="35"/>
      <c r="O162" s="35">
        <f t="shared" si="36"/>
        <v>34030</v>
      </c>
      <c r="P162" s="35">
        <f t="shared" si="37"/>
        <v>0</v>
      </c>
      <c r="Q162" s="35">
        <f t="shared" si="38"/>
        <v>35112</v>
      </c>
      <c r="R162" s="35">
        <f t="shared" si="39"/>
        <v>35653</v>
      </c>
      <c r="S162" s="35">
        <f t="shared" si="40"/>
        <v>35872</v>
      </c>
      <c r="T162" s="353"/>
      <c r="U162" s="67">
        <f>IF(B162=C162,0,IF(S162&lt;&gt;"-",(S162)/Přehled!$A$1,0))</f>
        <v>85.409523809523805</v>
      </c>
    </row>
    <row r="163" spans="1:21" s="49" customFormat="1" x14ac:dyDescent="0.25">
      <c r="A163" s="55">
        <v>161</v>
      </c>
      <c r="B163" s="34">
        <v>48280</v>
      </c>
      <c r="C163" s="7"/>
      <c r="D163" s="56">
        <v>3465</v>
      </c>
      <c r="E163" s="41">
        <f t="shared" si="32"/>
        <v>1735</v>
      </c>
      <c r="F163" s="41">
        <f t="shared" si="33"/>
        <v>580</v>
      </c>
      <c r="G163" s="41">
        <f t="shared" si="34"/>
        <v>145</v>
      </c>
      <c r="H163" s="7">
        <f t="shared" si="35"/>
        <v>30</v>
      </c>
      <c r="I163" s="34">
        <f t="shared" si="41"/>
        <v>6584</v>
      </c>
      <c r="J163" s="41">
        <f t="shared" si="41"/>
        <v>3297</v>
      </c>
      <c r="K163" s="41">
        <f t="shared" si="41"/>
        <v>1102</v>
      </c>
      <c r="L163" s="41">
        <f t="shared" si="41"/>
        <v>276</v>
      </c>
      <c r="M163" s="7">
        <f t="shared" si="41"/>
        <v>57</v>
      </c>
      <c r="N163" s="35"/>
      <c r="O163" s="35">
        <f t="shared" si="36"/>
        <v>35112</v>
      </c>
      <c r="P163" s="35">
        <f t="shared" si="37"/>
        <v>0</v>
      </c>
      <c r="Q163" s="35">
        <f t="shared" si="38"/>
        <v>36195</v>
      </c>
      <c r="R163" s="35">
        <f t="shared" si="39"/>
        <v>36745</v>
      </c>
      <c r="S163" s="35">
        <f t="shared" si="40"/>
        <v>36964</v>
      </c>
      <c r="T163" s="353"/>
      <c r="U163" s="67">
        <f>IF(B163=C163,0,IF(S163&lt;&gt;"-",(S163)/Přehled!$A$1,0))</f>
        <v>88.009523809523813</v>
      </c>
    </row>
    <row r="164" spans="1:21" s="49" customFormat="1" x14ac:dyDescent="0.25">
      <c r="A164" s="55">
        <v>162</v>
      </c>
      <c r="B164" s="34">
        <v>49487</v>
      </c>
      <c r="C164" s="7"/>
      <c r="D164" s="56">
        <v>3495</v>
      </c>
      <c r="E164" s="41">
        <f t="shared" si="32"/>
        <v>1750</v>
      </c>
      <c r="F164" s="41">
        <f t="shared" si="33"/>
        <v>585</v>
      </c>
      <c r="G164" s="41">
        <f t="shared" si="34"/>
        <v>145</v>
      </c>
      <c r="H164" s="7">
        <f t="shared" si="35"/>
        <v>30</v>
      </c>
      <c r="I164" s="34">
        <f t="shared" si="41"/>
        <v>6641</v>
      </c>
      <c r="J164" s="41">
        <f t="shared" si="41"/>
        <v>3325</v>
      </c>
      <c r="K164" s="41">
        <f t="shared" si="41"/>
        <v>1112</v>
      </c>
      <c r="L164" s="41">
        <f t="shared" si="41"/>
        <v>276</v>
      </c>
      <c r="M164" s="7">
        <f t="shared" si="41"/>
        <v>57</v>
      </c>
      <c r="N164" s="35"/>
      <c r="O164" s="35">
        <f t="shared" si="36"/>
        <v>36205</v>
      </c>
      <c r="P164" s="35">
        <f t="shared" si="37"/>
        <v>0</v>
      </c>
      <c r="Q164" s="35">
        <f t="shared" si="38"/>
        <v>37297</v>
      </c>
      <c r="R164" s="35">
        <f t="shared" si="39"/>
        <v>37857</v>
      </c>
      <c r="S164" s="35">
        <f t="shared" si="40"/>
        <v>38076</v>
      </c>
      <c r="T164" s="353"/>
      <c r="U164" s="67">
        <f>IF(B164=C164,0,IF(S164&lt;&gt;"-",(S164)/Přehled!$A$1,0))</f>
        <v>90.657142857142858</v>
      </c>
    </row>
    <row r="165" spans="1:21" s="49" customFormat="1" x14ac:dyDescent="0.25">
      <c r="A165" s="55">
        <v>163</v>
      </c>
      <c r="B165" s="34">
        <v>50724</v>
      </c>
      <c r="C165" s="7"/>
      <c r="D165" s="56">
        <v>3520</v>
      </c>
      <c r="E165" s="41">
        <f t="shared" si="32"/>
        <v>1760</v>
      </c>
      <c r="F165" s="41">
        <f t="shared" si="33"/>
        <v>585</v>
      </c>
      <c r="G165" s="41">
        <f t="shared" si="34"/>
        <v>145</v>
      </c>
      <c r="H165" s="7">
        <f t="shared" si="35"/>
        <v>30</v>
      </c>
      <c r="I165" s="34">
        <f t="shared" si="41"/>
        <v>6688</v>
      </c>
      <c r="J165" s="41">
        <f t="shared" si="41"/>
        <v>3344</v>
      </c>
      <c r="K165" s="41">
        <f t="shared" si="41"/>
        <v>1112</v>
      </c>
      <c r="L165" s="41">
        <f t="shared" si="41"/>
        <v>276</v>
      </c>
      <c r="M165" s="7">
        <f t="shared" si="41"/>
        <v>57</v>
      </c>
      <c r="N165" s="35"/>
      <c r="O165" s="35">
        <f t="shared" si="36"/>
        <v>37348</v>
      </c>
      <c r="P165" s="35">
        <f t="shared" si="37"/>
        <v>0</v>
      </c>
      <c r="Q165" s="35">
        <f t="shared" si="38"/>
        <v>38468</v>
      </c>
      <c r="R165" s="35">
        <f t="shared" si="39"/>
        <v>39028</v>
      </c>
      <c r="S165" s="35">
        <f t="shared" si="40"/>
        <v>39247</v>
      </c>
      <c r="T165" s="353"/>
      <c r="U165" s="67">
        <f>IF(B165=C165,0,IF(S165&lt;&gt;"-",(S165)/Přehled!$A$1,0))</f>
        <v>93.445238095238096</v>
      </c>
    </row>
    <row r="166" spans="1:21" s="49" customFormat="1" x14ac:dyDescent="0.25">
      <c r="A166" s="55">
        <v>164</v>
      </c>
      <c r="B166" s="34">
        <v>51992</v>
      </c>
      <c r="C166" s="7"/>
      <c r="D166" s="56">
        <v>3545</v>
      </c>
      <c r="E166" s="41">
        <f t="shared" si="32"/>
        <v>1775</v>
      </c>
      <c r="F166" s="41">
        <f t="shared" si="33"/>
        <v>590</v>
      </c>
      <c r="G166" s="41">
        <f t="shared" si="34"/>
        <v>150</v>
      </c>
      <c r="H166" s="7">
        <f t="shared" si="35"/>
        <v>30</v>
      </c>
      <c r="I166" s="34">
        <f t="shared" si="41"/>
        <v>6736</v>
      </c>
      <c r="J166" s="41">
        <f t="shared" si="41"/>
        <v>3373</v>
      </c>
      <c r="K166" s="41">
        <f t="shared" si="41"/>
        <v>1121</v>
      </c>
      <c r="L166" s="41">
        <f t="shared" si="41"/>
        <v>285</v>
      </c>
      <c r="M166" s="7">
        <f t="shared" si="41"/>
        <v>57</v>
      </c>
      <c r="N166" s="35"/>
      <c r="O166" s="35">
        <f t="shared" si="36"/>
        <v>38520</v>
      </c>
      <c r="P166" s="35">
        <f t="shared" si="37"/>
        <v>0</v>
      </c>
      <c r="Q166" s="35">
        <f t="shared" si="38"/>
        <v>39641</v>
      </c>
      <c r="R166" s="35">
        <f t="shared" si="39"/>
        <v>40192</v>
      </c>
      <c r="S166" s="35">
        <f t="shared" si="40"/>
        <v>40420</v>
      </c>
      <c r="T166" s="353"/>
      <c r="U166" s="67">
        <f>IF(B166=C166,0,IF(S166&lt;&gt;"-",(S166)/Přehled!$A$1,0))</f>
        <v>96.238095238095241</v>
      </c>
    </row>
    <row r="167" spans="1:21" s="49" customFormat="1" x14ac:dyDescent="0.25">
      <c r="A167" s="55">
        <v>165</v>
      </c>
      <c r="B167" s="34">
        <v>53292</v>
      </c>
      <c r="C167" s="7"/>
      <c r="D167" s="56">
        <v>3570</v>
      </c>
      <c r="E167" s="41">
        <f t="shared" si="32"/>
        <v>1785</v>
      </c>
      <c r="F167" s="41">
        <f t="shared" si="33"/>
        <v>595</v>
      </c>
      <c r="G167" s="41">
        <f t="shared" si="34"/>
        <v>150</v>
      </c>
      <c r="H167" s="7">
        <f t="shared" si="35"/>
        <v>30</v>
      </c>
      <c r="I167" s="34">
        <f t="shared" si="41"/>
        <v>6783</v>
      </c>
      <c r="J167" s="41">
        <f t="shared" si="41"/>
        <v>3392</v>
      </c>
      <c r="K167" s="41">
        <f t="shared" si="41"/>
        <v>1131</v>
      </c>
      <c r="L167" s="41">
        <f t="shared" si="41"/>
        <v>285</v>
      </c>
      <c r="M167" s="7">
        <f t="shared" si="41"/>
        <v>57</v>
      </c>
      <c r="N167" s="35"/>
      <c r="O167" s="35">
        <f t="shared" si="36"/>
        <v>39726</v>
      </c>
      <c r="P167" s="35">
        <f t="shared" si="37"/>
        <v>0</v>
      </c>
      <c r="Q167" s="35">
        <f t="shared" si="38"/>
        <v>40855</v>
      </c>
      <c r="R167" s="35">
        <f t="shared" si="39"/>
        <v>41416</v>
      </c>
      <c r="S167" s="35">
        <f t="shared" si="40"/>
        <v>41644</v>
      </c>
      <c r="T167" s="353"/>
      <c r="U167" s="67">
        <f>IF(B167=C167,0,IF(S167&lt;&gt;"-",(S167)/Přehled!$A$1,0))</f>
        <v>99.152380952380952</v>
      </c>
    </row>
    <row r="168" spans="1:21" s="49" customFormat="1" x14ac:dyDescent="0.25">
      <c r="A168" s="55">
        <v>166</v>
      </c>
      <c r="B168" s="34">
        <v>54624</v>
      </c>
      <c r="C168" s="7"/>
      <c r="D168" s="56">
        <v>3595</v>
      </c>
      <c r="E168" s="41">
        <f t="shared" si="32"/>
        <v>1800</v>
      </c>
      <c r="F168" s="41">
        <f t="shared" si="33"/>
        <v>600</v>
      </c>
      <c r="G168" s="41">
        <f t="shared" si="34"/>
        <v>150</v>
      </c>
      <c r="H168" s="7">
        <f t="shared" si="35"/>
        <v>30</v>
      </c>
      <c r="I168" s="34">
        <f t="shared" si="41"/>
        <v>6831</v>
      </c>
      <c r="J168" s="41">
        <f t="shared" si="41"/>
        <v>3420</v>
      </c>
      <c r="K168" s="41">
        <f t="shared" si="41"/>
        <v>1140</v>
      </c>
      <c r="L168" s="41">
        <f t="shared" si="41"/>
        <v>285</v>
      </c>
      <c r="M168" s="7">
        <f t="shared" si="41"/>
        <v>57</v>
      </c>
      <c r="N168" s="35"/>
      <c r="O168" s="35">
        <f t="shared" si="36"/>
        <v>40962</v>
      </c>
      <c r="P168" s="35">
        <f t="shared" si="37"/>
        <v>0</v>
      </c>
      <c r="Q168" s="35">
        <f t="shared" si="38"/>
        <v>42093</v>
      </c>
      <c r="R168" s="35">
        <f t="shared" si="39"/>
        <v>42663</v>
      </c>
      <c r="S168" s="35">
        <f t="shared" si="40"/>
        <v>42891</v>
      </c>
      <c r="T168" s="353"/>
      <c r="U168" s="67">
        <f>IF(B168=C168,0,IF(S168&lt;&gt;"-",(S168)/Přehled!$A$1,0))</f>
        <v>102.12142857142857</v>
      </c>
    </row>
    <row r="169" spans="1:21" s="49" customFormat="1" x14ac:dyDescent="0.25">
      <c r="A169" s="55">
        <v>167</v>
      </c>
      <c r="B169" s="34">
        <v>55990</v>
      </c>
      <c r="C169" s="7"/>
      <c r="D169" s="56">
        <v>3625</v>
      </c>
      <c r="E169" s="41">
        <f t="shared" si="32"/>
        <v>1815</v>
      </c>
      <c r="F169" s="41">
        <f t="shared" si="33"/>
        <v>605</v>
      </c>
      <c r="G169" s="41">
        <f t="shared" si="34"/>
        <v>150</v>
      </c>
      <c r="H169" s="7">
        <f t="shared" si="35"/>
        <v>30</v>
      </c>
      <c r="I169" s="34">
        <f t="shared" si="41"/>
        <v>6888</v>
      </c>
      <c r="J169" s="41">
        <f t="shared" si="41"/>
        <v>3449</v>
      </c>
      <c r="K169" s="41">
        <f t="shared" si="41"/>
        <v>1150</v>
      </c>
      <c r="L169" s="41">
        <f t="shared" si="41"/>
        <v>285</v>
      </c>
      <c r="M169" s="7">
        <f t="shared" si="41"/>
        <v>57</v>
      </c>
      <c r="N169" s="35"/>
      <c r="O169" s="35">
        <f t="shared" si="36"/>
        <v>42214</v>
      </c>
      <c r="P169" s="35">
        <f t="shared" si="37"/>
        <v>0</v>
      </c>
      <c r="Q169" s="35">
        <f t="shared" si="38"/>
        <v>43353</v>
      </c>
      <c r="R169" s="35">
        <f t="shared" si="39"/>
        <v>43933</v>
      </c>
      <c r="S169" s="35">
        <f t="shared" si="40"/>
        <v>44161</v>
      </c>
      <c r="T169" s="353"/>
      <c r="U169" s="67">
        <f>IF(B169=C169,0,IF(S169&lt;&gt;"-",(S169)/Přehled!$A$1,0))</f>
        <v>105.1452380952381</v>
      </c>
    </row>
    <row r="170" spans="1:21" s="49" customFormat="1" x14ac:dyDescent="0.25">
      <c r="A170" s="55">
        <v>168</v>
      </c>
      <c r="B170" s="34">
        <v>57390</v>
      </c>
      <c r="C170" s="7"/>
      <c r="D170" s="56">
        <v>3650</v>
      </c>
      <c r="E170" s="41">
        <f t="shared" si="32"/>
        <v>1825</v>
      </c>
      <c r="F170" s="41">
        <f t="shared" si="33"/>
        <v>610</v>
      </c>
      <c r="G170" s="41">
        <f t="shared" si="34"/>
        <v>155</v>
      </c>
      <c r="H170" s="7">
        <f t="shared" si="35"/>
        <v>30</v>
      </c>
      <c r="I170" s="34">
        <f t="shared" si="41"/>
        <v>6935</v>
      </c>
      <c r="J170" s="41">
        <f t="shared" si="41"/>
        <v>3468</v>
      </c>
      <c r="K170" s="41">
        <f t="shared" si="41"/>
        <v>1159</v>
      </c>
      <c r="L170" s="41">
        <f t="shared" si="41"/>
        <v>295</v>
      </c>
      <c r="M170" s="7">
        <f t="shared" si="41"/>
        <v>57</v>
      </c>
      <c r="N170" s="35"/>
      <c r="O170" s="35">
        <f t="shared" si="36"/>
        <v>43520</v>
      </c>
      <c r="P170" s="35">
        <f t="shared" si="37"/>
        <v>0</v>
      </c>
      <c r="Q170" s="35">
        <f t="shared" si="38"/>
        <v>44669</v>
      </c>
      <c r="R170" s="35">
        <f t="shared" si="39"/>
        <v>45238</v>
      </c>
      <c r="S170" s="35">
        <f t="shared" si="40"/>
        <v>45476</v>
      </c>
      <c r="T170" s="353"/>
      <c r="U170" s="67">
        <f>IF(B170=C170,0,IF(S170&lt;&gt;"-",(S170)/Přehled!$A$1,0))</f>
        <v>108.27619047619048</v>
      </c>
    </row>
    <row r="171" spans="1:21" s="49" customFormat="1" x14ac:dyDescent="0.25">
      <c r="A171" s="55">
        <v>169</v>
      </c>
      <c r="B171" s="34">
        <v>58824</v>
      </c>
      <c r="C171" s="7"/>
      <c r="D171" s="56">
        <v>3675</v>
      </c>
      <c r="E171" s="41">
        <f t="shared" si="32"/>
        <v>1840</v>
      </c>
      <c r="F171" s="41">
        <f t="shared" si="33"/>
        <v>615</v>
      </c>
      <c r="G171" s="41">
        <f t="shared" si="34"/>
        <v>155</v>
      </c>
      <c r="H171" s="7">
        <f t="shared" si="35"/>
        <v>30</v>
      </c>
      <c r="I171" s="34">
        <f t="shared" ref="I171:M204" si="42">ROUNDUP(D171*1.9,0)</f>
        <v>6983</v>
      </c>
      <c r="J171" s="41">
        <f t="shared" si="42"/>
        <v>3496</v>
      </c>
      <c r="K171" s="41">
        <f t="shared" si="42"/>
        <v>1169</v>
      </c>
      <c r="L171" s="41">
        <f t="shared" si="42"/>
        <v>295</v>
      </c>
      <c r="M171" s="7">
        <f t="shared" si="42"/>
        <v>57</v>
      </c>
      <c r="N171" s="35"/>
      <c r="O171" s="35">
        <f t="shared" si="36"/>
        <v>44858</v>
      </c>
      <c r="P171" s="35">
        <f t="shared" si="37"/>
        <v>0</v>
      </c>
      <c r="Q171" s="35">
        <f t="shared" si="38"/>
        <v>46007</v>
      </c>
      <c r="R171" s="35">
        <f t="shared" si="39"/>
        <v>46586</v>
      </c>
      <c r="S171" s="35">
        <f t="shared" si="40"/>
        <v>46824</v>
      </c>
      <c r="T171" s="353"/>
      <c r="U171" s="67">
        <f>IF(B171=C171,0,IF(S171&lt;&gt;"-",(S171)/Přehled!$A$1,0))</f>
        <v>111.48571428571428</v>
      </c>
    </row>
    <row r="172" spans="1:21" s="49" customFormat="1" x14ac:dyDescent="0.25">
      <c r="A172" s="55">
        <v>170</v>
      </c>
      <c r="B172" s="34">
        <v>60295</v>
      </c>
      <c r="C172" s="7"/>
      <c r="D172" s="56">
        <v>3700</v>
      </c>
      <c r="E172" s="41">
        <f t="shared" si="32"/>
        <v>1850</v>
      </c>
      <c r="F172" s="41">
        <f t="shared" si="33"/>
        <v>615</v>
      </c>
      <c r="G172" s="41">
        <f t="shared" si="34"/>
        <v>155</v>
      </c>
      <c r="H172" s="7">
        <f t="shared" si="35"/>
        <v>30</v>
      </c>
      <c r="I172" s="34">
        <f t="shared" si="42"/>
        <v>7030</v>
      </c>
      <c r="J172" s="41">
        <f t="shared" si="42"/>
        <v>3515</v>
      </c>
      <c r="K172" s="41">
        <f t="shared" si="42"/>
        <v>1169</v>
      </c>
      <c r="L172" s="41">
        <f t="shared" si="42"/>
        <v>295</v>
      </c>
      <c r="M172" s="7">
        <f t="shared" si="42"/>
        <v>57</v>
      </c>
      <c r="N172" s="35"/>
      <c r="O172" s="35">
        <f t="shared" si="36"/>
        <v>46235</v>
      </c>
      <c r="P172" s="35">
        <f t="shared" si="37"/>
        <v>0</v>
      </c>
      <c r="Q172" s="35">
        <f t="shared" si="38"/>
        <v>47412</v>
      </c>
      <c r="R172" s="35">
        <f t="shared" si="39"/>
        <v>47991</v>
      </c>
      <c r="S172" s="35">
        <f t="shared" si="40"/>
        <v>48229</v>
      </c>
      <c r="T172" s="353"/>
      <c r="U172" s="67">
        <f>IF(B172=C172,0,IF(S172&lt;&gt;"-",(S172)/Přehled!$A$1,0))</f>
        <v>114.83095238095238</v>
      </c>
    </row>
    <row r="173" spans="1:21" s="49" customFormat="1" x14ac:dyDescent="0.25">
      <c r="A173" s="55">
        <v>171</v>
      </c>
      <c r="B173" s="34">
        <v>61802</v>
      </c>
      <c r="C173" s="7"/>
      <c r="D173" s="56">
        <v>3730</v>
      </c>
      <c r="E173" s="41">
        <f t="shared" si="32"/>
        <v>1865</v>
      </c>
      <c r="F173" s="41">
        <f t="shared" si="33"/>
        <v>620</v>
      </c>
      <c r="G173" s="41">
        <f t="shared" si="34"/>
        <v>155</v>
      </c>
      <c r="H173" s="7">
        <f t="shared" si="35"/>
        <v>30</v>
      </c>
      <c r="I173" s="34">
        <f t="shared" si="42"/>
        <v>7087</v>
      </c>
      <c r="J173" s="41">
        <f t="shared" si="42"/>
        <v>3544</v>
      </c>
      <c r="K173" s="41">
        <f t="shared" si="42"/>
        <v>1178</v>
      </c>
      <c r="L173" s="41">
        <f t="shared" si="42"/>
        <v>295</v>
      </c>
      <c r="M173" s="7">
        <f t="shared" si="42"/>
        <v>57</v>
      </c>
      <c r="N173" s="35"/>
      <c r="O173" s="35">
        <f t="shared" si="36"/>
        <v>47628</v>
      </c>
      <c r="P173" s="35">
        <f t="shared" si="37"/>
        <v>0</v>
      </c>
      <c r="Q173" s="35">
        <f t="shared" si="38"/>
        <v>48815</v>
      </c>
      <c r="R173" s="35">
        <f t="shared" si="39"/>
        <v>49403</v>
      </c>
      <c r="S173" s="35">
        <f t="shared" si="40"/>
        <v>49641</v>
      </c>
      <c r="T173" s="353"/>
      <c r="U173" s="67">
        <f>IF(B173=C173,0,IF(S173&lt;&gt;"-",(S173)/Přehled!$A$1,0))</f>
        <v>118.19285714285714</v>
      </c>
    </row>
    <row r="174" spans="1:21" s="49" customFormat="1" x14ac:dyDescent="0.25">
      <c r="A174" s="50">
        <v>172</v>
      </c>
      <c r="B174" s="51">
        <v>63347</v>
      </c>
      <c r="C174" s="52"/>
      <c r="D174" s="53">
        <v>3755</v>
      </c>
      <c r="E174" s="54">
        <f t="shared" si="32"/>
        <v>1880</v>
      </c>
      <c r="F174" s="54">
        <f t="shared" si="33"/>
        <v>625</v>
      </c>
      <c r="G174" s="54">
        <f t="shared" si="34"/>
        <v>155</v>
      </c>
      <c r="H174" s="52">
        <f t="shared" si="35"/>
        <v>30</v>
      </c>
      <c r="I174" s="51">
        <f t="shared" si="42"/>
        <v>7135</v>
      </c>
      <c r="J174" s="54">
        <f t="shared" si="42"/>
        <v>3572</v>
      </c>
      <c r="K174" s="54">
        <f t="shared" si="42"/>
        <v>1188</v>
      </c>
      <c r="L174" s="54">
        <f t="shared" si="42"/>
        <v>295</v>
      </c>
      <c r="M174" s="52">
        <f t="shared" si="42"/>
        <v>57</v>
      </c>
      <c r="N174" s="35"/>
      <c r="O174" s="35">
        <f t="shared" si="36"/>
        <v>49077</v>
      </c>
      <c r="P174" s="35">
        <f t="shared" si="37"/>
        <v>0</v>
      </c>
      <c r="Q174" s="35">
        <f t="shared" si="38"/>
        <v>50264</v>
      </c>
      <c r="R174" s="35">
        <f t="shared" si="39"/>
        <v>50862</v>
      </c>
      <c r="S174" s="35">
        <f t="shared" si="40"/>
        <v>51100</v>
      </c>
      <c r="T174" s="353"/>
      <c r="U174" s="67">
        <f>IF(B174=C174,0,IF(S174&lt;&gt;"-",(S174)/Přehled!$A$1,0))</f>
        <v>121.66666666666667</v>
      </c>
    </row>
    <row r="175" spans="1:21" s="49" customFormat="1" x14ac:dyDescent="0.25">
      <c r="A175" s="55">
        <v>173</v>
      </c>
      <c r="B175" s="34">
        <v>64931</v>
      </c>
      <c r="C175" s="7"/>
      <c r="D175" s="56">
        <v>3780</v>
      </c>
      <c r="E175" s="41">
        <f t="shared" si="32"/>
        <v>1890</v>
      </c>
      <c r="F175" s="41">
        <f t="shared" si="33"/>
        <v>630</v>
      </c>
      <c r="G175" s="41">
        <f t="shared" si="34"/>
        <v>160</v>
      </c>
      <c r="H175" s="7">
        <f t="shared" si="35"/>
        <v>30</v>
      </c>
      <c r="I175" s="34">
        <f t="shared" si="42"/>
        <v>7182</v>
      </c>
      <c r="J175" s="41">
        <f t="shared" si="42"/>
        <v>3591</v>
      </c>
      <c r="K175" s="41">
        <f t="shared" si="42"/>
        <v>1197</v>
      </c>
      <c r="L175" s="41">
        <f t="shared" si="42"/>
        <v>304</v>
      </c>
      <c r="M175" s="7">
        <f t="shared" si="42"/>
        <v>57</v>
      </c>
      <c r="N175" s="35"/>
      <c r="O175" s="35">
        <f t="shared" si="36"/>
        <v>50567</v>
      </c>
      <c r="P175" s="35">
        <f t="shared" si="37"/>
        <v>0</v>
      </c>
      <c r="Q175" s="35">
        <f t="shared" si="38"/>
        <v>51764</v>
      </c>
      <c r="R175" s="35">
        <f t="shared" si="39"/>
        <v>52353</v>
      </c>
      <c r="S175" s="35">
        <f t="shared" si="40"/>
        <v>52600</v>
      </c>
      <c r="T175" s="353"/>
      <c r="U175" s="67">
        <f>IF(B175=C175,0,IF(S175&lt;&gt;"-",(S175)/Přehled!$A$1,0))</f>
        <v>125.23809523809524</v>
      </c>
    </row>
    <row r="176" spans="1:21" s="49" customFormat="1" x14ac:dyDescent="0.25">
      <c r="A176" s="55">
        <v>174</v>
      </c>
      <c r="B176" s="34">
        <v>66554</v>
      </c>
      <c r="C176" s="7"/>
      <c r="D176" s="56">
        <v>3805</v>
      </c>
      <c r="E176" s="41">
        <f t="shared" si="32"/>
        <v>1905</v>
      </c>
      <c r="F176" s="41">
        <f t="shared" si="33"/>
        <v>635</v>
      </c>
      <c r="G176" s="41">
        <f t="shared" si="34"/>
        <v>160</v>
      </c>
      <c r="H176" s="7">
        <f t="shared" si="35"/>
        <v>30</v>
      </c>
      <c r="I176" s="34">
        <f t="shared" si="42"/>
        <v>7230</v>
      </c>
      <c r="J176" s="41">
        <f t="shared" si="42"/>
        <v>3620</v>
      </c>
      <c r="K176" s="41">
        <f t="shared" si="42"/>
        <v>1207</v>
      </c>
      <c r="L176" s="41">
        <f t="shared" si="42"/>
        <v>304</v>
      </c>
      <c r="M176" s="7">
        <f t="shared" si="42"/>
        <v>57</v>
      </c>
      <c r="N176" s="35"/>
      <c r="O176" s="35">
        <f t="shared" si="36"/>
        <v>52094</v>
      </c>
      <c r="P176" s="35">
        <f t="shared" si="37"/>
        <v>0</v>
      </c>
      <c r="Q176" s="35">
        <f t="shared" si="38"/>
        <v>53290</v>
      </c>
      <c r="R176" s="35">
        <f t="shared" si="39"/>
        <v>53889</v>
      </c>
      <c r="S176" s="35">
        <f t="shared" si="40"/>
        <v>54136</v>
      </c>
      <c r="T176" s="353"/>
      <c r="U176" s="67">
        <f>IF(B176=C176,0,IF(S176&lt;&gt;"-",(S176)/Přehled!$A$1,0))</f>
        <v>128.89523809523808</v>
      </c>
    </row>
    <row r="177" spans="1:21" s="49" customFormat="1" x14ac:dyDescent="0.25">
      <c r="A177" s="55">
        <v>175</v>
      </c>
      <c r="B177" s="34">
        <v>68218</v>
      </c>
      <c r="C177" s="7"/>
      <c r="D177" s="56">
        <v>3830</v>
      </c>
      <c r="E177" s="41">
        <f t="shared" si="32"/>
        <v>1915</v>
      </c>
      <c r="F177" s="41">
        <f t="shared" si="33"/>
        <v>640</v>
      </c>
      <c r="G177" s="41">
        <f t="shared" si="34"/>
        <v>160</v>
      </c>
      <c r="H177" s="7">
        <f t="shared" si="35"/>
        <v>30</v>
      </c>
      <c r="I177" s="34">
        <f t="shared" si="42"/>
        <v>7277</v>
      </c>
      <c r="J177" s="41">
        <f t="shared" si="42"/>
        <v>3639</v>
      </c>
      <c r="K177" s="41">
        <f t="shared" si="42"/>
        <v>1216</v>
      </c>
      <c r="L177" s="41">
        <f t="shared" si="42"/>
        <v>304</v>
      </c>
      <c r="M177" s="7">
        <f t="shared" si="42"/>
        <v>57</v>
      </c>
      <c r="N177" s="35"/>
      <c r="O177" s="35">
        <f t="shared" si="36"/>
        <v>53664</v>
      </c>
      <c r="P177" s="35">
        <f t="shared" si="37"/>
        <v>0</v>
      </c>
      <c r="Q177" s="35">
        <f t="shared" si="38"/>
        <v>54870</v>
      </c>
      <c r="R177" s="35">
        <f t="shared" si="39"/>
        <v>55478</v>
      </c>
      <c r="S177" s="35">
        <f t="shared" si="40"/>
        <v>55725</v>
      </c>
      <c r="T177" s="353"/>
      <c r="U177" s="67">
        <f>IF(B177=C177,0,IF(S177&lt;&gt;"-",(S177)/Přehled!$A$1,0))</f>
        <v>132.67857142857142</v>
      </c>
    </row>
    <row r="178" spans="1:21" s="49" customFormat="1" x14ac:dyDescent="0.25">
      <c r="A178" s="55">
        <v>176</v>
      </c>
      <c r="B178" s="34">
        <v>69923</v>
      </c>
      <c r="C178" s="7"/>
      <c r="D178" s="56">
        <v>3860</v>
      </c>
      <c r="E178" s="41">
        <f t="shared" si="32"/>
        <v>1930</v>
      </c>
      <c r="F178" s="41">
        <f t="shared" si="33"/>
        <v>645</v>
      </c>
      <c r="G178" s="41">
        <f t="shared" si="34"/>
        <v>160</v>
      </c>
      <c r="H178" s="7">
        <f t="shared" si="35"/>
        <v>30</v>
      </c>
      <c r="I178" s="34">
        <f t="shared" si="42"/>
        <v>7334</v>
      </c>
      <c r="J178" s="41">
        <f t="shared" si="42"/>
        <v>3667</v>
      </c>
      <c r="K178" s="41">
        <f t="shared" si="42"/>
        <v>1226</v>
      </c>
      <c r="L178" s="41">
        <f t="shared" si="42"/>
        <v>304</v>
      </c>
      <c r="M178" s="7">
        <f t="shared" si="42"/>
        <v>57</v>
      </c>
      <c r="N178" s="35"/>
      <c r="O178" s="35">
        <f t="shared" si="36"/>
        <v>55255</v>
      </c>
      <c r="P178" s="35">
        <f t="shared" si="37"/>
        <v>0</v>
      </c>
      <c r="Q178" s="35">
        <f t="shared" si="38"/>
        <v>56470</v>
      </c>
      <c r="R178" s="35">
        <f t="shared" si="39"/>
        <v>57088</v>
      </c>
      <c r="S178" s="35">
        <f t="shared" si="40"/>
        <v>57335</v>
      </c>
      <c r="T178" s="353"/>
      <c r="U178" s="67">
        <f>IF(B178=C178,0,IF(S178&lt;&gt;"-",(S178)/Přehled!$A$1,0))</f>
        <v>136.51190476190476</v>
      </c>
    </row>
    <row r="179" spans="1:21" s="49" customFormat="1" x14ac:dyDescent="0.25">
      <c r="A179" s="55">
        <v>177</v>
      </c>
      <c r="B179" s="34">
        <v>71672</v>
      </c>
      <c r="C179" s="7"/>
      <c r="D179" s="56">
        <v>3885</v>
      </c>
      <c r="E179" s="41">
        <f t="shared" si="32"/>
        <v>1945</v>
      </c>
      <c r="F179" s="41">
        <f t="shared" si="33"/>
        <v>650</v>
      </c>
      <c r="G179" s="41">
        <f t="shared" si="34"/>
        <v>165</v>
      </c>
      <c r="H179" s="7">
        <f t="shared" si="35"/>
        <v>35</v>
      </c>
      <c r="I179" s="34">
        <f t="shared" si="42"/>
        <v>7382</v>
      </c>
      <c r="J179" s="41">
        <f t="shared" si="42"/>
        <v>3696</v>
      </c>
      <c r="K179" s="41">
        <f t="shared" si="42"/>
        <v>1235</v>
      </c>
      <c r="L179" s="41">
        <f t="shared" si="42"/>
        <v>314</v>
      </c>
      <c r="M179" s="7">
        <f t="shared" si="42"/>
        <v>67</v>
      </c>
      <c r="N179" s="35"/>
      <c r="O179" s="35">
        <f t="shared" si="36"/>
        <v>56908</v>
      </c>
      <c r="P179" s="35">
        <f t="shared" si="37"/>
        <v>0</v>
      </c>
      <c r="Q179" s="35">
        <f t="shared" si="38"/>
        <v>58124</v>
      </c>
      <c r="R179" s="35">
        <f t="shared" si="39"/>
        <v>58731</v>
      </c>
      <c r="S179" s="35">
        <f t="shared" si="40"/>
        <v>58978</v>
      </c>
      <c r="T179" s="353"/>
      <c r="U179" s="67">
        <f>IF(B179=C179,0,IF(S179&lt;&gt;"-",(S179)/Přehled!$A$1,0))</f>
        <v>140.42380952380952</v>
      </c>
    </row>
    <row r="180" spans="1:21" s="49" customFormat="1" x14ac:dyDescent="0.25">
      <c r="A180" s="55">
        <v>178</v>
      </c>
      <c r="B180" s="34">
        <v>73463</v>
      </c>
      <c r="C180" s="7"/>
      <c r="D180" s="56">
        <v>3910</v>
      </c>
      <c r="E180" s="41">
        <f t="shared" si="32"/>
        <v>1955</v>
      </c>
      <c r="F180" s="41">
        <f t="shared" si="33"/>
        <v>650</v>
      </c>
      <c r="G180" s="41">
        <f t="shared" si="34"/>
        <v>165</v>
      </c>
      <c r="H180" s="7">
        <f t="shared" si="35"/>
        <v>35</v>
      </c>
      <c r="I180" s="34">
        <f t="shared" si="42"/>
        <v>7429</v>
      </c>
      <c r="J180" s="41">
        <f t="shared" si="42"/>
        <v>3715</v>
      </c>
      <c r="K180" s="41">
        <f t="shared" si="42"/>
        <v>1235</v>
      </c>
      <c r="L180" s="41">
        <f t="shared" si="42"/>
        <v>314</v>
      </c>
      <c r="M180" s="7">
        <f t="shared" si="42"/>
        <v>67</v>
      </c>
      <c r="N180" s="35"/>
      <c r="O180" s="35">
        <f t="shared" si="36"/>
        <v>58605</v>
      </c>
      <c r="P180" s="35">
        <f t="shared" si="37"/>
        <v>0</v>
      </c>
      <c r="Q180" s="35">
        <f t="shared" si="38"/>
        <v>59849</v>
      </c>
      <c r="R180" s="35">
        <f t="shared" si="39"/>
        <v>60456</v>
      </c>
      <c r="S180" s="35">
        <f t="shared" si="40"/>
        <v>60703</v>
      </c>
      <c r="T180" s="353"/>
      <c r="U180" s="67">
        <f>IF(B180=C180,0,IF(S180&lt;&gt;"-",(S180)/Přehled!$A$1,0))</f>
        <v>144.53095238095239</v>
      </c>
    </row>
    <row r="181" spans="1:21" s="49" customFormat="1" x14ac:dyDescent="0.25">
      <c r="A181" s="55">
        <v>179</v>
      </c>
      <c r="B181" s="34">
        <v>75300</v>
      </c>
      <c r="C181" s="7"/>
      <c r="D181" s="56">
        <v>3940</v>
      </c>
      <c r="E181" s="41">
        <f t="shared" si="32"/>
        <v>1970</v>
      </c>
      <c r="F181" s="41">
        <f t="shared" si="33"/>
        <v>655</v>
      </c>
      <c r="G181" s="41">
        <f t="shared" si="34"/>
        <v>165</v>
      </c>
      <c r="H181" s="7">
        <f t="shared" si="35"/>
        <v>35</v>
      </c>
      <c r="I181" s="34">
        <f t="shared" si="42"/>
        <v>7486</v>
      </c>
      <c r="J181" s="41">
        <f t="shared" si="42"/>
        <v>3743</v>
      </c>
      <c r="K181" s="41">
        <f t="shared" si="42"/>
        <v>1245</v>
      </c>
      <c r="L181" s="41">
        <f t="shared" si="42"/>
        <v>314</v>
      </c>
      <c r="M181" s="7">
        <f t="shared" si="42"/>
        <v>67</v>
      </c>
      <c r="N181" s="35"/>
      <c r="O181" s="35">
        <f t="shared" si="36"/>
        <v>60328</v>
      </c>
      <c r="P181" s="35">
        <f t="shared" si="37"/>
        <v>0</v>
      </c>
      <c r="Q181" s="35">
        <f t="shared" si="38"/>
        <v>61581</v>
      </c>
      <c r="R181" s="35">
        <f t="shared" si="39"/>
        <v>62198</v>
      </c>
      <c r="S181" s="35">
        <f t="shared" si="40"/>
        <v>62445</v>
      </c>
      <c r="T181" s="353"/>
      <c r="U181" s="67">
        <f>IF(B181=C181,0,IF(S181&lt;&gt;"-",(S181)/Přehled!$A$1,0))</f>
        <v>148.67857142857142</v>
      </c>
    </row>
    <row r="182" spans="1:21" s="49" customFormat="1" x14ac:dyDescent="0.25">
      <c r="A182" s="55">
        <v>180</v>
      </c>
      <c r="B182" s="34">
        <v>77182</v>
      </c>
      <c r="C182" s="7"/>
      <c r="D182" s="56">
        <v>3965</v>
      </c>
      <c r="E182" s="41">
        <f t="shared" si="32"/>
        <v>1985</v>
      </c>
      <c r="F182" s="41">
        <f t="shared" si="33"/>
        <v>660</v>
      </c>
      <c r="G182" s="41">
        <f t="shared" si="34"/>
        <v>165</v>
      </c>
      <c r="H182" s="7">
        <f t="shared" si="35"/>
        <v>35</v>
      </c>
      <c r="I182" s="34">
        <f t="shared" si="42"/>
        <v>7534</v>
      </c>
      <c r="J182" s="41">
        <f t="shared" si="42"/>
        <v>3772</v>
      </c>
      <c r="K182" s="41">
        <f t="shared" si="42"/>
        <v>1254</v>
      </c>
      <c r="L182" s="41">
        <f t="shared" si="42"/>
        <v>314</v>
      </c>
      <c r="M182" s="7">
        <f t="shared" si="42"/>
        <v>67</v>
      </c>
      <c r="N182" s="35"/>
      <c r="O182" s="35">
        <f t="shared" si="36"/>
        <v>62114</v>
      </c>
      <c r="P182" s="35">
        <f t="shared" si="37"/>
        <v>0</v>
      </c>
      <c r="Q182" s="35">
        <f t="shared" si="38"/>
        <v>63368</v>
      </c>
      <c r="R182" s="35">
        <f t="shared" si="39"/>
        <v>63994</v>
      </c>
      <c r="S182" s="35">
        <f t="shared" si="40"/>
        <v>64241</v>
      </c>
      <c r="T182" s="353"/>
      <c r="U182" s="67">
        <f>IF(B182=C182,0,IF(S182&lt;&gt;"-",(S182)/Přehled!$A$1,0))</f>
        <v>152.95476190476191</v>
      </c>
    </row>
    <row r="183" spans="1:21" s="49" customFormat="1" x14ac:dyDescent="0.25">
      <c r="A183" s="55">
        <v>181</v>
      </c>
      <c r="B183" s="34">
        <v>79112</v>
      </c>
      <c r="C183" s="7"/>
      <c r="D183" s="56">
        <v>3990</v>
      </c>
      <c r="E183" s="41">
        <f t="shared" si="32"/>
        <v>1995</v>
      </c>
      <c r="F183" s="41">
        <f t="shared" si="33"/>
        <v>665</v>
      </c>
      <c r="G183" s="41">
        <f t="shared" si="34"/>
        <v>165</v>
      </c>
      <c r="H183" s="7">
        <f t="shared" si="35"/>
        <v>35</v>
      </c>
      <c r="I183" s="34">
        <f t="shared" si="42"/>
        <v>7581</v>
      </c>
      <c r="J183" s="41">
        <f t="shared" si="42"/>
        <v>3791</v>
      </c>
      <c r="K183" s="41">
        <f t="shared" si="42"/>
        <v>1264</v>
      </c>
      <c r="L183" s="41">
        <f t="shared" si="42"/>
        <v>314</v>
      </c>
      <c r="M183" s="7">
        <f t="shared" si="42"/>
        <v>67</v>
      </c>
      <c r="N183" s="35"/>
      <c r="O183" s="35">
        <f t="shared" si="36"/>
        <v>63950</v>
      </c>
      <c r="P183" s="35">
        <f t="shared" si="37"/>
        <v>0</v>
      </c>
      <c r="Q183" s="35">
        <f t="shared" si="38"/>
        <v>65212</v>
      </c>
      <c r="R183" s="35">
        <f t="shared" si="39"/>
        <v>65848</v>
      </c>
      <c r="S183" s="35">
        <f t="shared" si="40"/>
        <v>66095</v>
      </c>
      <c r="T183" s="353"/>
      <c r="U183" s="67">
        <f>IF(B183=C183,0,IF(S183&lt;&gt;"-",(S183)/Přehled!$A$1,0))</f>
        <v>157.36904761904762</v>
      </c>
    </row>
    <row r="184" spans="1:21" s="49" customFormat="1" x14ac:dyDescent="0.25">
      <c r="A184" s="55">
        <v>182</v>
      </c>
      <c r="B184" s="34">
        <v>81090</v>
      </c>
      <c r="C184" s="7"/>
      <c r="D184" s="56">
        <v>4020</v>
      </c>
      <c r="E184" s="41">
        <f t="shared" si="32"/>
        <v>2010</v>
      </c>
      <c r="F184" s="41">
        <f t="shared" si="33"/>
        <v>670</v>
      </c>
      <c r="G184" s="41">
        <f t="shared" si="34"/>
        <v>170</v>
      </c>
      <c r="H184" s="7">
        <f t="shared" si="35"/>
        <v>35</v>
      </c>
      <c r="I184" s="34">
        <f t="shared" si="42"/>
        <v>7638</v>
      </c>
      <c r="J184" s="41">
        <f t="shared" si="42"/>
        <v>3819</v>
      </c>
      <c r="K184" s="41">
        <f t="shared" si="42"/>
        <v>1273</v>
      </c>
      <c r="L184" s="41">
        <f t="shared" si="42"/>
        <v>323</v>
      </c>
      <c r="M184" s="7">
        <f t="shared" si="42"/>
        <v>67</v>
      </c>
      <c r="N184" s="35"/>
      <c r="O184" s="35">
        <f t="shared" si="36"/>
        <v>65814</v>
      </c>
      <c r="P184" s="35">
        <f t="shared" si="37"/>
        <v>0</v>
      </c>
      <c r="Q184" s="35">
        <f t="shared" si="38"/>
        <v>67087</v>
      </c>
      <c r="R184" s="35">
        <f t="shared" si="39"/>
        <v>67714</v>
      </c>
      <c r="S184" s="35">
        <f t="shared" si="40"/>
        <v>67970</v>
      </c>
      <c r="T184" s="353"/>
      <c r="U184" s="67">
        <f>IF(B184=C184,0,IF(S184&lt;&gt;"-",(S184)/Přehled!$A$1,0))</f>
        <v>161.83333333333334</v>
      </c>
    </row>
    <row r="185" spans="1:21" s="49" customFormat="1" x14ac:dyDescent="0.25">
      <c r="A185" s="55">
        <v>183</v>
      </c>
      <c r="B185" s="34">
        <v>83117</v>
      </c>
      <c r="C185" s="7"/>
      <c r="D185" s="56">
        <v>4045</v>
      </c>
      <c r="E185" s="41">
        <f t="shared" si="32"/>
        <v>2025</v>
      </c>
      <c r="F185" s="41">
        <f t="shared" si="33"/>
        <v>675</v>
      </c>
      <c r="G185" s="41">
        <f t="shared" si="34"/>
        <v>170</v>
      </c>
      <c r="H185" s="7">
        <f t="shared" si="35"/>
        <v>35</v>
      </c>
      <c r="I185" s="34">
        <f t="shared" si="42"/>
        <v>7686</v>
      </c>
      <c r="J185" s="41">
        <f t="shared" si="42"/>
        <v>3848</v>
      </c>
      <c r="K185" s="41">
        <f t="shared" si="42"/>
        <v>1283</v>
      </c>
      <c r="L185" s="41">
        <f t="shared" si="42"/>
        <v>323</v>
      </c>
      <c r="M185" s="7">
        <f t="shared" si="42"/>
        <v>67</v>
      </c>
      <c r="N185" s="35"/>
      <c r="O185" s="35">
        <f t="shared" si="36"/>
        <v>67745</v>
      </c>
      <c r="P185" s="35">
        <f t="shared" si="37"/>
        <v>0</v>
      </c>
      <c r="Q185" s="35">
        <f t="shared" si="38"/>
        <v>69017</v>
      </c>
      <c r="R185" s="35">
        <f t="shared" si="39"/>
        <v>69654</v>
      </c>
      <c r="S185" s="35">
        <f t="shared" si="40"/>
        <v>69910</v>
      </c>
      <c r="T185" s="353"/>
      <c r="U185" s="67">
        <f>IF(B185=C185,0,IF(S185&lt;&gt;"-",(S185)/Přehled!$A$1,0))</f>
        <v>166.45238095238096</v>
      </c>
    </row>
    <row r="186" spans="1:21" s="49" customFormat="1" x14ac:dyDescent="0.25">
      <c r="A186" s="55">
        <v>184</v>
      </c>
      <c r="B186" s="34">
        <v>85195</v>
      </c>
      <c r="C186" s="7"/>
      <c r="D186" s="56">
        <v>4070</v>
      </c>
      <c r="E186" s="41">
        <f t="shared" si="32"/>
        <v>2035</v>
      </c>
      <c r="F186" s="41">
        <f t="shared" si="33"/>
        <v>680</v>
      </c>
      <c r="G186" s="41">
        <f t="shared" si="34"/>
        <v>170</v>
      </c>
      <c r="H186" s="7">
        <f t="shared" si="35"/>
        <v>35</v>
      </c>
      <c r="I186" s="34">
        <f t="shared" si="42"/>
        <v>7733</v>
      </c>
      <c r="J186" s="41">
        <f t="shared" si="42"/>
        <v>3867</v>
      </c>
      <c r="K186" s="41">
        <f t="shared" si="42"/>
        <v>1292</v>
      </c>
      <c r="L186" s="41">
        <f t="shared" si="42"/>
        <v>323</v>
      </c>
      <c r="M186" s="7">
        <f t="shared" si="42"/>
        <v>67</v>
      </c>
      <c r="N186" s="35"/>
      <c r="O186" s="35">
        <f t="shared" si="36"/>
        <v>69729</v>
      </c>
      <c r="P186" s="35">
        <f t="shared" si="37"/>
        <v>0</v>
      </c>
      <c r="Q186" s="35">
        <f t="shared" si="38"/>
        <v>71011</v>
      </c>
      <c r="R186" s="35">
        <f t="shared" si="39"/>
        <v>71657</v>
      </c>
      <c r="S186" s="35">
        <f t="shared" si="40"/>
        <v>71913</v>
      </c>
      <c r="T186" s="353"/>
      <c r="U186" s="67">
        <f>IF(B186=C186,0,IF(S186&lt;&gt;"-",(S186)/Přehled!$A$1,0))</f>
        <v>171.22142857142856</v>
      </c>
    </row>
    <row r="187" spans="1:21" s="49" customFormat="1" x14ac:dyDescent="0.25">
      <c r="A187" s="55">
        <v>185</v>
      </c>
      <c r="B187" s="34">
        <v>87325</v>
      </c>
      <c r="C187" s="7"/>
      <c r="D187" s="56">
        <v>4100</v>
      </c>
      <c r="E187" s="41">
        <f t="shared" si="32"/>
        <v>2050</v>
      </c>
      <c r="F187" s="41">
        <f t="shared" si="33"/>
        <v>685</v>
      </c>
      <c r="G187" s="41">
        <f t="shared" si="34"/>
        <v>170</v>
      </c>
      <c r="H187" s="7">
        <f t="shared" si="35"/>
        <v>35</v>
      </c>
      <c r="I187" s="34">
        <f t="shared" si="42"/>
        <v>7790</v>
      </c>
      <c r="J187" s="41">
        <f t="shared" si="42"/>
        <v>3895</v>
      </c>
      <c r="K187" s="41">
        <f t="shared" si="42"/>
        <v>1302</v>
      </c>
      <c r="L187" s="41">
        <f t="shared" si="42"/>
        <v>323</v>
      </c>
      <c r="M187" s="7">
        <f t="shared" si="42"/>
        <v>67</v>
      </c>
      <c r="N187" s="35"/>
      <c r="O187" s="35">
        <f t="shared" si="36"/>
        <v>71745</v>
      </c>
      <c r="P187" s="35">
        <f t="shared" si="37"/>
        <v>0</v>
      </c>
      <c r="Q187" s="35">
        <f t="shared" si="38"/>
        <v>73036</v>
      </c>
      <c r="R187" s="35">
        <f t="shared" si="39"/>
        <v>73692</v>
      </c>
      <c r="S187" s="35">
        <f t="shared" si="40"/>
        <v>73948</v>
      </c>
      <c r="T187" s="353"/>
      <c r="U187" s="67">
        <f>IF(B187=C187,0,IF(S187&lt;&gt;"-",(S187)/Přehled!$A$1,0))</f>
        <v>176.06666666666666</v>
      </c>
    </row>
    <row r="188" spans="1:21" s="49" customFormat="1" x14ac:dyDescent="0.25">
      <c r="A188" s="55">
        <v>186</v>
      </c>
      <c r="B188" s="34">
        <v>89508</v>
      </c>
      <c r="C188" s="7"/>
      <c r="D188" s="56">
        <v>4125</v>
      </c>
      <c r="E188" s="41">
        <f t="shared" si="32"/>
        <v>2065</v>
      </c>
      <c r="F188" s="41">
        <f t="shared" si="33"/>
        <v>690</v>
      </c>
      <c r="G188" s="41">
        <f t="shared" si="34"/>
        <v>175</v>
      </c>
      <c r="H188" s="7">
        <f t="shared" si="35"/>
        <v>35</v>
      </c>
      <c r="I188" s="34">
        <f t="shared" si="42"/>
        <v>7838</v>
      </c>
      <c r="J188" s="41">
        <f t="shared" si="42"/>
        <v>3924</v>
      </c>
      <c r="K188" s="41">
        <f t="shared" si="42"/>
        <v>1311</v>
      </c>
      <c r="L188" s="41">
        <f t="shared" si="42"/>
        <v>333</v>
      </c>
      <c r="M188" s="7">
        <f t="shared" si="42"/>
        <v>67</v>
      </c>
      <c r="N188" s="35"/>
      <c r="O188" s="35">
        <f t="shared" si="36"/>
        <v>73832</v>
      </c>
      <c r="P188" s="35">
        <f t="shared" si="37"/>
        <v>0</v>
      </c>
      <c r="Q188" s="35">
        <f t="shared" si="38"/>
        <v>75124</v>
      </c>
      <c r="R188" s="35">
        <f t="shared" si="39"/>
        <v>75769</v>
      </c>
      <c r="S188" s="35">
        <f t="shared" si="40"/>
        <v>76035</v>
      </c>
      <c r="T188" s="353"/>
      <c r="U188" s="67">
        <f>IF(B188=C188,0,IF(S188&lt;&gt;"-",(S188)/Přehled!$A$1,0))</f>
        <v>181.03571428571428</v>
      </c>
    </row>
    <row r="189" spans="1:21" s="49" customFormat="1" x14ac:dyDescent="0.25">
      <c r="A189" s="55">
        <v>187</v>
      </c>
      <c r="B189" s="34">
        <v>91745</v>
      </c>
      <c r="C189" s="7"/>
      <c r="D189" s="56">
        <v>4150</v>
      </c>
      <c r="E189" s="41">
        <f t="shared" si="32"/>
        <v>2075</v>
      </c>
      <c r="F189" s="41">
        <f t="shared" si="33"/>
        <v>690</v>
      </c>
      <c r="G189" s="41">
        <f t="shared" si="34"/>
        <v>175</v>
      </c>
      <c r="H189" s="7">
        <f t="shared" si="35"/>
        <v>35</v>
      </c>
      <c r="I189" s="34">
        <f t="shared" si="42"/>
        <v>7885</v>
      </c>
      <c r="J189" s="41">
        <f t="shared" si="42"/>
        <v>3943</v>
      </c>
      <c r="K189" s="41">
        <f t="shared" si="42"/>
        <v>1311</v>
      </c>
      <c r="L189" s="41">
        <f t="shared" si="42"/>
        <v>333</v>
      </c>
      <c r="M189" s="7">
        <f t="shared" si="42"/>
        <v>67</v>
      </c>
      <c r="N189" s="35"/>
      <c r="O189" s="35">
        <f t="shared" si="36"/>
        <v>75975</v>
      </c>
      <c r="P189" s="35">
        <f t="shared" si="37"/>
        <v>0</v>
      </c>
      <c r="Q189" s="35">
        <f t="shared" si="38"/>
        <v>77295</v>
      </c>
      <c r="R189" s="35">
        <f t="shared" si="39"/>
        <v>77940</v>
      </c>
      <c r="S189" s="35">
        <f t="shared" si="40"/>
        <v>78206</v>
      </c>
      <c r="T189" s="353"/>
      <c r="U189" s="67">
        <f>IF(B189=C189,0,IF(S189&lt;&gt;"-",(S189)/Přehled!$A$1,0))</f>
        <v>186.20476190476191</v>
      </c>
    </row>
    <row r="190" spans="1:21" s="49" customFormat="1" x14ac:dyDescent="0.25">
      <c r="A190" s="55">
        <v>188</v>
      </c>
      <c r="B190" s="34">
        <v>94039</v>
      </c>
      <c r="C190" s="7"/>
      <c r="D190" s="56">
        <v>4175</v>
      </c>
      <c r="E190" s="41">
        <f t="shared" si="32"/>
        <v>2090</v>
      </c>
      <c r="F190" s="41">
        <f t="shared" si="33"/>
        <v>695</v>
      </c>
      <c r="G190" s="41">
        <f t="shared" si="34"/>
        <v>175</v>
      </c>
      <c r="H190" s="7">
        <f t="shared" si="35"/>
        <v>35</v>
      </c>
      <c r="I190" s="34">
        <f t="shared" si="42"/>
        <v>7933</v>
      </c>
      <c r="J190" s="41">
        <f t="shared" si="42"/>
        <v>3971</v>
      </c>
      <c r="K190" s="41">
        <f t="shared" si="42"/>
        <v>1321</v>
      </c>
      <c r="L190" s="41">
        <f t="shared" si="42"/>
        <v>333</v>
      </c>
      <c r="M190" s="7">
        <f t="shared" si="42"/>
        <v>67</v>
      </c>
      <c r="N190" s="35"/>
      <c r="O190" s="35">
        <f t="shared" si="36"/>
        <v>78173</v>
      </c>
      <c r="P190" s="35">
        <f t="shared" si="37"/>
        <v>0</v>
      </c>
      <c r="Q190" s="35">
        <f t="shared" si="38"/>
        <v>79493</v>
      </c>
      <c r="R190" s="35">
        <f t="shared" si="39"/>
        <v>80148</v>
      </c>
      <c r="S190" s="35">
        <f t="shared" si="40"/>
        <v>80414</v>
      </c>
      <c r="T190" s="353"/>
      <c r="U190" s="67">
        <f>IF(B190=C190,0,IF(S190&lt;&gt;"-",(S190)/Přehled!$A$1,0))</f>
        <v>191.46190476190475</v>
      </c>
    </row>
    <row r="191" spans="1:21" s="49" customFormat="1" x14ac:dyDescent="0.25">
      <c r="A191" s="55">
        <v>189</v>
      </c>
      <c r="B191" s="34">
        <v>96390</v>
      </c>
      <c r="C191" s="7"/>
      <c r="D191" s="56">
        <v>4205</v>
      </c>
      <c r="E191" s="41">
        <f t="shared" si="32"/>
        <v>2105</v>
      </c>
      <c r="F191" s="41">
        <f t="shared" si="33"/>
        <v>700</v>
      </c>
      <c r="G191" s="41">
        <f t="shared" si="34"/>
        <v>175</v>
      </c>
      <c r="H191" s="7">
        <f t="shared" si="35"/>
        <v>35</v>
      </c>
      <c r="I191" s="34">
        <f t="shared" si="42"/>
        <v>7990</v>
      </c>
      <c r="J191" s="41">
        <f t="shared" si="42"/>
        <v>4000</v>
      </c>
      <c r="K191" s="41">
        <f t="shared" si="42"/>
        <v>1330</v>
      </c>
      <c r="L191" s="41">
        <f t="shared" si="42"/>
        <v>333</v>
      </c>
      <c r="M191" s="7">
        <f t="shared" si="42"/>
        <v>67</v>
      </c>
      <c r="N191" s="35"/>
      <c r="O191" s="35">
        <f t="shared" si="36"/>
        <v>80410</v>
      </c>
      <c r="P191" s="35">
        <f t="shared" si="37"/>
        <v>0</v>
      </c>
      <c r="Q191" s="35">
        <f t="shared" si="38"/>
        <v>81740</v>
      </c>
      <c r="R191" s="35">
        <f t="shared" si="39"/>
        <v>82404</v>
      </c>
      <c r="S191" s="35">
        <f t="shared" si="40"/>
        <v>82670</v>
      </c>
      <c r="T191" s="353"/>
      <c r="U191" s="67">
        <f>IF(B191=C191,0,IF(S191&lt;&gt;"-",(S191)/Přehled!$A$1,0))</f>
        <v>196.83333333333334</v>
      </c>
    </row>
    <row r="192" spans="1:21" s="49" customFormat="1" x14ac:dyDescent="0.25">
      <c r="A192" s="55">
        <v>190</v>
      </c>
      <c r="B192" s="34">
        <v>98800</v>
      </c>
      <c r="C192" s="7"/>
      <c r="D192" s="56">
        <v>4230</v>
      </c>
      <c r="E192" s="41">
        <f t="shared" si="32"/>
        <v>2115</v>
      </c>
      <c r="F192" s="41">
        <f t="shared" si="33"/>
        <v>705</v>
      </c>
      <c r="G192" s="41">
        <f t="shared" si="34"/>
        <v>175</v>
      </c>
      <c r="H192" s="7">
        <f t="shared" si="35"/>
        <v>35</v>
      </c>
      <c r="I192" s="34">
        <f t="shared" si="42"/>
        <v>8037</v>
      </c>
      <c r="J192" s="41">
        <f t="shared" si="42"/>
        <v>4019</v>
      </c>
      <c r="K192" s="41">
        <f t="shared" si="42"/>
        <v>1340</v>
      </c>
      <c r="L192" s="41">
        <f t="shared" si="42"/>
        <v>333</v>
      </c>
      <c r="M192" s="7">
        <f t="shared" si="42"/>
        <v>67</v>
      </c>
      <c r="N192" s="35"/>
      <c r="O192" s="35">
        <f t="shared" si="36"/>
        <v>82726</v>
      </c>
      <c r="P192" s="35">
        <f t="shared" si="37"/>
        <v>0</v>
      </c>
      <c r="Q192" s="35">
        <f t="shared" si="38"/>
        <v>84064</v>
      </c>
      <c r="R192" s="35">
        <f t="shared" si="39"/>
        <v>84738</v>
      </c>
      <c r="S192" s="35">
        <f t="shared" si="40"/>
        <v>85004</v>
      </c>
      <c r="T192" s="353"/>
      <c r="U192" s="67">
        <f>IF(B192=C192,0,IF(S192&lt;&gt;"-",(S192)/Přehled!$A$1,0))</f>
        <v>202.39047619047619</v>
      </c>
    </row>
    <row r="193" spans="1:21" s="49" customFormat="1" x14ac:dyDescent="0.25">
      <c r="A193" s="98">
        <v>191</v>
      </c>
      <c r="B193" s="34">
        <v>101270</v>
      </c>
      <c r="C193" s="7"/>
      <c r="D193" s="34">
        <v>4260</v>
      </c>
      <c r="E193" s="41">
        <f t="shared" si="32"/>
        <v>2130</v>
      </c>
      <c r="F193" s="41">
        <f t="shared" si="33"/>
        <v>710</v>
      </c>
      <c r="G193" s="41">
        <f t="shared" si="34"/>
        <v>180</v>
      </c>
      <c r="H193" s="7">
        <f t="shared" si="35"/>
        <v>35</v>
      </c>
      <c r="I193" s="34">
        <f t="shared" si="42"/>
        <v>8094</v>
      </c>
      <c r="J193" s="41">
        <f t="shared" si="42"/>
        <v>4047</v>
      </c>
      <c r="K193" s="41">
        <f t="shared" si="42"/>
        <v>1349</v>
      </c>
      <c r="L193" s="41">
        <f t="shared" si="42"/>
        <v>342</v>
      </c>
      <c r="M193" s="7">
        <f t="shared" si="42"/>
        <v>67</v>
      </c>
      <c r="N193" s="257"/>
      <c r="O193" s="35">
        <f t="shared" si="36"/>
        <v>85082</v>
      </c>
      <c r="P193" s="35">
        <f t="shared" si="37"/>
        <v>0</v>
      </c>
      <c r="Q193" s="35">
        <f t="shared" si="38"/>
        <v>86431</v>
      </c>
      <c r="R193" s="35">
        <f t="shared" si="39"/>
        <v>87096</v>
      </c>
      <c r="S193" s="35">
        <f t="shared" si="40"/>
        <v>87371</v>
      </c>
      <c r="T193" s="255"/>
      <c r="U193" s="67">
        <f>IF(B193=C193,0,IF(S193&lt;&gt;"-",(S193)/Přehled!$A$1,0))</f>
        <v>208.02619047619046</v>
      </c>
    </row>
    <row r="194" spans="1:21" s="49" customFormat="1" x14ac:dyDescent="0.25">
      <c r="A194" s="55">
        <v>192</v>
      </c>
      <c r="B194" s="34">
        <v>103801</v>
      </c>
      <c r="C194" s="7"/>
      <c r="D194" s="56">
        <v>4285</v>
      </c>
      <c r="E194" s="41">
        <f t="shared" si="32"/>
        <v>2145</v>
      </c>
      <c r="F194" s="41">
        <f t="shared" si="33"/>
        <v>715</v>
      </c>
      <c r="G194" s="41">
        <f t="shared" si="34"/>
        <v>180</v>
      </c>
      <c r="H194" s="7">
        <f t="shared" si="35"/>
        <v>35</v>
      </c>
      <c r="I194" s="34">
        <f t="shared" si="42"/>
        <v>8142</v>
      </c>
      <c r="J194" s="41">
        <f t="shared" si="42"/>
        <v>4076</v>
      </c>
      <c r="K194" s="41">
        <f t="shared" si="42"/>
        <v>1359</v>
      </c>
      <c r="L194" s="41">
        <f t="shared" si="42"/>
        <v>342</v>
      </c>
      <c r="M194" s="7">
        <f t="shared" si="42"/>
        <v>67</v>
      </c>
      <c r="N194" s="35"/>
      <c r="O194" s="35">
        <f t="shared" si="36"/>
        <v>87517</v>
      </c>
      <c r="P194" s="35">
        <f t="shared" si="37"/>
        <v>0</v>
      </c>
      <c r="Q194" s="35">
        <f t="shared" si="38"/>
        <v>88865</v>
      </c>
      <c r="R194" s="35">
        <f t="shared" si="39"/>
        <v>89540</v>
      </c>
      <c r="S194" s="35">
        <f t="shared" si="40"/>
        <v>89815</v>
      </c>
      <c r="T194" s="353"/>
      <c r="U194" s="67">
        <f>IF(B194=C194,0,IF(S194&lt;&gt;"-",(S194)/Přehled!$A$1,0))</f>
        <v>213.8452380952381</v>
      </c>
    </row>
    <row r="195" spans="1:21" s="49" customFormat="1" x14ac:dyDescent="0.25">
      <c r="A195" s="55">
        <v>193</v>
      </c>
      <c r="B195" s="34">
        <v>106397</v>
      </c>
      <c r="C195" s="7"/>
      <c r="D195" s="56">
        <v>4310</v>
      </c>
      <c r="E195" s="41">
        <f t="shared" si="32"/>
        <v>2155</v>
      </c>
      <c r="F195" s="41">
        <f t="shared" si="33"/>
        <v>720</v>
      </c>
      <c r="G195" s="41">
        <f t="shared" si="34"/>
        <v>180</v>
      </c>
      <c r="H195" s="7">
        <f t="shared" si="35"/>
        <v>35</v>
      </c>
      <c r="I195" s="34">
        <f t="shared" si="42"/>
        <v>8189</v>
      </c>
      <c r="J195" s="41">
        <f t="shared" si="42"/>
        <v>4095</v>
      </c>
      <c r="K195" s="41">
        <f t="shared" si="42"/>
        <v>1368</v>
      </c>
      <c r="L195" s="41">
        <f t="shared" si="42"/>
        <v>342</v>
      </c>
      <c r="M195" s="7">
        <f t="shared" si="42"/>
        <v>67</v>
      </c>
      <c r="N195" s="35"/>
      <c r="O195" s="35">
        <f t="shared" si="36"/>
        <v>90019</v>
      </c>
      <c r="P195" s="35">
        <f t="shared" si="37"/>
        <v>0</v>
      </c>
      <c r="Q195" s="35">
        <f t="shared" si="38"/>
        <v>91377</v>
      </c>
      <c r="R195" s="35">
        <f t="shared" si="39"/>
        <v>92061</v>
      </c>
      <c r="S195" s="35">
        <f t="shared" si="40"/>
        <v>92336</v>
      </c>
      <c r="T195" s="353"/>
      <c r="U195" s="67">
        <f>IF(B195=C195,0,IF(S195&lt;&gt;"-",(S195)/Přehled!$A$1,0))</f>
        <v>219.84761904761905</v>
      </c>
    </row>
    <row r="196" spans="1:21" s="49" customFormat="1" x14ac:dyDescent="0.25">
      <c r="A196" s="55">
        <v>194</v>
      </c>
      <c r="B196" s="34">
        <v>109056</v>
      </c>
      <c r="C196" s="7"/>
      <c r="D196" s="56">
        <v>4340</v>
      </c>
      <c r="E196" s="41">
        <f t="shared" ref="E196:E204" si="43">ROUND((D196/2)/5,0)*5</f>
        <v>2170</v>
      </c>
      <c r="F196" s="41">
        <f t="shared" ref="F196:F204" si="44">ROUND((E196/3)/5,0)*5</f>
        <v>725</v>
      </c>
      <c r="G196" s="41">
        <f t="shared" ref="G196:G204" si="45">ROUND((F196/4)/5,0)*5</f>
        <v>180</v>
      </c>
      <c r="H196" s="7">
        <f t="shared" ref="H196:H204" si="46">ROUND((G196/5)/5,0)*5</f>
        <v>35</v>
      </c>
      <c r="I196" s="34">
        <f t="shared" si="42"/>
        <v>8246</v>
      </c>
      <c r="J196" s="41">
        <f t="shared" si="42"/>
        <v>4123</v>
      </c>
      <c r="K196" s="41">
        <f t="shared" si="42"/>
        <v>1378</v>
      </c>
      <c r="L196" s="41">
        <f t="shared" si="42"/>
        <v>342</v>
      </c>
      <c r="M196" s="7">
        <f t="shared" si="42"/>
        <v>67</v>
      </c>
      <c r="N196" s="35"/>
      <c r="O196" s="35">
        <f t="shared" ref="O196:O204" si="47">IF((B196-I196)-I196&lt;=0,0,(B196-I196)-I196)</f>
        <v>92564</v>
      </c>
      <c r="P196" s="35">
        <f t="shared" ref="P196:P204" si="48">IF((B196-I196-J196)-J196&lt;=O196,0,IF((B196-I196-J196)-J196&lt;=0,0,(B196-I196-J196)-J196))</f>
        <v>0</v>
      </c>
      <c r="Q196" s="35">
        <f t="shared" ref="Q196:Q204" si="49">IF((B196-I196-J196-K196)-K196&lt;=0,0,(B196-I196-J196-K196)-K196)</f>
        <v>93931</v>
      </c>
      <c r="R196" s="35">
        <f t="shared" ref="R196:R204" si="50">IF((B196-I196-J196-K196-L196)-L196&lt;=0,0,(B196-I196-J196-K196-L196)-L196)</f>
        <v>94625</v>
      </c>
      <c r="S196" s="35">
        <f t="shared" ref="S196:S204" si="51">IF(H196=0,IF((B196-I196-J196-K196-L196-M196)-M196&lt;=0,0,(B196-I196-J196-K196-L196-M196)-M196),IF((B196-I196-J196-K196-L196-M196)-M196&lt;=0,"-",(B196-I196-J196-K196-L196-M196)-M196+M196))</f>
        <v>94900</v>
      </c>
      <c r="T196" s="353"/>
      <c r="U196" s="67">
        <f>IF(B196=C196,0,IF(S196&lt;&gt;"-",(S196)/Přehled!$A$1,0))</f>
        <v>225.95238095238096</v>
      </c>
    </row>
    <row r="197" spans="1:21" s="49" customFormat="1" x14ac:dyDescent="0.25">
      <c r="A197" s="55">
        <v>195</v>
      </c>
      <c r="B197" s="34">
        <v>111783</v>
      </c>
      <c r="C197" s="7"/>
      <c r="D197" s="56">
        <v>4365</v>
      </c>
      <c r="E197" s="41">
        <f t="shared" si="43"/>
        <v>2185</v>
      </c>
      <c r="F197" s="41">
        <f t="shared" si="44"/>
        <v>730</v>
      </c>
      <c r="G197" s="41">
        <f t="shared" si="45"/>
        <v>185</v>
      </c>
      <c r="H197" s="7">
        <f t="shared" si="46"/>
        <v>35</v>
      </c>
      <c r="I197" s="34">
        <f t="shared" si="42"/>
        <v>8294</v>
      </c>
      <c r="J197" s="41">
        <f t="shared" si="42"/>
        <v>4152</v>
      </c>
      <c r="K197" s="41">
        <f t="shared" si="42"/>
        <v>1387</v>
      </c>
      <c r="L197" s="41">
        <f t="shared" si="42"/>
        <v>352</v>
      </c>
      <c r="M197" s="7">
        <f t="shared" si="42"/>
        <v>67</v>
      </c>
      <c r="N197" s="35"/>
      <c r="O197" s="35">
        <f t="shared" si="47"/>
        <v>95195</v>
      </c>
      <c r="P197" s="35">
        <f t="shared" si="48"/>
        <v>0</v>
      </c>
      <c r="Q197" s="35">
        <f t="shared" si="49"/>
        <v>96563</v>
      </c>
      <c r="R197" s="35">
        <f t="shared" si="50"/>
        <v>97246</v>
      </c>
      <c r="S197" s="35">
        <f t="shared" si="51"/>
        <v>97531</v>
      </c>
      <c r="T197" s="353"/>
      <c r="U197" s="67">
        <f>IF(B197=C197,0,IF(S197&lt;&gt;"-",(S197)/Přehled!$A$1,0))</f>
        <v>232.21666666666667</v>
      </c>
    </row>
    <row r="198" spans="1:21" s="49" customFormat="1" x14ac:dyDescent="0.25">
      <c r="A198" s="55">
        <v>196</v>
      </c>
      <c r="B198" s="34">
        <v>114577</v>
      </c>
      <c r="C198" s="7"/>
      <c r="D198" s="56">
        <v>4390</v>
      </c>
      <c r="E198" s="41">
        <f t="shared" si="43"/>
        <v>2195</v>
      </c>
      <c r="F198" s="41">
        <f t="shared" si="44"/>
        <v>730</v>
      </c>
      <c r="G198" s="41">
        <f t="shared" si="45"/>
        <v>185</v>
      </c>
      <c r="H198" s="7">
        <f t="shared" si="46"/>
        <v>35</v>
      </c>
      <c r="I198" s="34">
        <f t="shared" si="42"/>
        <v>8341</v>
      </c>
      <c r="J198" s="41">
        <f t="shared" si="42"/>
        <v>4171</v>
      </c>
      <c r="K198" s="41">
        <f t="shared" si="42"/>
        <v>1387</v>
      </c>
      <c r="L198" s="41">
        <f t="shared" si="42"/>
        <v>352</v>
      </c>
      <c r="M198" s="7">
        <f t="shared" si="42"/>
        <v>67</v>
      </c>
      <c r="N198" s="35"/>
      <c r="O198" s="35">
        <f t="shared" si="47"/>
        <v>97895</v>
      </c>
      <c r="P198" s="35">
        <f t="shared" si="48"/>
        <v>0</v>
      </c>
      <c r="Q198" s="35">
        <f t="shared" si="49"/>
        <v>99291</v>
      </c>
      <c r="R198" s="35">
        <f t="shared" si="50"/>
        <v>99974</v>
      </c>
      <c r="S198" s="35">
        <f t="shared" si="51"/>
        <v>100259</v>
      </c>
      <c r="T198" s="353"/>
      <c r="U198" s="67">
        <f>IF(B198=C198,0,IF(S198&lt;&gt;"-",(S198)/Přehled!$A$1,0))</f>
        <v>238.71190476190475</v>
      </c>
    </row>
    <row r="199" spans="1:21" s="49" customFormat="1" x14ac:dyDescent="0.25">
      <c r="A199" s="55">
        <v>197</v>
      </c>
      <c r="B199" s="34">
        <v>117442</v>
      </c>
      <c r="C199" s="7"/>
      <c r="D199" s="56">
        <v>4420</v>
      </c>
      <c r="E199" s="41">
        <f t="shared" si="43"/>
        <v>2210</v>
      </c>
      <c r="F199" s="41">
        <f t="shared" si="44"/>
        <v>735</v>
      </c>
      <c r="G199" s="41">
        <f t="shared" si="45"/>
        <v>185</v>
      </c>
      <c r="H199" s="7">
        <f t="shared" si="46"/>
        <v>35</v>
      </c>
      <c r="I199" s="34">
        <f t="shared" si="42"/>
        <v>8398</v>
      </c>
      <c r="J199" s="41">
        <f t="shared" si="42"/>
        <v>4199</v>
      </c>
      <c r="K199" s="41">
        <f t="shared" si="42"/>
        <v>1397</v>
      </c>
      <c r="L199" s="41">
        <f t="shared" si="42"/>
        <v>352</v>
      </c>
      <c r="M199" s="7">
        <f t="shared" si="42"/>
        <v>67</v>
      </c>
      <c r="N199" s="35"/>
      <c r="O199" s="35">
        <f t="shared" si="47"/>
        <v>100646</v>
      </c>
      <c r="P199" s="35">
        <f t="shared" si="48"/>
        <v>0</v>
      </c>
      <c r="Q199" s="35">
        <f t="shared" si="49"/>
        <v>102051</v>
      </c>
      <c r="R199" s="35">
        <f t="shared" si="50"/>
        <v>102744</v>
      </c>
      <c r="S199" s="35">
        <f t="shared" si="51"/>
        <v>103029</v>
      </c>
      <c r="T199" s="353"/>
      <c r="U199" s="67">
        <f>IF(B199=C199,0,IF(S199&lt;&gt;"-",(S199)/Přehled!$A$1,0))</f>
        <v>245.30714285714285</v>
      </c>
    </row>
    <row r="200" spans="1:21" s="49" customFormat="1" x14ac:dyDescent="0.25">
      <c r="A200" s="55">
        <v>198</v>
      </c>
      <c r="B200" s="34">
        <v>120378</v>
      </c>
      <c r="C200" s="7"/>
      <c r="D200" s="56">
        <v>4445</v>
      </c>
      <c r="E200" s="41">
        <f t="shared" si="43"/>
        <v>2225</v>
      </c>
      <c r="F200" s="41">
        <f t="shared" si="44"/>
        <v>740</v>
      </c>
      <c r="G200" s="41">
        <f t="shared" si="45"/>
        <v>185</v>
      </c>
      <c r="H200" s="7">
        <f t="shared" si="46"/>
        <v>35</v>
      </c>
      <c r="I200" s="34">
        <f t="shared" si="42"/>
        <v>8446</v>
      </c>
      <c r="J200" s="41">
        <f t="shared" si="42"/>
        <v>4228</v>
      </c>
      <c r="K200" s="41">
        <f t="shared" si="42"/>
        <v>1406</v>
      </c>
      <c r="L200" s="41">
        <f t="shared" si="42"/>
        <v>352</v>
      </c>
      <c r="M200" s="7">
        <f t="shared" si="42"/>
        <v>67</v>
      </c>
      <c r="N200" s="35"/>
      <c r="O200" s="35">
        <f t="shared" si="47"/>
        <v>103486</v>
      </c>
      <c r="P200" s="35">
        <f t="shared" si="48"/>
        <v>0</v>
      </c>
      <c r="Q200" s="35">
        <f t="shared" si="49"/>
        <v>104892</v>
      </c>
      <c r="R200" s="35">
        <f t="shared" si="50"/>
        <v>105594</v>
      </c>
      <c r="S200" s="35">
        <f t="shared" si="51"/>
        <v>105879</v>
      </c>
      <c r="T200" s="353"/>
      <c r="U200" s="67">
        <f>IF(B200=C200,0,IF(S200&lt;&gt;"-",(S200)/Přehled!$A$1,0))</f>
        <v>252.09285714285716</v>
      </c>
    </row>
    <row r="201" spans="1:21" s="49" customFormat="1" x14ac:dyDescent="0.25">
      <c r="A201" s="55">
        <v>199</v>
      </c>
      <c r="B201" s="34">
        <v>123387</v>
      </c>
      <c r="C201" s="7"/>
      <c r="D201" s="56">
        <v>4475</v>
      </c>
      <c r="E201" s="41">
        <f t="shared" si="43"/>
        <v>2240</v>
      </c>
      <c r="F201" s="41">
        <f t="shared" si="44"/>
        <v>745</v>
      </c>
      <c r="G201" s="41">
        <f t="shared" si="45"/>
        <v>185</v>
      </c>
      <c r="H201" s="7">
        <f t="shared" si="46"/>
        <v>35</v>
      </c>
      <c r="I201" s="34">
        <f t="shared" si="42"/>
        <v>8503</v>
      </c>
      <c r="J201" s="41">
        <f t="shared" si="42"/>
        <v>4256</v>
      </c>
      <c r="K201" s="41">
        <f t="shared" si="42"/>
        <v>1416</v>
      </c>
      <c r="L201" s="41">
        <f t="shared" si="42"/>
        <v>352</v>
      </c>
      <c r="M201" s="7">
        <f t="shared" si="42"/>
        <v>67</v>
      </c>
      <c r="N201" s="35"/>
      <c r="O201" s="35">
        <f t="shared" si="47"/>
        <v>106381</v>
      </c>
      <c r="P201" s="35">
        <f t="shared" si="48"/>
        <v>0</v>
      </c>
      <c r="Q201" s="35">
        <f t="shared" si="49"/>
        <v>107796</v>
      </c>
      <c r="R201" s="35">
        <f t="shared" si="50"/>
        <v>108508</v>
      </c>
      <c r="S201" s="35">
        <f t="shared" si="51"/>
        <v>108793</v>
      </c>
      <c r="T201" s="353"/>
      <c r="U201" s="67">
        <f>IF(B201=C201,0,IF(S201&lt;&gt;"-",(S201)/Přehled!$A$1,0))</f>
        <v>259.03095238095239</v>
      </c>
    </row>
    <row r="202" spans="1:21" s="49" customFormat="1" x14ac:dyDescent="0.25">
      <c r="A202" s="55">
        <v>200</v>
      </c>
      <c r="B202" s="34">
        <v>126472</v>
      </c>
      <c r="C202" s="7"/>
      <c r="D202" s="56">
        <v>4500</v>
      </c>
      <c r="E202" s="41">
        <f t="shared" si="43"/>
        <v>2250</v>
      </c>
      <c r="F202" s="41">
        <f t="shared" si="44"/>
        <v>750</v>
      </c>
      <c r="G202" s="41">
        <f t="shared" si="45"/>
        <v>190</v>
      </c>
      <c r="H202" s="7">
        <f t="shared" si="46"/>
        <v>40</v>
      </c>
      <c r="I202" s="34">
        <f t="shared" si="42"/>
        <v>8550</v>
      </c>
      <c r="J202" s="41">
        <f t="shared" si="42"/>
        <v>4275</v>
      </c>
      <c r="K202" s="41">
        <f t="shared" si="42"/>
        <v>1425</v>
      </c>
      <c r="L202" s="41">
        <f t="shared" si="42"/>
        <v>361</v>
      </c>
      <c r="M202" s="7">
        <f t="shared" si="42"/>
        <v>76</v>
      </c>
      <c r="N202" s="35"/>
      <c r="O202" s="35">
        <f t="shared" si="47"/>
        <v>109372</v>
      </c>
      <c r="P202" s="35">
        <f t="shared" si="48"/>
        <v>0</v>
      </c>
      <c r="Q202" s="35">
        <f t="shared" si="49"/>
        <v>110797</v>
      </c>
      <c r="R202" s="35">
        <f t="shared" si="50"/>
        <v>111500</v>
      </c>
      <c r="S202" s="35">
        <f t="shared" si="51"/>
        <v>111785</v>
      </c>
      <c r="T202" s="353"/>
      <c r="U202" s="67">
        <f>IF(B202=C202,0,IF(S202&lt;&gt;"-",(S202)/Přehled!$A$1,0))</f>
        <v>266.15476190476193</v>
      </c>
    </row>
    <row r="203" spans="1:21" s="49" customFormat="1" x14ac:dyDescent="0.25">
      <c r="A203" s="98">
        <v>201</v>
      </c>
      <c r="B203" s="34">
        <v>129634</v>
      </c>
      <c r="C203" s="7"/>
      <c r="D203" s="34">
        <v>4530</v>
      </c>
      <c r="E203" s="41">
        <f t="shared" si="43"/>
        <v>2265</v>
      </c>
      <c r="F203" s="41">
        <f t="shared" si="44"/>
        <v>755</v>
      </c>
      <c r="G203" s="41">
        <f t="shared" si="45"/>
        <v>190</v>
      </c>
      <c r="H203" s="7">
        <f t="shared" si="46"/>
        <v>40</v>
      </c>
      <c r="I203" s="34">
        <f t="shared" si="42"/>
        <v>8607</v>
      </c>
      <c r="J203" s="41">
        <f t="shared" si="42"/>
        <v>4304</v>
      </c>
      <c r="K203" s="41">
        <f t="shared" si="42"/>
        <v>1435</v>
      </c>
      <c r="L203" s="41">
        <f t="shared" si="42"/>
        <v>361</v>
      </c>
      <c r="M203" s="7">
        <f t="shared" si="42"/>
        <v>76</v>
      </c>
      <c r="N203" s="257"/>
      <c r="O203" s="35">
        <f t="shared" si="47"/>
        <v>112420</v>
      </c>
      <c r="P203" s="35">
        <f t="shared" si="48"/>
        <v>0</v>
      </c>
      <c r="Q203" s="35">
        <f t="shared" si="49"/>
        <v>113853</v>
      </c>
      <c r="R203" s="35">
        <f t="shared" si="50"/>
        <v>114566</v>
      </c>
      <c r="S203" s="35">
        <f t="shared" si="51"/>
        <v>114851</v>
      </c>
      <c r="T203" s="255"/>
      <c r="U203" s="67">
        <f>IF(B203=C203,0,IF(S203&lt;&gt;"-",(S203)/Přehled!$A$1,0))</f>
        <v>273.45476190476188</v>
      </c>
    </row>
    <row r="204" spans="1:21" s="49" customFormat="1" ht="15.75" thickBot="1" x14ac:dyDescent="0.3">
      <c r="A204" s="310">
        <v>202</v>
      </c>
      <c r="B204" s="311">
        <v>132875</v>
      </c>
      <c r="C204" s="312"/>
      <c r="D204" s="311">
        <v>4555</v>
      </c>
      <c r="E204" s="313">
        <f t="shared" si="43"/>
        <v>2280</v>
      </c>
      <c r="F204" s="313">
        <f t="shared" si="44"/>
        <v>760</v>
      </c>
      <c r="G204" s="313">
        <f t="shared" si="45"/>
        <v>190</v>
      </c>
      <c r="H204" s="312">
        <f t="shared" si="46"/>
        <v>40</v>
      </c>
      <c r="I204" s="311">
        <f t="shared" si="42"/>
        <v>8655</v>
      </c>
      <c r="J204" s="313">
        <f t="shared" si="42"/>
        <v>4332</v>
      </c>
      <c r="K204" s="313">
        <f t="shared" si="42"/>
        <v>1444</v>
      </c>
      <c r="L204" s="313">
        <f t="shared" si="42"/>
        <v>361</v>
      </c>
      <c r="M204" s="312">
        <f t="shared" si="42"/>
        <v>76</v>
      </c>
      <c r="N204" s="257"/>
      <c r="O204" s="35">
        <f t="shared" si="47"/>
        <v>115565</v>
      </c>
      <c r="P204" s="35">
        <f t="shared" si="48"/>
        <v>0</v>
      </c>
      <c r="Q204" s="35">
        <f t="shared" si="49"/>
        <v>117000</v>
      </c>
      <c r="R204" s="35">
        <f t="shared" si="50"/>
        <v>117722</v>
      </c>
      <c r="S204" s="35">
        <f t="shared" si="51"/>
        <v>118007</v>
      </c>
      <c r="T204" s="255"/>
      <c r="U204" s="67">
        <f>IF(B204=C204,0,IF(S204&lt;&gt;"-",(S204)/Přehled!$A$1,0))</f>
        <v>280.96904761904761</v>
      </c>
    </row>
  </sheetData>
  <mergeCells count="11">
    <mergeCell ref="U1:U2"/>
    <mergeCell ref="O1:O2"/>
    <mergeCell ref="P1:P2"/>
    <mergeCell ref="Q1:Q2"/>
    <mergeCell ref="R1:R2"/>
    <mergeCell ref="S1:S2"/>
    <mergeCell ref="A1:A2"/>
    <mergeCell ref="B1:B2"/>
    <mergeCell ref="C1:C2"/>
    <mergeCell ref="D1:H1"/>
    <mergeCell ref="I1:M1"/>
  </mergeCells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7"/>
  <sheetViews>
    <sheetView zoomScaleNormal="100" workbookViewId="0">
      <selection sqref="A1:A2"/>
    </sheetView>
  </sheetViews>
  <sheetFormatPr defaultRowHeight="15" x14ac:dyDescent="0.25"/>
  <cols>
    <col min="14" max="14" width="3.7109375" style="49" customWidth="1"/>
    <col min="15" max="19" width="17.7109375" customWidth="1"/>
    <col min="20" max="20" width="3.7109375" style="49" customWidth="1"/>
    <col min="21" max="21" width="17.7109375" customWidth="1"/>
    <col min="24" max="24" width="10.85546875" bestFit="1" customWidth="1"/>
  </cols>
  <sheetData>
    <row r="1" spans="1:24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4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4" x14ac:dyDescent="0.25">
      <c r="A3" s="62">
        <v>1</v>
      </c>
      <c r="B3" s="63">
        <v>90</v>
      </c>
      <c r="C3" s="64"/>
      <c r="D3" s="12">
        <v>10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" si="4">ROUNDUP(D3*1.9,0)</f>
        <v>19</v>
      </c>
      <c r="J3" s="65">
        <f t="shared" ref="J3" si="5">ROUNDUP(E3*1.9,0)</f>
        <v>10</v>
      </c>
      <c r="K3" s="65">
        <f t="shared" ref="K3" si="6">ROUNDUP(F3*1.9,0)</f>
        <v>0</v>
      </c>
      <c r="L3" s="65">
        <f t="shared" ref="L3" si="7">ROUNDUP(G3*1.9,0)</f>
        <v>0</v>
      </c>
      <c r="M3" s="39">
        <f t="shared" ref="M3" si="8">ROUNDUP(H3*1.9,0)</f>
        <v>0</v>
      </c>
      <c r="N3" s="22"/>
      <c r="O3" s="154">
        <f t="shared" ref="O3" si="9">IF((B3-I3)-I3&lt;=0,0,(B3-I3)-I3)</f>
        <v>52</v>
      </c>
      <c r="P3" s="154">
        <f t="shared" ref="P3" si="10">IF((B3-I3-J3)-J3&lt;=O3,0,IF((B3-I3-J3)-J3&lt;=0,0,(B3-I3-J3)-J3))</f>
        <v>0</v>
      </c>
      <c r="Q3" s="154">
        <f t="shared" ref="Q3" si="11">IF((B3-I3-J3-K3)-K3&lt;=0,0,(B3-I3-J3-K3)-K3)</f>
        <v>61</v>
      </c>
      <c r="R3" s="154">
        <f t="shared" ref="R3" si="12">IF((B3-I3-J3-K3-L3)-L3&lt;=0,0,(B3-I3-J3-K3-L3)-L3)</f>
        <v>61</v>
      </c>
      <c r="S3" s="154">
        <f t="shared" ref="S3" si="13">IF(H3=0,IF((B3-I3-J3-K3-L3-M3)-M3&lt;=0,0,(B3-I3-J3-K3-L3-M3)-M3),IF((B3-I3-J3-K3-L3-M3)-M3&lt;=0,"-",(B3-I3-J3-K3-L3-M3)-M3+M3))</f>
        <v>61</v>
      </c>
      <c r="T3" s="73"/>
      <c r="U3" s="74">
        <f>IF(B3=C3,0,IF(S3&lt;&gt;"-",(S3)/Přehled!$A$1,0))</f>
        <v>0.14523809523809525</v>
      </c>
    </row>
    <row r="4" spans="1:24" x14ac:dyDescent="0.25">
      <c r="A4" s="68">
        <v>2</v>
      </c>
      <c r="B4" s="69">
        <v>130</v>
      </c>
      <c r="C4" s="70"/>
      <c r="D4" s="11">
        <v>15</v>
      </c>
      <c r="E4" s="6">
        <f t="shared" ref="E4:E67" si="14">ROUND((D4/2)/5,0)*5</f>
        <v>10</v>
      </c>
      <c r="F4" s="6">
        <f t="shared" ref="F4:F67" si="15">ROUND((E4/3)/5,0)*5</f>
        <v>5</v>
      </c>
      <c r="G4" s="6">
        <f t="shared" ref="G4:G67" si="16">ROUND((F4/4)/5,0)*5</f>
        <v>0</v>
      </c>
      <c r="H4" s="31">
        <f t="shared" ref="H4:H67" si="17">ROUND((G4/5)/5,0)*5</f>
        <v>0</v>
      </c>
      <c r="I4" s="11">
        <f t="shared" ref="I4:I67" si="18">ROUNDUP(D4*1.9,0)</f>
        <v>29</v>
      </c>
      <c r="J4" s="6">
        <f t="shared" ref="J4:J67" si="19">ROUNDUP(E4*1.9,0)</f>
        <v>19</v>
      </c>
      <c r="K4" s="6">
        <f t="shared" ref="K4:K67" si="20">ROUNDUP(F4*1.9,0)</f>
        <v>10</v>
      </c>
      <c r="L4" s="6">
        <f t="shared" ref="L4:L67" si="21">ROUNDUP(G4*1.9,0)</f>
        <v>0</v>
      </c>
      <c r="M4" s="31">
        <f t="shared" ref="M4:M67" si="22">ROUNDUP(H4*1.9,0)</f>
        <v>0</v>
      </c>
      <c r="N4" s="22"/>
      <c r="O4" s="154">
        <f t="shared" ref="O4:O67" si="23">IF((B4-I4)-I4&lt;=0,0,(B4-I4)-I4)</f>
        <v>72</v>
      </c>
      <c r="P4" s="154">
        <f t="shared" ref="P4:P67" si="24">IF((B4-I4-J4)-J4&lt;=O4,0,IF((B4-I4-J4)-J4&lt;=0,0,(B4-I4-J4)-J4))</f>
        <v>0</v>
      </c>
      <c r="Q4" s="154">
        <f t="shared" ref="Q4:Q67" si="25">IF((B4-I4-J4-K4)-K4&lt;=0,0,(B4-I4-J4-K4)-K4)</f>
        <v>62</v>
      </c>
      <c r="R4" s="154">
        <f t="shared" ref="R4:R67" si="26">IF((B4-I4-J4-K4-L4)-L4&lt;=0,0,(B4-I4-J4-K4-L4)-L4)</f>
        <v>72</v>
      </c>
      <c r="S4" s="154">
        <f t="shared" ref="S4:S67" si="27">IF(H4=0,IF((B4-I4-J4-K4-L4-M4)-M4&lt;=0,0,(B4-I4-J4-K4-L4-M4)-M4),IF((B4-I4-J4-K4-L4-M4)-M4&lt;=0,"-",(B4-I4-J4-K4-L4-M4)-M4+M4))</f>
        <v>72</v>
      </c>
      <c r="T4" s="73"/>
      <c r="U4" s="74">
        <f>IF(B4=C4,0,IF(S4&lt;&gt;"-",(S4)/Přehled!$A$1,0))</f>
        <v>0.17142857142857143</v>
      </c>
    </row>
    <row r="5" spans="1:24" x14ac:dyDescent="0.25">
      <c r="A5" s="68">
        <v>3</v>
      </c>
      <c r="B5" s="69">
        <v>240</v>
      </c>
      <c r="C5" s="70"/>
      <c r="D5" s="11">
        <v>25</v>
      </c>
      <c r="E5" s="6">
        <f t="shared" si="14"/>
        <v>15</v>
      </c>
      <c r="F5" s="6">
        <f t="shared" si="15"/>
        <v>5</v>
      </c>
      <c r="G5" s="6">
        <f t="shared" si="16"/>
        <v>0</v>
      </c>
      <c r="H5" s="31">
        <f t="shared" si="17"/>
        <v>0</v>
      </c>
      <c r="I5" s="11">
        <f t="shared" si="18"/>
        <v>48</v>
      </c>
      <c r="J5" s="6">
        <f t="shared" si="19"/>
        <v>29</v>
      </c>
      <c r="K5" s="6">
        <f t="shared" si="20"/>
        <v>10</v>
      </c>
      <c r="L5" s="6">
        <f t="shared" si="21"/>
        <v>0</v>
      </c>
      <c r="M5" s="31">
        <f t="shared" si="22"/>
        <v>0</v>
      </c>
      <c r="N5" s="22"/>
      <c r="O5" s="154">
        <f t="shared" si="23"/>
        <v>144</v>
      </c>
      <c r="P5" s="154">
        <f t="shared" si="24"/>
        <v>0</v>
      </c>
      <c r="Q5" s="154">
        <f t="shared" si="25"/>
        <v>143</v>
      </c>
      <c r="R5" s="154">
        <f t="shared" si="26"/>
        <v>153</v>
      </c>
      <c r="S5" s="154">
        <f t="shared" si="27"/>
        <v>153</v>
      </c>
      <c r="T5" s="73"/>
      <c r="U5" s="74">
        <f>IF(B5=C5,0,IF(S5&lt;&gt;"-",(S5)/Přehled!$A$1,0))</f>
        <v>0.36428571428571427</v>
      </c>
    </row>
    <row r="6" spans="1:24" x14ac:dyDescent="0.25">
      <c r="A6" s="68">
        <v>4</v>
      </c>
      <c r="B6" s="69">
        <v>370</v>
      </c>
      <c r="C6" s="70"/>
      <c r="D6" s="11">
        <v>40</v>
      </c>
      <c r="E6" s="6">
        <f t="shared" si="14"/>
        <v>20</v>
      </c>
      <c r="F6" s="6">
        <f t="shared" si="15"/>
        <v>5</v>
      </c>
      <c r="G6" s="6">
        <f t="shared" si="16"/>
        <v>0</v>
      </c>
      <c r="H6" s="31">
        <f t="shared" si="17"/>
        <v>0</v>
      </c>
      <c r="I6" s="11">
        <f t="shared" si="18"/>
        <v>76</v>
      </c>
      <c r="J6" s="6">
        <f t="shared" si="19"/>
        <v>38</v>
      </c>
      <c r="K6" s="6">
        <f t="shared" si="20"/>
        <v>10</v>
      </c>
      <c r="L6" s="6">
        <f t="shared" si="21"/>
        <v>0</v>
      </c>
      <c r="M6" s="31">
        <f t="shared" si="22"/>
        <v>0</v>
      </c>
      <c r="N6" s="22"/>
      <c r="O6" s="154">
        <f t="shared" si="23"/>
        <v>218</v>
      </c>
      <c r="P6" s="154">
        <f t="shared" si="24"/>
        <v>0</v>
      </c>
      <c r="Q6" s="154">
        <f t="shared" si="25"/>
        <v>236</v>
      </c>
      <c r="R6" s="154">
        <f t="shared" si="26"/>
        <v>246</v>
      </c>
      <c r="S6" s="154">
        <f t="shared" si="27"/>
        <v>246</v>
      </c>
      <c r="T6" s="73"/>
      <c r="U6" s="74">
        <f>IF(B6=C6,0,IF(S6&lt;&gt;"-",(S6)/Přehled!$A$1,0))</f>
        <v>0.58571428571428574</v>
      </c>
    </row>
    <row r="7" spans="1:24" x14ac:dyDescent="0.25">
      <c r="A7" s="68">
        <v>5</v>
      </c>
      <c r="B7" s="69">
        <v>490</v>
      </c>
      <c r="C7" s="70"/>
      <c r="D7" s="11">
        <v>50</v>
      </c>
      <c r="E7" s="6">
        <f t="shared" si="14"/>
        <v>25</v>
      </c>
      <c r="F7" s="6">
        <f t="shared" si="15"/>
        <v>10</v>
      </c>
      <c r="G7" s="6">
        <f t="shared" si="16"/>
        <v>5</v>
      </c>
      <c r="H7" s="31">
        <f t="shared" si="17"/>
        <v>0</v>
      </c>
      <c r="I7" s="11">
        <f t="shared" si="18"/>
        <v>95</v>
      </c>
      <c r="J7" s="6">
        <f t="shared" si="19"/>
        <v>48</v>
      </c>
      <c r="K7" s="6">
        <f t="shared" si="20"/>
        <v>19</v>
      </c>
      <c r="L7" s="6">
        <f t="shared" si="21"/>
        <v>10</v>
      </c>
      <c r="M7" s="31">
        <f t="shared" si="22"/>
        <v>0</v>
      </c>
      <c r="N7" s="22"/>
      <c r="O7" s="154">
        <f t="shared" si="23"/>
        <v>300</v>
      </c>
      <c r="P7" s="154">
        <f t="shared" si="24"/>
        <v>0</v>
      </c>
      <c r="Q7" s="154">
        <f t="shared" si="25"/>
        <v>309</v>
      </c>
      <c r="R7" s="154">
        <f t="shared" si="26"/>
        <v>308</v>
      </c>
      <c r="S7" s="154">
        <f t="shared" si="27"/>
        <v>318</v>
      </c>
      <c r="T7" s="73"/>
      <c r="U7" s="74">
        <f>IF(B7=C7,0,IF(S7&lt;&gt;"-",(S7)/Přehled!$A$1,0))</f>
        <v>0.75714285714285712</v>
      </c>
    </row>
    <row r="8" spans="1:24" x14ac:dyDescent="0.25">
      <c r="A8" s="68">
        <v>6</v>
      </c>
      <c r="B8" s="69">
        <v>630</v>
      </c>
      <c r="C8" s="70"/>
      <c r="D8" s="11">
        <v>65</v>
      </c>
      <c r="E8" s="6">
        <f t="shared" si="14"/>
        <v>35</v>
      </c>
      <c r="F8" s="6">
        <f t="shared" si="15"/>
        <v>10</v>
      </c>
      <c r="G8" s="6">
        <f t="shared" si="16"/>
        <v>5</v>
      </c>
      <c r="H8" s="31">
        <f t="shared" si="17"/>
        <v>0</v>
      </c>
      <c r="I8" s="11">
        <f t="shared" si="18"/>
        <v>124</v>
      </c>
      <c r="J8" s="6">
        <f t="shared" si="19"/>
        <v>67</v>
      </c>
      <c r="K8" s="6">
        <f t="shared" si="20"/>
        <v>19</v>
      </c>
      <c r="L8" s="6">
        <f t="shared" si="21"/>
        <v>10</v>
      </c>
      <c r="M8" s="31">
        <f t="shared" si="22"/>
        <v>0</v>
      </c>
      <c r="N8" s="22"/>
      <c r="O8" s="154">
        <f t="shared" si="23"/>
        <v>382</v>
      </c>
      <c r="P8" s="154">
        <f t="shared" si="24"/>
        <v>0</v>
      </c>
      <c r="Q8" s="154">
        <f t="shared" si="25"/>
        <v>401</v>
      </c>
      <c r="R8" s="154">
        <f t="shared" si="26"/>
        <v>400</v>
      </c>
      <c r="S8" s="154">
        <f t="shared" si="27"/>
        <v>410</v>
      </c>
      <c r="T8" s="73"/>
      <c r="U8" s="74">
        <f>IF(B8=C8,0,IF(S8&lt;&gt;"-",(S8)/Přehled!$A$1,0))</f>
        <v>0.97619047619047616</v>
      </c>
    </row>
    <row r="9" spans="1:24" x14ac:dyDescent="0.25">
      <c r="A9" s="68">
        <v>7</v>
      </c>
      <c r="B9" s="69">
        <v>770</v>
      </c>
      <c r="C9" s="70"/>
      <c r="D9" s="11">
        <v>80</v>
      </c>
      <c r="E9" s="6">
        <f t="shared" si="14"/>
        <v>40</v>
      </c>
      <c r="F9" s="6">
        <f t="shared" si="15"/>
        <v>15</v>
      </c>
      <c r="G9" s="6">
        <f t="shared" si="16"/>
        <v>5</v>
      </c>
      <c r="H9" s="31">
        <f t="shared" si="17"/>
        <v>0</v>
      </c>
      <c r="I9" s="11">
        <f t="shared" si="18"/>
        <v>152</v>
      </c>
      <c r="J9" s="6">
        <f t="shared" si="19"/>
        <v>76</v>
      </c>
      <c r="K9" s="6">
        <f t="shared" si="20"/>
        <v>29</v>
      </c>
      <c r="L9" s="6">
        <f t="shared" si="21"/>
        <v>10</v>
      </c>
      <c r="M9" s="31">
        <f t="shared" si="22"/>
        <v>0</v>
      </c>
      <c r="N9" s="22"/>
      <c r="O9" s="154">
        <f t="shared" si="23"/>
        <v>466</v>
      </c>
      <c r="P9" s="154">
        <f t="shared" si="24"/>
        <v>0</v>
      </c>
      <c r="Q9" s="154">
        <f t="shared" si="25"/>
        <v>484</v>
      </c>
      <c r="R9" s="154">
        <f t="shared" si="26"/>
        <v>493</v>
      </c>
      <c r="S9" s="154">
        <f t="shared" si="27"/>
        <v>503</v>
      </c>
      <c r="T9" s="73"/>
      <c r="U9" s="74">
        <f>IF(B9=C9,0,IF(S9&lt;&gt;"-",(S9)/Přehled!$A$1,0))</f>
        <v>1.1976190476190476</v>
      </c>
    </row>
    <row r="10" spans="1:24" x14ac:dyDescent="0.25">
      <c r="A10" s="68">
        <v>8</v>
      </c>
      <c r="B10" s="69">
        <v>910</v>
      </c>
      <c r="C10" s="70"/>
      <c r="D10" s="11">
        <v>95</v>
      </c>
      <c r="E10" s="6">
        <f t="shared" si="14"/>
        <v>50</v>
      </c>
      <c r="F10" s="6">
        <f t="shared" si="15"/>
        <v>15</v>
      </c>
      <c r="G10" s="6">
        <f t="shared" si="16"/>
        <v>5</v>
      </c>
      <c r="H10" s="31">
        <f t="shared" si="17"/>
        <v>0</v>
      </c>
      <c r="I10" s="11">
        <f t="shared" si="18"/>
        <v>181</v>
      </c>
      <c r="J10" s="6">
        <f t="shared" si="19"/>
        <v>95</v>
      </c>
      <c r="K10" s="6">
        <f t="shared" si="20"/>
        <v>29</v>
      </c>
      <c r="L10" s="6">
        <f t="shared" si="21"/>
        <v>10</v>
      </c>
      <c r="M10" s="31">
        <f t="shared" si="22"/>
        <v>0</v>
      </c>
      <c r="N10" s="22"/>
      <c r="O10" s="154">
        <f t="shared" si="23"/>
        <v>548</v>
      </c>
      <c r="P10" s="154">
        <f t="shared" si="24"/>
        <v>0</v>
      </c>
      <c r="Q10" s="154">
        <f t="shared" si="25"/>
        <v>576</v>
      </c>
      <c r="R10" s="154">
        <f t="shared" si="26"/>
        <v>585</v>
      </c>
      <c r="S10" s="154">
        <f t="shared" si="27"/>
        <v>595</v>
      </c>
      <c r="T10" s="73"/>
      <c r="U10" s="74">
        <f>IF(B10=C10,0,IF(S10&lt;&gt;"-",(S10)/Přehled!$A$1,0))</f>
        <v>1.4166666666666667</v>
      </c>
    </row>
    <row r="11" spans="1:24" x14ac:dyDescent="0.25">
      <c r="A11" s="68">
        <v>9</v>
      </c>
      <c r="B11" s="69">
        <v>1060</v>
      </c>
      <c r="C11" s="70"/>
      <c r="D11" s="11">
        <v>110</v>
      </c>
      <c r="E11" s="6">
        <f t="shared" si="14"/>
        <v>55</v>
      </c>
      <c r="F11" s="6">
        <f t="shared" si="15"/>
        <v>20</v>
      </c>
      <c r="G11" s="6">
        <f t="shared" si="16"/>
        <v>5</v>
      </c>
      <c r="H11" s="31">
        <f t="shared" si="17"/>
        <v>0</v>
      </c>
      <c r="I11" s="11">
        <f t="shared" si="18"/>
        <v>209</v>
      </c>
      <c r="J11" s="6">
        <f t="shared" si="19"/>
        <v>105</v>
      </c>
      <c r="K11" s="6">
        <f t="shared" si="20"/>
        <v>38</v>
      </c>
      <c r="L11" s="6">
        <f t="shared" si="21"/>
        <v>10</v>
      </c>
      <c r="M11" s="31">
        <f t="shared" si="22"/>
        <v>0</v>
      </c>
      <c r="N11" s="22"/>
      <c r="O11" s="154">
        <f t="shared" si="23"/>
        <v>642</v>
      </c>
      <c r="P11" s="154">
        <f t="shared" si="24"/>
        <v>0</v>
      </c>
      <c r="Q11" s="154">
        <f t="shared" si="25"/>
        <v>670</v>
      </c>
      <c r="R11" s="154">
        <f t="shared" si="26"/>
        <v>688</v>
      </c>
      <c r="S11" s="154">
        <f t="shared" si="27"/>
        <v>698</v>
      </c>
      <c r="T11" s="73"/>
      <c r="U11" s="74">
        <f>IF(B11=C11,0,IF(S11&lt;&gt;"-",(S11)/Přehled!$A$1,0))</f>
        <v>1.661904761904762</v>
      </c>
    </row>
    <row r="12" spans="1:24" x14ac:dyDescent="0.25">
      <c r="A12" s="68">
        <v>10</v>
      </c>
      <c r="B12" s="69">
        <v>1210</v>
      </c>
      <c r="C12" s="70"/>
      <c r="D12" s="11">
        <v>125</v>
      </c>
      <c r="E12" s="6">
        <f t="shared" si="14"/>
        <v>65</v>
      </c>
      <c r="F12" s="6">
        <f t="shared" si="15"/>
        <v>20</v>
      </c>
      <c r="G12" s="6">
        <f t="shared" si="16"/>
        <v>5</v>
      </c>
      <c r="H12" s="31">
        <f t="shared" si="17"/>
        <v>0</v>
      </c>
      <c r="I12" s="11">
        <f t="shared" si="18"/>
        <v>238</v>
      </c>
      <c r="J12" s="6">
        <f t="shared" si="19"/>
        <v>124</v>
      </c>
      <c r="K12" s="6">
        <f t="shared" si="20"/>
        <v>38</v>
      </c>
      <c r="L12" s="6">
        <f t="shared" si="21"/>
        <v>10</v>
      </c>
      <c r="M12" s="31">
        <f t="shared" si="22"/>
        <v>0</v>
      </c>
      <c r="N12" s="22"/>
      <c r="O12" s="154">
        <f t="shared" si="23"/>
        <v>734</v>
      </c>
      <c r="P12" s="154">
        <f t="shared" si="24"/>
        <v>0</v>
      </c>
      <c r="Q12" s="154">
        <f t="shared" si="25"/>
        <v>772</v>
      </c>
      <c r="R12" s="154">
        <f t="shared" si="26"/>
        <v>790</v>
      </c>
      <c r="S12" s="154">
        <f t="shared" si="27"/>
        <v>800</v>
      </c>
      <c r="T12" s="73"/>
      <c r="U12" s="74">
        <f>IF(B12=C12,0,IF(S12&lt;&gt;"-",(S12)/Přehled!$A$1,0))</f>
        <v>1.9047619047619047</v>
      </c>
    </row>
    <row r="13" spans="1:24" x14ac:dyDescent="0.25">
      <c r="A13" s="68">
        <v>11</v>
      </c>
      <c r="B13" s="69">
        <v>1241</v>
      </c>
      <c r="C13" s="70"/>
      <c r="D13" s="11">
        <v>140</v>
      </c>
      <c r="E13" s="6">
        <f t="shared" si="14"/>
        <v>70</v>
      </c>
      <c r="F13" s="6">
        <f t="shared" si="15"/>
        <v>25</v>
      </c>
      <c r="G13" s="6">
        <f t="shared" si="16"/>
        <v>5</v>
      </c>
      <c r="H13" s="31">
        <f t="shared" si="17"/>
        <v>0</v>
      </c>
      <c r="I13" s="11">
        <f t="shared" si="18"/>
        <v>266</v>
      </c>
      <c r="J13" s="6">
        <f t="shared" si="19"/>
        <v>133</v>
      </c>
      <c r="K13" s="6">
        <f t="shared" si="20"/>
        <v>48</v>
      </c>
      <c r="L13" s="6">
        <f t="shared" si="21"/>
        <v>10</v>
      </c>
      <c r="M13" s="31">
        <f t="shared" si="22"/>
        <v>0</v>
      </c>
      <c r="N13" s="22"/>
      <c r="O13" s="154">
        <f t="shared" si="23"/>
        <v>709</v>
      </c>
      <c r="P13" s="154">
        <f t="shared" si="24"/>
        <v>0</v>
      </c>
      <c r="Q13" s="154">
        <f t="shared" si="25"/>
        <v>746</v>
      </c>
      <c r="R13" s="154">
        <f t="shared" si="26"/>
        <v>774</v>
      </c>
      <c r="S13" s="154">
        <f t="shared" si="27"/>
        <v>784</v>
      </c>
      <c r="T13" s="73"/>
      <c r="U13" s="74">
        <f>IF(B13=C13,0,IF(S13&lt;&gt;"-",(S13)/Přehled!$A$1,0))</f>
        <v>1.8666666666666667</v>
      </c>
    </row>
    <row r="14" spans="1:24" x14ac:dyDescent="0.25">
      <c r="A14" s="68">
        <v>12</v>
      </c>
      <c r="B14" s="69">
        <v>1272</v>
      </c>
      <c r="C14" s="70"/>
      <c r="D14" s="11">
        <v>155</v>
      </c>
      <c r="E14" s="6">
        <f t="shared" si="14"/>
        <v>80</v>
      </c>
      <c r="F14" s="6">
        <f t="shared" si="15"/>
        <v>25</v>
      </c>
      <c r="G14" s="6">
        <f t="shared" si="16"/>
        <v>5</v>
      </c>
      <c r="H14" s="31">
        <f t="shared" si="17"/>
        <v>0</v>
      </c>
      <c r="I14" s="11">
        <f t="shared" si="18"/>
        <v>295</v>
      </c>
      <c r="J14" s="6">
        <f t="shared" si="19"/>
        <v>152</v>
      </c>
      <c r="K14" s="6">
        <f t="shared" si="20"/>
        <v>48</v>
      </c>
      <c r="L14" s="6">
        <f t="shared" si="21"/>
        <v>10</v>
      </c>
      <c r="M14" s="31">
        <f t="shared" si="22"/>
        <v>0</v>
      </c>
      <c r="N14" s="22"/>
      <c r="O14" s="154">
        <f t="shared" si="23"/>
        <v>682</v>
      </c>
      <c r="P14" s="154">
        <f t="shared" si="24"/>
        <v>0</v>
      </c>
      <c r="Q14" s="154">
        <f t="shared" si="25"/>
        <v>729</v>
      </c>
      <c r="R14" s="154">
        <f t="shared" si="26"/>
        <v>757</v>
      </c>
      <c r="S14" s="154">
        <f t="shared" si="27"/>
        <v>767</v>
      </c>
      <c r="T14" s="73"/>
      <c r="U14" s="74">
        <f>IF(B14=C14,0,IF(S14&lt;&gt;"-",(S14)/Přehled!$A$1,0))</f>
        <v>1.8261904761904761</v>
      </c>
    </row>
    <row r="15" spans="1:24" x14ac:dyDescent="0.25">
      <c r="A15" s="71">
        <v>13</v>
      </c>
      <c r="B15" s="11">
        <v>1304</v>
      </c>
      <c r="C15" s="31"/>
      <c r="D15" s="11">
        <v>170</v>
      </c>
      <c r="E15" s="6">
        <f t="shared" si="14"/>
        <v>85</v>
      </c>
      <c r="F15" s="6">
        <f t="shared" si="15"/>
        <v>30</v>
      </c>
      <c r="G15" s="6">
        <f t="shared" si="16"/>
        <v>10</v>
      </c>
      <c r="H15" s="31">
        <f t="shared" si="17"/>
        <v>0</v>
      </c>
      <c r="I15" s="11">
        <f t="shared" si="18"/>
        <v>323</v>
      </c>
      <c r="J15" s="6">
        <f t="shared" si="19"/>
        <v>162</v>
      </c>
      <c r="K15" s="6">
        <f t="shared" si="20"/>
        <v>57</v>
      </c>
      <c r="L15" s="6">
        <f t="shared" si="21"/>
        <v>19</v>
      </c>
      <c r="M15" s="31">
        <f t="shared" si="22"/>
        <v>0</v>
      </c>
      <c r="N15" s="36"/>
      <c r="O15" s="72">
        <f t="shared" si="23"/>
        <v>658</v>
      </c>
      <c r="P15" s="72">
        <f t="shared" si="24"/>
        <v>0</v>
      </c>
      <c r="Q15" s="72">
        <f t="shared" si="25"/>
        <v>705</v>
      </c>
      <c r="R15" s="72">
        <f t="shared" si="26"/>
        <v>724</v>
      </c>
      <c r="S15" s="72">
        <f t="shared" si="27"/>
        <v>743</v>
      </c>
      <c r="T15" s="73"/>
      <c r="U15" s="74">
        <f>IF(B15=C15,0,IF(S15&lt;&gt;"-",(S15)/Přehled!$A$1,0))</f>
        <v>1.769047619047619</v>
      </c>
    </row>
    <row r="16" spans="1:24" s="22" customFormat="1" x14ac:dyDescent="0.25">
      <c r="A16" s="75">
        <v>14</v>
      </c>
      <c r="B16" s="76">
        <v>1336</v>
      </c>
      <c r="C16" s="77"/>
      <c r="D16" s="78">
        <v>185</v>
      </c>
      <c r="E16" s="79">
        <f t="shared" si="14"/>
        <v>95</v>
      </c>
      <c r="F16" s="79">
        <f t="shared" si="15"/>
        <v>30</v>
      </c>
      <c r="G16" s="79">
        <f t="shared" si="16"/>
        <v>10</v>
      </c>
      <c r="H16" s="77">
        <f t="shared" si="17"/>
        <v>0</v>
      </c>
      <c r="I16" s="76">
        <f t="shared" si="18"/>
        <v>352</v>
      </c>
      <c r="J16" s="79">
        <f t="shared" si="19"/>
        <v>181</v>
      </c>
      <c r="K16" s="79">
        <f t="shared" si="20"/>
        <v>57</v>
      </c>
      <c r="L16" s="79">
        <f t="shared" si="21"/>
        <v>19</v>
      </c>
      <c r="M16" s="77">
        <f t="shared" si="22"/>
        <v>0</v>
      </c>
      <c r="N16" s="36"/>
      <c r="O16" s="72">
        <f t="shared" si="23"/>
        <v>632</v>
      </c>
      <c r="P16" s="72">
        <f t="shared" si="24"/>
        <v>0</v>
      </c>
      <c r="Q16" s="72">
        <f t="shared" si="25"/>
        <v>689</v>
      </c>
      <c r="R16" s="72">
        <f t="shared" si="26"/>
        <v>708</v>
      </c>
      <c r="S16" s="72">
        <f t="shared" si="27"/>
        <v>727</v>
      </c>
      <c r="T16" s="73"/>
      <c r="U16" s="74">
        <f>IF(B16=C16,0,IF(S16&lt;&gt;"-",(S16)/Přehled!$A$1,0))</f>
        <v>1.730952380952381</v>
      </c>
      <c r="W16"/>
      <c r="X16"/>
    </row>
    <row r="17" spans="1:24" s="22" customFormat="1" x14ac:dyDescent="0.25">
      <c r="A17" s="81">
        <v>15</v>
      </c>
      <c r="B17" s="11">
        <v>1370</v>
      </c>
      <c r="C17" s="31"/>
      <c r="D17" s="82">
        <v>205</v>
      </c>
      <c r="E17" s="6">
        <f t="shared" si="14"/>
        <v>105</v>
      </c>
      <c r="F17" s="6">
        <f t="shared" si="15"/>
        <v>35</v>
      </c>
      <c r="G17" s="6">
        <f t="shared" si="16"/>
        <v>10</v>
      </c>
      <c r="H17" s="31">
        <f t="shared" si="17"/>
        <v>0</v>
      </c>
      <c r="I17" s="11">
        <f t="shared" si="18"/>
        <v>390</v>
      </c>
      <c r="J17" s="6">
        <f t="shared" si="19"/>
        <v>200</v>
      </c>
      <c r="K17" s="6">
        <f t="shared" si="20"/>
        <v>67</v>
      </c>
      <c r="L17" s="6">
        <f t="shared" si="21"/>
        <v>19</v>
      </c>
      <c r="M17" s="31">
        <f t="shared" si="22"/>
        <v>0</v>
      </c>
      <c r="N17" s="36"/>
      <c r="O17" s="72">
        <f t="shared" si="23"/>
        <v>590</v>
      </c>
      <c r="P17" s="72">
        <f t="shared" si="24"/>
        <v>0</v>
      </c>
      <c r="Q17" s="72">
        <f t="shared" si="25"/>
        <v>646</v>
      </c>
      <c r="R17" s="72">
        <f t="shared" si="26"/>
        <v>675</v>
      </c>
      <c r="S17" s="72">
        <f t="shared" si="27"/>
        <v>694</v>
      </c>
      <c r="T17" s="73"/>
      <c r="U17" s="74">
        <f>IF(B17=C17,0,IF(S17&lt;&gt;"-",(S17)/Přehled!$A$1,0))</f>
        <v>1.6523809523809523</v>
      </c>
      <c r="W17"/>
      <c r="X17"/>
    </row>
    <row r="18" spans="1:24" s="22" customFormat="1" x14ac:dyDescent="0.25">
      <c r="A18" s="81">
        <v>16</v>
      </c>
      <c r="B18" s="11">
        <v>1404</v>
      </c>
      <c r="C18" s="31"/>
      <c r="D18" s="82">
        <v>220</v>
      </c>
      <c r="E18" s="6">
        <f t="shared" si="14"/>
        <v>110</v>
      </c>
      <c r="F18" s="6">
        <f t="shared" si="15"/>
        <v>35</v>
      </c>
      <c r="G18" s="6">
        <f t="shared" si="16"/>
        <v>10</v>
      </c>
      <c r="H18" s="31">
        <f t="shared" si="17"/>
        <v>0</v>
      </c>
      <c r="I18" s="11">
        <f t="shared" si="18"/>
        <v>418</v>
      </c>
      <c r="J18" s="6">
        <f t="shared" si="19"/>
        <v>209</v>
      </c>
      <c r="K18" s="6">
        <f t="shared" si="20"/>
        <v>67</v>
      </c>
      <c r="L18" s="6">
        <f t="shared" si="21"/>
        <v>19</v>
      </c>
      <c r="M18" s="31">
        <f t="shared" si="22"/>
        <v>0</v>
      </c>
      <c r="N18" s="36"/>
      <c r="O18" s="72">
        <f t="shared" si="23"/>
        <v>568</v>
      </c>
      <c r="P18" s="72">
        <f t="shared" si="24"/>
        <v>0</v>
      </c>
      <c r="Q18" s="72">
        <f t="shared" si="25"/>
        <v>643</v>
      </c>
      <c r="R18" s="72">
        <f t="shared" si="26"/>
        <v>672</v>
      </c>
      <c r="S18" s="72">
        <f t="shared" si="27"/>
        <v>691</v>
      </c>
      <c r="T18" s="73"/>
      <c r="U18" s="74">
        <f>IF(B18=C18,0,IF(S18&lt;&gt;"-",(S18)/Přehled!$A$1,0))</f>
        <v>1.6452380952380952</v>
      </c>
      <c r="W18"/>
      <c r="X18"/>
    </row>
    <row r="19" spans="1:24" x14ac:dyDescent="0.25">
      <c r="A19" s="81">
        <v>17</v>
      </c>
      <c r="B19" s="11">
        <v>1439</v>
      </c>
      <c r="C19" s="31"/>
      <c r="D19" s="82">
        <v>235</v>
      </c>
      <c r="E19" s="6">
        <f t="shared" si="14"/>
        <v>120</v>
      </c>
      <c r="F19" s="6">
        <f t="shared" si="15"/>
        <v>40</v>
      </c>
      <c r="G19" s="6">
        <f t="shared" si="16"/>
        <v>10</v>
      </c>
      <c r="H19" s="31">
        <f t="shared" si="17"/>
        <v>0</v>
      </c>
      <c r="I19" s="11">
        <f t="shared" si="18"/>
        <v>447</v>
      </c>
      <c r="J19" s="6">
        <f t="shared" si="19"/>
        <v>228</v>
      </c>
      <c r="K19" s="6">
        <f t="shared" si="20"/>
        <v>76</v>
      </c>
      <c r="L19" s="6">
        <f t="shared" si="21"/>
        <v>19</v>
      </c>
      <c r="M19" s="31">
        <f t="shared" si="22"/>
        <v>0</v>
      </c>
      <c r="N19" s="36"/>
      <c r="O19" s="72">
        <f t="shared" si="23"/>
        <v>545</v>
      </c>
      <c r="P19" s="72">
        <f t="shared" si="24"/>
        <v>0</v>
      </c>
      <c r="Q19" s="72">
        <f t="shared" si="25"/>
        <v>612</v>
      </c>
      <c r="R19" s="72">
        <f t="shared" si="26"/>
        <v>650</v>
      </c>
      <c r="S19" s="72">
        <f t="shared" si="27"/>
        <v>669</v>
      </c>
      <c r="T19" s="73"/>
      <c r="U19" s="74">
        <f>IF(B19=C19,0,IF(S19&lt;&gt;"-",(S19)/Přehled!$A$1,0))</f>
        <v>1.5928571428571427</v>
      </c>
    </row>
    <row r="20" spans="1:24" x14ac:dyDescent="0.25">
      <c r="A20" s="81">
        <v>18</v>
      </c>
      <c r="B20" s="11">
        <v>1475</v>
      </c>
      <c r="C20" s="31"/>
      <c r="D20" s="82">
        <v>255</v>
      </c>
      <c r="E20" s="6">
        <f t="shared" si="14"/>
        <v>130</v>
      </c>
      <c r="F20" s="6">
        <f t="shared" si="15"/>
        <v>45</v>
      </c>
      <c r="G20" s="6">
        <f t="shared" si="16"/>
        <v>10</v>
      </c>
      <c r="H20" s="31">
        <f t="shared" si="17"/>
        <v>0</v>
      </c>
      <c r="I20" s="11">
        <f t="shared" si="18"/>
        <v>485</v>
      </c>
      <c r="J20" s="6">
        <f t="shared" si="19"/>
        <v>247</v>
      </c>
      <c r="K20" s="6">
        <f t="shared" si="20"/>
        <v>86</v>
      </c>
      <c r="L20" s="6">
        <f t="shared" si="21"/>
        <v>19</v>
      </c>
      <c r="M20" s="31">
        <f t="shared" si="22"/>
        <v>0</v>
      </c>
      <c r="N20" s="36"/>
      <c r="O20" s="72">
        <f t="shared" si="23"/>
        <v>505</v>
      </c>
      <c r="P20" s="72">
        <f t="shared" si="24"/>
        <v>0</v>
      </c>
      <c r="Q20" s="72">
        <f t="shared" si="25"/>
        <v>571</v>
      </c>
      <c r="R20" s="72">
        <f t="shared" si="26"/>
        <v>619</v>
      </c>
      <c r="S20" s="72">
        <f t="shared" si="27"/>
        <v>638</v>
      </c>
      <c r="T20" s="73"/>
      <c r="U20" s="74">
        <f>IF(B20=C20,0,IF(S20&lt;&gt;"-",(S20)/Přehled!$A$1,0))</f>
        <v>1.519047619047619</v>
      </c>
    </row>
    <row r="21" spans="1:24" x14ac:dyDescent="0.25">
      <c r="A21" s="81">
        <v>19</v>
      </c>
      <c r="B21" s="11">
        <v>1512</v>
      </c>
      <c r="C21" s="31"/>
      <c r="D21" s="82">
        <v>270</v>
      </c>
      <c r="E21" s="6">
        <f t="shared" si="14"/>
        <v>135</v>
      </c>
      <c r="F21" s="6">
        <f t="shared" si="15"/>
        <v>45</v>
      </c>
      <c r="G21" s="6">
        <f t="shared" si="16"/>
        <v>10</v>
      </c>
      <c r="H21" s="31">
        <f t="shared" si="17"/>
        <v>0</v>
      </c>
      <c r="I21" s="11">
        <f t="shared" si="18"/>
        <v>513</v>
      </c>
      <c r="J21" s="6">
        <f t="shared" si="19"/>
        <v>257</v>
      </c>
      <c r="K21" s="6">
        <f t="shared" si="20"/>
        <v>86</v>
      </c>
      <c r="L21" s="6">
        <f t="shared" si="21"/>
        <v>19</v>
      </c>
      <c r="M21" s="31">
        <f t="shared" si="22"/>
        <v>0</v>
      </c>
      <c r="N21" s="36"/>
      <c r="O21" s="72">
        <f t="shared" si="23"/>
        <v>486</v>
      </c>
      <c r="P21" s="72">
        <f t="shared" si="24"/>
        <v>0</v>
      </c>
      <c r="Q21" s="72">
        <f t="shared" si="25"/>
        <v>570</v>
      </c>
      <c r="R21" s="72">
        <f t="shared" si="26"/>
        <v>618</v>
      </c>
      <c r="S21" s="72">
        <f t="shared" si="27"/>
        <v>637</v>
      </c>
      <c r="T21" s="73"/>
      <c r="U21" s="74">
        <f>IF(B21=C21,0,IF(S21&lt;&gt;"-",(S21)/Přehled!$A$1,0))</f>
        <v>1.5166666666666666</v>
      </c>
    </row>
    <row r="22" spans="1:24" x14ac:dyDescent="0.25">
      <c r="A22" s="55">
        <v>20</v>
      </c>
      <c r="B22" s="34">
        <v>1549</v>
      </c>
      <c r="C22" s="7"/>
      <c r="D22" s="56">
        <v>290</v>
      </c>
      <c r="E22" s="41">
        <f t="shared" si="14"/>
        <v>145</v>
      </c>
      <c r="F22" s="41">
        <f t="shared" si="15"/>
        <v>50</v>
      </c>
      <c r="G22" s="41">
        <f t="shared" si="16"/>
        <v>15</v>
      </c>
      <c r="H22" s="7">
        <f t="shared" si="17"/>
        <v>5</v>
      </c>
      <c r="I22" s="34">
        <f t="shared" si="18"/>
        <v>551</v>
      </c>
      <c r="J22" s="41">
        <f t="shared" si="19"/>
        <v>276</v>
      </c>
      <c r="K22" s="41">
        <f t="shared" si="20"/>
        <v>95</v>
      </c>
      <c r="L22" s="41">
        <f t="shared" si="21"/>
        <v>29</v>
      </c>
      <c r="M22" s="7">
        <f t="shared" si="22"/>
        <v>10</v>
      </c>
      <c r="N22" s="36"/>
      <c r="O22" s="83">
        <f t="shared" si="23"/>
        <v>447</v>
      </c>
      <c r="P22" s="83">
        <f t="shared" si="24"/>
        <v>0</v>
      </c>
      <c r="Q22" s="83">
        <f t="shared" si="25"/>
        <v>532</v>
      </c>
      <c r="R22" s="83">
        <f t="shared" si="26"/>
        <v>569</v>
      </c>
      <c r="S22" s="83">
        <f t="shared" si="27"/>
        <v>588</v>
      </c>
      <c r="T22" s="73"/>
      <c r="U22" s="74">
        <f>IF(B22=C22,0,IF(S22&lt;&gt;"-",(S22)/Přehled!$A$1,0))</f>
        <v>1.4</v>
      </c>
    </row>
    <row r="23" spans="1:24" x14ac:dyDescent="0.25">
      <c r="A23" s="50">
        <v>21</v>
      </c>
      <c r="B23" s="51">
        <v>1588</v>
      </c>
      <c r="C23" s="52"/>
      <c r="D23" s="53">
        <v>305</v>
      </c>
      <c r="E23" s="54">
        <f t="shared" si="14"/>
        <v>155</v>
      </c>
      <c r="F23" s="54">
        <f t="shared" si="15"/>
        <v>50</v>
      </c>
      <c r="G23" s="54">
        <f t="shared" si="16"/>
        <v>15</v>
      </c>
      <c r="H23" s="52">
        <f t="shared" si="17"/>
        <v>5</v>
      </c>
      <c r="I23" s="51">
        <f t="shared" si="18"/>
        <v>580</v>
      </c>
      <c r="J23" s="54">
        <f t="shared" si="19"/>
        <v>295</v>
      </c>
      <c r="K23" s="54">
        <f t="shared" si="20"/>
        <v>95</v>
      </c>
      <c r="L23" s="54">
        <f t="shared" si="21"/>
        <v>29</v>
      </c>
      <c r="M23" s="52">
        <f t="shared" si="22"/>
        <v>10</v>
      </c>
      <c r="N23" s="36"/>
      <c r="O23" s="83">
        <f t="shared" si="23"/>
        <v>428</v>
      </c>
      <c r="P23" s="83">
        <f t="shared" si="24"/>
        <v>0</v>
      </c>
      <c r="Q23" s="83">
        <f t="shared" si="25"/>
        <v>523</v>
      </c>
      <c r="R23" s="83">
        <f t="shared" si="26"/>
        <v>560</v>
      </c>
      <c r="S23" s="83">
        <f t="shared" si="27"/>
        <v>579</v>
      </c>
      <c r="T23" s="73"/>
      <c r="U23" s="74">
        <f>IF(B23=C23,0,IF(S23&lt;&gt;"-",(S23)/Přehled!$A$1,0))</f>
        <v>1.3785714285714286</v>
      </c>
    </row>
    <row r="24" spans="1:24" s="22" customFormat="1" x14ac:dyDescent="0.25">
      <c r="A24" s="55">
        <v>22</v>
      </c>
      <c r="B24" s="34">
        <v>1628</v>
      </c>
      <c r="C24" s="7"/>
      <c r="D24" s="56">
        <v>325</v>
      </c>
      <c r="E24" s="41">
        <f t="shared" si="14"/>
        <v>165</v>
      </c>
      <c r="F24" s="41">
        <f t="shared" si="15"/>
        <v>55</v>
      </c>
      <c r="G24" s="41">
        <f t="shared" si="16"/>
        <v>15</v>
      </c>
      <c r="H24" s="7">
        <f t="shared" si="17"/>
        <v>5</v>
      </c>
      <c r="I24" s="34">
        <f t="shared" si="18"/>
        <v>618</v>
      </c>
      <c r="J24" s="41">
        <f t="shared" si="19"/>
        <v>314</v>
      </c>
      <c r="K24" s="41">
        <f t="shared" si="20"/>
        <v>105</v>
      </c>
      <c r="L24" s="41">
        <f t="shared" si="21"/>
        <v>29</v>
      </c>
      <c r="M24" s="7">
        <f t="shared" si="22"/>
        <v>10</v>
      </c>
      <c r="N24" s="36"/>
      <c r="O24" s="83">
        <f t="shared" si="23"/>
        <v>392</v>
      </c>
      <c r="P24" s="83">
        <f t="shared" si="24"/>
        <v>0</v>
      </c>
      <c r="Q24" s="83">
        <f t="shared" si="25"/>
        <v>486</v>
      </c>
      <c r="R24" s="83">
        <f t="shared" si="26"/>
        <v>533</v>
      </c>
      <c r="S24" s="83">
        <f t="shared" si="27"/>
        <v>552</v>
      </c>
      <c r="T24" s="73"/>
      <c r="U24" s="74">
        <f>IF(B24=C24,0,IF(S24&lt;&gt;"-",(S24)/Přehled!$A$1,0))</f>
        <v>1.3142857142857143</v>
      </c>
      <c r="W24"/>
      <c r="X24"/>
    </row>
    <row r="25" spans="1:24" s="22" customFormat="1" x14ac:dyDescent="0.25">
      <c r="A25" s="55">
        <v>23</v>
      </c>
      <c r="B25" s="34">
        <v>1668</v>
      </c>
      <c r="C25" s="7"/>
      <c r="D25" s="56">
        <v>345</v>
      </c>
      <c r="E25" s="41">
        <f t="shared" si="14"/>
        <v>175</v>
      </c>
      <c r="F25" s="41">
        <f t="shared" si="15"/>
        <v>60</v>
      </c>
      <c r="G25" s="41">
        <f t="shared" si="16"/>
        <v>15</v>
      </c>
      <c r="H25" s="7">
        <f t="shared" si="17"/>
        <v>5</v>
      </c>
      <c r="I25" s="34">
        <f t="shared" si="18"/>
        <v>656</v>
      </c>
      <c r="J25" s="41">
        <f t="shared" si="19"/>
        <v>333</v>
      </c>
      <c r="K25" s="41">
        <f t="shared" si="20"/>
        <v>114</v>
      </c>
      <c r="L25" s="41">
        <f t="shared" si="21"/>
        <v>29</v>
      </c>
      <c r="M25" s="7">
        <f t="shared" si="22"/>
        <v>10</v>
      </c>
      <c r="N25" s="36"/>
      <c r="O25" s="83">
        <f t="shared" si="23"/>
        <v>356</v>
      </c>
      <c r="P25" s="83">
        <f t="shared" si="24"/>
        <v>0</v>
      </c>
      <c r="Q25" s="83">
        <f t="shared" si="25"/>
        <v>451</v>
      </c>
      <c r="R25" s="83">
        <f t="shared" si="26"/>
        <v>507</v>
      </c>
      <c r="S25" s="83">
        <f t="shared" si="27"/>
        <v>526</v>
      </c>
      <c r="T25" s="73"/>
      <c r="U25" s="74">
        <f>IF(B25=C25,0,IF(S25&lt;&gt;"-",(S25)/Přehled!$A$1,0))</f>
        <v>1.2523809523809524</v>
      </c>
      <c r="W25"/>
      <c r="X25"/>
    </row>
    <row r="26" spans="1:24" s="22" customFormat="1" x14ac:dyDescent="0.25">
      <c r="A26" s="55">
        <v>24</v>
      </c>
      <c r="B26" s="34">
        <v>1710</v>
      </c>
      <c r="C26" s="7"/>
      <c r="D26" s="56">
        <v>360</v>
      </c>
      <c r="E26" s="41">
        <f t="shared" si="14"/>
        <v>180</v>
      </c>
      <c r="F26" s="41">
        <f t="shared" si="15"/>
        <v>60</v>
      </c>
      <c r="G26" s="41">
        <f t="shared" si="16"/>
        <v>15</v>
      </c>
      <c r="H26" s="7">
        <f t="shared" si="17"/>
        <v>5</v>
      </c>
      <c r="I26" s="34">
        <f t="shared" si="18"/>
        <v>684</v>
      </c>
      <c r="J26" s="41">
        <f t="shared" si="19"/>
        <v>342</v>
      </c>
      <c r="K26" s="41">
        <f t="shared" si="20"/>
        <v>114</v>
      </c>
      <c r="L26" s="41">
        <f t="shared" si="21"/>
        <v>29</v>
      </c>
      <c r="M26" s="7">
        <f t="shared" si="22"/>
        <v>10</v>
      </c>
      <c r="N26" s="36"/>
      <c r="O26" s="83">
        <f t="shared" si="23"/>
        <v>342</v>
      </c>
      <c r="P26" s="83">
        <f t="shared" si="24"/>
        <v>0</v>
      </c>
      <c r="Q26" s="83">
        <f t="shared" si="25"/>
        <v>456</v>
      </c>
      <c r="R26" s="83">
        <f t="shared" si="26"/>
        <v>512</v>
      </c>
      <c r="S26" s="83">
        <f t="shared" si="27"/>
        <v>531</v>
      </c>
      <c r="T26" s="73"/>
      <c r="U26" s="74">
        <f>IF(B26=C26,0,IF(S26&lt;&gt;"-",(S26)/Přehled!$A$1,0))</f>
        <v>1.2642857142857142</v>
      </c>
      <c r="W26"/>
      <c r="X26"/>
    </row>
    <row r="27" spans="1:24" s="22" customFormat="1" x14ac:dyDescent="0.25">
      <c r="A27" s="55">
        <v>25</v>
      </c>
      <c r="B27" s="34">
        <v>1753</v>
      </c>
      <c r="C27" s="7"/>
      <c r="D27" s="56">
        <v>380</v>
      </c>
      <c r="E27" s="41">
        <f t="shared" si="14"/>
        <v>190</v>
      </c>
      <c r="F27" s="41">
        <f t="shared" si="15"/>
        <v>65</v>
      </c>
      <c r="G27" s="41">
        <f t="shared" si="16"/>
        <v>15</v>
      </c>
      <c r="H27" s="7">
        <f t="shared" si="17"/>
        <v>5</v>
      </c>
      <c r="I27" s="34">
        <f t="shared" si="18"/>
        <v>722</v>
      </c>
      <c r="J27" s="41">
        <f t="shared" si="19"/>
        <v>361</v>
      </c>
      <c r="K27" s="41">
        <f t="shared" si="20"/>
        <v>124</v>
      </c>
      <c r="L27" s="41">
        <f t="shared" si="21"/>
        <v>29</v>
      </c>
      <c r="M27" s="7">
        <f t="shared" si="22"/>
        <v>10</v>
      </c>
      <c r="N27" s="36"/>
      <c r="O27" s="83">
        <f t="shared" si="23"/>
        <v>309</v>
      </c>
      <c r="P27" s="83">
        <f t="shared" si="24"/>
        <v>0</v>
      </c>
      <c r="Q27" s="83">
        <f t="shared" si="25"/>
        <v>422</v>
      </c>
      <c r="R27" s="83">
        <f t="shared" si="26"/>
        <v>488</v>
      </c>
      <c r="S27" s="83">
        <f t="shared" si="27"/>
        <v>507</v>
      </c>
      <c r="T27" s="73"/>
      <c r="U27" s="74">
        <f>IF(B27=C27,0,IF(S27&lt;&gt;"-",(S27)/Přehled!$A$1,0))</f>
        <v>1.2071428571428571</v>
      </c>
      <c r="W27"/>
      <c r="X27"/>
    </row>
    <row r="28" spans="1:24" s="22" customFormat="1" x14ac:dyDescent="0.25">
      <c r="A28" s="55">
        <v>26</v>
      </c>
      <c r="B28" s="34">
        <v>1797</v>
      </c>
      <c r="C28" s="7"/>
      <c r="D28" s="56">
        <v>400</v>
      </c>
      <c r="E28" s="41">
        <f t="shared" si="14"/>
        <v>200</v>
      </c>
      <c r="F28" s="41">
        <f t="shared" si="15"/>
        <v>65</v>
      </c>
      <c r="G28" s="41">
        <f t="shared" si="16"/>
        <v>15</v>
      </c>
      <c r="H28" s="7">
        <f t="shared" si="17"/>
        <v>5</v>
      </c>
      <c r="I28" s="34">
        <f t="shared" si="18"/>
        <v>760</v>
      </c>
      <c r="J28" s="41">
        <f t="shared" si="19"/>
        <v>380</v>
      </c>
      <c r="K28" s="41">
        <f t="shared" si="20"/>
        <v>124</v>
      </c>
      <c r="L28" s="41">
        <f t="shared" si="21"/>
        <v>29</v>
      </c>
      <c r="M28" s="7">
        <f t="shared" si="22"/>
        <v>10</v>
      </c>
      <c r="N28" s="36"/>
      <c r="O28" s="83">
        <f t="shared" si="23"/>
        <v>277</v>
      </c>
      <c r="P28" s="83">
        <f t="shared" si="24"/>
        <v>0</v>
      </c>
      <c r="Q28" s="83">
        <f t="shared" si="25"/>
        <v>409</v>
      </c>
      <c r="R28" s="83">
        <f t="shared" si="26"/>
        <v>475</v>
      </c>
      <c r="S28" s="83">
        <f t="shared" si="27"/>
        <v>494</v>
      </c>
      <c r="T28" s="73"/>
      <c r="U28" s="74">
        <f>IF(B28=C28,0,IF(S28&lt;&gt;"-",(S28)/Přehled!$A$1,0))</f>
        <v>1.1761904761904762</v>
      </c>
      <c r="W28"/>
      <c r="X28"/>
    </row>
    <row r="29" spans="1:24" s="22" customFormat="1" x14ac:dyDescent="0.25">
      <c r="A29" s="55">
        <v>27</v>
      </c>
      <c r="B29" s="34">
        <v>1842</v>
      </c>
      <c r="C29" s="7"/>
      <c r="D29" s="56">
        <v>415</v>
      </c>
      <c r="E29" s="41">
        <f t="shared" si="14"/>
        <v>210</v>
      </c>
      <c r="F29" s="41">
        <f t="shared" si="15"/>
        <v>70</v>
      </c>
      <c r="G29" s="41">
        <f t="shared" si="16"/>
        <v>20</v>
      </c>
      <c r="H29" s="7">
        <f t="shared" si="17"/>
        <v>5</v>
      </c>
      <c r="I29" s="34">
        <f t="shared" si="18"/>
        <v>789</v>
      </c>
      <c r="J29" s="41">
        <f t="shared" si="19"/>
        <v>399</v>
      </c>
      <c r="K29" s="41">
        <f t="shared" si="20"/>
        <v>133</v>
      </c>
      <c r="L29" s="41">
        <f t="shared" si="21"/>
        <v>38</v>
      </c>
      <c r="M29" s="7">
        <f t="shared" si="22"/>
        <v>10</v>
      </c>
      <c r="N29" s="36"/>
      <c r="O29" s="83">
        <f t="shared" si="23"/>
        <v>264</v>
      </c>
      <c r="P29" s="83">
        <f t="shared" si="24"/>
        <v>0</v>
      </c>
      <c r="Q29" s="83">
        <f t="shared" si="25"/>
        <v>388</v>
      </c>
      <c r="R29" s="83">
        <f t="shared" si="26"/>
        <v>445</v>
      </c>
      <c r="S29" s="83">
        <f t="shared" si="27"/>
        <v>473</v>
      </c>
      <c r="T29" s="73"/>
      <c r="U29" s="74">
        <f>IF(B29=C29,0,IF(S29&lt;&gt;"-",(S29)/Přehled!$A$1,0))</f>
        <v>1.1261904761904762</v>
      </c>
      <c r="W29"/>
      <c r="X29"/>
    </row>
    <row r="30" spans="1:24" s="22" customFormat="1" x14ac:dyDescent="0.25">
      <c r="A30" s="55">
        <v>28</v>
      </c>
      <c r="B30" s="34">
        <v>1888</v>
      </c>
      <c r="C30" s="7"/>
      <c r="D30" s="56">
        <v>435</v>
      </c>
      <c r="E30" s="41">
        <f t="shared" si="14"/>
        <v>220</v>
      </c>
      <c r="F30" s="41">
        <f t="shared" si="15"/>
        <v>75</v>
      </c>
      <c r="G30" s="41">
        <f t="shared" si="16"/>
        <v>20</v>
      </c>
      <c r="H30" s="7">
        <f t="shared" si="17"/>
        <v>5</v>
      </c>
      <c r="I30" s="34">
        <f t="shared" si="18"/>
        <v>827</v>
      </c>
      <c r="J30" s="41">
        <f t="shared" si="19"/>
        <v>418</v>
      </c>
      <c r="K30" s="41">
        <f t="shared" si="20"/>
        <v>143</v>
      </c>
      <c r="L30" s="41">
        <f t="shared" si="21"/>
        <v>38</v>
      </c>
      <c r="M30" s="7">
        <f t="shared" si="22"/>
        <v>10</v>
      </c>
      <c r="N30" s="36"/>
      <c r="O30" s="83">
        <f t="shared" si="23"/>
        <v>234</v>
      </c>
      <c r="P30" s="83">
        <f t="shared" si="24"/>
        <v>0</v>
      </c>
      <c r="Q30" s="83">
        <f t="shared" si="25"/>
        <v>357</v>
      </c>
      <c r="R30" s="83">
        <f t="shared" si="26"/>
        <v>424</v>
      </c>
      <c r="S30" s="83">
        <f t="shared" si="27"/>
        <v>452</v>
      </c>
      <c r="T30" s="73"/>
      <c r="U30" s="74">
        <f>IF(B30=C30,0,IF(S30&lt;&gt;"-",(S30)/Přehled!$A$1,0))</f>
        <v>1.0761904761904761</v>
      </c>
      <c r="W30"/>
      <c r="X30"/>
    </row>
    <row r="31" spans="1:24" s="22" customFormat="1" x14ac:dyDescent="0.25">
      <c r="A31" s="55">
        <v>29</v>
      </c>
      <c r="B31" s="34">
        <v>1935</v>
      </c>
      <c r="C31" s="7"/>
      <c r="D31" s="56">
        <v>455</v>
      </c>
      <c r="E31" s="41">
        <f t="shared" si="14"/>
        <v>230</v>
      </c>
      <c r="F31" s="41">
        <f t="shared" si="15"/>
        <v>75</v>
      </c>
      <c r="G31" s="41">
        <f t="shared" si="16"/>
        <v>20</v>
      </c>
      <c r="H31" s="7">
        <f t="shared" si="17"/>
        <v>5</v>
      </c>
      <c r="I31" s="34">
        <f t="shared" si="18"/>
        <v>865</v>
      </c>
      <c r="J31" s="41">
        <f t="shared" si="19"/>
        <v>437</v>
      </c>
      <c r="K31" s="41">
        <f t="shared" si="20"/>
        <v>143</v>
      </c>
      <c r="L31" s="41">
        <f t="shared" si="21"/>
        <v>38</v>
      </c>
      <c r="M31" s="7">
        <f t="shared" si="22"/>
        <v>10</v>
      </c>
      <c r="N31" s="36"/>
      <c r="O31" s="83">
        <f t="shared" si="23"/>
        <v>205</v>
      </c>
      <c r="P31" s="83">
        <f t="shared" si="24"/>
        <v>0</v>
      </c>
      <c r="Q31" s="83">
        <f t="shared" si="25"/>
        <v>347</v>
      </c>
      <c r="R31" s="83">
        <f t="shared" si="26"/>
        <v>414</v>
      </c>
      <c r="S31" s="83">
        <f t="shared" si="27"/>
        <v>442</v>
      </c>
      <c r="T31" s="73"/>
      <c r="U31" s="74">
        <f>IF(B31=C31,0,IF(S31&lt;&gt;"-",(S31)/Přehled!$A$1,0))</f>
        <v>1.0523809523809524</v>
      </c>
      <c r="W31"/>
      <c r="X31"/>
    </row>
    <row r="32" spans="1:24" s="103" customFormat="1" x14ac:dyDescent="0.25">
      <c r="A32" s="55">
        <v>30</v>
      </c>
      <c r="B32" s="34">
        <v>1983</v>
      </c>
      <c r="C32" s="7"/>
      <c r="D32" s="56">
        <v>475</v>
      </c>
      <c r="E32" s="41">
        <f t="shared" si="14"/>
        <v>240</v>
      </c>
      <c r="F32" s="41">
        <f t="shared" si="15"/>
        <v>80</v>
      </c>
      <c r="G32" s="41">
        <f t="shared" si="16"/>
        <v>20</v>
      </c>
      <c r="H32" s="7">
        <f t="shared" si="17"/>
        <v>5</v>
      </c>
      <c r="I32" s="34">
        <f t="shared" si="18"/>
        <v>903</v>
      </c>
      <c r="J32" s="41">
        <f t="shared" si="19"/>
        <v>456</v>
      </c>
      <c r="K32" s="41">
        <f t="shared" si="20"/>
        <v>152</v>
      </c>
      <c r="L32" s="41">
        <f t="shared" si="21"/>
        <v>38</v>
      </c>
      <c r="M32" s="7">
        <f t="shared" si="22"/>
        <v>10</v>
      </c>
      <c r="N32" s="36"/>
      <c r="O32" s="83">
        <f t="shared" si="23"/>
        <v>177</v>
      </c>
      <c r="P32" s="83">
        <f t="shared" si="24"/>
        <v>0</v>
      </c>
      <c r="Q32" s="83">
        <f t="shared" si="25"/>
        <v>320</v>
      </c>
      <c r="R32" s="83">
        <f t="shared" si="26"/>
        <v>396</v>
      </c>
      <c r="S32" s="83">
        <f t="shared" si="27"/>
        <v>424</v>
      </c>
      <c r="T32" s="73"/>
      <c r="U32" s="74">
        <f>IF(B32=C32,0,IF(S32&lt;&gt;"-",(S32)/Přehled!$A$1,0))</f>
        <v>1.0095238095238095</v>
      </c>
      <c r="W32"/>
      <c r="X32"/>
    </row>
    <row r="33" spans="1:24" s="22" customFormat="1" x14ac:dyDescent="0.25">
      <c r="A33" s="50">
        <v>31</v>
      </c>
      <c r="B33" s="51">
        <v>2033</v>
      </c>
      <c r="C33" s="52"/>
      <c r="D33" s="53">
        <v>495</v>
      </c>
      <c r="E33" s="54">
        <f t="shared" si="14"/>
        <v>250</v>
      </c>
      <c r="F33" s="54">
        <f t="shared" si="15"/>
        <v>85</v>
      </c>
      <c r="G33" s="54">
        <f t="shared" si="16"/>
        <v>20</v>
      </c>
      <c r="H33" s="52">
        <f t="shared" si="17"/>
        <v>5</v>
      </c>
      <c r="I33" s="51">
        <f t="shared" si="18"/>
        <v>941</v>
      </c>
      <c r="J33" s="54">
        <f t="shared" si="19"/>
        <v>475</v>
      </c>
      <c r="K33" s="54">
        <f t="shared" si="20"/>
        <v>162</v>
      </c>
      <c r="L33" s="54">
        <f t="shared" si="21"/>
        <v>38</v>
      </c>
      <c r="M33" s="52">
        <f t="shared" si="22"/>
        <v>10</v>
      </c>
      <c r="N33" s="36"/>
      <c r="O33" s="83">
        <f t="shared" si="23"/>
        <v>151</v>
      </c>
      <c r="P33" s="83">
        <f t="shared" si="24"/>
        <v>0</v>
      </c>
      <c r="Q33" s="83">
        <f t="shared" si="25"/>
        <v>293</v>
      </c>
      <c r="R33" s="83">
        <f t="shared" si="26"/>
        <v>379</v>
      </c>
      <c r="S33" s="83">
        <f t="shared" si="27"/>
        <v>407</v>
      </c>
      <c r="T33" s="73"/>
      <c r="U33" s="74">
        <f>IF(B33=C33,0,IF(S33&lt;&gt;"-",(S33)/Přehled!$A$1,0))</f>
        <v>0.96904761904761905</v>
      </c>
      <c r="W33"/>
      <c r="X33"/>
    </row>
    <row r="34" spans="1:24" x14ac:dyDescent="0.25">
      <c r="A34" s="55">
        <v>32</v>
      </c>
      <c r="B34" s="34">
        <v>2084</v>
      </c>
      <c r="C34" s="7"/>
      <c r="D34" s="56">
        <v>510</v>
      </c>
      <c r="E34" s="41">
        <f t="shared" si="14"/>
        <v>255</v>
      </c>
      <c r="F34" s="41">
        <f t="shared" si="15"/>
        <v>85</v>
      </c>
      <c r="G34" s="41">
        <f t="shared" si="16"/>
        <v>20</v>
      </c>
      <c r="H34" s="7">
        <f t="shared" si="17"/>
        <v>5</v>
      </c>
      <c r="I34" s="34">
        <f t="shared" si="18"/>
        <v>969</v>
      </c>
      <c r="J34" s="41">
        <f t="shared" si="19"/>
        <v>485</v>
      </c>
      <c r="K34" s="41">
        <f t="shared" si="20"/>
        <v>162</v>
      </c>
      <c r="L34" s="41">
        <f t="shared" si="21"/>
        <v>38</v>
      </c>
      <c r="M34" s="7">
        <f t="shared" si="22"/>
        <v>10</v>
      </c>
      <c r="N34" s="36"/>
      <c r="O34" s="83">
        <f t="shared" si="23"/>
        <v>146</v>
      </c>
      <c r="P34" s="83">
        <f t="shared" si="24"/>
        <v>0</v>
      </c>
      <c r="Q34" s="83">
        <f t="shared" si="25"/>
        <v>306</v>
      </c>
      <c r="R34" s="83">
        <f t="shared" si="26"/>
        <v>392</v>
      </c>
      <c r="S34" s="83">
        <f t="shared" si="27"/>
        <v>420</v>
      </c>
      <c r="T34" s="73"/>
      <c r="U34" s="74">
        <f>IF(B34=C34,0,IF(S34&lt;&gt;"-",(S34)/Přehled!$A$1,0))</f>
        <v>1</v>
      </c>
    </row>
    <row r="35" spans="1:24" x14ac:dyDescent="0.25">
      <c r="A35" s="55">
        <v>33</v>
      </c>
      <c r="B35" s="34">
        <v>2136</v>
      </c>
      <c r="C35" s="7"/>
      <c r="D35" s="56">
        <v>530</v>
      </c>
      <c r="E35" s="41">
        <f t="shared" si="14"/>
        <v>265</v>
      </c>
      <c r="F35" s="41">
        <f t="shared" si="15"/>
        <v>90</v>
      </c>
      <c r="G35" s="41">
        <f t="shared" si="16"/>
        <v>25</v>
      </c>
      <c r="H35" s="7">
        <f t="shared" si="17"/>
        <v>5</v>
      </c>
      <c r="I35" s="34">
        <f t="shared" si="18"/>
        <v>1007</v>
      </c>
      <c r="J35" s="41">
        <f t="shared" si="19"/>
        <v>504</v>
      </c>
      <c r="K35" s="41">
        <f t="shared" si="20"/>
        <v>171</v>
      </c>
      <c r="L35" s="41">
        <f t="shared" si="21"/>
        <v>48</v>
      </c>
      <c r="M35" s="7">
        <f t="shared" si="22"/>
        <v>10</v>
      </c>
      <c r="N35" s="36"/>
      <c r="O35" s="83">
        <f t="shared" si="23"/>
        <v>122</v>
      </c>
      <c r="P35" s="83">
        <f t="shared" si="24"/>
        <v>0</v>
      </c>
      <c r="Q35" s="83">
        <f t="shared" si="25"/>
        <v>283</v>
      </c>
      <c r="R35" s="83">
        <f t="shared" si="26"/>
        <v>358</v>
      </c>
      <c r="S35" s="83">
        <f t="shared" si="27"/>
        <v>396</v>
      </c>
      <c r="T35" s="73"/>
      <c r="U35" s="74">
        <f>IF(B35=C35,0,IF(S35&lt;&gt;"-",(S35)/Přehled!$A$1,0))</f>
        <v>0.94285714285714284</v>
      </c>
    </row>
    <row r="36" spans="1:24" x14ac:dyDescent="0.25">
      <c r="A36" s="55">
        <v>34</v>
      </c>
      <c r="B36" s="34">
        <v>2189</v>
      </c>
      <c r="C36" s="7"/>
      <c r="D36" s="56">
        <v>550</v>
      </c>
      <c r="E36" s="41">
        <f t="shared" si="14"/>
        <v>275</v>
      </c>
      <c r="F36" s="41">
        <f t="shared" si="15"/>
        <v>90</v>
      </c>
      <c r="G36" s="41">
        <f t="shared" si="16"/>
        <v>25</v>
      </c>
      <c r="H36" s="7">
        <f t="shared" si="17"/>
        <v>5</v>
      </c>
      <c r="I36" s="34">
        <f t="shared" si="18"/>
        <v>1045</v>
      </c>
      <c r="J36" s="41">
        <f t="shared" si="19"/>
        <v>523</v>
      </c>
      <c r="K36" s="41">
        <f t="shared" si="20"/>
        <v>171</v>
      </c>
      <c r="L36" s="41">
        <f t="shared" si="21"/>
        <v>48</v>
      </c>
      <c r="M36" s="7">
        <f t="shared" si="22"/>
        <v>10</v>
      </c>
      <c r="N36" s="36"/>
      <c r="O36" s="83">
        <f t="shared" si="23"/>
        <v>99</v>
      </c>
      <c r="P36" s="83">
        <f t="shared" si="24"/>
        <v>0</v>
      </c>
      <c r="Q36" s="83">
        <f t="shared" si="25"/>
        <v>279</v>
      </c>
      <c r="R36" s="83">
        <f t="shared" si="26"/>
        <v>354</v>
      </c>
      <c r="S36" s="83">
        <f t="shared" si="27"/>
        <v>392</v>
      </c>
      <c r="T36" s="73"/>
      <c r="U36" s="74">
        <f>IF(B36=C36,0,IF(S36&lt;&gt;"-",(S36)/Přehled!$A$1,0))</f>
        <v>0.93333333333333335</v>
      </c>
    </row>
    <row r="37" spans="1:24" x14ac:dyDescent="0.25">
      <c r="A37" s="55">
        <v>35</v>
      </c>
      <c r="B37" s="34">
        <v>2244</v>
      </c>
      <c r="C37" s="7"/>
      <c r="D37" s="56">
        <v>570</v>
      </c>
      <c r="E37" s="41">
        <f t="shared" si="14"/>
        <v>285</v>
      </c>
      <c r="F37" s="41">
        <f t="shared" si="15"/>
        <v>95</v>
      </c>
      <c r="G37" s="41">
        <f t="shared" si="16"/>
        <v>25</v>
      </c>
      <c r="H37" s="7">
        <f t="shared" si="17"/>
        <v>5</v>
      </c>
      <c r="I37" s="34">
        <f t="shared" si="18"/>
        <v>1083</v>
      </c>
      <c r="J37" s="41">
        <f t="shared" si="19"/>
        <v>542</v>
      </c>
      <c r="K37" s="41">
        <f t="shared" si="20"/>
        <v>181</v>
      </c>
      <c r="L37" s="41">
        <f t="shared" si="21"/>
        <v>48</v>
      </c>
      <c r="M37" s="7">
        <f t="shared" si="22"/>
        <v>10</v>
      </c>
      <c r="N37" s="36"/>
      <c r="O37" s="83">
        <f t="shared" si="23"/>
        <v>78</v>
      </c>
      <c r="P37" s="83">
        <f t="shared" si="24"/>
        <v>0</v>
      </c>
      <c r="Q37" s="83">
        <f t="shared" si="25"/>
        <v>257</v>
      </c>
      <c r="R37" s="83">
        <f t="shared" si="26"/>
        <v>342</v>
      </c>
      <c r="S37" s="83">
        <f t="shared" si="27"/>
        <v>380</v>
      </c>
      <c r="T37" s="73"/>
      <c r="U37" s="74">
        <f>IF(B37=C37,0,IF(S37&lt;&gt;"-",(S37)/Přehled!$A$1,0))</f>
        <v>0.90476190476190477</v>
      </c>
    </row>
    <row r="38" spans="1:24" x14ac:dyDescent="0.25">
      <c r="A38" s="55">
        <v>36</v>
      </c>
      <c r="B38" s="34">
        <v>2300</v>
      </c>
      <c r="C38" s="7"/>
      <c r="D38" s="56">
        <v>590</v>
      </c>
      <c r="E38" s="41">
        <f t="shared" si="14"/>
        <v>295</v>
      </c>
      <c r="F38" s="41">
        <f t="shared" si="15"/>
        <v>100</v>
      </c>
      <c r="G38" s="41">
        <f t="shared" si="16"/>
        <v>25</v>
      </c>
      <c r="H38" s="7">
        <f t="shared" si="17"/>
        <v>5</v>
      </c>
      <c r="I38" s="34">
        <f t="shared" si="18"/>
        <v>1121</v>
      </c>
      <c r="J38" s="41">
        <f t="shared" si="19"/>
        <v>561</v>
      </c>
      <c r="K38" s="41">
        <f t="shared" si="20"/>
        <v>190</v>
      </c>
      <c r="L38" s="41">
        <f t="shared" si="21"/>
        <v>48</v>
      </c>
      <c r="M38" s="7">
        <f t="shared" si="22"/>
        <v>10</v>
      </c>
      <c r="N38" s="36"/>
      <c r="O38" s="83">
        <f t="shared" si="23"/>
        <v>58</v>
      </c>
      <c r="P38" s="83">
        <f t="shared" si="24"/>
        <v>0</v>
      </c>
      <c r="Q38" s="83">
        <f t="shared" si="25"/>
        <v>238</v>
      </c>
      <c r="R38" s="83">
        <f t="shared" si="26"/>
        <v>332</v>
      </c>
      <c r="S38" s="83">
        <f t="shared" si="27"/>
        <v>370</v>
      </c>
      <c r="T38" s="73"/>
      <c r="U38" s="74">
        <f>IF(B38=C38,0,IF(S38&lt;&gt;"-",(S38)/Přehled!$A$1,0))</f>
        <v>0.88095238095238093</v>
      </c>
    </row>
    <row r="39" spans="1:24" x14ac:dyDescent="0.25">
      <c r="A39" s="55">
        <v>37</v>
      </c>
      <c r="B39" s="34">
        <v>2357</v>
      </c>
      <c r="C39" s="7"/>
      <c r="D39" s="56">
        <v>610</v>
      </c>
      <c r="E39" s="41">
        <f t="shared" si="14"/>
        <v>305</v>
      </c>
      <c r="F39" s="41">
        <f t="shared" si="15"/>
        <v>100</v>
      </c>
      <c r="G39" s="41">
        <f t="shared" si="16"/>
        <v>25</v>
      </c>
      <c r="H39" s="7">
        <f t="shared" si="17"/>
        <v>5</v>
      </c>
      <c r="I39" s="34">
        <f t="shared" si="18"/>
        <v>1159</v>
      </c>
      <c r="J39" s="41">
        <f t="shared" si="19"/>
        <v>580</v>
      </c>
      <c r="K39" s="41">
        <f t="shared" si="20"/>
        <v>190</v>
      </c>
      <c r="L39" s="41">
        <f t="shared" si="21"/>
        <v>48</v>
      </c>
      <c r="M39" s="7">
        <f t="shared" si="22"/>
        <v>10</v>
      </c>
      <c r="N39" s="36"/>
      <c r="O39" s="83">
        <f t="shared" si="23"/>
        <v>39</v>
      </c>
      <c r="P39" s="83">
        <f t="shared" si="24"/>
        <v>0</v>
      </c>
      <c r="Q39" s="83">
        <f t="shared" si="25"/>
        <v>238</v>
      </c>
      <c r="R39" s="83">
        <f t="shared" si="26"/>
        <v>332</v>
      </c>
      <c r="S39" s="83">
        <f t="shared" si="27"/>
        <v>370</v>
      </c>
      <c r="T39" s="73"/>
      <c r="U39" s="74">
        <f>IF(B39=C39,0,IF(S39&lt;&gt;"-",(S39)/Přehled!$A$1,0))</f>
        <v>0.88095238095238093</v>
      </c>
    </row>
    <row r="40" spans="1:24" x14ac:dyDescent="0.25">
      <c r="A40" s="55">
        <v>38</v>
      </c>
      <c r="B40" s="34">
        <v>2416</v>
      </c>
      <c r="C40" s="7"/>
      <c r="D40" s="56">
        <v>630</v>
      </c>
      <c r="E40" s="41">
        <f t="shared" si="14"/>
        <v>315</v>
      </c>
      <c r="F40" s="41">
        <f t="shared" si="15"/>
        <v>105</v>
      </c>
      <c r="G40" s="41">
        <f t="shared" si="16"/>
        <v>25</v>
      </c>
      <c r="H40" s="7">
        <f t="shared" si="17"/>
        <v>5</v>
      </c>
      <c r="I40" s="34">
        <f t="shared" si="18"/>
        <v>1197</v>
      </c>
      <c r="J40" s="41">
        <f t="shared" si="19"/>
        <v>599</v>
      </c>
      <c r="K40" s="41">
        <f t="shared" si="20"/>
        <v>200</v>
      </c>
      <c r="L40" s="41">
        <f t="shared" si="21"/>
        <v>48</v>
      </c>
      <c r="M40" s="7">
        <f t="shared" si="22"/>
        <v>10</v>
      </c>
      <c r="N40" s="36"/>
      <c r="O40" s="83">
        <f t="shared" si="23"/>
        <v>22</v>
      </c>
      <c r="P40" s="83">
        <f t="shared" si="24"/>
        <v>0</v>
      </c>
      <c r="Q40" s="83">
        <f t="shared" si="25"/>
        <v>220</v>
      </c>
      <c r="R40" s="83">
        <f t="shared" si="26"/>
        <v>324</v>
      </c>
      <c r="S40" s="83">
        <f t="shared" si="27"/>
        <v>362</v>
      </c>
      <c r="T40" s="73"/>
      <c r="U40" s="74">
        <f>IF(B40=C40,0,IF(S40&lt;&gt;"-",(S40)/Přehled!$A$1,0))</f>
        <v>0.86190476190476195</v>
      </c>
    </row>
    <row r="41" spans="1:24" x14ac:dyDescent="0.25">
      <c r="A41" s="55">
        <v>39</v>
      </c>
      <c r="B41" s="34">
        <v>2477</v>
      </c>
      <c r="C41" s="7"/>
      <c r="D41" s="56">
        <v>650</v>
      </c>
      <c r="E41" s="41">
        <f t="shared" si="14"/>
        <v>325</v>
      </c>
      <c r="F41" s="41">
        <f t="shared" si="15"/>
        <v>110</v>
      </c>
      <c r="G41" s="41">
        <f t="shared" si="16"/>
        <v>30</v>
      </c>
      <c r="H41" s="7">
        <f t="shared" si="17"/>
        <v>5</v>
      </c>
      <c r="I41" s="34">
        <f t="shared" si="18"/>
        <v>1235</v>
      </c>
      <c r="J41" s="41">
        <f t="shared" si="19"/>
        <v>618</v>
      </c>
      <c r="K41" s="41">
        <f t="shared" si="20"/>
        <v>209</v>
      </c>
      <c r="L41" s="41">
        <f t="shared" si="21"/>
        <v>57</v>
      </c>
      <c r="M41" s="7">
        <f t="shared" si="22"/>
        <v>10</v>
      </c>
      <c r="N41" s="36"/>
      <c r="O41" s="83">
        <f t="shared" si="23"/>
        <v>7</v>
      </c>
      <c r="P41" s="83">
        <f t="shared" si="24"/>
        <v>0</v>
      </c>
      <c r="Q41" s="83">
        <f t="shared" si="25"/>
        <v>206</v>
      </c>
      <c r="R41" s="83">
        <f t="shared" si="26"/>
        <v>301</v>
      </c>
      <c r="S41" s="83">
        <f t="shared" si="27"/>
        <v>348</v>
      </c>
      <c r="T41" s="73"/>
      <c r="U41" s="74">
        <f>IF(B41=C41,0,IF(S41&lt;&gt;"-",(S41)/Přehled!$A$1,0))</f>
        <v>0.82857142857142863</v>
      </c>
    </row>
    <row r="42" spans="1:24" x14ac:dyDescent="0.25">
      <c r="A42" s="55">
        <v>40</v>
      </c>
      <c r="B42" s="34">
        <v>2539</v>
      </c>
      <c r="C42" s="7"/>
      <c r="D42" s="56">
        <v>670</v>
      </c>
      <c r="E42" s="41">
        <f t="shared" si="14"/>
        <v>335</v>
      </c>
      <c r="F42" s="41">
        <f t="shared" si="15"/>
        <v>110</v>
      </c>
      <c r="G42" s="41">
        <f t="shared" si="16"/>
        <v>30</v>
      </c>
      <c r="H42" s="7">
        <f t="shared" si="17"/>
        <v>5</v>
      </c>
      <c r="I42" s="34">
        <f t="shared" si="18"/>
        <v>1273</v>
      </c>
      <c r="J42" s="41">
        <f t="shared" si="19"/>
        <v>637</v>
      </c>
      <c r="K42" s="41">
        <f t="shared" si="20"/>
        <v>209</v>
      </c>
      <c r="L42" s="41">
        <f t="shared" si="21"/>
        <v>57</v>
      </c>
      <c r="M42" s="7">
        <f t="shared" si="22"/>
        <v>10</v>
      </c>
      <c r="N42" s="36"/>
      <c r="O42" s="83">
        <f t="shared" si="23"/>
        <v>0</v>
      </c>
      <c r="P42" s="83">
        <f t="shared" si="24"/>
        <v>0</v>
      </c>
      <c r="Q42" s="83">
        <f t="shared" si="25"/>
        <v>211</v>
      </c>
      <c r="R42" s="83">
        <f t="shared" si="26"/>
        <v>306</v>
      </c>
      <c r="S42" s="83">
        <f t="shared" si="27"/>
        <v>353</v>
      </c>
      <c r="T42" s="73"/>
      <c r="U42" s="74">
        <f>IF(B42=C42,0,IF(S42&lt;&gt;"-",(S42)/Přehled!$A$1,0))</f>
        <v>0.84047619047619049</v>
      </c>
    </row>
    <row r="43" spans="1:24" x14ac:dyDescent="0.25">
      <c r="A43" s="50">
        <v>41</v>
      </c>
      <c r="B43" s="51">
        <v>2602</v>
      </c>
      <c r="C43" s="52"/>
      <c r="D43" s="53">
        <v>690</v>
      </c>
      <c r="E43" s="54">
        <f t="shared" si="14"/>
        <v>345</v>
      </c>
      <c r="F43" s="54">
        <f t="shared" si="15"/>
        <v>115</v>
      </c>
      <c r="G43" s="54">
        <f t="shared" si="16"/>
        <v>30</v>
      </c>
      <c r="H43" s="52">
        <f t="shared" si="17"/>
        <v>5</v>
      </c>
      <c r="I43" s="51">
        <f t="shared" si="18"/>
        <v>1311</v>
      </c>
      <c r="J43" s="54">
        <f t="shared" si="19"/>
        <v>656</v>
      </c>
      <c r="K43" s="54">
        <f t="shared" si="20"/>
        <v>219</v>
      </c>
      <c r="L43" s="54">
        <f t="shared" si="21"/>
        <v>57</v>
      </c>
      <c r="M43" s="52">
        <f t="shared" si="22"/>
        <v>10</v>
      </c>
      <c r="N43" s="36"/>
      <c r="O43" s="83">
        <f t="shared" si="23"/>
        <v>0</v>
      </c>
      <c r="P43" s="83">
        <f t="shared" si="24"/>
        <v>0</v>
      </c>
      <c r="Q43" s="83">
        <f t="shared" si="25"/>
        <v>197</v>
      </c>
      <c r="R43" s="83">
        <f t="shared" si="26"/>
        <v>302</v>
      </c>
      <c r="S43" s="83">
        <f t="shared" si="27"/>
        <v>349</v>
      </c>
      <c r="T43" s="73"/>
      <c r="U43" s="74">
        <f>IF(B43=C43,0,IF(S43&lt;&gt;"-",(S43)/Přehled!$A$1,0))</f>
        <v>0.830952380952381</v>
      </c>
    </row>
    <row r="44" spans="1:24" x14ac:dyDescent="0.25">
      <c r="A44" s="55">
        <v>42</v>
      </c>
      <c r="B44" s="34">
        <v>2667</v>
      </c>
      <c r="C44" s="7"/>
      <c r="D44" s="56">
        <v>715</v>
      </c>
      <c r="E44" s="41">
        <f t="shared" si="14"/>
        <v>360</v>
      </c>
      <c r="F44" s="41">
        <f t="shared" si="15"/>
        <v>120</v>
      </c>
      <c r="G44" s="41">
        <f t="shared" si="16"/>
        <v>30</v>
      </c>
      <c r="H44" s="7">
        <f t="shared" si="17"/>
        <v>5</v>
      </c>
      <c r="I44" s="34">
        <f t="shared" si="18"/>
        <v>1359</v>
      </c>
      <c r="J44" s="41">
        <f t="shared" si="19"/>
        <v>684</v>
      </c>
      <c r="K44" s="41">
        <f t="shared" si="20"/>
        <v>228</v>
      </c>
      <c r="L44" s="41">
        <f t="shared" si="21"/>
        <v>57</v>
      </c>
      <c r="M44" s="7">
        <f t="shared" si="22"/>
        <v>10</v>
      </c>
      <c r="N44" s="36"/>
      <c r="O44" s="83">
        <f t="shared" si="23"/>
        <v>0</v>
      </c>
      <c r="P44" s="83">
        <f t="shared" si="24"/>
        <v>0</v>
      </c>
      <c r="Q44" s="83">
        <f t="shared" si="25"/>
        <v>168</v>
      </c>
      <c r="R44" s="83">
        <f t="shared" si="26"/>
        <v>282</v>
      </c>
      <c r="S44" s="83">
        <f t="shared" si="27"/>
        <v>329</v>
      </c>
      <c r="T44" s="73"/>
      <c r="U44" s="74">
        <f>IF(B44=C44,0,IF(S44&lt;&gt;"-",(S44)/Přehled!$A$1,0))</f>
        <v>0.78333333333333333</v>
      </c>
    </row>
    <row r="45" spans="1:24" x14ac:dyDescent="0.25">
      <c r="A45" s="55">
        <v>43</v>
      </c>
      <c r="B45" s="34">
        <v>2734</v>
      </c>
      <c r="C45" s="7"/>
      <c r="D45" s="56">
        <v>735</v>
      </c>
      <c r="E45" s="41">
        <f t="shared" si="14"/>
        <v>370</v>
      </c>
      <c r="F45" s="41">
        <f t="shared" si="15"/>
        <v>125</v>
      </c>
      <c r="G45" s="41">
        <f t="shared" si="16"/>
        <v>30</v>
      </c>
      <c r="H45" s="7">
        <f t="shared" si="17"/>
        <v>5</v>
      </c>
      <c r="I45" s="34">
        <f t="shared" si="18"/>
        <v>1397</v>
      </c>
      <c r="J45" s="41">
        <f t="shared" si="19"/>
        <v>703</v>
      </c>
      <c r="K45" s="41">
        <f t="shared" si="20"/>
        <v>238</v>
      </c>
      <c r="L45" s="41">
        <f t="shared" si="21"/>
        <v>57</v>
      </c>
      <c r="M45" s="7">
        <f t="shared" si="22"/>
        <v>10</v>
      </c>
      <c r="N45" s="36"/>
      <c r="O45" s="83">
        <f t="shared" si="23"/>
        <v>0</v>
      </c>
      <c r="P45" s="83">
        <f t="shared" si="24"/>
        <v>0</v>
      </c>
      <c r="Q45" s="83">
        <f t="shared" si="25"/>
        <v>158</v>
      </c>
      <c r="R45" s="83">
        <f t="shared" si="26"/>
        <v>282</v>
      </c>
      <c r="S45" s="83">
        <f t="shared" si="27"/>
        <v>329</v>
      </c>
      <c r="T45" s="73"/>
      <c r="U45" s="74">
        <f>IF(B45=C45,0,IF(S45&lt;&gt;"-",(S45)/Přehled!$A$1,0))</f>
        <v>0.78333333333333333</v>
      </c>
    </row>
    <row r="46" spans="1:24" x14ac:dyDescent="0.25">
      <c r="A46" s="55">
        <v>44</v>
      </c>
      <c r="B46" s="34">
        <v>2802</v>
      </c>
      <c r="C46" s="7"/>
      <c r="D46" s="56">
        <v>755</v>
      </c>
      <c r="E46" s="41">
        <f t="shared" si="14"/>
        <v>380</v>
      </c>
      <c r="F46" s="41">
        <f t="shared" si="15"/>
        <v>125</v>
      </c>
      <c r="G46" s="41">
        <f t="shared" si="16"/>
        <v>30</v>
      </c>
      <c r="H46" s="7">
        <f t="shared" si="17"/>
        <v>5</v>
      </c>
      <c r="I46" s="34">
        <f t="shared" si="18"/>
        <v>1435</v>
      </c>
      <c r="J46" s="41">
        <f t="shared" si="19"/>
        <v>722</v>
      </c>
      <c r="K46" s="41">
        <f t="shared" si="20"/>
        <v>238</v>
      </c>
      <c r="L46" s="41">
        <f t="shared" si="21"/>
        <v>57</v>
      </c>
      <c r="M46" s="7">
        <f t="shared" si="22"/>
        <v>10</v>
      </c>
      <c r="N46" s="36"/>
      <c r="O46" s="83">
        <f t="shared" si="23"/>
        <v>0</v>
      </c>
      <c r="P46" s="83">
        <f t="shared" si="24"/>
        <v>0</v>
      </c>
      <c r="Q46" s="83">
        <f t="shared" si="25"/>
        <v>169</v>
      </c>
      <c r="R46" s="83">
        <f t="shared" si="26"/>
        <v>293</v>
      </c>
      <c r="S46" s="83">
        <f t="shared" si="27"/>
        <v>340</v>
      </c>
      <c r="T46" s="73"/>
      <c r="U46" s="74">
        <f>IF(B46=C46,0,IF(S46&lt;&gt;"-",(S46)/Přehled!$A$1,0))</f>
        <v>0.80952380952380953</v>
      </c>
    </row>
    <row r="47" spans="1:24" x14ac:dyDescent="0.25">
      <c r="A47" s="55">
        <v>45</v>
      </c>
      <c r="B47" s="34">
        <v>2872</v>
      </c>
      <c r="C47" s="7"/>
      <c r="D47" s="56">
        <v>775</v>
      </c>
      <c r="E47" s="41">
        <f t="shared" si="14"/>
        <v>390</v>
      </c>
      <c r="F47" s="41">
        <f t="shared" si="15"/>
        <v>130</v>
      </c>
      <c r="G47" s="41">
        <f t="shared" si="16"/>
        <v>35</v>
      </c>
      <c r="H47" s="7">
        <f t="shared" si="17"/>
        <v>5</v>
      </c>
      <c r="I47" s="34">
        <f t="shared" si="18"/>
        <v>1473</v>
      </c>
      <c r="J47" s="41">
        <f t="shared" si="19"/>
        <v>741</v>
      </c>
      <c r="K47" s="41">
        <f t="shared" si="20"/>
        <v>247</v>
      </c>
      <c r="L47" s="41">
        <f t="shared" si="21"/>
        <v>67</v>
      </c>
      <c r="M47" s="7">
        <f t="shared" si="22"/>
        <v>10</v>
      </c>
      <c r="N47" s="36"/>
      <c r="O47" s="83">
        <f t="shared" si="23"/>
        <v>0</v>
      </c>
      <c r="P47" s="83">
        <f t="shared" si="24"/>
        <v>0</v>
      </c>
      <c r="Q47" s="83">
        <f t="shared" si="25"/>
        <v>164</v>
      </c>
      <c r="R47" s="83">
        <f t="shared" si="26"/>
        <v>277</v>
      </c>
      <c r="S47" s="83">
        <f t="shared" si="27"/>
        <v>334</v>
      </c>
      <c r="T47" s="73"/>
      <c r="U47" s="74">
        <f>IF(B47=C47,0,IF(S47&lt;&gt;"-",(S47)/Přehled!$A$1,0))</f>
        <v>0.79523809523809519</v>
      </c>
    </row>
    <row r="48" spans="1:24" x14ac:dyDescent="0.25">
      <c r="A48" s="55">
        <v>46</v>
      </c>
      <c r="B48" s="34">
        <v>2944</v>
      </c>
      <c r="C48" s="7"/>
      <c r="D48" s="56">
        <v>795</v>
      </c>
      <c r="E48" s="41">
        <f t="shared" si="14"/>
        <v>400</v>
      </c>
      <c r="F48" s="41">
        <f t="shared" si="15"/>
        <v>135</v>
      </c>
      <c r="G48" s="41">
        <f t="shared" si="16"/>
        <v>35</v>
      </c>
      <c r="H48" s="7">
        <f t="shared" si="17"/>
        <v>5</v>
      </c>
      <c r="I48" s="34">
        <f t="shared" si="18"/>
        <v>1511</v>
      </c>
      <c r="J48" s="41">
        <f t="shared" si="19"/>
        <v>760</v>
      </c>
      <c r="K48" s="41">
        <f t="shared" si="20"/>
        <v>257</v>
      </c>
      <c r="L48" s="41">
        <f t="shared" si="21"/>
        <v>67</v>
      </c>
      <c r="M48" s="7">
        <f t="shared" si="22"/>
        <v>10</v>
      </c>
      <c r="N48" s="36"/>
      <c r="O48" s="83">
        <f t="shared" si="23"/>
        <v>0</v>
      </c>
      <c r="P48" s="83">
        <f t="shared" si="24"/>
        <v>0</v>
      </c>
      <c r="Q48" s="83">
        <f t="shared" si="25"/>
        <v>159</v>
      </c>
      <c r="R48" s="83">
        <f t="shared" si="26"/>
        <v>282</v>
      </c>
      <c r="S48" s="83">
        <f t="shared" si="27"/>
        <v>339</v>
      </c>
      <c r="T48" s="73"/>
      <c r="U48" s="74">
        <f>IF(B48=C48,0,IF(S48&lt;&gt;"-",(S48)/Přehled!$A$1,0))</f>
        <v>0.80714285714285716</v>
      </c>
    </row>
    <row r="49" spans="1:21" x14ac:dyDescent="0.25">
      <c r="A49" s="55">
        <v>47</v>
      </c>
      <c r="B49" s="34">
        <v>3017</v>
      </c>
      <c r="C49" s="7"/>
      <c r="D49" s="56">
        <v>815</v>
      </c>
      <c r="E49" s="41">
        <f t="shared" si="14"/>
        <v>410</v>
      </c>
      <c r="F49" s="41">
        <f t="shared" si="15"/>
        <v>135</v>
      </c>
      <c r="G49" s="41">
        <f t="shared" si="16"/>
        <v>35</v>
      </c>
      <c r="H49" s="7">
        <f t="shared" si="17"/>
        <v>5</v>
      </c>
      <c r="I49" s="34">
        <f t="shared" si="18"/>
        <v>1549</v>
      </c>
      <c r="J49" s="41">
        <f t="shared" si="19"/>
        <v>779</v>
      </c>
      <c r="K49" s="41">
        <f t="shared" si="20"/>
        <v>257</v>
      </c>
      <c r="L49" s="41">
        <f t="shared" si="21"/>
        <v>67</v>
      </c>
      <c r="M49" s="7">
        <f t="shared" si="22"/>
        <v>10</v>
      </c>
      <c r="N49" s="36"/>
      <c r="O49" s="83">
        <f t="shared" si="23"/>
        <v>0</v>
      </c>
      <c r="P49" s="83">
        <f t="shared" si="24"/>
        <v>0</v>
      </c>
      <c r="Q49" s="83">
        <f t="shared" si="25"/>
        <v>175</v>
      </c>
      <c r="R49" s="83">
        <f t="shared" si="26"/>
        <v>298</v>
      </c>
      <c r="S49" s="83">
        <f t="shared" si="27"/>
        <v>355</v>
      </c>
      <c r="T49" s="73"/>
      <c r="U49" s="74">
        <f>IF(B49=C49,0,IF(S49&lt;&gt;"-",(S49)/Přehled!$A$1,0))</f>
        <v>0.84523809523809523</v>
      </c>
    </row>
    <row r="50" spans="1:21" x14ac:dyDescent="0.25">
      <c r="A50" s="55">
        <v>48</v>
      </c>
      <c r="B50" s="34">
        <v>3093</v>
      </c>
      <c r="C50" s="7"/>
      <c r="D50" s="56">
        <v>840</v>
      </c>
      <c r="E50" s="41">
        <f t="shared" si="14"/>
        <v>420</v>
      </c>
      <c r="F50" s="41">
        <f t="shared" si="15"/>
        <v>140</v>
      </c>
      <c r="G50" s="41">
        <f t="shared" si="16"/>
        <v>35</v>
      </c>
      <c r="H50" s="7">
        <f t="shared" si="17"/>
        <v>5</v>
      </c>
      <c r="I50" s="34">
        <f t="shared" si="18"/>
        <v>1596</v>
      </c>
      <c r="J50" s="41">
        <f t="shared" si="19"/>
        <v>798</v>
      </c>
      <c r="K50" s="41">
        <f t="shared" si="20"/>
        <v>266</v>
      </c>
      <c r="L50" s="41">
        <f t="shared" si="21"/>
        <v>67</v>
      </c>
      <c r="M50" s="7">
        <f t="shared" si="22"/>
        <v>10</v>
      </c>
      <c r="N50" s="36"/>
      <c r="O50" s="83">
        <f t="shared" si="23"/>
        <v>0</v>
      </c>
      <c r="P50" s="83">
        <f t="shared" si="24"/>
        <v>0</v>
      </c>
      <c r="Q50" s="83">
        <f t="shared" si="25"/>
        <v>167</v>
      </c>
      <c r="R50" s="83">
        <f t="shared" si="26"/>
        <v>299</v>
      </c>
      <c r="S50" s="83">
        <f t="shared" si="27"/>
        <v>356</v>
      </c>
      <c r="T50" s="73"/>
      <c r="U50" s="74">
        <f>IF(B50=C50,0,IF(S50&lt;&gt;"-",(S50)/Přehled!$A$1,0))</f>
        <v>0.84761904761904761</v>
      </c>
    </row>
    <row r="51" spans="1:21" x14ac:dyDescent="0.25">
      <c r="A51" s="55">
        <v>49</v>
      </c>
      <c r="B51" s="34">
        <v>3170</v>
      </c>
      <c r="C51" s="7"/>
      <c r="D51" s="56">
        <v>860</v>
      </c>
      <c r="E51" s="41">
        <f t="shared" si="14"/>
        <v>430</v>
      </c>
      <c r="F51" s="41">
        <f t="shared" si="15"/>
        <v>145</v>
      </c>
      <c r="G51" s="41">
        <f t="shared" si="16"/>
        <v>35</v>
      </c>
      <c r="H51" s="7">
        <f t="shared" si="17"/>
        <v>5</v>
      </c>
      <c r="I51" s="34">
        <f t="shared" si="18"/>
        <v>1634</v>
      </c>
      <c r="J51" s="41">
        <f t="shared" si="19"/>
        <v>817</v>
      </c>
      <c r="K51" s="41">
        <f t="shared" si="20"/>
        <v>276</v>
      </c>
      <c r="L51" s="41">
        <f t="shared" si="21"/>
        <v>67</v>
      </c>
      <c r="M51" s="7">
        <f t="shared" si="22"/>
        <v>10</v>
      </c>
      <c r="N51" s="36"/>
      <c r="O51" s="83">
        <f t="shared" si="23"/>
        <v>0</v>
      </c>
      <c r="P51" s="83">
        <f t="shared" si="24"/>
        <v>0</v>
      </c>
      <c r="Q51" s="83">
        <f t="shared" si="25"/>
        <v>167</v>
      </c>
      <c r="R51" s="83">
        <f t="shared" si="26"/>
        <v>309</v>
      </c>
      <c r="S51" s="83">
        <f t="shared" si="27"/>
        <v>366</v>
      </c>
      <c r="T51" s="73"/>
      <c r="U51" s="74">
        <f>IF(B51=C51,0,IF(S51&lt;&gt;"-",(S51)/Přehled!$A$1,0))</f>
        <v>0.87142857142857144</v>
      </c>
    </row>
    <row r="52" spans="1:21" x14ac:dyDescent="0.25">
      <c r="A52" s="55">
        <v>50</v>
      </c>
      <c r="B52" s="34">
        <v>3249</v>
      </c>
      <c r="C52" s="7"/>
      <c r="D52" s="56">
        <v>880</v>
      </c>
      <c r="E52" s="41">
        <f t="shared" si="14"/>
        <v>440</v>
      </c>
      <c r="F52" s="41">
        <f t="shared" si="15"/>
        <v>145</v>
      </c>
      <c r="G52" s="41">
        <f t="shared" si="16"/>
        <v>35</v>
      </c>
      <c r="H52" s="7">
        <f t="shared" si="17"/>
        <v>5</v>
      </c>
      <c r="I52" s="34">
        <f t="shared" si="18"/>
        <v>1672</v>
      </c>
      <c r="J52" s="41">
        <f t="shared" si="19"/>
        <v>836</v>
      </c>
      <c r="K52" s="41">
        <f t="shared" si="20"/>
        <v>276</v>
      </c>
      <c r="L52" s="41">
        <f t="shared" si="21"/>
        <v>67</v>
      </c>
      <c r="M52" s="7">
        <f t="shared" si="22"/>
        <v>10</v>
      </c>
      <c r="N52" s="36"/>
      <c r="O52" s="83">
        <f t="shared" si="23"/>
        <v>0</v>
      </c>
      <c r="P52" s="83">
        <f t="shared" si="24"/>
        <v>0</v>
      </c>
      <c r="Q52" s="83">
        <f t="shared" si="25"/>
        <v>189</v>
      </c>
      <c r="R52" s="83">
        <f t="shared" si="26"/>
        <v>331</v>
      </c>
      <c r="S52" s="83">
        <f t="shared" si="27"/>
        <v>388</v>
      </c>
      <c r="T52" s="73"/>
      <c r="U52" s="74">
        <f>IF(B52=C52,0,IF(S52&lt;&gt;"-",(S52)/Přehled!$A$1,0))</f>
        <v>0.92380952380952386</v>
      </c>
    </row>
    <row r="53" spans="1:21" x14ac:dyDescent="0.25">
      <c r="A53" s="50">
        <v>51</v>
      </c>
      <c r="B53" s="51">
        <v>3331</v>
      </c>
      <c r="C53" s="52"/>
      <c r="D53" s="53">
        <v>900</v>
      </c>
      <c r="E53" s="54">
        <f t="shared" si="14"/>
        <v>450</v>
      </c>
      <c r="F53" s="54">
        <f t="shared" si="15"/>
        <v>150</v>
      </c>
      <c r="G53" s="54">
        <f t="shared" si="16"/>
        <v>40</v>
      </c>
      <c r="H53" s="52">
        <f t="shared" si="17"/>
        <v>10</v>
      </c>
      <c r="I53" s="51">
        <f t="shared" si="18"/>
        <v>1710</v>
      </c>
      <c r="J53" s="54">
        <f t="shared" si="19"/>
        <v>855</v>
      </c>
      <c r="K53" s="54">
        <f t="shared" si="20"/>
        <v>285</v>
      </c>
      <c r="L53" s="54">
        <f t="shared" si="21"/>
        <v>76</v>
      </c>
      <c r="M53" s="52">
        <f t="shared" si="22"/>
        <v>19</v>
      </c>
      <c r="N53" s="36"/>
      <c r="O53" s="83">
        <f t="shared" si="23"/>
        <v>0</v>
      </c>
      <c r="P53" s="83">
        <f t="shared" si="24"/>
        <v>0</v>
      </c>
      <c r="Q53" s="83">
        <f t="shared" si="25"/>
        <v>196</v>
      </c>
      <c r="R53" s="83">
        <f t="shared" si="26"/>
        <v>329</v>
      </c>
      <c r="S53" s="83">
        <f t="shared" si="27"/>
        <v>386</v>
      </c>
      <c r="T53" s="73"/>
      <c r="U53" s="74">
        <f>IF(B53=C53,0,IF(S53&lt;&gt;"-",(S53)/Přehled!$A$1,0))</f>
        <v>0.919047619047619</v>
      </c>
    </row>
    <row r="54" spans="1:21" x14ac:dyDescent="0.25">
      <c r="A54" s="55">
        <v>52</v>
      </c>
      <c r="B54" s="34">
        <v>3414</v>
      </c>
      <c r="C54" s="7"/>
      <c r="D54" s="56">
        <v>925</v>
      </c>
      <c r="E54" s="41">
        <f t="shared" si="14"/>
        <v>465</v>
      </c>
      <c r="F54" s="41">
        <f t="shared" si="15"/>
        <v>155</v>
      </c>
      <c r="G54" s="41">
        <f t="shared" si="16"/>
        <v>40</v>
      </c>
      <c r="H54" s="7">
        <f t="shared" si="17"/>
        <v>10</v>
      </c>
      <c r="I54" s="34">
        <f t="shared" si="18"/>
        <v>1758</v>
      </c>
      <c r="J54" s="41">
        <f t="shared" si="19"/>
        <v>884</v>
      </c>
      <c r="K54" s="41">
        <f t="shared" si="20"/>
        <v>295</v>
      </c>
      <c r="L54" s="41">
        <f t="shared" si="21"/>
        <v>76</v>
      </c>
      <c r="M54" s="7">
        <f t="shared" si="22"/>
        <v>19</v>
      </c>
      <c r="N54" s="36"/>
      <c r="O54" s="83">
        <f t="shared" si="23"/>
        <v>0</v>
      </c>
      <c r="P54" s="83">
        <f t="shared" si="24"/>
        <v>0</v>
      </c>
      <c r="Q54" s="83">
        <f t="shared" si="25"/>
        <v>182</v>
      </c>
      <c r="R54" s="83">
        <f t="shared" si="26"/>
        <v>325</v>
      </c>
      <c r="S54" s="83">
        <f t="shared" si="27"/>
        <v>382</v>
      </c>
      <c r="T54" s="73"/>
      <c r="U54" s="74">
        <f>IF(B54=C54,0,IF(S54&lt;&gt;"-",(S54)/Přehled!$A$1,0))</f>
        <v>0.90952380952380951</v>
      </c>
    </row>
    <row r="55" spans="1:21" x14ac:dyDescent="0.25">
      <c r="A55" s="55">
        <v>53</v>
      </c>
      <c r="B55" s="34">
        <v>3499</v>
      </c>
      <c r="C55" s="7"/>
      <c r="D55" s="56">
        <v>945</v>
      </c>
      <c r="E55" s="41">
        <f t="shared" si="14"/>
        <v>475</v>
      </c>
      <c r="F55" s="41">
        <f t="shared" si="15"/>
        <v>160</v>
      </c>
      <c r="G55" s="41">
        <f t="shared" si="16"/>
        <v>40</v>
      </c>
      <c r="H55" s="7">
        <f t="shared" si="17"/>
        <v>10</v>
      </c>
      <c r="I55" s="34">
        <f t="shared" si="18"/>
        <v>1796</v>
      </c>
      <c r="J55" s="41">
        <f t="shared" si="19"/>
        <v>903</v>
      </c>
      <c r="K55" s="41">
        <f t="shared" si="20"/>
        <v>304</v>
      </c>
      <c r="L55" s="41">
        <f t="shared" si="21"/>
        <v>76</v>
      </c>
      <c r="M55" s="7">
        <f t="shared" si="22"/>
        <v>19</v>
      </c>
      <c r="N55" s="36"/>
      <c r="O55" s="83">
        <f t="shared" si="23"/>
        <v>0</v>
      </c>
      <c r="P55" s="83">
        <f t="shared" si="24"/>
        <v>0</v>
      </c>
      <c r="Q55" s="83">
        <f t="shared" si="25"/>
        <v>192</v>
      </c>
      <c r="R55" s="83">
        <f t="shared" si="26"/>
        <v>344</v>
      </c>
      <c r="S55" s="83">
        <f t="shared" si="27"/>
        <v>401</v>
      </c>
      <c r="T55" s="73"/>
      <c r="U55" s="74">
        <f>IF(B55=C55,0,IF(S55&lt;&gt;"-",(S55)/Přehled!$A$1,0))</f>
        <v>0.95476190476190481</v>
      </c>
    </row>
    <row r="56" spans="1:21" x14ac:dyDescent="0.25">
      <c r="A56" s="55">
        <v>54</v>
      </c>
      <c r="B56" s="34">
        <v>3587</v>
      </c>
      <c r="C56" s="7"/>
      <c r="D56" s="56">
        <v>965</v>
      </c>
      <c r="E56" s="41">
        <f t="shared" si="14"/>
        <v>485</v>
      </c>
      <c r="F56" s="41">
        <f t="shared" si="15"/>
        <v>160</v>
      </c>
      <c r="G56" s="41">
        <f t="shared" si="16"/>
        <v>40</v>
      </c>
      <c r="H56" s="7">
        <f t="shared" si="17"/>
        <v>10</v>
      </c>
      <c r="I56" s="34">
        <f t="shared" si="18"/>
        <v>1834</v>
      </c>
      <c r="J56" s="41">
        <f t="shared" si="19"/>
        <v>922</v>
      </c>
      <c r="K56" s="41">
        <f t="shared" si="20"/>
        <v>304</v>
      </c>
      <c r="L56" s="41">
        <f t="shared" si="21"/>
        <v>76</v>
      </c>
      <c r="M56" s="7">
        <f t="shared" si="22"/>
        <v>19</v>
      </c>
      <c r="N56" s="36"/>
      <c r="O56" s="83">
        <f t="shared" si="23"/>
        <v>0</v>
      </c>
      <c r="P56" s="83">
        <f t="shared" si="24"/>
        <v>0</v>
      </c>
      <c r="Q56" s="83">
        <f t="shared" si="25"/>
        <v>223</v>
      </c>
      <c r="R56" s="83">
        <f t="shared" si="26"/>
        <v>375</v>
      </c>
      <c r="S56" s="83">
        <f t="shared" si="27"/>
        <v>432</v>
      </c>
      <c r="T56" s="73"/>
      <c r="U56" s="74">
        <f>IF(B56=C56,0,IF(S56&lt;&gt;"-",(S56)/Přehled!$A$1,0))</f>
        <v>1.0285714285714285</v>
      </c>
    </row>
    <row r="57" spans="1:21" x14ac:dyDescent="0.25">
      <c r="A57" s="55">
        <v>55</v>
      </c>
      <c r="B57" s="34">
        <v>3676</v>
      </c>
      <c r="C57" s="7"/>
      <c r="D57" s="56">
        <v>990</v>
      </c>
      <c r="E57" s="41">
        <f t="shared" si="14"/>
        <v>495</v>
      </c>
      <c r="F57" s="41">
        <f t="shared" si="15"/>
        <v>165</v>
      </c>
      <c r="G57" s="41">
        <f t="shared" si="16"/>
        <v>40</v>
      </c>
      <c r="H57" s="7">
        <f t="shared" si="17"/>
        <v>10</v>
      </c>
      <c r="I57" s="34">
        <f t="shared" si="18"/>
        <v>1881</v>
      </c>
      <c r="J57" s="41">
        <f t="shared" si="19"/>
        <v>941</v>
      </c>
      <c r="K57" s="41">
        <f t="shared" si="20"/>
        <v>314</v>
      </c>
      <c r="L57" s="41">
        <f t="shared" si="21"/>
        <v>76</v>
      </c>
      <c r="M57" s="7">
        <f t="shared" si="22"/>
        <v>19</v>
      </c>
      <c r="N57" s="36"/>
      <c r="O57" s="83">
        <f t="shared" si="23"/>
        <v>0</v>
      </c>
      <c r="P57" s="83">
        <f t="shared" si="24"/>
        <v>0</v>
      </c>
      <c r="Q57" s="83">
        <f t="shared" si="25"/>
        <v>226</v>
      </c>
      <c r="R57" s="83">
        <f t="shared" si="26"/>
        <v>388</v>
      </c>
      <c r="S57" s="83">
        <f t="shared" si="27"/>
        <v>445</v>
      </c>
      <c r="T57" s="73"/>
      <c r="U57" s="74">
        <f>IF(B57=C57,0,IF(S57&lt;&gt;"-",(S57)/Přehled!$A$1,0))</f>
        <v>1.0595238095238095</v>
      </c>
    </row>
    <row r="58" spans="1:21" x14ac:dyDescent="0.25">
      <c r="A58" s="55">
        <v>56</v>
      </c>
      <c r="B58" s="34">
        <v>3768</v>
      </c>
      <c r="C58" s="7"/>
      <c r="D58" s="56">
        <v>1010</v>
      </c>
      <c r="E58" s="41">
        <f t="shared" si="14"/>
        <v>505</v>
      </c>
      <c r="F58" s="41">
        <f t="shared" si="15"/>
        <v>170</v>
      </c>
      <c r="G58" s="41">
        <f t="shared" si="16"/>
        <v>45</v>
      </c>
      <c r="H58" s="7">
        <f t="shared" si="17"/>
        <v>10</v>
      </c>
      <c r="I58" s="34">
        <f t="shared" si="18"/>
        <v>1919</v>
      </c>
      <c r="J58" s="41">
        <f t="shared" si="19"/>
        <v>960</v>
      </c>
      <c r="K58" s="41">
        <f t="shared" si="20"/>
        <v>323</v>
      </c>
      <c r="L58" s="41">
        <f t="shared" si="21"/>
        <v>86</v>
      </c>
      <c r="M58" s="7">
        <f t="shared" si="22"/>
        <v>19</v>
      </c>
      <c r="N58" s="36"/>
      <c r="O58" s="83">
        <f t="shared" si="23"/>
        <v>0</v>
      </c>
      <c r="P58" s="83">
        <f t="shared" si="24"/>
        <v>0</v>
      </c>
      <c r="Q58" s="83">
        <f t="shared" si="25"/>
        <v>243</v>
      </c>
      <c r="R58" s="83">
        <f t="shared" si="26"/>
        <v>394</v>
      </c>
      <c r="S58" s="83">
        <f t="shared" si="27"/>
        <v>461</v>
      </c>
      <c r="T58" s="73"/>
      <c r="U58" s="74">
        <f>IF(B58=C58,0,IF(S58&lt;&gt;"-",(S58)/Přehled!$A$1,0))</f>
        <v>1.0976190476190477</v>
      </c>
    </row>
    <row r="59" spans="1:21" x14ac:dyDescent="0.25">
      <c r="A59" s="55">
        <v>57</v>
      </c>
      <c r="B59" s="34">
        <v>3862</v>
      </c>
      <c r="C59" s="7"/>
      <c r="D59" s="56">
        <v>1030</v>
      </c>
      <c r="E59" s="41">
        <f t="shared" si="14"/>
        <v>515</v>
      </c>
      <c r="F59" s="41">
        <f t="shared" si="15"/>
        <v>170</v>
      </c>
      <c r="G59" s="41">
        <f t="shared" si="16"/>
        <v>45</v>
      </c>
      <c r="H59" s="7">
        <f t="shared" si="17"/>
        <v>10</v>
      </c>
      <c r="I59" s="34">
        <f t="shared" si="18"/>
        <v>1957</v>
      </c>
      <c r="J59" s="41">
        <f t="shared" si="19"/>
        <v>979</v>
      </c>
      <c r="K59" s="41">
        <f t="shared" si="20"/>
        <v>323</v>
      </c>
      <c r="L59" s="41">
        <f t="shared" si="21"/>
        <v>86</v>
      </c>
      <c r="M59" s="7">
        <f t="shared" si="22"/>
        <v>19</v>
      </c>
      <c r="N59" s="36"/>
      <c r="O59" s="83">
        <f t="shared" si="23"/>
        <v>0</v>
      </c>
      <c r="P59" s="83">
        <f t="shared" si="24"/>
        <v>0</v>
      </c>
      <c r="Q59" s="83">
        <f t="shared" si="25"/>
        <v>280</v>
      </c>
      <c r="R59" s="83">
        <f t="shared" si="26"/>
        <v>431</v>
      </c>
      <c r="S59" s="83">
        <f t="shared" si="27"/>
        <v>498</v>
      </c>
      <c r="T59" s="73"/>
      <c r="U59" s="74">
        <f>IF(B59=C59,0,IF(S59&lt;&gt;"-",(S59)/Přehled!$A$1,0))</f>
        <v>1.1857142857142857</v>
      </c>
    </row>
    <row r="60" spans="1:21" x14ac:dyDescent="0.25">
      <c r="A60" s="55">
        <v>58</v>
      </c>
      <c r="B60" s="34">
        <v>3959</v>
      </c>
      <c r="C60" s="7"/>
      <c r="D60" s="56">
        <v>1055</v>
      </c>
      <c r="E60" s="41">
        <f t="shared" si="14"/>
        <v>530</v>
      </c>
      <c r="F60" s="41">
        <f t="shared" si="15"/>
        <v>175</v>
      </c>
      <c r="G60" s="41">
        <f t="shared" si="16"/>
        <v>45</v>
      </c>
      <c r="H60" s="7">
        <f t="shared" si="17"/>
        <v>10</v>
      </c>
      <c r="I60" s="34">
        <f t="shared" si="18"/>
        <v>2005</v>
      </c>
      <c r="J60" s="41">
        <f t="shared" si="19"/>
        <v>1007</v>
      </c>
      <c r="K60" s="41">
        <f t="shared" si="20"/>
        <v>333</v>
      </c>
      <c r="L60" s="41">
        <f t="shared" si="21"/>
        <v>86</v>
      </c>
      <c r="M60" s="7">
        <f t="shared" si="22"/>
        <v>19</v>
      </c>
      <c r="N60" s="36"/>
      <c r="O60" s="83">
        <f t="shared" si="23"/>
        <v>0</v>
      </c>
      <c r="P60" s="83">
        <f t="shared" si="24"/>
        <v>0</v>
      </c>
      <c r="Q60" s="83">
        <f t="shared" si="25"/>
        <v>281</v>
      </c>
      <c r="R60" s="83">
        <f t="shared" si="26"/>
        <v>442</v>
      </c>
      <c r="S60" s="83">
        <f t="shared" si="27"/>
        <v>509</v>
      </c>
      <c r="T60" s="73"/>
      <c r="U60" s="74">
        <f>IF(B60=C60,0,IF(S60&lt;&gt;"-",(S60)/Přehled!$A$1,0))</f>
        <v>1.2119047619047618</v>
      </c>
    </row>
    <row r="61" spans="1:21" x14ac:dyDescent="0.25">
      <c r="A61" s="55">
        <v>59</v>
      </c>
      <c r="B61" s="34">
        <v>4058</v>
      </c>
      <c r="C61" s="7"/>
      <c r="D61" s="56">
        <v>1075</v>
      </c>
      <c r="E61" s="41">
        <f t="shared" si="14"/>
        <v>540</v>
      </c>
      <c r="F61" s="41">
        <f t="shared" si="15"/>
        <v>180</v>
      </c>
      <c r="G61" s="41">
        <f t="shared" si="16"/>
        <v>45</v>
      </c>
      <c r="H61" s="7">
        <f t="shared" si="17"/>
        <v>10</v>
      </c>
      <c r="I61" s="34">
        <f t="shared" si="18"/>
        <v>2043</v>
      </c>
      <c r="J61" s="41">
        <f t="shared" si="19"/>
        <v>1026</v>
      </c>
      <c r="K61" s="41">
        <f t="shared" si="20"/>
        <v>342</v>
      </c>
      <c r="L61" s="41">
        <f t="shared" si="21"/>
        <v>86</v>
      </c>
      <c r="M61" s="7">
        <f t="shared" si="22"/>
        <v>19</v>
      </c>
      <c r="N61" s="36"/>
      <c r="O61" s="83">
        <f t="shared" si="23"/>
        <v>0</v>
      </c>
      <c r="P61" s="83">
        <f t="shared" si="24"/>
        <v>0</v>
      </c>
      <c r="Q61" s="83">
        <f t="shared" si="25"/>
        <v>305</v>
      </c>
      <c r="R61" s="83">
        <f t="shared" si="26"/>
        <v>475</v>
      </c>
      <c r="S61" s="83">
        <f t="shared" si="27"/>
        <v>542</v>
      </c>
      <c r="T61" s="73"/>
      <c r="U61" s="74">
        <f>IF(B61=C61,0,IF(S61&lt;&gt;"-",(S61)/Přehled!$A$1,0))</f>
        <v>1.2904761904761906</v>
      </c>
    </row>
    <row r="62" spans="1:21" x14ac:dyDescent="0.25">
      <c r="A62" s="55">
        <v>60</v>
      </c>
      <c r="B62" s="34">
        <v>4159</v>
      </c>
      <c r="C62" s="7"/>
      <c r="D62" s="56">
        <v>1095</v>
      </c>
      <c r="E62" s="41">
        <f t="shared" si="14"/>
        <v>550</v>
      </c>
      <c r="F62" s="41">
        <f t="shared" si="15"/>
        <v>185</v>
      </c>
      <c r="G62" s="41">
        <f t="shared" si="16"/>
        <v>45</v>
      </c>
      <c r="H62" s="7">
        <f t="shared" si="17"/>
        <v>10</v>
      </c>
      <c r="I62" s="34">
        <f t="shared" si="18"/>
        <v>2081</v>
      </c>
      <c r="J62" s="41">
        <f t="shared" si="19"/>
        <v>1045</v>
      </c>
      <c r="K62" s="41">
        <f t="shared" si="20"/>
        <v>352</v>
      </c>
      <c r="L62" s="41">
        <f t="shared" si="21"/>
        <v>86</v>
      </c>
      <c r="M62" s="7">
        <f t="shared" si="22"/>
        <v>19</v>
      </c>
      <c r="N62" s="36"/>
      <c r="O62" s="83">
        <f t="shared" si="23"/>
        <v>0</v>
      </c>
      <c r="P62" s="83">
        <f t="shared" si="24"/>
        <v>0</v>
      </c>
      <c r="Q62" s="83">
        <f t="shared" si="25"/>
        <v>329</v>
      </c>
      <c r="R62" s="83">
        <f t="shared" si="26"/>
        <v>509</v>
      </c>
      <c r="S62" s="83">
        <f t="shared" si="27"/>
        <v>576</v>
      </c>
      <c r="T62" s="73"/>
      <c r="U62" s="74">
        <f>IF(B62=C62,0,IF(S62&lt;&gt;"-",(S62)/Přehled!$A$1,0))</f>
        <v>1.3714285714285714</v>
      </c>
    </row>
    <row r="63" spans="1:21" x14ac:dyDescent="0.25">
      <c r="A63" s="50">
        <v>61</v>
      </c>
      <c r="B63" s="51">
        <v>4263</v>
      </c>
      <c r="C63" s="52"/>
      <c r="D63" s="53">
        <v>1120</v>
      </c>
      <c r="E63" s="54">
        <f t="shared" si="14"/>
        <v>560</v>
      </c>
      <c r="F63" s="54">
        <f t="shared" si="15"/>
        <v>185</v>
      </c>
      <c r="G63" s="54">
        <f t="shared" si="16"/>
        <v>45</v>
      </c>
      <c r="H63" s="52">
        <f t="shared" si="17"/>
        <v>10</v>
      </c>
      <c r="I63" s="51">
        <f t="shared" si="18"/>
        <v>2128</v>
      </c>
      <c r="J63" s="54">
        <f t="shared" si="19"/>
        <v>1064</v>
      </c>
      <c r="K63" s="54">
        <f t="shared" si="20"/>
        <v>352</v>
      </c>
      <c r="L63" s="54">
        <f t="shared" si="21"/>
        <v>86</v>
      </c>
      <c r="M63" s="52">
        <f t="shared" si="22"/>
        <v>19</v>
      </c>
      <c r="N63" s="36"/>
      <c r="O63" s="83">
        <f t="shared" si="23"/>
        <v>7</v>
      </c>
      <c r="P63" s="83">
        <f t="shared" si="24"/>
        <v>0</v>
      </c>
      <c r="Q63" s="83">
        <f t="shared" si="25"/>
        <v>367</v>
      </c>
      <c r="R63" s="83">
        <f t="shared" si="26"/>
        <v>547</v>
      </c>
      <c r="S63" s="83">
        <f t="shared" si="27"/>
        <v>614</v>
      </c>
      <c r="T63" s="73"/>
      <c r="U63" s="74">
        <f>IF(B63=C63,0,IF(S63&lt;&gt;"-",(S63)/Přehled!$A$1,0))</f>
        <v>1.4619047619047618</v>
      </c>
    </row>
    <row r="64" spans="1:21" x14ac:dyDescent="0.25">
      <c r="A64" s="55">
        <v>62</v>
      </c>
      <c r="B64" s="34">
        <v>4370</v>
      </c>
      <c r="C64" s="7"/>
      <c r="D64" s="56">
        <v>1140</v>
      </c>
      <c r="E64" s="41">
        <f t="shared" si="14"/>
        <v>570</v>
      </c>
      <c r="F64" s="41">
        <f t="shared" si="15"/>
        <v>190</v>
      </c>
      <c r="G64" s="41">
        <f t="shared" si="16"/>
        <v>50</v>
      </c>
      <c r="H64" s="7">
        <f t="shared" si="17"/>
        <v>10</v>
      </c>
      <c r="I64" s="34">
        <f t="shared" si="18"/>
        <v>2166</v>
      </c>
      <c r="J64" s="41">
        <f t="shared" si="19"/>
        <v>1083</v>
      </c>
      <c r="K64" s="41">
        <f t="shared" si="20"/>
        <v>361</v>
      </c>
      <c r="L64" s="41">
        <f t="shared" si="21"/>
        <v>95</v>
      </c>
      <c r="M64" s="7">
        <f t="shared" si="22"/>
        <v>19</v>
      </c>
      <c r="N64" s="36"/>
      <c r="O64" s="83">
        <f t="shared" si="23"/>
        <v>38</v>
      </c>
      <c r="P64" s="83">
        <f t="shared" si="24"/>
        <v>0</v>
      </c>
      <c r="Q64" s="83">
        <f t="shared" si="25"/>
        <v>399</v>
      </c>
      <c r="R64" s="83">
        <f t="shared" si="26"/>
        <v>570</v>
      </c>
      <c r="S64" s="83">
        <f t="shared" si="27"/>
        <v>646</v>
      </c>
      <c r="T64" s="73"/>
      <c r="U64" s="74">
        <f>IF(B64=C64,0,IF(S64&lt;&gt;"-",(S64)/Přehled!$A$1,0))</f>
        <v>1.5380952380952382</v>
      </c>
    </row>
    <row r="65" spans="1:21" x14ac:dyDescent="0.25">
      <c r="A65" s="55">
        <v>63</v>
      </c>
      <c r="B65" s="34">
        <v>4479</v>
      </c>
      <c r="C65" s="7"/>
      <c r="D65" s="56">
        <v>1165</v>
      </c>
      <c r="E65" s="41">
        <f t="shared" si="14"/>
        <v>585</v>
      </c>
      <c r="F65" s="41">
        <f t="shared" si="15"/>
        <v>195</v>
      </c>
      <c r="G65" s="41">
        <f t="shared" si="16"/>
        <v>50</v>
      </c>
      <c r="H65" s="7">
        <f t="shared" si="17"/>
        <v>10</v>
      </c>
      <c r="I65" s="34">
        <f t="shared" si="18"/>
        <v>2214</v>
      </c>
      <c r="J65" s="41">
        <f t="shared" si="19"/>
        <v>1112</v>
      </c>
      <c r="K65" s="41">
        <f t="shared" si="20"/>
        <v>371</v>
      </c>
      <c r="L65" s="41">
        <f t="shared" si="21"/>
        <v>95</v>
      </c>
      <c r="M65" s="7">
        <f t="shared" si="22"/>
        <v>19</v>
      </c>
      <c r="N65" s="36"/>
      <c r="O65" s="83">
        <f t="shared" si="23"/>
        <v>51</v>
      </c>
      <c r="P65" s="83">
        <f t="shared" si="24"/>
        <v>0</v>
      </c>
      <c r="Q65" s="83">
        <f t="shared" si="25"/>
        <v>411</v>
      </c>
      <c r="R65" s="83">
        <f t="shared" si="26"/>
        <v>592</v>
      </c>
      <c r="S65" s="83">
        <f t="shared" si="27"/>
        <v>668</v>
      </c>
      <c r="T65" s="73"/>
      <c r="U65" s="74">
        <f>IF(B65=C65,0,IF(S65&lt;&gt;"-",(S65)/Přehled!$A$1,0))</f>
        <v>1.5904761904761904</v>
      </c>
    </row>
    <row r="66" spans="1:21" x14ac:dyDescent="0.25">
      <c r="A66" s="55">
        <v>64</v>
      </c>
      <c r="B66" s="34">
        <v>4591</v>
      </c>
      <c r="C66" s="7"/>
      <c r="D66" s="56">
        <v>1185</v>
      </c>
      <c r="E66" s="41">
        <f t="shared" si="14"/>
        <v>595</v>
      </c>
      <c r="F66" s="41">
        <f t="shared" si="15"/>
        <v>200</v>
      </c>
      <c r="G66" s="41">
        <f t="shared" si="16"/>
        <v>50</v>
      </c>
      <c r="H66" s="7">
        <f t="shared" si="17"/>
        <v>10</v>
      </c>
      <c r="I66" s="34">
        <f t="shared" si="18"/>
        <v>2252</v>
      </c>
      <c r="J66" s="41">
        <f t="shared" si="19"/>
        <v>1131</v>
      </c>
      <c r="K66" s="41">
        <f t="shared" si="20"/>
        <v>380</v>
      </c>
      <c r="L66" s="41">
        <f t="shared" si="21"/>
        <v>95</v>
      </c>
      <c r="M66" s="7">
        <f t="shared" si="22"/>
        <v>19</v>
      </c>
      <c r="N66" s="36"/>
      <c r="O66" s="83">
        <f t="shared" si="23"/>
        <v>87</v>
      </c>
      <c r="P66" s="83">
        <f t="shared" si="24"/>
        <v>0</v>
      </c>
      <c r="Q66" s="83">
        <f t="shared" si="25"/>
        <v>448</v>
      </c>
      <c r="R66" s="83">
        <f t="shared" si="26"/>
        <v>638</v>
      </c>
      <c r="S66" s="83">
        <f t="shared" si="27"/>
        <v>714</v>
      </c>
      <c r="T66" s="73"/>
      <c r="U66" s="74">
        <f>IF(B66=C66,0,IF(S66&lt;&gt;"-",(S66)/Přehled!$A$1,0))</f>
        <v>1.7</v>
      </c>
    </row>
    <row r="67" spans="1:21" x14ac:dyDescent="0.25">
      <c r="A67" s="55">
        <v>65</v>
      </c>
      <c r="B67" s="34">
        <v>4706</v>
      </c>
      <c r="C67" s="7"/>
      <c r="D67" s="56">
        <v>1210</v>
      </c>
      <c r="E67" s="41">
        <f t="shared" si="14"/>
        <v>605</v>
      </c>
      <c r="F67" s="41">
        <f t="shared" si="15"/>
        <v>200</v>
      </c>
      <c r="G67" s="41">
        <f t="shared" si="16"/>
        <v>50</v>
      </c>
      <c r="H67" s="7">
        <f t="shared" si="17"/>
        <v>10</v>
      </c>
      <c r="I67" s="34">
        <f t="shared" si="18"/>
        <v>2299</v>
      </c>
      <c r="J67" s="41">
        <f t="shared" si="19"/>
        <v>1150</v>
      </c>
      <c r="K67" s="41">
        <f t="shared" si="20"/>
        <v>380</v>
      </c>
      <c r="L67" s="41">
        <f t="shared" si="21"/>
        <v>95</v>
      </c>
      <c r="M67" s="7">
        <f t="shared" si="22"/>
        <v>19</v>
      </c>
      <c r="N67" s="36"/>
      <c r="O67" s="83">
        <f t="shared" si="23"/>
        <v>108</v>
      </c>
      <c r="P67" s="83">
        <f t="shared" si="24"/>
        <v>0</v>
      </c>
      <c r="Q67" s="83">
        <f t="shared" si="25"/>
        <v>497</v>
      </c>
      <c r="R67" s="83">
        <f t="shared" si="26"/>
        <v>687</v>
      </c>
      <c r="S67" s="83">
        <f t="shared" si="27"/>
        <v>763</v>
      </c>
      <c r="T67" s="73"/>
      <c r="U67" s="74">
        <f>IF(B67=C67,0,IF(S67&lt;&gt;"-",(S67)/Přehled!$A$1,0))</f>
        <v>1.8166666666666667</v>
      </c>
    </row>
    <row r="68" spans="1:21" x14ac:dyDescent="0.25">
      <c r="A68" s="55">
        <v>66</v>
      </c>
      <c r="B68" s="34">
        <v>4824</v>
      </c>
      <c r="C68" s="7"/>
      <c r="D68" s="56">
        <v>1230</v>
      </c>
      <c r="E68" s="41">
        <f t="shared" ref="E68:E131" si="28">ROUND((D68/2)/5,0)*5</f>
        <v>615</v>
      </c>
      <c r="F68" s="41">
        <f t="shared" ref="F68:F131" si="29">ROUND((E68/3)/5,0)*5</f>
        <v>205</v>
      </c>
      <c r="G68" s="41">
        <f t="shared" ref="G68:G131" si="30">ROUND((F68/4)/5,0)*5</f>
        <v>50</v>
      </c>
      <c r="H68" s="7">
        <f t="shared" ref="H68:H131" si="31">ROUND((G68/5)/5,0)*5</f>
        <v>10</v>
      </c>
      <c r="I68" s="34">
        <f t="shared" ref="I68:I131" si="32">ROUNDUP(D68*1.9,0)</f>
        <v>2337</v>
      </c>
      <c r="J68" s="41">
        <f t="shared" ref="J68:J131" si="33">ROUNDUP(E68*1.9,0)</f>
        <v>1169</v>
      </c>
      <c r="K68" s="41">
        <f t="shared" ref="K68:K131" si="34">ROUNDUP(F68*1.9,0)</f>
        <v>390</v>
      </c>
      <c r="L68" s="41">
        <f t="shared" ref="L68:L131" si="35">ROUNDUP(G68*1.9,0)</f>
        <v>95</v>
      </c>
      <c r="M68" s="7">
        <f t="shared" ref="M68:M131" si="36">ROUNDUP(H68*1.9,0)</f>
        <v>19</v>
      </c>
      <c r="N68" s="36"/>
      <c r="O68" s="83">
        <f t="shared" ref="O68:O131" si="37">IF((B68-I68)-I68&lt;=0,0,(B68-I68)-I68)</f>
        <v>150</v>
      </c>
      <c r="P68" s="83">
        <f t="shared" ref="P68:P131" si="38">IF((B68-I68-J68)-J68&lt;=O68,0,IF((B68-I68-J68)-J68&lt;=0,0,(B68-I68-J68)-J68))</f>
        <v>0</v>
      </c>
      <c r="Q68" s="83">
        <f t="shared" ref="Q68:Q131" si="39">IF((B68-I68-J68-K68)-K68&lt;=0,0,(B68-I68-J68-K68)-K68)</f>
        <v>538</v>
      </c>
      <c r="R68" s="83">
        <f t="shared" ref="R68:R131" si="40">IF((B68-I68-J68-K68-L68)-L68&lt;=0,0,(B68-I68-J68-K68-L68)-L68)</f>
        <v>738</v>
      </c>
      <c r="S68" s="83">
        <f t="shared" ref="S68:S131" si="41">IF(H68=0,IF((B68-I68-J68-K68-L68-M68)-M68&lt;=0,0,(B68-I68-J68-K68-L68-M68)-M68),IF((B68-I68-J68-K68-L68-M68)-M68&lt;=0,"-",(B68-I68-J68-K68-L68-M68)-M68+M68))</f>
        <v>814</v>
      </c>
      <c r="T68" s="73"/>
      <c r="U68" s="74">
        <f>IF(B68=C68,0,IF(S68&lt;&gt;"-",(S68)/Přehled!$A$1,0))</f>
        <v>1.9380952380952381</v>
      </c>
    </row>
    <row r="69" spans="1:21" x14ac:dyDescent="0.25">
      <c r="A69" s="55">
        <v>67</v>
      </c>
      <c r="B69" s="34">
        <v>4944</v>
      </c>
      <c r="C69" s="7"/>
      <c r="D69" s="56">
        <v>1255</v>
      </c>
      <c r="E69" s="41">
        <f t="shared" si="28"/>
        <v>630</v>
      </c>
      <c r="F69" s="41">
        <f t="shared" si="29"/>
        <v>210</v>
      </c>
      <c r="G69" s="41">
        <f t="shared" si="30"/>
        <v>55</v>
      </c>
      <c r="H69" s="7">
        <f t="shared" si="31"/>
        <v>10</v>
      </c>
      <c r="I69" s="34">
        <f t="shared" si="32"/>
        <v>2385</v>
      </c>
      <c r="J69" s="41">
        <f t="shared" si="33"/>
        <v>1197</v>
      </c>
      <c r="K69" s="41">
        <f t="shared" si="34"/>
        <v>399</v>
      </c>
      <c r="L69" s="41">
        <f t="shared" si="35"/>
        <v>105</v>
      </c>
      <c r="M69" s="7">
        <f t="shared" si="36"/>
        <v>19</v>
      </c>
      <c r="N69" s="36"/>
      <c r="O69" s="83">
        <f t="shared" si="37"/>
        <v>174</v>
      </c>
      <c r="P69" s="83">
        <f t="shared" si="38"/>
        <v>0</v>
      </c>
      <c r="Q69" s="83">
        <f t="shared" si="39"/>
        <v>564</v>
      </c>
      <c r="R69" s="83">
        <f t="shared" si="40"/>
        <v>753</v>
      </c>
      <c r="S69" s="83">
        <f t="shared" si="41"/>
        <v>839</v>
      </c>
      <c r="T69" s="73"/>
      <c r="U69" s="74">
        <f>IF(B69=C69,0,IF(S69&lt;&gt;"-",(S69)/Přehled!$A$1,0))</f>
        <v>1.9976190476190476</v>
      </c>
    </row>
    <row r="70" spans="1:21" x14ac:dyDescent="0.25">
      <c r="A70" s="55">
        <v>68</v>
      </c>
      <c r="B70" s="34">
        <v>5068</v>
      </c>
      <c r="C70" s="7"/>
      <c r="D70" s="56">
        <v>1275</v>
      </c>
      <c r="E70" s="41">
        <f t="shared" si="28"/>
        <v>640</v>
      </c>
      <c r="F70" s="41">
        <f t="shared" si="29"/>
        <v>215</v>
      </c>
      <c r="G70" s="41">
        <f t="shared" si="30"/>
        <v>55</v>
      </c>
      <c r="H70" s="7">
        <f t="shared" si="31"/>
        <v>10</v>
      </c>
      <c r="I70" s="34">
        <f t="shared" si="32"/>
        <v>2423</v>
      </c>
      <c r="J70" s="41">
        <f t="shared" si="33"/>
        <v>1216</v>
      </c>
      <c r="K70" s="41">
        <f t="shared" si="34"/>
        <v>409</v>
      </c>
      <c r="L70" s="41">
        <f t="shared" si="35"/>
        <v>105</v>
      </c>
      <c r="M70" s="7">
        <f t="shared" si="36"/>
        <v>19</v>
      </c>
      <c r="N70" s="36"/>
      <c r="O70" s="83">
        <f t="shared" si="37"/>
        <v>222</v>
      </c>
      <c r="P70" s="83">
        <f t="shared" si="38"/>
        <v>0</v>
      </c>
      <c r="Q70" s="83">
        <f t="shared" si="39"/>
        <v>611</v>
      </c>
      <c r="R70" s="83">
        <f t="shared" si="40"/>
        <v>810</v>
      </c>
      <c r="S70" s="83">
        <f t="shared" si="41"/>
        <v>896</v>
      </c>
      <c r="T70" s="73"/>
      <c r="U70" s="74">
        <f>IF(B70=C70,0,IF(S70&lt;&gt;"-",(S70)/Přehled!$A$1,0))</f>
        <v>2.1333333333333333</v>
      </c>
    </row>
    <row r="71" spans="1:21" x14ac:dyDescent="0.25">
      <c r="A71" s="55">
        <v>69</v>
      </c>
      <c r="B71" s="34">
        <v>5194</v>
      </c>
      <c r="C71" s="7"/>
      <c r="D71" s="56">
        <v>1300</v>
      </c>
      <c r="E71" s="41">
        <f t="shared" si="28"/>
        <v>650</v>
      </c>
      <c r="F71" s="41">
        <f t="shared" si="29"/>
        <v>215</v>
      </c>
      <c r="G71" s="41">
        <f t="shared" si="30"/>
        <v>55</v>
      </c>
      <c r="H71" s="7">
        <f t="shared" si="31"/>
        <v>10</v>
      </c>
      <c r="I71" s="34">
        <f t="shared" si="32"/>
        <v>2470</v>
      </c>
      <c r="J71" s="41">
        <f t="shared" si="33"/>
        <v>1235</v>
      </c>
      <c r="K71" s="41">
        <f t="shared" si="34"/>
        <v>409</v>
      </c>
      <c r="L71" s="41">
        <f t="shared" si="35"/>
        <v>105</v>
      </c>
      <c r="M71" s="7">
        <f t="shared" si="36"/>
        <v>19</v>
      </c>
      <c r="N71" s="36"/>
      <c r="O71" s="83">
        <f t="shared" si="37"/>
        <v>254</v>
      </c>
      <c r="P71" s="83">
        <f t="shared" si="38"/>
        <v>0</v>
      </c>
      <c r="Q71" s="83">
        <f t="shared" si="39"/>
        <v>671</v>
      </c>
      <c r="R71" s="83">
        <f t="shared" si="40"/>
        <v>870</v>
      </c>
      <c r="S71" s="83">
        <f t="shared" si="41"/>
        <v>956</v>
      </c>
      <c r="T71" s="73"/>
      <c r="U71" s="74">
        <f>IF(B71=C71,0,IF(S71&lt;&gt;"-",(S71)/Přehled!$A$1,0))</f>
        <v>2.2761904761904761</v>
      </c>
    </row>
    <row r="72" spans="1:21" x14ac:dyDescent="0.25">
      <c r="A72" s="55">
        <v>70</v>
      </c>
      <c r="B72" s="34">
        <v>5324</v>
      </c>
      <c r="C72" s="7"/>
      <c r="D72" s="56">
        <v>1320</v>
      </c>
      <c r="E72" s="41">
        <f t="shared" si="28"/>
        <v>660</v>
      </c>
      <c r="F72" s="41">
        <f t="shared" si="29"/>
        <v>220</v>
      </c>
      <c r="G72" s="41">
        <f t="shared" si="30"/>
        <v>55</v>
      </c>
      <c r="H72" s="7">
        <f t="shared" si="31"/>
        <v>10</v>
      </c>
      <c r="I72" s="34">
        <f t="shared" si="32"/>
        <v>2508</v>
      </c>
      <c r="J72" s="41">
        <f t="shared" si="33"/>
        <v>1254</v>
      </c>
      <c r="K72" s="41">
        <f t="shared" si="34"/>
        <v>418</v>
      </c>
      <c r="L72" s="41">
        <f t="shared" si="35"/>
        <v>105</v>
      </c>
      <c r="M72" s="7">
        <f t="shared" si="36"/>
        <v>19</v>
      </c>
      <c r="N72" s="36"/>
      <c r="O72" s="83">
        <f t="shared" si="37"/>
        <v>308</v>
      </c>
      <c r="P72" s="83">
        <f t="shared" si="38"/>
        <v>0</v>
      </c>
      <c r="Q72" s="83">
        <f t="shared" si="39"/>
        <v>726</v>
      </c>
      <c r="R72" s="83">
        <f t="shared" si="40"/>
        <v>934</v>
      </c>
      <c r="S72" s="83">
        <f t="shared" si="41"/>
        <v>1020</v>
      </c>
      <c r="T72" s="73"/>
      <c r="U72" s="74">
        <f>IF(B72=C72,0,IF(S72&lt;&gt;"-",(S72)/Přehled!$A$1,0))</f>
        <v>2.4285714285714284</v>
      </c>
    </row>
    <row r="73" spans="1:21" x14ac:dyDescent="0.25">
      <c r="A73" s="50">
        <v>71</v>
      </c>
      <c r="B73" s="51">
        <v>5457</v>
      </c>
      <c r="C73" s="52"/>
      <c r="D73" s="53">
        <v>1345</v>
      </c>
      <c r="E73" s="54">
        <f t="shared" si="28"/>
        <v>675</v>
      </c>
      <c r="F73" s="54">
        <f t="shared" si="29"/>
        <v>225</v>
      </c>
      <c r="G73" s="54">
        <f t="shared" si="30"/>
        <v>55</v>
      </c>
      <c r="H73" s="52">
        <f t="shared" si="31"/>
        <v>10</v>
      </c>
      <c r="I73" s="51">
        <f t="shared" si="32"/>
        <v>2556</v>
      </c>
      <c r="J73" s="54">
        <f t="shared" si="33"/>
        <v>1283</v>
      </c>
      <c r="K73" s="54">
        <f t="shared" si="34"/>
        <v>428</v>
      </c>
      <c r="L73" s="54">
        <f t="shared" si="35"/>
        <v>105</v>
      </c>
      <c r="M73" s="52">
        <f t="shared" si="36"/>
        <v>19</v>
      </c>
      <c r="N73" s="36"/>
      <c r="O73" s="83">
        <f t="shared" si="37"/>
        <v>345</v>
      </c>
      <c r="P73" s="83">
        <f t="shared" si="38"/>
        <v>0</v>
      </c>
      <c r="Q73" s="83">
        <f t="shared" si="39"/>
        <v>762</v>
      </c>
      <c r="R73" s="83">
        <f t="shared" si="40"/>
        <v>980</v>
      </c>
      <c r="S73" s="83">
        <f t="shared" si="41"/>
        <v>1066</v>
      </c>
      <c r="T73" s="73"/>
      <c r="U73" s="74">
        <f>IF(B73=C73,0,IF(S73&lt;&gt;"-",(S73)/Přehled!$A$1,0))</f>
        <v>2.538095238095238</v>
      </c>
    </row>
    <row r="74" spans="1:21" x14ac:dyDescent="0.25">
      <c r="A74" s="55">
        <v>72</v>
      </c>
      <c r="B74" s="34">
        <v>5594</v>
      </c>
      <c r="C74" s="7"/>
      <c r="D74" s="56">
        <v>1365</v>
      </c>
      <c r="E74" s="41">
        <f t="shared" si="28"/>
        <v>685</v>
      </c>
      <c r="F74" s="41">
        <f t="shared" si="29"/>
        <v>230</v>
      </c>
      <c r="G74" s="41">
        <f t="shared" si="30"/>
        <v>60</v>
      </c>
      <c r="H74" s="7">
        <f t="shared" si="31"/>
        <v>10</v>
      </c>
      <c r="I74" s="34">
        <f t="shared" si="32"/>
        <v>2594</v>
      </c>
      <c r="J74" s="41">
        <f t="shared" si="33"/>
        <v>1302</v>
      </c>
      <c r="K74" s="41">
        <f t="shared" si="34"/>
        <v>437</v>
      </c>
      <c r="L74" s="41">
        <f t="shared" si="35"/>
        <v>114</v>
      </c>
      <c r="M74" s="7">
        <f t="shared" si="36"/>
        <v>19</v>
      </c>
      <c r="N74" s="36"/>
      <c r="O74" s="83">
        <f t="shared" si="37"/>
        <v>406</v>
      </c>
      <c r="P74" s="83">
        <f t="shared" si="38"/>
        <v>0</v>
      </c>
      <c r="Q74" s="83">
        <f t="shared" si="39"/>
        <v>824</v>
      </c>
      <c r="R74" s="83">
        <f t="shared" si="40"/>
        <v>1033</v>
      </c>
      <c r="S74" s="83">
        <f t="shared" si="41"/>
        <v>1128</v>
      </c>
      <c r="T74" s="73"/>
      <c r="U74" s="74">
        <f>IF(B74=C74,0,IF(S74&lt;&gt;"-",(S74)/Přehled!$A$1,0))</f>
        <v>2.6857142857142855</v>
      </c>
    </row>
    <row r="75" spans="1:21" x14ac:dyDescent="0.25">
      <c r="A75" s="55">
        <v>73</v>
      </c>
      <c r="B75" s="34">
        <v>5734</v>
      </c>
      <c r="C75" s="7"/>
      <c r="D75" s="56">
        <v>1390</v>
      </c>
      <c r="E75" s="41">
        <f t="shared" si="28"/>
        <v>695</v>
      </c>
      <c r="F75" s="41">
        <f t="shared" si="29"/>
        <v>230</v>
      </c>
      <c r="G75" s="41">
        <f t="shared" si="30"/>
        <v>60</v>
      </c>
      <c r="H75" s="7">
        <f t="shared" si="31"/>
        <v>10</v>
      </c>
      <c r="I75" s="34">
        <f t="shared" si="32"/>
        <v>2641</v>
      </c>
      <c r="J75" s="41">
        <f t="shared" si="33"/>
        <v>1321</v>
      </c>
      <c r="K75" s="41">
        <f t="shared" si="34"/>
        <v>437</v>
      </c>
      <c r="L75" s="41">
        <f t="shared" si="35"/>
        <v>114</v>
      </c>
      <c r="M75" s="7">
        <f t="shared" si="36"/>
        <v>19</v>
      </c>
      <c r="N75" s="36"/>
      <c r="O75" s="83">
        <f t="shared" si="37"/>
        <v>452</v>
      </c>
      <c r="P75" s="83">
        <f t="shared" si="38"/>
        <v>0</v>
      </c>
      <c r="Q75" s="83">
        <f t="shared" si="39"/>
        <v>898</v>
      </c>
      <c r="R75" s="83">
        <f t="shared" si="40"/>
        <v>1107</v>
      </c>
      <c r="S75" s="83">
        <f t="shared" si="41"/>
        <v>1202</v>
      </c>
      <c r="T75" s="73"/>
      <c r="U75" s="74">
        <f>IF(B75=C75,0,IF(S75&lt;&gt;"-",(S75)/Přehled!$A$1,0))</f>
        <v>2.861904761904762</v>
      </c>
    </row>
    <row r="76" spans="1:21" x14ac:dyDescent="0.25">
      <c r="A76" s="55">
        <v>74</v>
      </c>
      <c r="B76" s="34">
        <v>5877</v>
      </c>
      <c r="C76" s="7"/>
      <c r="D76" s="56">
        <v>1415</v>
      </c>
      <c r="E76" s="41">
        <f t="shared" si="28"/>
        <v>710</v>
      </c>
      <c r="F76" s="41">
        <f t="shared" si="29"/>
        <v>235</v>
      </c>
      <c r="G76" s="41">
        <f t="shared" si="30"/>
        <v>60</v>
      </c>
      <c r="H76" s="7">
        <f t="shared" si="31"/>
        <v>10</v>
      </c>
      <c r="I76" s="34">
        <f t="shared" si="32"/>
        <v>2689</v>
      </c>
      <c r="J76" s="41">
        <f t="shared" si="33"/>
        <v>1349</v>
      </c>
      <c r="K76" s="41">
        <f t="shared" si="34"/>
        <v>447</v>
      </c>
      <c r="L76" s="41">
        <f t="shared" si="35"/>
        <v>114</v>
      </c>
      <c r="M76" s="7">
        <f t="shared" si="36"/>
        <v>19</v>
      </c>
      <c r="N76" s="36"/>
      <c r="O76" s="83">
        <f t="shared" si="37"/>
        <v>499</v>
      </c>
      <c r="P76" s="83">
        <f t="shared" si="38"/>
        <v>0</v>
      </c>
      <c r="Q76" s="83">
        <f t="shared" si="39"/>
        <v>945</v>
      </c>
      <c r="R76" s="83">
        <f t="shared" si="40"/>
        <v>1164</v>
      </c>
      <c r="S76" s="83">
        <f t="shared" si="41"/>
        <v>1259</v>
      </c>
      <c r="T76" s="73"/>
      <c r="U76" s="74">
        <f>IF(B76=C76,0,IF(S76&lt;&gt;"-",(S76)/Přehled!$A$1,0))</f>
        <v>2.9976190476190476</v>
      </c>
    </row>
    <row r="77" spans="1:21" x14ac:dyDescent="0.25">
      <c r="A77" s="55">
        <v>75</v>
      </c>
      <c r="B77" s="34">
        <v>6024</v>
      </c>
      <c r="C77" s="7"/>
      <c r="D77" s="56">
        <v>1435</v>
      </c>
      <c r="E77" s="41">
        <f t="shared" si="28"/>
        <v>720</v>
      </c>
      <c r="F77" s="41">
        <f t="shared" si="29"/>
        <v>240</v>
      </c>
      <c r="G77" s="41">
        <f t="shared" si="30"/>
        <v>60</v>
      </c>
      <c r="H77" s="7">
        <f t="shared" si="31"/>
        <v>10</v>
      </c>
      <c r="I77" s="34">
        <f t="shared" si="32"/>
        <v>2727</v>
      </c>
      <c r="J77" s="41">
        <f t="shared" si="33"/>
        <v>1368</v>
      </c>
      <c r="K77" s="41">
        <f t="shared" si="34"/>
        <v>456</v>
      </c>
      <c r="L77" s="41">
        <f t="shared" si="35"/>
        <v>114</v>
      </c>
      <c r="M77" s="7">
        <f t="shared" si="36"/>
        <v>19</v>
      </c>
      <c r="N77" s="36"/>
      <c r="O77" s="83">
        <f t="shared" si="37"/>
        <v>570</v>
      </c>
      <c r="P77" s="83">
        <f t="shared" si="38"/>
        <v>0</v>
      </c>
      <c r="Q77" s="83">
        <f t="shared" si="39"/>
        <v>1017</v>
      </c>
      <c r="R77" s="83">
        <f t="shared" si="40"/>
        <v>1245</v>
      </c>
      <c r="S77" s="83">
        <f t="shared" si="41"/>
        <v>1340</v>
      </c>
      <c r="T77" s="73"/>
      <c r="U77" s="74">
        <f>IF(B77=C77,0,IF(S77&lt;&gt;"-",(S77)/Přehled!$A$1,0))</f>
        <v>3.1904761904761907</v>
      </c>
    </row>
    <row r="78" spans="1:21" x14ac:dyDescent="0.25">
      <c r="A78" s="55">
        <v>76</v>
      </c>
      <c r="B78" s="34">
        <v>6174</v>
      </c>
      <c r="C78" s="7"/>
      <c r="D78" s="56">
        <v>1460</v>
      </c>
      <c r="E78" s="41">
        <f t="shared" si="28"/>
        <v>730</v>
      </c>
      <c r="F78" s="41">
        <f t="shared" si="29"/>
        <v>245</v>
      </c>
      <c r="G78" s="41">
        <f t="shared" si="30"/>
        <v>60</v>
      </c>
      <c r="H78" s="7">
        <f t="shared" si="31"/>
        <v>10</v>
      </c>
      <c r="I78" s="34">
        <f t="shared" si="32"/>
        <v>2774</v>
      </c>
      <c r="J78" s="41">
        <f t="shared" si="33"/>
        <v>1387</v>
      </c>
      <c r="K78" s="41">
        <f t="shared" si="34"/>
        <v>466</v>
      </c>
      <c r="L78" s="41">
        <f t="shared" si="35"/>
        <v>114</v>
      </c>
      <c r="M78" s="7">
        <f t="shared" si="36"/>
        <v>19</v>
      </c>
      <c r="N78" s="36"/>
      <c r="O78" s="83">
        <f t="shared" si="37"/>
        <v>626</v>
      </c>
      <c r="P78" s="83">
        <f t="shared" si="38"/>
        <v>0</v>
      </c>
      <c r="Q78" s="83">
        <f t="shared" si="39"/>
        <v>1081</v>
      </c>
      <c r="R78" s="83">
        <f t="shared" si="40"/>
        <v>1319</v>
      </c>
      <c r="S78" s="83">
        <f t="shared" si="41"/>
        <v>1414</v>
      </c>
      <c r="T78" s="73"/>
      <c r="U78" s="74">
        <f>IF(B78=C78,0,IF(S78&lt;&gt;"-",(S78)/Přehled!$A$1,0))</f>
        <v>3.3666666666666667</v>
      </c>
    </row>
    <row r="79" spans="1:21" x14ac:dyDescent="0.25">
      <c r="A79" s="55">
        <v>77</v>
      </c>
      <c r="B79" s="34">
        <v>6329</v>
      </c>
      <c r="C79" s="7"/>
      <c r="D79" s="56">
        <v>1485</v>
      </c>
      <c r="E79" s="41">
        <f t="shared" si="28"/>
        <v>745</v>
      </c>
      <c r="F79" s="41">
        <f t="shared" si="29"/>
        <v>250</v>
      </c>
      <c r="G79" s="41">
        <f t="shared" si="30"/>
        <v>65</v>
      </c>
      <c r="H79" s="7">
        <f t="shared" si="31"/>
        <v>15</v>
      </c>
      <c r="I79" s="34">
        <f t="shared" si="32"/>
        <v>2822</v>
      </c>
      <c r="J79" s="41">
        <f t="shared" si="33"/>
        <v>1416</v>
      </c>
      <c r="K79" s="41">
        <f t="shared" si="34"/>
        <v>475</v>
      </c>
      <c r="L79" s="41">
        <f t="shared" si="35"/>
        <v>124</v>
      </c>
      <c r="M79" s="7">
        <f t="shared" si="36"/>
        <v>29</v>
      </c>
      <c r="N79" s="36"/>
      <c r="O79" s="83">
        <f t="shared" si="37"/>
        <v>685</v>
      </c>
      <c r="P79" s="83">
        <f t="shared" si="38"/>
        <v>0</v>
      </c>
      <c r="Q79" s="83">
        <f t="shared" si="39"/>
        <v>1141</v>
      </c>
      <c r="R79" s="83">
        <f t="shared" si="40"/>
        <v>1368</v>
      </c>
      <c r="S79" s="83">
        <f t="shared" si="41"/>
        <v>1463</v>
      </c>
      <c r="T79" s="73"/>
      <c r="U79" s="74">
        <f>IF(B79=C79,0,IF(S79&lt;&gt;"-",(S79)/Přehled!$A$1,0))</f>
        <v>3.4833333333333334</v>
      </c>
    </row>
    <row r="80" spans="1:21" x14ac:dyDescent="0.25">
      <c r="A80" s="55">
        <v>78</v>
      </c>
      <c r="B80" s="34">
        <v>6487</v>
      </c>
      <c r="C80" s="7"/>
      <c r="D80" s="56">
        <v>1505</v>
      </c>
      <c r="E80" s="41">
        <f t="shared" si="28"/>
        <v>755</v>
      </c>
      <c r="F80" s="41">
        <f t="shared" si="29"/>
        <v>250</v>
      </c>
      <c r="G80" s="41">
        <f t="shared" si="30"/>
        <v>65</v>
      </c>
      <c r="H80" s="7">
        <f t="shared" si="31"/>
        <v>15</v>
      </c>
      <c r="I80" s="34">
        <f t="shared" si="32"/>
        <v>2860</v>
      </c>
      <c r="J80" s="41">
        <f t="shared" si="33"/>
        <v>1435</v>
      </c>
      <c r="K80" s="41">
        <f t="shared" si="34"/>
        <v>475</v>
      </c>
      <c r="L80" s="41">
        <f t="shared" si="35"/>
        <v>124</v>
      </c>
      <c r="M80" s="7">
        <f t="shared" si="36"/>
        <v>29</v>
      </c>
      <c r="N80" s="36"/>
      <c r="O80" s="83">
        <f t="shared" si="37"/>
        <v>767</v>
      </c>
      <c r="P80" s="83">
        <f t="shared" si="38"/>
        <v>0</v>
      </c>
      <c r="Q80" s="83">
        <f t="shared" si="39"/>
        <v>1242</v>
      </c>
      <c r="R80" s="83">
        <f t="shared" si="40"/>
        <v>1469</v>
      </c>
      <c r="S80" s="83">
        <f t="shared" si="41"/>
        <v>1564</v>
      </c>
      <c r="T80" s="73"/>
      <c r="U80" s="74">
        <f>IF(B80=C80,0,IF(S80&lt;&gt;"-",(S80)/Přehled!$A$1,0))</f>
        <v>3.7238095238095239</v>
      </c>
    </row>
    <row r="81" spans="1:21" x14ac:dyDescent="0.25">
      <c r="A81" s="55">
        <v>79</v>
      </c>
      <c r="B81" s="34">
        <v>6649</v>
      </c>
      <c r="C81" s="7"/>
      <c r="D81" s="56">
        <v>1530</v>
      </c>
      <c r="E81" s="41">
        <f t="shared" si="28"/>
        <v>765</v>
      </c>
      <c r="F81" s="41">
        <f t="shared" si="29"/>
        <v>255</v>
      </c>
      <c r="G81" s="41">
        <f t="shared" si="30"/>
        <v>65</v>
      </c>
      <c r="H81" s="7">
        <f t="shared" si="31"/>
        <v>15</v>
      </c>
      <c r="I81" s="34">
        <f t="shared" si="32"/>
        <v>2907</v>
      </c>
      <c r="J81" s="41">
        <f t="shared" si="33"/>
        <v>1454</v>
      </c>
      <c r="K81" s="41">
        <f t="shared" si="34"/>
        <v>485</v>
      </c>
      <c r="L81" s="41">
        <f t="shared" si="35"/>
        <v>124</v>
      </c>
      <c r="M81" s="7">
        <f t="shared" si="36"/>
        <v>29</v>
      </c>
      <c r="N81" s="36"/>
      <c r="O81" s="83">
        <f t="shared" si="37"/>
        <v>835</v>
      </c>
      <c r="P81" s="83">
        <f t="shared" si="38"/>
        <v>0</v>
      </c>
      <c r="Q81" s="83">
        <f t="shared" si="39"/>
        <v>1318</v>
      </c>
      <c r="R81" s="83">
        <f t="shared" si="40"/>
        <v>1555</v>
      </c>
      <c r="S81" s="83">
        <f t="shared" si="41"/>
        <v>1650</v>
      </c>
      <c r="T81" s="73"/>
      <c r="U81" s="74">
        <f>IF(B81=C81,0,IF(S81&lt;&gt;"-",(S81)/Přehled!$A$1,0))</f>
        <v>3.9285714285714284</v>
      </c>
    </row>
    <row r="82" spans="1:21" x14ac:dyDescent="0.25">
      <c r="A82" s="55">
        <v>80</v>
      </c>
      <c r="B82" s="34">
        <v>6815</v>
      </c>
      <c r="C82" s="7"/>
      <c r="D82" s="56">
        <v>1555</v>
      </c>
      <c r="E82" s="41">
        <f t="shared" si="28"/>
        <v>780</v>
      </c>
      <c r="F82" s="41">
        <f t="shared" si="29"/>
        <v>260</v>
      </c>
      <c r="G82" s="41">
        <f t="shared" si="30"/>
        <v>65</v>
      </c>
      <c r="H82" s="7">
        <f t="shared" si="31"/>
        <v>15</v>
      </c>
      <c r="I82" s="34">
        <f t="shared" si="32"/>
        <v>2955</v>
      </c>
      <c r="J82" s="41">
        <f t="shared" si="33"/>
        <v>1482</v>
      </c>
      <c r="K82" s="41">
        <f t="shared" si="34"/>
        <v>494</v>
      </c>
      <c r="L82" s="41">
        <f t="shared" si="35"/>
        <v>124</v>
      </c>
      <c r="M82" s="7">
        <f t="shared" si="36"/>
        <v>29</v>
      </c>
      <c r="N82" s="36"/>
      <c r="O82" s="83">
        <f t="shared" si="37"/>
        <v>905</v>
      </c>
      <c r="P82" s="83">
        <f t="shared" si="38"/>
        <v>0</v>
      </c>
      <c r="Q82" s="83">
        <f t="shared" si="39"/>
        <v>1390</v>
      </c>
      <c r="R82" s="83">
        <f t="shared" si="40"/>
        <v>1636</v>
      </c>
      <c r="S82" s="83">
        <f t="shared" si="41"/>
        <v>1731</v>
      </c>
      <c r="T82" s="73"/>
      <c r="U82" s="74">
        <f>IF(B82=C82,0,IF(S82&lt;&gt;"-",(S82)/Přehled!$A$1,0))</f>
        <v>4.121428571428571</v>
      </c>
    </row>
    <row r="83" spans="1:21" x14ac:dyDescent="0.25">
      <c r="A83" s="149">
        <v>81</v>
      </c>
      <c r="B83" s="150">
        <v>6986</v>
      </c>
      <c r="C83" s="153"/>
      <c r="D83" s="174">
        <v>1575</v>
      </c>
      <c r="E83" s="152">
        <f t="shared" si="28"/>
        <v>790</v>
      </c>
      <c r="F83" s="152">
        <f t="shared" si="29"/>
        <v>265</v>
      </c>
      <c r="G83" s="152">
        <f t="shared" si="30"/>
        <v>65</v>
      </c>
      <c r="H83" s="153">
        <f t="shared" si="31"/>
        <v>15</v>
      </c>
      <c r="I83" s="150">
        <f t="shared" si="32"/>
        <v>2993</v>
      </c>
      <c r="J83" s="152">
        <f t="shared" si="33"/>
        <v>1501</v>
      </c>
      <c r="K83" s="152">
        <f t="shared" si="34"/>
        <v>504</v>
      </c>
      <c r="L83" s="152">
        <f t="shared" si="35"/>
        <v>124</v>
      </c>
      <c r="M83" s="153">
        <f t="shared" si="36"/>
        <v>29</v>
      </c>
      <c r="N83" s="105"/>
      <c r="O83" s="107">
        <f t="shared" si="37"/>
        <v>1000</v>
      </c>
      <c r="P83" s="107">
        <f t="shared" si="38"/>
        <v>0</v>
      </c>
      <c r="Q83" s="107">
        <f t="shared" si="39"/>
        <v>1484</v>
      </c>
      <c r="R83" s="107">
        <f t="shared" si="40"/>
        <v>1740</v>
      </c>
      <c r="S83" s="107">
        <f t="shared" si="41"/>
        <v>1835</v>
      </c>
      <c r="T83" s="110"/>
      <c r="U83" s="74">
        <f>IF(B83=C83,0,IF(S83&lt;&gt;"-",(S83)/Přehled!$A$1,0))</f>
        <v>4.3690476190476186</v>
      </c>
    </row>
    <row r="84" spans="1:21" x14ac:dyDescent="0.25">
      <c r="A84" s="126">
        <v>82</v>
      </c>
      <c r="B84" s="15">
        <v>7160</v>
      </c>
      <c r="C84" s="17"/>
      <c r="D84" s="173">
        <v>1600</v>
      </c>
      <c r="E84" s="16">
        <f t="shared" si="28"/>
        <v>800</v>
      </c>
      <c r="F84" s="16">
        <f t="shared" si="29"/>
        <v>265</v>
      </c>
      <c r="G84" s="16">
        <f t="shared" si="30"/>
        <v>65</v>
      </c>
      <c r="H84" s="17">
        <f t="shared" si="31"/>
        <v>15</v>
      </c>
      <c r="I84" s="15">
        <f t="shared" si="32"/>
        <v>3040</v>
      </c>
      <c r="J84" s="16">
        <f t="shared" si="33"/>
        <v>1520</v>
      </c>
      <c r="K84" s="16">
        <f t="shared" si="34"/>
        <v>504</v>
      </c>
      <c r="L84" s="16">
        <f t="shared" si="35"/>
        <v>124</v>
      </c>
      <c r="M84" s="17">
        <f t="shared" si="36"/>
        <v>29</v>
      </c>
      <c r="N84" s="105"/>
      <c r="O84" s="107">
        <f t="shared" si="37"/>
        <v>1080</v>
      </c>
      <c r="P84" s="107">
        <f t="shared" si="38"/>
        <v>0</v>
      </c>
      <c r="Q84" s="107">
        <f t="shared" si="39"/>
        <v>1592</v>
      </c>
      <c r="R84" s="107">
        <f t="shared" si="40"/>
        <v>1848</v>
      </c>
      <c r="S84" s="107">
        <f t="shared" si="41"/>
        <v>1943</v>
      </c>
      <c r="T84" s="110"/>
      <c r="U84" s="74">
        <f>IF(B84=C84,0,IF(S84&lt;&gt;"-",(S84)/Přehled!$A$1,0))</f>
        <v>4.6261904761904766</v>
      </c>
    </row>
    <row r="85" spans="1:21" x14ac:dyDescent="0.25">
      <c r="A85" s="126">
        <v>83</v>
      </c>
      <c r="B85" s="15">
        <v>7339</v>
      </c>
      <c r="C85" s="17"/>
      <c r="D85" s="173">
        <v>1625</v>
      </c>
      <c r="E85" s="16">
        <f t="shared" si="28"/>
        <v>815</v>
      </c>
      <c r="F85" s="16">
        <f t="shared" si="29"/>
        <v>270</v>
      </c>
      <c r="G85" s="16">
        <f t="shared" si="30"/>
        <v>70</v>
      </c>
      <c r="H85" s="17">
        <f t="shared" si="31"/>
        <v>15</v>
      </c>
      <c r="I85" s="15">
        <f t="shared" si="32"/>
        <v>3088</v>
      </c>
      <c r="J85" s="16">
        <f t="shared" si="33"/>
        <v>1549</v>
      </c>
      <c r="K85" s="16">
        <f t="shared" si="34"/>
        <v>513</v>
      </c>
      <c r="L85" s="16">
        <f t="shared" si="35"/>
        <v>133</v>
      </c>
      <c r="M85" s="17">
        <f t="shared" si="36"/>
        <v>29</v>
      </c>
      <c r="N85" s="105"/>
      <c r="O85" s="107">
        <f t="shared" si="37"/>
        <v>1163</v>
      </c>
      <c r="P85" s="107">
        <f t="shared" si="38"/>
        <v>0</v>
      </c>
      <c r="Q85" s="107">
        <f t="shared" si="39"/>
        <v>1676</v>
      </c>
      <c r="R85" s="107">
        <f t="shared" si="40"/>
        <v>1923</v>
      </c>
      <c r="S85" s="107">
        <f t="shared" si="41"/>
        <v>2027</v>
      </c>
      <c r="T85" s="110"/>
      <c r="U85" s="74">
        <f>IF(B85=C85,0,IF(S85&lt;&gt;"-",(S85)/Přehled!$A$1,0))</f>
        <v>4.8261904761904759</v>
      </c>
    </row>
    <row r="86" spans="1:21" x14ac:dyDescent="0.25">
      <c r="A86" s="126">
        <v>84</v>
      </c>
      <c r="B86" s="15">
        <v>7523</v>
      </c>
      <c r="C86" s="17"/>
      <c r="D86" s="173">
        <v>1645</v>
      </c>
      <c r="E86" s="16">
        <f t="shared" si="28"/>
        <v>825</v>
      </c>
      <c r="F86" s="16">
        <f t="shared" si="29"/>
        <v>275</v>
      </c>
      <c r="G86" s="16">
        <f t="shared" si="30"/>
        <v>70</v>
      </c>
      <c r="H86" s="17">
        <f t="shared" si="31"/>
        <v>15</v>
      </c>
      <c r="I86" s="15">
        <f t="shared" si="32"/>
        <v>3126</v>
      </c>
      <c r="J86" s="16">
        <f t="shared" si="33"/>
        <v>1568</v>
      </c>
      <c r="K86" s="16">
        <f t="shared" si="34"/>
        <v>523</v>
      </c>
      <c r="L86" s="16">
        <f t="shared" si="35"/>
        <v>133</v>
      </c>
      <c r="M86" s="17">
        <f t="shared" si="36"/>
        <v>29</v>
      </c>
      <c r="N86" s="105"/>
      <c r="O86" s="107">
        <f t="shared" si="37"/>
        <v>1271</v>
      </c>
      <c r="P86" s="107">
        <f t="shared" si="38"/>
        <v>0</v>
      </c>
      <c r="Q86" s="107">
        <f t="shared" si="39"/>
        <v>1783</v>
      </c>
      <c r="R86" s="107">
        <f t="shared" si="40"/>
        <v>2040</v>
      </c>
      <c r="S86" s="107">
        <f t="shared" si="41"/>
        <v>2144</v>
      </c>
      <c r="T86" s="110"/>
      <c r="U86" s="74">
        <f>IF(B86=C86,0,IF(S86&lt;&gt;"-",(S86)/Přehled!$A$1,0))</f>
        <v>5.1047619047619044</v>
      </c>
    </row>
    <row r="87" spans="1:21" x14ac:dyDescent="0.25">
      <c r="A87" s="126">
        <v>85</v>
      </c>
      <c r="B87" s="15">
        <v>7711</v>
      </c>
      <c r="C87" s="17"/>
      <c r="D87" s="173">
        <v>1670</v>
      </c>
      <c r="E87" s="16">
        <f t="shared" si="28"/>
        <v>835</v>
      </c>
      <c r="F87" s="16">
        <f t="shared" si="29"/>
        <v>280</v>
      </c>
      <c r="G87" s="16">
        <f t="shared" si="30"/>
        <v>70</v>
      </c>
      <c r="H87" s="17">
        <f t="shared" si="31"/>
        <v>15</v>
      </c>
      <c r="I87" s="15">
        <f t="shared" si="32"/>
        <v>3173</v>
      </c>
      <c r="J87" s="16">
        <f t="shared" si="33"/>
        <v>1587</v>
      </c>
      <c r="K87" s="16">
        <f t="shared" si="34"/>
        <v>532</v>
      </c>
      <c r="L87" s="16">
        <f t="shared" si="35"/>
        <v>133</v>
      </c>
      <c r="M87" s="17">
        <f t="shared" si="36"/>
        <v>29</v>
      </c>
      <c r="N87" s="105"/>
      <c r="O87" s="107">
        <f t="shared" si="37"/>
        <v>1365</v>
      </c>
      <c r="P87" s="107">
        <f t="shared" si="38"/>
        <v>0</v>
      </c>
      <c r="Q87" s="107">
        <f t="shared" si="39"/>
        <v>1887</v>
      </c>
      <c r="R87" s="107">
        <f t="shared" si="40"/>
        <v>2153</v>
      </c>
      <c r="S87" s="107">
        <f t="shared" si="41"/>
        <v>2257</v>
      </c>
      <c r="T87" s="110"/>
      <c r="U87" s="74">
        <f>IF(B87=C87,0,IF(S87&lt;&gt;"-",(S87)/Přehled!$A$1,0))</f>
        <v>5.3738095238095234</v>
      </c>
    </row>
    <row r="88" spans="1:21" x14ac:dyDescent="0.25">
      <c r="A88" s="126">
        <v>86</v>
      </c>
      <c r="B88" s="15">
        <v>7904</v>
      </c>
      <c r="C88" s="17"/>
      <c r="D88" s="173">
        <v>1695</v>
      </c>
      <c r="E88" s="16">
        <f t="shared" si="28"/>
        <v>850</v>
      </c>
      <c r="F88" s="16">
        <f t="shared" si="29"/>
        <v>285</v>
      </c>
      <c r="G88" s="16">
        <f t="shared" si="30"/>
        <v>70</v>
      </c>
      <c r="H88" s="17">
        <f t="shared" si="31"/>
        <v>15</v>
      </c>
      <c r="I88" s="15">
        <f t="shared" si="32"/>
        <v>3221</v>
      </c>
      <c r="J88" s="16">
        <f t="shared" si="33"/>
        <v>1615</v>
      </c>
      <c r="K88" s="16">
        <f t="shared" si="34"/>
        <v>542</v>
      </c>
      <c r="L88" s="16">
        <f t="shared" si="35"/>
        <v>133</v>
      </c>
      <c r="M88" s="17">
        <f t="shared" si="36"/>
        <v>29</v>
      </c>
      <c r="N88" s="105"/>
      <c r="O88" s="107">
        <f t="shared" si="37"/>
        <v>1462</v>
      </c>
      <c r="P88" s="107">
        <f t="shared" si="38"/>
        <v>0</v>
      </c>
      <c r="Q88" s="107">
        <f t="shared" si="39"/>
        <v>1984</v>
      </c>
      <c r="R88" s="107">
        <f t="shared" si="40"/>
        <v>2260</v>
      </c>
      <c r="S88" s="107">
        <f t="shared" si="41"/>
        <v>2364</v>
      </c>
      <c r="T88" s="110"/>
      <c r="U88" s="74">
        <f>IF(B88=C88,0,IF(S88&lt;&gt;"-",(S88)/Přehled!$A$1,0))</f>
        <v>5.628571428571429</v>
      </c>
    </row>
    <row r="89" spans="1:21" x14ac:dyDescent="0.25">
      <c r="A89" s="126">
        <v>87</v>
      </c>
      <c r="B89" s="15">
        <v>8101</v>
      </c>
      <c r="C89" s="17"/>
      <c r="D89" s="173">
        <v>1720</v>
      </c>
      <c r="E89" s="16">
        <f t="shared" si="28"/>
        <v>860</v>
      </c>
      <c r="F89" s="16">
        <f t="shared" si="29"/>
        <v>285</v>
      </c>
      <c r="G89" s="16">
        <f t="shared" si="30"/>
        <v>70</v>
      </c>
      <c r="H89" s="17">
        <f t="shared" si="31"/>
        <v>15</v>
      </c>
      <c r="I89" s="15">
        <f t="shared" si="32"/>
        <v>3268</v>
      </c>
      <c r="J89" s="16">
        <f t="shared" si="33"/>
        <v>1634</v>
      </c>
      <c r="K89" s="16">
        <f t="shared" si="34"/>
        <v>542</v>
      </c>
      <c r="L89" s="16">
        <f t="shared" si="35"/>
        <v>133</v>
      </c>
      <c r="M89" s="17">
        <f t="shared" si="36"/>
        <v>29</v>
      </c>
      <c r="N89" s="105"/>
      <c r="O89" s="107">
        <f t="shared" si="37"/>
        <v>1565</v>
      </c>
      <c r="P89" s="107">
        <f t="shared" si="38"/>
        <v>0</v>
      </c>
      <c r="Q89" s="107">
        <f t="shared" si="39"/>
        <v>2115</v>
      </c>
      <c r="R89" s="107">
        <f t="shared" si="40"/>
        <v>2391</v>
      </c>
      <c r="S89" s="107">
        <f t="shared" si="41"/>
        <v>2495</v>
      </c>
      <c r="T89" s="110"/>
      <c r="U89" s="74">
        <f>IF(B89=C89,0,IF(S89&lt;&gt;"-",(S89)/Přehled!$A$1,0))</f>
        <v>5.9404761904761907</v>
      </c>
    </row>
    <row r="90" spans="1:21" x14ac:dyDescent="0.25">
      <c r="A90" s="126">
        <v>88</v>
      </c>
      <c r="B90" s="15">
        <v>8304</v>
      </c>
      <c r="C90" s="17"/>
      <c r="D90" s="173">
        <v>1745</v>
      </c>
      <c r="E90" s="16">
        <f t="shared" si="28"/>
        <v>875</v>
      </c>
      <c r="F90" s="16">
        <f t="shared" si="29"/>
        <v>290</v>
      </c>
      <c r="G90" s="16">
        <f t="shared" si="30"/>
        <v>75</v>
      </c>
      <c r="H90" s="17">
        <f t="shared" si="31"/>
        <v>15</v>
      </c>
      <c r="I90" s="15">
        <f t="shared" si="32"/>
        <v>3316</v>
      </c>
      <c r="J90" s="16">
        <f t="shared" si="33"/>
        <v>1663</v>
      </c>
      <c r="K90" s="16">
        <f t="shared" si="34"/>
        <v>551</v>
      </c>
      <c r="L90" s="16">
        <f t="shared" si="35"/>
        <v>143</v>
      </c>
      <c r="M90" s="17">
        <f t="shared" si="36"/>
        <v>29</v>
      </c>
      <c r="N90" s="105"/>
      <c r="O90" s="107">
        <f t="shared" si="37"/>
        <v>1672</v>
      </c>
      <c r="P90" s="107">
        <f t="shared" si="38"/>
        <v>0</v>
      </c>
      <c r="Q90" s="107">
        <f t="shared" si="39"/>
        <v>2223</v>
      </c>
      <c r="R90" s="107">
        <f t="shared" si="40"/>
        <v>2488</v>
      </c>
      <c r="S90" s="107">
        <f t="shared" si="41"/>
        <v>2602</v>
      </c>
      <c r="T90" s="110"/>
      <c r="U90" s="74">
        <f>IF(B90=C90,0,IF(S90&lt;&gt;"-",(S90)/Přehled!$A$1,0))</f>
        <v>6.1952380952380954</v>
      </c>
    </row>
    <row r="91" spans="1:21" x14ac:dyDescent="0.25">
      <c r="A91" s="126">
        <v>89</v>
      </c>
      <c r="B91" s="15">
        <v>8511</v>
      </c>
      <c r="C91" s="17"/>
      <c r="D91" s="173">
        <v>1765</v>
      </c>
      <c r="E91" s="16">
        <f t="shared" si="28"/>
        <v>885</v>
      </c>
      <c r="F91" s="16">
        <f t="shared" si="29"/>
        <v>295</v>
      </c>
      <c r="G91" s="16">
        <f t="shared" si="30"/>
        <v>75</v>
      </c>
      <c r="H91" s="17">
        <f t="shared" si="31"/>
        <v>15</v>
      </c>
      <c r="I91" s="15">
        <f t="shared" si="32"/>
        <v>3354</v>
      </c>
      <c r="J91" s="16">
        <f t="shared" si="33"/>
        <v>1682</v>
      </c>
      <c r="K91" s="16">
        <f t="shared" si="34"/>
        <v>561</v>
      </c>
      <c r="L91" s="16">
        <f t="shared" si="35"/>
        <v>143</v>
      </c>
      <c r="M91" s="17">
        <f t="shared" si="36"/>
        <v>29</v>
      </c>
      <c r="N91" s="105"/>
      <c r="O91" s="107">
        <f t="shared" si="37"/>
        <v>1803</v>
      </c>
      <c r="P91" s="107">
        <f t="shared" si="38"/>
        <v>0</v>
      </c>
      <c r="Q91" s="107">
        <f t="shared" si="39"/>
        <v>2353</v>
      </c>
      <c r="R91" s="107">
        <f t="shared" si="40"/>
        <v>2628</v>
      </c>
      <c r="S91" s="107">
        <f t="shared" si="41"/>
        <v>2742</v>
      </c>
      <c r="T91" s="110"/>
      <c r="U91" s="74">
        <f>IF(B91=C91,0,IF(S91&lt;&gt;"-",(S91)/Přehled!$A$1,0))</f>
        <v>6.5285714285714285</v>
      </c>
    </row>
    <row r="92" spans="1:21" x14ac:dyDescent="0.25">
      <c r="A92" s="126">
        <v>90</v>
      </c>
      <c r="B92" s="15">
        <v>8724</v>
      </c>
      <c r="C92" s="17"/>
      <c r="D92" s="173">
        <v>1790</v>
      </c>
      <c r="E92" s="16">
        <f t="shared" si="28"/>
        <v>895</v>
      </c>
      <c r="F92" s="16">
        <f t="shared" si="29"/>
        <v>300</v>
      </c>
      <c r="G92" s="16">
        <f t="shared" si="30"/>
        <v>75</v>
      </c>
      <c r="H92" s="17">
        <f t="shared" si="31"/>
        <v>15</v>
      </c>
      <c r="I92" s="15">
        <f t="shared" si="32"/>
        <v>3401</v>
      </c>
      <c r="J92" s="16">
        <f t="shared" si="33"/>
        <v>1701</v>
      </c>
      <c r="K92" s="16">
        <f t="shared" si="34"/>
        <v>570</v>
      </c>
      <c r="L92" s="16">
        <f t="shared" si="35"/>
        <v>143</v>
      </c>
      <c r="M92" s="17">
        <f t="shared" si="36"/>
        <v>29</v>
      </c>
      <c r="N92" s="105"/>
      <c r="O92" s="107">
        <f t="shared" si="37"/>
        <v>1922</v>
      </c>
      <c r="P92" s="107">
        <f t="shared" si="38"/>
        <v>0</v>
      </c>
      <c r="Q92" s="107">
        <f t="shared" si="39"/>
        <v>2482</v>
      </c>
      <c r="R92" s="107">
        <f t="shared" si="40"/>
        <v>2766</v>
      </c>
      <c r="S92" s="107">
        <f t="shared" si="41"/>
        <v>2880</v>
      </c>
      <c r="T92" s="110"/>
      <c r="U92" s="74">
        <f>IF(B92=C92,0,IF(S92&lt;&gt;"-",(S92)/Přehled!$A$1,0))</f>
        <v>6.8571428571428568</v>
      </c>
    </row>
    <row r="93" spans="1:21" x14ac:dyDescent="0.25">
      <c r="A93" s="126">
        <v>91</v>
      </c>
      <c r="B93" s="15">
        <v>8942</v>
      </c>
      <c r="C93" s="17"/>
      <c r="D93" s="173">
        <v>1815</v>
      </c>
      <c r="E93" s="16">
        <f t="shared" si="28"/>
        <v>910</v>
      </c>
      <c r="F93" s="16">
        <f t="shared" si="29"/>
        <v>305</v>
      </c>
      <c r="G93" s="16">
        <f t="shared" si="30"/>
        <v>75</v>
      </c>
      <c r="H93" s="17">
        <f t="shared" si="31"/>
        <v>15</v>
      </c>
      <c r="I93" s="15">
        <f t="shared" si="32"/>
        <v>3449</v>
      </c>
      <c r="J93" s="16">
        <f t="shared" si="33"/>
        <v>1729</v>
      </c>
      <c r="K93" s="16">
        <f t="shared" si="34"/>
        <v>580</v>
      </c>
      <c r="L93" s="16">
        <f t="shared" si="35"/>
        <v>143</v>
      </c>
      <c r="M93" s="17">
        <f t="shared" si="36"/>
        <v>29</v>
      </c>
      <c r="N93" s="105"/>
      <c r="O93" s="107">
        <f t="shared" si="37"/>
        <v>2044</v>
      </c>
      <c r="P93" s="107">
        <f t="shared" si="38"/>
        <v>0</v>
      </c>
      <c r="Q93" s="107">
        <f t="shared" si="39"/>
        <v>2604</v>
      </c>
      <c r="R93" s="107">
        <f t="shared" si="40"/>
        <v>2898</v>
      </c>
      <c r="S93" s="107">
        <f t="shared" si="41"/>
        <v>3012</v>
      </c>
      <c r="T93" s="110"/>
      <c r="U93" s="74">
        <f>IF(B93=C93,0,IF(S93&lt;&gt;"-",(S93)/Přehled!$A$1,0))</f>
        <v>7.1714285714285717</v>
      </c>
    </row>
    <row r="94" spans="1:21" x14ac:dyDescent="0.25">
      <c r="A94" s="126">
        <v>92</v>
      </c>
      <c r="B94" s="15">
        <v>9166</v>
      </c>
      <c r="C94" s="17"/>
      <c r="D94" s="173">
        <v>1840</v>
      </c>
      <c r="E94" s="16">
        <f t="shared" si="28"/>
        <v>920</v>
      </c>
      <c r="F94" s="16">
        <f t="shared" si="29"/>
        <v>305</v>
      </c>
      <c r="G94" s="16">
        <f t="shared" si="30"/>
        <v>75</v>
      </c>
      <c r="H94" s="17">
        <f t="shared" si="31"/>
        <v>15</v>
      </c>
      <c r="I94" s="15">
        <f t="shared" si="32"/>
        <v>3496</v>
      </c>
      <c r="J94" s="16">
        <f t="shared" si="33"/>
        <v>1748</v>
      </c>
      <c r="K94" s="16">
        <f t="shared" si="34"/>
        <v>580</v>
      </c>
      <c r="L94" s="16">
        <f t="shared" si="35"/>
        <v>143</v>
      </c>
      <c r="M94" s="17">
        <f t="shared" si="36"/>
        <v>29</v>
      </c>
      <c r="N94" s="105"/>
      <c r="O94" s="107">
        <f t="shared" si="37"/>
        <v>2174</v>
      </c>
      <c r="P94" s="107">
        <f t="shared" si="38"/>
        <v>0</v>
      </c>
      <c r="Q94" s="107">
        <f t="shared" si="39"/>
        <v>2762</v>
      </c>
      <c r="R94" s="107">
        <f t="shared" si="40"/>
        <v>3056</v>
      </c>
      <c r="S94" s="107">
        <f t="shared" si="41"/>
        <v>3170</v>
      </c>
      <c r="T94" s="110"/>
      <c r="U94" s="74">
        <f>IF(B94=C94,0,IF(S94&lt;&gt;"-",(S94)/Přehled!$A$1,0))</f>
        <v>7.5476190476190474</v>
      </c>
    </row>
    <row r="95" spans="1:21" x14ac:dyDescent="0.25">
      <c r="A95" s="126">
        <v>93</v>
      </c>
      <c r="B95" s="15">
        <v>9395</v>
      </c>
      <c r="C95" s="17"/>
      <c r="D95" s="173">
        <v>1860</v>
      </c>
      <c r="E95" s="16">
        <f t="shared" si="28"/>
        <v>930</v>
      </c>
      <c r="F95" s="16">
        <f t="shared" si="29"/>
        <v>310</v>
      </c>
      <c r="G95" s="16">
        <f t="shared" si="30"/>
        <v>80</v>
      </c>
      <c r="H95" s="17">
        <f t="shared" si="31"/>
        <v>15</v>
      </c>
      <c r="I95" s="15">
        <f t="shared" si="32"/>
        <v>3534</v>
      </c>
      <c r="J95" s="16">
        <f t="shared" si="33"/>
        <v>1767</v>
      </c>
      <c r="K95" s="16">
        <f t="shared" si="34"/>
        <v>589</v>
      </c>
      <c r="L95" s="16">
        <f t="shared" si="35"/>
        <v>152</v>
      </c>
      <c r="M95" s="17">
        <f t="shared" si="36"/>
        <v>29</v>
      </c>
      <c r="N95" s="105"/>
      <c r="O95" s="107">
        <f t="shared" si="37"/>
        <v>2327</v>
      </c>
      <c r="P95" s="107">
        <f t="shared" si="38"/>
        <v>0</v>
      </c>
      <c r="Q95" s="107">
        <f t="shared" si="39"/>
        <v>2916</v>
      </c>
      <c r="R95" s="107">
        <f t="shared" si="40"/>
        <v>3201</v>
      </c>
      <c r="S95" s="107">
        <f t="shared" si="41"/>
        <v>3324</v>
      </c>
      <c r="T95" s="110"/>
      <c r="U95" s="74">
        <f>IF(B95=C95,0,IF(S95&lt;&gt;"-",(S95)/Přehled!$A$1,0))</f>
        <v>7.9142857142857146</v>
      </c>
    </row>
    <row r="96" spans="1:21" x14ac:dyDescent="0.25">
      <c r="A96" s="126">
        <v>94</v>
      </c>
      <c r="B96" s="15">
        <v>9630</v>
      </c>
      <c r="C96" s="17"/>
      <c r="D96" s="173">
        <v>1885</v>
      </c>
      <c r="E96" s="16">
        <f t="shared" si="28"/>
        <v>945</v>
      </c>
      <c r="F96" s="16">
        <f t="shared" si="29"/>
        <v>315</v>
      </c>
      <c r="G96" s="16">
        <f t="shared" si="30"/>
        <v>80</v>
      </c>
      <c r="H96" s="17">
        <f t="shared" si="31"/>
        <v>15</v>
      </c>
      <c r="I96" s="15">
        <f t="shared" si="32"/>
        <v>3582</v>
      </c>
      <c r="J96" s="16">
        <f t="shared" si="33"/>
        <v>1796</v>
      </c>
      <c r="K96" s="16">
        <f t="shared" si="34"/>
        <v>599</v>
      </c>
      <c r="L96" s="16">
        <f t="shared" si="35"/>
        <v>152</v>
      </c>
      <c r="M96" s="17">
        <f t="shared" si="36"/>
        <v>29</v>
      </c>
      <c r="N96" s="105"/>
      <c r="O96" s="107">
        <f t="shared" si="37"/>
        <v>2466</v>
      </c>
      <c r="P96" s="107">
        <f t="shared" si="38"/>
        <v>0</v>
      </c>
      <c r="Q96" s="107">
        <f t="shared" si="39"/>
        <v>3054</v>
      </c>
      <c r="R96" s="107">
        <f t="shared" si="40"/>
        <v>3349</v>
      </c>
      <c r="S96" s="107">
        <f t="shared" si="41"/>
        <v>3472</v>
      </c>
      <c r="T96" s="110"/>
      <c r="U96" s="74">
        <f>IF(B96=C96,0,IF(S96&lt;&gt;"-",(S96)/Přehled!$A$1,0))</f>
        <v>8.2666666666666675</v>
      </c>
    </row>
    <row r="97" spans="1:21" x14ac:dyDescent="0.25">
      <c r="A97" s="126">
        <v>95</v>
      </c>
      <c r="B97" s="15">
        <v>9870</v>
      </c>
      <c r="C97" s="17"/>
      <c r="D97" s="173">
        <v>1910</v>
      </c>
      <c r="E97" s="16">
        <f t="shared" si="28"/>
        <v>955</v>
      </c>
      <c r="F97" s="16">
        <f t="shared" si="29"/>
        <v>320</v>
      </c>
      <c r="G97" s="16">
        <f t="shared" si="30"/>
        <v>80</v>
      </c>
      <c r="H97" s="17">
        <f t="shared" si="31"/>
        <v>15</v>
      </c>
      <c r="I97" s="15">
        <f t="shared" si="32"/>
        <v>3629</v>
      </c>
      <c r="J97" s="16">
        <f t="shared" si="33"/>
        <v>1815</v>
      </c>
      <c r="K97" s="16">
        <f t="shared" si="34"/>
        <v>608</v>
      </c>
      <c r="L97" s="16">
        <f t="shared" si="35"/>
        <v>152</v>
      </c>
      <c r="M97" s="17">
        <f t="shared" si="36"/>
        <v>29</v>
      </c>
      <c r="N97" s="105"/>
      <c r="O97" s="107">
        <f t="shared" si="37"/>
        <v>2612</v>
      </c>
      <c r="P97" s="107">
        <f t="shared" si="38"/>
        <v>0</v>
      </c>
      <c r="Q97" s="107">
        <f t="shared" si="39"/>
        <v>3210</v>
      </c>
      <c r="R97" s="107">
        <f t="shared" si="40"/>
        <v>3514</v>
      </c>
      <c r="S97" s="107">
        <f t="shared" si="41"/>
        <v>3637</v>
      </c>
      <c r="T97" s="110"/>
      <c r="U97" s="74">
        <f>IF(B97=C97,0,IF(S97&lt;&gt;"-",(S97)/Přehled!$A$1,0))</f>
        <v>8.6595238095238098</v>
      </c>
    </row>
    <row r="98" spans="1:21" x14ac:dyDescent="0.25">
      <c r="A98" s="126">
        <v>96</v>
      </c>
      <c r="B98" s="15">
        <v>10117</v>
      </c>
      <c r="C98" s="17"/>
      <c r="D98" s="173">
        <v>1935</v>
      </c>
      <c r="E98" s="16">
        <f t="shared" si="28"/>
        <v>970</v>
      </c>
      <c r="F98" s="16">
        <f t="shared" si="29"/>
        <v>325</v>
      </c>
      <c r="G98" s="16">
        <f t="shared" si="30"/>
        <v>80</v>
      </c>
      <c r="H98" s="17">
        <f t="shared" si="31"/>
        <v>15</v>
      </c>
      <c r="I98" s="15">
        <f t="shared" si="32"/>
        <v>3677</v>
      </c>
      <c r="J98" s="16">
        <f t="shared" si="33"/>
        <v>1843</v>
      </c>
      <c r="K98" s="16">
        <f t="shared" si="34"/>
        <v>618</v>
      </c>
      <c r="L98" s="16">
        <f t="shared" si="35"/>
        <v>152</v>
      </c>
      <c r="M98" s="17">
        <f t="shared" si="36"/>
        <v>29</v>
      </c>
      <c r="N98" s="105"/>
      <c r="O98" s="107">
        <f t="shared" si="37"/>
        <v>2763</v>
      </c>
      <c r="P98" s="107">
        <f t="shared" si="38"/>
        <v>0</v>
      </c>
      <c r="Q98" s="107">
        <f t="shared" si="39"/>
        <v>3361</v>
      </c>
      <c r="R98" s="107">
        <f t="shared" si="40"/>
        <v>3675</v>
      </c>
      <c r="S98" s="107">
        <f t="shared" si="41"/>
        <v>3798</v>
      </c>
      <c r="T98" s="110"/>
      <c r="U98" s="74">
        <f>IF(B98=C98,0,IF(S98&lt;&gt;"-",(S98)/Přehled!$A$1,0))</f>
        <v>9.0428571428571427</v>
      </c>
    </row>
    <row r="99" spans="1:21" x14ac:dyDescent="0.25">
      <c r="A99" s="126">
        <v>97</v>
      </c>
      <c r="B99" s="15">
        <v>10370</v>
      </c>
      <c r="C99" s="17"/>
      <c r="D99" s="173">
        <v>1960</v>
      </c>
      <c r="E99" s="16">
        <f t="shared" si="28"/>
        <v>980</v>
      </c>
      <c r="F99" s="16">
        <f t="shared" si="29"/>
        <v>325</v>
      </c>
      <c r="G99" s="16">
        <f t="shared" si="30"/>
        <v>80</v>
      </c>
      <c r="H99" s="17">
        <f t="shared" si="31"/>
        <v>15</v>
      </c>
      <c r="I99" s="15">
        <f t="shared" si="32"/>
        <v>3724</v>
      </c>
      <c r="J99" s="16">
        <f t="shared" si="33"/>
        <v>1862</v>
      </c>
      <c r="K99" s="16">
        <f t="shared" si="34"/>
        <v>618</v>
      </c>
      <c r="L99" s="16">
        <f t="shared" si="35"/>
        <v>152</v>
      </c>
      <c r="M99" s="17">
        <f t="shared" si="36"/>
        <v>29</v>
      </c>
      <c r="N99" s="105"/>
      <c r="O99" s="107">
        <f t="shared" si="37"/>
        <v>2922</v>
      </c>
      <c r="P99" s="107">
        <f t="shared" si="38"/>
        <v>0</v>
      </c>
      <c r="Q99" s="107">
        <f t="shared" si="39"/>
        <v>3548</v>
      </c>
      <c r="R99" s="107">
        <f t="shared" si="40"/>
        <v>3862</v>
      </c>
      <c r="S99" s="107">
        <f t="shared" si="41"/>
        <v>3985</v>
      </c>
      <c r="T99" s="110"/>
      <c r="U99" s="74">
        <f>IF(B99=C99,0,IF(S99&lt;&gt;"-",(S99)/Přehled!$A$1,0))</f>
        <v>9.4880952380952372</v>
      </c>
    </row>
    <row r="100" spans="1:21" x14ac:dyDescent="0.25">
      <c r="A100" s="126">
        <v>98</v>
      </c>
      <c r="B100" s="15">
        <v>10629</v>
      </c>
      <c r="C100" s="17"/>
      <c r="D100" s="173">
        <v>1985</v>
      </c>
      <c r="E100" s="16">
        <f t="shared" si="28"/>
        <v>995</v>
      </c>
      <c r="F100" s="16">
        <f t="shared" si="29"/>
        <v>330</v>
      </c>
      <c r="G100" s="16">
        <f t="shared" si="30"/>
        <v>85</v>
      </c>
      <c r="H100" s="17">
        <f t="shared" si="31"/>
        <v>15</v>
      </c>
      <c r="I100" s="15">
        <f t="shared" si="32"/>
        <v>3772</v>
      </c>
      <c r="J100" s="16">
        <f t="shared" si="33"/>
        <v>1891</v>
      </c>
      <c r="K100" s="16">
        <f t="shared" si="34"/>
        <v>627</v>
      </c>
      <c r="L100" s="16">
        <f t="shared" si="35"/>
        <v>162</v>
      </c>
      <c r="M100" s="17">
        <f t="shared" si="36"/>
        <v>29</v>
      </c>
      <c r="N100" s="105"/>
      <c r="O100" s="107">
        <f t="shared" si="37"/>
        <v>3085</v>
      </c>
      <c r="P100" s="107">
        <f t="shared" si="38"/>
        <v>0</v>
      </c>
      <c r="Q100" s="107">
        <f t="shared" si="39"/>
        <v>3712</v>
      </c>
      <c r="R100" s="107">
        <f t="shared" si="40"/>
        <v>4015</v>
      </c>
      <c r="S100" s="107">
        <f t="shared" si="41"/>
        <v>4148</v>
      </c>
      <c r="T100" s="110"/>
      <c r="U100" s="74">
        <f>IF(B100=C100,0,IF(S100&lt;&gt;"-",(S100)/Přehled!$A$1,0))</f>
        <v>9.8761904761904766</v>
      </c>
    </row>
    <row r="101" spans="1:21" x14ac:dyDescent="0.25">
      <c r="A101" s="126">
        <v>99</v>
      </c>
      <c r="B101" s="15">
        <v>10895</v>
      </c>
      <c r="C101" s="17"/>
      <c r="D101" s="173">
        <v>2010</v>
      </c>
      <c r="E101" s="16">
        <f t="shared" si="28"/>
        <v>1005</v>
      </c>
      <c r="F101" s="16">
        <f t="shared" si="29"/>
        <v>335</v>
      </c>
      <c r="G101" s="16">
        <f t="shared" si="30"/>
        <v>85</v>
      </c>
      <c r="H101" s="17">
        <f t="shared" si="31"/>
        <v>15</v>
      </c>
      <c r="I101" s="15">
        <f t="shared" si="32"/>
        <v>3819</v>
      </c>
      <c r="J101" s="16">
        <f t="shared" si="33"/>
        <v>1910</v>
      </c>
      <c r="K101" s="16">
        <f t="shared" si="34"/>
        <v>637</v>
      </c>
      <c r="L101" s="16">
        <f t="shared" si="35"/>
        <v>162</v>
      </c>
      <c r="M101" s="17">
        <f t="shared" si="36"/>
        <v>29</v>
      </c>
      <c r="N101" s="105"/>
      <c r="O101" s="107">
        <f t="shared" si="37"/>
        <v>3257</v>
      </c>
      <c r="P101" s="107">
        <f t="shared" si="38"/>
        <v>0</v>
      </c>
      <c r="Q101" s="107">
        <f t="shared" si="39"/>
        <v>3892</v>
      </c>
      <c r="R101" s="107">
        <f t="shared" si="40"/>
        <v>4205</v>
      </c>
      <c r="S101" s="107">
        <f t="shared" si="41"/>
        <v>4338</v>
      </c>
      <c r="T101" s="110"/>
      <c r="U101" s="74">
        <f>IF(B101=C101,0,IF(S101&lt;&gt;"-",(S101)/Přehled!$A$1,0))</f>
        <v>10.328571428571429</v>
      </c>
    </row>
    <row r="102" spans="1:21" x14ac:dyDescent="0.25">
      <c r="A102" s="126">
        <v>100</v>
      </c>
      <c r="B102" s="15">
        <v>11167</v>
      </c>
      <c r="C102" s="17"/>
      <c r="D102" s="173">
        <v>2030</v>
      </c>
      <c r="E102" s="16">
        <f t="shared" si="28"/>
        <v>1015</v>
      </c>
      <c r="F102" s="16">
        <f t="shared" si="29"/>
        <v>340</v>
      </c>
      <c r="G102" s="16">
        <f t="shared" si="30"/>
        <v>85</v>
      </c>
      <c r="H102" s="17">
        <f t="shared" si="31"/>
        <v>15</v>
      </c>
      <c r="I102" s="15">
        <f t="shared" si="32"/>
        <v>3857</v>
      </c>
      <c r="J102" s="16">
        <f t="shared" si="33"/>
        <v>1929</v>
      </c>
      <c r="K102" s="16">
        <f t="shared" si="34"/>
        <v>646</v>
      </c>
      <c r="L102" s="16">
        <f t="shared" si="35"/>
        <v>162</v>
      </c>
      <c r="M102" s="17">
        <f t="shared" si="36"/>
        <v>29</v>
      </c>
      <c r="N102" s="105"/>
      <c r="O102" s="107">
        <f t="shared" si="37"/>
        <v>3453</v>
      </c>
      <c r="P102" s="107">
        <f t="shared" si="38"/>
        <v>0</v>
      </c>
      <c r="Q102" s="107">
        <f t="shared" si="39"/>
        <v>4089</v>
      </c>
      <c r="R102" s="107">
        <f t="shared" si="40"/>
        <v>4411</v>
      </c>
      <c r="S102" s="107">
        <f t="shared" si="41"/>
        <v>4544</v>
      </c>
      <c r="T102" s="110"/>
      <c r="U102" s="74">
        <f>IF(B102=C102,0,IF(S102&lt;&gt;"-",(S102)/Přehled!$A$1,0))</f>
        <v>10.81904761904762</v>
      </c>
    </row>
    <row r="103" spans="1:21" x14ac:dyDescent="0.25">
      <c r="A103" s="126">
        <v>101</v>
      </c>
      <c r="B103" s="15">
        <v>11447</v>
      </c>
      <c r="C103" s="17"/>
      <c r="D103" s="173">
        <v>2055</v>
      </c>
      <c r="E103" s="16">
        <f t="shared" si="28"/>
        <v>1030</v>
      </c>
      <c r="F103" s="16">
        <f t="shared" si="29"/>
        <v>345</v>
      </c>
      <c r="G103" s="16">
        <f t="shared" si="30"/>
        <v>85</v>
      </c>
      <c r="H103" s="17">
        <f t="shared" si="31"/>
        <v>15</v>
      </c>
      <c r="I103" s="15">
        <f t="shared" si="32"/>
        <v>3905</v>
      </c>
      <c r="J103" s="16">
        <f t="shared" si="33"/>
        <v>1957</v>
      </c>
      <c r="K103" s="16">
        <f t="shared" si="34"/>
        <v>656</v>
      </c>
      <c r="L103" s="16">
        <f t="shared" si="35"/>
        <v>162</v>
      </c>
      <c r="M103" s="17">
        <f t="shared" si="36"/>
        <v>29</v>
      </c>
      <c r="N103" s="105"/>
      <c r="O103" s="107">
        <f t="shared" si="37"/>
        <v>3637</v>
      </c>
      <c r="P103" s="107">
        <f t="shared" si="38"/>
        <v>0</v>
      </c>
      <c r="Q103" s="107">
        <f t="shared" si="39"/>
        <v>4273</v>
      </c>
      <c r="R103" s="107">
        <f t="shared" si="40"/>
        <v>4605</v>
      </c>
      <c r="S103" s="107">
        <f t="shared" si="41"/>
        <v>4738</v>
      </c>
      <c r="T103" s="110"/>
      <c r="U103" s="74">
        <f>IF(B103=C103,0,IF(S103&lt;&gt;"-",(S103)/Přehled!$A$1,0))</f>
        <v>11.280952380952382</v>
      </c>
    </row>
    <row r="104" spans="1:21" x14ac:dyDescent="0.25">
      <c r="A104" s="126">
        <v>102</v>
      </c>
      <c r="B104" s="15">
        <v>11733</v>
      </c>
      <c r="C104" s="17"/>
      <c r="D104" s="173">
        <v>2080</v>
      </c>
      <c r="E104" s="16">
        <f t="shared" si="28"/>
        <v>1040</v>
      </c>
      <c r="F104" s="16">
        <f t="shared" si="29"/>
        <v>345</v>
      </c>
      <c r="G104" s="16">
        <f t="shared" si="30"/>
        <v>85</v>
      </c>
      <c r="H104" s="17">
        <f t="shared" si="31"/>
        <v>15</v>
      </c>
      <c r="I104" s="15">
        <f t="shared" si="32"/>
        <v>3952</v>
      </c>
      <c r="J104" s="16">
        <f t="shared" si="33"/>
        <v>1976</v>
      </c>
      <c r="K104" s="16">
        <f t="shared" si="34"/>
        <v>656</v>
      </c>
      <c r="L104" s="16">
        <f t="shared" si="35"/>
        <v>162</v>
      </c>
      <c r="M104" s="17">
        <f t="shared" si="36"/>
        <v>29</v>
      </c>
      <c r="N104" s="105"/>
      <c r="O104" s="107">
        <f t="shared" si="37"/>
        <v>3829</v>
      </c>
      <c r="P104" s="107">
        <f t="shared" si="38"/>
        <v>0</v>
      </c>
      <c r="Q104" s="107">
        <f t="shared" si="39"/>
        <v>4493</v>
      </c>
      <c r="R104" s="107">
        <f t="shared" si="40"/>
        <v>4825</v>
      </c>
      <c r="S104" s="107">
        <f t="shared" si="41"/>
        <v>4958</v>
      </c>
      <c r="T104" s="110"/>
      <c r="U104" s="74">
        <f>IF(B104=C104,0,IF(S104&lt;&gt;"-",(S104)/Přehled!$A$1,0))</f>
        <v>11.804761904761905</v>
      </c>
    </row>
    <row r="105" spans="1:21" x14ac:dyDescent="0.25">
      <c r="A105" s="126">
        <v>103</v>
      </c>
      <c r="B105" s="15">
        <v>12026</v>
      </c>
      <c r="C105" s="17"/>
      <c r="D105" s="173">
        <v>2105</v>
      </c>
      <c r="E105" s="16">
        <f t="shared" si="28"/>
        <v>1055</v>
      </c>
      <c r="F105" s="16">
        <f t="shared" si="29"/>
        <v>350</v>
      </c>
      <c r="G105" s="16">
        <f t="shared" si="30"/>
        <v>90</v>
      </c>
      <c r="H105" s="17">
        <f t="shared" si="31"/>
        <v>20</v>
      </c>
      <c r="I105" s="15">
        <f t="shared" si="32"/>
        <v>4000</v>
      </c>
      <c r="J105" s="16">
        <f t="shared" si="33"/>
        <v>2005</v>
      </c>
      <c r="K105" s="16">
        <f t="shared" si="34"/>
        <v>665</v>
      </c>
      <c r="L105" s="16">
        <f t="shared" si="35"/>
        <v>171</v>
      </c>
      <c r="M105" s="17">
        <f t="shared" si="36"/>
        <v>38</v>
      </c>
      <c r="N105" s="105"/>
      <c r="O105" s="107">
        <f t="shared" si="37"/>
        <v>4026</v>
      </c>
      <c r="P105" s="107">
        <f t="shared" si="38"/>
        <v>0</v>
      </c>
      <c r="Q105" s="107">
        <f t="shared" si="39"/>
        <v>4691</v>
      </c>
      <c r="R105" s="107">
        <f t="shared" si="40"/>
        <v>5014</v>
      </c>
      <c r="S105" s="107">
        <f t="shared" si="41"/>
        <v>5147</v>
      </c>
      <c r="T105" s="110"/>
      <c r="U105" s="74">
        <f>IF(B105=C105,0,IF(S105&lt;&gt;"-",(S105)/Přehled!$A$1,0))</f>
        <v>12.254761904761905</v>
      </c>
    </row>
    <row r="106" spans="1:21" x14ac:dyDescent="0.25">
      <c r="A106" s="126">
        <v>104</v>
      </c>
      <c r="B106" s="15">
        <v>12327</v>
      </c>
      <c r="C106" s="17"/>
      <c r="D106" s="173">
        <v>2130</v>
      </c>
      <c r="E106" s="16">
        <f t="shared" si="28"/>
        <v>1065</v>
      </c>
      <c r="F106" s="16">
        <f t="shared" si="29"/>
        <v>355</v>
      </c>
      <c r="G106" s="16">
        <f t="shared" si="30"/>
        <v>90</v>
      </c>
      <c r="H106" s="17">
        <f t="shared" si="31"/>
        <v>20</v>
      </c>
      <c r="I106" s="15">
        <f t="shared" si="32"/>
        <v>4047</v>
      </c>
      <c r="J106" s="16">
        <f t="shared" si="33"/>
        <v>2024</v>
      </c>
      <c r="K106" s="16">
        <f t="shared" si="34"/>
        <v>675</v>
      </c>
      <c r="L106" s="16">
        <f t="shared" si="35"/>
        <v>171</v>
      </c>
      <c r="M106" s="17">
        <f t="shared" si="36"/>
        <v>38</v>
      </c>
      <c r="N106" s="105"/>
      <c r="O106" s="107">
        <f t="shared" si="37"/>
        <v>4233</v>
      </c>
      <c r="P106" s="107">
        <f t="shared" si="38"/>
        <v>0</v>
      </c>
      <c r="Q106" s="107">
        <f t="shared" si="39"/>
        <v>4906</v>
      </c>
      <c r="R106" s="107">
        <f t="shared" si="40"/>
        <v>5239</v>
      </c>
      <c r="S106" s="107">
        <f t="shared" si="41"/>
        <v>5372</v>
      </c>
      <c r="T106" s="110"/>
      <c r="U106" s="74">
        <f>IF(B106=C106,0,IF(S106&lt;&gt;"-",(S106)/Přehled!$A$1,0))</f>
        <v>12.790476190476191</v>
      </c>
    </row>
    <row r="107" spans="1:21" x14ac:dyDescent="0.25">
      <c r="A107" s="126">
        <v>105</v>
      </c>
      <c r="B107" s="15">
        <v>12635</v>
      </c>
      <c r="C107" s="17"/>
      <c r="D107" s="173">
        <v>2155</v>
      </c>
      <c r="E107" s="16">
        <f t="shared" si="28"/>
        <v>1080</v>
      </c>
      <c r="F107" s="16">
        <f t="shared" si="29"/>
        <v>360</v>
      </c>
      <c r="G107" s="16">
        <f t="shared" si="30"/>
        <v>90</v>
      </c>
      <c r="H107" s="17">
        <f t="shared" si="31"/>
        <v>20</v>
      </c>
      <c r="I107" s="15">
        <f t="shared" si="32"/>
        <v>4095</v>
      </c>
      <c r="J107" s="16">
        <f t="shared" si="33"/>
        <v>2052</v>
      </c>
      <c r="K107" s="16">
        <f t="shared" si="34"/>
        <v>684</v>
      </c>
      <c r="L107" s="16">
        <f t="shared" si="35"/>
        <v>171</v>
      </c>
      <c r="M107" s="17">
        <f t="shared" si="36"/>
        <v>38</v>
      </c>
      <c r="N107" s="105"/>
      <c r="O107" s="107">
        <f t="shared" si="37"/>
        <v>4445</v>
      </c>
      <c r="P107" s="107">
        <f t="shared" si="38"/>
        <v>0</v>
      </c>
      <c r="Q107" s="107">
        <f t="shared" si="39"/>
        <v>5120</v>
      </c>
      <c r="R107" s="107">
        <f t="shared" si="40"/>
        <v>5462</v>
      </c>
      <c r="S107" s="107">
        <f t="shared" si="41"/>
        <v>5595</v>
      </c>
      <c r="T107" s="110"/>
      <c r="U107" s="74">
        <f>IF(B107=C107,0,IF(S107&lt;&gt;"-",(S107)/Přehled!$A$1,0))</f>
        <v>13.321428571428571</v>
      </c>
    </row>
    <row r="108" spans="1:21" x14ac:dyDescent="0.25">
      <c r="A108" s="126">
        <v>106</v>
      </c>
      <c r="B108" s="15">
        <v>12951</v>
      </c>
      <c r="C108" s="17"/>
      <c r="D108" s="173">
        <v>2180</v>
      </c>
      <c r="E108" s="16">
        <f t="shared" si="28"/>
        <v>1090</v>
      </c>
      <c r="F108" s="16">
        <f t="shared" si="29"/>
        <v>365</v>
      </c>
      <c r="G108" s="16">
        <f t="shared" si="30"/>
        <v>90</v>
      </c>
      <c r="H108" s="17">
        <f t="shared" si="31"/>
        <v>20</v>
      </c>
      <c r="I108" s="15">
        <f t="shared" si="32"/>
        <v>4142</v>
      </c>
      <c r="J108" s="16">
        <f t="shared" si="33"/>
        <v>2071</v>
      </c>
      <c r="K108" s="16">
        <f t="shared" si="34"/>
        <v>694</v>
      </c>
      <c r="L108" s="16">
        <f t="shared" si="35"/>
        <v>171</v>
      </c>
      <c r="M108" s="17">
        <f t="shared" si="36"/>
        <v>38</v>
      </c>
      <c r="N108" s="105"/>
      <c r="O108" s="107">
        <f t="shared" si="37"/>
        <v>4667</v>
      </c>
      <c r="P108" s="107">
        <f t="shared" si="38"/>
        <v>0</v>
      </c>
      <c r="Q108" s="107">
        <f t="shared" si="39"/>
        <v>5350</v>
      </c>
      <c r="R108" s="107">
        <f t="shared" si="40"/>
        <v>5702</v>
      </c>
      <c r="S108" s="107">
        <f t="shared" si="41"/>
        <v>5835</v>
      </c>
      <c r="T108" s="110"/>
      <c r="U108" s="74">
        <f>IF(B108=C108,0,IF(S108&lt;&gt;"-",(S108)/Přehled!$A$1,0))</f>
        <v>13.892857142857142</v>
      </c>
    </row>
    <row r="109" spans="1:21" x14ac:dyDescent="0.25">
      <c r="A109" s="126">
        <v>107</v>
      </c>
      <c r="B109" s="15">
        <v>13274</v>
      </c>
      <c r="C109" s="17"/>
      <c r="D109" s="173">
        <v>2205</v>
      </c>
      <c r="E109" s="16">
        <f t="shared" si="28"/>
        <v>1105</v>
      </c>
      <c r="F109" s="16">
        <f t="shared" si="29"/>
        <v>370</v>
      </c>
      <c r="G109" s="16">
        <f t="shared" si="30"/>
        <v>95</v>
      </c>
      <c r="H109" s="17">
        <f t="shared" si="31"/>
        <v>20</v>
      </c>
      <c r="I109" s="15">
        <f t="shared" si="32"/>
        <v>4190</v>
      </c>
      <c r="J109" s="16">
        <f t="shared" si="33"/>
        <v>2100</v>
      </c>
      <c r="K109" s="16">
        <f t="shared" si="34"/>
        <v>703</v>
      </c>
      <c r="L109" s="16">
        <f t="shared" si="35"/>
        <v>181</v>
      </c>
      <c r="M109" s="17">
        <f t="shared" si="36"/>
        <v>38</v>
      </c>
      <c r="N109" s="105"/>
      <c r="O109" s="107">
        <f t="shared" si="37"/>
        <v>4894</v>
      </c>
      <c r="P109" s="107">
        <f t="shared" si="38"/>
        <v>0</v>
      </c>
      <c r="Q109" s="107">
        <f t="shared" si="39"/>
        <v>5578</v>
      </c>
      <c r="R109" s="107">
        <f t="shared" si="40"/>
        <v>5919</v>
      </c>
      <c r="S109" s="107">
        <f t="shared" si="41"/>
        <v>6062</v>
      </c>
      <c r="T109" s="110"/>
      <c r="U109" s="74">
        <f>IF(B109=C109,0,IF(S109&lt;&gt;"-",(S109)/Přehled!$A$1,0))</f>
        <v>14.433333333333334</v>
      </c>
    </row>
    <row r="110" spans="1:21" x14ac:dyDescent="0.25">
      <c r="A110" s="126">
        <v>108</v>
      </c>
      <c r="B110" s="15">
        <v>13606</v>
      </c>
      <c r="C110" s="17"/>
      <c r="D110" s="173">
        <v>2230</v>
      </c>
      <c r="E110" s="16">
        <f t="shared" si="28"/>
        <v>1115</v>
      </c>
      <c r="F110" s="16">
        <f t="shared" si="29"/>
        <v>370</v>
      </c>
      <c r="G110" s="16">
        <f t="shared" si="30"/>
        <v>95</v>
      </c>
      <c r="H110" s="17">
        <f t="shared" si="31"/>
        <v>20</v>
      </c>
      <c r="I110" s="15">
        <f t="shared" si="32"/>
        <v>4237</v>
      </c>
      <c r="J110" s="16">
        <f t="shared" si="33"/>
        <v>2119</v>
      </c>
      <c r="K110" s="16">
        <f t="shared" si="34"/>
        <v>703</v>
      </c>
      <c r="L110" s="16">
        <f t="shared" si="35"/>
        <v>181</v>
      </c>
      <c r="M110" s="17">
        <f t="shared" si="36"/>
        <v>38</v>
      </c>
      <c r="N110" s="105"/>
      <c r="O110" s="107">
        <f t="shared" si="37"/>
        <v>5132</v>
      </c>
      <c r="P110" s="107">
        <f t="shared" si="38"/>
        <v>0</v>
      </c>
      <c r="Q110" s="107">
        <f t="shared" si="39"/>
        <v>5844</v>
      </c>
      <c r="R110" s="107">
        <f t="shared" si="40"/>
        <v>6185</v>
      </c>
      <c r="S110" s="107">
        <f t="shared" si="41"/>
        <v>6328</v>
      </c>
      <c r="T110" s="110"/>
      <c r="U110" s="74">
        <f>IF(B110=C110,0,IF(S110&lt;&gt;"-",(S110)/Přehled!$A$1,0))</f>
        <v>15.066666666666666</v>
      </c>
    </row>
    <row r="111" spans="1:21" x14ac:dyDescent="0.25">
      <c r="A111" s="126">
        <v>109</v>
      </c>
      <c r="B111" s="15">
        <v>13946</v>
      </c>
      <c r="C111" s="17"/>
      <c r="D111" s="173">
        <v>2255</v>
      </c>
      <c r="E111" s="16">
        <f t="shared" si="28"/>
        <v>1130</v>
      </c>
      <c r="F111" s="16">
        <f t="shared" si="29"/>
        <v>375</v>
      </c>
      <c r="G111" s="16">
        <f t="shared" si="30"/>
        <v>95</v>
      </c>
      <c r="H111" s="17">
        <f t="shared" si="31"/>
        <v>20</v>
      </c>
      <c r="I111" s="15">
        <f t="shared" si="32"/>
        <v>4285</v>
      </c>
      <c r="J111" s="16">
        <f t="shared" si="33"/>
        <v>2147</v>
      </c>
      <c r="K111" s="16">
        <f t="shared" si="34"/>
        <v>713</v>
      </c>
      <c r="L111" s="16">
        <f t="shared" si="35"/>
        <v>181</v>
      </c>
      <c r="M111" s="17">
        <f t="shared" si="36"/>
        <v>38</v>
      </c>
      <c r="N111" s="105"/>
      <c r="O111" s="107">
        <f t="shared" si="37"/>
        <v>5376</v>
      </c>
      <c r="P111" s="107">
        <f t="shared" si="38"/>
        <v>0</v>
      </c>
      <c r="Q111" s="107">
        <f t="shared" si="39"/>
        <v>6088</v>
      </c>
      <c r="R111" s="107">
        <f t="shared" si="40"/>
        <v>6439</v>
      </c>
      <c r="S111" s="107">
        <f t="shared" si="41"/>
        <v>6582</v>
      </c>
      <c r="T111" s="110"/>
      <c r="U111" s="74">
        <f>IF(B111=C111,0,IF(S111&lt;&gt;"-",(S111)/Přehled!$A$1,0))</f>
        <v>15.671428571428571</v>
      </c>
    </row>
    <row r="112" spans="1:21" x14ac:dyDescent="0.25">
      <c r="A112" s="126">
        <v>110</v>
      </c>
      <c r="B112" s="15">
        <v>14295</v>
      </c>
      <c r="C112" s="17"/>
      <c r="D112" s="173">
        <v>2280</v>
      </c>
      <c r="E112" s="16">
        <f t="shared" si="28"/>
        <v>1140</v>
      </c>
      <c r="F112" s="16">
        <f t="shared" si="29"/>
        <v>380</v>
      </c>
      <c r="G112" s="16">
        <f t="shared" si="30"/>
        <v>95</v>
      </c>
      <c r="H112" s="17">
        <f t="shared" si="31"/>
        <v>20</v>
      </c>
      <c r="I112" s="15">
        <f t="shared" si="32"/>
        <v>4332</v>
      </c>
      <c r="J112" s="16">
        <f t="shared" si="33"/>
        <v>2166</v>
      </c>
      <c r="K112" s="16">
        <f t="shared" si="34"/>
        <v>722</v>
      </c>
      <c r="L112" s="16">
        <f t="shared" si="35"/>
        <v>181</v>
      </c>
      <c r="M112" s="17">
        <f t="shared" si="36"/>
        <v>38</v>
      </c>
      <c r="N112" s="105"/>
      <c r="O112" s="107">
        <f t="shared" si="37"/>
        <v>5631</v>
      </c>
      <c r="P112" s="107">
        <f t="shared" si="38"/>
        <v>0</v>
      </c>
      <c r="Q112" s="107">
        <f t="shared" si="39"/>
        <v>6353</v>
      </c>
      <c r="R112" s="107">
        <f t="shared" si="40"/>
        <v>6713</v>
      </c>
      <c r="S112" s="107">
        <f t="shared" si="41"/>
        <v>6856</v>
      </c>
      <c r="T112" s="110"/>
      <c r="U112" s="74">
        <f>IF(B112=C112,0,IF(S112&lt;&gt;"-",(S112)/Přehled!$A$1,0))</f>
        <v>16.323809523809523</v>
      </c>
    </row>
    <row r="113" spans="1:21" x14ac:dyDescent="0.25">
      <c r="A113" s="126">
        <v>111</v>
      </c>
      <c r="B113" s="15">
        <v>14652</v>
      </c>
      <c r="C113" s="17"/>
      <c r="D113" s="173">
        <v>2305</v>
      </c>
      <c r="E113" s="16">
        <f t="shared" si="28"/>
        <v>1155</v>
      </c>
      <c r="F113" s="16">
        <f t="shared" si="29"/>
        <v>385</v>
      </c>
      <c r="G113" s="16">
        <f t="shared" si="30"/>
        <v>95</v>
      </c>
      <c r="H113" s="17">
        <f t="shared" si="31"/>
        <v>20</v>
      </c>
      <c r="I113" s="15">
        <f t="shared" si="32"/>
        <v>4380</v>
      </c>
      <c r="J113" s="16">
        <f t="shared" si="33"/>
        <v>2195</v>
      </c>
      <c r="K113" s="16">
        <f t="shared" si="34"/>
        <v>732</v>
      </c>
      <c r="L113" s="16">
        <f t="shared" si="35"/>
        <v>181</v>
      </c>
      <c r="M113" s="17">
        <f t="shared" si="36"/>
        <v>38</v>
      </c>
      <c r="N113" s="105"/>
      <c r="O113" s="107">
        <f t="shared" si="37"/>
        <v>5892</v>
      </c>
      <c r="P113" s="107">
        <f t="shared" si="38"/>
        <v>0</v>
      </c>
      <c r="Q113" s="107">
        <f t="shared" si="39"/>
        <v>6613</v>
      </c>
      <c r="R113" s="107">
        <f t="shared" si="40"/>
        <v>6983</v>
      </c>
      <c r="S113" s="107">
        <f t="shared" si="41"/>
        <v>7126</v>
      </c>
      <c r="T113" s="110"/>
      <c r="U113" s="74">
        <f>IF(B113=C113,0,IF(S113&lt;&gt;"-",(S113)/Přehled!$A$1,0))</f>
        <v>16.966666666666665</v>
      </c>
    </row>
    <row r="114" spans="1:21" x14ac:dyDescent="0.25">
      <c r="A114" s="225">
        <v>112</v>
      </c>
      <c r="B114" s="226">
        <v>15019</v>
      </c>
      <c r="C114" s="229"/>
      <c r="D114" s="253">
        <v>2330</v>
      </c>
      <c r="E114" s="228">
        <f t="shared" si="28"/>
        <v>1165</v>
      </c>
      <c r="F114" s="228">
        <f t="shared" si="29"/>
        <v>390</v>
      </c>
      <c r="G114" s="228">
        <f t="shared" si="30"/>
        <v>100</v>
      </c>
      <c r="H114" s="229">
        <f t="shared" si="31"/>
        <v>20</v>
      </c>
      <c r="I114" s="226">
        <f t="shared" si="32"/>
        <v>4427</v>
      </c>
      <c r="J114" s="228">
        <f t="shared" si="33"/>
        <v>2214</v>
      </c>
      <c r="K114" s="228">
        <f t="shared" si="34"/>
        <v>741</v>
      </c>
      <c r="L114" s="228">
        <f t="shared" si="35"/>
        <v>190</v>
      </c>
      <c r="M114" s="229">
        <f t="shared" si="36"/>
        <v>38</v>
      </c>
      <c r="N114" s="105"/>
      <c r="O114" s="107">
        <f t="shared" si="37"/>
        <v>6165</v>
      </c>
      <c r="P114" s="107">
        <f t="shared" si="38"/>
        <v>0</v>
      </c>
      <c r="Q114" s="107">
        <f t="shared" si="39"/>
        <v>6896</v>
      </c>
      <c r="R114" s="107">
        <f t="shared" si="40"/>
        <v>7257</v>
      </c>
      <c r="S114" s="107">
        <f t="shared" si="41"/>
        <v>7409</v>
      </c>
      <c r="T114" s="110"/>
      <c r="U114" s="74">
        <f>IF(B114=C114,0,IF(S114&lt;&gt;"-",(S114)/Přehled!$A$1,0))</f>
        <v>17.640476190476189</v>
      </c>
    </row>
    <row r="115" spans="1:21" x14ac:dyDescent="0.25">
      <c r="A115" s="233">
        <v>113</v>
      </c>
      <c r="B115" s="235">
        <v>15394</v>
      </c>
      <c r="C115" s="236"/>
      <c r="D115" s="235">
        <v>2355</v>
      </c>
      <c r="E115" s="230">
        <f t="shared" si="28"/>
        <v>1180</v>
      </c>
      <c r="F115" s="230">
        <f t="shared" si="29"/>
        <v>395</v>
      </c>
      <c r="G115" s="230">
        <f t="shared" si="30"/>
        <v>100</v>
      </c>
      <c r="H115" s="236">
        <f t="shared" si="31"/>
        <v>20</v>
      </c>
      <c r="I115" s="235">
        <f t="shared" si="32"/>
        <v>4475</v>
      </c>
      <c r="J115" s="230">
        <f t="shared" si="33"/>
        <v>2242</v>
      </c>
      <c r="K115" s="230">
        <f t="shared" si="34"/>
        <v>751</v>
      </c>
      <c r="L115" s="230">
        <f t="shared" si="35"/>
        <v>190</v>
      </c>
      <c r="M115" s="236">
        <f t="shared" si="36"/>
        <v>38</v>
      </c>
      <c r="N115" s="257"/>
      <c r="O115" s="26">
        <f t="shared" si="37"/>
        <v>6444</v>
      </c>
      <c r="P115" s="26">
        <f t="shared" si="38"/>
        <v>0</v>
      </c>
      <c r="Q115" s="26">
        <f t="shared" si="39"/>
        <v>7175</v>
      </c>
      <c r="R115" s="26">
        <f t="shared" si="40"/>
        <v>7546</v>
      </c>
      <c r="S115" s="26">
        <f t="shared" si="41"/>
        <v>7698</v>
      </c>
      <c r="T115" s="255"/>
      <c r="U115" s="74">
        <f>IF(B115=C115,0,IF(S115&lt;&gt;"-",(S115)/Přehled!$A$1,0))</f>
        <v>18.328571428571429</v>
      </c>
    </row>
    <row r="116" spans="1:21" x14ac:dyDescent="0.25">
      <c r="A116" s="233">
        <v>114</v>
      </c>
      <c r="B116" s="235">
        <v>15779</v>
      </c>
      <c r="C116" s="236"/>
      <c r="D116" s="235">
        <v>2380</v>
      </c>
      <c r="E116" s="230">
        <f t="shared" si="28"/>
        <v>1190</v>
      </c>
      <c r="F116" s="230">
        <f t="shared" si="29"/>
        <v>395</v>
      </c>
      <c r="G116" s="230">
        <f t="shared" si="30"/>
        <v>100</v>
      </c>
      <c r="H116" s="236">
        <f t="shared" si="31"/>
        <v>20</v>
      </c>
      <c r="I116" s="235">
        <f t="shared" si="32"/>
        <v>4522</v>
      </c>
      <c r="J116" s="230">
        <f t="shared" si="33"/>
        <v>2261</v>
      </c>
      <c r="K116" s="230">
        <f t="shared" si="34"/>
        <v>751</v>
      </c>
      <c r="L116" s="230">
        <f t="shared" si="35"/>
        <v>190</v>
      </c>
      <c r="M116" s="236">
        <f t="shared" si="36"/>
        <v>38</v>
      </c>
      <c r="N116" s="257"/>
      <c r="O116" s="26">
        <f t="shared" si="37"/>
        <v>6735</v>
      </c>
      <c r="P116" s="26">
        <f t="shared" si="38"/>
        <v>0</v>
      </c>
      <c r="Q116" s="26">
        <f t="shared" si="39"/>
        <v>7494</v>
      </c>
      <c r="R116" s="26">
        <f t="shared" si="40"/>
        <v>7865</v>
      </c>
      <c r="S116" s="26">
        <f t="shared" si="41"/>
        <v>8017</v>
      </c>
      <c r="T116" s="255"/>
      <c r="U116" s="74">
        <f>IF(B116=C116,0,IF(S116&lt;&gt;"-",(S116)/Přehled!$A$1,0))</f>
        <v>19.088095238095239</v>
      </c>
    </row>
    <row r="117" spans="1:21" x14ac:dyDescent="0.25">
      <c r="A117" s="233">
        <v>115</v>
      </c>
      <c r="B117" s="235">
        <v>16174</v>
      </c>
      <c r="C117" s="236"/>
      <c r="D117" s="235">
        <v>2405</v>
      </c>
      <c r="E117" s="230">
        <f t="shared" si="28"/>
        <v>1205</v>
      </c>
      <c r="F117" s="230">
        <f t="shared" si="29"/>
        <v>400</v>
      </c>
      <c r="G117" s="230">
        <f t="shared" si="30"/>
        <v>100</v>
      </c>
      <c r="H117" s="236">
        <f t="shared" si="31"/>
        <v>20</v>
      </c>
      <c r="I117" s="235">
        <f t="shared" si="32"/>
        <v>4570</v>
      </c>
      <c r="J117" s="230">
        <f t="shared" si="33"/>
        <v>2290</v>
      </c>
      <c r="K117" s="230">
        <f t="shared" si="34"/>
        <v>760</v>
      </c>
      <c r="L117" s="230">
        <f t="shared" si="35"/>
        <v>190</v>
      </c>
      <c r="M117" s="236">
        <f t="shared" si="36"/>
        <v>38</v>
      </c>
      <c r="N117" s="257"/>
      <c r="O117" s="26">
        <f t="shared" si="37"/>
        <v>7034</v>
      </c>
      <c r="P117" s="26">
        <f t="shared" si="38"/>
        <v>0</v>
      </c>
      <c r="Q117" s="26">
        <f t="shared" si="39"/>
        <v>7794</v>
      </c>
      <c r="R117" s="26">
        <f t="shared" si="40"/>
        <v>8174</v>
      </c>
      <c r="S117" s="26">
        <f t="shared" si="41"/>
        <v>8326</v>
      </c>
      <c r="T117" s="255"/>
      <c r="U117" s="74">
        <f>IF(B117=C117,0,IF(S117&lt;&gt;"-",(S117)/Přehled!$A$1,0))</f>
        <v>19.823809523809523</v>
      </c>
    </row>
    <row r="118" spans="1:21" x14ac:dyDescent="0.25">
      <c r="A118" s="233">
        <v>116</v>
      </c>
      <c r="B118" s="235">
        <v>16578</v>
      </c>
      <c r="C118" s="236"/>
      <c r="D118" s="235">
        <v>2430</v>
      </c>
      <c r="E118" s="230">
        <f t="shared" si="28"/>
        <v>1215</v>
      </c>
      <c r="F118" s="230">
        <f t="shared" si="29"/>
        <v>405</v>
      </c>
      <c r="G118" s="230">
        <f t="shared" si="30"/>
        <v>100</v>
      </c>
      <c r="H118" s="236">
        <f t="shared" si="31"/>
        <v>20</v>
      </c>
      <c r="I118" s="235">
        <f t="shared" si="32"/>
        <v>4617</v>
      </c>
      <c r="J118" s="230">
        <f t="shared" si="33"/>
        <v>2309</v>
      </c>
      <c r="K118" s="230">
        <f t="shared" si="34"/>
        <v>770</v>
      </c>
      <c r="L118" s="230">
        <f t="shared" si="35"/>
        <v>190</v>
      </c>
      <c r="M118" s="236">
        <f t="shared" si="36"/>
        <v>38</v>
      </c>
      <c r="N118" s="257"/>
      <c r="O118" s="26">
        <f t="shared" si="37"/>
        <v>7344</v>
      </c>
      <c r="P118" s="26">
        <f t="shared" si="38"/>
        <v>0</v>
      </c>
      <c r="Q118" s="26">
        <f t="shared" si="39"/>
        <v>8112</v>
      </c>
      <c r="R118" s="26">
        <f t="shared" si="40"/>
        <v>8502</v>
      </c>
      <c r="S118" s="26">
        <f t="shared" si="41"/>
        <v>8654</v>
      </c>
      <c r="T118" s="255"/>
      <c r="U118" s="74">
        <f>IF(B118=C118,0,IF(S118&lt;&gt;"-",(S118)/Přehled!$A$1,0))</f>
        <v>20.604761904761904</v>
      </c>
    </row>
    <row r="119" spans="1:21" x14ac:dyDescent="0.25">
      <c r="A119" s="233">
        <v>117</v>
      </c>
      <c r="B119" s="235">
        <v>16992</v>
      </c>
      <c r="C119" s="236"/>
      <c r="D119" s="235">
        <v>2455</v>
      </c>
      <c r="E119" s="230">
        <f t="shared" si="28"/>
        <v>1230</v>
      </c>
      <c r="F119" s="230">
        <f t="shared" si="29"/>
        <v>410</v>
      </c>
      <c r="G119" s="230">
        <f t="shared" si="30"/>
        <v>105</v>
      </c>
      <c r="H119" s="236">
        <f t="shared" si="31"/>
        <v>20</v>
      </c>
      <c r="I119" s="235">
        <f t="shared" si="32"/>
        <v>4665</v>
      </c>
      <c r="J119" s="230">
        <f t="shared" si="33"/>
        <v>2337</v>
      </c>
      <c r="K119" s="230">
        <f t="shared" si="34"/>
        <v>779</v>
      </c>
      <c r="L119" s="230">
        <f t="shared" si="35"/>
        <v>200</v>
      </c>
      <c r="M119" s="236">
        <f t="shared" si="36"/>
        <v>38</v>
      </c>
      <c r="N119" s="257"/>
      <c r="O119" s="26">
        <f t="shared" si="37"/>
        <v>7662</v>
      </c>
      <c r="P119" s="26">
        <f t="shared" si="38"/>
        <v>0</v>
      </c>
      <c r="Q119" s="26">
        <f t="shared" si="39"/>
        <v>8432</v>
      </c>
      <c r="R119" s="26">
        <f t="shared" si="40"/>
        <v>8811</v>
      </c>
      <c r="S119" s="26">
        <f t="shared" si="41"/>
        <v>8973</v>
      </c>
      <c r="T119" s="255"/>
      <c r="U119" s="74">
        <f>IF(B119=C119,0,IF(S119&lt;&gt;"-",(S119)/Přehled!$A$1,0))</f>
        <v>21.364285714285714</v>
      </c>
    </row>
    <row r="120" spans="1:21" x14ac:dyDescent="0.25">
      <c r="A120" s="233">
        <v>118</v>
      </c>
      <c r="B120" s="235">
        <v>17417</v>
      </c>
      <c r="C120" s="236"/>
      <c r="D120" s="235">
        <v>2480</v>
      </c>
      <c r="E120" s="230">
        <f t="shared" si="28"/>
        <v>1240</v>
      </c>
      <c r="F120" s="230">
        <f t="shared" si="29"/>
        <v>415</v>
      </c>
      <c r="G120" s="230">
        <f t="shared" si="30"/>
        <v>105</v>
      </c>
      <c r="H120" s="236">
        <f t="shared" si="31"/>
        <v>20</v>
      </c>
      <c r="I120" s="235">
        <f t="shared" si="32"/>
        <v>4712</v>
      </c>
      <c r="J120" s="230">
        <f t="shared" si="33"/>
        <v>2356</v>
      </c>
      <c r="K120" s="230">
        <f t="shared" si="34"/>
        <v>789</v>
      </c>
      <c r="L120" s="230">
        <f t="shared" si="35"/>
        <v>200</v>
      </c>
      <c r="M120" s="236">
        <f t="shared" si="36"/>
        <v>38</v>
      </c>
      <c r="N120" s="257"/>
      <c r="O120" s="26">
        <f t="shared" si="37"/>
        <v>7993</v>
      </c>
      <c r="P120" s="26">
        <f t="shared" si="38"/>
        <v>0</v>
      </c>
      <c r="Q120" s="26">
        <f t="shared" si="39"/>
        <v>8771</v>
      </c>
      <c r="R120" s="26">
        <f t="shared" si="40"/>
        <v>9160</v>
      </c>
      <c r="S120" s="26">
        <f t="shared" si="41"/>
        <v>9322</v>
      </c>
      <c r="T120" s="255"/>
      <c r="U120" s="74">
        <f>IF(B120=C120,0,IF(S120&lt;&gt;"-",(S120)/Přehled!$A$1,0))</f>
        <v>22.195238095238096</v>
      </c>
    </row>
    <row r="121" spans="1:21" x14ac:dyDescent="0.25">
      <c r="A121" s="233">
        <v>119</v>
      </c>
      <c r="B121" s="235">
        <v>17852</v>
      </c>
      <c r="C121" s="236"/>
      <c r="D121" s="235">
        <v>2505</v>
      </c>
      <c r="E121" s="230">
        <f t="shared" si="28"/>
        <v>1255</v>
      </c>
      <c r="F121" s="230">
        <f t="shared" si="29"/>
        <v>420</v>
      </c>
      <c r="G121" s="230">
        <f t="shared" si="30"/>
        <v>105</v>
      </c>
      <c r="H121" s="236">
        <f t="shared" si="31"/>
        <v>20</v>
      </c>
      <c r="I121" s="235">
        <f t="shared" si="32"/>
        <v>4760</v>
      </c>
      <c r="J121" s="230">
        <f t="shared" si="33"/>
        <v>2385</v>
      </c>
      <c r="K121" s="230">
        <f t="shared" si="34"/>
        <v>798</v>
      </c>
      <c r="L121" s="230">
        <f t="shared" si="35"/>
        <v>200</v>
      </c>
      <c r="M121" s="236">
        <f t="shared" si="36"/>
        <v>38</v>
      </c>
      <c r="N121" s="257"/>
      <c r="O121" s="26">
        <f t="shared" si="37"/>
        <v>8332</v>
      </c>
      <c r="P121" s="26">
        <f t="shared" si="38"/>
        <v>0</v>
      </c>
      <c r="Q121" s="26">
        <f t="shared" si="39"/>
        <v>9111</v>
      </c>
      <c r="R121" s="26">
        <f t="shared" si="40"/>
        <v>9509</v>
      </c>
      <c r="S121" s="26">
        <f t="shared" si="41"/>
        <v>9671</v>
      </c>
      <c r="T121" s="255"/>
      <c r="U121" s="74">
        <f>IF(B121=C121,0,IF(S121&lt;&gt;"-",(S121)/Přehled!$A$1,0))</f>
        <v>23.026190476190475</v>
      </c>
    </row>
    <row r="122" spans="1:21" x14ac:dyDescent="0.25">
      <c r="A122" s="233">
        <v>120</v>
      </c>
      <c r="B122" s="235">
        <v>18299</v>
      </c>
      <c r="C122" s="236"/>
      <c r="D122" s="235">
        <v>2530</v>
      </c>
      <c r="E122" s="230">
        <f t="shared" si="28"/>
        <v>1265</v>
      </c>
      <c r="F122" s="230">
        <f t="shared" si="29"/>
        <v>420</v>
      </c>
      <c r="G122" s="230">
        <f t="shared" si="30"/>
        <v>105</v>
      </c>
      <c r="H122" s="236">
        <f t="shared" si="31"/>
        <v>20</v>
      </c>
      <c r="I122" s="235">
        <f t="shared" si="32"/>
        <v>4807</v>
      </c>
      <c r="J122" s="230">
        <f t="shared" si="33"/>
        <v>2404</v>
      </c>
      <c r="K122" s="230">
        <f t="shared" si="34"/>
        <v>798</v>
      </c>
      <c r="L122" s="230">
        <f t="shared" si="35"/>
        <v>200</v>
      </c>
      <c r="M122" s="236">
        <f t="shared" si="36"/>
        <v>38</v>
      </c>
      <c r="N122" s="257"/>
      <c r="O122" s="26">
        <f t="shared" si="37"/>
        <v>8685</v>
      </c>
      <c r="P122" s="26">
        <f t="shared" si="38"/>
        <v>0</v>
      </c>
      <c r="Q122" s="26">
        <f t="shared" si="39"/>
        <v>9492</v>
      </c>
      <c r="R122" s="26">
        <f t="shared" si="40"/>
        <v>9890</v>
      </c>
      <c r="S122" s="26">
        <f t="shared" si="41"/>
        <v>10052</v>
      </c>
      <c r="T122" s="255"/>
      <c r="U122" s="74">
        <f>IF(B122=C122,0,IF(S122&lt;&gt;"-",(S122)/Přehled!$A$1,0))</f>
        <v>23.933333333333334</v>
      </c>
    </row>
    <row r="123" spans="1:21" x14ac:dyDescent="0.25">
      <c r="A123" s="233">
        <v>121</v>
      </c>
      <c r="B123" s="235">
        <v>18756</v>
      </c>
      <c r="C123" s="236"/>
      <c r="D123" s="235">
        <v>2555</v>
      </c>
      <c r="E123" s="230">
        <f t="shared" si="28"/>
        <v>1280</v>
      </c>
      <c r="F123" s="230">
        <f t="shared" si="29"/>
        <v>425</v>
      </c>
      <c r="G123" s="230">
        <f t="shared" si="30"/>
        <v>105</v>
      </c>
      <c r="H123" s="236">
        <f t="shared" si="31"/>
        <v>20</v>
      </c>
      <c r="I123" s="235">
        <f t="shared" si="32"/>
        <v>4855</v>
      </c>
      <c r="J123" s="230">
        <f t="shared" si="33"/>
        <v>2432</v>
      </c>
      <c r="K123" s="230">
        <f t="shared" si="34"/>
        <v>808</v>
      </c>
      <c r="L123" s="230">
        <f t="shared" si="35"/>
        <v>200</v>
      </c>
      <c r="M123" s="236">
        <f t="shared" si="36"/>
        <v>38</v>
      </c>
      <c r="N123" s="257"/>
      <c r="O123" s="26">
        <f t="shared" si="37"/>
        <v>9046</v>
      </c>
      <c r="P123" s="26">
        <f t="shared" si="38"/>
        <v>0</v>
      </c>
      <c r="Q123" s="26">
        <f t="shared" si="39"/>
        <v>9853</v>
      </c>
      <c r="R123" s="26">
        <f t="shared" si="40"/>
        <v>10261</v>
      </c>
      <c r="S123" s="26">
        <f t="shared" si="41"/>
        <v>10423</v>
      </c>
      <c r="T123" s="255"/>
      <c r="U123" s="74">
        <f>IF(B123=C123,0,IF(S123&lt;&gt;"-",(S123)/Přehled!$A$1,0))</f>
        <v>24.816666666666666</v>
      </c>
    </row>
    <row r="124" spans="1:21" x14ac:dyDescent="0.25">
      <c r="A124" s="233">
        <v>122</v>
      </c>
      <c r="B124" s="235">
        <v>19225</v>
      </c>
      <c r="C124" s="236"/>
      <c r="D124" s="235">
        <v>2580</v>
      </c>
      <c r="E124" s="230">
        <f t="shared" si="28"/>
        <v>1290</v>
      </c>
      <c r="F124" s="230">
        <f t="shared" si="29"/>
        <v>430</v>
      </c>
      <c r="G124" s="230">
        <f t="shared" si="30"/>
        <v>110</v>
      </c>
      <c r="H124" s="236">
        <f t="shared" si="31"/>
        <v>20</v>
      </c>
      <c r="I124" s="235">
        <f t="shared" si="32"/>
        <v>4902</v>
      </c>
      <c r="J124" s="230">
        <f t="shared" si="33"/>
        <v>2451</v>
      </c>
      <c r="K124" s="230">
        <f t="shared" si="34"/>
        <v>817</v>
      </c>
      <c r="L124" s="230">
        <f t="shared" si="35"/>
        <v>209</v>
      </c>
      <c r="M124" s="236">
        <f t="shared" si="36"/>
        <v>38</v>
      </c>
      <c r="N124" s="257"/>
      <c r="O124" s="26">
        <f t="shared" si="37"/>
        <v>9421</v>
      </c>
      <c r="P124" s="26">
        <f t="shared" si="38"/>
        <v>0</v>
      </c>
      <c r="Q124" s="26">
        <f t="shared" si="39"/>
        <v>10238</v>
      </c>
      <c r="R124" s="26">
        <f t="shared" si="40"/>
        <v>10637</v>
      </c>
      <c r="S124" s="26">
        <f t="shared" si="41"/>
        <v>10808</v>
      </c>
      <c r="T124" s="255"/>
      <c r="U124" s="74">
        <f>IF(B124=C124,0,IF(S124&lt;&gt;"-",(S124)/Přehled!$A$1,0))</f>
        <v>25.733333333333334</v>
      </c>
    </row>
    <row r="125" spans="1:21" x14ac:dyDescent="0.25">
      <c r="A125" s="233">
        <v>123</v>
      </c>
      <c r="B125" s="235">
        <v>19706</v>
      </c>
      <c r="C125" s="236"/>
      <c r="D125" s="235">
        <v>2610</v>
      </c>
      <c r="E125" s="230">
        <f t="shared" si="28"/>
        <v>1305</v>
      </c>
      <c r="F125" s="230">
        <f t="shared" si="29"/>
        <v>435</v>
      </c>
      <c r="G125" s="230">
        <f t="shared" si="30"/>
        <v>110</v>
      </c>
      <c r="H125" s="236">
        <f t="shared" si="31"/>
        <v>20</v>
      </c>
      <c r="I125" s="235">
        <f t="shared" si="32"/>
        <v>4959</v>
      </c>
      <c r="J125" s="230">
        <f t="shared" si="33"/>
        <v>2480</v>
      </c>
      <c r="K125" s="230">
        <f t="shared" si="34"/>
        <v>827</v>
      </c>
      <c r="L125" s="230">
        <f t="shared" si="35"/>
        <v>209</v>
      </c>
      <c r="M125" s="236">
        <f t="shared" si="36"/>
        <v>38</v>
      </c>
      <c r="N125" s="257"/>
      <c r="O125" s="26">
        <f t="shared" si="37"/>
        <v>9788</v>
      </c>
      <c r="P125" s="26">
        <f t="shared" si="38"/>
        <v>0</v>
      </c>
      <c r="Q125" s="26">
        <f t="shared" si="39"/>
        <v>10613</v>
      </c>
      <c r="R125" s="26">
        <f t="shared" si="40"/>
        <v>11022</v>
      </c>
      <c r="S125" s="26">
        <f t="shared" si="41"/>
        <v>11193</v>
      </c>
      <c r="T125" s="255"/>
      <c r="U125" s="74">
        <f>IF(B125=C125,0,IF(S125&lt;&gt;"-",(S125)/Přehled!$A$1,0))</f>
        <v>26.65</v>
      </c>
    </row>
    <row r="126" spans="1:21" x14ac:dyDescent="0.25">
      <c r="A126" s="233">
        <v>124</v>
      </c>
      <c r="B126" s="235">
        <v>20198</v>
      </c>
      <c r="C126" s="236"/>
      <c r="D126" s="235">
        <v>2635</v>
      </c>
      <c r="E126" s="230">
        <f t="shared" si="28"/>
        <v>1320</v>
      </c>
      <c r="F126" s="230">
        <f t="shared" si="29"/>
        <v>440</v>
      </c>
      <c r="G126" s="230">
        <f t="shared" si="30"/>
        <v>110</v>
      </c>
      <c r="H126" s="236">
        <f t="shared" si="31"/>
        <v>20</v>
      </c>
      <c r="I126" s="235">
        <f t="shared" si="32"/>
        <v>5007</v>
      </c>
      <c r="J126" s="230">
        <f t="shared" si="33"/>
        <v>2508</v>
      </c>
      <c r="K126" s="230">
        <f t="shared" si="34"/>
        <v>836</v>
      </c>
      <c r="L126" s="230">
        <f t="shared" si="35"/>
        <v>209</v>
      </c>
      <c r="M126" s="236">
        <f t="shared" si="36"/>
        <v>38</v>
      </c>
      <c r="N126" s="257"/>
      <c r="O126" s="26">
        <f t="shared" si="37"/>
        <v>10184</v>
      </c>
      <c r="P126" s="26">
        <f t="shared" si="38"/>
        <v>0</v>
      </c>
      <c r="Q126" s="26">
        <f t="shared" si="39"/>
        <v>11011</v>
      </c>
      <c r="R126" s="26">
        <f t="shared" si="40"/>
        <v>11429</v>
      </c>
      <c r="S126" s="26">
        <f t="shared" si="41"/>
        <v>11600</v>
      </c>
      <c r="T126" s="255"/>
      <c r="U126" s="74">
        <f>IF(B126=C126,0,IF(S126&lt;&gt;"-",(S126)/Přehled!$A$1,0))</f>
        <v>27.61904761904762</v>
      </c>
    </row>
    <row r="127" spans="1:21" x14ac:dyDescent="0.25">
      <c r="A127" s="233">
        <v>125</v>
      </c>
      <c r="B127" s="235">
        <v>20703</v>
      </c>
      <c r="C127" s="236"/>
      <c r="D127" s="235">
        <v>2660</v>
      </c>
      <c r="E127" s="230">
        <f t="shared" si="28"/>
        <v>1330</v>
      </c>
      <c r="F127" s="230">
        <f t="shared" si="29"/>
        <v>445</v>
      </c>
      <c r="G127" s="230">
        <f t="shared" si="30"/>
        <v>110</v>
      </c>
      <c r="H127" s="236">
        <f t="shared" si="31"/>
        <v>20</v>
      </c>
      <c r="I127" s="235">
        <f t="shared" si="32"/>
        <v>5054</v>
      </c>
      <c r="J127" s="230">
        <f t="shared" si="33"/>
        <v>2527</v>
      </c>
      <c r="K127" s="230">
        <f t="shared" si="34"/>
        <v>846</v>
      </c>
      <c r="L127" s="230">
        <f t="shared" si="35"/>
        <v>209</v>
      </c>
      <c r="M127" s="236">
        <f t="shared" si="36"/>
        <v>38</v>
      </c>
      <c r="N127" s="257"/>
      <c r="O127" s="26">
        <f t="shared" si="37"/>
        <v>10595</v>
      </c>
      <c r="P127" s="26">
        <f t="shared" si="38"/>
        <v>0</v>
      </c>
      <c r="Q127" s="26">
        <f t="shared" si="39"/>
        <v>11430</v>
      </c>
      <c r="R127" s="26">
        <f t="shared" si="40"/>
        <v>11858</v>
      </c>
      <c r="S127" s="26">
        <f t="shared" si="41"/>
        <v>12029</v>
      </c>
      <c r="T127" s="255"/>
      <c r="U127" s="74">
        <f>IF(B127=C127,0,IF(S127&lt;&gt;"-",(S127)/Přehled!$A$1,0))</f>
        <v>28.640476190476189</v>
      </c>
    </row>
    <row r="128" spans="1:21" x14ac:dyDescent="0.25">
      <c r="A128" s="233">
        <v>126</v>
      </c>
      <c r="B128" s="235">
        <v>21221</v>
      </c>
      <c r="C128" s="236"/>
      <c r="D128" s="235">
        <v>2685</v>
      </c>
      <c r="E128" s="230">
        <f t="shared" si="28"/>
        <v>1345</v>
      </c>
      <c r="F128" s="230">
        <f t="shared" si="29"/>
        <v>450</v>
      </c>
      <c r="G128" s="230">
        <f t="shared" si="30"/>
        <v>115</v>
      </c>
      <c r="H128" s="236">
        <f t="shared" si="31"/>
        <v>25</v>
      </c>
      <c r="I128" s="235">
        <f t="shared" si="32"/>
        <v>5102</v>
      </c>
      <c r="J128" s="230">
        <f t="shared" si="33"/>
        <v>2556</v>
      </c>
      <c r="K128" s="230">
        <f t="shared" si="34"/>
        <v>855</v>
      </c>
      <c r="L128" s="230">
        <f t="shared" si="35"/>
        <v>219</v>
      </c>
      <c r="M128" s="236">
        <f t="shared" si="36"/>
        <v>48</v>
      </c>
      <c r="N128" s="257"/>
      <c r="O128" s="26">
        <f t="shared" si="37"/>
        <v>11017</v>
      </c>
      <c r="P128" s="26">
        <f t="shared" si="38"/>
        <v>0</v>
      </c>
      <c r="Q128" s="26">
        <f t="shared" si="39"/>
        <v>11853</v>
      </c>
      <c r="R128" s="26">
        <f t="shared" si="40"/>
        <v>12270</v>
      </c>
      <c r="S128" s="26">
        <f t="shared" si="41"/>
        <v>12441</v>
      </c>
      <c r="T128" s="255"/>
      <c r="U128" s="74">
        <f>IF(B128=C128,0,IF(S128&lt;&gt;"-",(S128)/Přehled!$A$1,0))</f>
        <v>29.62142857142857</v>
      </c>
    </row>
    <row r="129" spans="1:21" x14ac:dyDescent="0.25">
      <c r="A129" s="233">
        <v>127</v>
      </c>
      <c r="B129" s="235">
        <v>21751</v>
      </c>
      <c r="C129" s="236"/>
      <c r="D129" s="235">
        <v>2710</v>
      </c>
      <c r="E129" s="230">
        <f t="shared" si="28"/>
        <v>1355</v>
      </c>
      <c r="F129" s="230">
        <f t="shared" si="29"/>
        <v>450</v>
      </c>
      <c r="G129" s="230">
        <f t="shared" si="30"/>
        <v>115</v>
      </c>
      <c r="H129" s="236">
        <f t="shared" si="31"/>
        <v>25</v>
      </c>
      <c r="I129" s="235">
        <f t="shared" si="32"/>
        <v>5149</v>
      </c>
      <c r="J129" s="230">
        <f t="shared" si="33"/>
        <v>2575</v>
      </c>
      <c r="K129" s="230">
        <f t="shared" si="34"/>
        <v>855</v>
      </c>
      <c r="L129" s="230">
        <f t="shared" si="35"/>
        <v>219</v>
      </c>
      <c r="M129" s="236">
        <f t="shared" si="36"/>
        <v>48</v>
      </c>
      <c r="N129" s="257"/>
      <c r="O129" s="26">
        <f t="shared" si="37"/>
        <v>11453</v>
      </c>
      <c r="P129" s="26">
        <f t="shared" si="38"/>
        <v>0</v>
      </c>
      <c r="Q129" s="26">
        <f t="shared" si="39"/>
        <v>12317</v>
      </c>
      <c r="R129" s="26">
        <f t="shared" si="40"/>
        <v>12734</v>
      </c>
      <c r="S129" s="26">
        <f t="shared" si="41"/>
        <v>12905</v>
      </c>
      <c r="T129" s="255"/>
      <c r="U129" s="74">
        <f>IF(B129=C129,0,IF(S129&lt;&gt;"-",(S129)/Přehled!$A$1,0))</f>
        <v>30.726190476190474</v>
      </c>
    </row>
    <row r="130" spans="1:21" x14ac:dyDescent="0.25">
      <c r="A130" s="233">
        <v>128</v>
      </c>
      <c r="B130" s="235">
        <v>22295</v>
      </c>
      <c r="C130" s="236"/>
      <c r="D130" s="235">
        <v>2735</v>
      </c>
      <c r="E130" s="230">
        <f t="shared" si="28"/>
        <v>1370</v>
      </c>
      <c r="F130" s="230">
        <f t="shared" si="29"/>
        <v>455</v>
      </c>
      <c r="G130" s="230">
        <f t="shared" si="30"/>
        <v>115</v>
      </c>
      <c r="H130" s="236">
        <f t="shared" si="31"/>
        <v>25</v>
      </c>
      <c r="I130" s="235">
        <f t="shared" si="32"/>
        <v>5197</v>
      </c>
      <c r="J130" s="230">
        <f t="shared" si="33"/>
        <v>2603</v>
      </c>
      <c r="K130" s="230">
        <f t="shared" si="34"/>
        <v>865</v>
      </c>
      <c r="L130" s="230">
        <f t="shared" si="35"/>
        <v>219</v>
      </c>
      <c r="M130" s="236">
        <f t="shared" si="36"/>
        <v>48</v>
      </c>
      <c r="N130" s="257"/>
      <c r="O130" s="26">
        <f t="shared" si="37"/>
        <v>11901</v>
      </c>
      <c r="P130" s="26">
        <f t="shared" si="38"/>
        <v>0</v>
      </c>
      <c r="Q130" s="26">
        <f t="shared" si="39"/>
        <v>12765</v>
      </c>
      <c r="R130" s="26">
        <f t="shared" si="40"/>
        <v>13192</v>
      </c>
      <c r="S130" s="26">
        <f t="shared" si="41"/>
        <v>13363</v>
      </c>
      <c r="T130" s="255"/>
      <c r="U130" s="74">
        <f>IF(B130=C130,0,IF(S130&lt;&gt;"-",(S130)/Přehled!$A$1,0))</f>
        <v>31.816666666666666</v>
      </c>
    </row>
    <row r="131" spans="1:21" x14ac:dyDescent="0.25">
      <c r="A131" s="233">
        <v>129</v>
      </c>
      <c r="B131" s="235">
        <v>22853</v>
      </c>
      <c r="C131" s="236"/>
      <c r="D131" s="235">
        <v>2760</v>
      </c>
      <c r="E131" s="230">
        <f t="shared" si="28"/>
        <v>1380</v>
      </c>
      <c r="F131" s="230">
        <f t="shared" si="29"/>
        <v>460</v>
      </c>
      <c r="G131" s="230">
        <f t="shared" si="30"/>
        <v>115</v>
      </c>
      <c r="H131" s="236">
        <f t="shared" si="31"/>
        <v>25</v>
      </c>
      <c r="I131" s="235">
        <f t="shared" si="32"/>
        <v>5244</v>
      </c>
      <c r="J131" s="230">
        <f t="shared" si="33"/>
        <v>2622</v>
      </c>
      <c r="K131" s="230">
        <f t="shared" si="34"/>
        <v>874</v>
      </c>
      <c r="L131" s="230">
        <f t="shared" si="35"/>
        <v>219</v>
      </c>
      <c r="M131" s="236">
        <f t="shared" si="36"/>
        <v>48</v>
      </c>
      <c r="N131" s="257"/>
      <c r="O131" s="26">
        <f t="shared" si="37"/>
        <v>12365</v>
      </c>
      <c r="P131" s="26">
        <f t="shared" si="38"/>
        <v>0</v>
      </c>
      <c r="Q131" s="26">
        <f t="shared" si="39"/>
        <v>13239</v>
      </c>
      <c r="R131" s="26">
        <f t="shared" si="40"/>
        <v>13675</v>
      </c>
      <c r="S131" s="26">
        <f t="shared" si="41"/>
        <v>13846</v>
      </c>
      <c r="T131" s="255"/>
      <c r="U131" s="74">
        <f>IF(B131=C131,0,IF(S131&lt;&gt;"-",(S131)/Přehled!$A$1,0))</f>
        <v>32.966666666666669</v>
      </c>
    </row>
    <row r="132" spans="1:21" x14ac:dyDescent="0.25">
      <c r="A132" s="233">
        <v>130</v>
      </c>
      <c r="B132" s="235">
        <v>23424</v>
      </c>
      <c r="C132" s="236"/>
      <c r="D132" s="235">
        <v>2785</v>
      </c>
      <c r="E132" s="230">
        <f t="shared" ref="E132:E187" si="42">ROUND((D132/2)/5,0)*5</f>
        <v>1395</v>
      </c>
      <c r="F132" s="230">
        <f t="shared" ref="F132:F187" si="43">ROUND((E132/3)/5,0)*5</f>
        <v>465</v>
      </c>
      <c r="G132" s="230">
        <f t="shared" ref="G132:G187" si="44">ROUND((F132/4)/5,0)*5</f>
        <v>115</v>
      </c>
      <c r="H132" s="236">
        <f t="shared" ref="H132:H187" si="45">ROUND((G132/5)/5,0)*5</f>
        <v>25</v>
      </c>
      <c r="I132" s="235">
        <f t="shared" ref="I132:M147" si="46">ROUNDUP(D132*1.9,0)</f>
        <v>5292</v>
      </c>
      <c r="J132" s="230">
        <f t="shared" ref="J132:J142" si="47">ROUNDUP(E132*1.9,0)</f>
        <v>2651</v>
      </c>
      <c r="K132" s="230">
        <f t="shared" ref="K132:K142" si="48">ROUNDUP(F132*1.9,0)</f>
        <v>884</v>
      </c>
      <c r="L132" s="230">
        <f t="shared" ref="L132:L142" si="49">ROUNDUP(G132*1.9,0)</f>
        <v>219</v>
      </c>
      <c r="M132" s="236">
        <f t="shared" ref="M132:M142" si="50">ROUNDUP(H132*1.9,0)</f>
        <v>48</v>
      </c>
      <c r="N132" s="257"/>
      <c r="O132" s="26">
        <f t="shared" ref="O132:O187" si="51">IF((B132-I132)-I132&lt;=0,0,(B132-I132)-I132)</f>
        <v>12840</v>
      </c>
      <c r="P132" s="26">
        <f t="shared" ref="P132:P187" si="52">IF((B132-I132-J132)-J132&lt;=O132,0,IF((B132-I132-J132)-J132&lt;=0,0,(B132-I132-J132)-J132))</f>
        <v>0</v>
      </c>
      <c r="Q132" s="26">
        <f t="shared" ref="Q132:Q187" si="53">IF((B132-I132-J132-K132)-K132&lt;=0,0,(B132-I132-J132-K132)-K132)</f>
        <v>13713</v>
      </c>
      <c r="R132" s="26">
        <f t="shared" ref="R132:R187" si="54">IF((B132-I132-J132-K132-L132)-L132&lt;=0,0,(B132-I132-J132-K132-L132)-L132)</f>
        <v>14159</v>
      </c>
      <c r="S132" s="26">
        <f t="shared" ref="S132:S187" si="55">IF(H132=0,IF((B132-I132-J132-K132-L132-M132)-M132&lt;=0,0,(B132-I132-J132-K132-L132-M132)-M132),IF((B132-I132-J132-K132-L132-M132)-M132&lt;=0,"-",(B132-I132-J132-K132-L132-M132)-M132+M132))</f>
        <v>14330</v>
      </c>
      <c r="T132" s="255"/>
      <c r="U132" s="74">
        <f>IF(B132=C132,0,IF(S132&lt;&gt;"-",(S132)/Přehled!$A$1,0))</f>
        <v>34.11904761904762</v>
      </c>
    </row>
    <row r="133" spans="1:21" x14ac:dyDescent="0.25">
      <c r="A133" s="233">
        <v>131</v>
      </c>
      <c r="B133" s="235">
        <v>24009</v>
      </c>
      <c r="C133" s="236"/>
      <c r="D133" s="235">
        <v>2815</v>
      </c>
      <c r="E133" s="230">
        <f t="shared" si="42"/>
        <v>1410</v>
      </c>
      <c r="F133" s="230">
        <f t="shared" si="43"/>
        <v>470</v>
      </c>
      <c r="G133" s="230">
        <f t="shared" si="44"/>
        <v>120</v>
      </c>
      <c r="H133" s="236">
        <f t="shared" si="45"/>
        <v>25</v>
      </c>
      <c r="I133" s="235">
        <f t="shared" si="46"/>
        <v>5349</v>
      </c>
      <c r="J133" s="230">
        <f t="shared" si="47"/>
        <v>2679</v>
      </c>
      <c r="K133" s="230">
        <f t="shared" si="48"/>
        <v>893</v>
      </c>
      <c r="L133" s="230">
        <f t="shared" si="49"/>
        <v>228</v>
      </c>
      <c r="M133" s="236">
        <f t="shared" si="50"/>
        <v>48</v>
      </c>
      <c r="N133" s="257"/>
      <c r="O133" s="26">
        <f t="shared" si="51"/>
        <v>13311</v>
      </c>
      <c r="P133" s="26">
        <f t="shared" si="52"/>
        <v>0</v>
      </c>
      <c r="Q133" s="26">
        <f t="shared" si="53"/>
        <v>14195</v>
      </c>
      <c r="R133" s="26">
        <f t="shared" si="54"/>
        <v>14632</v>
      </c>
      <c r="S133" s="26">
        <f t="shared" si="55"/>
        <v>14812</v>
      </c>
      <c r="T133" s="255"/>
      <c r="U133" s="74">
        <f>IF(B133=C133,0,IF(S133&lt;&gt;"-",(S133)/Přehled!$A$1,0))</f>
        <v>35.266666666666666</v>
      </c>
    </row>
    <row r="134" spans="1:21" x14ac:dyDescent="0.25">
      <c r="A134" s="233">
        <v>132</v>
      </c>
      <c r="B134" s="235">
        <v>24610</v>
      </c>
      <c r="C134" s="236"/>
      <c r="D134" s="235">
        <v>2840</v>
      </c>
      <c r="E134" s="230">
        <f t="shared" si="42"/>
        <v>1420</v>
      </c>
      <c r="F134" s="230">
        <f t="shared" si="43"/>
        <v>475</v>
      </c>
      <c r="G134" s="230">
        <f t="shared" si="44"/>
        <v>120</v>
      </c>
      <c r="H134" s="236">
        <f t="shared" si="45"/>
        <v>25</v>
      </c>
      <c r="I134" s="235">
        <f t="shared" si="46"/>
        <v>5396</v>
      </c>
      <c r="J134" s="230">
        <f t="shared" si="47"/>
        <v>2698</v>
      </c>
      <c r="K134" s="230">
        <f t="shared" si="48"/>
        <v>903</v>
      </c>
      <c r="L134" s="230">
        <f t="shared" si="49"/>
        <v>228</v>
      </c>
      <c r="M134" s="236">
        <f t="shared" si="50"/>
        <v>48</v>
      </c>
      <c r="N134" s="257"/>
      <c r="O134" s="26">
        <f t="shared" si="51"/>
        <v>13818</v>
      </c>
      <c r="P134" s="26">
        <f t="shared" si="52"/>
        <v>0</v>
      </c>
      <c r="Q134" s="26">
        <f t="shared" si="53"/>
        <v>14710</v>
      </c>
      <c r="R134" s="26">
        <f t="shared" si="54"/>
        <v>15157</v>
      </c>
      <c r="S134" s="26">
        <f t="shared" si="55"/>
        <v>15337</v>
      </c>
      <c r="T134" s="255"/>
      <c r="U134" s="74">
        <f>IF(B134=C134,0,IF(S134&lt;&gt;"-",(S134)/Přehled!$A$1,0))</f>
        <v>36.516666666666666</v>
      </c>
    </row>
    <row r="135" spans="1:21" x14ac:dyDescent="0.25">
      <c r="A135" s="233">
        <v>133</v>
      </c>
      <c r="B135" s="235">
        <v>25225</v>
      </c>
      <c r="C135" s="236"/>
      <c r="D135" s="235">
        <v>2865</v>
      </c>
      <c r="E135" s="230">
        <f t="shared" si="42"/>
        <v>1435</v>
      </c>
      <c r="F135" s="230">
        <f t="shared" si="43"/>
        <v>480</v>
      </c>
      <c r="G135" s="230">
        <f t="shared" si="44"/>
        <v>120</v>
      </c>
      <c r="H135" s="236">
        <f t="shared" si="45"/>
        <v>25</v>
      </c>
      <c r="I135" s="235">
        <f t="shared" si="46"/>
        <v>5444</v>
      </c>
      <c r="J135" s="230">
        <f t="shared" si="47"/>
        <v>2727</v>
      </c>
      <c r="K135" s="230">
        <f t="shared" si="48"/>
        <v>912</v>
      </c>
      <c r="L135" s="230">
        <f t="shared" si="49"/>
        <v>228</v>
      </c>
      <c r="M135" s="236">
        <f t="shared" si="50"/>
        <v>48</v>
      </c>
      <c r="N135" s="257"/>
      <c r="O135" s="26">
        <f t="shared" si="51"/>
        <v>14337</v>
      </c>
      <c r="P135" s="26">
        <f t="shared" si="52"/>
        <v>0</v>
      </c>
      <c r="Q135" s="26">
        <f t="shared" si="53"/>
        <v>15230</v>
      </c>
      <c r="R135" s="26">
        <f t="shared" si="54"/>
        <v>15686</v>
      </c>
      <c r="S135" s="26">
        <f t="shared" si="55"/>
        <v>15866</v>
      </c>
      <c r="T135" s="255"/>
      <c r="U135" s="74">
        <f>IF(B135=C135,0,IF(S135&lt;&gt;"-",(S135)/Přehled!$A$1,0))</f>
        <v>37.776190476190479</v>
      </c>
    </row>
    <row r="136" spans="1:21" x14ac:dyDescent="0.25">
      <c r="A136" s="233">
        <v>134</v>
      </c>
      <c r="B136" s="235">
        <v>25856</v>
      </c>
      <c r="C136" s="236"/>
      <c r="D136" s="235">
        <v>2890</v>
      </c>
      <c r="E136" s="230">
        <f t="shared" si="42"/>
        <v>1445</v>
      </c>
      <c r="F136" s="230">
        <f t="shared" si="43"/>
        <v>480</v>
      </c>
      <c r="G136" s="230">
        <f t="shared" si="44"/>
        <v>120</v>
      </c>
      <c r="H136" s="236">
        <f t="shared" si="45"/>
        <v>25</v>
      </c>
      <c r="I136" s="235">
        <f t="shared" si="46"/>
        <v>5491</v>
      </c>
      <c r="J136" s="230">
        <f t="shared" si="47"/>
        <v>2746</v>
      </c>
      <c r="K136" s="230">
        <f t="shared" si="48"/>
        <v>912</v>
      </c>
      <c r="L136" s="230">
        <f t="shared" si="49"/>
        <v>228</v>
      </c>
      <c r="M136" s="236">
        <f t="shared" si="50"/>
        <v>48</v>
      </c>
      <c r="N136" s="257"/>
      <c r="O136" s="26">
        <f t="shared" si="51"/>
        <v>14874</v>
      </c>
      <c r="P136" s="26">
        <f t="shared" si="52"/>
        <v>0</v>
      </c>
      <c r="Q136" s="26">
        <f t="shared" si="53"/>
        <v>15795</v>
      </c>
      <c r="R136" s="26">
        <f t="shared" si="54"/>
        <v>16251</v>
      </c>
      <c r="S136" s="26">
        <f t="shared" si="55"/>
        <v>16431</v>
      </c>
      <c r="T136" s="255"/>
      <c r="U136" s="74">
        <f>IF(B136=C136,0,IF(S136&lt;&gt;"-",(S136)/Přehled!$A$1,0))</f>
        <v>39.121428571428574</v>
      </c>
    </row>
    <row r="137" spans="1:21" x14ac:dyDescent="0.25">
      <c r="A137" s="233">
        <v>135</v>
      </c>
      <c r="B137" s="235">
        <v>26502</v>
      </c>
      <c r="C137" s="236"/>
      <c r="D137" s="235">
        <v>2915</v>
      </c>
      <c r="E137" s="230">
        <f t="shared" si="42"/>
        <v>1460</v>
      </c>
      <c r="F137" s="230">
        <f t="shared" si="43"/>
        <v>485</v>
      </c>
      <c r="G137" s="230">
        <f t="shared" si="44"/>
        <v>120</v>
      </c>
      <c r="H137" s="236">
        <f t="shared" si="45"/>
        <v>25</v>
      </c>
      <c r="I137" s="235">
        <f t="shared" si="46"/>
        <v>5539</v>
      </c>
      <c r="J137" s="230">
        <f t="shared" si="47"/>
        <v>2774</v>
      </c>
      <c r="K137" s="230">
        <f t="shared" si="48"/>
        <v>922</v>
      </c>
      <c r="L137" s="230">
        <f t="shared" si="49"/>
        <v>228</v>
      </c>
      <c r="M137" s="236">
        <f t="shared" si="50"/>
        <v>48</v>
      </c>
      <c r="N137" s="257"/>
      <c r="O137" s="26">
        <f t="shared" si="51"/>
        <v>15424</v>
      </c>
      <c r="P137" s="26">
        <f t="shared" si="52"/>
        <v>0</v>
      </c>
      <c r="Q137" s="26">
        <f t="shared" si="53"/>
        <v>16345</v>
      </c>
      <c r="R137" s="26">
        <f t="shared" si="54"/>
        <v>16811</v>
      </c>
      <c r="S137" s="26">
        <f t="shared" si="55"/>
        <v>16991</v>
      </c>
      <c r="T137" s="255"/>
      <c r="U137" s="74">
        <f>IF(B137=C137,0,IF(S137&lt;&gt;"-",(S137)/Přehled!$A$1,0))</f>
        <v>40.454761904761902</v>
      </c>
    </row>
    <row r="138" spans="1:21" x14ac:dyDescent="0.25">
      <c r="A138" s="233">
        <v>136</v>
      </c>
      <c r="B138" s="235">
        <v>27164</v>
      </c>
      <c r="C138" s="236"/>
      <c r="D138" s="235">
        <v>2945</v>
      </c>
      <c r="E138" s="230">
        <f t="shared" si="42"/>
        <v>1475</v>
      </c>
      <c r="F138" s="230">
        <f t="shared" si="43"/>
        <v>490</v>
      </c>
      <c r="G138" s="230">
        <f t="shared" si="44"/>
        <v>125</v>
      </c>
      <c r="H138" s="236">
        <f t="shared" si="45"/>
        <v>25</v>
      </c>
      <c r="I138" s="235">
        <f t="shared" si="46"/>
        <v>5596</v>
      </c>
      <c r="J138" s="230">
        <f t="shared" si="47"/>
        <v>2803</v>
      </c>
      <c r="K138" s="230">
        <f t="shared" si="48"/>
        <v>931</v>
      </c>
      <c r="L138" s="230">
        <f t="shared" si="49"/>
        <v>238</v>
      </c>
      <c r="M138" s="236">
        <f t="shared" si="50"/>
        <v>48</v>
      </c>
      <c r="N138" s="257"/>
      <c r="O138" s="26">
        <f t="shared" si="51"/>
        <v>15972</v>
      </c>
      <c r="P138" s="26">
        <f t="shared" si="52"/>
        <v>0</v>
      </c>
      <c r="Q138" s="26">
        <f t="shared" si="53"/>
        <v>16903</v>
      </c>
      <c r="R138" s="26">
        <f t="shared" si="54"/>
        <v>17358</v>
      </c>
      <c r="S138" s="26">
        <f t="shared" si="55"/>
        <v>17548</v>
      </c>
      <c r="T138" s="255"/>
      <c r="U138" s="74">
        <f>IF(B138=C138,0,IF(S138&lt;&gt;"-",(S138)/Přehled!$A$1,0))</f>
        <v>41.780952380952378</v>
      </c>
    </row>
    <row r="139" spans="1:21" x14ac:dyDescent="0.25">
      <c r="A139" s="233">
        <v>137</v>
      </c>
      <c r="B139" s="235">
        <v>27844</v>
      </c>
      <c r="C139" s="236"/>
      <c r="D139" s="235">
        <v>2970</v>
      </c>
      <c r="E139" s="230">
        <f t="shared" si="42"/>
        <v>1485</v>
      </c>
      <c r="F139" s="230">
        <f t="shared" si="43"/>
        <v>495</v>
      </c>
      <c r="G139" s="230">
        <f t="shared" si="44"/>
        <v>125</v>
      </c>
      <c r="H139" s="236">
        <f t="shared" si="45"/>
        <v>25</v>
      </c>
      <c r="I139" s="235">
        <f t="shared" si="46"/>
        <v>5643</v>
      </c>
      <c r="J139" s="230">
        <f t="shared" si="47"/>
        <v>2822</v>
      </c>
      <c r="K139" s="230">
        <f t="shared" si="48"/>
        <v>941</v>
      </c>
      <c r="L139" s="230">
        <f t="shared" si="49"/>
        <v>238</v>
      </c>
      <c r="M139" s="236">
        <f t="shared" si="50"/>
        <v>48</v>
      </c>
      <c r="N139" s="257"/>
      <c r="O139" s="26">
        <f t="shared" si="51"/>
        <v>16558</v>
      </c>
      <c r="P139" s="26">
        <f t="shared" si="52"/>
        <v>0</v>
      </c>
      <c r="Q139" s="26">
        <f t="shared" si="53"/>
        <v>17497</v>
      </c>
      <c r="R139" s="26">
        <f t="shared" si="54"/>
        <v>17962</v>
      </c>
      <c r="S139" s="26">
        <f t="shared" si="55"/>
        <v>18152</v>
      </c>
      <c r="T139" s="255"/>
      <c r="U139" s="74">
        <f>IF(B139=C139,0,IF(S139&lt;&gt;"-",(S139)/Přehled!$A$1,0))</f>
        <v>43.219047619047622</v>
      </c>
    </row>
    <row r="140" spans="1:21" x14ac:dyDescent="0.25">
      <c r="A140" s="233">
        <v>138</v>
      </c>
      <c r="B140" s="235">
        <v>28540</v>
      </c>
      <c r="C140" s="236"/>
      <c r="D140" s="235">
        <v>2995</v>
      </c>
      <c r="E140" s="230">
        <f t="shared" si="42"/>
        <v>1500</v>
      </c>
      <c r="F140" s="230">
        <f t="shared" si="43"/>
        <v>500</v>
      </c>
      <c r="G140" s="230">
        <f t="shared" si="44"/>
        <v>125</v>
      </c>
      <c r="H140" s="236">
        <f t="shared" si="45"/>
        <v>25</v>
      </c>
      <c r="I140" s="235">
        <f t="shared" si="46"/>
        <v>5691</v>
      </c>
      <c r="J140" s="230">
        <f t="shared" si="47"/>
        <v>2850</v>
      </c>
      <c r="K140" s="230">
        <f t="shared" si="48"/>
        <v>950</v>
      </c>
      <c r="L140" s="230">
        <f t="shared" si="49"/>
        <v>238</v>
      </c>
      <c r="M140" s="236">
        <f t="shared" si="50"/>
        <v>48</v>
      </c>
      <c r="N140" s="257"/>
      <c r="O140" s="26">
        <f t="shared" si="51"/>
        <v>17158</v>
      </c>
      <c r="P140" s="26">
        <f t="shared" si="52"/>
        <v>0</v>
      </c>
      <c r="Q140" s="26">
        <f t="shared" si="53"/>
        <v>18099</v>
      </c>
      <c r="R140" s="26">
        <f t="shared" si="54"/>
        <v>18573</v>
      </c>
      <c r="S140" s="26">
        <f t="shared" si="55"/>
        <v>18763</v>
      </c>
      <c r="T140" s="255"/>
      <c r="U140" s="74">
        <f>IF(B140=C140,0,IF(S140&lt;&gt;"-",(S140)/Přehled!$A$1,0))</f>
        <v>44.673809523809524</v>
      </c>
    </row>
    <row r="141" spans="1:21" x14ac:dyDescent="0.25">
      <c r="A141" s="233">
        <v>139</v>
      </c>
      <c r="B141" s="235">
        <v>29253</v>
      </c>
      <c r="C141" s="236"/>
      <c r="D141" s="235">
        <v>3020</v>
      </c>
      <c r="E141" s="230">
        <f t="shared" si="42"/>
        <v>1510</v>
      </c>
      <c r="F141" s="230">
        <f t="shared" si="43"/>
        <v>505</v>
      </c>
      <c r="G141" s="230">
        <f t="shared" si="44"/>
        <v>125</v>
      </c>
      <c r="H141" s="236">
        <f t="shared" si="45"/>
        <v>25</v>
      </c>
      <c r="I141" s="235">
        <f t="shared" si="46"/>
        <v>5738</v>
      </c>
      <c r="J141" s="230">
        <f t="shared" si="47"/>
        <v>2869</v>
      </c>
      <c r="K141" s="230">
        <f t="shared" si="48"/>
        <v>960</v>
      </c>
      <c r="L141" s="230">
        <f t="shared" si="49"/>
        <v>238</v>
      </c>
      <c r="M141" s="236">
        <f t="shared" si="50"/>
        <v>48</v>
      </c>
      <c r="N141" s="26"/>
      <c r="O141" s="26">
        <f t="shared" si="51"/>
        <v>17777</v>
      </c>
      <c r="P141" s="26">
        <f t="shared" si="52"/>
        <v>0</v>
      </c>
      <c r="Q141" s="26">
        <f t="shared" si="53"/>
        <v>18726</v>
      </c>
      <c r="R141" s="26">
        <f t="shared" si="54"/>
        <v>19210</v>
      </c>
      <c r="S141" s="26">
        <f t="shared" si="55"/>
        <v>19400</v>
      </c>
      <c r="T141" s="1"/>
      <c r="U141" s="74">
        <f>IF(B141=C141,0,IF(S141&lt;&gt;"-",(S141)/Přehled!$A$1,0))</f>
        <v>46.19047619047619</v>
      </c>
    </row>
    <row r="142" spans="1:21" x14ac:dyDescent="0.25">
      <c r="A142" s="233">
        <v>140</v>
      </c>
      <c r="B142" s="235">
        <v>29984</v>
      </c>
      <c r="C142" s="236"/>
      <c r="D142" s="235">
        <v>3050</v>
      </c>
      <c r="E142" s="230">
        <f t="shared" si="42"/>
        <v>1525</v>
      </c>
      <c r="F142" s="230">
        <f t="shared" si="43"/>
        <v>510</v>
      </c>
      <c r="G142" s="230">
        <f t="shared" si="44"/>
        <v>130</v>
      </c>
      <c r="H142" s="236">
        <f t="shared" si="45"/>
        <v>25</v>
      </c>
      <c r="I142" s="235">
        <f t="shared" si="46"/>
        <v>5795</v>
      </c>
      <c r="J142" s="230">
        <f t="shared" si="47"/>
        <v>2898</v>
      </c>
      <c r="K142" s="230">
        <f t="shared" si="48"/>
        <v>969</v>
      </c>
      <c r="L142" s="230">
        <f t="shared" si="49"/>
        <v>247</v>
      </c>
      <c r="M142" s="236">
        <f t="shared" si="50"/>
        <v>48</v>
      </c>
      <c r="N142" s="26"/>
      <c r="O142" s="26">
        <f t="shared" si="51"/>
        <v>18394</v>
      </c>
      <c r="P142" s="26">
        <f t="shared" si="52"/>
        <v>0</v>
      </c>
      <c r="Q142" s="26">
        <f t="shared" si="53"/>
        <v>19353</v>
      </c>
      <c r="R142" s="26">
        <f t="shared" si="54"/>
        <v>19828</v>
      </c>
      <c r="S142" s="26">
        <f t="shared" si="55"/>
        <v>20027</v>
      </c>
      <c r="T142" s="1"/>
      <c r="U142" s="74">
        <f>IF(B142=C142,0,IF(S142&lt;&gt;"-",(S142)/Přehled!$A$1,0))</f>
        <v>47.68333333333333</v>
      </c>
    </row>
    <row r="143" spans="1:21" x14ac:dyDescent="0.25">
      <c r="A143" s="233">
        <v>141</v>
      </c>
      <c r="B143" s="235">
        <v>30734</v>
      </c>
      <c r="C143" s="236"/>
      <c r="D143" s="235">
        <v>3075</v>
      </c>
      <c r="E143" s="230">
        <f t="shared" si="42"/>
        <v>1540</v>
      </c>
      <c r="F143" s="230">
        <f t="shared" si="43"/>
        <v>515</v>
      </c>
      <c r="G143" s="230">
        <f t="shared" si="44"/>
        <v>130</v>
      </c>
      <c r="H143" s="236">
        <f t="shared" si="45"/>
        <v>25</v>
      </c>
      <c r="I143" s="235">
        <f t="shared" si="46"/>
        <v>5843</v>
      </c>
      <c r="J143" s="230">
        <f t="shared" si="46"/>
        <v>2926</v>
      </c>
      <c r="K143" s="230">
        <f t="shared" si="46"/>
        <v>979</v>
      </c>
      <c r="L143" s="230">
        <f t="shared" si="46"/>
        <v>247</v>
      </c>
      <c r="M143" s="236">
        <f t="shared" si="46"/>
        <v>48</v>
      </c>
      <c r="N143" s="26"/>
      <c r="O143" s="26">
        <f t="shared" si="51"/>
        <v>19048</v>
      </c>
      <c r="P143" s="26">
        <f t="shared" si="52"/>
        <v>0</v>
      </c>
      <c r="Q143" s="26">
        <f t="shared" si="53"/>
        <v>20007</v>
      </c>
      <c r="R143" s="26">
        <f t="shared" si="54"/>
        <v>20492</v>
      </c>
      <c r="S143" s="26">
        <f t="shared" si="55"/>
        <v>20691</v>
      </c>
      <c r="T143" s="1"/>
      <c r="U143" s="74">
        <f>IF(B143=C143,0,IF(S143&lt;&gt;"-",(S143)/Přehled!$A$1,0))</f>
        <v>49.264285714285712</v>
      </c>
    </row>
    <row r="144" spans="1:21" x14ac:dyDescent="0.25">
      <c r="A144" s="233">
        <v>142</v>
      </c>
      <c r="B144" s="235">
        <v>31502</v>
      </c>
      <c r="C144" s="236"/>
      <c r="D144" s="235">
        <v>3100</v>
      </c>
      <c r="E144" s="230">
        <f t="shared" si="42"/>
        <v>1550</v>
      </c>
      <c r="F144" s="230">
        <f t="shared" si="43"/>
        <v>515</v>
      </c>
      <c r="G144" s="230">
        <f t="shared" si="44"/>
        <v>130</v>
      </c>
      <c r="H144" s="236">
        <f t="shared" si="45"/>
        <v>25</v>
      </c>
      <c r="I144" s="235">
        <f t="shared" si="46"/>
        <v>5890</v>
      </c>
      <c r="J144" s="230">
        <f t="shared" si="46"/>
        <v>2945</v>
      </c>
      <c r="K144" s="230">
        <f t="shared" si="46"/>
        <v>979</v>
      </c>
      <c r="L144" s="230">
        <f t="shared" si="46"/>
        <v>247</v>
      </c>
      <c r="M144" s="236">
        <f t="shared" si="46"/>
        <v>48</v>
      </c>
      <c r="N144" s="26"/>
      <c r="O144" s="26">
        <f t="shared" si="51"/>
        <v>19722</v>
      </c>
      <c r="P144" s="26">
        <f t="shared" si="52"/>
        <v>0</v>
      </c>
      <c r="Q144" s="26">
        <f t="shared" si="53"/>
        <v>20709</v>
      </c>
      <c r="R144" s="26">
        <f t="shared" si="54"/>
        <v>21194</v>
      </c>
      <c r="S144" s="26">
        <f t="shared" si="55"/>
        <v>21393</v>
      </c>
      <c r="T144" s="1"/>
      <c r="U144" s="74">
        <f>IF(B144=C144,0,IF(S144&lt;&gt;"-",(S144)/Přehled!$A$1,0))</f>
        <v>50.935714285714283</v>
      </c>
    </row>
    <row r="145" spans="1:23" x14ac:dyDescent="0.25">
      <c r="A145" s="233">
        <v>143</v>
      </c>
      <c r="B145" s="235">
        <v>32290</v>
      </c>
      <c r="C145" s="236"/>
      <c r="D145" s="235">
        <v>3125</v>
      </c>
      <c r="E145" s="230">
        <f t="shared" si="42"/>
        <v>1565</v>
      </c>
      <c r="F145" s="230">
        <f t="shared" si="43"/>
        <v>520</v>
      </c>
      <c r="G145" s="230">
        <f t="shared" si="44"/>
        <v>130</v>
      </c>
      <c r="H145" s="236">
        <f t="shared" si="45"/>
        <v>25</v>
      </c>
      <c r="I145" s="235">
        <f t="shared" si="46"/>
        <v>5938</v>
      </c>
      <c r="J145" s="230">
        <f t="shared" si="46"/>
        <v>2974</v>
      </c>
      <c r="K145" s="230">
        <f t="shared" si="46"/>
        <v>988</v>
      </c>
      <c r="L145" s="230">
        <f t="shared" si="46"/>
        <v>247</v>
      </c>
      <c r="M145" s="236">
        <f t="shared" si="46"/>
        <v>48</v>
      </c>
      <c r="N145" s="26"/>
      <c r="O145" s="26">
        <f t="shared" si="51"/>
        <v>20414</v>
      </c>
      <c r="P145" s="26">
        <f t="shared" si="52"/>
        <v>0</v>
      </c>
      <c r="Q145" s="26">
        <f t="shared" si="53"/>
        <v>21402</v>
      </c>
      <c r="R145" s="26">
        <f t="shared" si="54"/>
        <v>21896</v>
      </c>
      <c r="S145" s="26">
        <f t="shared" si="55"/>
        <v>22095</v>
      </c>
      <c r="T145" s="1"/>
      <c r="U145" s="74">
        <f>IF(B145=C145,0,IF(S145&lt;&gt;"-",(S145)/Přehled!$A$1,0))</f>
        <v>52.607142857142854</v>
      </c>
    </row>
    <row r="146" spans="1:23" x14ac:dyDescent="0.25">
      <c r="A146" s="233">
        <v>144</v>
      </c>
      <c r="B146" s="235">
        <v>33097</v>
      </c>
      <c r="C146" s="236"/>
      <c r="D146" s="235">
        <v>3155</v>
      </c>
      <c r="E146" s="230">
        <f t="shared" si="42"/>
        <v>1580</v>
      </c>
      <c r="F146" s="230">
        <f t="shared" si="43"/>
        <v>525</v>
      </c>
      <c r="G146" s="230">
        <f t="shared" si="44"/>
        <v>130</v>
      </c>
      <c r="H146" s="236">
        <f t="shared" si="45"/>
        <v>25</v>
      </c>
      <c r="I146" s="235">
        <f t="shared" si="46"/>
        <v>5995</v>
      </c>
      <c r="J146" s="230">
        <f t="shared" si="46"/>
        <v>3002</v>
      </c>
      <c r="K146" s="230">
        <f t="shared" si="46"/>
        <v>998</v>
      </c>
      <c r="L146" s="230">
        <f t="shared" si="46"/>
        <v>247</v>
      </c>
      <c r="M146" s="236">
        <f t="shared" si="46"/>
        <v>48</v>
      </c>
      <c r="N146" s="26"/>
      <c r="O146" s="26">
        <f t="shared" si="51"/>
        <v>21107</v>
      </c>
      <c r="P146" s="26">
        <f t="shared" si="52"/>
        <v>0</v>
      </c>
      <c r="Q146" s="26">
        <f t="shared" si="53"/>
        <v>22104</v>
      </c>
      <c r="R146" s="26">
        <f t="shared" si="54"/>
        <v>22608</v>
      </c>
      <c r="S146" s="26">
        <f t="shared" si="55"/>
        <v>22807</v>
      </c>
      <c r="T146" s="1"/>
      <c r="U146" s="74">
        <f>IF(B146=C146,0,IF(S146&lt;&gt;"-",(S146)/Přehled!$A$1,0))</f>
        <v>54.30238095238095</v>
      </c>
    </row>
    <row r="147" spans="1:23" x14ac:dyDescent="0.25">
      <c r="A147" s="233">
        <v>145</v>
      </c>
      <c r="B147" s="235">
        <v>33925</v>
      </c>
      <c r="C147" s="236"/>
      <c r="D147" s="235">
        <v>3180</v>
      </c>
      <c r="E147" s="230">
        <f t="shared" si="42"/>
        <v>1590</v>
      </c>
      <c r="F147" s="230">
        <f t="shared" si="43"/>
        <v>530</v>
      </c>
      <c r="G147" s="230">
        <f t="shared" si="44"/>
        <v>135</v>
      </c>
      <c r="H147" s="236">
        <f t="shared" si="45"/>
        <v>25</v>
      </c>
      <c r="I147" s="235">
        <f t="shared" si="46"/>
        <v>6042</v>
      </c>
      <c r="J147" s="230">
        <f t="shared" si="46"/>
        <v>3021</v>
      </c>
      <c r="K147" s="230">
        <f t="shared" si="46"/>
        <v>1007</v>
      </c>
      <c r="L147" s="230">
        <f t="shared" si="46"/>
        <v>257</v>
      </c>
      <c r="M147" s="236">
        <f t="shared" si="46"/>
        <v>48</v>
      </c>
      <c r="N147" s="26"/>
      <c r="O147" s="26">
        <f t="shared" si="51"/>
        <v>21841</v>
      </c>
      <c r="P147" s="26">
        <f t="shared" si="52"/>
        <v>0</v>
      </c>
      <c r="Q147" s="26">
        <f t="shared" si="53"/>
        <v>22848</v>
      </c>
      <c r="R147" s="26">
        <f t="shared" si="54"/>
        <v>23341</v>
      </c>
      <c r="S147" s="26">
        <f t="shared" si="55"/>
        <v>23550</v>
      </c>
      <c r="T147" s="1"/>
      <c r="U147" s="74">
        <f>IF(B147=C147,0,IF(S147&lt;&gt;"-",(S147)/Přehled!$A$1,0))</f>
        <v>56.071428571428569</v>
      </c>
    </row>
    <row r="148" spans="1:23" x14ac:dyDescent="0.25">
      <c r="A148" s="156">
        <v>146</v>
      </c>
      <c r="B148" s="15">
        <v>34773</v>
      </c>
      <c r="C148" s="17"/>
      <c r="D148" s="15">
        <v>3205</v>
      </c>
      <c r="E148" s="16">
        <f t="shared" si="42"/>
        <v>1605</v>
      </c>
      <c r="F148" s="16">
        <f t="shared" si="43"/>
        <v>535</v>
      </c>
      <c r="G148" s="16">
        <f t="shared" si="44"/>
        <v>135</v>
      </c>
      <c r="H148" s="17">
        <f t="shared" si="45"/>
        <v>25</v>
      </c>
      <c r="I148" s="15">
        <f t="shared" ref="I148:M187" si="56">ROUNDUP(D148*1.9,0)</f>
        <v>6090</v>
      </c>
      <c r="J148" s="16">
        <f t="shared" si="56"/>
        <v>3050</v>
      </c>
      <c r="K148" s="16">
        <f t="shared" si="56"/>
        <v>1017</v>
      </c>
      <c r="L148" s="16">
        <f t="shared" si="56"/>
        <v>257</v>
      </c>
      <c r="M148" s="17">
        <f t="shared" si="56"/>
        <v>48</v>
      </c>
      <c r="N148" s="105"/>
      <c r="O148" s="105">
        <f t="shared" si="51"/>
        <v>22593</v>
      </c>
      <c r="P148" s="105">
        <f t="shared" si="52"/>
        <v>0</v>
      </c>
      <c r="Q148" s="105">
        <f t="shared" si="53"/>
        <v>23599</v>
      </c>
      <c r="R148" s="105">
        <f t="shared" si="54"/>
        <v>24102</v>
      </c>
      <c r="S148" s="105">
        <f t="shared" si="55"/>
        <v>24311</v>
      </c>
      <c r="T148" s="60"/>
      <c r="U148" s="74">
        <f>IF(B148=C148,0,IF(S148&lt;&gt;"-",(S148)/Přehled!$A$1,0))</f>
        <v>57.883333333333333</v>
      </c>
      <c r="W148" s="1"/>
    </row>
    <row r="149" spans="1:23" x14ac:dyDescent="0.25">
      <c r="A149" s="156">
        <v>147</v>
      </c>
      <c r="B149" s="15">
        <v>35642</v>
      </c>
      <c r="C149" s="17"/>
      <c r="D149" s="15">
        <v>3230</v>
      </c>
      <c r="E149" s="16">
        <f t="shared" si="42"/>
        <v>1615</v>
      </c>
      <c r="F149" s="16">
        <f t="shared" si="43"/>
        <v>540</v>
      </c>
      <c r="G149" s="16">
        <f t="shared" si="44"/>
        <v>135</v>
      </c>
      <c r="H149" s="17">
        <f t="shared" si="45"/>
        <v>25</v>
      </c>
      <c r="I149" s="15">
        <f t="shared" si="56"/>
        <v>6137</v>
      </c>
      <c r="J149" s="16">
        <f t="shared" si="56"/>
        <v>3069</v>
      </c>
      <c r="K149" s="16">
        <f t="shared" si="56"/>
        <v>1026</v>
      </c>
      <c r="L149" s="16">
        <f t="shared" si="56"/>
        <v>257</v>
      </c>
      <c r="M149" s="17">
        <f t="shared" si="56"/>
        <v>48</v>
      </c>
      <c r="O149" s="105">
        <f t="shared" si="51"/>
        <v>23368</v>
      </c>
      <c r="P149" s="105">
        <f t="shared" si="52"/>
        <v>0</v>
      </c>
      <c r="Q149" s="105">
        <f t="shared" si="53"/>
        <v>24384</v>
      </c>
      <c r="R149" s="105">
        <f t="shared" si="54"/>
        <v>24896</v>
      </c>
      <c r="S149" s="105">
        <f t="shared" si="55"/>
        <v>25105</v>
      </c>
      <c r="U149" s="74">
        <f>IF(B149=C149,0,IF(S149&lt;&gt;"-",(S149)/Přehled!$A$1,0))</f>
        <v>59.773809523809526</v>
      </c>
      <c r="W149" s="1"/>
    </row>
    <row r="150" spans="1:23" x14ac:dyDescent="0.25">
      <c r="A150" s="156">
        <v>148</v>
      </c>
      <c r="B150" s="15">
        <v>36533</v>
      </c>
      <c r="C150" s="17"/>
      <c r="D150" s="15">
        <v>3260</v>
      </c>
      <c r="E150" s="16">
        <f t="shared" si="42"/>
        <v>1630</v>
      </c>
      <c r="F150" s="16">
        <f t="shared" si="43"/>
        <v>545</v>
      </c>
      <c r="G150" s="16">
        <f t="shared" si="44"/>
        <v>135</v>
      </c>
      <c r="H150" s="17">
        <f t="shared" si="45"/>
        <v>25</v>
      </c>
      <c r="I150" s="15">
        <f t="shared" si="56"/>
        <v>6194</v>
      </c>
      <c r="J150" s="16">
        <f t="shared" si="56"/>
        <v>3097</v>
      </c>
      <c r="K150" s="16">
        <f t="shared" si="56"/>
        <v>1036</v>
      </c>
      <c r="L150" s="16">
        <f t="shared" si="56"/>
        <v>257</v>
      </c>
      <c r="M150" s="17">
        <f t="shared" si="56"/>
        <v>48</v>
      </c>
      <c r="O150" s="105">
        <f t="shared" si="51"/>
        <v>24145</v>
      </c>
      <c r="P150" s="105">
        <f t="shared" si="52"/>
        <v>0</v>
      </c>
      <c r="Q150" s="105">
        <f t="shared" si="53"/>
        <v>25170</v>
      </c>
      <c r="R150" s="105">
        <f t="shared" si="54"/>
        <v>25692</v>
      </c>
      <c r="S150" s="105">
        <f t="shared" si="55"/>
        <v>25901</v>
      </c>
      <c r="U150" s="74">
        <f>IF(B150=C150,0,IF(S150&lt;&gt;"-",(S150)/Přehled!$A$1,0))</f>
        <v>61.669047619047618</v>
      </c>
      <c r="W150" s="1"/>
    </row>
    <row r="151" spans="1:23" x14ac:dyDescent="0.25">
      <c r="A151" s="156">
        <v>149</v>
      </c>
      <c r="B151" s="15">
        <v>37446</v>
      </c>
      <c r="C151" s="17"/>
      <c r="D151" s="15">
        <v>3285</v>
      </c>
      <c r="E151" s="16">
        <f t="shared" si="42"/>
        <v>1645</v>
      </c>
      <c r="F151" s="16">
        <f t="shared" si="43"/>
        <v>550</v>
      </c>
      <c r="G151" s="16">
        <f t="shared" si="44"/>
        <v>140</v>
      </c>
      <c r="H151" s="17">
        <f t="shared" si="45"/>
        <v>30</v>
      </c>
      <c r="I151" s="15">
        <f t="shared" si="56"/>
        <v>6242</v>
      </c>
      <c r="J151" s="16">
        <f t="shared" si="56"/>
        <v>3126</v>
      </c>
      <c r="K151" s="16">
        <f t="shared" si="56"/>
        <v>1045</v>
      </c>
      <c r="L151" s="16">
        <f t="shared" si="56"/>
        <v>266</v>
      </c>
      <c r="M151" s="17">
        <f t="shared" si="56"/>
        <v>57</v>
      </c>
      <c r="O151" s="105">
        <f t="shared" si="51"/>
        <v>24962</v>
      </c>
      <c r="P151" s="105">
        <f t="shared" si="52"/>
        <v>0</v>
      </c>
      <c r="Q151" s="105">
        <f t="shared" si="53"/>
        <v>25988</v>
      </c>
      <c r="R151" s="105">
        <f t="shared" si="54"/>
        <v>26501</v>
      </c>
      <c r="S151" s="105">
        <f t="shared" si="55"/>
        <v>26710</v>
      </c>
      <c r="U151" s="74">
        <f>IF(B151=C151,0,IF(S151&lt;&gt;"-",(S151)/Přehled!$A$1,0))</f>
        <v>63.595238095238095</v>
      </c>
      <c r="W151" s="1"/>
    </row>
    <row r="152" spans="1:23" x14ac:dyDescent="0.25">
      <c r="A152" s="156">
        <v>150</v>
      </c>
      <c r="B152" s="15">
        <v>38382</v>
      </c>
      <c r="C152" s="17"/>
      <c r="D152" s="15">
        <v>3310</v>
      </c>
      <c r="E152" s="16">
        <f t="shared" si="42"/>
        <v>1655</v>
      </c>
      <c r="F152" s="16">
        <f t="shared" si="43"/>
        <v>550</v>
      </c>
      <c r="G152" s="16">
        <f t="shared" si="44"/>
        <v>140</v>
      </c>
      <c r="H152" s="17">
        <f t="shared" si="45"/>
        <v>30</v>
      </c>
      <c r="I152" s="15">
        <f t="shared" si="56"/>
        <v>6289</v>
      </c>
      <c r="J152" s="16">
        <f t="shared" si="56"/>
        <v>3145</v>
      </c>
      <c r="K152" s="16">
        <f t="shared" si="56"/>
        <v>1045</v>
      </c>
      <c r="L152" s="16">
        <f t="shared" si="56"/>
        <v>266</v>
      </c>
      <c r="M152" s="17">
        <f t="shared" si="56"/>
        <v>57</v>
      </c>
      <c r="O152" s="105">
        <f t="shared" si="51"/>
        <v>25804</v>
      </c>
      <c r="P152" s="105">
        <f t="shared" si="52"/>
        <v>0</v>
      </c>
      <c r="Q152" s="105">
        <f t="shared" si="53"/>
        <v>26858</v>
      </c>
      <c r="R152" s="105">
        <f t="shared" si="54"/>
        <v>27371</v>
      </c>
      <c r="S152" s="105">
        <f t="shared" si="55"/>
        <v>27580</v>
      </c>
      <c r="U152" s="74">
        <f>IF(B152=C152,0,IF(S152&lt;&gt;"-",(S152)/Přehled!$A$1,0))</f>
        <v>65.666666666666671</v>
      </c>
      <c r="W152" s="1"/>
    </row>
    <row r="153" spans="1:23" x14ac:dyDescent="0.25">
      <c r="A153" s="156">
        <v>151</v>
      </c>
      <c r="B153" s="15">
        <v>39342</v>
      </c>
      <c r="C153" s="17"/>
      <c r="D153" s="15">
        <v>3340</v>
      </c>
      <c r="E153" s="16">
        <f t="shared" si="42"/>
        <v>1670</v>
      </c>
      <c r="F153" s="16">
        <f t="shared" si="43"/>
        <v>555</v>
      </c>
      <c r="G153" s="16">
        <f t="shared" si="44"/>
        <v>140</v>
      </c>
      <c r="H153" s="17">
        <f t="shared" si="45"/>
        <v>30</v>
      </c>
      <c r="I153" s="15">
        <f t="shared" si="56"/>
        <v>6346</v>
      </c>
      <c r="J153" s="16">
        <f t="shared" si="56"/>
        <v>3173</v>
      </c>
      <c r="K153" s="16">
        <f t="shared" si="56"/>
        <v>1055</v>
      </c>
      <c r="L153" s="16">
        <f t="shared" si="56"/>
        <v>266</v>
      </c>
      <c r="M153" s="17">
        <f t="shared" si="56"/>
        <v>57</v>
      </c>
      <c r="O153" s="105">
        <f t="shared" si="51"/>
        <v>26650</v>
      </c>
      <c r="P153" s="105">
        <f t="shared" si="52"/>
        <v>0</v>
      </c>
      <c r="Q153" s="105">
        <f t="shared" si="53"/>
        <v>27713</v>
      </c>
      <c r="R153" s="105">
        <f t="shared" si="54"/>
        <v>28236</v>
      </c>
      <c r="S153" s="105">
        <f t="shared" si="55"/>
        <v>28445</v>
      </c>
      <c r="U153" s="74">
        <f>IF(B153=C153,0,IF(S153&lt;&gt;"-",(S153)/Přehled!$A$1,0))</f>
        <v>67.726190476190482</v>
      </c>
      <c r="W153" s="1"/>
    </row>
    <row r="154" spans="1:23" x14ac:dyDescent="0.25">
      <c r="A154" s="156">
        <v>152</v>
      </c>
      <c r="B154" s="15">
        <v>40325</v>
      </c>
      <c r="C154" s="17"/>
      <c r="D154" s="15">
        <v>3365</v>
      </c>
      <c r="E154" s="16">
        <f t="shared" si="42"/>
        <v>1685</v>
      </c>
      <c r="F154" s="16">
        <f t="shared" si="43"/>
        <v>560</v>
      </c>
      <c r="G154" s="16">
        <f t="shared" si="44"/>
        <v>140</v>
      </c>
      <c r="H154" s="17">
        <f t="shared" si="45"/>
        <v>30</v>
      </c>
      <c r="I154" s="15">
        <f t="shared" si="56"/>
        <v>6394</v>
      </c>
      <c r="J154" s="16">
        <f t="shared" si="56"/>
        <v>3202</v>
      </c>
      <c r="K154" s="16">
        <f t="shared" si="56"/>
        <v>1064</v>
      </c>
      <c r="L154" s="16">
        <f t="shared" si="56"/>
        <v>266</v>
      </c>
      <c r="M154" s="17">
        <f t="shared" si="56"/>
        <v>57</v>
      </c>
      <c r="O154" s="105">
        <f t="shared" si="51"/>
        <v>27537</v>
      </c>
      <c r="P154" s="105">
        <f t="shared" si="52"/>
        <v>0</v>
      </c>
      <c r="Q154" s="105">
        <f t="shared" si="53"/>
        <v>28601</v>
      </c>
      <c r="R154" s="105">
        <f t="shared" si="54"/>
        <v>29133</v>
      </c>
      <c r="S154" s="105">
        <f t="shared" si="55"/>
        <v>29342</v>
      </c>
      <c r="U154" s="74">
        <f>IF(B154=C154,0,IF(S154&lt;&gt;"-",(S154)/Přehled!$A$1,0))</f>
        <v>69.861904761904768</v>
      </c>
      <c r="W154" s="1"/>
    </row>
    <row r="155" spans="1:23" x14ac:dyDescent="0.25">
      <c r="A155" s="156">
        <v>153</v>
      </c>
      <c r="B155" s="15">
        <v>41334</v>
      </c>
      <c r="C155" s="17"/>
      <c r="D155" s="15">
        <v>3390</v>
      </c>
      <c r="E155" s="16">
        <f t="shared" si="42"/>
        <v>1695</v>
      </c>
      <c r="F155" s="16">
        <f t="shared" si="43"/>
        <v>565</v>
      </c>
      <c r="G155" s="16">
        <f t="shared" si="44"/>
        <v>140</v>
      </c>
      <c r="H155" s="17">
        <f t="shared" si="45"/>
        <v>30</v>
      </c>
      <c r="I155" s="15">
        <f t="shared" si="56"/>
        <v>6441</v>
      </c>
      <c r="J155" s="16">
        <f t="shared" si="56"/>
        <v>3221</v>
      </c>
      <c r="K155" s="16">
        <f t="shared" si="56"/>
        <v>1074</v>
      </c>
      <c r="L155" s="16">
        <f t="shared" si="56"/>
        <v>266</v>
      </c>
      <c r="M155" s="17">
        <f t="shared" si="56"/>
        <v>57</v>
      </c>
      <c r="O155" s="105">
        <f t="shared" si="51"/>
        <v>28452</v>
      </c>
      <c r="P155" s="105">
        <f t="shared" si="52"/>
        <v>0</v>
      </c>
      <c r="Q155" s="105">
        <f t="shared" si="53"/>
        <v>29524</v>
      </c>
      <c r="R155" s="105">
        <f t="shared" si="54"/>
        <v>30066</v>
      </c>
      <c r="S155" s="105">
        <f t="shared" si="55"/>
        <v>30275</v>
      </c>
      <c r="U155" s="74">
        <f>IF(B155=C155,0,IF(S155&lt;&gt;"-",(S155)/Přehled!$A$1,0))</f>
        <v>72.083333333333329</v>
      </c>
      <c r="W155" s="1"/>
    </row>
    <row r="156" spans="1:23" x14ac:dyDescent="0.25">
      <c r="A156" s="156">
        <v>154</v>
      </c>
      <c r="B156" s="15">
        <v>42367</v>
      </c>
      <c r="C156" s="17"/>
      <c r="D156" s="15">
        <v>3415</v>
      </c>
      <c r="E156" s="16">
        <f t="shared" si="42"/>
        <v>1710</v>
      </c>
      <c r="F156" s="16">
        <f t="shared" si="43"/>
        <v>570</v>
      </c>
      <c r="G156" s="16">
        <f t="shared" si="44"/>
        <v>145</v>
      </c>
      <c r="H156" s="17">
        <f t="shared" si="45"/>
        <v>30</v>
      </c>
      <c r="I156" s="15">
        <f t="shared" si="56"/>
        <v>6489</v>
      </c>
      <c r="J156" s="16">
        <f t="shared" si="56"/>
        <v>3249</v>
      </c>
      <c r="K156" s="16">
        <f t="shared" si="56"/>
        <v>1083</v>
      </c>
      <c r="L156" s="16">
        <f t="shared" si="56"/>
        <v>276</v>
      </c>
      <c r="M156" s="17">
        <f t="shared" si="56"/>
        <v>57</v>
      </c>
      <c r="O156" s="105">
        <f t="shared" si="51"/>
        <v>29389</v>
      </c>
      <c r="P156" s="105">
        <f t="shared" si="52"/>
        <v>0</v>
      </c>
      <c r="Q156" s="105">
        <f t="shared" si="53"/>
        <v>30463</v>
      </c>
      <c r="R156" s="105">
        <f t="shared" si="54"/>
        <v>30994</v>
      </c>
      <c r="S156" s="105">
        <f t="shared" si="55"/>
        <v>31213</v>
      </c>
      <c r="U156" s="74">
        <f>IF(B156=C156,0,IF(S156&lt;&gt;"-",(S156)/Přehled!$A$1,0))</f>
        <v>74.316666666666663</v>
      </c>
      <c r="W156" s="1"/>
    </row>
    <row r="157" spans="1:23" x14ac:dyDescent="0.25">
      <c r="A157" s="156">
        <v>155</v>
      </c>
      <c r="B157" s="15">
        <v>43426</v>
      </c>
      <c r="C157" s="17"/>
      <c r="D157" s="15">
        <v>3445</v>
      </c>
      <c r="E157" s="16">
        <f t="shared" si="42"/>
        <v>1725</v>
      </c>
      <c r="F157" s="16">
        <f t="shared" si="43"/>
        <v>575</v>
      </c>
      <c r="G157" s="16">
        <f t="shared" si="44"/>
        <v>145</v>
      </c>
      <c r="H157" s="17">
        <f t="shared" si="45"/>
        <v>30</v>
      </c>
      <c r="I157" s="15">
        <f t="shared" si="56"/>
        <v>6546</v>
      </c>
      <c r="J157" s="16">
        <f t="shared" si="56"/>
        <v>3278</v>
      </c>
      <c r="K157" s="16">
        <f t="shared" si="56"/>
        <v>1093</v>
      </c>
      <c r="L157" s="16">
        <f t="shared" si="56"/>
        <v>276</v>
      </c>
      <c r="M157" s="17">
        <f t="shared" si="56"/>
        <v>57</v>
      </c>
      <c r="O157" s="105">
        <f t="shared" si="51"/>
        <v>30334</v>
      </c>
      <c r="P157" s="105">
        <f t="shared" si="52"/>
        <v>0</v>
      </c>
      <c r="Q157" s="105">
        <f t="shared" si="53"/>
        <v>31416</v>
      </c>
      <c r="R157" s="105">
        <f t="shared" si="54"/>
        <v>31957</v>
      </c>
      <c r="S157" s="105">
        <f t="shared" si="55"/>
        <v>32176</v>
      </c>
      <c r="U157" s="74">
        <f>IF(B157=C157,0,IF(S157&lt;&gt;"-",(S157)/Přehled!$A$1,0))</f>
        <v>76.609523809523807</v>
      </c>
      <c r="W157" s="1"/>
    </row>
    <row r="158" spans="1:23" x14ac:dyDescent="0.25">
      <c r="A158" s="156">
        <v>156</v>
      </c>
      <c r="B158" s="15">
        <v>44512</v>
      </c>
      <c r="C158" s="17"/>
      <c r="D158" s="15">
        <v>3470</v>
      </c>
      <c r="E158" s="16">
        <f t="shared" si="42"/>
        <v>1735</v>
      </c>
      <c r="F158" s="16">
        <f t="shared" si="43"/>
        <v>580</v>
      </c>
      <c r="G158" s="16">
        <f t="shared" si="44"/>
        <v>145</v>
      </c>
      <c r="H158" s="17">
        <f t="shared" si="45"/>
        <v>30</v>
      </c>
      <c r="I158" s="15">
        <f t="shared" si="56"/>
        <v>6593</v>
      </c>
      <c r="J158" s="16">
        <f t="shared" si="56"/>
        <v>3297</v>
      </c>
      <c r="K158" s="16">
        <f t="shared" si="56"/>
        <v>1102</v>
      </c>
      <c r="L158" s="16">
        <f t="shared" si="56"/>
        <v>276</v>
      </c>
      <c r="M158" s="17">
        <f t="shared" si="56"/>
        <v>57</v>
      </c>
      <c r="O158" s="105">
        <f t="shared" si="51"/>
        <v>31326</v>
      </c>
      <c r="P158" s="105">
        <f t="shared" si="52"/>
        <v>0</v>
      </c>
      <c r="Q158" s="105">
        <f t="shared" si="53"/>
        <v>32418</v>
      </c>
      <c r="R158" s="105">
        <f t="shared" si="54"/>
        <v>32968</v>
      </c>
      <c r="S158" s="105">
        <f t="shared" si="55"/>
        <v>33187</v>
      </c>
      <c r="U158" s="74">
        <f>IF(B158=C158,0,IF(S158&lt;&gt;"-",(S158)/Přehled!$A$1,0))</f>
        <v>79.016666666666666</v>
      </c>
      <c r="W158" s="1"/>
    </row>
    <row r="159" spans="1:23" x14ac:dyDescent="0.25">
      <c r="A159" s="156">
        <v>157</v>
      </c>
      <c r="B159" s="15">
        <v>45625</v>
      </c>
      <c r="C159" s="17"/>
      <c r="D159" s="15">
        <v>3500</v>
      </c>
      <c r="E159" s="16">
        <f t="shared" si="42"/>
        <v>1750</v>
      </c>
      <c r="F159" s="16">
        <f t="shared" si="43"/>
        <v>585</v>
      </c>
      <c r="G159" s="16">
        <f t="shared" si="44"/>
        <v>145</v>
      </c>
      <c r="H159" s="17">
        <f t="shared" si="45"/>
        <v>30</v>
      </c>
      <c r="I159" s="15">
        <f t="shared" si="56"/>
        <v>6650</v>
      </c>
      <c r="J159" s="16">
        <f t="shared" si="56"/>
        <v>3325</v>
      </c>
      <c r="K159" s="16">
        <f t="shared" si="56"/>
        <v>1112</v>
      </c>
      <c r="L159" s="16">
        <f t="shared" si="56"/>
        <v>276</v>
      </c>
      <c r="M159" s="17">
        <f t="shared" si="56"/>
        <v>57</v>
      </c>
      <c r="O159" s="105">
        <f t="shared" si="51"/>
        <v>32325</v>
      </c>
      <c r="P159" s="105">
        <f t="shared" si="52"/>
        <v>0</v>
      </c>
      <c r="Q159" s="105">
        <f t="shared" si="53"/>
        <v>33426</v>
      </c>
      <c r="R159" s="105">
        <f t="shared" si="54"/>
        <v>33986</v>
      </c>
      <c r="S159" s="105">
        <f t="shared" si="55"/>
        <v>34205</v>
      </c>
      <c r="U159" s="74">
        <f>IF(B159=C159,0,IF(S159&lt;&gt;"-",(S159)/Přehled!$A$1,0))</f>
        <v>81.44047619047619</v>
      </c>
      <c r="W159" s="1"/>
    </row>
    <row r="160" spans="1:23" x14ac:dyDescent="0.25">
      <c r="A160" s="156">
        <v>158</v>
      </c>
      <c r="B160" s="15">
        <v>46765</v>
      </c>
      <c r="C160" s="17"/>
      <c r="D160" s="15">
        <v>3525</v>
      </c>
      <c r="E160" s="16">
        <f t="shared" si="42"/>
        <v>1765</v>
      </c>
      <c r="F160" s="16">
        <f t="shared" si="43"/>
        <v>590</v>
      </c>
      <c r="G160" s="16">
        <f t="shared" si="44"/>
        <v>150</v>
      </c>
      <c r="H160" s="17">
        <f t="shared" si="45"/>
        <v>30</v>
      </c>
      <c r="I160" s="15">
        <f t="shared" si="56"/>
        <v>6698</v>
      </c>
      <c r="J160" s="16">
        <f t="shared" si="56"/>
        <v>3354</v>
      </c>
      <c r="K160" s="16">
        <f t="shared" si="56"/>
        <v>1121</v>
      </c>
      <c r="L160" s="16">
        <f t="shared" si="56"/>
        <v>285</v>
      </c>
      <c r="M160" s="17">
        <f t="shared" si="56"/>
        <v>57</v>
      </c>
      <c r="N160" s="105"/>
      <c r="O160" s="105">
        <f t="shared" si="51"/>
        <v>33369</v>
      </c>
      <c r="P160" s="105">
        <f t="shared" si="52"/>
        <v>0</v>
      </c>
      <c r="Q160" s="105">
        <f t="shared" si="53"/>
        <v>34471</v>
      </c>
      <c r="R160" s="105">
        <f t="shared" si="54"/>
        <v>35022</v>
      </c>
      <c r="S160" s="105">
        <f t="shared" si="55"/>
        <v>35250</v>
      </c>
      <c r="T160" s="60"/>
      <c r="U160" s="74">
        <f>IF(B160=C160,0,IF(S160&lt;&gt;"-",(S160)/Přehled!$A$1,0))</f>
        <v>83.928571428571431</v>
      </c>
      <c r="W160" s="1"/>
    </row>
    <row r="161" spans="1:23" x14ac:dyDescent="0.25">
      <c r="A161" s="156">
        <v>159</v>
      </c>
      <c r="B161" s="15">
        <v>47934</v>
      </c>
      <c r="C161" s="17"/>
      <c r="D161" s="15">
        <v>3550</v>
      </c>
      <c r="E161" s="16">
        <f t="shared" si="42"/>
        <v>1775</v>
      </c>
      <c r="F161" s="16">
        <f t="shared" si="43"/>
        <v>590</v>
      </c>
      <c r="G161" s="16">
        <f t="shared" si="44"/>
        <v>150</v>
      </c>
      <c r="H161" s="17">
        <f t="shared" si="45"/>
        <v>30</v>
      </c>
      <c r="I161" s="15">
        <f t="shared" si="56"/>
        <v>6745</v>
      </c>
      <c r="J161" s="16">
        <f t="shared" si="56"/>
        <v>3373</v>
      </c>
      <c r="K161" s="16">
        <f t="shared" si="56"/>
        <v>1121</v>
      </c>
      <c r="L161" s="16">
        <f t="shared" si="56"/>
        <v>285</v>
      </c>
      <c r="M161" s="17">
        <f t="shared" si="56"/>
        <v>57</v>
      </c>
      <c r="N161" s="105"/>
      <c r="O161" s="105">
        <f t="shared" si="51"/>
        <v>34444</v>
      </c>
      <c r="P161" s="105">
        <f t="shared" si="52"/>
        <v>0</v>
      </c>
      <c r="Q161" s="105">
        <f t="shared" si="53"/>
        <v>35574</v>
      </c>
      <c r="R161" s="105">
        <f t="shared" si="54"/>
        <v>36125</v>
      </c>
      <c r="S161" s="105">
        <f t="shared" si="55"/>
        <v>36353</v>
      </c>
      <c r="T161" s="60"/>
      <c r="U161" s="74">
        <f>IF(B161=C161,0,IF(S161&lt;&gt;"-",(S161)/Přehled!$A$1,0))</f>
        <v>86.554761904761904</v>
      </c>
      <c r="W161" s="1"/>
    </row>
    <row r="162" spans="1:23" x14ac:dyDescent="0.25">
      <c r="A162" s="156">
        <v>160</v>
      </c>
      <c r="B162" s="15">
        <v>49133</v>
      </c>
      <c r="C162" s="17"/>
      <c r="D162" s="15">
        <v>3580</v>
      </c>
      <c r="E162" s="16">
        <f t="shared" si="42"/>
        <v>1790</v>
      </c>
      <c r="F162" s="16">
        <f t="shared" si="43"/>
        <v>595</v>
      </c>
      <c r="G162" s="16">
        <f t="shared" si="44"/>
        <v>150</v>
      </c>
      <c r="H162" s="17">
        <f t="shared" si="45"/>
        <v>30</v>
      </c>
      <c r="I162" s="15">
        <f t="shared" si="56"/>
        <v>6802</v>
      </c>
      <c r="J162" s="16">
        <f t="shared" si="56"/>
        <v>3401</v>
      </c>
      <c r="K162" s="16">
        <f t="shared" si="56"/>
        <v>1131</v>
      </c>
      <c r="L162" s="16">
        <f t="shared" si="56"/>
        <v>285</v>
      </c>
      <c r="M162" s="17">
        <f t="shared" si="56"/>
        <v>57</v>
      </c>
      <c r="N162" s="105"/>
      <c r="O162" s="105">
        <f t="shared" si="51"/>
        <v>35529</v>
      </c>
      <c r="P162" s="105">
        <f t="shared" si="52"/>
        <v>0</v>
      </c>
      <c r="Q162" s="105">
        <f t="shared" si="53"/>
        <v>36668</v>
      </c>
      <c r="R162" s="105">
        <f t="shared" si="54"/>
        <v>37229</v>
      </c>
      <c r="S162" s="105">
        <f t="shared" si="55"/>
        <v>37457</v>
      </c>
      <c r="T162" s="60"/>
      <c r="U162" s="74">
        <f>IF(B162=C162,0,IF(S162&lt;&gt;"-",(S162)/Přehled!$A$1,0))</f>
        <v>89.183333333333337</v>
      </c>
      <c r="W162" s="1"/>
    </row>
    <row r="163" spans="1:23" x14ac:dyDescent="0.25">
      <c r="A163" s="156">
        <v>161</v>
      </c>
      <c r="B163" s="15">
        <v>50361</v>
      </c>
      <c r="C163" s="17"/>
      <c r="D163" s="15">
        <v>3605</v>
      </c>
      <c r="E163" s="16">
        <f t="shared" si="42"/>
        <v>1805</v>
      </c>
      <c r="F163" s="16">
        <f t="shared" si="43"/>
        <v>600</v>
      </c>
      <c r="G163" s="16">
        <f t="shared" si="44"/>
        <v>150</v>
      </c>
      <c r="H163" s="17">
        <f t="shared" si="45"/>
        <v>30</v>
      </c>
      <c r="I163" s="15">
        <f t="shared" si="56"/>
        <v>6850</v>
      </c>
      <c r="J163" s="16">
        <f t="shared" si="56"/>
        <v>3430</v>
      </c>
      <c r="K163" s="16">
        <f t="shared" si="56"/>
        <v>1140</v>
      </c>
      <c r="L163" s="16">
        <f t="shared" si="56"/>
        <v>285</v>
      </c>
      <c r="M163" s="17">
        <f t="shared" si="56"/>
        <v>57</v>
      </c>
      <c r="N163" s="105"/>
      <c r="O163" s="105">
        <f t="shared" si="51"/>
        <v>36661</v>
      </c>
      <c r="P163" s="105">
        <f t="shared" si="52"/>
        <v>0</v>
      </c>
      <c r="Q163" s="105">
        <f t="shared" si="53"/>
        <v>37801</v>
      </c>
      <c r="R163" s="105">
        <f t="shared" si="54"/>
        <v>38371</v>
      </c>
      <c r="S163" s="105">
        <f t="shared" si="55"/>
        <v>38599</v>
      </c>
      <c r="T163" s="60"/>
      <c r="U163" s="74">
        <f>IF(B163=C163,0,IF(S163&lt;&gt;"-",(S163)/Přehled!$A$1,0))</f>
        <v>91.902380952380952</v>
      </c>
      <c r="W163" s="1"/>
    </row>
    <row r="164" spans="1:23" x14ac:dyDescent="0.25">
      <c r="A164" s="156">
        <v>162</v>
      </c>
      <c r="B164" s="15">
        <v>51620</v>
      </c>
      <c r="C164" s="17"/>
      <c r="D164" s="15">
        <v>3635</v>
      </c>
      <c r="E164" s="16">
        <f t="shared" si="42"/>
        <v>1820</v>
      </c>
      <c r="F164" s="16">
        <f t="shared" si="43"/>
        <v>605</v>
      </c>
      <c r="G164" s="16">
        <f t="shared" si="44"/>
        <v>150</v>
      </c>
      <c r="H164" s="17">
        <f t="shared" si="45"/>
        <v>30</v>
      </c>
      <c r="I164" s="15">
        <f t="shared" si="56"/>
        <v>6907</v>
      </c>
      <c r="J164" s="16">
        <f t="shared" si="56"/>
        <v>3458</v>
      </c>
      <c r="K164" s="16">
        <f t="shared" si="56"/>
        <v>1150</v>
      </c>
      <c r="L164" s="16">
        <f t="shared" si="56"/>
        <v>285</v>
      </c>
      <c r="M164" s="17">
        <f t="shared" si="56"/>
        <v>57</v>
      </c>
      <c r="N164" s="105"/>
      <c r="O164" s="105">
        <f t="shared" si="51"/>
        <v>37806</v>
      </c>
      <c r="P164" s="105">
        <f t="shared" si="52"/>
        <v>0</v>
      </c>
      <c r="Q164" s="105">
        <f t="shared" si="53"/>
        <v>38955</v>
      </c>
      <c r="R164" s="105">
        <f t="shared" si="54"/>
        <v>39535</v>
      </c>
      <c r="S164" s="105">
        <f t="shared" si="55"/>
        <v>39763</v>
      </c>
      <c r="T164" s="60"/>
      <c r="U164" s="74">
        <f>IF(B164=C164,0,IF(S164&lt;&gt;"-",(S164)/Přehled!$A$1,0))</f>
        <v>94.673809523809524</v>
      </c>
      <c r="W164" s="1"/>
    </row>
    <row r="165" spans="1:23" x14ac:dyDescent="0.25">
      <c r="A165" s="156">
        <v>163</v>
      </c>
      <c r="B165" s="15">
        <v>52910</v>
      </c>
      <c r="C165" s="17"/>
      <c r="D165" s="15">
        <v>3660</v>
      </c>
      <c r="E165" s="16">
        <f t="shared" si="42"/>
        <v>1830</v>
      </c>
      <c r="F165" s="16">
        <f t="shared" si="43"/>
        <v>610</v>
      </c>
      <c r="G165" s="16">
        <f t="shared" si="44"/>
        <v>155</v>
      </c>
      <c r="H165" s="17">
        <f t="shared" si="45"/>
        <v>30</v>
      </c>
      <c r="I165" s="15">
        <f t="shared" si="56"/>
        <v>6954</v>
      </c>
      <c r="J165" s="16">
        <f t="shared" si="56"/>
        <v>3477</v>
      </c>
      <c r="K165" s="16">
        <f t="shared" si="56"/>
        <v>1159</v>
      </c>
      <c r="L165" s="16">
        <f t="shared" si="56"/>
        <v>295</v>
      </c>
      <c r="M165" s="17">
        <f t="shared" si="56"/>
        <v>57</v>
      </c>
      <c r="N165" s="105"/>
      <c r="O165" s="105">
        <f t="shared" si="51"/>
        <v>39002</v>
      </c>
      <c r="P165" s="105">
        <f t="shared" si="52"/>
        <v>0</v>
      </c>
      <c r="Q165" s="105">
        <f t="shared" si="53"/>
        <v>40161</v>
      </c>
      <c r="R165" s="105">
        <f t="shared" si="54"/>
        <v>40730</v>
      </c>
      <c r="S165" s="105">
        <f t="shared" si="55"/>
        <v>40968</v>
      </c>
      <c r="T165" s="60"/>
      <c r="U165" s="74">
        <f>IF(B165=C165,0,IF(S165&lt;&gt;"-",(S165)/Přehled!$A$1,0))</f>
        <v>97.542857142857144</v>
      </c>
      <c r="W165" s="1"/>
    </row>
    <row r="166" spans="1:23" x14ac:dyDescent="0.25">
      <c r="A166" s="156">
        <v>164</v>
      </c>
      <c r="B166" s="15">
        <v>54233</v>
      </c>
      <c r="C166" s="17"/>
      <c r="D166" s="15">
        <v>3685</v>
      </c>
      <c r="E166" s="16">
        <f t="shared" si="42"/>
        <v>1845</v>
      </c>
      <c r="F166" s="16">
        <f t="shared" si="43"/>
        <v>615</v>
      </c>
      <c r="G166" s="16">
        <f t="shared" si="44"/>
        <v>155</v>
      </c>
      <c r="H166" s="17">
        <f t="shared" si="45"/>
        <v>30</v>
      </c>
      <c r="I166" s="15">
        <f t="shared" si="56"/>
        <v>7002</v>
      </c>
      <c r="J166" s="16">
        <f t="shared" si="56"/>
        <v>3506</v>
      </c>
      <c r="K166" s="16">
        <f t="shared" si="56"/>
        <v>1169</v>
      </c>
      <c r="L166" s="16">
        <f t="shared" si="56"/>
        <v>295</v>
      </c>
      <c r="M166" s="17">
        <f t="shared" si="56"/>
        <v>57</v>
      </c>
      <c r="N166" s="105"/>
      <c r="O166" s="105">
        <f t="shared" si="51"/>
        <v>40229</v>
      </c>
      <c r="P166" s="105">
        <f t="shared" si="52"/>
        <v>0</v>
      </c>
      <c r="Q166" s="105">
        <f t="shared" si="53"/>
        <v>41387</v>
      </c>
      <c r="R166" s="105">
        <f t="shared" si="54"/>
        <v>41966</v>
      </c>
      <c r="S166" s="105">
        <f t="shared" si="55"/>
        <v>42204</v>
      </c>
      <c r="T166" s="60"/>
      <c r="U166" s="74">
        <f>IF(B166=C166,0,IF(S166&lt;&gt;"-",(S166)/Přehled!$A$1,0))</f>
        <v>100.48571428571428</v>
      </c>
      <c r="W166" s="1"/>
    </row>
    <row r="167" spans="1:23" x14ac:dyDescent="0.25">
      <c r="A167" s="156">
        <v>165</v>
      </c>
      <c r="B167" s="15">
        <v>55589</v>
      </c>
      <c r="C167" s="17"/>
      <c r="D167" s="15">
        <v>3715</v>
      </c>
      <c r="E167" s="16">
        <f t="shared" si="42"/>
        <v>1860</v>
      </c>
      <c r="F167" s="16">
        <f t="shared" si="43"/>
        <v>620</v>
      </c>
      <c r="G167" s="16">
        <f t="shared" si="44"/>
        <v>155</v>
      </c>
      <c r="H167" s="17">
        <f t="shared" si="45"/>
        <v>30</v>
      </c>
      <c r="I167" s="15">
        <f t="shared" si="56"/>
        <v>7059</v>
      </c>
      <c r="J167" s="16">
        <f t="shared" si="56"/>
        <v>3534</v>
      </c>
      <c r="K167" s="16">
        <f t="shared" si="56"/>
        <v>1178</v>
      </c>
      <c r="L167" s="16">
        <f t="shared" si="56"/>
        <v>295</v>
      </c>
      <c r="M167" s="17">
        <f t="shared" si="56"/>
        <v>57</v>
      </c>
      <c r="N167" s="105"/>
      <c r="O167" s="105">
        <f t="shared" si="51"/>
        <v>41471</v>
      </c>
      <c r="P167" s="105">
        <f t="shared" si="52"/>
        <v>0</v>
      </c>
      <c r="Q167" s="105">
        <f t="shared" si="53"/>
        <v>42640</v>
      </c>
      <c r="R167" s="105">
        <f t="shared" si="54"/>
        <v>43228</v>
      </c>
      <c r="S167" s="105">
        <f t="shared" si="55"/>
        <v>43466</v>
      </c>
      <c r="T167" s="60"/>
      <c r="U167" s="74">
        <f>IF(B167=C167,0,IF(S167&lt;&gt;"-",(S167)/Přehled!$A$1,0))</f>
        <v>103.49047619047619</v>
      </c>
      <c r="W167" s="1"/>
    </row>
    <row r="168" spans="1:23" x14ac:dyDescent="0.25">
      <c r="A168" s="156">
        <v>166</v>
      </c>
      <c r="B168" s="15">
        <v>56979</v>
      </c>
      <c r="C168" s="17"/>
      <c r="D168" s="15">
        <v>3740</v>
      </c>
      <c r="E168" s="16">
        <f t="shared" si="42"/>
        <v>1870</v>
      </c>
      <c r="F168" s="16">
        <f t="shared" si="43"/>
        <v>625</v>
      </c>
      <c r="G168" s="16">
        <f t="shared" si="44"/>
        <v>155</v>
      </c>
      <c r="H168" s="17">
        <f t="shared" si="45"/>
        <v>30</v>
      </c>
      <c r="I168" s="15">
        <f t="shared" si="56"/>
        <v>7106</v>
      </c>
      <c r="J168" s="16">
        <f t="shared" si="56"/>
        <v>3553</v>
      </c>
      <c r="K168" s="16">
        <f t="shared" si="56"/>
        <v>1188</v>
      </c>
      <c r="L168" s="16">
        <f t="shared" si="56"/>
        <v>295</v>
      </c>
      <c r="M168" s="17">
        <f t="shared" si="56"/>
        <v>57</v>
      </c>
      <c r="N168" s="105"/>
      <c r="O168" s="105">
        <f t="shared" si="51"/>
        <v>42767</v>
      </c>
      <c r="P168" s="105">
        <f t="shared" si="52"/>
        <v>0</v>
      </c>
      <c r="Q168" s="105">
        <f t="shared" si="53"/>
        <v>43944</v>
      </c>
      <c r="R168" s="105">
        <f t="shared" si="54"/>
        <v>44542</v>
      </c>
      <c r="S168" s="105">
        <f t="shared" si="55"/>
        <v>44780</v>
      </c>
      <c r="T168" s="60"/>
      <c r="U168" s="74">
        <f>IF(B168=C168,0,IF(S168&lt;&gt;"-",(S168)/Přehled!$A$1,0))</f>
        <v>106.61904761904762</v>
      </c>
      <c r="W168" s="1"/>
    </row>
    <row r="169" spans="1:23" x14ac:dyDescent="0.25">
      <c r="A169" s="156">
        <v>167</v>
      </c>
      <c r="B169" s="15">
        <v>58403</v>
      </c>
      <c r="C169" s="17"/>
      <c r="D169" s="15">
        <v>3770</v>
      </c>
      <c r="E169" s="16">
        <f t="shared" si="42"/>
        <v>1885</v>
      </c>
      <c r="F169" s="16">
        <f t="shared" si="43"/>
        <v>630</v>
      </c>
      <c r="G169" s="16">
        <f t="shared" si="44"/>
        <v>160</v>
      </c>
      <c r="H169" s="17">
        <f t="shared" si="45"/>
        <v>30</v>
      </c>
      <c r="I169" s="15">
        <f t="shared" si="56"/>
        <v>7163</v>
      </c>
      <c r="J169" s="16">
        <f t="shared" si="56"/>
        <v>3582</v>
      </c>
      <c r="K169" s="16">
        <f t="shared" si="56"/>
        <v>1197</v>
      </c>
      <c r="L169" s="16">
        <f t="shared" si="56"/>
        <v>304</v>
      </c>
      <c r="M169" s="17">
        <f t="shared" si="56"/>
        <v>57</v>
      </c>
      <c r="N169" s="105"/>
      <c r="O169" s="105">
        <f t="shared" si="51"/>
        <v>44077</v>
      </c>
      <c r="P169" s="105">
        <f t="shared" si="52"/>
        <v>0</v>
      </c>
      <c r="Q169" s="105">
        <f t="shared" si="53"/>
        <v>45264</v>
      </c>
      <c r="R169" s="105">
        <f t="shared" si="54"/>
        <v>45853</v>
      </c>
      <c r="S169" s="105">
        <f t="shared" si="55"/>
        <v>46100</v>
      </c>
      <c r="T169" s="60"/>
      <c r="U169" s="74">
        <f>IF(B169=C169,0,IF(S169&lt;&gt;"-",(S169)/Přehled!$A$1,0))</f>
        <v>109.76190476190476</v>
      </c>
      <c r="W169" s="1"/>
    </row>
    <row r="170" spans="1:23" x14ac:dyDescent="0.25">
      <c r="A170" s="156">
        <v>168</v>
      </c>
      <c r="B170" s="15">
        <v>59863</v>
      </c>
      <c r="C170" s="17"/>
      <c r="D170" s="15">
        <v>3795</v>
      </c>
      <c r="E170" s="16">
        <f t="shared" si="42"/>
        <v>1900</v>
      </c>
      <c r="F170" s="16">
        <f t="shared" si="43"/>
        <v>635</v>
      </c>
      <c r="G170" s="16">
        <f t="shared" si="44"/>
        <v>160</v>
      </c>
      <c r="H170" s="17">
        <f t="shared" si="45"/>
        <v>30</v>
      </c>
      <c r="I170" s="15">
        <f t="shared" si="56"/>
        <v>7211</v>
      </c>
      <c r="J170" s="16">
        <f t="shared" si="56"/>
        <v>3610</v>
      </c>
      <c r="K170" s="16">
        <f t="shared" si="56"/>
        <v>1207</v>
      </c>
      <c r="L170" s="16">
        <f t="shared" si="56"/>
        <v>304</v>
      </c>
      <c r="M170" s="17">
        <f t="shared" si="56"/>
        <v>57</v>
      </c>
      <c r="N170" s="105"/>
      <c r="O170" s="105">
        <f t="shared" si="51"/>
        <v>45441</v>
      </c>
      <c r="P170" s="105">
        <f t="shared" si="52"/>
        <v>0</v>
      </c>
      <c r="Q170" s="105">
        <f t="shared" si="53"/>
        <v>46628</v>
      </c>
      <c r="R170" s="105">
        <f t="shared" si="54"/>
        <v>47227</v>
      </c>
      <c r="S170" s="105">
        <f t="shared" si="55"/>
        <v>47474</v>
      </c>
      <c r="T170" s="60"/>
      <c r="U170" s="74">
        <f>IF(B170=C170,0,IF(S170&lt;&gt;"-",(S170)/Přehled!$A$1,0))</f>
        <v>113.03333333333333</v>
      </c>
      <c r="W170" s="1"/>
    </row>
    <row r="171" spans="1:23" x14ac:dyDescent="0.25">
      <c r="A171" s="156">
        <v>169</v>
      </c>
      <c r="B171" s="15">
        <v>61360</v>
      </c>
      <c r="C171" s="17"/>
      <c r="D171" s="15">
        <v>3820</v>
      </c>
      <c r="E171" s="16">
        <f t="shared" si="42"/>
        <v>1910</v>
      </c>
      <c r="F171" s="16">
        <f t="shared" si="43"/>
        <v>635</v>
      </c>
      <c r="G171" s="16">
        <f t="shared" si="44"/>
        <v>160</v>
      </c>
      <c r="H171" s="17">
        <f t="shared" si="45"/>
        <v>30</v>
      </c>
      <c r="I171" s="15">
        <f t="shared" si="56"/>
        <v>7258</v>
      </c>
      <c r="J171" s="16">
        <f t="shared" si="56"/>
        <v>3629</v>
      </c>
      <c r="K171" s="16">
        <f t="shared" si="56"/>
        <v>1207</v>
      </c>
      <c r="L171" s="16">
        <f t="shared" si="56"/>
        <v>304</v>
      </c>
      <c r="M171" s="17">
        <f t="shared" si="56"/>
        <v>57</v>
      </c>
      <c r="N171" s="105"/>
      <c r="O171" s="105">
        <f t="shared" si="51"/>
        <v>46844</v>
      </c>
      <c r="P171" s="105">
        <f t="shared" si="52"/>
        <v>0</v>
      </c>
      <c r="Q171" s="105">
        <f t="shared" si="53"/>
        <v>48059</v>
      </c>
      <c r="R171" s="105">
        <f t="shared" si="54"/>
        <v>48658</v>
      </c>
      <c r="S171" s="105">
        <f t="shared" si="55"/>
        <v>48905</v>
      </c>
      <c r="T171" s="60"/>
      <c r="U171" s="74">
        <f>IF(B171=C171,0,IF(S171&lt;&gt;"-",(S171)/Přehled!$A$1,0))</f>
        <v>116.44047619047619</v>
      </c>
      <c r="W171" s="1"/>
    </row>
    <row r="172" spans="1:23" x14ac:dyDescent="0.25">
      <c r="A172" s="156">
        <v>170</v>
      </c>
      <c r="B172" s="15">
        <v>62894</v>
      </c>
      <c r="C172" s="17"/>
      <c r="D172" s="15">
        <v>3850</v>
      </c>
      <c r="E172" s="16">
        <f t="shared" si="42"/>
        <v>1925</v>
      </c>
      <c r="F172" s="16">
        <f t="shared" si="43"/>
        <v>640</v>
      </c>
      <c r="G172" s="16">
        <f t="shared" si="44"/>
        <v>160</v>
      </c>
      <c r="H172" s="17">
        <f t="shared" si="45"/>
        <v>30</v>
      </c>
      <c r="I172" s="15">
        <f t="shared" si="56"/>
        <v>7315</v>
      </c>
      <c r="J172" s="16">
        <f t="shared" si="56"/>
        <v>3658</v>
      </c>
      <c r="K172" s="16">
        <f t="shared" si="56"/>
        <v>1216</v>
      </c>
      <c r="L172" s="16">
        <f t="shared" si="56"/>
        <v>304</v>
      </c>
      <c r="M172" s="17">
        <f t="shared" si="56"/>
        <v>57</v>
      </c>
      <c r="N172" s="105"/>
      <c r="O172" s="105">
        <f t="shared" si="51"/>
        <v>48264</v>
      </c>
      <c r="P172" s="105">
        <f t="shared" si="52"/>
        <v>0</v>
      </c>
      <c r="Q172" s="105">
        <f t="shared" si="53"/>
        <v>49489</v>
      </c>
      <c r="R172" s="105">
        <f t="shared" si="54"/>
        <v>50097</v>
      </c>
      <c r="S172" s="105">
        <f t="shared" si="55"/>
        <v>50344</v>
      </c>
      <c r="T172" s="60"/>
      <c r="U172" s="74">
        <f>IF(B172=C172,0,IF(S172&lt;&gt;"-",(S172)/Přehled!$A$1,0))</f>
        <v>119.86666666666666</v>
      </c>
      <c r="W172" s="1"/>
    </row>
    <row r="173" spans="1:23" x14ac:dyDescent="0.25">
      <c r="A173" s="156">
        <v>171</v>
      </c>
      <c r="B173" s="15">
        <v>64466</v>
      </c>
      <c r="C173" s="17"/>
      <c r="D173" s="15">
        <v>3875</v>
      </c>
      <c r="E173" s="16">
        <f t="shared" si="42"/>
        <v>1940</v>
      </c>
      <c r="F173" s="16">
        <f t="shared" si="43"/>
        <v>645</v>
      </c>
      <c r="G173" s="16">
        <f t="shared" si="44"/>
        <v>160</v>
      </c>
      <c r="H173" s="17">
        <f t="shared" si="45"/>
        <v>30</v>
      </c>
      <c r="I173" s="15">
        <f t="shared" si="56"/>
        <v>7363</v>
      </c>
      <c r="J173" s="16">
        <f t="shared" si="56"/>
        <v>3686</v>
      </c>
      <c r="K173" s="16">
        <f t="shared" si="56"/>
        <v>1226</v>
      </c>
      <c r="L173" s="16">
        <f t="shared" si="56"/>
        <v>304</v>
      </c>
      <c r="M173" s="17">
        <f t="shared" si="56"/>
        <v>57</v>
      </c>
      <c r="N173" s="105"/>
      <c r="O173" s="105">
        <f t="shared" si="51"/>
        <v>49740</v>
      </c>
      <c r="P173" s="105">
        <f t="shared" si="52"/>
        <v>0</v>
      </c>
      <c r="Q173" s="105">
        <f t="shared" si="53"/>
        <v>50965</v>
      </c>
      <c r="R173" s="105">
        <f t="shared" si="54"/>
        <v>51583</v>
      </c>
      <c r="S173" s="105">
        <f t="shared" si="55"/>
        <v>51830</v>
      </c>
      <c r="T173" s="60"/>
      <c r="U173" s="74">
        <f>IF(B173=C173,0,IF(S173&lt;&gt;"-",(S173)/Přehled!$A$1,0))</f>
        <v>123.4047619047619</v>
      </c>
      <c r="W173" s="1"/>
    </row>
    <row r="174" spans="1:23" x14ac:dyDescent="0.25">
      <c r="A174" s="156">
        <v>172</v>
      </c>
      <c r="B174" s="15">
        <v>66078</v>
      </c>
      <c r="C174" s="17"/>
      <c r="D174" s="15">
        <v>3905</v>
      </c>
      <c r="E174" s="16">
        <f t="shared" si="42"/>
        <v>1955</v>
      </c>
      <c r="F174" s="16">
        <f t="shared" si="43"/>
        <v>650</v>
      </c>
      <c r="G174" s="16">
        <f t="shared" si="44"/>
        <v>165</v>
      </c>
      <c r="H174" s="17">
        <f t="shared" si="45"/>
        <v>35</v>
      </c>
      <c r="I174" s="15">
        <f t="shared" si="56"/>
        <v>7420</v>
      </c>
      <c r="J174" s="16">
        <f t="shared" si="56"/>
        <v>3715</v>
      </c>
      <c r="K174" s="16">
        <f t="shared" si="56"/>
        <v>1235</v>
      </c>
      <c r="L174" s="16">
        <f t="shared" si="56"/>
        <v>314</v>
      </c>
      <c r="M174" s="17">
        <f t="shared" si="56"/>
        <v>67</v>
      </c>
      <c r="N174" s="105"/>
      <c r="O174" s="105">
        <f t="shared" si="51"/>
        <v>51238</v>
      </c>
      <c r="P174" s="105">
        <f t="shared" si="52"/>
        <v>0</v>
      </c>
      <c r="Q174" s="105">
        <f t="shared" si="53"/>
        <v>52473</v>
      </c>
      <c r="R174" s="105">
        <f t="shared" si="54"/>
        <v>53080</v>
      </c>
      <c r="S174" s="105">
        <f t="shared" si="55"/>
        <v>53327</v>
      </c>
      <c r="T174" s="60"/>
      <c r="U174" s="74">
        <f>IF(B174=C174,0,IF(S174&lt;&gt;"-",(S174)/Přehled!$A$1,0))</f>
        <v>126.96904761904761</v>
      </c>
      <c r="W174" s="1"/>
    </row>
    <row r="175" spans="1:23" x14ac:dyDescent="0.25">
      <c r="A175" s="156">
        <v>173</v>
      </c>
      <c r="B175" s="15">
        <v>67730</v>
      </c>
      <c r="C175" s="17"/>
      <c r="D175" s="15">
        <v>3930</v>
      </c>
      <c r="E175" s="16">
        <f t="shared" si="42"/>
        <v>1965</v>
      </c>
      <c r="F175" s="16">
        <f t="shared" si="43"/>
        <v>655</v>
      </c>
      <c r="G175" s="16">
        <f t="shared" si="44"/>
        <v>165</v>
      </c>
      <c r="H175" s="17">
        <f t="shared" si="45"/>
        <v>35</v>
      </c>
      <c r="I175" s="15">
        <f t="shared" si="56"/>
        <v>7467</v>
      </c>
      <c r="J175" s="16">
        <f t="shared" si="56"/>
        <v>3734</v>
      </c>
      <c r="K175" s="16">
        <f t="shared" si="56"/>
        <v>1245</v>
      </c>
      <c r="L175" s="16">
        <f t="shared" si="56"/>
        <v>314</v>
      </c>
      <c r="M175" s="17">
        <f t="shared" si="56"/>
        <v>67</v>
      </c>
      <c r="N175" s="105"/>
      <c r="O175" s="105">
        <f t="shared" si="51"/>
        <v>52796</v>
      </c>
      <c r="P175" s="105">
        <f t="shared" si="52"/>
        <v>0</v>
      </c>
      <c r="Q175" s="105">
        <f t="shared" si="53"/>
        <v>54039</v>
      </c>
      <c r="R175" s="105">
        <f t="shared" si="54"/>
        <v>54656</v>
      </c>
      <c r="S175" s="105">
        <f t="shared" si="55"/>
        <v>54903</v>
      </c>
      <c r="T175" s="60"/>
      <c r="U175" s="74">
        <f>IF(B175=C175,0,IF(S175&lt;&gt;"-",(S175)/Přehled!$A$1,0))</f>
        <v>130.72142857142856</v>
      </c>
      <c r="W175" s="1"/>
    </row>
    <row r="176" spans="1:23" x14ac:dyDescent="0.25">
      <c r="A176" s="156">
        <v>174</v>
      </c>
      <c r="B176" s="15">
        <v>69423</v>
      </c>
      <c r="C176" s="17"/>
      <c r="D176" s="15">
        <v>3960</v>
      </c>
      <c r="E176" s="16">
        <f t="shared" si="42"/>
        <v>1980</v>
      </c>
      <c r="F176" s="16">
        <f t="shared" si="43"/>
        <v>660</v>
      </c>
      <c r="G176" s="16">
        <f t="shared" si="44"/>
        <v>165</v>
      </c>
      <c r="H176" s="17">
        <f t="shared" si="45"/>
        <v>35</v>
      </c>
      <c r="I176" s="15">
        <f t="shared" si="56"/>
        <v>7524</v>
      </c>
      <c r="J176" s="16">
        <f t="shared" si="56"/>
        <v>3762</v>
      </c>
      <c r="K176" s="16">
        <f t="shared" si="56"/>
        <v>1254</v>
      </c>
      <c r="L176" s="16">
        <f t="shared" si="56"/>
        <v>314</v>
      </c>
      <c r="M176" s="17">
        <f t="shared" si="56"/>
        <v>67</v>
      </c>
      <c r="O176" s="105">
        <f t="shared" si="51"/>
        <v>54375</v>
      </c>
      <c r="P176" s="105">
        <f t="shared" si="52"/>
        <v>0</v>
      </c>
      <c r="Q176" s="105">
        <f t="shared" si="53"/>
        <v>55629</v>
      </c>
      <c r="R176" s="105">
        <f t="shared" si="54"/>
        <v>56255</v>
      </c>
      <c r="S176" s="105">
        <f t="shared" si="55"/>
        <v>56502</v>
      </c>
      <c r="U176" s="74">
        <f>IF(B176=C176,0,IF(S176&lt;&gt;"-",(S176)/Přehled!$A$1,0))</f>
        <v>134.52857142857144</v>
      </c>
      <c r="W176" s="1"/>
    </row>
    <row r="177" spans="1:23" x14ac:dyDescent="0.25">
      <c r="A177" s="156">
        <v>175</v>
      </c>
      <c r="B177" s="15">
        <v>71158</v>
      </c>
      <c r="C177" s="17"/>
      <c r="D177" s="15">
        <v>3985</v>
      </c>
      <c r="E177" s="16">
        <f t="shared" si="42"/>
        <v>1995</v>
      </c>
      <c r="F177" s="16">
        <f t="shared" si="43"/>
        <v>665</v>
      </c>
      <c r="G177" s="16">
        <f t="shared" si="44"/>
        <v>165</v>
      </c>
      <c r="H177" s="17">
        <f t="shared" si="45"/>
        <v>35</v>
      </c>
      <c r="I177" s="15">
        <f t="shared" si="56"/>
        <v>7572</v>
      </c>
      <c r="J177" s="16">
        <f t="shared" si="56"/>
        <v>3791</v>
      </c>
      <c r="K177" s="16">
        <f t="shared" si="56"/>
        <v>1264</v>
      </c>
      <c r="L177" s="16">
        <f t="shared" si="56"/>
        <v>314</v>
      </c>
      <c r="M177" s="17">
        <f t="shared" si="56"/>
        <v>67</v>
      </c>
      <c r="O177" s="105">
        <f t="shared" si="51"/>
        <v>56014</v>
      </c>
      <c r="P177" s="105">
        <f t="shared" si="52"/>
        <v>0</v>
      </c>
      <c r="Q177" s="105">
        <f t="shared" si="53"/>
        <v>57267</v>
      </c>
      <c r="R177" s="105">
        <f t="shared" si="54"/>
        <v>57903</v>
      </c>
      <c r="S177" s="105">
        <f t="shared" si="55"/>
        <v>58150</v>
      </c>
      <c r="U177" s="74">
        <f>IF(B177=C177,0,IF(S177&lt;&gt;"-",(S177)/Přehled!$A$1,0))</f>
        <v>138.45238095238096</v>
      </c>
      <c r="W177" s="1"/>
    </row>
    <row r="178" spans="1:23" x14ac:dyDescent="0.25">
      <c r="A178" s="156">
        <v>176</v>
      </c>
      <c r="B178" s="15">
        <v>72937</v>
      </c>
      <c r="C178" s="17"/>
      <c r="D178" s="15">
        <v>4015</v>
      </c>
      <c r="E178" s="16">
        <f t="shared" si="42"/>
        <v>2010</v>
      </c>
      <c r="F178" s="16">
        <f t="shared" si="43"/>
        <v>670</v>
      </c>
      <c r="G178" s="16">
        <f t="shared" si="44"/>
        <v>170</v>
      </c>
      <c r="H178" s="17">
        <f t="shared" si="45"/>
        <v>35</v>
      </c>
      <c r="I178" s="15">
        <f t="shared" si="56"/>
        <v>7629</v>
      </c>
      <c r="J178" s="16">
        <f t="shared" si="56"/>
        <v>3819</v>
      </c>
      <c r="K178" s="16">
        <f t="shared" si="56"/>
        <v>1273</v>
      </c>
      <c r="L178" s="16">
        <f t="shared" si="56"/>
        <v>323</v>
      </c>
      <c r="M178" s="17">
        <f t="shared" si="56"/>
        <v>67</v>
      </c>
      <c r="O178" s="105">
        <f t="shared" si="51"/>
        <v>57679</v>
      </c>
      <c r="P178" s="105">
        <f t="shared" si="52"/>
        <v>0</v>
      </c>
      <c r="Q178" s="105">
        <f t="shared" si="53"/>
        <v>58943</v>
      </c>
      <c r="R178" s="105">
        <f t="shared" si="54"/>
        <v>59570</v>
      </c>
      <c r="S178" s="105">
        <f t="shared" si="55"/>
        <v>59826</v>
      </c>
      <c r="U178" s="74">
        <f>IF(B178=C178,0,IF(S178&lt;&gt;"-",(S178)/Přehled!$A$1,0))</f>
        <v>142.44285714285715</v>
      </c>
      <c r="W178" s="1"/>
    </row>
    <row r="179" spans="1:23" x14ac:dyDescent="0.25">
      <c r="A179" s="156">
        <v>177</v>
      </c>
      <c r="B179" s="15">
        <v>74761</v>
      </c>
      <c r="C179" s="17"/>
      <c r="D179" s="15">
        <v>4040</v>
      </c>
      <c r="E179" s="16">
        <f t="shared" si="42"/>
        <v>2020</v>
      </c>
      <c r="F179" s="16">
        <f t="shared" si="43"/>
        <v>675</v>
      </c>
      <c r="G179" s="16">
        <f t="shared" si="44"/>
        <v>170</v>
      </c>
      <c r="H179" s="17">
        <f t="shared" si="45"/>
        <v>35</v>
      </c>
      <c r="I179" s="15">
        <f t="shared" si="56"/>
        <v>7676</v>
      </c>
      <c r="J179" s="16">
        <f t="shared" si="56"/>
        <v>3838</v>
      </c>
      <c r="K179" s="16">
        <f t="shared" si="56"/>
        <v>1283</v>
      </c>
      <c r="L179" s="16">
        <f t="shared" si="56"/>
        <v>323</v>
      </c>
      <c r="M179" s="17">
        <f t="shared" si="56"/>
        <v>67</v>
      </c>
      <c r="O179" s="105">
        <f t="shared" si="51"/>
        <v>59409</v>
      </c>
      <c r="P179" s="105">
        <f t="shared" si="52"/>
        <v>0</v>
      </c>
      <c r="Q179" s="105">
        <f t="shared" si="53"/>
        <v>60681</v>
      </c>
      <c r="R179" s="105">
        <f t="shared" si="54"/>
        <v>61318</v>
      </c>
      <c r="S179" s="105">
        <f t="shared" si="55"/>
        <v>61574</v>
      </c>
      <c r="U179" s="74">
        <f>IF(B179=C179,0,IF(S179&lt;&gt;"-",(S179)/Přehled!$A$1,0))</f>
        <v>146.60476190476192</v>
      </c>
      <c r="W179" s="1"/>
    </row>
    <row r="180" spans="1:23" x14ac:dyDescent="0.25">
      <c r="A180" s="156">
        <v>178</v>
      </c>
      <c r="B180" s="15">
        <v>76630</v>
      </c>
      <c r="C180" s="17"/>
      <c r="D180" s="15">
        <v>4070</v>
      </c>
      <c r="E180" s="16">
        <f t="shared" si="42"/>
        <v>2035</v>
      </c>
      <c r="F180" s="16">
        <f t="shared" si="43"/>
        <v>680</v>
      </c>
      <c r="G180" s="16">
        <f t="shared" si="44"/>
        <v>170</v>
      </c>
      <c r="H180" s="17">
        <f t="shared" si="45"/>
        <v>35</v>
      </c>
      <c r="I180" s="15">
        <f t="shared" si="56"/>
        <v>7733</v>
      </c>
      <c r="J180" s="16">
        <f t="shared" si="56"/>
        <v>3867</v>
      </c>
      <c r="K180" s="16">
        <f t="shared" si="56"/>
        <v>1292</v>
      </c>
      <c r="L180" s="16">
        <f t="shared" si="56"/>
        <v>323</v>
      </c>
      <c r="M180" s="17">
        <f t="shared" si="56"/>
        <v>67</v>
      </c>
      <c r="O180" s="105">
        <f t="shared" si="51"/>
        <v>61164</v>
      </c>
      <c r="P180" s="105">
        <f t="shared" si="52"/>
        <v>0</v>
      </c>
      <c r="Q180" s="105">
        <f t="shared" si="53"/>
        <v>62446</v>
      </c>
      <c r="R180" s="105">
        <f t="shared" si="54"/>
        <v>63092</v>
      </c>
      <c r="S180" s="105">
        <f t="shared" si="55"/>
        <v>63348</v>
      </c>
      <c r="U180" s="74">
        <f>IF(B180=C180,0,IF(S180&lt;&gt;"-",(S180)/Přehled!$A$1,0))</f>
        <v>150.82857142857142</v>
      </c>
      <c r="W180" s="1"/>
    </row>
    <row r="181" spans="1:23" x14ac:dyDescent="0.25">
      <c r="A181" s="156">
        <v>179</v>
      </c>
      <c r="B181" s="15">
        <v>78546</v>
      </c>
      <c r="C181" s="17"/>
      <c r="D181" s="15">
        <v>4095</v>
      </c>
      <c r="E181" s="16">
        <f t="shared" si="42"/>
        <v>2050</v>
      </c>
      <c r="F181" s="16">
        <f t="shared" si="43"/>
        <v>685</v>
      </c>
      <c r="G181" s="16">
        <f t="shared" si="44"/>
        <v>170</v>
      </c>
      <c r="H181" s="17">
        <f t="shared" si="45"/>
        <v>35</v>
      </c>
      <c r="I181" s="15">
        <f t="shared" si="56"/>
        <v>7781</v>
      </c>
      <c r="J181" s="16">
        <f t="shared" si="56"/>
        <v>3895</v>
      </c>
      <c r="K181" s="16">
        <f t="shared" si="56"/>
        <v>1302</v>
      </c>
      <c r="L181" s="16">
        <f t="shared" si="56"/>
        <v>323</v>
      </c>
      <c r="M181" s="17">
        <f t="shared" si="56"/>
        <v>67</v>
      </c>
      <c r="O181" s="105">
        <f t="shared" si="51"/>
        <v>62984</v>
      </c>
      <c r="P181" s="105">
        <f t="shared" si="52"/>
        <v>0</v>
      </c>
      <c r="Q181" s="105">
        <f t="shared" si="53"/>
        <v>64266</v>
      </c>
      <c r="R181" s="105">
        <f t="shared" si="54"/>
        <v>64922</v>
      </c>
      <c r="S181" s="105">
        <f t="shared" si="55"/>
        <v>65178</v>
      </c>
      <c r="U181" s="74">
        <f>IF(B181=C181,0,IF(S181&lt;&gt;"-",(S181)/Přehled!$A$1,0))</f>
        <v>155.18571428571428</v>
      </c>
      <c r="W181" s="1"/>
    </row>
    <row r="182" spans="1:23" x14ac:dyDescent="0.25">
      <c r="A182" s="156">
        <v>180</v>
      </c>
      <c r="B182" s="15">
        <v>80509</v>
      </c>
      <c r="C182" s="17"/>
      <c r="D182" s="15">
        <v>4125</v>
      </c>
      <c r="E182" s="16">
        <f t="shared" si="42"/>
        <v>2065</v>
      </c>
      <c r="F182" s="16">
        <f t="shared" si="43"/>
        <v>690</v>
      </c>
      <c r="G182" s="16">
        <f t="shared" si="44"/>
        <v>175</v>
      </c>
      <c r="H182" s="17">
        <f t="shared" si="45"/>
        <v>35</v>
      </c>
      <c r="I182" s="15">
        <f t="shared" si="56"/>
        <v>7838</v>
      </c>
      <c r="J182" s="16">
        <f t="shared" si="56"/>
        <v>3924</v>
      </c>
      <c r="K182" s="16">
        <f t="shared" si="56"/>
        <v>1311</v>
      </c>
      <c r="L182" s="16">
        <f t="shared" si="56"/>
        <v>333</v>
      </c>
      <c r="M182" s="17">
        <f t="shared" si="56"/>
        <v>67</v>
      </c>
      <c r="O182" s="105">
        <f t="shared" si="51"/>
        <v>64833</v>
      </c>
      <c r="P182" s="105">
        <f t="shared" si="52"/>
        <v>0</v>
      </c>
      <c r="Q182" s="105">
        <f t="shared" si="53"/>
        <v>66125</v>
      </c>
      <c r="R182" s="105">
        <f t="shared" si="54"/>
        <v>66770</v>
      </c>
      <c r="S182" s="105">
        <f t="shared" si="55"/>
        <v>67036</v>
      </c>
      <c r="U182" s="74">
        <f>IF(B182=C182,0,IF(S182&lt;&gt;"-",(S182)/Přehled!$A$1,0))</f>
        <v>159.60952380952381</v>
      </c>
      <c r="W182" s="1"/>
    </row>
    <row r="183" spans="1:23" x14ac:dyDescent="0.25">
      <c r="A183" s="156">
        <v>181</v>
      </c>
      <c r="B183" s="15">
        <v>82522</v>
      </c>
      <c r="C183" s="17"/>
      <c r="D183" s="15">
        <v>4150</v>
      </c>
      <c r="E183" s="16">
        <f t="shared" si="42"/>
        <v>2075</v>
      </c>
      <c r="F183" s="16">
        <f t="shared" si="43"/>
        <v>690</v>
      </c>
      <c r="G183" s="16">
        <f t="shared" si="44"/>
        <v>175</v>
      </c>
      <c r="H183" s="17">
        <f t="shared" si="45"/>
        <v>35</v>
      </c>
      <c r="I183" s="15">
        <f t="shared" si="56"/>
        <v>7885</v>
      </c>
      <c r="J183" s="16">
        <f t="shared" si="56"/>
        <v>3943</v>
      </c>
      <c r="K183" s="16">
        <f t="shared" si="56"/>
        <v>1311</v>
      </c>
      <c r="L183" s="16">
        <f t="shared" si="56"/>
        <v>333</v>
      </c>
      <c r="M183" s="17">
        <f t="shared" si="56"/>
        <v>67</v>
      </c>
      <c r="O183" s="105">
        <f t="shared" si="51"/>
        <v>66752</v>
      </c>
      <c r="P183" s="105">
        <f t="shared" si="52"/>
        <v>0</v>
      </c>
      <c r="Q183" s="105">
        <f t="shared" si="53"/>
        <v>68072</v>
      </c>
      <c r="R183" s="105">
        <f t="shared" si="54"/>
        <v>68717</v>
      </c>
      <c r="S183" s="105">
        <f t="shared" si="55"/>
        <v>68983</v>
      </c>
      <c r="U183" s="74">
        <f>IF(B183=C183,0,IF(S183&lt;&gt;"-",(S183)/Přehled!$A$1,0))</f>
        <v>164.24523809523811</v>
      </c>
      <c r="W183" s="1"/>
    </row>
    <row r="184" spans="1:23" x14ac:dyDescent="0.25">
      <c r="A184" s="156">
        <v>182</v>
      </c>
      <c r="B184" s="15">
        <v>84585</v>
      </c>
      <c r="C184" s="17"/>
      <c r="D184" s="15">
        <v>4180</v>
      </c>
      <c r="E184" s="16">
        <f t="shared" si="42"/>
        <v>2090</v>
      </c>
      <c r="F184" s="16">
        <f t="shared" si="43"/>
        <v>695</v>
      </c>
      <c r="G184" s="16">
        <f t="shared" si="44"/>
        <v>175</v>
      </c>
      <c r="H184" s="17">
        <f t="shared" si="45"/>
        <v>35</v>
      </c>
      <c r="I184" s="15">
        <f t="shared" si="56"/>
        <v>7942</v>
      </c>
      <c r="J184" s="16">
        <f t="shared" si="56"/>
        <v>3971</v>
      </c>
      <c r="K184" s="16">
        <f t="shared" si="56"/>
        <v>1321</v>
      </c>
      <c r="L184" s="16">
        <f t="shared" si="56"/>
        <v>333</v>
      </c>
      <c r="M184" s="17">
        <f t="shared" si="56"/>
        <v>67</v>
      </c>
      <c r="O184" s="105">
        <f t="shared" si="51"/>
        <v>68701</v>
      </c>
      <c r="P184" s="105">
        <f t="shared" si="52"/>
        <v>0</v>
      </c>
      <c r="Q184" s="105">
        <f t="shared" si="53"/>
        <v>70030</v>
      </c>
      <c r="R184" s="105">
        <f t="shared" si="54"/>
        <v>70685</v>
      </c>
      <c r="S184" s="105">
        <f t="shared" si="55"/>
        <v>70951</v>
      </c>
      <c r="U184" s="74">
        <f>IF(B184=C184,0,IF(S184&lt;&gt;"-",(S184)/Přehled!$A$1,0))</f>
        <v>168.93095238095239</v>
      </c>
      <c r="W184" s="1"/>
    </row>
    <row r="185" spans="1:23" x14ac:dyDescent="0.25">
      <c r="A185" s="156">
        <v>183</v>
      </c>
      <c r="B185" s="15">
        <v>86699</v>
      </c>
      <c r="C185" s="17"/>
      <c r="D185" s="15">
        <v>4205</v>
      </c>
      <c r="E185" s="16">
        <f t="shared" si="42"/>
        <v>2105</v>
      </c>
      <c r="F185" s="16">
        <f t="shared" si="43"/>
        <v>700</v>
      </c>
      <c r="G185" s="16">
        <f t="shared" si="44"/>
        <v>175</v>
      </c>
      <c r="H185" s="17">
        <f t="shared" si="45"/>
        <v>35</v>
      </c>
      <c r="I185" s="15">
        <f t="shared" si="56"/>
        <v>7990</v>
      </c>
      <c r="J185" s="16">
        <f t="shared" si="56"/>
        <v>4000</v>
      </c>
      <c r="K185" s="16">
        <f t="shared" si="56"/>
        <v>1330</v>
      </c>
      <c r="L185" s="16">
        <f t="shared" si="56"/>
        <v>333</v>
      </c>
      <c r="M185" s="17">
        <f t="shared" si="56"/>
        <v>67</v>
      </c>
      <c r="O185" s="105">
        <f t="shared" si="51"/>
        <v>70719</v>
      </c>
      <c r="P185" s="105">
        <f t="shared" si="52"/>
        <v>0</v>
      </c>
      <c r="Q185" s="105">
        <f t="shared" si="53"/>
        <v>72049</v>
      </c>
      <c r="R185" s="105">
        <f t="shared" si="54"/>
        <v>72713</v>
      </c>
      <c r="S185" s="105">
        <f t="shared" si="55"/>
        <v>72979</v>
      </c>
      <c r="U185" s="74">
        <f>IF(B185=C185,0,IF(S185&lt;&gt;"-",(S185)/Přehled!$A$1,0))</f>
        <v>173.75952380952381</v>
      </c>
      <c r="W185" s="1"/>
    </row>
    <row r="186" spans="1:23" x14ac:dyDescent="0.25">
      <c r="A186" s="156">
        <v>184</v>
      </c>
      <c r="B186" s="15">
        <v>88867</v>
      </c>
      <c r="C186" s="17"/>
      <c r="D186" s="15">
        <v>4235</v>
      </c>
      <c r="E186" s="16">
        <f t="shared" si="42"/>
        <v>2120</v>
      </c>
      <c r="F186" s="16">
        <f t="shared" si="43"/>
        <v>705</v>
      </c>
      <c r="G186" s="16">
        <f t="shared" si="44"/>
        <v>175</v>
      </c>
      <c r="H186" s="17">
        <f t="shared" si="45"/>
        <v>35</v>
      </c>
      <c r="I186" s="15">
        <f t="shared" si="56"/>
        <v>8047</v>
      </c>
      <c r="J186" s="16">
        <f t="shared" si="56"/>
        <v>4028</v>
      </c>
      <c r="K186" s="16">
        <f t="shared" si="56"/>
        <v>1340</v>
      </c>
      <c r="L186" s="16">
        <f t="shared" si="56"/>
        <v>333</v>
      </c>
      <c r="M186" s="17">
        <f t="shared" si="56"/>
        <v>67</v>
      </c>
      <c r="O186" s="105">
        <f t="shared" si="51"/>
        <v>72773</v>
      </c>
      <c r="P186" s="105">
        <f t="shared" si="52"/>
        <v>0</v>
      </c>
      <c r="Q186" s="105">
        <f t="shared" si="53"/>
        <v>74112</v>
      </c>
      <c r="R186" s="105">
        <f t="shared" si="54"/>
        <v>74786</v>
      </c>
      <c r="S186" s="105">
        <f t="shared" si="55"/>
        <v>75052</v>
      </c>
      <c r="U186" s="74">
        <f>IF(B186=C186,0,IF(S186&lt;&gt;"-",(S186)/Přehled!$A$1,0))</f>
        <v>178.6952380952381</v>
      </c>
      <c r="W186" s="1"/>
    </row>
    <row r="187" spans="1:23" ht="15.75" thickBot="1" x14ac:dyDescent="0.3">
      <c r="A187" s="371">
        <v>185</v>
      </c>
      <c r="B187" s="372">
        <v>91089</v>
      </c>
      <c r="C187" s="373"/>
      <c r="D187" s="372">
        <v>4260</v>
      </c>
      <c r="E187" s="374">
        <f t="shared" si="42"/>
        <v>2130</v>
      </c>
      <c r="F187" s="374">
        <f t="shared" si="43"/>
        <v>710</v>
      </c>
      <c r="G187" s="374">
        <f t="shared" si="44"/>
        <v>180</v>
      </c>
      <c r="H187" s="373">
        <f t="shared" si="45"/>
        <v>35</v>
      </c>
      <c r="I187" s="372">
        <f t="shared" si="56"/>
        <v>8094</v>
      </c>
      <c r="J187" s="374">
        <f t="shared" si="56"/>
        <v>4047</v>
      </c>
      <c r="K187" s="374">
        <f t="shared" si="56"/>
        <v>1349</v>
      </c>
      <c r="L187" s="374">
        <f t="shared" si="56"/>
        <v>342</v>
      </c>
      <c r="M187" s="373">
        <f t="shared" si="56"/>
        <v>67</v>
      </c>
      <c r="O187" s="105">
        <f t="shared" si="51"/>
        <v>74901</v>
      </c>
      <c r="P187" s="105">
        <f t="shared" si="52"/>
        <v>0</v>
      </c>
      <c r="Q187" s="105">
        <f t="shared" si="53"/>
        <v>76250</v>
      </c>
      <c r="R187" s="105">
        <f t="shared" si="54"/>
        <v>76915</v>
      </c>
      <c r="S187" s="105">
        <f t="shared" si="55"/>
        <v>77190</v>
      </c>
      <c r="U187" s="74">
        <f>IF(B187=C187,0,IF(S187&lt;&gt;"-",(S187)/Přehled!$A$1,0))</f>
        <v>183.78571428571428</v>
      </c>
      <c r="W187" s="1"/>
    </row>
  </sheetData>
  <mergeCells count="11">
    <mergeCell ref="A1:A2"/>
    <mergeCell ref="B1:B2"/>
    <mergeCell ref="S1:S2"/>
    <mergeCell ref="U1:U2"/>
    <mergeCell ref="C1:C2"/>
    <mergeCell ref="D1:H1"/>
    <mergeCell ref="I1:M1"/>
    <mergeCell ref="O1:O2"/>
    <mergeCell ref="P1:P2"/>
    <mergeCell ref="Q1:Q2"/>
    <mergeCell ref="R1:R2"/>
  </mergeCells>
  <pageMargins left="0.7" right="0.7" top="0.78740157499999996" bottom="0.78740157499999996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7"/>
  <sheetViews>
    <sheetView workbookViewId="0">
      <selection activeCell="U3" sqref="U3:U187"/>
    </sheetView>
  </sheetViews>
  <sheetFormatPr defaultRowHeight="15" x14ac:dyDescent="0.25"/>
  <cols>
    <col min="14" max="14" width="3.7109375" style="49" customWidth="1"/>
    <col min="15" max="19" width="17.7109375" customWidth="1"/>
    <col min="20" max="20" width="3.7109375" style="49" customWidth="1"/>
    <col min="21" max="21" width="17.7109375" customWidth="1"/>
    <col min="24" max="24" width="10.85546875" bestFit="1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90</v>
      </c>
      <c r="C3" s="64"/>
      <c r="D3" s="12">
        <v>10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:M3" si="4">ROUNDUP(D3*1.9,0)</f>
        <v>19</v>
      </c>
      <c r="J3" s="65">
        <f t="shared" si="4"/>
        <v>10</v>
      </c>
      <c r="K3" s="65">
        <f t="shared" si="4"/>
        <v>0</v>
      </c>
      <c r="L3" s="65">
        <f t="shared" si="4"/>
        <v>0</v>
      </c>
      <c r="M3" s="39">
        <f t="shared" si="4"/>
        <v>0</v>
      </c>
      <c r="N3" s="22"/>
      <c r="O3" s="154">
        <f t="shared" ref="O3" si="5">IF((B3-I3)-I3&lt;=0,0,(B3-I3)-I3)</f>
        <v>52</v>
      </c>
      <c r="P3" s="154">
        <f t="shared" ref="P3" si="6">IF((B3-I3-J3)-J3&lt;=O3,0,IF((B3-I3-J3)-J3&lt;=0,0,(B3-I3-J3)-J3))</f>
        <v>0</v>
      </c>
      <c r="Q3" s="154">
        <f t="shared" ref="Q3" si="7">IF((B3-I3-J3-K3)-K3&lt;=0,0,(B3-I3-J3-K3)-K3)</f>
        <v>61</v>
      </c>
      <c r="R3" s="154">
        <f t="shared" ref="R3" si="8">IF((B3-I3-J3-K3-L3)-L3&lt;=0,0,(B3-I3-J3-K3-L3)-L3)</f>
        <v>61</v>
      </c>
      <c r="S3" s="154">
        <f t="shared" ref="S3" si="9">IF(H3=0,IF((B3-I3-J3-K3-L3-M3)-M3&lt;=0,0,(B3-I3-J3-K3-L3-M3)-M3),IF((B3-I3-J3-K3-L3-M3)-M3&lt;=0,"-",(B3-I3-J3-K3-L3-M3)-M3+M3))</f>
        <v>61</v>
      </c>
      <c r="T3" s="73"/>
      <c r="U3" s="74">
        <f>IF(B3=C3,0,IF(S3&lt;&gt;"-",(S3)/Přehled!$A$1,0))</f>
        <v>0.14523809523809525</v>
      </c>
    </row>
    <row r="4" spans="1:21" x14ac:dyDescent="0.25">
      <c r="A4" s="68">
        <v>2</v>
      </c>
      <c r="B4" s="69">
        <v>130</v>
      </c>
      <c r="C4" s="70"/>
      <c r="D4" s="11">
        <v>15</v>
      </c>
      <c r="E4" s="6">
        <f t="shared" ref="E4:E67" si="10">ROUND((D4/2)/5,0)*5</f>
        <v>10</v>
      </c>
      <c r="F4" s="6">
        <f t="shared" ref="F4:F67" si="11">ROUND((E4/3)/5,0)*5</f>
        <v>5</v>
      </c>
      <c r="G4" s="6">
        <f t="shared" ref="G4:G67" si="12">ROUND((F4/4)/5,0)*5</f>
        <v>0</v>
      </c>
      <c r="H4" s="31">
        <f t="shared" ref="H4:H67" si="13">ROUND((G4/5)/5,0)*5</f>
        <v>0</v>
      </c>
      <c r="I4" s="11">
        <f t="shared" ref="I4:M54" si="14">ROUNDUP(D4*1.9,0)</f>
        <v>29</v>
      </c>
      <c r="J4" s="6">
        <f t="shared" si="14"/>
        <v>19</v>
      </c>
      <c r="K4" s="6">
        <f t="shared" si="14"/>
        <v>10</v>
      </c>
      <c r="L4" s="6">
        <f t="shared" si="14"/>
        <v>0</v>
      </c>
      <c r="M4" s="31">
        <f t="shared" si="14"/>
        <v>0</v>
      </c>
      <c r="N4" s="22"/>
      <c r="O4" s="154">
        <f t="shared" ref="O4:O67" si="15">IF((B4-I4)-I4&lt;=0,0,(B4-I4)-I4)</f>
        <v>72</v>
      </c>
      <c r="P4" s="154">
        <f t="shared" ref="P4:P67" si="16">IF((B4-I4-J4)-J4&lt;=O4,0,IF((B4-I4-J4)-J4&lt;=0,0,(B4-I4-J4)-J4))</f>
        <v>0</v>
      </c>
      <c r="Q4" s="154">
        <f t="shared" ref="Q4:Q67" si="17">IF((B4-I4-J4-K4)-K4&lt;=0,0,(B4-I4-J4-K4)-K4)</f>
        <v>62</v>
      </c>
      <c r="R4" s="154">
        <f t="shared" ref="R4:R67" si="18">IF((B4-I4-J4-K4-L4)-L4&lt;=0,0,(B4-I4-J4-K4-L4)-L4)</f>
        <v>72</v>
      </c>
      <c r="S4" s="154">
        <f t="shared" ref="S4:S67" si="19">IF(H4=0,IF((B4-I4-J4-K4-L4-M4)-M4&lt;=0,0,(B4-I4-J4-K4-L4-M4)-M4),IF((B4-I4-J4-K4-L4-M4)-M4&lt;=0,"-",(B4-I4-J4-K4-L4-M4)-M4+M4))</f>
        <v>72</v>
      </c>
      <c r="T4" s="73"/>
      <c r="U4" s="74">
        <f>IF(B4=C4,0,IF(S4&lt;&gt;"-",(S4)/Přehled!$A$1,0))</f>
        <v>0.17142857142857143</v>
      </c>
    </row>
    <row r="5" spans="1:21" x14ac:dyDescent="0.25">
      <c r="A5" s="68">
        <v>3</v>
      </c>
      <c r="B5" s="69">
        <v>240</v>
      </c>
      <c r="C5" s="70"/>
      <c r="D5" s="11">
        <v>25</v>
      </c>
      <c r="E5" s="6">
        <f t="shared" si="10"/>
        <v>15</v>
      </c>
      <c r="F5" s="6">
        <f t="shared" si="11"/>
        <v>5</v>
      </c>
      <c r="G5" s="6">
        <f t="shared" si="12"/>
        <v>0</v>
      </c>
      <c r="H5" s="31">
        <f t="shared" si="13"/>
        <v>0</v>
      </c>
      <c r="I5" s="11">
        <f t="shared" si="14"/>
        <v>48</v>
      </c>
      <c r="J5" s="6">
        <f t="shared" si="14"/>
        <v>29</v>
      </c>
      <c r="K5" s="6">
        <f t="shared" si="14"/>
        <v>10</v>
      </c>
      <c r="L5" s="6">
        <f t="shared" si="14"/>
        <v>0</v>
      </c>
      <c r="M5" s="31">
        <f t="shared" si="14"/>
        <v>0</v>
      </c>
      <c r="N5" s="22"/>
      <c r="O5" s="154">
        <f t="shared" si="15"/>
        <v>144</v>
      </c>
      <c r="P5" s="154">
        <f t="shared" si="16"/>
        <v>0</v>
      </c>
      <c r="Q5" s="154">
        <f t="shared" si="17"/>
        <v>143</v>
      </c>
      <c r="R5" s="154">
        <f t="shared" si="18"/>
        <v>153</v>
      </c>
      <c r="S5" s="154">
        <f t="shared" si="19"/>
        <v>153</v>
      </c>
      <c r="T5" s="73"/>
      <c r="U5" s="74">
        <f>IF(B5=C5,0,IF(S5&lt;&gt;"-",(S5)/Přehled!$A$1,0))</f>
        <v>0.36428571428571427</v>
      </c>
    </row>
    <row r="6" spans="1:21" x14ac:dyDescent="0.25">
      <c r="A6" s="68">
        <v>4</v>
      </c>
      <c r="B6" s="69">
        <v>370</v>
      </c>
      <c r="C6" s="70"/>
      <c r="D6" s="11">
        <v>40</v>
      </c>
      <c r="E6" s="6">
        <f t="shared" si="10"/>
        <v>20</v>
      </c>
      <c r="F6" s="6">
        <f t="shared" si="11"/>
        <v>5</v>
      </c>
      <c r="G6" s="6">
        <f t="shared" si="12"/>
        <v>0</v>
      </c>
      <c r="H6" s="31">
        <f t="shared" si="13"/>
        <v>0</v>
      </c>
      <c r="I6" s="11">
        <f t="shared" si="14"/>
        <v>76</v>
      </c>
      <c r="J6" s="6">
        <f t="shared" si="14"/>
        <v>38</v>
      </c>
      <c r="K6" s="6">
        <f t="shared" si="14"/>
        <v>10</v>
      </c>
      <c r="L6" s="6">
        <f t="shared" si="14"/>
        <v>0</v>
      </c>
      <c r="M6" s="31">
        <f t="shared" si="14"/>
        <v>0</v>
      </c>
      <c r="N6" s="22"/>
      <c r="O6" s="154">
        <f t="shared" si="15"/>
        <v>218</v>
      </c>
      <c r="P6" s="154">
        <f t="shared" si="16"/>
        <v>0</v>
      </c>
      <c r="Q6" s="154">
        <f t="shared" si="17"/>
        <v>236</v>
      </c>
      <c r="R6" s="154">
        <f t="shared" si="18"/>
        <v>246</v>
      </c>
      <c r="S6" s="154">
        <f t="shared" si="19"/>
        <v>246</v>
      </c>
      <c r="T6" s="73"/>
      <c r="U6" s="74">
        <f>IF(B6=C6,0,IF(S6&lt;&gt;"-",(S6)/Přehled!$A$1,0))</f>
        <v>0.58571428571428574</v>
      </c>
    </row>
    <row r="7" spans="1:21" x14ac:dyDescent="0.25">
      <c r="A7" s="68">
        <v>5</v>
      </c>
      <c r="B7" s="69">
        <v>490</v>
      </c>
      <c r="C7" s="70"/>
      <c r="D7" s="11">
        <v>50</v>
      </c>
      <c r="E7" s="6">
        <f t="shared" si="10"/>
        <v>25</v>
      </c>
      <c r="F7" s="6">
        <f t="shared" si="11"/>
        <v>10</v>
      </c>
      <c r="G7" s="6">
        <f t="shared" si="12"/>
        <v>5</v>
      </c>
      <c r="H7" s="31">
        <f t="shared" si="13"/>
        <v>0</v>
      </c>
      <c r="I7" s="11">
        <f t="shared" si="14"/>
        <v>95</v>
      </c>
      <c r="J7" s="6">
        <f t="shared" si="14"/>
        <v>48</v>
      </c>
      <c r="K7" s="6">
        <f t="shared" si="14"/>
        <v>19</v>
      </c>
      <c r="L7" s="6">
        <f t="shared" si="14"/>
        <v>10</v>
      </c>
      <c r="M7" s="31">
        <f t="shared" si="14"/>
        <v>0</v>
      </c>
      <c r="N7" s="22"/>
      <c r="O7" s="154">
        <f t="shared" si="15"/>
        <v>300</v>
      </c>
      <c r="P7" s="154">
        <f t="shared" si="16"/>
        <v>0</v>
      </c>
      <c r="Q7" s="154">
        <f t="shared" si="17"/>
        <v>309</v>
      </c>
      <c r="R7" s="154">
        <f t="shared" si="18"/>
        <v>308</v>
      </c>
      <c r="S7" s="154">
        <f t="shared" si="19"/>
        <v>318</v>
      </c>
      <c r="T7" s="73"/>
      <c r="U7" s="74">
        <f>IF(B7=C7,0,IF(S7&lt;&gt;"-",(S7)/Přehled!$A$1,0))</f>
        <v>0.75714285714285712</v>
      </c>
    </row>
    <row r="8" spans="1:21" x14ac:dyDescent="0.25">
      <c r="A8" s="68">
        <v>6</v>
      </c>
      <c r="B8" s="69">
        <v>630</v>
      </c>
      <c r="C8" s="70"/>
      <c r="D8" s="11">
        <v>65</v>
      </c>
      <c r="E8" s="6">
        <f t="shared" si="10"/>
        <v>35</v>
      </c>
      <c r="F8" s="6">
        <f t="shared" si="11"/>
        <v>10</v>
      </c>
      <c r="G8" s="6">
        <f t="shared" si="12"/>
        <v>5</v>
      </c>
      <c r="H8" s="31">
        <f t="shared" si="13"/>
        <v>0</v>
      </c>
      <c r="I8" s="11">
        <f t="shared" si="14"/>
        <v>124</v>
      </c>
      <c r="J8" s="6">
        <f t="shared" si="14"/>
        <v>67</v>
      </c>
      <c r="K8" s="6">
        <f t="shared" si="14"/>
        <v>19</v>
      </c>
      <c r="L8" s="6">
        <f t="shared" si="14"/>
        <v>10</v>
      </c>
      <c r="M8" s="31">
        <f t="shared" si="14"/>
        <v>0</v>
      </c>
      <c r="N8" s="22"/>
      <c r="O8" s="154">
        <f t="shared" si="15"/>
        <v>382</v>
      </c>
      <c r="P8" s="154">
        <f t="shared" si="16"/>
        <v>0</v>
      </c>
      <c r="Q8" s="154">
        <f t="shared" si="17"/>
        <v>401</v>
      </c>
      <c r="R8" s="154">
        <f t="shared" si="18"/>
        <v>400</v>
      </c>
      <c r="S8" s="154">
        <f t="shared" si="19"/>
        <v>410</v>
      </c>
      <c r="T8" s="73"/>
      <c r="U8" s="74">
        <f>IF(B8=C8,0,IF(S8&lt;&gt;"-",(S8)/Přehled!$A$1,0))</f>
        <v>0.97619047619047616</v>
      </c>
    </row>
    <row r="9" spans="1:21" x14ac:dyDescent="0.25">
      <c r="A9" s="68">
        <v>7</v>
      </c>
      <c r="B9" s="69">
        <v>770</v>
      </c>
      <c r="C9" s="70"/>
      <c r="D9" s="11">
        <v>80</v>
      </c>
      <c r="E9" s="6">
        <f t="shared" si="10"/>
        <v>40</v>
      </c>
      <c r="F9" s="6">
        <f t="shared" si="11"/>
        <v>15</v>
      </c>
      <c r="G9" s="6">
        <f t="shared" si="12"/>
        <v>5</v>
      </c>
      <c r="H9" s="31">
        <f t="shared" si="13"/>
        <v>0</v>
      </c>
      <c r="I9" s="11">
        <f t="shared" si="14"/>
        <v>152</v>
      </c>
      <c r="J9" s="6">
        <f t="shared" si="14"/>
        <v>76</v>
      </c>
      <c r="K9" s="6">
        <f t="shared" si="14"/>
        <v>29</v>
      </c>
      <c r="L9" s="6">
        <f t="shared" si="14"/>
        <v>10</v>
      </c>
      <c r="M9" s="31">
        <f t="shared" si="14"/>
        <v>0</v>
      </c>
      <c r="N9" s="22"/>
      <c r="O9" s="154">
        <f t="shared" si="15"/>
        <v>466</v>
      </c>
      <c r="P9" s="154">
        <f t="shared" si="16"/>
        <v>0</v>
      </c>
      <c r="Q9" s="154">
        <f t="shared" si="17"/>
        <v>484</v>
      </c>
      <c r="R9" s="154">
        <f t="shared" si="18"/>
        <v>493</v>
      </c>
      <c r="S9" s="154">
        <f t="shared" si="19"/>
        <v>503</v>
      </c>
      <c r="T9" s="73"/>
      <c r="U9" s="74">
        <f>IF(B9=C9,0,IF(S9&lt;&gt;"-",(S9)/Přehled!$A$1,0))</f>
        <v>1.1976190476190476</v>
      </c>
    </row>
    <row r="10" spans="1:21" x14ac:dyDescent="0.25">
      <c r="A10" s="68">
        <v>8</v>
      </c>
      <c r="B10" s="69">
        <v>910</v>
      </c>
      <c r="C10" s="70"/>
      <c r="D10" s="11">
        <v>95</v>
      </c>
      <c r="E10" s="6">
        <f t="shared" si="10"/>
        <v>50</v>
      </c>
      <c r="F10" s="6">
        <f t="shared" si="11"/>
        <v>15</v>
      </c>
      <c r="G10" s="6">
        <f t="shared" si="12"/>
        <v>5</v>
      </c>
      <c r="H10" s="31">
        <f t="shared" si="13"/>
        <v>0</v>
      </c>
      <c r="I10" s="11">
        <f t="shared" si="14"/>
        <v>181</v>
      </c>
      <c r="J10" s="6">
        <f t="shared" si="14"/>
        <v>95</v>
      </c>
      <c r="K10" s="6">
        <f t="shared" si="14"/>
        <v>29</v>
      </c>
      <c r="L10" s="6">
        <f t="shared" si="14"/>
        <v>10</v>
      </c>
      <c r="M10" s="31">
        <f t="shared" si="14"/>
        <v>0</v>
      </c>
      <c r="N10" s="22"/>
      <c r="O10" s="154">
        <f t="shared" si="15"/>
        <v>548</v>
      </c>
      <c r="P10" s="154">
        <f t="shared" si="16"/>
        <v>0</v>
      </c>
      <c r="Q10" s="154">
        <f t="shared" si="17"/>
        <v>576</v>
      </c>
      <c r="R10" s="154">
        <f t="shared" si="18"/>
        <v>585</v>
      </c>
      <c r="S10" s="154">
        <f t="shared" si="19"/>
        <v>595</v>
      </c>
      <c r="T10" s="73"/>
      <c r="U10" s="74">
        <f>IF(B10=C10,0,IF(S10&lt;&gt;"-",(S10)/Přehled!$A$1,0))</f>
        <v>1.4166666666666667</v>
      </c>
    </row>
    <row r="11" spans="1:21" x14ac:dyDescent="0.25">
      <c r="A11" s="68">
        <v>9</v>
      </c>
      <c r="B11" s="69">
        <v>1060</v>
      </c>
      <c r="C11" s="70"/>
      <c r="D11" s="11">
        <v>110</v>
      </c>
      <c r="E11" s="6">
        <f t="shared" si="10"/>
        <v>55</v>
      </c>
      <c r="F11" s="6">
        <f t="shared" si="11"/>
        <v>20</v>
      </c>
      <c r="G11" s="6">
        <f t="shared" si="12"/>
        <v>5</v>
      </c>
      <c r="H11" s="31">
        <f t="shared" si="13"/>
        <v>0</v>
      </c>
      <c r="I11" s="11">
        <f t="shared" si="14"/>
        <v>209</v>
      </c>
      <c r="J11" s="6">
        <f t="shared" si="14"/>
        <v>105</v>
      </c>
      <c r="K11" s="6">
        <f t="shared" si="14"/>
        <v>38</v>
      </c>
      <c r="L11" s="6">
        <f t="shared" si="14"/>
        <v>10</v>
      </c>
      <c r="M11" s="31">
        <f t="shared" si="14"/>
        <v>0</v>
      </c>
      <c r="N11" s="22"/>
      <c r="O11" s="154">
        <f t="shared" si="15"/>
        <v>642</v>
      </c>
      <c r="P11" s="154">
        <f t="shared" si="16"/>
        <v>0</v>
      </c>
      <c r="Q11" s="154">
        <f t="shared" si="17"/>
        <v>670</v>
      </c>
      <c r="R11" s="154">
        <f t="shared" si="18"/>
        <v>688</v>
      </c>
      <c r="S11" s="154">
        <f t="shared" si="19"/>
        <v>698</v>
      </c>
      <c r="T11" s="73"/>
      <c r="U11" s="74">
        <f>IF(B11=C11,0,IF(S11&lt;&gt;"-",(S11)/Přehled!$A$1,0))</f>
        <v>1.661904761904762</v>
      </c>
    </row>
    <row r="12" spans="1:21" x14ac:dyDescent="0.25">
      <c r="A12" s="68">
        <v>10</v>
      </c>
      <c r="B12" s="69">
        <v>1210</v>
      </c>
      <c r="C12" s="70"/>
      <c r="D12" s="11">
        <v>125</v>
      </c>
      <c r="E12" s="6">
        <f t="shared" si="10"/>
        <v>65</v>
      </c>
      <c r="F12" s="6">
        <f t="shared" si="11"/>
        <v>20</v>
      </c>
      <c r="G12" s="6">
        <f t="shared" si="12"/>
        <v>5</v>
      </c>
      <c r="H12" s="31">
        <f t="shared" si="13"/>
        <v>0</v>
      </c>
      <c r="I12" s="11">
        <f t="shared" si="14"/>
        <v>238</v>
      </c>
      <c r="J12" s="6">
        <f t="shared" si="14"/>
        <v>124</v>
      </c>
      <c r="K12" s="6">
        <f t="shared" si="14"/>
        <v>38</v>
      </c>
      <c r="L12" s="6">
        <f t="shared" si="14"/>
        <v>10</v>
      </c>
      <c r="M12" s="31">
        <f t="shared" si="14"/>
        <v>0</v>
      </c>
      <c r="N12" s="22"/>
      <c r="O12" s="154">
        <f t="shared" si="15"/>
        <v>734</v>
      </c>
      <c r="P12" s="154">
        <f t="shared" si="16"/>
        <v>0</v>
      </c>
      <c r="Q12" s="154">
        <f t="shared" si="17"/>
        <v>772</v>
      </c>
      <c r="R12" s="154">
        <f t="shared" si="18"/>
        <v>790</v>
      </c>
      <c r="S12" s="154">
        <f t="shared" si="19"/>
        <v>800</v>
      </c>
      <c r="T12" s="73"/>
      <c r="U12" s="74">
        <f>IF(B12=C12,0,IF(S12&lt;&gt;"-",(S12)/Přehled!$A$1,0))</f>
        <v>1.9047619047619047</v>
      </c>
    </row>
    <row r="13" spans="1:21" x14ac:dyDescent="0.25">
      <c r="A13" s="121">
        <v>11</v>
      </c>
      <c r="B13" s="122">
        <v>1241</v>
      </c>
      <c r="C13" s="123"/>
      <c r="D13" s="76">
        <v>140</v>
      </c>
      <c r="E13" s="79">
        <f t="shared" si="10"/>
        <v>70</v>
      </c>
      <c r="F13" s="79">
        <f t="shared" si="11"/>
        <v>25</v>
      </c>
      <c r="G13" s="79">
        <f t="shared" si="12"/>
        <v>5</v>
      </c>
      <c r="H13" s="77">
        <f t="shared" si="13"/>
        <v>0</v>
      </c>
      <c r="I13" s="76">
        <f t="shared" si="14"/>
        <v>266</v>
      </c>
      <c r="J13" s="79">
        <f t="shared" si="14"/>
        <v>133</v>
      </c>
      <c r="K13" s="79">
        <f t="shared" si="14"/>
        <v>48</v>
      </c>
      <c r="L13" s="79">
        <f t="shared" si="14"/>
        <v>10</v>
      </c>
      <c r="M13" s="77">
        <f t="shared" si="14"/>
        <v>0</v>
      </c>
      <c r="N13" s="22"/>
      <c r="O13" s="154">
        <f t="shared" si="15"/>
        <v>709</v>
      </c>
      <c r="P13" s="154">
        <f t="shared" si="16"/>
        <v>0</v>
      </c>
      <c r="Q13" s="154">
        <f t="shared" si="17"/>
        <v>746</v>
      </c>
      <c r="R13" s="154">
        <f t="shared" si="18"/>
        <v>774</v>
      </c>
      <c r="S13" s="154">
        <f t="shared" si="19"/>
        <v>784</v>
      </c>
      <c r="T13" s="73"/>
      <c r="U13" s="74">
        <f>IF(B13=C13,0,IF(S13&lt;&gt;"-",(S13)/Přehled!$A$1,0))</f>
        <v>1.8666666666666667</v>
      </c>
    </row>
    <row r="14" spans="1:21" x14ac:dyDescent="0.25">
      <c r="A14" s="68">
        <v>12</v>
      </c>
      <c r="B14" s="69">
        <v>1272</v>
      </c>
      <c r="C14" s="70"/>
      <c r="D14" s="11">
        <v>155</v>
      </c>
      <c r="E14" s="6">
        <f t="shared" si="10"/>
        <v>80</v>
      </c>
      <c r="F14" s="6">
        <f t="shared" si="11"/>
        <v>25</v>
      </c>
      <c r="G14" s="6">
        <f t="shared" si="12"/>
        <v>5</v>
      </c>
      <c r="H14" s="31">
        <f t="shared" si="13"/>
        <v>0</v>
      </c>
      <c r="I14" s="11">
        <f t="shared" si="14"/>
        <v>295</v>
      </c>
      <c r="J14" s="6">
        <f t="shared" si="14"/>
        <v>152</v>
      </c>
      <c r="K14" s="6">
        <f t="shared" si="14"/>
        <v>48</v>
      </c>
      <c r="L14" s="6">
        <f t="shared" si="14"/>
        <v>10</v>
      </c>
      <c r="M14" s="31">
        <f t="shared" si="14"/>
        <v>0</v>
      </c>
      <c r="N14" s="22"/>
      <c r="O14" s="154">
        <f t="shared" si="15"/>
        <v>682</v>
      </c>
      <c r="P14" s="154">
        <f t="shared" si="16"/>
        <v>0</v>
      </c>
      <c r="Q14" s="154">
        <f t="shared" si="17"/>
        <v>729</v>
      </c>
      <c r="R14" s="154">
        <f t="shared" si="18"/>
        <v>757</v>
      </c>
      <c r="S14" s="154">
        <f t="shared" si="19"/>
        <v>767</v>
      </c>
      <c r="T14" s="73"/>
      <c r="U14" s="74">
        <f>IF(B14=C14,0,IF(S14&lt;&gt;"-",(S14)/Přehled!$A$1,0))</f>
        <v>1.8261904761904761</v>
      </c>
    </row>
    <row r="15" spans="1:21" x14ac:dyDescent="0.25">
      <c r="A15" s="71">
        <v>13</v>
      </c>
      <c r="B15" s="11">
        <v>1304</v>
      </c>
      <c r="C15" s="31"/>
      <c r="D15" s="11">
        <v>170</v>
      </c>
      <c r="E15" s="6">
        <f t="shared" si="10"/>
        <v>85</v>
      </c>
      <c r="F15" s="6">
        <f t="shared" si="11"/>
        <v>30</v>
      </c>
      <c r="G15" s="6">
        <f t="shared" si="12"/>
        <v>10</v>
      </c>
      <c r="H15" s="31">
        <f t="shared" si="13"/>
        <v>0</v>
      </c>
      <c r="I15" s="11">
        <f t="shared" si="14"/>
        <v>323</v>
      </c>
      <c r="J15" s="6">
        <f t="shared" si="14"/>
        <v>162</v>
      </c>
      <c r="K15" s="6">
        <f t="shared" si="14"/>
        <v>57</v>
      </c>
      <c r="L15" s="6">
        <f t="shared" si="14"/>
        <v>19</v>
      </c>
      <c r="M15" s="31">
        <f t="shared" si="14"/>
        <v>0</v>
      </c>
      <c r="N15" s="36"/>
      <c r="O15" s="72">
        <f t="shared" si="15"/>
        <v>658</v>
      </c>
      <c r="P15" s="72">
        <f t="shared" si="16"/>
        <v>0</v>
      </c>
      <c r="Q15" s="72">
        <f t="shared" si="17"/>
        <v>705</v>
      </c>
      <c r="R15" s="72">
        <f t="shared" si="18"/>
        <v>724</v>
      </c>
      <c r="S15" s="72">
        <f t="shared" si="19"/>
        <v>743</v>
      </c>
      <c r="T15" s="73"/>
      <c r="U15" s="74">
        <f>IF(B15=C15,0,IF(S15&lt;&gt;"-",(S15)/Přehled!$A$1,0))</f>
        <v>1.769047619047619</v>
      </c>
    </row>
    <row r="16" spans="1:21" x14ac:dyDescent="0.25">
      <c r="A16" s="75">
        <v>14</v>
      </c>
      <c r="B16" s="76">
        <v>1336</v>
      </c>
      <c r="C16" s="77"/>
      <c r="D16" s="78">
        <v>185</v>
      </c>
      <c r="E16" s="79">
        <f t="shared" si="10"/>
        <v>95</v>
      </c>
      <c r="F16" s="79">
        <f t="shared" si="11"/>
        <v>30</v>
      </c>
      <c r="G16" s="79">
        <f t="shared" si="12"/>
        <v>10</v>
      </c>
      <c r="H16" s="77">
        <f t="shared" si="13"/>
        <v>0</v>
      </c>
      <c r="I16" s="76">
        <f t="shared" si="14"/>
        <v>352</v>
      </c>
      <c r="J16" s="79">
        <f t="shared" si="14"/>
        <v>181</v>
      </c>
      <c r="K16" s="79">
        <f t="shared" si="14"/>
        <v>57</v>
      </c>
      <c r="L16" s="79">
        <f t="shared" si="14"/>
        <v>19</v>
      </c>
      <c r="M16" s="77">
        <f t="shared" si="14"/>
        <v>0</v>
      </c>
      <c r="N16" s="36"/>
      <c r="O16" s="72">
        <f t="shared" si="15"/>
        <v>632</v>
      </c>
      <c r="P16" s="72">
        <f t="shared" si="16"/>
        <v>0</v>
      </c>
      <c r="Q16" s="72">
        <f t="shared" si="17"/>
        <v>689</v>
      </c>
      <c r="R16" s="72">
        <f t="shared" si="18"/>
        <v>708</v>
      </c>
      <c r="S16" s="72">
        <f t="shared" si="19"/>
        <v>727</v>
      </c>
      <c r="T16" s="73"/>
      <c r="U16" s="74">
        <f>IF(B16=C16,0,IF(S16&lt;&gt;"-",(S16)/Přehled!$A$1,0))</f>
        <v>1.730952380952381</v>
      </c>
    </row>
    <row r="17" spans="1:24" x14ac:dyDescent="0.25">
      <c r="A17" s="139">
        <v>15</v>
      </c>
      <c r="B17" s="140">
        <v>1370</v>
      </c>
      <c r="C17" s="141"/>
      <c r="D17" s="142">
        <v>205</v>
      </c>
      <c r="E17" s="143">
        <f t="shared" si="10"/>
        <v>105</v>
      </c>
      <c r="F17" s="143">
        <f t="shared" si="11"/>
        <v>35</v>
      </c>
      <c r="G17" s="143">
        <f t="shared" si="12"/>
        <v>10</v>
      </c>
      <c r="H17" s="141">
        <f t="shared" si="13"/>
        <v>0</v>
      </c>
      <c r="I17" s="140">
        <f t="shared" si="14"/>
        <v>390</v>
      </c>
      <c r="J17" s="143">
        <f t="shared" si="14"/>
        <v>200</v>
      </c>
      <c r="K17" s="143">
        <f t="shared" si="14"/>
        <v>67</v>
      </c>
      <c r="L17" s="143">
        <f t="shared" si="14"/>
        <v>19</v>
      </c>
      <c r="M17" s="141">
        <f t="shared" si="14"/>
        <v>0</v>
      </c>
      <c r="N17" s="36"/>
      <c r="O17" s="72">
        <f t="shared" si="15"/>
        <v>590</v>
      </c>
      <c r="P17" s="72">
        <f t="shared" si="16"/>
        <v>0</v>
      </c>
      <c r="Q17" s="72">
        <f t="shared" si="17"/>
        <v>646</v>
      </c>
      <c r="R17" s="72">
        <f t="shared" si="18"/>
        <v>675</v>
      </c>
      <c r="S17" s="72">
        <f t="shared" si="19"/>
        <v>694</v>
      </c>
      <c r="T17" s="73"/>
      <c r="U17" s="74">
        <f>IF(B17=C17,0,IF(S17&lt;&gt;"-",(S17)/Přehled!$A$1,0))</f>
        <v>1.6523809523809523</v>
      </c>
    </row>
    <row r="18" spans="1:24" s="22" customFormat="1" x14ac:dyDescent="0.25">
      <c r="A18" s="81">
        <v>16</v>
      </c>
      <c r="B18" s="11">
        <v>1404</v>
      </c>
      <c r="C18" s="31"/>
      <c r="D18" s="82">
        <v>220</v>
      </c>
      <c r="E18" s="6">
        <f t="shared" si="10"/>
        <v>110</v>
      </c>
      <c r="F18" s="6">
        <f t="shared" si="11"/>
        <v>35</v>
      </c>
      <c r="G18" s="6">
        <f t="shared" si="12"/>
        <v>10</v>
      </c>
      <c r="H18" s="31">
        <f t="shared" si="13"/>
        <v>0</v>
      </c>
      <c r="I18" s="11">
        <f t="shared" si="14"/>
        <v>418</v>
      </c>
      <c r="J18" s="6">
        <f t="shared" si="14"/>
        <v>209</v>
      </c>
      <c r="K18" s="6">
        <f t="shared" si="14"/>
        <v>67</v>
      </c>
      <c r="L18" s="6">
        <f t="shared" si="14"/>
        <v>19</v>
      </c>
      <c r="M18" s="31">
        <f t="shared" si="14"/>
        <v>0</v>
      </c>
      <c r="N18" s="36"/>
      <c r="O18" s="72">
        <f t="shared" si="15"/>
        <v>568</v>
      </c>
      <c r="P18" s="72">
        <f t="shared" si="16"/>
        <v>0</v>
      </c>
      <c r="Q18" s="72">
        <f t="shared" si="17"/>
        <v>643</v>
      </c>
      <c r="R18" s="72">
        <f t="shared" si="18"/>
        <v>672</v>
      </c>
      <c r="S18" s="72">
        <f t="shared" si="19"/>
        <v>691</v>
      </c>
      <c r="T18" s="73"/>
      <c r="U18" s="74">
        <f>IF(B18=C18,0,IF(S18&lt;&gt;"-",(S18)/Přehled!$A$1,0))</f>
        <v>1.6452380952380952</v>
      </c>
      <c r="W18"/>
      <c r="X18"/>
    </row>
    <row r="19" spans="1:24" s="22" customFormat="1" x14ac:dyDescent="0.25">
      <c r="A19" s="81">
        <v>17</v>
      </c>
      <c r="B19" s="11">
        <v>1439</v>
      </c>
      <c r="C19" s="31"/>
      <c r="D19" s="82">
        <v>235</v>
      </c>
      <c r="E19" s="6">
        <f t="shared" si="10"/>
        <v>120</v>
      </c>
      <c r="F19" s="6">
        <f t="shared" si="11"/>
        <v>40</v>
      </c>
      <c r="G19" s="6">
        <f t="shared" si="12"/>
        <v>10</v>
      </c>
      <c r="H19" s="31">
        <f t="shared" si="13"/>
        <v>0</v>
      </c>
      <c r="I19" s="11">
        <f t="shared" si="14"/>
        <v>447</v>
      </c>
      <c r="J19" s="6">
        <f t="shared" si="14"/>
        <v>228</v>
      </c>
      <c r="K19" s="6">
        <f t="shared" si="14"/>
        <v>76</v>
      </c>
      <c r="L19" s="6">
        <f t="shared" si="14"/>
        <v>19</v>
      </c>
      <c r="M19" s="31">
        <f t="shared" si="14"/>
        <v>0</v>
      </c>
      <c r="N19" s="36"/>
      <c r="O19" s="72">
        <f t="shared" si="15"/>
        <v>545</v>
      </c>
      <c r="P19" s="72">
        <f t="shared" si="16"/>
        <v>0</v>
      </c>
      <c r="Q19" s="72">
        <f t="shared" si="17"/>
        <v>612</v>
      </c>
      <c r="R19" s="72">
        <f t="shared" si="18"/>
        <v>650</v>
      </c>
      <c r="S19" s="72">
        <f t="shared" si="19"/>
        <v>669</v>
      </c>
      <c r="T19" s="73"/>
      <c r="U19" s="74">
        <f>IF(B19=C19,0,IF(S19&lt;&gt;"-",(S19)/Přehled!$A$1,0))</f>
        <v>1.5928571428571427</v>
      </c>
      <c r="W19"/>
      <c r="X19"/>
    </row>
    <row r="20" spans="1:24" s="22" customFormat="1" x14ac:dyDescent="0.25">
      <c r="A20" s="81">
        <v>18</v>
      </c>
      <c r="B20" s="11">
        <v>1475</v>
      </c>
      <c r="C20" s="31"/>
      <c r="D20" s="82">
        <v>255</v>
      </c>
      <c r="E20" s="6">
        <f t="shared" si="10"/>
        <v>130</v>
      </c>
      <c r="F20" s="6">
        <f t="shared" si="11"/>
        <v>45</v>
      </c>
      <c r="G20" s="6">
        <f t="shared" si="12"/>
        <v>10</v>
      </c>
      <c r="H20" s="31">
        <f t="shared" si="13"/>
        <v>0</v>
      </c>
      <c r="I20" s="11">
        <f t="shared" si="14"/>
        <v>485</v>
      </c>
      <c r="J20" s="6">
        <f t="shared" si="14"/>
        <v>247</v>
      </c>
      <c r="K20" s="6">
        <f t="shared" si="14"/>
        <v>86</v>
      </c>
      <c r="L20" s="6">
        <f t="shared" si="14"/>
        <v>19</v>
      </c>
      <c r="M20" s="31">
        <f t="shared" si="14"/>
        <v>0</v>
      </c>
      <c r="N20" s="36"/>
      <c r="O20" s="72">
        <f t="shared" si="15"/>
        <v>505</v>
      </c>
      <c r="P20" s="72">
        <f t="shared" si="16"/>
        <v>0</v>
      </c>
      <c r="Q20" s="72">
        <f t="shared" si="17"/>
        <v>571</v>
      </c>
      <c r="R20" s="72">
        <f t="shared" si="18"/>
        <v>619</v>
      </c>
      <c r="S20" s="72">
        <f t="shared" si="19"/>
        <v>638</v>
      </c>
      <c r="T20" s="73"/>
      <c r="U20" s="74">
        <f>IF(B20=C20,0,IF(S20&lt;&gt;"-",(S20)/Přehled!$A$1,0))</f>
        <v>1.519047619047619</v>
      </c>
      <c r="W20"/>
      <c r="X20"/>
    </row>
    <row r="21" spans="1:24" s="22" customFormat="1" x14ac:dyDescent="0.25">
      <c r="A21" s="81">
        <v>19</v>
      </c>
      <c r="B21" s="11">
        <v>1512</v>
      </c>
      <c r="C21" s="31"/>
      <c r="D21" s="82">
        <v>270</v>
      </c>
      <c r="E21" s="6">
        <f t="shared" si="10"/>
        <v>135</v>
      </c>
      <c r="F21" s="6">
        <f t="shared" si="11"/>
        <v>45</v>
      </c>
      <c r="G21" s="6">
        <f t="shared" si="12"/>
        <v>10</v>
      </c>
      <c r="H21" s="31">
        <f t="shared" si="13"/>
        <v>0</v>
      </c>
      <c r="I21" s="11">
        <f t="shared" si="14"/>
        <v>513</v>
      </c>
      <c r="J21" s="6">
        <f t="shared" si="14"/>
        <v>257</v>
      </c>
      <c r="K21" s="6">
        <f t="shared" si="14"/>
        <v>86</v>
      </c>
      <c r="L21" s="6">
        <f t="shared" si="14"/>
        <v>19</v>
      </c>
      <c r="M21" s="31">
        <f t="shared" si="14"/>
        <v>0</v>
      </c>
      <c r="N21" s="36"/>
      <c r="O21" s="72">
        <f t="shared" si="15"/>
        <v>486</v>
      </c>
      <c r="P21" s="72">
        <f t="shared" si="16"/>
        <v>0</v>
      </c>
      <c r="Q21" s="72">
        <f t="shared" si="17"/>
        <v>570</v>
      </c>
      <c r="R21" s="72">
        <f t="shared" si="18"/>
        <v>618</v>
      </c>
      <c r="S21" s="72">
        <f t="shared" si="19"/>
        <v>637</v>
      </c>
      <c r="T21" s="73"/>
      <c r="U21" s="74">
        <f>IF(B21=C21,0,IF(S21&lt;&gt;"-",(S21)/Přehled!$A$1,0))</f>
        <v>1.5166666666666666</v>
      </c>
      <c r="W21"/>
      <c r="X21"/>
    </row>
    <row r="22" spans="1:24" s="22" customFormat="1" x14ac:dyDescent="0.25">
      <c r="A22" s="81">
        <v>20</v>
      </c>
      <c r="B22" s="11">
        <v>1549</v>
      </c>
      <c r="C22" s="31"/>
      <c r="D22" s="82">
        <v>290</v>
      </c>
      <c r="E22" s="6">
        <f t="shared" si="10"/>
        <v>145</v>
      </c>
      <c r="F22" s="6">
        <f t="shared" si="11"/>
        <v>50</v>
      </c>
      <c r="G22" s="6">
        <f t="shared" si="12"/>
        <v>15</v>
      </c>
      <c r="H22" s="31">
        <f t="shared" si="13"/>
        <v>5</v>
      </c>
      <c r="I22" s="11">
        <f t="shared" si="14"/>
        <v>551</v>
      </c>
      <c r="J22" s="6">
        <f t="shared" si="14"/>
        <v>276</v>
      </c>
      <c r="K22" s="6">
        <f t="shared" si="14"/>
        <v>95</v>
      </c>
      <c r="L22" s="6">
        <f t="shared" si="14"/>
        <v>29</v>
      </c>
      <c r="M22" s="31">
        <f t="shared" si="14"/>
        <v>10</v>
      </c>
      <c r="N22" s="36"/>
      <c r="O22" s="72">
        <f t="shared" si="15"/>
        <v>447</v>
      </c>
      <c r="P22" s="72">
        <f t="shared" si="16"/>
        <v>0</v>
      </c>
      <c r="Q22" s="72">
        <f t="shared" si="17"/>
        <v>532</v>
      </c>
      <c r="R22" s="72">
        <f t="shared" si="18"/>
        <v>569</v>
      </c>
      <c r="S22" s="72">
        <f t="shared" si="19"/>
        <v>588</v>
      </c>
      <c r="T22" s="73"/>
      <c r="U22" s="74">
        <f>IF(B22=C22,0,IF(S22&lt;&gt;"-",(S22)/Přehled!$A$1,0))</f>
        <v>1.4</v>
      </c>
      <c r="W22"/>
      <c r="X22"/>
    </row>
    <row r="23" spans="1:24" s="22" customFormat="1" x14ac:dyDescent="0.25">
      <c r="A23" s="50">
        <v>21</v>
      </c>
      <c r="B23" s="51">
        <v>1588</v>
      </c>
      <c r="C23" s="52"/>
      <c r="D23" s="53">
        <v>305</v>
      </c>
      <c r="E23" s="54">
        <f t="shared" si="10"/>
        <v>155</v>
      </c>
      <c r="F23" s="54">
        <f t="shared" si="11"/>
        <v>50</v>
      </c>
      <c r="G23" s="54">
        <f t="shared" si="12"/>
        <v>15</v>
      </c>
      <c r="H23" s="52">
        <f t="shared" si="13"/>
        <v>5</v>
      </c>
      <c r="I23" s="51">
        <f t="shared" si="14"/>
        <v>580</v>
      </c>
      <c r="J23" s="54">
        <f t="shared" si="14"/>
        <v>295</v>
      </c>
      <c r="K23" s="54">
        <f t="shared" si="14"/>
        <v>95</v>
      </c>
      <c r="L23" s="54">
        <f t="shared" si="14"/>
        <v>29</v>
      </c>
      <c r="M23" s="52">
        <f t="shared" si="14"/>
        <v>10</v>
      </c>
      <c r="N23" s="36"/>
      <c r="O23" s="83">
        <f t="shared" si="15"/>
        <v>428</v>
      </c>
      <c r="P23" s="83">
        <f t="shared" si="16"/>
        <v>0</v>
      </c>
      <c r="Q23" s="83">
        <f t="shared" si="17"/>
        <v>523</v>
      </c>
      <c r="R23" s="83">
        <f t="shared" si="18"/>
        <v>560</v>
      </c>
      <c r="S23" s="83">
        <f t="shared" si="19"/>
        <v>579</v>
      </c>
      <c r="T23" s="73"/>
      <c r="U23" s="74">
        <f>IF(B23=C23,0,IF(S23&lt;&gt;"-",(S23)/Přehled!$A$1,0))</f>
        <v>1.3785714285714286</v>
      </c>
      <c r="W23"/>
      <c r="X23"/>
    </row>
    <row r="24" spans="1:24" s="22" customFormat="1" x14ac:dyDescent="0.25">
      <c r="A24" s="55">
        <v>22</v>
      </c>
      <c r="B24" s="34">
        <v>1628</v>
      </c>
      <c r="C24" s="7"/>
      <c r="D24" s="56">
        <v>325</v>
      </c>
      <c r="E24" s="41">
        <f t="shared" si="10"/>
        <v>165</v>
      </c>
      <c r="F24" s="41">
        <f t="shared" si="11"/>
        <v>55</v>
      </c>
      <c r="G24" s="41">
        <f t="shared" si="12"/>
        <v>15</v>
      </c>
      <c r="H24" s="7">
        <f t="shared" si="13"/>
        <v>5</v>
      </c>
      <c r="I24" s="34">
        <f t="shared" si="14"/>
        <v>618</v>
      </c>
      <c r="J24" s="41">
        <f t="shared" si="14"/>
        <v>314</v>
      </c>
      <c r="K24" s="41">
        <f t="shared" si="14"/>
        <v>105</v>
      </c>
      <c r="L24" s="41">
        <f t="shared" si="14"/>
        <v>29</v>
      </c>
      <c r="M24" s="7">
        <f t="shared" si="14"/>
        <v>10</v>
      </c>
      <c r="N24" s="36"/>
      <c r="O24" s="83">
        <f t="shared" si="15"/>
        <v>392</v>
      </c>
      <c r="P24" s="83">
        <f t="shared" si="16"/>
        <v>0</v>
      </c>
      <c r="Q24" s="83">
        <f t="shared" si="17"/>
        <v>486</v>
      </c>
      <c r="R24" s="83">
        <f t="shared" si="18"/>
        <v>533</v>
      </c>
      <c r="S24" s="83">
        <f t="shared" si="19"/>
        <v>552</v>
      </c>
      <c r="T24" s="73"/>
      <c r="U24" s="74">
        <f>IF(B24=C24,0,IF(S24&lt;&gt;"-",(S24)/Přehled!$A$1,0))</f>
        <v>1.3142857142857143</v>
      </c>
      <c r="W24"/>
      <c r="X24"/>
    </row>
    <row r="25" spans="1:24" s="22" customFormat="1" x14ac:dyDescent="0.25">
      <c r="A25" s="55">
        <v>23</v>
      </c>
      <c r="B25" s="34">
        <v>1668</v>
      </c>
      <c r="C25" s="7"/>
      <c r="D25" s="56">
        <v>345</v>
      </c>
      <c r="E25" s="41">
        <f t="shared" si="10"/>
        <v>175</v>
      </c>
      <c r="F25" s="41">
        <f t="shared" si="11"/>
        <v>60</v>
      </c>
      <c r="G25" s="41">
        <f t="shared" si="12"/>
        <v>15</v>
      </c>
      <c r="H25" s="7">
        <f t="shared" si="13"/>
        <v>5</v>
      </c>
      <c r="I25" s="34">
        <f t="shared" si="14"/>
        <v>656</v>
      </c>
      <c r="J25" s="41">
        <f t="shared" si="14"/>
        <v>333</v>
      </c>
      <c r="K25" s="41">
        <f t="shared" si="14"/>
        <v>114</v>
      </c>
      <c r="L25" s="41">
        <f t="shared" si="14"/>
        <v>29</v>
      </c>
      <c r="M25" s="7">
        <f t="shared" si="14"/>
        <v>10</v>
      </c>
      <c r="N25" s="36"/>
      <c r="O25" s="83">
        <f t="shared" si="15"/>
        <v>356</v>
      </c>
      <c r="P25" s="83">
        <f t="shared" si="16"/>
        <v>0</v>
      </c>
      <c r="Q25" s="83">
        <f t="shared" si="17"/>
        <v>451</v>
      </c>
      <c r="R25" s="83">
        <f t="shared" si="18"/>
        <v>507</v>
      </c>
      <c r="S25" s="83">
        <f t="shared" si="19"/>
        <v>526</v>
      </c>
      <c r="T25" s="73"/>
      <c r="U25" s="74">
        <f>IF(B25=C25,0,IF(S25&lt;&gt;"-",(S25)/Přehled!$A$1,0))</f>
        <v>1.2523809523809524</v>
      </c>
      <c r="W25"/>
      <c r="X25"/>
    </row>
    <row r="26" spans="1:24" s="22" customFormat="1" x14ac:dyDescent="0.25">
      <c r="A26" s="55">
        <v>24</v>
      </c>
      <c r="B26" s="34">
        <v>1710</v>
      </c>
      <c r="C26" s="7"/>
      <c r="D26" s="56">
        <v>360</v>
      </c>
      <c r="E26" s="41">
        <f t="shared" si="10"/>
        <v>180</v>
      </c>
      <c r="F26" s="41">
        <f t="shared" si="11"/>
        <v>60</v>
      </c>
      <c r="G26" s="41">
        <f t="shared" si="12"/>
        <v>15</v>
      </c>
      <c r="H26" s="7">
        <f t="shared" si="13"/>
        <v>5</v>
      </c>
      <c r="I26" s="34">
        <f t="shared" si="14"/>
        <v>684</v>
      </c>
      <c r="J26" s="41">
        <f t="shared" si="14"/>
        <v>342</v>
      </c>
      <c r="K26" s="41">
        <f t="shared" si="14"/>
        <v>114</v>
      </c>
      <c r="L26" s="41">
        <f t="shared" si="14"/>
        <v>29</v>
      </c>
      <c r="M26" s="7">
        <f t="shared" si="14"/>
        <v>10</v>
      </c>
      <c r="N26" s="36"/>
      <c r="O26" s="83">
        <f t="shared" si="15"/>
        <v>342</v>
      </c>
      <c r="P26" s="83">
        <f t="shared" si="16"/>
        <v>0</v>
      </c>
      <c r="Q26" s="83">
        <f t="shared" si="17"/>
        <v>456</v>
      </c>
      <c r="R26" s="83">
        <f t="shared" si="18"/>
        <v>512</v>
      </c>
      <c r="S26" s="83">
        <f t="shared" si="19"/>
        <v>531</v>
      </c>
      <c r="T26" s="73"/>
      <c r="U26" s="74">
        <f>IF(B26=C26,0,IF(S26&lt;&gt;"-",(S26)/Přehled!$A$1,0))</f>
        <v>1.2642857142857142</v>
      </c>
      <c r="W26"/>
      <c r="X26"/>
    </row>
    <row r="27" spans="1:24" s="22" customFormat="1" x14ac:dyDescent="0.25">
      <c r="A27" s="55">
        <v>25</v>
      </c>
      <c r="B27" s="34">
        <v>1753</v>
      </c>
      <c r="C27" s="7"/>
      <c r="D27" s="56">
        <v>380</v>
      </c>
      <c r="E27" s="41">
        <f t="shared" si="10"/>
        <v>190</v>
      </c>
      <c r="F27" s="41">
        <f t="shared" si="11"/>
        <v>65</v>
      </c>
      <c r="G27" s="41">
        <f t="shared" si="12"/>
        <v>15</v>
      </c>
      <c r="H27" s="7">
        <f t="shared" si="13"/>
        <v>5</v>
      </c>
      <c r="I27" s="34">
        <f t="shared" si="14"/>
        <v>722</v>
      </c>
      <c r="J27" s="41">
        <f t="shared" si="14"/>
        <v>361</v>
      </c>
      <c r="K27" s="41">
        <f t="shared" si="14"/>
        <v>124</v>
      </c>
      <c r="L27" s="41">
        <f t="shared" si="14"/>
        <v>29</v>
      </c>
      <c r="M27" s="7">
        <f t="shared" si="14"/>
        <v>10</v>
      </c>
      <c r="N27" s="36"/>
      <c r="O27" s="83">
        <f t="shared" si="15"/>
        <v>309</v>
      </c>
      <c r="P27" s="83">
        <f t="shared" si="16"/>
        <v>0</v>
      </c>
      <c r="Q27" s="83">
        <f t="shared" si="17"/>
        <v>422</v>
      </c>
      <c r="R27" s="83">
        <f t="shared" si="18"/>
        <v>488</v>
      </c>
      <c r="S27" s="83">
        <f t="shared" si="19"/>
        <v>507</v>
      </c>
      <c r="T27" s="73"/>
      <c r="U27" s="74">
        <f>IF(B27=C27,0,IF(S27&lt;&gt;"-",(S27)/Přehled!$A$1,0))</f>
        <v>1.2071428571428571</v>
      </c>
      <c r="W27"/>
      <c r="X27"/>
    </row>
    <row r="28" spans="1:24" s="22" customFormat="1" x14ac:dyDescent="0.25">
      <c r="A28" s="55">
        <v>26</v>
      </c>
      <c r="B28" s="34">
        <v>1797</v>
      </c>
      <c r="C28" s="7"/>
      <c r="D28" s="56">
        <v>400</v>
      </c>
      <c r="E28" s="41">
        <f t="shared" si="10"/>
        <v>200</v>
      </c>
      <c r="F28" s="41">
        <f t="shared" si="11"/>
        <v>65</v>
      </c>
      <c r="G28" s="41">
        <f t="shared" si="12"/>
        <v>15</v>
      </c>
      <c r="H28" s="7">
        <f t="shared" si="13"/>
        <v>5</v>
      </c>
      <c r="I28" s="34">
        <f t="shared" si="14"/>
        <v>760</v>
      </c>
      <c r="J28" s="41">
        <f t="shared" si="14"/>
        <v>380</v>
      </c>
      <c r="K28" s="41">
        <f t="shared" si="14"/>
        <v>124</v>
      </c>
      <c r="L28" s="41">
        <f t="shared" si="14"/>
        <v>29</v>
      </c>
      <c r="M28" s="7">
        <f t="shared" si="14"/>
        <v>10</v>
      </c>
      <c r="N28" s="36"/>
      <c r="O28" s="83">
        <f t="shared" si="15"/>
        <v>277</v>
      </c>
      <c r="P28" s="83">
        <f t="shared" si="16"/>
        <v>0</v>
      </c>
      <c r="Q28" s="83">
        <f t="shared" si="17"/>
        <v>409</v>
      </c>
      <c r="R28" s="83">
        <f t="shared" si="18"/>
        <v>475</v>
      </c>
      <c r="S28" s="83">
        <f t="shared" si="19"/>
        <v>494</v>
      </c>
      <c r="T28" s="73"/>
      <c r="U28" s="74">
        <f>IF(B28=C28,0,IF(S28&lt;&gt;"-",(S28)/Přehled!$A$1,0))</f>
        <v>1.1761904761904762</v>
      </c>
      <c r="W28"/>
      <c r="X28"/>
    </row>
    <row r="29" spans="1:24" s="22" customFormat="1" x14ac:dyDescent="0.25">
      <c r="A29" s="55">
        <v>27</v>
      </c>
      <c r="B29" s="34">
        <v>1842</v>
      </c>
      <c r="C29" s="7"/>
      <c r="D29" s="56">
        <v>415</v>
      </c>
      <c r="E29" s="41">
        <f t="shared" si="10"/>
        <v>210</v>
      </c>
      <c r="F29" s="41">
        <f t="shared" si="11"/>
        <v>70</v>
      </c>
      <c r="G29" s="41">
        <f t="shared" si="12"/>
        <v>20</v>
      </c>
      <c r="H29" s="7">
        <f t="shared" si="13"/>
        <v>5</v>
      </c>
      <c r="I29" s="34">
        <f t="shared" si="14"/>
        <v>789</v>
      </c>
      <c r="J29" s="41">
        <f t="shared" si="14"/>
        <v>399</v>
      </c>
      <c r="K29" s="41">
        <f t="shared" si="14"/>
        <v>133</v>
      </c>
      <c r="L29" s="41">
        <f t="shared" si="14"/>
        <v>38</v>
      </c>
      <c r="M29" s="7">
        <f t="shared" si="14"/>
        <v>10</v>
      </c>
      <c r="N29" s="36"/>
      <c r="O29" s="83">
        <f t="shared" si="15"/>
        <v>264</v>
      </c>
      <c r="P29" s="83">
        <f t="shared" si="16"/>
        <v>0</v>
      </c>
      <c r="Q29" s="83">
        <f t="shared" si="17"/>
        <v>388</v>
      </c>
      <c r="R29" s="83">
        <f t="shared" si="18"/>
        <v>445</v>
      </c>
      <c r="S29" s="83">
        <f t="shared" si="19"/>
        <v>473</v>
      </c>
      <c r="T29" s="73"/>
      <c r="U29" s="74">
        <f>IF(B29=C29,0,IF(S29&lt;&gt;"-",(S29)/Přehled!$A$1,0))</f>
        <v>1.1261904761904762</v>
      </c>
      <c r="W29"/>
      <c r="X29"/>
    </row>
    <row r="30" spans="1:24" s="22" customFormat="1" x14ac:dyDescent="0.25">
      <c r="A30" s="55">
        <v>28</v>
      </c>
      <c r="B30" s="34">
        <v>1888</v>
      </c>
      <c r="C30" s="7"/>
      <c r="D30" s="56">
        <v>435</v>
      </c>
      <c r="E30" s="41">
        <f t="shared" si="10"/>
        <v>220</v>
      </c>
      <c r="F30" s="41">
        <f t="shared" si="11"/>
        <v>75</v>
      </c>
      <c r="G30" s="41">
        <f t="shared" si="12"/>
        <v>20</v>
      </c>
      <c r="H30" s="7">
        <f t="shared" si="13"/>
        <v>5</v>
      </c>
      <c r="I30" s="34">
        <f t="shared" si="14"/>
        <v>827</v>
      </c>
      <c r="J30" s="41">
        <f t="shared" si="14"/>
        <v>418</v>
      </c>
      <c r="K30" s="41">
        <f t="shared" si="14"/>
        <v>143</v>
      </c>
      <c r="L30" s="41">
        <f t="shared" si="14"/>
        <v>38</v>
      </c>
      <c r="M30" s="7">
        <f t="shared" si="14"/>
        <v>10</v>
      </c>
      <c r="N30" s="36"/>
      <c r="O30" s="83">
        <f t="shared" si="15"/>
        <v>234</v>
      </c>
      <c r="P30" s="83">
        <f t="shared" si="16"/>
        <v>0</v>
      </c>
      <c r="Q30" s="83">
        <f t="shared" si="17"/>
        <v>357</v>
      </c>
      <c r="R30" s="83">
        <f t="shared" si="18"/>
        <v>424</v>
      </c>
      <c r="S30" s="83">
        <f t="shared" si="19"/>
        <v>452</v>
      </c>
      <c r="T30" s="73"/>
      <c r="U30" s="74">
        <f>IF(B30=C30,0,IF(S30&lt;&gt;"-",(S30)/Přehled!$A$1,0))</f>
        <v>1.0761904761904761</v>
      </c>
      <c r="W30"/>
      <c r="X30"/>
    </row>
    <row r="31" spans="1:24" s="22" customFormat="1" x14ac:dyDescent="0.25">
      <c r="A31" s="55">
        <v>29</v>
      </c>
      <c r="B31" s="34">
        <v>1935</v>
      </c>
      <c r="C31" s="7"/>
      <c r="D31" s="56">
        <v>455</v>
      </c>
      <c r="E31" s="41">
        <f t="shared" si="10"/>
        <v>230</v>
      </c>
      <c r="F31" s="41">
        <f t="shared" si="11"/>
        <v>75</v>
      </c>
      <c r="G31" s="41">
        <f t="shared" si="12"/>
        <v>20</v>
      </c>
      <c r="H31" s="7">
        <f t="shared" si="13"/>
        <v>5</v>
      </c>
      <c r="I31" s="34">
        <f t="shared" si="14"/>
        <v>865</v>
      </c>
      <c r="J31" s="41">
        <f t="shared" si="14"/>
        <v>437</v>
      </c>
      <c r="K31" s="41">
        <f t="shared" si="14"/>
        <v>143</v>
      </c>
      <c r="L31" s="41">
        <f t="shared" si="14"/>
        <v>38</v>
      </c>
      <c r="M31" s="7">
        <f t="shared" si="14"/>
        <v>10</v>
      </c>
      <c r="N31" s="36"/>
      <c r="O31" s="83">
        <f t="shared" si="15"/>
        <v>205</v>
      </c>
      <c r="P31" s="83">
        <f t="shared" si="16"/>
        <v>0</v>
      </c>
      <c r="Q31" s="83">
        <f t="shared" si="17"/>
        <v>347</v>
      </c>
      <c r="R31" s="83">
        <f t="shared" si="18"/>
        <v>414</v>
      </c>
      <c r="S31" s="83">
        <f t="shared" si="19"/>
        <v>442</v>
      </c>
      <c r="T31" s="73"/>
      <c r="U31" s="74">
        <f>IF(B31=C31,0,IF(S31&lt;&gt;"-",(S31)/Přehled!$A$1,0))</f>
        <v>1.0523809523809524</v>
      </c>
      <c r="W31"/>
      <c r="X31"/>
    </row>
    <row r="32" spans="1:24" s="22" customFormat="1" x14ac:dyDescent="0.25">
      <c r="A32" s="55">
        <v>30</v>
      </c>
      <c r="B32" s="34">
        <v>1983</v>
      </c>
      <c r="C32" s="7"/>
      <c r="D32" s="56">
        <v>475</v>
      </c>
      <c r="E32" s="41">
        <f t="shared" si="10"/>
        <v>240</v>
      </c>
      <c r="F32" s="41">
        <f t="shared" si="11"/>
        <v>80</v>
      </c>
      <c r="G32" s="41">
        <f t="shared" si="12"/>
        <v>20</v>
      </c>
      <c r="H32" s="7">
        <f t="shared" si="13"/>
        <v>5</v>
      </c>
      <c r="I32" s="34">
        <f t="shared" si="14"/>
        <v>903</v>
      </c>
      <c r="J32" s="41">
        <f t="shared" si="14"/>
        <v>456</v>
      </c>
      <c r="K32" s="41">
        <f t="shared" si="14"/>
        <v>152</v>
      </c>
      <c r="L32" s="41">
        <f t="shared" si="14"/>
        <v>38</v>
      </c>
      <c r="M32" s="7">
        <f t="shared" si="14"/>
        <v>10</v>
      </c>
      <c r="N32" s="36"/>
      <c r="O32" s="83">
        <f t="shared" si="15"/>
        <v>177</v>
      </c>
      <c r="P32" s="83">
        <f t="shared" si="16"/>
        <v>0</v>
      </c>
      <c r="Q32" s="83">
        <f t="shared" si="17"/>
        <v>320</v>
      </c>
      <c r="R32" s="83">
        <f t="shared" si="18"/>
        <v>396</v>
      </c>
      <c r="S32" s="83">
        <f t="shared" si="19"/>
        <v>424</v>
      </c>
      <c r="T32" s="73"/>
      <c r="U32" s="74">
        <f>IF(B32=C32,0,IF(S32&lt;&gt;"-",(S32)/Přehled!$A$1,0))</f>
        <v>1.0095238095238095</v>
      </c>
      <c r="W32"/>
      <c r="X32"/>
    </row>
    <row r="33" spans="1:24" s="22" customFormat="1" x14ac:dyDescent="0.25">
      <c r="A33" s="50">
        <v>31</v>
      </c>
      <c r="B33" s="51">
        <v>2033</v>
      </c>
      <c r="C33" s="52"/>
      <c r="D33" s="53">
        <v>495</v>
      </c>
      <c r="E33" s="54">
        <f t="shared" si="10"/>
        <v>250</v>
      </c>
      <c r="F33" s="54">
        <f t="shared" si="11"/>
        <v>85</v>
      </c>
      <c r="G33" s="54">
        <f t="shared" si="12"/>
        <v>20</v>
      </c>
      <c r="H33" s="52">
        <f t="shared" si="13"/>
        <v>5</v>
      </c>
      <c r="I33" s="51">
        <f t="shared" si="14"/>
        <v>941</v>
      </c>
      <c r="J33" s="54">
        <f t="shared" si="14"/>
        <v>475</v>
      </c>
      <c r="K33" s="54">
        <f t="shared" si="14"/>
        <v>162</v>
      </c>
      <c r="L33" s="54">
        <f t="shared" si="14"/>
        <v>38</v>
      </c>
      <c r="M33" s="52">
        <f t="shared" si="14"/>
        <v>10</v>
      </c>
      <c r="N33" s="36"/>
      <c r="O33" s="83">
        <f t="shared" si="15"/>
        <v>151</v>
      </c>
      <c r="P33" s="83">
        <f t="shared" si="16"/>
        <v>0</v>
      </c>
      <c r="Q33" s="83">
        <f t="shared" si="17"/>
        <v>293</v>
      </c>
      <c r="R33" s="83">
        <f t="shared" si="18"/>
        <v>379</v>
      </c>
      <c r="S33" s="83">
        <f t="shared" si="19"/>
        <v>407</v>
      </c>
      <c r="T33" s="73"/>
      <c r="U33" s="74">
        <f>IF(B33=C33,0,IF(S33&lt;&gt;"-",(S33)/Přehled!$A$1,0))</f>
        <v>0.96904761904761905</v>
      </c>
      <c r="W33"/>
      <c r="X33"/>
    </row>
    <row r="34" spans="1:24" s="22" customFormat="1" x14ac:dyDescent="0.25">
      <c r="A34" s="55">
        <v>32</v>
      </c>
      <c r="B34" s="34">
        <v>2084</v>
      </c>
      <c r="C34" s="7"/>
      <c r="D34" s="56">
        <v>510</v>
      </c>
      <c r="E34" s="41">
        <f t="shared" si="10"/>
        <v>255</v>
      </c>
      <c r="F34" s="41">
        <f t="shared" si="11"/>
        <v>85</v>
      </c>
      <c r="G34" s="41">
        <f t="shared" si="12"/>
        <v>20</v>
      </c>
      <c r="H34" s="7">
        <f t="shared" si="13"/>
        <v>5</v>
      </c>
      <c r="I34" s="34">
        <f t="shared" si="14"/>
        <v>969</v>
      </c>
      <c r="J34" s="41">
        <f t="shared" si="14"/>
        <v>485</v>
      </c>
      <c r="K34" s="41">
        <f t="shared" si="14"/>
        <v>162</v>
      </c>
      <c r="L34" s="41">
        <f t="shared" si="14"/>
        <v>38</v>
      </c>
      <c r="M34" s="7">
        <f t="shared" si="14"/>
        <v>10</v>
      </c>
      <c r="N34" s="36"/>
      <c r="O34" s="83">
        <f t="shared" si="15"/>
        <v>146</v>
      </c>
      <c r="P34" s="83">
        <f t="shared" si="16"/>
        <v>0</v>
      </c>
      <c r="Q34" s="83">
        <f t="shared" si="17"/>
        <v>306</v>
      </c>
      <c r="R34" s="83">
        <f t="shared" si="18"/>
        <v>392</v>
      </c>
      <c r="S34" s="83">
        <f t="shared" si="19"/>
        <v>420</v>
      </c>
      <c r="T34" s="73"/>
      <c r="U34" s="74">
        <f>IF(B34=C34,0,IF(S34&lt;&gt;"-",(S34)/Přehled!$A$1,0))</f>
        <v>1</v>
      </c>
      <c r="W34"/>
      <c r="X34"/>
    </row>
    <row r="35" spans="1:24" s="22" customFormat="1" x14ac:dyDescent="0.25">
      <c r="A35" s="55">
        <v>33</v>
      </c>
      <c r="B35" s="34">
        <v>2136</v>
      </c>
      <c r="C35" s="7"/>
      <c r="D35" s="56">
        <v>530</v>
      </c>
      <c r="E35" s="41">
        <f t="shared" si="10"/>
        <v>265</v>
      </c>
      <c r="F35" s="41">
        <f t="shared" si="11"/>
        <v>90</v>
      </c>
      <c r="G35" s="41">
        <f t="shared" si="12"/>
        <v>25</v>
      </c>
      <c r="H35" s="7">
        <f t="shared" si="13"/>
        <v>5</v>
      </c>
      <c r="I35" s="34">
        <f t="shared" si="14"/>
        <v>1007</v>
      </c>
      <c r="J35" s="41">
        <f t="shared" si="14"/>
        <v>504</v>
      </c>
      <c r="K35" s="41">
        <f t="shared" si="14"/>
        <v>171</v>
      </c>
      <c r="L35" s="41">
        <f t="shared" si="14"/>
        <v>48</v>
      </c>
      <c r="M35" s="7">
        <f t="shared" si="14"/>
        <v>10</v>
      </c>
      <c r="N35" s="36"/>
      <c r="O35" s="83">
        <f t="shared" si="15"/>
        <v>122</v>
      </c>
      <c r="P35" s="83">
        <f t="shared" si="16"/>
        <v>0</v>
      </c>
      <c r="Q35" s="83">
        <f t="shared" si="17"/>
        <v>283</v>
      </c>
      <c r="R35" s="83">
        <f t="shared" si="18"/>
        <v>358</v>
      </c>
      <c r="S35" s="83">
        <f t="shared" si="19"/>
        <v>396</v>
      </c>
      <c r="T35" s="73"/>
      <c r="U35" s="74">
        <f>IF(B35=C35,0,IF(S35&lt;&gt;"-",(S35)/Přehled!$A$1,0))</f>
        <v>0.94285714285714284</v>
      </c>
      <c r="W35"/>
      <c r="X35"/>
    </row>
    <row r="36" spans="1:24" s="22" customFormat="1" x14ac:dyDescent="0.25">
      <c r="A36" s="55">
        <v>34</v>
      </c>
      <c r="B36" s="34">
        <v>2189</v>
      </c>
      <c r="C36" s="7"/>
      <c r="D36" s="56">
        <v>550</v>
      </c>
      <c r="E36" s="41">
        <f t="shared" si="10"/>
        <v>275</v>
      </c>
      <c r="F36" s="41">
        <f t="shared" si="11"/>
        <v>90</v>
      </c>
      <c r="G36" s="41">
        <f t="shared" si="12"/>
        <v>25</v>
      </c>
      <c r="H36" s="7">
        <f t="shared" si="13"/>
        <v>5</v>
      </c>
      <c r="I36" s="34">
        <f t="shared" si="14"/>
        <v>1045</v>
      </c>
      <c r="J36" s="41">
        <f t="shared" si="14"/>
        <v>523</v>
      </c>
      <c r="K36" s="41">
        <f t="shared" si="14"/>
        <v>171</v>
      </c>
      <c r="L36" s="41">
        <f t="shared" si="14"/>
        <v>48</v>
      </c>
      <c r="M36" s="7">
        <f t="shared" si="14"/>
        <v>10</v>
      </c>
      <c r="N36" s="36"/>
      <c r="O36" s="83">
        <f t="shared" si="15"/>
        <v>99</v>
      </c>
      <c r="P36" s="83">
        <f t="shared" si="16"/>
        <v>0</v>
      </c>
      <c r="Q36" s="83">
        <f t="shared" si="17"/>
        <v>279</v>
      </c>
      <c r="R36" s="83">
        <f t="shared" si="18"/>
        <v>354</v>
      </c>
      <c r="S36" s="83">
        <f t="shared" si="19"/>
        <v>392</v>
      </c>
      <c r="T36" s="73"/>
      <c r="U36" s="74">
        <f>IF(B36=C36,0,IF(S36&lt;&gt;"-",(S36)/Přehled!$A$1,0))</f>
        <v>0.93333333333333335</v>
      </c>
      <c r="W36"/>
      <c r="X36"/>
    </row>
    <row r="37" spans="1:24" s="22" customFormat="1" x14ac:dyDescent="0.25">
      <c r="A37" s="55">
        <v>35</v>
      </c>
      <c r="B37" s="34">
        <v>2244</v>
      </c>
      <c r="C37" s="7"/>
      <c r="D37" s="56">
        <v>570</v>
      </c>
      <c r="E37" s="41">
        <f t="shared" si="10"/>
        <v>285</v>
      </c>
      <c r="F37" s="41">
        <f t="shared" si="11"/>
        <v>95</v>
      </c>
      <c r="G37" s="41">
        <f t="shared" si="12"/>
        <v>25</v>
      </c>
      <c r="H37" s="7">
        <f t="shared" si="13"/>
        <v>5</v>
      </c>
      <c r="I37" s="34">
        <f t="shared" si="14"/>
        <v>1083</v>
      </c>
      <c r="J37" s="41">
        <f t="shared" si="14"/>
        <v>542</v>
      </c>
      <c r="K37" s="41">
        <f t="shared" si="14"/>
        <v>181</v>
      </c>
      <c r="L37" s="41">
        <f t="shared" si="14"/>
        <v>48</v>
      </c>
      <c r="M37" s="7">
        <f t="shared" si="14"/>
        <v>10</v>
      </c>
      <c r="N37" s="36"/>
      <c r="O37" s="83">
        <f t="shared" si="15"/>
        <v>78</v>
      </c>
      <c r="P37" s="83">
        <f t="shared" si="16"/>
        <v>0</v>
      </c>
      <c r="Q37" s="83">
        <f t="shared" si="17"/>
        <v>257</v>
      </c>
      <c r="R37" s="83">
        <f t="shared" si="18"/>
        <v>342</v>
      </c>
      <c r="S37" s="83">
        <f t="shared" si="19"/>
        <v>380</v>
      </c>
      <c r="T37" s="73"/>
      <c r="U37" s="74">
        <f>IF(B37=C37,0,IF(S37&lt;&gt;"-",(S37)/Přehled!$A$1,0))</f>
        <v>0.90476190476190477</v>
      </c>
      <c r="W37"/>
      <c r="X37"/>
    </row>
    <row r="38" spans="1:24" s="22" customFormat="1" x14ac:dyDescent="0.25">
      <c r="A38" s="55">
        <v>36</v>
      </c>
      <c r="B38" s="34">
        <v>2300</v>
      </c>
      <c r="C38" s="7"/>
      <c r="D38" s="56">
        <v>590</v>
      </c>
      <c r="E38" s="41">
        <f t="shared" si="10"/>
        <v>295</v>
      </c>
      <c r="F38" s="41">
        <f t="shared" si="11"/>
        <v>100</v>
      </c>
      <c r="G38" s="41">
        <f t="shared" si="12"/>
        <v>25</v>
      </c>
      <c r="H38" s="7">
        <f t="shared" si="13"/>
        <v>5</v>
      </c>
      <c r="I38" s="34">
        <f t="shared" si="14"/>
        <v>1121</v>
      </c>
      <c r="J38" s="41">
        <f t="shared" si="14"/>
        <v>561</v>
      </c>
      <c r="K38" s="41">
        <f t="shared" si="14"/>
        <v>190</v>
      </c>
      <c r="L38" s="41">
        <f t="shared" si="14"/>
        <v>48</v>
      </c>
      <c r="M38" s="7">
        <f t="shared" si="14"/>
        <v>10</v>
      </c>
      <c r="N38" s="36"/>
      <c r="O38" s="83">
        <f t="shared" si="15"/>
        <v>58</v>
      </c>
      <c r="P38" s="83">
        <f t="shared" si="16"/>
        <v>0</v>
      </c>
      <c r="Q38" s="83">
        <f t="shared" si="17"/>
        <v>238</v>
      </c>
      <c r="R38" s="83">
        <f t="shared" si="18"/>
        <v>332</v>
      </c>
      <c r="S38" s="83">
        <f t="shared" si="19"/>
        <v>370</v>
      </c>
      <c r="T38" s="73"/>
      <c r="U38" s="74">
        <f>IF(B38=C38,0,IF(S38&lt;&gt;"-",(S38)/Přehled!$A$1,0))</f>
        <v>0.88095238095238093</v>
      </c>
      <c r="W38"/>
      <c r="X38"/>
    </row>
    <row r="39" spans="1:24" s="22" customFormat="1" x14ac:dyDescent="0.25">
      <c r="A39" s="55">
        <v>37</v>
      </c>
      <c r="B39" s="34">
        <v>2357</v>
      </c>
      <c r="C39" s="7"/>
      <c r="D39" s="56">
        <v>610</v>
      </c>
      <c r="E39" s="41">
        <f t="shared" si="10"/>
        <v>305</v>
      </c>
      <c r="F39" s="41">
        <f t="shared" si="11"/>
        <v>100</v>
      </c>
      <c r="G39" s="41">
        <f t="shared" si="12"/>
        <v>25</v>
      </c>
      <c r="H39" s="7">
        <f t="shared" si="13"/>
        <v>5</v>
      </c>
      <c r="I39" s="34">
        <f t="shared" si="14"/>
        <v>1159</v>
      </c>
      <c r="J39" s="41">
        <f t="shared" si="14"/>
        <v>580</v>
      </c>
      <c r="K39" s="41">
        <f t="shared" si="14"/>
        <v>190</v>
      </c>
      <c r="L39" s="41">
        <f t="shared" si="14"/>
        <v>48</v>
      </c>
      <c r="M39" s="7">
        <f t="shared" si="14"/>
        <v>10</v>
      </c>
      <c r="N39" s="36"/>
      <c r="O39" s="83">
        <f t="shared" si="15"/>
        <v>39</v>
      </c>
      <c r="P39" s="83">
        <f t="shared" si="16"/>
        <v>0</v>
      </c>
      <c r="Q39" s="83">
        <f t="shared" si="17"/>
        <v>238</v>
      </c>
      <c r="R39" s="83">
        <f t="shared" si="18"/>
        <v>332</v>
      </c>
      <c r="S39" s="83">
        <f t="shared" si="19"/>
        <v>370</v>
      </c>
      <c r="T39" s="73"/>
      <c r="U39" s="74">
        <f>IF(B39=C39,0,IF(S39&lt;&gt;"-",(S39)/Přehled!$A$1,0))</f>
        <v>0.88095238095238093</v>
      </c>
      <c r="W39"/>
      <c r="X39"/>
    </row>
    <row r="40" spans="1:24" s="22" customFormat="1" x14ac:dyDescent="0.25">
      <c r="A40" s="55">
        <v>38</v>
      </c>
      <c r="B40" s="34">
        <v>2416</v>
      </c>
      <c r="C40" s="7"/>
      <c r="D40" s="56">
        <v>630</v>
      </c>
      <c r="E40" s="41">
        <f t="shared" si="10"/>
        <v>315</v>
      </c>
      <c r="F40" s="41">
        <f t="shared" si="11"/>
        <v>105</v>
      </c>
      <c r="G40" s="41">
        <f t="shared" si="12"/>
        <v>25</v>
      </c>
      <c r="H40" s="7">
        <f t="shared" si="13"/>
        <v>5</v>
      </c>
      <c r="I40" s="34">
        <f t="shared" si="14"/>
        <v>1197</v>
      </c>
      <c r="J40" s="41">
        <f t="shared" si="14"/>
        <v>599</v>
      </c>
      <c r="K40" s="41">
        <f t="shared" si="14"/>
        <v>200</v>
      </c>
      <c r="L40" s="41">
        <f t="shared" si="14"/>
        <v>48</v>
      </c>
      <c r="M40" s="7">
        <f t="shared" si="14"/>
        <v>10</v>
      </c>
      <c r="N40" s="36"/>
      <c r="O40" s="83">
        <f t="shared" si="15"/>
        <v>22</v>
      </c>
      <c r="P40" s="83">
        <f t="shared" si="16"/>
        <v>0</v>
      </c>
      <c r="Q40" s="83">
        <f t="shared" si="17"/>
        <v>220</v>
      </c>
      <c r="R40" s="83">
        <f t="shared" si="18"/>
        <v>324</v>
      </c>
      <c r="S40" s="83">
        <f t="shared" si="19"/>
        <v>362</v>
      </c>
      <c r="T40" s="73"/>
      <c r="U40" s="74">
        <f>IF(B40=C40,0,IF(S40&lt;&gt;"-",(S40)/Přehled!$A$1,0))</f>
        <v>0.86190476190476195</v>
      </c>
      <c r="W40"/>
      <c r="X40"/>
    </row>
    <row r="41" spans="1:24" s="22" customFormat="1" x14ac:dyDescent="0.25">
      <c r="A41" s="55">
        <v>39</v>
      </c>
      <c r="B41" s="34">
        <v>2477</v>
      </c>
      <c r="C41" s="7"/>
      <c r="D41" s="56">
        <v>650</v>
      </c>
      <c r="E41" s="41">
        <f t="shared" si="10"/>
        <v>325</v>
      </c>
      <c r="F41" s="41">
        <f t="shared" si="11"/>
        <v>110</v>
      </c>
      <c r="G41" s="41">
        <f t="shared" si="12"/>
        <v>30</v>
      </c>
      <c r="H41" s="7">
        <f t="shared" si="13"/>
        <v>5</v>
      </c>
      <c r="I41" s="34">
        <f t="shared" si="14"/>
        <v>1235</v>
      </c>
      <c r="J41" s="41">
        <f t="shared" si="14"/>
        <v>618</v>
      </c>
      <c r="K41" s="41">
        <f t="shared" si="14"/>
        <v>209</v>
      </c>
      <c r="L41" s="41">
        <f t="shared" si="14"/>
        <v>57</v>
      </c>
      <c r="M41" s="7">
        <f t="shared" si="14"/>
        <v>10</v>
      </c>
      <c r="N41" s="36"/>
      <c r="O41" s="83">
        <f t="shared" si="15"/>
        <v>7</v>
      </c>
      <c r="P41" s="83">
        <f t="shared" si="16"/>
        <v>0</v>
      </c>
      <c r="Q41" s="83">
        <f t="shared" si="17"/>
        <v>206</v>
      </c>
      <c r="R41" s="83">
        <f t="shared" si="18"/>
        <v>301</v>
      </c>
      <c r="S41" s="83">
        <f t="shared" si="19"/>
        <v>348</v>
      </c>
      <c r="T41" s="73"/>
      <c r="U41" s="74">
        <f>IF(B41=C41,0,IF(S41&lt;&gt;"-",(S41)/Přehled!$A$1,0))</f>
        <v>0.82857142857142863</v>
      </c>
      <c r="W41"/>
      <c r="X41"/>
    </row>
    <row r="42" spans="1:24" s="22" customFormat="1" x14ac:dyDescent="0.25">
      <c r="A42" s="55">
        <v>40</v>
      </c>
      <c r="B42" s="34">
        <v>2539</v>
      </c>
      <c r="C42" s="7"/>
      <c r="D42" s="56">
        <v>670</v>
      </c>
      <c r="E42" s="41">
        <f t="shared" si="10"/>
        <v>335</v>
      </c>
      <c r="F42" s="41">
        <f t="shared" si="11"/>
        <v>110</v>
      </c>
      <c r="G42" s="41">
        <f t="shared" si="12"/>
        <v>30</v>
      </c>
      <c r="H42" s="7">
        <f t="shared" si="13"/>
        <v>5</v>
      </c>
      <c r="I42" s="34">
        <f t="shared" si="14"/>
        <v>1273</v>
      </c>
      <c r="J42" s="41">
        <f t="shared" si="14"/>
        <v>637</v>
      </c>
      <c r="K42" s="41">
        <f t="shared" si="14"/>
        <v>209</v>
      </c>
      <c r="L42" s="41">
        <f t="shared" si="14"/>
        <v>57</v>
      </c>
      <c r="M42" s="7">
        <f t="shared" si="14"/>
        <v>10</v>
      </c>
      <c r="N42" s="36"/>
      <c r="O42" s="83">
        <f t="shared" si="15"/>
        <v>0</v>
      </c>
      <c r="P42" s="83">
        <f t="shared" si="16"/>
        <v>0</v>
      </c>
      <c r="Q42" s="83">
        <f t="shared" si="17"/>
        <v>211</v>
      </c>
      <c r="R42" s="83">
        <f t="shared" si="18"/>
        <v>306</v>
      </c>
      <c r="S42" s="83">
        <f t="shared" si="19"/>
        <v>353</v>
      </c>
      <c r="T42" s="73"/>
      <c r="U42" s="74">
        <f>IF(B42=C42,0,IF(S42&lt;&gt;"-",(S42)/Přehled!$A$1,0))</f>
        <v>0.84047619047619049</v>
      </c>
      <c r="W42"/>
      <c r="X42"/>
    </row>
    <row r="43" spans="1:24" s="103" customFormat="1" x14ac:dyDescent="0.25">
      <c r="A43" s="50">
        <v>41</v>
      </c>
      <c r="B43" s="51">
        <v>2602</v>
      </c>
      <c r="C43" s="52"/>
      <c r="D43" s="53">
        <v>690</v>
      </c>
      <c r="E43" s="54">
        <f t="shared" si="10"/>
        <v>345</v>
      </c>
      <c r="F43" s="54">
        <f t="shared" si="11"/>
        <v>115</v>
      </c>
      <c r="G43" s="54">
        <f t="shared" si="12"/>
        <v>30</v>
      </c>
      <c r="H43" s="52">
        <f t="shared" si="13"/>
        <v>5</v>
      </c>
      <c r="I43" s="51">
        <f t="shared" si="14"/>
        <v>1311</v>
      </c>
      <c r="J43" s="54">
        <f t="shared" si="14"/>
        <v>656</v>
      </c>
      <c r="K43" s="54">
        <f t="shared" si="14"/>
        <v>219</v>
      </c>
      <c r="L43" s="54">
        <f t="shared" si="14"/>
        <v>57</v>
      </c>
      <c r="M43" s="52">
        <f t="shared" si="14"/>
        <v>10</v>
      </c>
      <c r="N43" s="36"/>
      <c r="O43" s="83">
        <f t="shared" si="15"/>
        <v>0</v>
      </c>
      <c r="P43" s="83">
        <f t="shared" si="16"/>
        <v>0</v>
      </c>
      <c r="Q43" s="83">
        <f t="shared" si="17"/>
        <v>197</v>
      </c>
      <c r="R43" s="83">
        <f t="shared" si="18"/>
        <v>302</v>
      </c>
      <c r="S43" s="83">
        <f t="shared" si="19"/>
        <v>349</v>
      </c>
      <c r="T43" s="73"/>
      <c r="U43" s="74">
        <f>IF(B43=C43,0,IF(S43&lt;&gt;"-",(S43)/Přehled!$A$1,0))</f>
        <v>0.830952380952381</v>
      </c>
      <c r="W43"/>
      <c r="X43"/>
    </row>
    <row r="44" spans="1:24" s="103" customFormat="1" x14ac:dyDescent="0.25">
      <c r="A44" s="55">
        <v>42</v>
      </c>
      <c r="B44" s="34">
        <v>2667</v>
      </c>
      <c r="C44" s="7"/>
      <c r="D44" s="56">
        <v>715</v>
      </c>
      <c r="E44" s="41">
        <f t="shared" si="10"/>
        <v>360</v>
      </c>
      <c r="F44" s="41">
        <f t="shared" si="11"/>
        <v>120</v>
      </c>
      <c r="G44" s="41">
        <f t="shared" si="12"/>
        <v>30</v>
      </c>
      <c r="H44" s="7">
        <f t="shared" si="13"/>
        <v>5</v>
      </c>
      <c r="I44" s="34">
        <f t="shared" si="14"/>
        <v>1359</v>
      </c>
      <c r="J44" s="41">
        <f t="shared" si="14"/>
        <v>684</v>
      </c>
      <c r="K44" s="41">
        <f t="shared" si="14"/>
        <v>228</v>
      </c>
      <c r="L44" s="41">
        <f t="shared" si="14"/>
        <v>57</v>
      </c>
      <c r="M44" s="7">
        <f t="shared" si="14"/>
        <v>10</v>
      </c>
      <c r="N44" s="36"/>
      <c r="O44" s="83">
        <f t="shared" si="15"/>
        <v>0</v>
      </c>
      <c r="P44" s="83">
        <f t="shared" si="16"/>
        <v>0</v>
      </c>
      <c r="Q44" s="83">
        <f t="shared" si="17"/>
        <v>168</v>
      </c>
      <c r="R44" s="83">
        <f t="shared" si="18"/>
        <v>282</v>
      </c>
      <c r="S44" s="83">
        <f t="shared" si="19"/>
        <v>329</v>
      </c>
      <c r="T44" s="73"/>
      <c r="U44" s="74">
        <f>IF(B44=C44,0,IF(S44&lt;&gt;"-",(S44)/Přehled!$A$1,0))</f>
        <v>0.78333333333333333</v>
      </c>
      <c r="W44"/>
      <c r="X44"/>
    </row>
    <row r="45" spans="1:24" s="103" customFormat="1" x14ac:dyDescent="0.25">
      <c r="A45" s="55">
        <v>43</v>
      </c>
      <c r="B45" s="34">
        <v>2734</v>
      </c>
      <c r="C45" s="7"/>
      <c r="D45" s="56">
        <v>735</v>
      </c>
      <c r="E45" s="41">
        <f t="shared" si="10"/>
        <v>370</v>
      </c>
      <c r="F45" s="41">
        <f t="shared" si="11"/>
        <v>125</v>
      </c>
      <c r="G45" s="41">
        <f t="shared" si="12"/>
        <v>30</v>
      </c>
      <c r="H45" s="7">
        <f t="shared" si="13"/>
        <v>5</v>
      </c>
      <c r="I45" s="34">
        <f t="shared" si="14"/>
        <v>1397</v>
      </c>
      <c r="J45" s="41">
        <f t="shared" si="14"/>
        <v>703</v>
      </c>
      <c r="K45" s="41">
        <f t="shared" si="14"/>
        <v>238</v>
      </c>
      <c r="L45" s="41">
        <f t="shared" si="14"/>
        <v>57</v>
      </c>
      <c r="M45" s="7">
        <f t="shared" si="14"/>
        <v>10</v>
      </c>
      <c r="N45" s="36"/>
      <c r="O45" s="83">
        <f t="shared" si="15"/>
        <v>0</v>
      </c>
      <c r="P45" s="83">
        <f t="shared" si="16"/>
        <v>0</v>
      </c>
      <c r="Q45" s="83">
        <f t="shared" si="17"/>
        <v>158</v>
      </c>
      <c r="R45" s="83">
        <f t="shared" si="18"/>
        <v>282</v>
      </c>
      <c r="S45" s="83">
        <f t="shared" si="19"/>
        <v>329</v>
      </c>
      <c r="T45" s="73"/>
      <c r="U45" s="74">
        <f>IF(B45=C45,0,IF(S45&lt;&gt;"-",(S45)/Přehled!$A$1,0))</f>
        <v>0.78333333333333333</v>
      </c>
      <c r="W45"/>
      <c r="X45"/>
    </row>
    <row r="46" spans="1:24" s="103" customFormat="1" x14ac:dyDescent="0.25">
      <c r="A46" s="55">
        <v>44</v>
      </c>
      <c r="B46" s="34">
        <v>2802</v>
      </c>
      <c r="C46" s="7"/>
      <c r="D46" s="56">
        <v>755</v>
      </c>
      <c r="E46" s="41">
        <f t="shared" si="10"/>
        <v>380</v>
      </c>
      <c r="F46" s="41">
        <f t="shared" si="11"/>
        <v>125</v>
      </c>
      <c r="G46" s="41">
        <f t="shared" si="12"/>
        <v>30</v>
      </c>
      <c r="H46" s="7">
        <f t="shared" si="13"/>
        <v>5</v>
      </c>
      <c r="I46" s="34">
        <f t="shared" si="14"/>
        <v>1435</v>
      </c>
      <c r="J46" s="41">
        <f t="shared" si="14"/>
        <v>722</v>
      </c>
      <c r="K46" s="41">
        <f t="shared" si="14"/>
        <v>238</v>
      </c>
      <c r="L46" s="41">
        <f t="shared" si="14"/>
        <v>57</v>
      </c>
      <c r="M46" s="7">
        <f t="shared" si="14"/>
        <v>10</v>
      </c>
      <c r="N46" s="36"/>
      <c r="O46" s="83">
        <f t="shared" si="15"/>
        <v>0</v>
      </c>
      <c r="P46" s="83">
        <f t="shared" si="16"/>
        <v>0</v>
      </c>
      <c r="Q46" s="83">
        <f t="shared" si="17"/>
        <v>169</v>
      </c>
      <c r="R46" s="83">
        <f t="shared" si="18"/>
        <v>293</v>
      </c>
      <c r="S46" s="83">
        <f t="shared" si="19"/>
        <v>340</v>
      </c>
      <c r="T46" s="73"/>
      <c r="U46" s="74">
        <f>IF(B46=C46,0,IF(S46&lt;&gt;"-",(S46)/Přehled!$A$1,0))</f>
        <v>0.80952380952380953</v>
      </c>
      <c r="W46"/>
      <c r="X46"/>
    </row>
    <row r="47" spans="1:24" s="103" customFormat="1" x14ac:dyDescent="0.25">
      <c r="A47" s="55">
        <v>45</v>
      </c>
      <c r="B47" s="34">
        <v>2872</v>
      </c>
      <c r="C47" s="7"/>
      <c r="D47" s="56">
        <v>775</v>
      </c>
      <c r="E47" s="41">
        <f t="shared" si="10"/>
        <v>390</v>
      </c>
      <c r="F47" s="41">
        <f t="shared" si="11"/>
        <v>130</v>
      </c>
      <c r="G47" s="41">
        <f t="shared" si="12"/>
        <v>35</v>
      </c>
      <c r="H47" s="7">
        <f t="shared" si="13"/>
        <v>5</v>
      </c>
      <c r="I47" s="34">
        <f t="shared" si="14"/>
        <v>1473</v>
      </c>
      <c r="J47" s="41">
        <f t="shared" si="14"/>
        <v>741</v>
      </c>
      <c r="K47" s="41">
        <f t="shared" si="14"/>
        <v>247</v>
      </c>
      <c r="L47" s="41">
        <f t="shared" si="14"/>
        <v>67</v>
      </c>
      <c r="M47" s="7">
        <f t="shared" si="14"/>
        <v>10</v>
      </c>
      <c r="N47" s="36"/>
      <c r="O47" s="83">
        <f t="shared" si="15"/>
        <v>0</v>
      </c>
      <c r="P47" s="83">
        <f t="shared" si="16"/>
        <v>0</v>
      </c>
      <c r="Q47" s="83">
        <f t="shared" si="17"/>
        <v>164</v>
      </c>
      <c r="R47" s="83">
        <f t="shared" si="18"/>
        <v>277</v>
      </c>
      <c r="S47" s="83">
        <f t="shared" si="19"/>
        <v>334</v>
      </c>
      <c r="T47" s="73"/>
      <c r="U47" s="74">
        <f>IF(B47=C47,0,IF(S47&lt;&gt;"-",(S47)/Přehled!$A$1,0))</f>
        <v>0.79523809523809519</v>
      </c>
      <c r="W47"/>
      <c r="X47"/>
    </row>
    <row r="48" spans="1:24" s="103" customFormat="1" x14ac:dyDescent="0.25">
      <c r="A48" s="55">
        <v>46</v>
      </c>
      <c r="B48" s="34">
        <v>2944</v>
      </c>
      <c r="C48" s="7"/>
      <c r="D48" s="56">
        <v>795</v>
      </c>
      <c r="E48" s="41">
        <f t="shared" si="10"/>
        <v>400</v>
      </c>
      <c r="F48" s="41">
        <f t="shared" si="11"/>
        <v>135</v>
      </c>
      <c r="G48" s="41">
        <f t="shared" si="12"/>
        <v>35</v>
      </c>
      <c r="H48" s="7">
        <f t="shared" si="13"/>
        <v>5</v>
      </c>
      <c r="I48" s="34">
        <f t="shared" si="14"/>
        <v>1511</v>
      </c>
      <c r="J48" s="41">
        <f t="shared" si="14"/>
        <v>760</v>
      </c>
      <c r="K48" s="41">
        <f t="shared" si="14"/>
        <v>257</v>
      </c>
      <c r="L48" s="41">
        <f t="shared" si="14"/>
        <v>67</v>
      </c>
      <c r="M48" s="7">
        <f t="shared" si="14"/>
        <v>10</v>
      </c>
      <c r="N48" s="36"/>
      <c r="O48" s="83">
        <f t="shared" si="15"/>
        <v>0</v>
      </c>
      <c r="P48" s="83">
        <f t="shared" si="16"/>
        <v>0</v>
      </c>
      <c r="Q48" s="83">
        <f t="shared" si="17"/>
        <v>159</v>
      </c>
      <c r="R48" s="83">
        <f t="shared" si="18"/>
        <v>282</v>
      </c>
      <c r="S48" s="83">
        <f t="shared" si="19"/>
        <v>339</v>
      </c>
      <c r="T48" s="73"/>
      <c r="U48" s="74">
        <f>IF(B48=C48,0,IF(S48&lt;&gt;"-",(S48)/Přehled!$A$1,0))</f>
        <v>0.80714285714285716</v>
      </c>
      <c r="W48"/>
      <c r="X48"/>
    </row>
    <row r="49" spans="1:24" s="103" customFormat="1" x14ac:dyDescent="0.25">
      <c r="A49" s="55">
        <v>47</v>
      </c>
      <c r="B49" s="34">
        <v>3017</v>
      </c>
      <c r="C49" s="7"/>
      <c r="D49" s="56">
        <v>815</v>
      </c>
      <c r="E49" s="41">
        <f t="shared" si="10"/>
        <v>410</v>
      </c>
      <c r="F49" s="41">
        <f t="shared" si="11"/>
        <v>135</v>
      </c>
      <c r="G49" s="41">
        <f t="shared" si="12"/>
        <v>35</v>
      </c>
      <c r="H49" s="7">
        <f t="shared" si="13"/>
        <v>5</v>
      </c>
      <c r="I49" s="34">
        <f t="shared" si="14"/>
        <v>1549</v>
      </c>
      <c r="J49" s="41">
        <f t="shared" si="14"/>
        <v>779</v>
      </c>
      <c r="K49" s="41">
        <f t="shared" si="14"/>
        <v>257</v>
      </c>
      <c r="L49" s="41">
        <f t="shared" si="14"/>
        <v>67</v>
      </c>
      <c r="M49" s="7">
        <f t="shared" si="14"/>
        <v>10</v>
      </c>
      <c r="N49" s="36"/>
      <c r="O49" s="83">
        <f t="shared" si="15"/>
        <v>0</v>
      </c>
      <c r="P49" s="83">
        <f t="shared" si="16"/>
        <v>0</v>
      </c>
      <c r="Q49" s="83">
        <f t="shared" si="17"/>
        <v>175</v>
      </c>
      <c r="R49" s="83">
        <f t="shared" si="18"/>
        <v>298</v>
      </c>
      <c r="S49" s="83">
        <f t="shared" si="19"/>
        <v>355</v>
      </c>
      <c r="T49" s="73"/>
      <c r="U49" s="74">
        <f>IF(B49=C49,0,IF(S49&lt;&gt;"-",(S49)/Přehled!$A$1,0))</f>
        <v>0.84523809523809523</v>
      </c>
      <c r="W49"/>
      <c r="X49"/>
    </row>
    <row r="50" spans="1:24" s="103" customFormat="1" x14ac:dyDescent="0.25">
      <c r="A50" s="55">
        <v>48</v>
      </c>
      <c r="B50" s="34">
        <v>3093</v>
      </c>
      <c r="C50" s="7"/>
      <c r="D50" s="56">
        <v>840</v>
      </c>
      <c r="E50" s="41">
        <f t="shared" si="10"/>
        <v>420</v>
      </c>
      <c r="F50" s="41">
        <f t="shared" si="11"/>
        <v>140</v>
      </c>
      <c r="G50" s="41">
        <f t="shared" si="12"/>
        <v>35</v>
      </c>
      <c r="H50" s="7">
        <f t="shared" si="13"/>
        <v>5</v>
      </c>
      <c r="I50" s="34">
        <f t="shared" si="14"/>
        <v>1596</v>
      </c>
      <c r="J50" s="41">
        <f t="shared" si="14"/>
        <v>798</v>
      </c>
      <c r="K50" s="41">
        <f t="shared" si="14"/>
        <v>266</v>
      </c>
      <c r="L50" s="41">
        <f t="shared" si="14"/>
        <v>67</v>
      </c>
      <c r="M50" s="7">
        <f t="shared" si="14"/>
        <v>10</v>
      </c>
      <c r="N50" s="36"/>
      <c r="O50" s="83">
        <f t="shared" si="15"/>
        <v>0</v>
      </c>
      <c r="P50" s="83">
        <f t="shared" si="16"/>
        <v>0</v>
      </c>
      <c r="Q50" s="83">
        <f t="shared" si="17"/>
        <v>167</v>
      </c>
      <c r="R50" s="83">
        <f t="shared" si="18"/>
        <v>299</v>
      </c>
      <c r="S50" s="83">
        <f t="shared" si="19"/>
        <v>356</v>
      </c>
      <c r="T50" s="73"/>
      <c r="U50" s="74">
        <f>IF(B50=C50,0,IF(S50&lt;&gt;"-",(S50)/Přehled!$A$1,0))</f>
        <v>0.84761904761904761</v>
      </c>
      <c r="W50"/>
      <c r="X50"/>
    </row>
    <row r="51" spans="1:24" s="103" customFormat="1" x14ac:dyDescent="0.25">
      <c r="A51" s="55">
        <v>49</v>
      </c>
      <c r="B51" s="34">
        <v>3170</v>
      </c>
      <c r="C51" s="7"/>
      <c r="D51" s="56">
        <v>860</v>
      </c>
      <c r="E51" s="41">
        <f t="shared" si="10"/>
        <v>430</v>
      </c>
      <c r="F51" s="41">
        <f t="shared" si="11"/>
        <v>145</v>
      </c>
      <c r="G51" s="41">
        <f t="shared" si="12"/>
        <v>35</v>
      </c>
      <c r="H51" s="7">
        <f t="shared" si="13"/>
        <v>5</v>
      </c>
      <c r="I51" s="34">
        <f t="shared" si="14"/>
        <v>1634</v>
      </c>
      <c r="J51" s="41">
        <f t="shared" si="14"/>
        <v>817</v>
      </c>
      <c r="K51" s="41">
        <f t="shared" si="14"/>
        <v>276</v>
      </c>
      <c r="L51" s="41">
        <f t="shared" si="14"/>
        <v>67</v>
      </c>
      <c r="M51" s="7">
        <f t="shared" si="14"/>
        <v>10</v>
      </c>
      <c r="N51" s="36"/>
      <c r="O51" s="83">
        <f t="shared" si="15"/>
        <v>0</v>
      </c>
      <c r="P51" s="83">
        <f t="shared" si="16"/>
        <v>0</v>
      </c>
      <c r="Q51" s="83">
        <f t="shared" si="17"/>
        <v>167</v>
      </c>
      <c r="R51" s="83">
        <f t="shared" si="18"/>
        <v>309</v>
      </c>
      <c r="S51" s="83">
        <f t="shared" si="19"/>
        <v>366</v>
      </c>
      <c r="T51" s="73"/>
      <c r="U51" s="74">
        <f>IF(B51=C51,0,IF(S51&lt;&gt;"-",(S51)/Přehled!$A$1,0))</f>
        <v>0.87142857142857144</v>
      </c>
      <c r="W51"/>
      <c r="X51"/>
    </row>
    <row r="52" spans="1:24" s="103" customFormat="1" x14ac:dyDescent="0.25">
      <c r="A52" s="55">
        <v>50</v>
      </c>
      <c r="B52" s="34">
        <v>3249</v>
      </c>
      <c r="C52" s="7"/>
      <c r="D52" s="56">
        <v>880</v>
      </c>
      <c r="E52" s="41">
        <f t="shared" si="10"/>
        <v>440</v>
      </c>
      <c r="F52" s="41">
        <f t="shared" si="11"/>
        <v>145</v>
      </c>
      <c r="G52" s="41">
        <f t="shared" si="12"/>
        <v>35</v>
      </c>
      <c r="H52" s="7">
        <f t="shared" si="13"/>
        <v>5</v>
      </c>
      <c r="I52" s="34">
        <f t="shared" si="14"/>
        <v>1672</v>
      </c>
      <c r="J52" s="41">
        <f t="shared" si="14"/>
        <v>836</v>
      </c>
      <c r="K52" s="41">
        <f t="shared" si="14"/>
        <v>276</v>
      </c>
      <c r="L52" s="41">
        <f t="shared" si="14"/>
        <v>67</v>
      </c>
      <c r="M52" s="7">
        <f t="shared" si="14"/>
        <v>10</v>
      </c>
      <c r="N52" s="36"/>
      <c r="O52" s="83">
        <f t="shared" si="15"/>
        <v>0</v>
      </c>
      <c r="P52" s="83">
        <f t="shared" si="16"/>
        <v>0</v>
      </c>
      <c r="Q52" s="83">
        <f t="shared" si="17"/>
        <v>189</v>
      </c>
      <c r="R52" s="83">
        <f t="shared" si="18"/>
        <v>331</v>
      </c>
      <c r="S52" s="83">
        <f t="shared" si="19"/>
        <v>388</v>
      </c>
      <c r="T52" s="73"/>
      <c r="U52" s="74">
        <f>IF(B52=C52,0,IF(S52&lt;&gt;"-",(S52)/Přehled!$A$1,0))</f>
        <v>0.92380952380952386</v>
      </c>
      <c r="W52"/>
      <c r="X52"/>
    </row>
    <row r="53" spans="1:24" s="103" customFormat="1" x14ac:dyDescent="0.25">
      <c r="A53" s="50">
        <v>51</v>
      </c>
      <c r="B53" s="51">
        <v>3331</v>
      </c>
      <c r="C53" s="52"/>
      <c r="D53" s="53">
        <v>900</v>
      </c>
      <c r="E53" s="54">
        <f t="shared" si="10"/>
        <v>450</v>
      </c>
      <c r="F53" s="54">
        <f t="shared" si="11"/>
        <v>150</v>
      </c>
      <c r="G53" s="54">
        <f t="shared" si="12"/>
        <v>40</v>
      </c>
      <c r="H53" s="52">
        <f t="shared" si="13"/>
        <v>10</v>
      </c>
      <c r="I53" s="51">
        <f t="shared" si="14"/>
        <v>1710</v>
      </c>
      <c r="J53" s="54">
        <f t="shared" si="14"/>
        <v>855</v>
      </c>
      <c r="K53" s="54">
        <f t="shared" si="14"/>
        <v>285</v>
      </c>
      <c r="L53" s="54">
        <f t="shared" si="14"/>
        <v>76</v>
      </c>
      <c r="M53" s="52">
        <f t="shared" si="14"/>
        <v>19</v>
      </c>
      <c r="N53" s="36"/>
      <c r="O53" s="83">
        <f t="shared" si="15"/>
        <v>0</v>
      </c>
      <c r="P53" s="83">
        <f t="shared" si="16"/>
        <v>0</v>
      </c>
      <c r="Q53" s="83">
        <f t="shared" si="17"/>
        <v>196</v>
      </c>
      <c r="R53" s="83">
        <f t="shared" si="18"/>
        <v>329</v>
      </c>
      <c r="S53" s="83">
        <f t="shared" si="19"/>
        <v>386</v>
      </c>
      <c r="T53" s="73"/>
      <c r="U53" s="74">
        <f>IF(B53=C53,0,IF(S53&lt;&gt;"-",(S53)/Přehled!$A$1,0))</f>
        <v>0.919047619047619</v>
      </c>
      <c r="W53"/>
      <c r="X53"/>
    </row>
    <row r="54" spans="1:24" s="103" customFormat="1" x14ac:dyDescent="0.25">
      <c r="A54" s="55">
        <v>52</v>
      </c>
      <c r="B54" s="34">
        <v>3414</v>
      </c>
      <c r="C54" s="7"/>
      <c r="D54" s="56">
        <v>925</v>
      </c>
      <c r="E54" s="41">
        <f t="shared" si="10"/>
        <v>465</v>
      </c>
      <c r="F54" s="41">
        <f t="shared" si="11"/>
        <v>155</v>
      </c>
      <c r="G54" s="41">
        <f t="shared" si="12"/>
        <v>40</v>
      </c>
      <c r="H54" s="7">
        <f t="shared" si="13"/>
        <v>10</v>
      </c>
      <c r="I54" s="34">
        <f t="shared" si="14"/>
        <v>1758</v>
      </c>
      <c r="J54" s="41">
        <f t="shared" si="14"/>
        <v>884</v>
      </c>
      <c r="K54" s="41">
        <f t="shared" si="14"/>
        <v>295</v>
      </c>
      <c r="L54" s="41">
        <f t="shared" si="14"/>
        <v>76</v>
      </c>
      <c r="M54" s="7">
        <f t="shared" si="14"/>
        <v>19</v>
      </c>
      <c r="N54" s="36"/>
      <c r="O54" s="83">
        <f t="shared" si="15"/>
        <v>0</v>
      </c>
      <c r="P54" s="83">
        <f t="shared" si="16"/>
        <v>0</v>
      </c>
      <c r="Q54" s="83">
        <f t="shared" si="17"/>
        <v>182</v>
      </c>
      <c r="R54" s="83">
        <f t="shared" si="18"/>
        <v>325</v>
      </c>
      <c r="S54" s="83">
        <f t="shared" si="19"/>
        <v>382</v>
      </c>
      <c r="T54" s="73"/>
      <c r="U54" s="74">
        <f>IF(B54=C54,0,IF(S54&lt;&gt;"-",(S54)/Přehled!$A$1,0))</f>
        <v>0.90952380952380951</v>
      </c>
      <c r="W54"/>
      <c r="X54"/>
    </row>
    <row r="55" spans="1:24" s="103" customFormat="1" x14ac:dyDescent="0.25">
      <c r="A55" s="55">
        <v>53</v>
      </c>
      <c r="B55" s="34">
        <v>3499</v>
      </c>
      <c r="C55" s="7"/>
      <c r="D55" s="56">
        <v>945</v>
      </c>
      <c r="E55" s="41">
        <f t="shared" si="10"/>
        <v>475</v>
      </c>
      <c r="F55" s="41">
        <f t="shared" si="11"/>
        <v>160</v>
      </c>
      <c r="G55" s="41">
        <f t="shared" si="12"/>
        <v>40</v>
      </c>
      <c r="H55" s="7">
        <f t="shared" si="13"/>
        <v>10</v>
      </c>
      <c r="I55" s="34">
        <f t="shared" ref="I55:M105" si="20">ROUNDUP(D55*1.9,0)</f>
        <v>1796</v>
      </c>
      <c r="J55" s="41">
        <f t="shared" si="20"/>
        <v>903</v>
      </c>
      <c r="K55" s="41">
        <f t="shared" si="20"/>
        <v>304</v>
      </c>
      <c r="L55" s="41">
        <f t="shared" si="20"/>
        <v>76</v>
      </c>
      <c r="M55" s="7">
        <f t="shared" si="20"/>
        <v>19</v>
      </c>
      <c r="N55" s="36"/>
      <c r="O55" s="83">
        <f t="shared" si="15"/>
        <v>0</v>
      </c>
      <c r="P55" s="83">
        <f t="shared" si="16"/>
        <v>0</v>
      </c>
      <c r="Q55" s="83">
        <f t="shared" si="17"/>
        <v>192</v>
      </c>
      <c r="R55" s="83">
        <f t="shared" si="18"/>
        <v>344</v>
      </c>
      <c r="S55" s="83">
        <f t="shared" si="19"/>
        <v>401</v>
      </c>
      <c r="T55" s="73"/>
      <c r="U55" s="74">
        <f>IF(B55=C55,0,IF(S55&lt;&gt;"-",(S55)/Přehled!$A$1,0))</f>
        <v>0.95476190476190481</v>
      </c>
      <c r="W55"/>
      <c r="X55"/>
    </row>
    <row r="56" spans="1:24" s="103" customFormat="1" x14ac:dyDescent="0.25">
      <c r="A56" s="55">
        <v>54</v>
      </c>
      <c r="B56" s="34">
        <v>3587</v>
      </c>
      <c r="C56" s="7"/>
      <c r="D56" s="56">
        <v>965</v>
      </c>
      <c r="E56" s="41">
        <f t="shared" si="10"/>
        <v>485</v>
      </c>
      <c r="F56" s="41">
        <f t="shared" si="11"/>
        <v>160</v>
      </c>
      <c r="G56" s="41">
        <f t="shared" si="12"/>
        <v>40</v>
      </c>
      <c r="H56" s="7">
        <f t="shared" si="13"/>
        <v>10</v>
      </c>
      <c r="I56" s="34">
        <f t="shared" si="20"/>
        <v>1834</v>
      </c>
      <c r="J56" s="41">
        <f t="shared" si="20"/>
        <v>922</v>
      </c>
      <c r="K56" s="41">
        <f t="shared" si="20"/>
        <v>304</v>
      </c>
      <c r="L56" s="41">
        <f t="shared" si="20"/>
        <v>76</v>
      </c>
      <c r="M56" s="7">
        <f t="shared" si="20"/>
        <v>19</v>
      </c>
      <c r="N56" s="36"/>
      <c r="O56" s="83">
        <f t="shared" si="15"/>
        <v>0</v>
      </c>
      <c r="P56" s="83">
        <f t="shared" si="16"/>
        <v>0</v>
      </c>
      <c r="Q56" s="83">
        <f t="shared" si="17"/>
        <v>223</v>
      </c>
      <c r="R56" s="83">
        <f t="shared" si="18"/>
        <v>375</v>
      </c>
      <c r="S56" s="83">
        <f t="shared" si="19"/>
        <v>432</v>
      </c>
      <c r="T56" s="73"/>
      <c r="U56" s="74">
        <f>IF(B56=C56,0,IF(S56&lt;&gt;"-",(S56)/Přehled!$A$1,0))</f>
        <v>1.0285714285714285</v>
      </c>
      <c r="W56"/>
      <c r="X56"/>
    </row>
    <row r="57" spans="1:24" s="103" customFormat="1" x14ac:dyDescent="0.25">
      <c r="A57" s="55">
        <v>55</v>
      </c>
      <c r="B57" s="34">
        <v>3676</v>
      </c>
      <c r="C57" s="7"/>
      <c r="D57" s="56">
        <v>990</v>
      </c>
      <c r="E57" s="41">
        <f t="shared" si="10"/>
        <v>495</v>
      </c>
      <c r="F57" s="41">
        <f t="shared" si="11"/>
        <v>165</v>
      </c>
      <c r="G57" s="41">
        <f t="shared" si="12"/>
        <v>40</v>
      </c>
      <c r="H57" s="7">
        <f t="shared" si="13"/>
        <v>10</v>
      </c>
      <c r="I57" s="34">
        <f t="shared" si="20"/>
        <v>1881</v>
      </c>
      <c r="J57" s="41">
        <f t="shared" si="20"/>
        <v>941</v>
      </c>
      <c r="K57" s="41">
        <f t="shared" si="20"/>
        <v>314</v>
      </c>
      <c r="L57" s="41">
        <f t="shared" si="20"/>
        <v>76</v>
      </c>
      <c r="M57" s="7">
        <f t="shared" si="20"/>
        <v>19</v>
      </c>
      <c r="N57" s="36"/>
      <c r="O57" s="83">
        <f t="shared" si="15"/>
        <v>0</v>
      </c>
      <c r="P57" s="83">
        <f t="shared" si="16"/>
        <v>0</v>
      </c>
      <c r="Q57" s="83">
        <f t="shared" si="17"/>
        <v>226</v>
      </c>
      <c r="R57" s="83">
        <f t="shared" si="18"/>
        <v>388</v>
      </c>
      <c r="S57" s="83">
        <f t="shared" si="19"/>
        <v>445</v>
      </c>
      <c r="T57" s="73"/>
      <c r="U57" s="74">
        <f>IF(B57=C57,0,IF(S57&lt;&gt;"-",(S57)/Přehled!$A$1,0))</f>
        <v>1.0595238095238095</v>
      </c>
      <c r="W57"/>
      <c r="X57"/>
    </row>
    <row r="58" spans="1:24" s="103" customFormat="1" x14ac:dyDescent="0.25">
      <c r="A58" s="55">
        <v>56</v>
      </c>
      <c r="B58" s="34">
        <v>3768</v>
      </c>
      <c r="C58" s="7"/>
      <c r="D58" s="56">
        <v>1010</v>
      </c>
      <c r="E58" s="41">
        <f t="shared" si="10"/>
        <v>505</v>
      </c>
      <c r="F58" s="41">
        <f t="shared" si="11"/>
        <v>170</v>
      </c>
      <c r="G58" s="41">
        <f t="shared" si="12"/>
        <v>45</v>
      </c>
      <c r="H58" s="7">
        <f t="shared" si="13"/>
        <v>10</v>
      </c>
      <c r="I58" s="34">
        <f t="shared" si="20"/>
        <v>1919</v>
      </c>
      <c r="J58" s="41">
        <f t="shared" si="20"/>
        <v>960</v>
      </c>
      <c r="K58" s="41">
        <f t="shared" si="20"/>
        <v>323</v>
      </c>
      <c r="L58" s="41">
        <f t="shared" si="20"/>
        <v>86</v>
      </c>
      <c r="M58" s="7">
        <f t="shared" si="20"/>
        <v>19</v>
      </c>
      <c r="N58" s="36"/>
      <c r="O58" s="83">
        <f t="shared" si="15"/>
        <v>0</v>
      </c>
      <c r="P58" s="83">
        <f t="shared" si="16"/>
        <v>0</v>
      </c>
      <c r="Q58" s="83">
        <f t="shared" si="17"/>
        <v>243</v>
      </c>
      <c r="R58" s="83">
        <f t="shared" si="18"/>
        <v>394</v>
      </c>
      <c r="S58" s="83">
        <f t="shared" si="19"/>
        <v>461</v>
      </c>
      <c r="T58" s="73"/>
      <c r="U58" s="74">
        <f>IF(B58=C58,0,IF(S58&lt;&gt;"-",(S58)/Přehled!$A$1,0))</f>
        <v>1.0976190476190477</v>
      </c>
      <c r="W58"/>
      <c r="X58"/>
    </row>
    <row r="59" spans="1:24" s="103" customFormat="1" x14ac:dyDescent="0.25">
      <c r="A59" s="55">
        <v>57</v>
      </c>
      <c r="B59" s="34">
        <v>3862</v>
      </c>
      <c r="C59" s="7"/>
      <c r="D59" s="56">
        <v>1030</v>
      </c>
      <c r="E59" s="41">
        <f t="shared" si="10"/>
        <v>515</v>
      </c>
      <c r="F59" s="41">
        <f t="shared" si="11"/>
        <v>170</v>
      </c>
      <c r="G59" s="41">
        <f t="shared" si="12"/>
        <v>45</v>
      </c>
      <c r="H59" s="7">
        <f t="shared" si="13"/>
        <v>10</v>
      </c>
      <c r="I59" s="34">
        <f t="shared" si="20"/>
        <v>1957</v>
      </c>
      <c r="J59" s="41">
        <f t="shared" si="20"/>
        <v>979</v>
      </c>
      <c r="K59" s="41">
        <f t="shared" si="20"/>
        <v>323</v>
      </c>
      <c r="L59" s="41">
        <f t="shared" si="20"/>
        <v>86</v>
      </c>
      <c r="M59" s="7">
        <f t="shared" si="20"/>
        <v>19</v>
      </c>
      <c r="N59" s="36"/>
      <c r="O59" s="83">
        <f t="shared" si="15"/>
        <v>0</v>
      </c>
      <c r="P59" s="83">
        <f t="shared" si="16"/>
        <v>0</v>
      </c>
      <c r="Q59" s="83">
        <f t="shared" si="17"/>
        <v>280</v>
      </c>
      <c r="R59" s="83">
        <f t="shared" si="18"/>
        <v>431</v>
      </c>
      <c r="S59" s="83">
        <f t="shared" si="19"/>
        <v>498</v>
      </c>
      <c r="T59" s="73"/>
      <c r="U59" s="74">
        <f>IF(B59=C59,0,IF(S59&lt;&gt;"-",(S59)/Přehled!$A$1,0))</f>
        <v>1.1857142857142857</v>
      </c>
      <c r="W59"/>
      <c r="X59"/>
    </row>
    <row r="60" spans="1:24" s="103" customFormat="1" x14ac:dyDescent="0.25">
      <c r="A60" s="55">
        <v>58</v>
      </c>
      <c r="B60" s="34">
        <v>3959</v>
      </c>
      <c r="C60" s="7"/>
      <c r="D60" s="56">
        <v>1055</v>
      </c>
      <c r="E60" s="41">
        <f t="shared" si="10"/>
        <v>530</v>
      </c>
      <c r="F60" s="41">
        <f t="shared" si="11"/>
        <v>175</v>
      </c>
      <c r="G60" s="41">
        <f t="shared" si="12"/>
        <v>45</v>
      </c>
      <c r="H60" s="7">
        <f t="shared" si="13"/>
        <v>10</v>
      </c>
      <c r="I60" s="34">
        <f t="shared" si="20"/>
        <v>2005</v>
      </c>
      <c r="J60" s="41">
        <f t="shared" si="20"/>
        <v>1007</v>
      </c>
      <c r="K60" s="41">
        <f t="shared" si="20"/>
        <v>333</v>
      </c>
      <c r="L60" s="41">
        <f t="shared" si="20"/>
        <v>86</v>
      </c>
      <c r="M60" s="7">
        <f t="shared" si="20"/>
        <v>19</v>
      </c>
      <c r="N60" s="36"/>
      <c r="O60" s="83">
        <f t="shared" si="15"/>
        <v>0</v>
      </c>
      <c r="P60" s="83">
        <f t="shared" si="16"/>
        <v>0</v>
      </c>
      <c r="Q60" s="83">
        <f t="shared" si="17"/>
        <v>281</v>
      </c>
      <c r="R60" s="83">
        <f t="shared" si="18"/>
        <v>442</v>
      </c>
      <c r="S60" s="83">
        <f t="shared" si="19"/>
        <v>509</v>
      </c>
      <c r="T60" s="73"/>
      <c r="U60" s="74">
        <f>IF(B60=C60,0,IF(S60&lt;&gt;"-",(S60)/Přehled!$A$1,0))</f>
        <v>1.2119047619047618</v>
      </c>
      <c r="W60"/>
      <c r="X60"/>
    </row>
    <row r="61" spans="1:24" s="103" customFormat="1" x14ac:dyDescent="0.25">
      <c r="A61" s="55">
        <v>59</v>
      </c>
      <c r="B61" s="34">
        <v>4058</v>
      </c>
      <c r="C61" s="7"/>
      <c r="D61" s="56">
        <v>1075</v>
      </c>
      <c r="E61" s="41">
        <f t="shared" si="10"/>
        <v>540</v>
      </c>
      <c r="F61" s="41">
        <f t="shared" si="11"/>
        <v>180</v>
      </c>
      <c r="G61" s="41">
        <f t="shared" si="12"/>
        <v>45</v>
      </c>
      <c r="H61" s="7">
        <f t="shared" si="13"/>
        <v>10</v>
      </c>
      <c r="I61" s="34">
        <f t="shared" si="20"/>
        <v>2043</v>
      </c>
      <c r="J61" s="41">
        <f t="shared" si="20"/>
        <v>1026</v>
      </c>
      <c r="K61" s="41">
        <f t="shared" si="20"/>
        <v>342</v>
      </c>
      <c r="L61" s="41">
        <f t="shared" si="20"/>
        <v>86</v>
      </c>
      <c r="M61" s="7">
        <f t="shared" si="20"/>
        <v>19</v>
      </c>
      <c r="N61" s="36"/>
      <c r="O61" s="83">
        <f t="shared" si="15"/>
        <v>0</v>
      </c>
      <c r="P61" s="83">
        <f t="shared" si="16"/>
        <v>0</v>
      </c>
      <c r="Q61" s="83">
        <f t="shared" si="17"/>
        <v>305</v>
      </c>
      <c r="R61" s="83">
        <f t="shared" si="18"/>
        <v>475</v>
      </c>
      <c r="S61" s="83">
        <f t="shared" si="19"/>
        <v>542</v>
      </c>
      <c r="T61" s="73"/>
      <c r="U61" s="74">
        <f>IF(B61=C61,0,IF(S61&lt;&gt;"-",(S61)/Přehled!$A$1,0))</f>
        <v>1.2904761904761906</v>
      </c>
      <c r="W61"/>
      <c r="X61"/>
    </row>
    <row r="62" spans="1:24" s="103" customFormat="1" x14ac:dyDescent="0.25">
      <c r="A62" s="55">
        <v>60</v>
      </c>
      <c r="B62" s="34">
        <v>4159</v>
      </c>
      <c r="C62" s="7"/>
      <c r="D62" s="56">
        <v>1095</v>
      </c>
      <c r="E62" s="41">
        <f t="shared" si="10"/>
        <v>550</v>
      </c>
      <c r="F62" s="41">
        <f t="shared" si="11"/>
        <v>185</v>
      </c>
      <c r="G62" s="41">
        <f t="shared" si="12"/>
        <v>45</v>
      </c>
      <c r="H62" s="7">
        <f t="shared" si="13"/>
        <v>10</v>
      </c>
      <c r="I62" s="34">
        <f t="shared" si="20"/>
        <v>2081</v>
      </c>
      <c r="J62" s="41">
        <f t="shared" si="20"/>
        <v>1045</v>
      </c>
      <c r="K62" s="41">
        <f t="shared" si="20"/>
        <v>352</v>
      </c>
      <c r="L62" s="41">
        <f t="shared" si="20"/>
        <v>86</v>
      </c>
      <c r="M62" s="7">
        <f t="shared" si="20"/>
        <v>19</v>
      </c>
      <c r="N62" s="36"/>
      <c r="O62" s="83">
        <f t="shared" si="15"/>
        <v>0</v>
      </c>
      <c r="P62" s="83">
        <f t="shared" si="16"/>
        <v>0</v>
      </c>
      <c r="Q62" s="83">
        <f t="shared" si="17"/>
        <v>329</v>
      </c>
      <c r="R62" s="83">
        <f t="shared" si="18"/>
        <v>509</v>
      </c>
      <c r="S62" s="83">
        <f t="shared" si="19"/>
        <v>576</v>
      </c>
      <c r="T62" s="73"/>
      <c r="U62" s="74">
        <f>IF(B62=C62,0,IF(S62&lt;&gt;"-",(S62)/Přehled!$A$1,0))</f>
        <v>1.3714285714285714</v>
      </c>
      <c r="W62"/>
      <c r="X62"/>
    </row>
    <row r="63" spans="1:24" s="103" customFormat="1" x14ac:dyDescent="0.25">
      <c r="A63" s="50">
        <v>61</v>
      </c>
      <c r="B63" s="51">
        <v>4263</v>
      </c>
      <c r="C63" s="52"/>
      <c r="D63" s="53">
        <v>1120</v>
      </c>
      <c r="E63" s="54">
        <f t="shared" si="10"/>
        <v>560</v>
      </c>
      <c r="F63" s="54">
        <f t="shared" si="11"/>
        <v>185</v>
      </c>
      <c r="G63" s="54">
        <f t="shared" si="12"/>
        <v>45</v>
      </c>
      <c r="H63" s="52">
        <f t="shared" si="13"/>
        <v>10</v>
      </c>
      <c r="I63" s="51">
        <f t="shared" si="20"/>
        <v>2128</v>
      </c>
      <c r="J63" s="54">
        <f t="shared" si="20"/>
        <v>1064</v>
      </c>
      <c r="K63" s="54">
        <f t="shared" si="20"/>
        <v>352</v>
      </c>
      <c r="L63" s="54">
        <f t="shared" si="20"/>
        <v>86</v>
      </c>
      <c r="M63" s="52">
        <f t="shared" si="20"/>
        <v>19</v>
      </c>
      <c r="N63" s="36"/>
      <c r="O63" s="83">
        <f t="shared" si="15"/>
        <v>7</v>
      </c>
      <c r="P63" s="83">
        <f t="shared" si="16"/>
        <v>0</v>
      </c>
      <c r="Q63" s="83">
        <f t="shared" si="17"/>
        <v>367</v>
      </c>
      <c r="R63" s="83">
        <f t="shared" si="18"/>
        <v>547</v>
      </c>
      <c r="S63" s="83">
        <f t="shared" si="19"/>
        <v>614</v>
      </c>
      <c r="T63" s="73"/>
      <c r="U63" s="74">
        <f>IF(B63=C63,0,IF(S63&lt;&gt;"-",(S63)/Přehled!$A$1,0))</f>
        <v>1.4619047619047618</v>
      </c>
      <c r="W63"/>
      <c r="X63"/>
    </row>
    <row r="64" spans="1:24" s="103" customFormat="1" x14ac:dyDescent="0.25">
      <c r="A64" s="55">
        <v>62</v>
      </c>
      <c r="B64" s="34">
        <v>4370</v>
      </c>
      <c r="C64" s="7"/>
      <c r="D64" s="56">
        <v>1140</v>
      </c>
      <c r="E64" s="41">
        <f t="shared" si="10"/>
        <v>570</v>
      </c>
      <c r="F64" s="41">
        <f t="shared" si="11"/>
        <v>190</v>
      </c>
      <c r="G64" s="41">
        <f t="shared" si="12"/>
        <v>50</v>
      </c>
      <c r="H64" s="7">
        <f t="shared" si="13"/>
        <v>10</v>
      </c>
      <c r="I64" s="34">
        <f t="shared" si="20"/>
        <v>2166</v>
      </c>
      <c r="J64" s="41">
        <f t="shared" si="20"/>
        <v>1083</v>
      </c>
      <c r="K64" s="41">
        <f t="shared" si="20"/>
        <v>361</v>
      </c>
      <c r="L64" s="41">
        <f t="shared" si="20"/>
        <v>95</v>
      </c>
      <c r="M64" s="7">
        <f t="shared" si="20"/>
        <v>19</v>
      </c>
      <c r="N64" s="36"/>
      <c r="O64" s="83">
        <f t="shared" si="15"/>
        <v>38</v>
      </c>
      <c r="P64" s="83">
        <f t="shared" si="16"/>
        <v>0</v>
      </c>
      <c r="Q64" s="83">
        <f t="shared" si="17"/>
        <v>399</v>
      </c>
      <c r="R64" s="83">
        <f t="shared" si="18"/>
        <v>570</v>
      </c>
      <c r="S64" s="83">
        <f t="shared" si="19"/>
        <v>646</v>
      </c>
      <c r="T64" s="73"/>
      <c r="U64" s="74">
        <f>IF(B64=C64,0,IF(S64&lt;&gt;"-",(S64)/Přehled!$A$1,0))</f>
        <v>1.5380952380952382</v>
      </c>
      <c r="W64"/>
      <c r="X64"/>
    </row>
    <row r="65" spans="1:24" s="103" customFormat="1" x14ac:dyDescent="0.25">
      <c r="A65" s="55">
        <v>63</v>
      </c>
      <c r="B65" s="34">
        <v>4479</v>
      </c>
      <c r="C65" s="7"/>
      <c r="D65" s="56">
        <v>1165</v>
      </c>
      <c r="E65" s="41">
        <f t="shared" si="10"/>
        <v>585</v>
      </c>
      <c r="F65" s="41">
        <f t="shared" si="11"/>
        <v>195</v>
      </c>
      <c r="G65" s="41">
        <f t="shared" si="12"/>
        <v>50</v>
      </c>
      <c r="H65" s="7">
        <f t="shared" si="13"/>
        <v>10</v>
      </c>
      <c r="I65" s="34">
        <f t="shared" si="20"/>
        <v>2214</v>
      </c>
      <c r="J65" s="41">
        <f t="shared" si="20"/>
        <v>1112</v>
      </c>
      <c r="K65" s="41">
        <f t="shared" si="20"/>
        <v>371</v>
      </c>
      <c r="L65" s="41">
        <f t="shared" si="20"/>
        <v>95</v>
      </c>
      <c r="M65" s="7">
        <f t="shared" si="20"/>
        <v>19</v>
      </c>
      <c r="N65" s="36"/>
      <c r="O65" s="83">
        <f t="shared" si="15"/>
        <v>51</v>
      </c>
      <c r="P65" s="83">
        <f t="shared" si="16"/>
        <v>0</v>
      </c>
      <c r="Q65" s="83">
        <f t="shared" si="17"/>
        <v>411</v>
      </c>
      <c r="R65" s="83">
        <f t="shared" si="18"/>
        <v>592</v>
      </c>
      <c r="S65" s="83">
        <f t="shared" si="19"/>
        <v>668</v>
      </c>
      <c r="T65" s="73"/>
      <c r="U65" s="74">
        <f>IF(B65=C65,0,IF(S65&lt;&gt;"-",(S65)/Přehled!$A$1,0))</f>
        <v>1.5904761904761904</v>
      </c>
      <c r="W65"/>
      <c r="X65"/>
    </row>
    <row r="66" spans="1:24" s="103" customFormat="1" x14ac:dyDescent="0.25">
      <c r="A66" s="55">
        <v>64</v>
      </c>
      <c r="B66" s="34">
        <v>4591</v>
      </c>
      <c r="C66" s="7"/>
      <c r="D66" s="56">
        <v>1185</v>
      </c>
      <c r="E66" s="41">
        <f t="shared" si="10"/>
        <v>595</v>
      </c>
      <c r="F66" s="41">
        <f t="shared" si="11"/>
        <v>200</v>
      </c>
      <c r="G66" s="41">
        <f t="shared" si="12"/>
        <v>50</v>
      </c>
      <c r="H66" s="7">
        <f t="shared" si="13"/>
        <v>10</v>
      </c>
      <c r="I66" s="34">
        <f t="shared" si="20"/>
        <v>2252</v>
      </c>
      <c r="J66" s="41">
        <f t="shared" si="20"/>
        <v>1131</v>
      </c>
      <c r="K66" s="41">
        <f t="shared" si="20"/>
        <v>380</v>
      </c>
      <c r="L66" s="41">
        <f t="shared" si="20"/>
        <v>95</v>
      </c>
      <c r="M66" s="7">
        <f t="shared" si="20"/>
        <v>19</v>
      </c>
      <c r="N66" s="36"/>
      <c r="O66" s="83">
        <f t="shared" si="15"/>
        <v>87</v>
      </c>
      <c r="P66" s="83">
        <f t="shared" si="16"/>
        <v>0</v>
      </c>
      <c r="Q66" s="83">
        <f t="shared" si="17"/>
        <v>448</v>
      </c>
      <c r="R66" s="83">
        <f t="shared" si="18"/>
        <v>638</v>
      </c>
      <c r="S66" s="83">
        <f t="shared" si="19"/>
        <v>714</v>
      </c>
      <c r="T66" s="73"/>
      <c r="U66" s="74">
        <f>IF(B66=C66,0,IF(S66&lt;&gt;"-",(S66)/Přehled!$A$1,0))</f>
        <v>1.7</v>
      </c>
      <c r="W66"/>
      <c r="X66"/>
    </row>
    <row r="67" spans="1:24" s="103" customFormat="1" x14ac:dyDescent="0.25">
      <c r="A67" s="55">
        <v>65</v>
      </c>
      <c r="B67" s="34">
        <v>4706</v>
      </c>
      <c r="C67" s="7"/>
      <c r="D67" s="56">
        <v>1210</v>
      </c>
      <c r="E67" s="41">
        <f t="shared" si="10"/>
        <v>605</v>
      </c>
      <c r="F67" s="41">
        <f t="shared" si="11"/>
        <v>200</v>
      </c>
      <c r="G67" s="41">
        <f t="shared" si="12"/>
        <v>50</v>
      </c>
      <c r="H67" s="7">
        <f t="shared" si="13"/>
        <v>10</v>
      </c>
      <c r="I67" s="34">
        <f t="shared" si="20"/>
        <v>2299</v>
      </c>
      <c r="J67" s="41">
        <f t="shared" si="20"/>
        <v>1150</v>
      </c>
      <c r="K67" s="41">
        <f t="shared" si="20"/>
        <v>380</v>
      </c>
      <c r="L67" s="41">
        <f t="shared" si="20"/>
        <v>95</v>
      </c>
      <c r="M67" s="7">
        <f t="shared" si="20"/>
        <v>19</v>
      </c>
      <c r="N67" s="36"/>
      <c r="O67" s="83">
        <f t="shared" si="15"/>
        <v>108</v>
      </c>
      <c r="P67" s="83">
        <f t="shared" si="16"/>
        <v>0</v>
      </c>
      <c r="Q67" s="83">
        <f t="shared" si="17"/>
        <v>497</v>
      </c>
      <c r="R67" s="83">
        <f t="shared" si="18"/>
        <v>687</v>
      </c>
      <c r="S67" s="83">
        <f t="shared" si="19"/>
        <v>763</v>
      </c>
      <c r="T67" s="73"/>
      <c r="U67" s="74">
        <f>IF(B67=C67,0,IF(S67&lt;&gt;"-",(S67)/Přehled!$A$1,0))</f>
        <v>1.8166666666666667</v>
      </c>
      <c r="W67"/>
      <c r="X67"/>
    </row>
    <row r="68" spans="1:24" s="103" customFormat="1" x14ac:dyDescent="0.25">
      <c r="A68" s="55">
        <v>66</v>
      </c>
      <c r="B68" s="34">
        <v>4824</v>
      </c>
      <c r="C68" s="7"/>
      <c r="D68" s="56">
        <v>1230</v>
      </c>
      <c r="E68" s="41">
        <f t="shared" ref="E68:E131" si="21">ROUND((D68/2)/5,0)*5</f>
        <v>615</v>
      </c>
      <c r="F68" s="41">
        <f t="shared" ref="F68:F131" si="22">ROUND((E68/3)/5,0)*5</f>
        <v>205</v>
      </c>
      <c r="G68" s="41">
        <f t="shared" ref="G68:G131" si="23">ROUND((F68/4)/5,0)*5</f>
        <v>50</v>
      </c>
      <c r="H68" s="7">
        <f t="shared" ref="H68:H131" si="24">ROUND((G68/5)/5,0)*5</f>
        <v>10</v>
      </c>
      <c r="I68" s="34">
        <f t="shared" si="20"/>
        <v>2337</v>
      </c>
      <c r="J68" s="41">
        <f t="shared" si="20"/>
        <v>1169</v>
      </c>
      <c r="K68" s="41">
        <f t="shared" si="20"/>
        <v>390</v>
      </c>
      <c r="L68" s="41">
        <f t="shared" si="20"/>
        <v>95</v>
      </c>
      <c r="M68" s="7">
        <f t="shared" si="20"/>
        <v>19</v>
      </c>
      <c r="N68" s="36"/>
      <c r="O68" s="83">
        <f t="shared" ref="O68:O131" si="25">IF((B68-I68)-I68&lt;=0,0,(B68-I68)-I68)</f>
        <v>150</v>
      </c>
      <c r="P68" s="83">
        <f t="shared" ref="P68:P131" si="26">IF((B68-I68-J68)-J68&lt;=O68,0,IF((B68-I68-J68)-J68&lt;=0,0,(B68-I68-J68)-J68))</f>
        <v>0</v>
      </c>
      <c r="Q68" s="83">
        <f t="shared" ref="Q68:Q131" si="27">IF((B68-I68-J68-K68)-K68&lt;=0,0,(B68-I68-J68-K68)-K68)</f>
        <v>538</v>
      </c>
      <c r="R68" s="83">
        <f t="shared" ref="R68:R131" si="28">IF((B68-I68-J68-K68-L68)-L68&lt;=0,0,(B68-I68-J68-K68-L68)-L68)</f>
        <v>738</v>
      </c>
      <c r="S68" s="83">
        <f t="shared" ref="S68:S131" si="29">IF(H68=0,IF((B68-I68-J68-K68-L68-M68)-M68&lt;=0,0,(B68-I68-J68-K68-L68-M68)-M68),IF((B68-I68-J68-K68-L68-M68)-M68&lt;=0,"-",(B68-I68-J68-K68-L68-M68)-M68+M68))</f>
        <v>814</v>
      </c>
      <c r="T68" s="73"/>
      <c r="U68" s="74">
        <f>IF(B68=C68,0,IF(S68&lt;&gt;"-",(S68)/Přehled!$A$1,0))</f>
        <v>1.9380952380952381</v>
      </c>
      <c r="W68"/>
      <c r="X68"/>
    </row>
    <row r="69" spans="1:24" s="22" customFormat="1" x14ac:dyDescent="0.25">
      <c r="A69" s="55">
        <v>67</v>
      </c>
      <c r="B69" s="34">
        <v>4944</v>
      </c>
      <c r="C69" s="7"/>
      <c r="D69" s="56">
        <v>1255</v>
      </c>
      <c r="E69" s="41">
        <f t="shared" si="21"/>
        <v>630</v>
      </c>
      <c r="F69" s="41">
        <f t="shared" si="22"/>
        <v>210</v>
      </c>
      <c r="G69" s="41">
        <f t="shared" si="23"/>
        <v>55</v>
      </c>
      <c r="H69" s="7">
        <f t="shared" si="24"/>
        <v>10</v>
      </c>
      <c r="I69" s="34">
        <f t="shared" si="20"/>
        <v>2385</v>
      </c>
      <c r="J69" s="41">
        <f t="shared" si="20"/>
        <v>1197</v>
      </c>
      <c r="K69" s="41">
        <f t="shared" si="20"/>
        <v>399</v>
      </c>
      <c r="L69" s="41">
        <f t="shared" si="20"/>
        <v>105</v>
      </c>
      <c r="M69" s="7">
        <f t="shared" si="20"/>
        <v>19</v>
      </c>
      <c r="N69" s="36"/>
      <c r="O69" s="83">
        <f t="shared" si="25"/>
        <v>174</v>
      </c>
      <c r="P69" s="83">
        <f t="shared" si="26"/>
        <v>0</v>
      </c>
      <c r="Q69" s="83">
        <f t="shared" si="27"/>
        <v>564</v>
      </c>
      <c r="R69" s="83">
        <f t="shared" si="28"/>
        <v>753</v>
      </c>
      <c r="S69" s="83">
        <f t="shared" si="29"/>
        <v>839</v>
      </c>
      <c r="T69" s="73"/>
      <c r="U69" s="74">
        <f>IF(B69=C69,0,IF(S69&lt;&gt;"-",(S69)/Přehled!$A$1,0))</f>
        <v>1.9976190476190476</v>
      </c>
      <c r="W69"/>
      <c r="X69"/>
    </row>
    <row r="70" spans="1:24" s="22" customFormat="1" x14ac:dyDescent="0.25">
      <c r="A70" s="55">
        <v>68</v>
      </c>
      <c r="B70" s="34">
        <v>5068</v>
      </c>
      <c r="C70" s="7"/>
      <c r="D70" s="56">
        <v>1275</v>
      </c>
      <c r="E70" s="41">
        <f t="shared" si="21"/>
        <v>640</v>
      </c>
      <c r="F70" s="41">
        <f t="shared" si="22"/>
        <v>215</v>
      </c>
      <c r="G70" s="41">
        <f t="shared" si="23"/>
        <v>55</v>
      </c>
      <c r="H70" s="7">
        <f t="shared" si="24"/>
        <v>10</v>
      </c>
      <c r="I70" s="34">
        <f t="shared" si="20"/>
        <v>2423</v>
      </c>
      <c r="J70" s="41">
        <f t="shared" si="20"/>
        <v>1216</v>
      </c>
      <c r="K70" s="41">
        <f t="shared" si="20"/>
        <v>409</v>
      </c>
      <c r="L70" s="41">
        <f t="shared" si="20"/>
        <v>105</v>
      </c>
      <c r="M70" s="7">
        <f t="shared" si="20"/>
        <v>19</v>
      </c>
      <c r="N70" s="36"/>
      <c r="O70" s="83">
        <f t="shared" si="25"/>
        <v>222</v>
      </c>
      <c r="P70" s="83">
        <f t="shared" si="26"/>
        <v>0</v>
      </c>
      <c r="Q70" s="83">
        <f t="shared" si="27"/>
        <v>611</v>
      </c>
      <c r="R70" s="83">
        <f t="shared" si="28"/>
        <v>810</v>
      </c>
      <c r="S70" s="83">
        <f t="shared" si="29"/>
        <v>896</v>
      </c>
      <c r="T70" s="73"/>
      <c r="U70" s="74">
        <f>IF(B70=C70,0,IF(S70&lt;&gt;"-",(S70)/Přehled!$A$1,0))</f>
        <v>2.1333333333333333</v>
      </c>
      <c r="W70"/>
      <c r="X70"/>
    </row>
    <row r="71" spans="1:24" s="22" customFormat="1" x14ac:dyDescent="0.25">
      <c r="A71" s="55">
        <v>69</v>
      </c>
      <c r="B71" s="34">
        <v>5194</v>
      </c>
      <c r="C71" s="7"/>
      <c r="D71" s="56">
        <v>1300</v>
      </c>
      <c r="E71" s="41">
        <f t="shared" si="21"/>
        <v>650</v>
      </c>
      <c r="F71" s="41">
        <f t="shared" si="22"/>
        <v>215</v>
      </c>
      <c r="G71" s="41">
        <f t="shared" si="23"/>
        <v>55</v>
      </c>
      <c r="H71" s="7">
        <f t="shared" si="24"/>
        <v>10</v>
      </c>
      <c r="I71" s="34">
        <f t="shared" si="20"/>
        <v>2470</v>
      </c>
      <c r="J71" s="41">
        <f t="shared" si="20"/>
        <v>1235</v>
      </c>
      <c r="K71" s="41">
        <f t="shared" si="20"/>
        <v>409</v>
      </c>
      <c r="L71" s="41">
        <f t="shared" si="20"/>
        <v>105</v>
      </c>
      <c r="M71" s="7">
        <f t="shared" si="20"/>
        <v>19</v>
      </c>
      <c r="N71" s="36"/>
      <c r="O71" s="83">
        <f t="shared" si="25"/>
        <v>254</v>
      </c>
      <c r="P71" s="83">
        <f t="shared" si="26"/>
        <v>0</v>
      </c>
      <c r="Q71" s="83">
        <f t="shared" si="27"/>
        <v>671</v>
      </c>
      <c r="R71" s="83">
        <f t="shared" si="28"/>
        <v>870</v>
      </c>
      <c r="S71" s="83">
        <f t="shared" si="29"/>
        <v>956</v>
      </c>
      <c r="T71" s="73"/>
      <c r="U71" s="74">
        <f>IF(B71=C71,0,IF(S71&lt;&gt;"-",(S71)/Přehled!$A$1,0))</f>
        <v>2.2761904761904761</v>
      </c>
      <c r="W71"/>
      <c r="X71"/>
    </row>
    <row r="72" spans="1:24" s="22" customFormat="1" x14ac:dyDescent="0.25">
      <c r="A72" s="55">
        <v>70</v>
      </c>
      <c r="B72" s="34">
        <v>5324</v>
      </c>
      <c r="C72" s="7"/>
      <c r="D72" s="56">
        <v>1320</v>
      </c>
      <c r="E72" s="41">
        <f t="shared" si="21"/>
        <v>660</v>
      </c>
      <c r="F72" s="41">
        <f t="shared" si="22"/>
        <v>220</v>
      </c>
      <c r="G72" s="41">
        <f t="shared" si="23"/>
        <v>55</v>
      </c>
      <c r="H72" s="7">
        <f t="shared" si="24"/>
        <v>10</v>
      </c>
      <c r="I72" s="34">
        <f t="shared" si="20"/>
        <v>2508</v>
      </c>
      <c r="J72" s="41">
        <f t="shared" si="20"/>
        <v>1254</v>
      </c>
      <c r="K72" s="41">
        <f t="shared" si="20"/>
        <v>418</v>
      </c>
      <c r="L72" s="41">
        <f t="shared" si="20"/>
        <v>105</v>
      </c>
      <c r="M72" s="7">
        <f t="shared" si="20"/>
        <v>19</v>
      </c>
      <c r="N72" s="36"/>
      <c r="O72" s="83">
        <f t="shared" si="25"/>
        <v>308</v>
      </c>
      <c r="P72" s="83">
        <f t="shared" si="26"/>
        <v>0</v>
      </c>
      <c r="Q72" s="83">
        <f t="shared" si="27"/>
        <v>726</v>
      </c>
      <c r="R72" s="83">
        <f t="shared" si="28"/>
        <v>934</v>
      </c>
      <c r="S72" s="83">
        <f t="shared" si="29"/>
        <v>1020</v>
      </c>
      <c r="T72" s="73"/>
      <c r="U72" s="74">
        <f>IF(B72=C72,0,IF(S72&lt;&gt;"-",(S72)/Přehled!$A$1,0))</f>
        <v>2.4285714285714284</v>
      </c>
      <c r="W72"/>
      <c r="X72"/>
    </row>
    <row r="73" spans="1:24" s="22" customFormat="1" x14ac:dyDescent="0.25">
      <c r="A73" s="50">
        <v>71</v>
      </c>
      <c r="B73" s="51">
        <v>5457</v>
      </c>
      <c r="C73" s="52"/>
      <c r="D73" s="53">
        <v>1345</v>
      </c>
      <c r="E73" s="54">
        <f t="shared" si="21"/>
        <v>675</v>
      </c>
      <c r="F73" s="54">
        <f t="shared" si="22"/>
        <v>225</v>
      </c>
      <c r="G73" s="54">
        <f t="shared" si="23"/>
        <v>55</v>
      </c>
      <c r="H73" s="52">
        <f t="shared" si="24"/>
        <v>10</v>
      </c>
      <c r="I73" s="51">
        <f t="shared" si="20"/>
        <v>2556</v>
      </c>
      <c r="J73" s="54">
        <f t="shared" si="20"/>
        <v>1283</v>
      </c>
      <c r="K73" s="54">
        <f t="shared" si="20"/>
        <v>428</v>
      </c>
      <c r="L73" s="54">
        <f t="shared" si="20"/>
        <v>105</v>
      </c>
      <c r="M73" s="52">
        <f t="shared" si="20"/>
        <v>19</v>
      </c>
      <c r="N73" s="36"/>
      <c r="O73" s="83">
        <f t="shared" si="25"/>
        <v>345</v>
      </c>
      <c r="P73" s="83">
        <f t="shared" si="26"/>
        <v>0</v>
      </c>
      <c r="Q73" s="83">
        <f t="shared" si="27"/>
        <v>762</v>
      </c>
      <c r="R73" s="83">
        <f t="shared" si="28"/>
        <v>980</v>
      </c>
      <c r="S73" s="83">
        <f t="shared" si="29"/>
        <v>1066</v>
      </c>
      <c r="T73" s="73"/>
      <c r="U73" s="74">
        <f>IF(B73=C73,0,IF(S73&lt;&gt;"-",(S73)/Přehled!$A$1,0))</f>
        <v>2.538095238095238</v>
      </c>
      <c r="W73"/>
      <c r="X73"/>
    </row>
    <row r="74" spans="1:24" s="22" customFormat="1" x14ac:dyDescent="0.25">
      <c r="A74" s="55">
        <v>72</v>
      </c>
      <c r="B74" s="34">
        <v>5594</v>
      </c>
      <c r="C74" s="7"/>
      <c r="D74" s="56">
        <v>1365</v>
      </c>
      <c r="E74" s="41">
        <f t="shared" si="21"/>
        <v>685</v>
      </c>
      <c r="F74" s="41">
        <f t="shared" si="22"/>
        <v>230</v>
      </c>
      <c r="G74" s="41">
        <f t="shared" si="23"/>
        <v>60</v>
      </c>
      <c r="H74" s="7">
        <f t="shared" si="24"/>
        <v>10</v>
      </c>
      <c r="I74" s="34">
        <f t="shared" si="20"/>
        <v>2594</v>
      </c>
      <c r="J74" s="41">
        <f t="shared" si="20"/>
        <v>1302</v>
      </c>
      <c r="K74" s="41">
        <f t="shared" si="20"/>
        <v>437</v>
      </c>
      <c r="L74" s="41">
        <f t="shared" si="20"/>
        <v>114</v>
      </c>
      <c r="M74" s="7">
        <f t="shared" si="20"/>
        <v>19</v>
      </c>
      <c r="N74" s="36"/>
      <c r="O74" s="83">
        <f t="shared" si="25"/>
        <v>406</v>
      </c>
      <c r="P74" s="83">
        <f t="shared" si="26"/>
        <v>0</v>
      </c>
      <c r="Q74" s="83">
        <f t="shared" si="27"/>
        <v>824</v>
      </c>
      <c r="R74" s="83">
        <f t="shared" si="28"/>
        <v>1033</v>
      </c>
      <c r="S74" s="83">
        <f t="shared" si="29"/>
        <v>1128</v>
      </c>
      <c r="T74" s="73"/>
      <c r="U74" s="74">
        <f>IF(B74=C74,0,IF(S74&lt;&gt;"-",(S74)/Přehled!$A$1,0))</f>
        <v>2.6857142857142855</v>
      </c>
      <c r="W74"/>
      <c r="X74"/>
    </row>
    <row r="75" spans="1:24" s="22" customFormat="1" x14ac:dyDescent="0.25">
      <c r="A75" s="55">
        <v>73</v>
      </c>
      <c r="B75" s="34">
        <v>5734</v>
      </c>
      <c r="C75" s="7"/>
      <c r="D75" s="56">
        <v>1390</v>
      </c>
      <c r="E75" s="41">
        <f t="shared" si="21"/>
        <v>695</v>
      </c>
      <c r="F75" s="41">
        <f t="shared" si="22"/>
        <v>230</v>
      </c>
      <c r="G75" s="41">
        <f t="shared" si="23"/>
        <v>60</v>
      </c>
      <c r="H75" s="7">
        <f t="shared" si="24"/>
        <v>10</v>
      </c>
      <c r="I75" s="34">
        <f t="shared" si="20"/>
        <v>2641</v>
      </c>
      <c r="J75" s="41">
        <f t="shared" si="20"/>
        <v>1321</v>
      </c>
      <c r="K75" s="41">
        <f t="shared" si="20"/>
        <v>437</v>
      </c>
      <c r="L75" s="41">
        <f t="shared" si="20"/>
        <v>114</v>
      </c>
      <c r="M75" s="7">
        <f t="shared" si="20"/>
        <v>19</v>
      </c>
      <c r="N75" s="36"/>
      <c r="O75" s="83">
        <f t="shared" si="25"/>
        <v>452</v>
      </c>
      <c r="P75" s="83">
        <f t="shared" si="26"/>
        <v>0</v>
      </c>
      <c r="Q75" s="83">
        <f t="shared" si="27"/>
        <v>898</v>
      </c>
      <c r="R75" s="83">
        <f t="shared" si="28"/>
        <v>1107</v>
      </c>
      <c r="S75" s="83">
        <f t="shared" si="29"/>
        <v>1202</v>
      </c>
      <c r="T75" s="73"/>
      <c r="U75" s="74">
        <f>IF(B75=C75,0,IF(S75&lt;&gt;"-",(S75)/Přehled!$A$1,0))</f>
        <v>2.861904761904762</v>
      </c>
      <c r="W75"/>
      <c r="X75"/>
    </row>
    <row r="76" spans="1:24" s="22" customFormat="1" x14ac:dyDescent="0.25">
      <c r="A76" s="55">
        <v>74</v>
      </c>
      <c r="B76" s="34">
        <v>5877</v>
      </c>
      <c r="C76" s="7"/>
      <c r="D76" s="56">
        <v>1415</v>
      </c>
      <c r="E76" s="41">
        <f t="shared" si="21"/>
        <v>710</v>
      </c>
      <c r="F76" s="41">
        <f t="shared" si="22"/>
        <v>235</v>
      </c>
      <c r="G76" s="41">
        <f t="shared" si="23"/>
        <v>60</v>
      </c>
      <c r="H76" s="7">
        <f t="shared" si="24"/>
        <v>10</v>
      </c>
      <c r="I76" s="34">
        <f t="shared" si="20"/>
        <v>2689</v>
      </c>
      <c r="J76" s="41">
        <f t="shared" si="20"/>
        <v>1349</v>
      </c>
      <c r="K76" s="41">
        <f t="shared" si="20"/>
        <v>447</v>
      </c>
      <c r="L76" s="41">
        <f t="shared" si="20"/>
        <v>114</v>
      </c>
      <c r="M76" s="7">
        <f t="shared" si="20"/>
        <v>19</v>
      </c>
      <c r="N76" s="36"/>
      <c r="O76" s="83">
        <f t="shared" si="25"/>
        <v>499</v>
      </c>
      <c r="P76" s="83">
        <f t="shared" si="26"/>
        <v>0</v>
      </c>
      <c r="Q76" s="83">
        <f t="shared" si="27"/>
        <v>945</v>
      </c>
      <c r="R76" s="83">
        <f t="shared" si="28"/>
        <v>1164</v>
      </c>
      <c r="S76" s="83">
        <f t="shared" si="29"/>
        <v>1259</v>
      </c>
      <c r="T76" s="73"/>
      <c r="U76" s="74">
        <f>IF(B76=C76,0,IF(S76&lt;&gt;"-",(S76)/Přehled!$A$1,0))</f>
        <v>2.9976190476190476</v>
      </c>
      <c r="W76"/>
      <c r="X76"/>
    </row>
    <row r="77" spans="1:24" s="22" customFormat="1" x14ac:dyDescent="0.25">
      <c r="A77" s="55">
        <v>75</v>
      </c>
      <c r="B77" s="34">
        <v>6024</v>
      </c>
      <c r="C77" s="7"/>
      <c r="D77" s="56">
        <v>1435</v>
      </c>
      <c r="E77" s="41">
        <f t="shared" si="21"/>
        <v>720</v>
      </c>
      <c r="F77" s="41">
        <f t="shared" si="22"/>
        <v>240</v>
      </c>
      <c r="G77" s="41">
        <f t="shared" si="23"/>
        <v>60</v>
      </c>
      <c r="H77" s="7">
        <f t="shared" si="24"/>
        <v>10</v>
      </c>
      <c r="I77" s="34">
        <f t="shared" si="20"/>
        <v>2727</v>
      </c>
      <c r="J77" s="41">
        <f t="shared" si="20"/>
        <v>1368</v>
      </c>
      <c r="K77" s="41">
        <f t="shared" si="20"/>
        <v>456</v>
      </c>
      <c r="L77" s="41">
        <f t="shared" si="20"/>
        <v>114</v>
      </c>
      <c r="M77" s="7">
        <f t="shared" si="20"/>
        <v>19</v>
      </c>
      <c r="N77" s="36"/>
      <c r="O77" s="83">
        <f t="shared" si="25"/>
        <v>570</v>
      </c>
      <c r="P77" s="83">
        <f t="shared" si="26"/>
        <v>0</v>
      </c>
      <c r="Q77" s="83">
        <f t="shared" si="27"/>
        <v>1017</v>
      </c>
      <c r="R77" s="83">
        <f t="shared" si="28"/>
        <v>1245</v>
      </c>
      <c r="S77" s="83">
        <f t="shared" si="29"/>
        <v>1340</v>
      </c>
      <c r="T77" s="73"/>
      <c r="U77" s="74">
        <f>IF(B77=C77,0,IF(S77&lt;&gt;"-",(S77)/Přehled!$A$1,0))</f>
        <v>3.1904761904761907</v>
      </c>
      <c r="W77"/>
      <c r="X77"/>
    </row>
    <row r="78" spans="1:24" s="22" customFormat="1" x14ac:dyDescent="0.25">
      <c r="A78" s="55">
        <v>76</v>
      </c>
      <c r="B78" s="34">
        <v>6174</v>
      </c>
      <c r="C78" s="7"/>
      <c r="D78" s="56">
        <v>1460</v>
      </c>
      <c r="E78" s="41">
        <f t="shared" si="21"/>
        <v>730</v>
      </c>
      <c r="F78" s="41">
        <f t="shared" si="22"/>
        <v>245</v>
      </c>
      <c r="G78" s="41">
        <f t="shared" si="23"/>
        <v>60</v>
      </c>
      <c r="H78" s="7">
        <f t="shared" si="24"/>
        <v>10</v>
      </c>
      <c r="I78" s="34">
        <f t="shared" si="20"/>
        <v>2774</v>
      </c>
      <c r="J78" s="41">
        <f t="shared" si="20"/>
        <v>1387</v>
      </c>
      <c r="K78" s="41">
        <f t="shared" si="20"/>
        <v>466</v>
      </c>
      <c r="L78" s="41">
        <f t="shared" si="20"/>
        <v>114</v>
      </c>
      <c r="M78" s="7">
        <f t="shared" si="20"/>
        <v>19</v>
      </c>
      <c r="N78" s="36"/>
      <c r="O78" s="83">
        <f t="shared" si="25"/>
        <v>626</v>
      </c>
      <c r="P78" s="83">
        <f t="shared" si="26"/>
        <v>0</v>
      </c>
      <c r="Q78" s="83">
        <f t="shared" si="27"/>
        <v>1081</v>
      </c>
      <c r="R78" s="83">
        <f t="shared" si="28"/>
        <v>1319</v>
      </c>
      <c r="S78" s="83">
        <f t="shared" si="29"/>
        <v>1414</v>
      </c>
      <c r="T78" s="73"/>
      <c r="U78" s="74">
        <f>IF(B78=C78,0,IF(S78&lt;&gt;"-",(S78)/Přehled!$A$1,0))</f>
        <v>3.3666666666666667</v>
      </c>
      <c r="W78"/>
      <c r="X78"/>
    </row>
    <row r="79" spans="1:24" s="22" customFormat="1" x14ac:dyDescent="0.25">
      <c r="A79" s="55">
        <v>77</v>
      </c>
      <c r="B79" s="34">
        <v>6329</v>
      </c>
      <c r="C79" s="7"/>
      <c r="D79" s="56">
        <v>1485</v>
      </c>
      <c r="E79" s="41">
        <f t="shared" si="21"/>
        <v>745</v>
      </c>
      <c r="F79" s="41">
        <f t="shared" si="22"/>
        <v>250</v>
      </c>
      <c r="G79" s="41">
        <f t="shared" si="23"/>
        <v>65</v>
      </c>
      <c r="H79" s="7">
        <f t="shared" si="24"/>
        <v>15</v>
      </c>
      <c r="I79" s="34">
        <f t="shared" si="20"/>
        <v>2822</v>
      </c>
      <c r="J79" s="41">
        <f t="shared" si="20"/>
        <v>1416</v>
      </c>
      <c r="K79" s="41">
        <f t="shared" si="20"/>
        <v>475</v>
      </c>
      <c r="L79" s="41">
        <f t="shared" si="20"/>
        <v>124</v>
      </c>
      <c r="M79" s="7">
        <f t="shared" si="20"/>
        <v>29</v>
      </c>
      <c r="N79" s="36"/>
      <c r="O79" s="83">
        <f t="shared" si="25"/>
        <v>685</v>
      </c>
      <c r="P79" s="83">
        <f t="shared" si="26"/>
        <v>0</v>
      </c>
      <c r="Q79" s="83">
        <f t="shared" si="27"/>
        <v>1141</v>
      </c>
      <c r="R79" s="83">
        <f t="shared" si="28"/>
        <v>1368</v>
      </c>
      <c r="S79" s="83">
        <f t="shared" si="29"/>
        <v>1463</v>
      </c>
      <c r="T79" s="73"/>
      <c r="U79" s="74">
        <f>IF(B79=C79,0,IF(S79&lt;&gt;"-",(S79)/Přehled!$A$1,0))</f>
        <v>3.4833333333333334</v>
      </c>
      <c r="W79"/>
      <c r="X79"/>
    </row>
    <row r="80" spans="1:24" s="22" customFormat="1" x14ac:dyDescent="0.25">
      <c r="A80" s="55">
        <v>78</v>
      </c>
      <c r="B80" s="34">
        <v>6487</v>
      </c>
      <c r="C80" s="7"/>
      <c r="D80" s="56">
        <v>1505</v>
      </c>
      <c r="E80" s="41">
        <f t="shared" si="21"/>
        <v>755</v>
      </c>
      <c r="F80" s="41">
        <f t="shared" si="22"/>
        <v>250</v>
      </c>
      <c r="G80" s="41">
        <f t="shared" si="23"/>
        <v>65</v>
      </c>
      <c r="H80" s="7">
        <f t="shared" si="24"/>
        <v>15</v>
      </c>
      <c r="I80" s="34">
        <f t="shared" si="20"/>
        <v>2860</v>
      </c>
      <c r="J80" s="41">
        <f t="shared" si="20"/>
        <v>1435</v>
      </c>
      <c r="K80" s="41">
        <f t="shared" si="20"/>
        <v>475</v>
      </c>
      <c r="L80" s="41">
        <f t="shared" si="20"/>
        <v>124</v>
      </c>
      <c r="M80" s="7">
        <f t="shared" si="20"/>
        <v>29</v>
      </c>
      <c r="N80" s="36"/>
      <c r="O80" s="83">
        <f t="shared" si="25"/>
        <v>767</v>
      </c>
      <c r="P80" s="83">
        <f t="shared" si="26"/>
        <v>0</v>
      </c>
      <c r="Q80" s="83">
        <f t="shared" si="27"/>
        <v>1242</v>
      </c>
      <c r="R80" s="83">
        <f t="shared" si="28"/>
        <v>1469</v>
      </c>
      <c r="S80" s="83">
        <f t="shared" si="29"/>
        <v>1564</v>
      </c>
      <c r="T80" s="73"/>
      <c r="U80" s="74">
        <f>IF(B80=C80,0,IF(S80&lt;&gt;"-",(S80)/Přehled!$A$1,0))</f>
        <v>3.7238095238095239</v>
      </c>
      <c r="W80"/>
      <c r="X80"/>
    </row>
    <row r="81" spans="1:24" s="22" customFormat="1" x14ac:dyDescent="0.25">
      <c r="A81" s="55">
        <v>79</v>
      </c>
      <c r="B81" s="34">
        <v>6649</v>
      </c>
      <c r="C81" s="7"/>
      <c r="D81" s="56">
        <v>1530</v>
      </c>
      <c r="E81" s="41">
        <f t="shared" si="21"/>
        <v>765</v>
      </c>
      <c r="F81" s="41">
        <f t="shared" si="22"/>
        <v>255</v>
      </c>
      <c r="G81" s="41">
        <f t="shared" si="23"/>
        <v>65</v>
      </c>
      <c r="H81" s="7">
        <f t="shared" si="24"/>
        <v>15</v>
      </c>
      <c r="I81" s="34">
        <f t="shared" si="20"/>
        <v>2907</v>
      </c>
      <c r="J81" s="41">
        <f t="shared" si="20"/>
        <v>1454</v>
      </c>
      <c r="K81" s="41">
        <f t="shared" si="20"/>
        <v>485</v>
      </c>
      <c r="L81" s="41">
        <f t="shared" si="20"/>
        <v>124</v>
      </c>
      <c r="M81" s="7">
        <f t="shared" si="20"/>
        <v>29</v>
      </c>
      <c r="N81" s="36"/>
      <c r="O81" s="83">
        <f t="shared" si="25"/>
        <v>835</v>
      </c>
      <c r="P81" s="83">
        <f t="shared" si="26"/>
        <v>0</v>
      </c>
      <c r="Q81" s="83">
        <f t="shared" si="27"/>
        <v>1318</v>
      </c>
      <c r="R81" s="83">
        <f t="shared" si="28"/>
        <v>1555</v>
      </c>
      <c r="S81" s="83">
        <f t="shared" si="29"/>
        <v>1650</v>
      </c>
      <c r="T81" s="73"/>
      <c r="U81" s="74">
        <f>IF(B81=C81,0,IF(S81&lt;&gt;"-",(S81)/Přehled!$A$1,0))</f>
        <v>3.9285714285714284</v>
      </c>
      <c r="W81"/>
      <c r="X81"/>
    </row>
    <row r="82" spans="1:24" s="22" customFormat="1" x14ac:dyDescent="0.25">
      <c r="A82" s="55">
        <v>80</v>
      </c>
      <c r="B82" s="34">
        <v>6815</v>
      </c>
      <c r="C82" s="7"/>
      <c r="D82" s="56">
        <v>1555</v>
      </c>
      <c r="E82" s="41">
        <f t="shared" si="21"/>
        <v>780</v>
      </c>
      <c r="F82" s="41">
        <f t="shared" si="22"/>
        <v>260</v>
      </c>
      <c r="G82" s="41">
        <f t="shared" si="23"/>
        <v>65</v>
      </c>
      <c r="H82" s="7">
        <f t="shared" si="24"/>
        <v>15</v>
      </c>
      <c r="I82" s="34">
        <f t="shared" si="20"/>
        <v>2955</v>
      </c>
      <c r="J82" s="41">
        <f t="shared" si="20"/>
        <v>1482</v>
      </c>
      <c r="K82" s="41">
        <f t="shared" si="20"/>
        <v>494</v>
      </c>
      <c r="L82" s="41">
        <f t="shared" si="20"/>
        <v>124</v>
      </c>
      <c r="M82" s="7">
        <f t="shared" si="20"/>
        <v>29</v>
      </c>
      <c r="N82" s="36"/>
      <c r="O82" s="83">
        <f t="shared" si="25"/>
        <v>905</v>
      </c>
      <c r="P82" s="83">
        <f t="shared" si="26"/>
        <v>0</v>
      </c>
      <c r="Q82" s="83">
        <f t="shared" si="27"/>
        <v>1390</v>
      </c>
      <c r="R82" s="83">
        <f t="shared" si="28"/>
        <v>1636</v>
      </c>
      <c r="S82" s="83">
        <f t="shared" si="29"/>
        <v>1731</v>
      </c>
      <c r="T82" s="73"/>
      <c r="U82" s="74">
        <f>IF(B82=C82,0,IF(S82&lt;&gt;"-",(S82)/Přehled!$A$1,0))</f>
        <v>4.121428571428571</v>
      </c>
      <c r="W82"/>
      <c r="X82"/>
    </row>
    <row r="83" spans="1:24" x14ac:dyDescent="0.25">
      <c r="A83" s="149">
        <v>81</v>
      </c>
      <c r="B83" s="150">
        <v>6986</v>
      </c>
      <c r="C83" s="153"/>
      <c r="D83" s="174">
        <v>1575</v>
      </c>
      <c r="E83" s="152">
        <f t="shared" si="21"/>
        <v>790</v>
      </c>
      <c r="F83" s="152">
        <f t="shared" si="22"/>
        <v>265</v>
      </c>
      <c r="G83" s="152">
        <f t="shared" si="23"/>
        <v>65</v>
      </c>
      <c r="H83" s="153">
        <f t="shared" si="24"/>
        <v>15</v>
      </c>
      <c r="I83" s="150">
        <f t="shared" si="20"/>
        <v>2993</v>
      </c>
      <c r="J83" s="152">
        <f t="shared" si="20"/>
        <v>1501</v>
      </c>
      <c r="K83" s="152">
        <f t="shared" si="20"/>
        <v>504</v>
      </c>
      <c r="L83" s="152">
        <f t="shared" si="20"/>
        <v>124</v>
      </c>
      <c r="M83" s="153">
        <f t="shared" si="20"/>
        <v>29</v>
      </c>
      <c r="N83" s="105"/>
      <c r="O83" s="107">
        <f t="shared" si="25"/>
        <v>1000</v>
      </c>
      <c r="P83" s="107">
        <f t="shared" si="26"/>
        <v>0</v>
      </c>
      <c r="Q83" s="107">
        <f t="shared" si="27"/>
        <v>1484</v>
      </c>
      <c r="R83" s="107">
        <f t="shared" si="28"/>
        <v>1740</v>
      </c>
      <c r="S83" s="107">
        <f t="shared" si="29"/>
        <v>1835</v>
      </c>
      <c r="T83" s="110"/>
      <c r="U83" s="74">
        <f>IF(B83=C83,0,IF(S83&lt;&gt;"-",(S83)/Přehled!$A$1,0))</f>
        <v>4.3690476190476186</v>
      </c>
    </row>
    <row r="84" spans="1:24" x14ac:dyDescent="0.25">
      <c r="A84" s="126">
        <v>82</v>
      </c>
      <c r="B84" s="15">
        <v>7160</v>
      </c>
      <c r="C84" s="17"/>
      <c r="D84" s="173">
        <v>1600</v>
      </c>
      <c r="E84" s="16">
        <f t="shared" si="21"/>
        <v>800</v>
      </c>
      <c r="F84" s="16">
        <f t="shared" si="22"/>
        <v>265</v>
      </c>
      <c r="G84" s="16">
        <f t="shared" si="23"/>
        <v>65</v>
      </c>
      <c r="H84" s="17">
        <f t="shared" si="24"/>
        <v>15</v>
      </c>
      <c r="I84" s="15">
        <f t="shared" si="20"/>
        <v>3040</v>
      </c>
      <c r="J84" s="16">
        <f t="shared" si="20"/>
        <v>1520</v>
      </c>
      <c r="K84" s="16">
        <f t="shared" si="20"/>
        <v>504</v>
      </c>
      <c r="L84" s="16">
        <f t="shared" si="20"/>
        <v>124</v>
      </c>
      <c r="M84" s="17">
        <f t="shared" si="20"/>
        <v>29</v>
      </c>
      <c r="N84" s="105"/>
      <c r="O84" s="107">
        <f t="shared" si="25"/>
        <v>1080</v>
      </c>
      <c r="P84" s="107">
        <f t="shared" si="26"/>
        <v>0</v>
      </c>
      <c r="Q84" s="107">
        <f t="shared" si="27"/>
        <v>1592</v>
      </c>
      <c r="R84" s="107">
        <f t="shared" si="28"/>
        <v>1848</v>
      </c>
      <c r="S84" s="107">
        <f t="shared" si="29"/>
        <v>1943</v>
      </c>
      <c r="T84" s="110"/>
      <c r="U84" s="74">
        <f>IF(B84=C84,0,IF(S84&lt;&gt;"-",(S84)/Přehled!$A$1,0))</f>
        <v>4.6261904761904766</v>
      </c>
    </row>
    <row r="85" spans="1:24" x14ac:dyDescent="0.25">
      <c r="A85" s="126">
        <v>83</v>
      </c>
      <c r="B85" s="15">
        <v>7339</v>
      </c>
      <c r="C85" s="17"/>
      <c r="D85" s="173">
        <v>1625</v>
      </c>
      <c r="E85" s="16">
        <f t="shared" si="21"/>
        <v>815</v>
      </c>
      <c r="F85" s="16">
        <f t="shared" si="22"/>
        <v>270</v>
      </c>
      <c r="G85" s="16">
        <f t="shared" si="23"/>
        <v>70</v>
      </c>
      <c r="H85" s="17">
        <f t="shared" si="24"/>
        <v>15</v>
      </c>
      <c r="I85" s="15">
        <f t="shared" si="20"/>
        <v>3088</v>
      </c>
      <c r="J85" s="16">
        <f t="shared" si="20"/>
        <v>1549</v>
      </c>
      <c r="K85" s="16">
        <f t="shared" si="20"/>
        <v>513</v>
      </c>
      <c r="L85" s="16">
        <f t="shared" si="20"/>
        <v>133</v>
      </c>
      <c r="M85" s="17">
        <f t="shared" si="20"/>
        <v>29</v>
      </c>
      <c r="N85" s="105"/>
      <c r="O85" s="107">
        <f t="shared" si="25"/>
        <v>1163</v>
      </c>
      <c r="P85" s="107">
        <f t="shared" si="26"/>
        <v>0</v>
      </c>
      <c r="Q85" s="107">
        <f t="shared" si="27"/>
        <v>1676</v>
      </c>
      <c r="R85" s="107">
        <f t="shared" si="28"/>
        <v>1923</v>
      </c>
      <c r="S85" s="107">
        <f t="shared" si="29"/>
        <v>2027</v>
      </c>
      <c r="T85" s="110"/>
      <c r="U85" s="74">
        <f>IF(B85=C85,0,IF(S85&lt;&gt;"-",(S85)/Přehled!$A$1,0))</f>
        <v>4.8261904761904759</v>
      </c>
    </row>
    <row r="86" spans="1:24" x14ac:dyDescent="0.25">
      <c r="A86" s="126">
        <v>84</v>
      </c>
      <c r="B86" s="15">
        <v>7523</v>
      </c>
      <c r="C86" s="17"/>
      <c r="D86" s="173">
        <v>1645</v>
      </c>
      <c r="E86" s="16">
        <f t="shared" si="21"/>
        <v>825</v>
      </c>
      <c r="F86" s="16">
        <f t="shared" si="22"/>
        <v>275</v>
      </c>
      <c r="G86" s="16">
        <f t="shared" si="23"/>
        <v>70</v>
      </c>
      <c r="H86" s="17">
        <f t="shared" si="24"/>
        <v>15</v>
      </c>
      <c r="I86" s="15">
        <f t="shared" si="20"/>
        <v>3126</v>
      </c>
      <c r="J86" s="16">
        <f t="shared" si="20"/>
        <v>1568</v>
      </c>
      <c r="K86" s="16">
        <f t="shared" si="20"/>
        <v>523</v>
      </c>
      <c r="L86" s="16">
        <f t="shared" si="20"/>
        <v>133</v>
      </c>
      <c r="M86" s="17">
        <f t="shared" si="20"/>
        <v>29</v>
      </c>
      <c r="N86" s="105"/>
      <c r="O86" s="107">
        <f t="shared" si="25"/>
        <v>1271</v>
      </c>
      <c r="P86" s="107">
        <f t="shared" si="26"/>
        <v>0</v>
      </c>
      <c r="Q86" s="107">
        <f t="shared" si="27"/>
        <v>1783</v>
      </c>
      <c r="R86" s="107">
        <f t="shared" si="28"/>
        <v>2040</v>
      </c>
      <c r="S86" s="107">
        <f t="shared" si="29"/>
        <v>2144</v>
      </c>
      <c r="T86" s="110"/>
      <c r="U86" s="74">
        <f>IF(B86=C86,0,IF(S86&lt;&gt;"-",(S86)/Přehled!$A$1,0))</f>
        <v>5.1047619047619044</v>
      </c>
    </row>
    <row r="87" spans="1:24" x14ac:dyDescent="0.25">
      <c r="A87" s="126">
        <v>85</v>
      </c>
      <c r="B87" s="15">
        <v>7711</v>
      </c>
      <c r="C87" s="17"/>
      <c r="D87" s="173">
        <v>1670</v>
      </c>
      <c r="E87" s="16">
        <f t="shared" si="21"/>
        <v>835</v>
      </c>
      <c r="F87" s="16">
        <f t="shared" si="22"/>
        <v>280</v>
      </c>
      <c r="G87" s="16">
        <f t="shared" si="23"/>
        <v>70</v>
      </c>
      <c r="H87" s="17">
        <f t="shared" si="24"/>
        <v>15</v>
      </c>
      <c r="I87" s="15">
        <f t="shared" si="20"/>
        <v>3173</v>
      </c>
      <c r="J87" s="16">
        <f t="shared" si="20"/>
        <v>1587</v>
      </c>
      <c r="K87" s="16">
        <f t="shared" si="20"/>
        <v>532</v>
      </c>
      <c r="L87" s="16">
        <f t="shared" si="20"/>
        <v>133</v>
      </c>
      <c r="M87" s="17">
        <f t="shared" si="20"/>
        <v>29</v>
      </c>
      <c r="N87" s="105"/>
      <c r="O87" s="107">
        <f t="shared" si="25"/>
        <v>1365</v>
      </c>
      <c r="P87" s="107">
        <f t="shared" si="26"/>
        <v>0</v>
      </c>
      <c r="Q87" s="107">
        <f t="shared" si="27"/>
        <v>1887</v>
      </c>
      <c r="R87" s="107">
        <f t="shared" si="28"/>
        <v>2153</v>
      </c>
      <c r="S87" s="107">
        <f t="shared" si="29"/>
        <v>2257</v>
      </c>
      <c r="T87" s="110"/>
      <c r="U87" s="74">
        <f>IF(B87=C87,0,IF(S87&lt;&gt;"-",(S87)/Přehled!$A$1,0))</f>
        <v>5.3738095238095234</v>
      </c>
    </row>
    <row r="88" spans="1:24" x14ac:dyDescent="0.25">
      <c r="A88" s="126">
        <v>86</v>
      </c>
      <c r="B88" s="15">
        <v>7904</v>
      </c>
      <c r="C88" s="17"/>
      <c r="D88" s="173">
        <v>1695</v>
      </c>
      <c r="E88" s="16">
        <f t="shared" si="21"/>
        <v>850</v>
      </c>
      <c r="F88" s="16">
        <f t="shared" si="22"/>
        <v>285</v>
      </c>
      <c r="G88" s="16">
        <f t="shared" si="23"/>
        <v>70</v>
      </c>
      <c r="H88" s="17">
        <f t="shared" si="24"/>
        <v>15</v>
      </c>
      <c r="I88" s="15">
        <f t="shared" si="20"/>
        <v>3221</v>
      </c>
      <c r="J88" s="16">
        <f t="shared" si="20"/>
        <v>1615</v>
      </c>
      <c r="K88" s="16">
        <f t="shared" si="20"/>
        <v>542</v>
      </c>
      <c r="L88" s="16">
        <f t="shared" si="20"/>
        <v>133</v>
      </c>
      <c r="M88" s="17">
        <f t="shared" si="20"/>
        <v>29</v>
      </c>
      <c r="N88" s="105"/>
      <c r="O88" s="107">
        <f t="shared" si="25"/>
        <v>1462</v>
      </c>
      <c r="P88" s="107">
        <f t="shared" si="26"/>
        <v>0</v>
      </c>
      <c r="Q88" s="107">
        <f t="shared" si="27"/>
        <v>1984</v>
      </c>
      <c r="R88" s="107">
        <f t="shared" si="28"/>
        <v>2260</v>
      </c>
      <c r="S88" s="107">
        <f t="shared" si="29"/>
        <v>2364</v>
      </c>
      <c r="T88" s="110"/>
      <c r="U88" s="74">
        <f>IF(B88=C88,0,IF(S88&lt;&gt;"-",(S88)/Přehled!$A$1,0))</f>
        <v>5.628571428571429</v>
      </c>
    </row>
    <row r="89" spans="1:24" x14ac:dyDescent="0.25">
      <c r="A89" s="126">
        <v>87</v>
      </c>
      <c r="B89" s="15">
        <v>8101</v>
      </c>
      <c r="C89" s="17"/>
      <c r="D89" s="173">
        <v>1720</v>
      </c>
      <c r="E89" s="16">
        <f t="shared" si="21"/>
        <v>860</v>
      </c>
      <c r="F89" s="16">
        <f t="shared" si="22"/>
        <v>285</v>
      </c>
      <c r="G89" s="16">
        <f t="shared" si="23"/>
        <v>70</v>
      </c>
      <c r="H89" s="17">
        <f t="shared" si="24"/>
        <v>15</v>
      </c>
      <c r="I89" s="15">
        <f t="shared" si="20"/>
        <v>3268</v>
      </c>
      <c r="J89" s="16">
        <f t="shared" si="20"/>
        <v>1634</v>
      </c>
      <c r="K89" s="16">
        <f t="shared" si="20"/>
        <v>542</v>
      </c>
      <c r="L89" s="16">
        <f t="shared" si="20"/>
        <v>133</v>
      </c>
      <c r="M89" s="17">
        <f t="shared" si="20"/>
        <v>29</v>
      </c>
      <c r="N89" s="105"/>
      <c r="O89" s="107">
        <f t="shared" si="25"/>
        <v>1565</v>
      </c>
      <c r="P89" s="107">
        <f t="shared" si="26"/>
        <v>0</v>
      </c>
      <c r="Q89" s="107">
        <f t="shared" si="27"/>
        <v>2115</v>
      </c>
      <c r="R89" s="107">
        <f t="shared" si="28"/>
        <v>2391</v>
      </c>
      <c r="S89" s="107">
        <f t="shared" si="29"/>
        <v>2495</v>
      </c>
      <c r="T89" s="110"/>
      <c r="U89" s="74">
        <f>IF(B89=C89,0,IF(S89&lt;&gt;"-",(S89)/Přehled!$A$1,0))</f>
        <v>5.9404761904761907</v>
      </c>
    </row>
    <row r="90" spans="1:24" x14ac:dyDescent="0.25">
      <c r="A90" s="126">
        <v>88</v>
      </c>
      <c r="B90" s="15">
        <v>8304</v>
      </c>
      <c r="C90" s="17"/>
      <c r="D90" s="173">
        <v>1745</v>
      </c>
      <c r="E90" s="16">
        <f t="shared" si="21"/>
        <v>875</v>
      </c>
      <c r="F90" s="16">
        <f t="shared" si="22"/>
        <v>290</v>
      </c>
      <c r="G90" s="16">
        <f t="shared" si="23"/>
        <v>75</v>
      </c>
      <c r="H90" s="17">
        <f t="shared" si="24"/>
        <v>15</v>
      </c>
      <c r="I90" s="15">
        <f t="shared" si="20"/>
        <v>3316</v>
      </c>
      <c r="J90" s="16">
        <f t="shared" si="20"/>
        <v>1663</v>
      </c>
      <c r="K90" s="16">
        <f t="shared" si="20"/>
        <v>551</v>
      </c>
      <c r="L90" s="16">
        <f t="shared" si="20"/>
        <v>143</v>
      </c>
      <c r="M90" s="17">
        <f t="shared" si="20"/>
        <v>29</v>
      </c>
      <c r="N90" s="105"/>
      <c r="O90" s="107">
        <f t="shared" si="25"/>
        <v>1672</v>
      </c>
      <c r="P90" s="107">
        <f t="shared" si="26"/>
        <v>0</v>
      </c>
      <c r="Q90" s="107">
        <f t="shared" si="27"/>
        <v>2223</v>
      </c>
      <c r="R90" s="107">
        <f t="shared" si="28"/>
        <v>2488</v>
      </c>
      <c r="S90" s="107">
        <f t="shared" si="29"/>
        <v>2602</v>
      </c>
      <c r="T90" s="110"/>
      <c r="U90" s="74">
        <f>IF(B90=C90,0,IF(S90&lt;&gt;"-",(S90)/Přehled!$A$1,0))</f>
        <v>6.1952380952380954</v>
      </c>
    </row>
    <row r="91" spans="1:24" x14ac:dyDescent="0.25">
      <c r="A91" s="126">
        <v>89</v>
      </c>
      <c r="B91" s="15">
        <v>8511</v>
      </c>
      <c r="C91" s="17"/>
      <c r="D91" s="173">
        <v>1765</v>
      </c>
      <c r="E91" s="16">
        <f t="shared" si="21"/>
        <v>885</v>
      </c>
      <c r="F91" s="16">
        <f t="shared" si="22"/>
        <v>295</v>
      </c>
      <c r="G91" s="16">
        <f t="shared" si="23"/>
        <v>75</v>
      </c>
      <c r="H91" s="17">
        <f t="shared" si="24"/>
        <v>15</v>
      </c>
      <c r="I91" s="15">
        <f t="shared" si="20"/>
        <v>3354</v>
      </c>
      <c r="J91" s="16">
        <f t="shared" si="20"/>
        <v>1682</v>
      </c>
      <c r="K91" s="16">
        <f t="shared" si="20"/>
        <v>561</v>
      </c>
      <c r="L91" s="16">
        <f t="shared" si="20"/>
        <v>143</v>
      </c>
      <c r="M91" s="17">
        <f t="shared" si="20"/>
        <v>29</v>
      </c>
      <c r="N91" s="105"/>
      <c r="O91" s="107">
        <f t="shared" si="25"/>
        <v>1803</v>
      </c>
      <c r="P91" s="107">
        <f t="shared" si="26"/>
        <v>0</v>
      </c>
      <c r="Q91" s="107">
        <f t="shared" si="27"/>
        <v>2353</v>
      </c>
      <c r="R91" s="107">
        <f t="shared" si="28"/>
        <v>2628</v>
      </c>
      <c r="S91" s="107">
        <f t="shared" si="29"/>
        <v>2742</v>
      </c>
      <c r="T91" s="110"/>
      <c r="U91" s="74">
        <f>IF(B91=C91,0,IF(S91&lt;&gt;"-",(S91)/Přehled!$A$1,0))</f>
        <v>6.5285714285714285</v>
      </c>
    </row>
    <row r="92" spans="1:24" x14ac:dyDescent="0.25">
      <c r="A92" s="126">
        <v>90</v>
      </c>
      <c r="B92" s="15">
        <v>8724</v>
      </c>
      <c r="C92" s="17"/>
      <c r="D92" s="173">
        <v>1790</v>
      </c>
      <c r="E92" s="16">
        <f t="shared" si="21"/>
        <v>895</v>
      </c>
      <c r="F92" s="16">
        <f t="shared" si="22"/>
        <v>300</v>
      </c>
      <c r="G92" s="16">
        <f t="shared" si="23"/>
        <v>75</v>
      </c>
      <c r="H92" s="17">
        <f t="shared" si="24"/>
        <v>15</v>
      </c>
      <c r="I92" s="15">
        <f t="shared" si="20"/>
        <v>3401</v>
      </c>
      <c r="J92" s="16">
        <f t="shared" si="20"/>
        <v>1701</v>
      </c>
      <c r="K92" s="16">
        <f t="shared" si="20"/>
        <v>570</v>
      </c>
      <c r="L92" s="16">
        <f t="shared" si="20"/>
        <v>143</v>
      </c>
      <c r="M92" s="17">
        <f t="shared" si="20"/>
        <v>29</v>
      </c>
      <c r="N92" s="105"/>
      <c r="O92" s="107">
        <f t="shared" si="25"/>
        <v>1922</v>
      </c>
      <c r="P92" s="107">
        <f t="shared" si="26"/>
        <v>0</v>
      </c>
      <c r="Q92" s="107">
        <f t="shared" si="27"/>
        <v>2482</v>
      </c>
      <c r="R92" s="107">
        <f t="shared" si="28"/>
        <v>2766</v>
      </c>
      <c r="S92" s="107">
        <f t="shared" si="29"/>
        <v>2880</v>
      </c>
      <c r="T92" s="110"/>
      <c r="U92" s="74">
        <f>IF(B92=C92,0,IF(S92&lt;&gt;"-",(S92)/Přehled!$A$1,0))</f>
        <v>6.8571428571428568</v>
      </c>
    </row>
    <row r="93" spans="1:24" x14ac:dyDescent="0.25">
      <c r="A93" s="126">
        <v>91</v>
      </c>
      <c r="B93" s="15">
        <v>8942</v>
      </c>
      <c r="C93" s="17"/>
      <c r="D93" s="173">
        <v>1815</v>
      </c>
      <c r="E93" s="16">
        <f t="shared" si="21"/>
        <v>910</v>
      </c>
      <c r="F93" s="16">
        <f t="shared" si="22"/>
        <v>305</v>
      </c>
      <c r="G93" s="16">
        <f t="shared" si="23"/>
        <v>75</v>
      </c>
      <c r="H93" s="17">
        <f t="shared" si="24"/>
        <v>15</v>
      </c>
      <c r="I93" s="15">
        <f t="shared" si="20"/>
        <v>3449</v>
      </c>
      <c r="J93" s="16">
        <f t="shared" si="20"/>
        <v>1729</v>
      </c>
      <c r="K93" s="16">
        <f t="shared" si="20"/>
        <v>580</v>
      </c>
      <c r="L93" s="16">
        <f t="shared" si="20"/>
        <v>143</v>
      </c>
      <c r="M93" s="17">
        <f t="shared" si="20"/>
        <v>29</v>
      </c>
      <c r="N93" s="105"/>
      <c r="O93" s="107">
        <f t="shared" si="25"/>
        <v>2044</v>
      </c>
      <c r="P93" s="107">
        <f t="shared" si="26"/>
        <v>0</v>
      </c>
      <c r="Q93" s="107">
        <f t="shared" si="27"/>
        <v>2604</v>
      </c>
      <c r="R93" s="107">
        <f t="shared" si="28"/>
        <v>2898</v>
      </c>
      <c r="S93" s="107">
        <f t="shared" si="29"/>
        <v>3012</v>
      </c>
      <c r="T93" s="110"/>
      <c r="U93" s="74">
        <f>IF(B93=C93,0,IF(S93&lt;&gt;"-",(S93)/Přehled!$A$1,0))</f>
        <v>7.1714285714285717</v>
      </c>
    </row>
    <row r="94" spans="1:24" x14ac:dyDescent="0.25">
      <c r="A94" s="126">
        <v>92</v>
      </c>
      <c r="B94" s="15">
        <v>9166</v>
      </c>
      <c r="C94" s="17"/>
      <c r="D94" s="173">
        <v>1840</v>
      </c>
      <c r="E94" s="16">
        <f t="shared" si="21"/>
        <v>920</v>
      </c>
      <c r="F94" s="16">
        <f t="shared" si="22"/>
        <v>305</v>
      </c>
      <c r="G94" s="16">
        <f t="shared" si="23"/>
        <v>75</v>
      </c>
      <c r="H94" s="17">
        <f t="shared" si="24"/>
        <v>15</v>
      </c>
      <c r="I94" s="15">
        <f t="shared" si="20"/>
        <v>3496</v>
      </c>
      <c r="J94" s="16">
        <f t="shared" si="20"/>
        <v>1748</v>
      </c>
      <c r="K94" s="16">
        <f t="shared" si="20"/>
        <v>580</v>
      </c>
      <c r="L94" s="16">
        <f t="shared" si="20"/>
        <v>143</v>
      </c>
      <c r="M94" s="17">
        <f t="shared" si="20"/>
        <v>29</v>
      </c>
      <c r="N94" s="105"/>
      <c r="O94" s="107">
        <f t="shared" si="25"/>
        <v>2174</v>
      </c>
      <c r="P94" s="107">
        <f t="shared" si="26"/>
        <v>0</v>
      </c>
      <c r="Q94" s="107">
        <f t="shared" si="27"/>
        <v>2762</v>
      </c>
      <c r="R94" s="107">
        <f t="shared" si="28"/>
        <v>3056</v>
      </c>
      <c r="S94" s="107">
        <f t="shared" si="29"/>
        <v>3170</v>
      </c>
      <c r="T94" s="110"/>
      <c r="U94" s="74">
        <f>IF(B94=C94,0,IF(S94&lt;&gt;"-",(S94)/Přehled!$A$1,0))</f>
        <v>7.5476190476190474</v>
      </c>
    </row>
    <row r="95" spans="1:24" x14ac:dyDescent="0.25">
      <c r="A95" s="126">
        <v>93</v>
      </c>
      <c r="B95" s="15">
        <v>9395</v>
      </c>
      <c r="C95" s="17"/>
      <c r="D95" s="173">
        <v>1860</v>
      </c>
      <c r="E95" s="16">
        <f t="shared" si="21"/>
        <v>930</v>
      </c>
      <c r="F95" s="16">
        <f t="shared" si="22"/>
        <v>310</v>
      </c>
      <c r="G95" s="16">
        <f t="shared" si="23"/>
        <v>80</v>
      </c>
      <c r="H95" s="17">
        <f t="shared" si="24"/>
        <v>15</v>
      </c>
      <c r="I95" s="15">
        <f t="shared" si="20"/>
        <v>3534</v>
      </c>
      <c r="J95" s="16">
        <f t="shared" si="20"/>
        <v>1767</v>
      </c>
      <c r="K95" s="16">
        <f t="shared" si="20"/>
        <v>589</v>
      </c>
      <c r="L95" s="16">
        <f t="shared" si="20"/>
        <v>152</v>
      </c>
      <c r="M95" s="17">
        <f t="shared" si="20"/>
        <v>29</v>
      </c>
      <c r="N95" s="105"/>
      <c r="O95" s="107">
        <f t="shared" si="25"/>
        <v>2327</v>
      </c>
      <c r="P95" s="107">
        <f t="shared" si="26"/>
        <v>0</v>
      </c>
      <c r="Q95" s="107">
        <f t="shared" si="27"/>
        <v>2916</v>
      </c>
      <c r="R95" s="107">
        <f t="shared" si="28"/>
        <v>3201</v>
      </c>
      <c r="S95" s="107">
        <f t="shared" si="29"/>
        <v>3324</v>
      </c>
      <c r="T95" s="110"/>
      <c r="U95" s="74">
        <f>IF(B95=C95,0,IF(S95&lt;&gt;"-",(S95)/Přehled!$A$1,0))</f>
        <v>7.9142857142857146</v>
      </c>
    </row>
    <row r="96" spans="1:24" x14ac:dyDescent="0.25">
      <c r="A96" s="126">
        <v>94</v>
      </c>
      <c r="B96" s="15">
        <v>9630</v>
      </c>
      <c r="C96" s="17"/>
      <c r="D96" s="173">
        <v>1885</v>
      </c>
      <c r="E96" s="16">
        <f t="shared" si="21"/>
        <v>945</v>
      </c>
      <c r="F96" s="16">
        <f t="shared" si="22"/>
        <v>315</v>
      </c>
      <c r="G96" s="16">
        <f t="shared" si="23"/>
        <v>80</v>
      </c>
      <c r="H96" s="17">
        <f t="shared" si="24"/>
        <v>15</v>
      </c>
      <c r="I96" s="15">
        <f t="shared" si="20"/>
        <v>3582</v>
      </c>
      <c r="J96" s="16">
        <f t="shared" si="20"/>
        <v>1796</v>
      </c>
      <c r="K96" s="16">
        <f t="shared" si="20"/>
        <v>599</v>
      </c>
      <c r="L96" s="16">
        <f t="shared" si="20"/>
        <v>152</v>
      </c>
      <c r="M96" s="17">
        <f t="shared" si="20"/>
        <v>29</v>
      </c>
      <c r="N96" s="105"/>
      <c r="O96" s="107">
        <f t="shared" si="25"/>
        <v>2466</v>
      </c>
      <c r="P96" s="107">
        <f t="shared" si="26"/>
        <v>0</v>
      </c>
      <c r="Q96" s="107">
        <f t="shared" si="27"/>
        <v>3054</v>
      </c>
      <c r="R96" s="107">
        <f t="shared" si="28"/>
        <v>3349</v>
      </c>
      <c r="S96" s="107">
        <f t="shared" si="29"/>
        <v>3472</v>
      </c>
      <c r="T96" s="110"/>
      <c r="U96" s="74">
        <f>IF(B96=C96,0,IF(S96&lt;&gt;"-",(S96)/Přehled!$A$1,0))</f>
        <v>8.2666666666666675</v>
      </c>
    </row>
    <row r="97" spans="1:21" x14ac:dyDescent="0.25">
      <c r="A97" s="126">
        <v>95</v>
      </c>
      <c r="B97" s="15">
        <v>9870</v>
      </c>
      <c r="C97" s="17"/>
      <c r="D97" s="173">
        <v>1910</v>
      </c>
      <c r="E97" s="16">
        <f t="shared" si="21"/>
        <v>955</v>
      </c>
      <c r="F97" s="16">
        <f t="shared" si="22"/>
        <v>320</v>
      </c>
      <c r="G97" s="16">
        <f t="shared" si="23"/>
        <v>80</v>
      </c>
      <c r="H97" s="17">
        <f t="shared" si="24"/>
        <v>15</v>
      </c>
      <c r="I97" s="15">
        <f t="shared" si="20"/>
        <v>3629</v>
      </c>
      <c r="J97" s="16">
        <f t="shared" si="20"/>
        <v>1815</v>
      </c>
      <c r="K97" s="16">
        <f t="shared" si="20"/>
        <v>608</v>
      </c>
      <c r="L97" s="16">
        <f t="shared" si="20"/>
        <v>152</v>
      </c>
      <c r="M97" s="17">
        <f t="shared" si="20"/>
        <v>29</v>
      </c>
      <c r="N97" s="105"/>
      <c r="O97" s="107">
        <f t="shared" si="25"/>
        <v>2612</v>
      </c>
      <c r="P97" s="107">
        <f t="shared" si="26"/>
        <v>0</v>
      </c>
      <c r="Q97" s="107">
        <f t="shared" si="27"/>
        <v>3210</v>
      </c>
      <c r="R97" s="107">
        <f t="shared" si="28"/>
        <v>3514</v>
      </c>
      <c r="S97" s="107">
        <f t="shared" si="29"/>
        <v>3637</v>
      </c>
      <c r="T97" s="110"/>
      <c r="U97" s="74">
        <f>IF(B97=C97,0,IF(S97&lt;&gt;"-",(S97)/Přehled!$A$1,0))</f>
        <v>8.6595238095238098</v>
      </c>
    </row>
    <row r="98" spans="1:21" x14ac:dyDescent="0.25">
      <c r="A98" s="126">
        <v>96</v>
      </c>
      <c r="B98" s="15">
        <v>10117</v>
      </c>
      <c r="C98" s="17"/>
      <c r="D98" s="173">
        <v>1935</v>
      </c>
      <c r="E98" s="16">
        <f t="shared" si="21"/>
        <v>970</v>
      </c>
      <c r="F98" s="16">
        <f t="shared" si="22"/>
        <v>325</v>
      </c>
      <c r="G98" s="16">
        <f t="shared" si="23"/>
        <v>80</v>
      </c>
      <c r="H98" s="17">
        <f t="shared" si="24"/>
        <v>15</v>
      </c>
      <c r="I98" s="15">
        <f t="shared" si="20"/>
        <v>3677</v>
      </c>
      <c r="J98" s="16">
        <f t="shared" si="20"/>
        <v>1843</v>
      </c>
      <c r="K98" s="16">
        <f t="shared" si="20"/>
        <v>618</v>
      </c>
      <c r="L98" s="16">
        <f t="shared" si="20"/>
        <v>152</v>
      </c>
      <c r="M98" s="17">
        <f t="shared" si="20"/>
        <v>29</v>
      </c>
      <c r="N98" s="105"/>
      <c r="O98" s="107">
        <f t="shared" si="25"/>
        <v>2763</v>
      </c>
      <c r="P98" s="107">
        <f t="shared" si="26"/>
        <v>0</v>
      </c>
      <c r="Q98" s="107">
        <f t="shared" si="27"/>
        <v>3361</v>
      </c>
      <c r="R98" s="107">
        <f t="shared" si="28"/>
        <v>3675</v>
      </c>
      <c r="S98" s="107">
        <f t="shared" si="29"/>
        <v>3798</v>
      </c>
      <c r="T98" s="110"/>
      <c r="U98" s="74">
        <f>IF(B98=C98,0,IF(S98&lt;&gt;"-",(S98)/Přehled!$A$1,0))</f>
        <v>9.0428571428571427</v>
      </c>
    </row>
    <row r="99" spans="1:21" x14ac:dyDescent="0.25">
      <c r="A99" s="126">
        <v>97</v>
      </c>
      <c r="B99" s="15">
        <v>10370</v>
      </c>
      <c r="C99" s="17"/>
      <c r="D99" s="173">
        <v>1960</v>
      </c>
      <c r="E99" s="16">
        <f t="shared" si="21"/>
        <v>980</v>
      </c>
      <c r="F99" s="16">
        <f t="shared" si="22"/>
        <v>325</v>
      </c>
      <c r="G99" s="16">
        <f t="shared" si="23"/>
        <v>80</v>
      </c>
      <c r="H99" s="17">
        <f t="shared" si="24"/>
        <v>15</v>
      </c>
      <c r="I99" s="15">
        <f t="shared" si="20"/>
        <v>3724</v>
      </c>
      <c r="J99" s="16">
        <f t="shared" si="20"/>
        <v>1862</v>
      </c>
      <c r="K99" s="16">
        <f t="shared" si="20"/>
        <v>618</v>
      </c>
      <c r="L99" s="16">
        <f t="shared" si="20"/>
        <v>152</v>
      </c>
      <c r="M99" s="17">
        <f t="shared" si="20"/>
        <v>29</v>
      </c>
      <c r="N99" s="105"/>
      <c r="O99" s="107">
        <f t="shared" si="25"/>
        <v>2922</v>
      </c>
      <c r="P99" s="107">
        <f t="shared" si="26"/>
        <v>0</v>
      </c>
      <c r="Q99" s="107">
        <f t="shared" si="27"/>
        <v>3548</v>
      </c>
      <c r="R99" s="107">
        <f t="shared" si="28"/>
        <v>3862</v>
      </c>
      <c r="S99" s="107">
        <f t="shared" si="29"/>
        <v>3985</v>
      </c>
      <c r="T99" s="110"/>
      <c r="U99" s="74">
        <f>IF(B99=C99,0,IF(S99&lt;&gt;"-",(S99)/Přehled!$A$1,0))</f>
        <v>9.4880952380952372</v>
      </c>
    </row>
    <row r="100" spans="1:21" x14ac:dyDescent="0.25">
      <c r="A100" s="126">
        <v>98</v>
      </c>
      <c r="B100" s="15">
        <v>10629</v>
      </c>
      <c r="C100" s="17"/>
      <c r="D100" s="173">
        <v>1985</v>
      </c>
      <c r="E100" s="16">
        <f t="shared" si="21"/>
        <v>995</v>
      </c>
      <c r="F100" s="16">
        <f t="shared" si="22"/>
        <v>330</v>
      </c>
      <c r="G100" s="16">
        <f t="shared" si="23"/>
        <v>85</v>
      </c>
      <c r="H100" s="17">
        <f t="shared" si="24"/>
        <v>15</v>
      </c>
      <c r="I100" s="15">
        <f t="shared" si="20"/>
        <v>3772</v>
      </c>
      <c r="J100" s="16">
        <f t="shared" si="20"/>
        <v>1891</v>
      </c>
      <c r="K100" s="16">
        <f t="shared" si="20"/>
        <v>627</v>
      </c>
      <c r="L100" s="16">
        <f t="shared" si="20"/>
        <v>162</v>
      </c>
      <c r="M100" s="17">
        <f t="shared" si="20"/>
        <v>29</v>
      </c>
      <c r="N100" s="105"/>
      <c r="O100" s="107">
        <f t="shared" si="25"/>
        <v>3085</v>
      </c>
      <c r="P100" s="107">
        <f t="shared" si="26"/>
        <v>0</v>
      </c>
      <c r="Q100" s="107">
        <f t="shared" si="27"/>
        <v>3712</v>
      </c>
      <c r="R100" s="107">
        <f t="shared" si="28"/>
        <v>4015</v>
      </c>
      <c r="S100" s="107">
        <f t="shared" si="29"/>
        <v>4148</v>
      </c>
      <c r="T100" s="110"/>
      <c r="U100" s="74">
        <f>IF(B100=C100,0,IF(S100&lt;&gt;"-",(S100)/Přehled!$A$1,0))</f>
        <v>9.8761904761904766</v>
      </c>
    </row>
    <row r="101" spans="1:21" x14ac:dyDescent="0.25">
      <c r="A101" s="126">
        <v>99</v>
      </c>
      <c r="B101" s="15">
        <v>10895</v>
      </c>
      <c r="C101" s="17"/>
      <c r="D101" s="173">
        <v>2010</v>
      </c>
      <c r="E101" s="16">
        <f t="shared" si="21"/>
        <v>1005</v>
      </c>
      <c r="F101" s="16">
        <f t="shared" si="22"/>
        <v>335</v>
      </c>
      <c r="G101" s="16">
        <f t="shared" si="23"/>
        <v>85</v>
      </c>
      <c r="H101" s="17">
        <f t="shared" si="24"/>
        <v>15</v>
      </c>
      <c r="I101" s="15">
        <f t="shared" si="20"/>
        <v>3819</v>
      </c>
      <c r="J101" s="16">
        <f t="shared" si="20"/>
        <v>1910</v>
      </c>
      <c r="K101" s="16">
        <f t="shared" si="20"/>
        <v>637</v>
      </c>
      <c r="L101" s="16">
        <f t="shared" si="20"/>
        <v>162</v>
      </c>
      <c r="M101" s="17">
        <f t="shared" si="20"/>
        <v>29</v>
      </c>
      <c r="N101" s="105"/>
      <c r="O101" s="107">
        <f t="shared" si="25"/>
        <v>3257</v>
      </c>
      <c r="P101" s="107">
        <f t="shared" si="26"/>
        <v>0</v>
      </c>
      <c r="Q101" s="107">
        <f t="shared" si="27"/>
        <v>3892</v>
      </c>
      <c r="R101" s="107">
        <f t="shared" si="28"/>
        <v>4205</v>
      </c>
      <c r="S101" s="107">
        <f t="shared" si="29"/>
        <v>4338</v>
      </c>
      <c r="T101" s="110"/>
      <c r="U101" s="74">
        <f>IF(B101=C101,0,IF(S101&lt;&gt;"-",(S101)/Přehled!$A$1,0))</f>
        <v>10.328571428571429</v>
      </c>
    </row>
    <row r="102" spans="1:21" x14ac:dyDescent="0.25">
      <c r="A102" s="126">
        <v>100</v>
      </c>
      <c r="B102" s="15">
        <v>11167</v>
      </c>
      <c r="C102" s="17"/>
      <c r="D102" s="173">
        <v>2030</v>
      </c>
      <c r="E102" s="16">
        <f t="shared" si="21"/>
        <v>1015</v>
      </c>
      <c r="F102" s="16">
        <f t="shared" si="22"/>
        <v>340</v>
      </c>
      <c r="G102" s="16">
        <f t="shared" si="23"/>
        <v>85</v>
      </c>
      <c r="H102" s="17">
        <f t="shared" si="24"/>
        <v>15</v>
      </c>
      <c r="I102" s="15">
        <f t="shared" si="20"/>
        <v>3857</v>
      </c>
      <c r="J102" s="16">
        <f t="shared" si="20"/>
        <v>1929</v>
      </c>
      <c r="K102" s="16">
        <f t="shared" si="20"/>
        <v>646</v>
      </c>
      <c r="L102" s="16">
        <f t="shared" si="20"/>
        <v>162</v>
      </c>
      <c r="M102" s="17">
        <f t="shared" si="20"/>
        <v>29</v>
      </c>
      <c r="N102" s="105"/>
      <c r="O102" s="107">
        <f t="shared" si="25"/>
        <v>3453</v>
      </c>
      <c r="P102" s="107">
        <f t="shared" si="26"/>
        <v>0</v>
      </c>
      <c r="Q102" s="107">
        <f t="shared" si="27"/>
        <v>4089</v>
      </c>
      <c r="R102" s="107">
        <f t="shared" si="28"/>
        <v>4411</v>
      </c>
      <c r="S102" s="107">
        <f t="shared" si="29"/>
        <v>4544</v>
      </c>
      <c r="T102" s="110"/>
      <c r="U102" s="74">
        <f>IF(B102=C102,0,IF(S102&lt;&gt;"-",(S102)/Přehled!$A$1,0))</f>
        <v>10.81904761904762</v>
      </c>
    </row>
    <row r="103" spans="1:21" x14ac:dyDescent="0.25">
      <c r="A103" s="126">
        <v>101</v>
      </c>
      <c r="B103" s="15">
        <v>11447</v>
      </c>
      <c r="C103" s="17"/>
      <c r="D103" s="173">
        <v>2055</v>
      </c>
      <c r="E103" s="16">
        <f t="shared" si="21"/>
        <v>1030</v>
      </c>
      <c r="F103" s="16">
        <f t="shared" si="22"/>
        <v>345</v>
      </c>
      <c r="G103" s="16">
        <f t="shared" si="23"/>
        <v>85</v>
      </c>
      <c r="H103" s="17">
        <f t="shared" si="24"/>
        <v>15</v>
      </c>
      <c r="I103" s="15">
        <f t="shared" si="20"/>
        <v>3905</v>
      </c>
      <c r="J103" s="16">
        <f t="shared" si="20"/>
        <v>1957</v>
      </c>
      <c r="K103" s="16">
        <f t="shared" si="20"/>
        <v>656</v>
      </c>
      <c r="L103" s="16">
        <f t="shared" si="20"/>
        <v>162</v>
      </c>
      <c r="M103" s="17">
        <f t="shared" si="20"/>
        <v>29</v>
      </c>
      <c r="N103" s="105"/>
      <c r="O103" s="107">
        <f t="shared" si="25"/>
        <v>3637</v>
      </c>
      <c r="P103" s="107">
        <f t="shared" si="26"/>
        <v>0</v>
      </c>
      <c r="Q103" s="107">
        <f t="shared" si="27"/>
        <v>4273</v>
      </c>
      <c r="R103" s="107">
        <f t="shared" si="28"/>
        <v>4605</v>
      </c>
      <c r="S103" s="107">
        <f t="shared" si="29"/>
        <v>4738</v>
      </c>
      <c r="T103" s="110"/>
      <c r="U103" s="74">
        <f>IF(B103=C103,0,IF(S103&lt;&gt;"-",(S103)/Přehled!$A$1,0))</f>
        <v>11.280952380952382</v>
      </c>
    </row>
    <row r="104" spans="1:21" x14ac:dyDescent="0.25">
      <c r="A104" s="126">
        <v>102</v>
      </c>
      <c r="B104" s="15">
        <v>11733</v>
      </c>
      <c r="C104" s="17"/>
      <c r="D104" s="173">
        <v>2080</v>
      </c>
      <c r="E104" s="16">
        <f t="shared" si="21"/>
        <v>1040</v>
      </c>
      <c r="F104" s="16">
        <f t="shared" si="22"/>
        <v>345</v>
      </c>
      <c r="G104" s="16">
        <f t="shared" si="23"/>
        <v>85</v>
      </c>
      <c r="H104" s="17">
        <f t="shared" si="24"/>
        <v>15</v>
      </c>
      <c r="I104" s="15">
        <f t="shared" si="20"/>
        <v>3952</v>
      </c>
      <c r="J104" s="16">
        <f t="shared" si="20"/>
        <v>1976</v>
      </c>
      <c r="K104" s="16">
        <f t="shared" si="20"/>
        <v>656</v>
      </c>
      <c r="L104" s="16">
        <f t="shared" si="20"/>
        <v>162</v>
      </c>
      <c r="M104" s="17">
        <f t="shared" si="20"/>
        <v>29</v>
      </c>
      <c r="N104" s="105"/>
      <c r="O104" s="107">
        <f t="shared" si="25"/>
        <v>3829</v>
      </c>
      <c r="P104" s="107">
        <f t="shared" si="26"/>
        <v>0</v>
      </c>
      <c r="Q104" s="107">
        <f t="shared" si="27"/>
        <v>4493</v>
      </c>
      <c r="R104" s="107">
        <f t="shared" si="28"/>
        <v>4825</v>
      </c>
      <c r="S104" s="107">
        <f t="shared" si="29"/>
        <v>4958</v>
      </c>
      <c r="T104" s="110"/>
      <c r="U104" s="74">
        <f>IF(B104=C104,0,IF(S104&lt;&gt;"-",(S104)/Přehled!$A$1,0))</f>
        <v>11.804761904761905</v>
      </c>
    </row>
    <row r="105" spans="1:21" x14ac:dyDescent="0.25">
      <c r="A105" s="126">
        <v>103</v>
      </c>
      <c r="B105" s="15">
        <v>12026</v>
      </c>
      <c r="C105" s="17"/>
      <c r="D105" s="173">
        <v>2105</v>
      </c>
      <c r="E105" s="16">
        <f t="shared" si="21"/>
        <v>1055</v>
      </c>
      <c r="F105" s="16">
        <f t="shared" si="22"/>
        <v>350</v>
      </c>
      <c r="G105" s="16">
        <f t="shared" si="23"/>
        <v>90</v>
      </c>
      <c r="H105" s="17">
        <f t="shared" si="24"/>
        <v>20</v>
      </c>
      <c r="I105" s="15">
        <f t="shared" si="20"/>
        <v>4000</v>
      </c>
      <c r="J105" s="16">
        <f t="shared" si="20"/>
        <v>2005</v>
      </c>
      <c r="K105" s="16">
        <f t="shared" si="20"/>
        <v>665</v>
      </c>
      <c r="L105" s="16">
        <f t="shared" si="20"/>
        <v>171</v>
      </c>
      <c r="M105" s="17">
        <f t="shared" si="20"/>
        <v>38</v>
      </c>
      <c r="N105" s="105"/>
      <c r="O105" s="107">
        <f t="shared" si="25"/>
        <v>4026</v>
      </c>
      <c r="P105" s="107">
        <f t="shared" si="26"/>
        <v>0</v>
      </c>
      <c r="Q105" s="107">
        <f t="shared" si="27"/>
        <v>4691</v>
      </c>
      <c r="R105" s="107">
        <f t="shared" si="28"/>
        <v>5014</v>
      </c>
      <c r="S105" s="107">
        <f t="shared" si="29"/>
        <v>5147</v>
      </c>
      <c r="T105" s="110"/>
      <c r="U105" s="74">
        <f>IF(B105=C105,0,IF(S105&lt;&gt;"-",(S105)/Přehled!$A$1,0))</f>
        <v>12.254761904761905</v>
      </c>
    </row>
    <row r="106" spans="1:21" x14ac:dyDescent="0.25">
      <c r="A106" s="126">
        <v>104</v>
      </c>
      <c r="B106" s="15">
        <v>12327</v>
      </c>
      <c r="C106" s="17"/>
      <c r="D106" s="173">
        <v>2130</v>
      </c>
      <c r="E106" s="16">
        <f t="shared" si="21"/>
        <v>1065</v>
      </c>
      <c r="F106" s="16">
        <f t="shared" si="22"/>
        <v>355</v>
      </c>
      <c r="G106" s="16">
        <f t="shared" si="23"/>
        <v>90</v>
      </c>
      <c r="H106" s="17">
        <f t="shared" si="24"/>
        <v>20</v>
      </c>
      <c r="I106" s="15">
        <f t="shared" ref="I106:M142" si="30">ROUNDUP(D106*1.9,0)</f>
        <v>4047</v>
      </c>
      <c r="J106" s="16">
        <f t="shared" si="30"/>
        <v>2024</v>
      </c>
      <c r="K106" s="16">
        <f t="shared" si="30"/>
        <v>675</v>
      </c>
      <c r="L106" s="16">
        <f t="shared" si="30"/>
        <v>171</v>
      </c>
      <c r="M106" s="17">
        <f t="shared" si="30"/>
        <v>38</v>
      </c>
      <c r="N106" s="105"/>
      <c r="O106" s="107">
        <f t="shared" si="25"/>
        <v>4233</v>
      </c>
      <c r="P106" s="107">
        <f t="shared" si="26"/>
        <v>0</v>
      </c>
      <c r="Q106" s="107">
        <f t="shared" si="27"/>
        <v>4906</v>
      </c>
      <c r="R106" s="107">
        <f t="shared" si="28"/>
        <v>5239</v>
      </c>
      <c r="S106" s="107">
        <f t="shared" si="29"/>
        <v>5372</v>
      </c>
      <c r="T106" s="110"/>
      <c r="U106" s="74">
        <f>IF(B106=C106,0,IF(S106&lt;&gt;"-",(S106)/Přehled!$A$1,0))</f>
        <v>12.790476190476191</v>
      </c>
    </row>
    <row r="107" spans="1:21" x14ac:dyDescent="0.25">
      <c r="A107" s="126">
        <v>105</v>
      </c>
      <c r="B107" s="15">
        <v>12635</v>
      </c>
      <c r="C107" s="17"/>
      <c r="D107" s="173">
        <v>2155</v>
      </c>
      <c r="E107" s="16">
        <f t="shared" si="21"/>
        <v>1080</v>
      </c>
      <c r="F107" s="16">
        <f t="shared" si="22"/>
        <v>360</v>
      </c>
      <c r="G107" s="16">
        <f t="shared" si="23"/>
        <v>90</v>
      </c>
      <c r="H107" s="17">
        <f t="shared" si="24"/>
        <v>20</v>
      </c>
      <c r="I107" s="15">
        <f t="shared" si="30"/>
        <v>4095</v>
      </c>
      <c r="J107" s="16">
        <f t="shared" si="30"/>
        <v>2052</v>
      </c>
      <c r="K107" s="16">
        <f t="shared" si="30"/>
        <v>684</v>
      </c>
      <c r="L107" s="16">
        <f t="shared" si="30"/>
        <v>171</v>
      </c>
      <c r="M107" s="17">
        <f t="shared" si="30"/>
        <v>38</v>
      </c>
      <c r="N107" s="105"/>
      <c r="O107" s="107">
        <f t="shared" si="25"/>
        <v>4445</v>
      </c>
      <c r="P107" s="107">
        <f t="shared" si="26"/>
        <v>0</v>
      </c>
      <c r="Q107" s="107">
        <f t="shared" si="27"/>
        <v>5120</v>
      </c>
      <c r="R107" s="107">
        <f t="shared" si="28"/>
        <v>5462</v>
      </c>
      <c r="S107" s="107">
        <f t="shared" si="29"/>
        <v>5595</v>
      </c>
      <c r="T107" s="110"/>
      <c r="U107" s="74">
        <f>IF(B107=C107,0,IF(S107&lt;&gt;"-",(S107)/Přehled!$A$1,0))</f>
        <v>13.321428571428571</v>
      </c>
    </row>
    <row r="108" spans="1:21" x14ac:dyDescent="0.25">
      <c r="A108" s="126">
        <v>106</v>
      </c>
      <c r="B108" s="15">
        <v>12951</v>
      </c>
      <c r="C108" s="17"/>
      <c r="D108" s="173">
        <v>2180</v>
      </c>
      <c r="E108" s="16">
        <f t="shared" si="21"/>
        <v>1090</v>
      </c>
      <c r="F108" s="16">
        <f t="shared" si="22"/>
        <v>365</v>
      </c>
      <c r="G108" s="16">
        <f t="shared" si="23"/>
        <v>90</v>
      </c>
      <c r="H108" s="17">
        <f t="shared" si="24"/>
        <v>20</v>
      </c>
      <c r="I108" s="15">
        <f t="shared" si="30"/>
        <v>4142</v>
      </c>
      <c r="J108" s="16">
        <f t="shared" si="30"/>
        <v>2071</v>
      </c>
      <c r="K108" s="16">
        <f t="shared" si="30"/>
        <v>694</v>
      </c>
      <c r="L108" s="16">
        <f t="shared" si="30"/>
        <v>171</v>
      </c>
      <c r="M108" s="17">
        <f t="shared" si="30"/>
        <v>38</v>
      </c>
      <c r="N108" s="105"/>
      <c r="O108" s="107">
        <f t="shared" si="25"/>
        <v>4667</v>
      </c>
      <c r="P108" s="107">
        <f t="shared" si="26"/>
        <v>0</v>
      </c>
      <c r="Q108" s="107">
        <f t="shared" si="27"/>
        <v>5350</v>
      </c>
      <c r="R108" s="107">
        <f t="shared" si="28"/>
        <v>5702</v>
      </c>
      <c r="S108" s="107">
        <f t="shared" si="29"/>
        <v>5835</v>
      </c>
      <c r="T108" s="110"/>
      <c r="U108" s="74">
        <f>IF(B108=C108,0,IF(S108&lt;&gt;"-",(S108)/Přehled!$A$1,0))</f>
        <v>13.892857142857142</v>
      </c>
    </row>
    <row r="109" spans="1:21" x14ac:dyDescent="0.25">
      <c r="A109" s="126">
        <v>107</v>
      </c>
      <c r="B109" s="15">
        <v>13274</v>
      </c>
      <c r="C109" s="17"/>
      <c r="D109" s="173">
        <v>2205</v>
      </c>
      <c r="E109" s="16">
        <f t="shared" si="21"/>
        <v>1105</v>
      </c>
      <c r="F109" s="16">
        <f t="shared" si="22"/>
        <v>370</v>
      </c>
      <c r="G109" s="16">
        <f t="shared" si="23"/>
        <v>95</v>
      </c>
      <c r="H109" s="17">
        <f t="shared" si="24"/>
        <v>20</v>
      </c>
      <c r="I109" s="15">
        <f t="shared" si="30"/>
        <v>4190</v>
      </c>
      <c r="J109" s="16">
        <f t="shared" si="30"/>
        <v>2100</v>
      </c>
      <c r="K109" s="16">
        <f t="shared" si="30"/>
        <v>703</v>
      </c>
      <c r="L109" s="16">
        <f t="shared" si="30"/>
        <v>181</v>
      </c>
      <c r="M109" s="17">
        <f t="shared" si="30"/>
        <v>38</v>
      </c>
      <c r="N109" s="105"/>
      <c r="O109" s="107">
        <f t="shared" si="25"/>
        <v>4894</v>
      </c>
      <c r="P109" s="107">
        <f t="shared" si="26"/>
        <v>0</v>
      </c>
      <c r="Q109" s="107">
        <f t="shared" si="27"/>
        <v>5578</v>
      </c>
      <c r="R109" s="107">
        <f t="shared" si="28"/>
        <v>5919</v>
      </c>
      <c r="S109" s="107">
        <f t="shared" si="29"/>
        <v>6062</v>
      </c>
      <c r="T109" s="110"/>
      <c r="U109" s="74">
        <f>IF(B109=C109,0,IF(S109&lt;&gt;"-",(S109)/Přehled!$A$1,0))</f>
        <v>14.433333333333334</v>
      </c>
    </row>
    <row r="110" spans="1:21" x14ac:dyDescent="0.25">
      <c r="A110" s="126">
        <v>108</v>
      </c>
      <c r="B110" s="15">
        <v>13606</v>
      </c>
      <c r="C110" s="17"/>
      <c r="D110" s="173">
        <v>2230</v>
      </c>
      <c r="E110" s="16">
        <f t="shared" si="21"/>
        <v>1115</v>
      </c>
      <c r="F110" s="16">
        <f t="shared" si="22"/>
        <v>370</v>
      </c>
      <c r="G110" s="16">
        <f t="shared" si="23"/>
        <v>95</v>
      </c>
      <c r="H110" s="17">
        <f t="shared" si="24"/>
        <v>20</v>
      </c>
      <c r="I110" s="15">
        <f t="shared" si="30"/>
        <v>4237</v>
      </c>
      <c r="J110" s="16">
        <f t="shared" si="30"/>
        <v>2119</v>
      </c>
      <c r="K110" s="16">
        <f t="shared" si="30"/>
        <v>703</v>
      </c>
      <c r="L110" s="16">
        <f t="shared" si="30"/>
        <v>181</v>
      </c>
      <c r="M110" s="17">
        <f t="shared" si="30"/>
        <v>38</v>
      </c>
      <c r="N110" s="105"/>
      <c r="O110" s="107">
        <f t="shared" si="25"/>
        <v>5132</v>
      </c>
      <c r="P110" s="107">
        <f t="shared" si="26"/>
        <v>0</v>
      </c>
      <c r="Q110" s="107">
        <f t="shared" si="27"/>
        <v>5844</v>
      </c>
      <c r="R110" s="107">
        <f t="shared" si="28"/>
        <v>6185</v>
      </c>
      <c r="S110" s="107">
        <f t="shared" si="29"/>
        <v>6328</v>
      </c>
      <c r="T110" s="110"/>
      <c r="U110" s="74">
        <f>IF(B110=C110,0,IF(S110&lt;&gt;"-",(S110)/Přehled!$A$1,0))</f>
        <v>15.066666666666666</v>
      </c>
    </row>
    <row r="111" spans="1:21" x14ac:dyDescent="0.25">
      <c r="A111" s="126">
        <v>109</v>
      </c>
      <c r="B111" s="15">
        <v>13946</v>
      </c>
      <c r="C111" s="17"/>
      <c r="D111" s="173">
        <v>2255</v>
      </c>
      <c r="E111" s="16">
        <f t="shared" si="21"/>
        <v>1130</v>
      </c>
      <c r="F111" s="16">
        <f t="shared" si="22"/>
        <v>375</v>
      </c>
      <c r="G111" s="16">
        <f t="shared" si="23"/>
        <v>95</v>
      </c>
      <c r="H111" s="17">
        <f t="shared" si="24"/>
        <v>20</v>
      </c>
      <c r="I111" s="15">
        <f t="shared" si="30"/>
        <v>4285</v>
      </c>
      <c r="J111" s="16">
        <f t="shared" si="30"/>
        <v>2147</v>
      </c>
      <c r="K111" s="16">
        <f t="shared" si="30"/>
        <v>713</v>
      </c>
      <c r="L111" s="16">
        <f t="shared" si="30"/>
        <v>181</v>
      </c>
      <c r="M111" s="17">
        <f t="shared" si="30"/>
        <v>38</v>
      </c>
      <c r="N111" s="105"/>
      <c r="O111" s="107">
        <f t="shared" si="25"/>
        <v>5376</v>
      </c>
      <c r="P111" s="107">
        <f t="shared" si="26"/>
        <v>0</v>
      </c>
      <c r="Q111" s="107">
        <f t="shared" si="27"/>
        <v>6088</v>
      </c>
      <c r="R111" s="107">
        <f t="shared" si="28"/>
        <v>6439</v>
      </c>
      <c r="S111" s="107">
        <f t="shared" si="29"/>
        <v>6582</v>
      </c>
      <c r="T111" s="110"/>
      <c r="U111" s="74">
        <f>IF(B111=C111,0,IF(S111&lt;&gt;"-",(S111)/Přehled!$A$1,0))</f>
        <v>15.671428571428571</v>
      </c>
    </row>
    <row r="112" spans="1:21" x14ac:dyDescent="0.25">
      <c r="A112" s="126">
        <v>110</v>
      </c>
      <c r="B112" s="15">
        <v>14295</v>
      </c>
      <c r="C112" s="17"/>
      <c r="D112" s="173">
        <v>2280</v>
      </c>
      <c r="E112" s="16">
        <f t="shared" si="21"/>
        <v>1140</v>
      </c>
      <c r="F112" s="16">
        <f t="shared" si="22"/>
        <v>380</v>
      </c>
      <c r="G112" s="16">
        <f t="shared" si="23"/>
        <v>95</v>
      </c>
      <c r="H112" s="17">
        <f t="shared" si="24"/>
        <v>20</v>
      </c>
      <c r="I112" s="15">
        <f t="shared" si="30"/>
        <v>4332</v>
      </c>
      <c r="J112" s="16">
        <f t="shared" si="30"/>
        <v>2166</v>
      </c>
      <c r="K112" s="16">
        <f t="shared" si="30"/>
        <v>722</v>
      </c>
      <c r="L112" s="16">
        <f t="shared" si="30"/>
        <v>181</v>
      </c>
      <c r="M112" s="17">
        <f t="shared" si="30"/>
        <v>38</v>
      </c>
      <c r="N112" s="105"/>
      <c r="O112" s="107">
        <f t="shared" si="25"/>
        <v>5631</v>
      </c>
      <c r="P112" s="107">
        <f t="shared" si="26"/>
        <v>0</v>
      </c>
      <c r="Q112" s="107">
        <f t="shared" si="27"/>
        <v>6353</v>
      </c>
      <c r="R112" s="107">
        <f t="shared" si="28"/>
        <v>6713</v>
      </c>
      <c r="S112" s="107">
        <f t="shared" si="29"/>
        <v>6856</v>
      </c>
      <c r="T112" s="110"/>
      <c r="U112" s="74">
        <f>IF(B112=C112,0,IF(S112&lt;&gt;"-",(S112)/Přehled!$A$1,0))</f>
        <v>16.323809523809523</v>
      </c>
    </row>
    <row r="113" spans="1:21" x14ac:dyDescent="0.25">
      <c r="A113" s="126">
        <v>111</v>
      </c>
      <c r="B113" s="15">
        <v>14652</v>
      </c>
      <c r="C113" s="17"/>
      <c r="D113" s="173">
        <v>2305</v>
      </c>
      <c r="E113" s="16">
        <f t="shared" si="21"/>
        <v>1155</v>
      </c>
      <c r="F113" s="16">
        <f t="shared" si="22"/>
        <v>385</v>
      </c>
      <c r="G113" s="16">
        <f t="shared" si="23"/>
        <v>95</v>
      </c>
      <c r="H113" s="17">
        <f t="shared" si="24"/>
        <v>20</v>
      </c>
      <c r="I113" s="15">
        <f t="shared" si="30"/>
        <v>4380</v>
      </c>
      <c r="J113" s="16">
        <f t="shared" si="30"/>
        <v>2195</v>
      </c>
      <c r="K113" s="16">
        <f t="shared" si="30"/>
        <v>732</v>
      </c>
      <c r="L113" s="16">
        <f t="shared" si="30"/>
        <v>181</v>
      </c>
      <c r="M113" s="17">
        <f t="shared" si="30"/>
        <v>38</v>
      </c>
      <c r="N113" s="105"/>
      <c r="O113" s="107">
        <f t="shared" si="25"/>
        <v>5892</v>
      </c>
      <c r="P113" s="107">
        <f t="shared" si="26"/>
        <v>0</v>
      </c>
      <c r="Q113" s="107">
        <f t="shared" si="27"/>
        <v>6613</v>
      </c>
      <c r="R113" s="107">
        <f t="shared" si="28"/>
        <v>6983</v>
      </c>
      <c r="S113" s="107">
        <f t="shared" si="29"/>
        <v>7126</v>
      </c>
      <c r="T113" s="110"/>
      <c r="U113" s="74">
        <f>IF(B113=C113,0,IF(S113&lt;&gt;"-",(S113)/Přehled!$A$1,0))</f>
        <v>16.966666666666665</v>
      </c>
    </row>
    <row r="114" spans="1:21" x14ac:dyDescent="0.25">
      <c r="A114" s="225">
        <v>112</v>
      </c>
      <c r="B114" s="226">
        <v>15019</v>
      </c>
      <c r="C114" s="229"/>
      <c r="D114" s="253">
        <v>2330</v>
      </c>
      <c r="E114" s="228">
        <f t="shared" si="21"/>
        <v>1165</v>
      </c>
      <c r="F114" s="228">
        <f t="shared" si="22"/>
        <v>390</v>
      </c>
      <c r="G114" s="228">
        <f t="shared" si="23"/>
        <v>100</v>
      </c>
      <c r="H114" s="229">
        <f t="shared" si="24"/>
        <v>20</v>
      </c>
      <c r="I114" s="226">
        <f t="shared" si="30"/>
        <v>4427</v>
      </c>
      <c r="J114" s="228">
        <f t="shared" si="30"/>
        <v>2214</v>
      </c>
      <c r="K114" s="228">
        <f t="shared" si="30"/>
        <v>741</v>
      </c>
      <c r="L114" s="228">
        <f t="shared" si="30"/>
        <v>190</v>
      </c>
      <c r="M114" s="229">
        <f t="shared" si="30"/>
        <v>38</v>
      </c>
      <c r="N114" s="105"/>
      <c r="O114" s="107">
        <f t="shared" si="25"/>
        <v>6165</v>
      </c>
      <c r="P114" s="107">
        <f t="shared" si="26"/>
        <v>0</v>
      </c>
      <c r="Q114" s="107">
        <f t="shared" si="27"/>
        <v>6896</v>
      </c>
      <c r="R114" s="107">
        <f t="shared" si="28"/>
        <v>7257</v>
      </c>
      <c r="S114" s="107">
        <f t="shared" si="29"/>
        <v>7409</v>
      </c>
      <c r="T114" s="110"/>
      <c r="U114" s="74">
        <f>IF(B114=C114,0,IF(S114&lt;&gt;"-",(S114)/Přehled!$A$1,0))</f>
        <v>17.640476190476189</v>
      </c>
    </row>
    <row r="115" spans="1:21" x14ac:dyDescent="0.25">
      <c r="A115" s="233">
        <v>113</v>
      </c>
      <c r="B115" s="235">
        <v>15394</v>
      </c>
      <c r="C115" s="236"/>
      <c r="D115" s="235">
        <v>2355</v>
      </c>
      <c r="E115" s="230">
        <f t="shared" si="21"/>
        <v>1180</v>
      </c>
      <c r="F115" s="230">
        <f t="shared" si="22"/>
        <v>395</v>
      </c>
      <c r="G115" s="230">
        <f t="shared" si="23"/>
        <v>100</v>
      </c>
      <c r="H115" s="236">
        <f t="shared" si="24"/>
        <v>20</v>
      </c>
      <c r="I115" s="235">
        <f t="shared" si="30"/>
        <v>4475</v>
      </c>
      <c r="J115" s="230">
        <f t="shared" si="30"/>
        <v>2242</v>
      </c>
      <c r="K115" s="230">
        <f t="shared" si="30"/>
        <v>751</v>
      </c>
      <c r="L115" s="230">
        <f t="shared" si="30"/>
        <v>190</v>
      </c>
      <c r="M115" s="236">
        <f t="shared" si="30"/>
        <v>38</v>
      </c>
      <c r="N115" s="257"/>
      <c r="O115" s="26">
        <f t="shared" si="25"/>
        <v>6444</v>
      </c>
      <c r="P115" s="26">
        <f t="shared" si="26"/>
        <v>0</v>
      </c>
      <c r="Q115" s="26">
        <f t="shared" si="27"/>
        <v>7175</v>
      </c>
      <c r="R115" s="26">
        <f t="shared" si="28"/>
        <v>7546</v>
      </c>
      <c r="S115" s="26">
        <f t="shared" si="29"/>
        <v>7698</v>
      </c>
      <c r="T115" s="255"/>
      <c r="U115" s="74">
        <f>IF(B115=C115,0,IF(S115&lt;&gt;"-",(S115)/Přehled!$A$1,0))</f>
        <v>18.328571428571429</v>
      </c>
    </row>
    <row r="116" spans="1:21" x14ac:dyDescent="0.25">
      <c r="A116" s="233">
        <v>114</v>
      </c>
      <c r="B116" s="235">
        <v>15779</v>
      </c>
      <c r="C116" s="236"/>
      <c r="D116" s="235">
        <v>2380</v>
      </c>
      <c r="E116" s="230">
        <f t="shared" si="21"/>
        <v>1190</v>
      </c>
      <c r="F116" s="230">
        <f t="shared" si="22"/>
        <v>395</v>
      </c>
      <c r="G116" s="230">
        <f t="shared" si="23"/>
        <v>100</v>
      </c>
      <c r="H116" s="236">
        <f t="shared" si="24"/>
        <v>20</v>
      </c>
      <c r="I116" s="235">
        <f t="shared" si="30"/>
        <v>4522</v>
      </c>
      <c r="J116" s="230">
        <f t="shared" si="30"/>
        <v>2261</v>
      </c>
      <c r="K116" s="230">
        <f t="shared" si="30"/>
        <v>751</v>
      </c>
      <c r="L116" s="230">
        <f t="shared" si="30"/>
        <v>190</v>
      </c>
      <c r="M116" s="236">
        <f t="shared" si="30"/>
        <v>38</v>
      </c>
      <c r="N116" s="257"/>
      <c r="O116" s="26">
        <f t="shared" si="25"/>
        <v>6735</v>
      </c>
      <c r="P116" s="26">
        <f t="shared" si="26"/>
        <v>0</v>
      </c>
      <c r="Q116" s="26">
        <f t="shared" si="27"/>
        <v>7494</v>
      </c>
      <c r="R116" s="26">
        <f t="shared" si="28"/>
        <v>7865</v>
      </c>
      <c r="S116" s="26">
        <f t="shared" si="29"/>
        <v>8017</v>
      </c>
      <c r="T116" s="255"/>
      <c r="U116" s="74">
        <f>IF(B116=C116,0,IF(S116&lt;&gt;"-",(S116)/Přehled!$A$1,0))</f>
        <v>19.088095238095239</v>
      </c>
    </row>
    <row r="117" spans="1:21" x14ac:dyDescent="0.25">
      <c r="A117" s="233">
        <v>115</v>
      </c>
      <c r="B117" s="235">
        <v>16174</v>
      </c>
      <c r="C117" s="236"/>
      <c r="D117" s="235">
        <v>2405</v>
      </c>
      <c r="E117" s="230">
        <f t="shared" si="21"/>
        <v>1205</v>
      </c>
      <c r="F117" s="230">
        <f t="shared" si="22"/>
        <v>400</v>
      </c>
      <c r="G117" s="230">
        <f t="shared" si="23"/>
        <v>100</v>
      </c>
      <c r="H117" s="236">
        <f t="shared" si="24"/>
        <v>20</v>
      </c>
      <c r="I117" s="235">
        <f t="shared" si="30"/>
        <v>4570</v>
      </c>
      <c r="J117" s="230">
        <f t="shared" si="30"/>
        <v>2290</v>
      </c>
      <c r="K117" s="230">
        <f t="shared" si="30"/>
        <v>760</v>
      </c>
      <c r="L117" s="230">
        <f t="shared" si="30"/>
        <v>190</v>
      </c>
      <c r="M117" s="236">
        <f t="shared" si="30"/>
        <v>38</v>
      </c>
      <c r="N117" s="257"/>
      <c r="O117" s="26">
        <f t="shared" si="25"/>
        <v>7034</v>
      </c>
      <c r="P117" s="26">
        <f t="shared" si="26"/>
        <v>0</v>
      </c>
      <c r="Q117" s="26">
        <f t="shared" si="27"/>
        <v>7794</v>
      </c>
      <c r="R117" s="26">
        <f t="shared" si="28"/>
        <v>8174</v>
      </c>
      <c r="S117" s="26">
        <f t="shared" si="29"/>
        <v>8326</v>
      </c>
      <c r="T117" s="255"/>
      <c r="U117" s="74">
        <f>IF(B117=C117,0,IF(S117&lt;&gt;"-",(S117)/Přehled!$A$1,0))</f>
        <v>19.823809523809523</v>
      </c>
    </row>
    <row r="118" spans="1:21" x14ac:dyDescent="0.25">
      <c r="A118" s="233">
        <v>116</v>
      </c>
      <c r="B118" s="235">
        <v>16578</v>
      </c>
      <c r="C118" s="236"/>
      <c r="D118" s="235">
        <v>2430</v>
      </c>
      <c r="E118" s="230">
        <f t="shared" si="21"/>
        <v>1215</v>
      </c>
      <c r="F118" s="230">
        <f t="shared" si="22"/>
        <v>405</v>
      </c>
      <c r="G118" s="230">
        <f t="shared" si="23"/>
        <v>100</v>
      </c>
      <c r="H118" s="236">
        <f t="shared" si="24"/>
        <v>20</v>
      </c>
      <c r="I118" s="235">
        <f t="shared" si="30"/>
        <v>4617</v>
      </c>
      <c r="J118" s="230">
        <f t="shared" si="30"/>
        <v>2309</v>
      </c>
      <c r="K118" s="230">
        <f t="shared" si="30"/>
        <v>770</v>
      </c>
      <c r="L118" s="230">
        <f t="shared" si="30"/>
        <v>190</v>
      </c>
      <c r="M118" s="236">
        <f t="shared" si="30"/>
        <v>38</v>
      </c>
      <c r="N118" s="257"/>
      <c r="O118" s="26">
        <f t="shared" si="25"/>
        <v>7344</v>
      </c>
      <c r="P118" s="26">
        <f t="shared" si="26"/>
        <v>0</v>
      </c>
      <c r="Q118" s="26">
        <f t="shared" si="27"/>
        <v>8112</v>
      </c>
      <c r="R118" s="26">
        <f t="shared" si="28"/>
        <v>8502</v>
      </c>
      <c r="S118" s="26">
        <f t="shared" si="29"/>
        <v>8654</v>
      </c>
      <c r="T118" s="255"/>
      <c r="U118" s="74">
        <f>IF(B118=C118,0,IF(S118&lt;&gt;"-",(S118)/Přehled!$A$1,0))</f>
        <v>20.604761904761904</v>
      </c>
    </row>
    <row r="119" spans="1:21" x14ac:dyDescent="0.25">
      <c r="A119" s="233">
        <v>117</v>
      </c>
      <c r="B119" s="235">
        <v>16992</v>
      </c>
      <c r="C119" s="236"/>
      <c r="D119" s="235">
        <v>2455</v>
      </c>
      <c r="E119" s="230">
        <f t="shared" si="21"/>
        <v>1230</v>
      </c>
      <c r="F119" s="230">
        <f t="shared" si="22"/>
        <v>410</v>
      </c>
      <c r="G119" s="230">
        <f t="shared" si="23"/>
        <v>105</v>
      </c>
      <c r="H119" s="236">
        <f t="shared" si="24"/>
        <v>20</v>
      </c>
      <c r="I119" s="235">
        <f t="shared" si="30"/>
        <v>4665</v>
      </c>
      <c r="J119" s="230">
        <f t="shared" si="30"/>
        <v>2337</v>
      </c>
      <c r="K119" s="230">
        <f t="shared" si="30"/>
        <v>779</v>
      </c>
      <c r="L119" s="230">
        <f t="shared" si="30"/>
        <v>200</v>
      </c>
      <c r="M119" s="236">
        <f t="shared" si="30"/>
        <v>38</v>
      </c>
      <c r="N119" s="257"/>
      <c r="O119" s="26">
        <f t="shared" si="25"/>
        <v>7662</v>
      </c>
      <c r="P119" s="26">
        <f t="shared" si="26"/>
        <v>0</v>
      </c>
      <c r="Q119" s="26">
        <f t="shared" si="27"/>
        <v>8432</v>
      </c>
      <c r="R119" s="26">
        <f t="shared" si="28"/>
        <v>8811</v>
      </c>
      <c r="S119" s="26">
        <f t="shared" si="29"/>
        <v>8973</v>
      </c>
      <c r="T119" s="255"/>
      <c r="U119" s="74">
        <f>IF(B119=C119,0,IF(S119&lt;&gt;"-",(S119)/Přehled!$A$1,0))</f>
        <v>21.364285714285714</v>
      </c>
    </row>
    <row r="120" spans="1:21" x14ac:dyDescent="0.25">
      <c r="A120" s="233">
        <v>118</v>
      </c>
      <c r="B120" s="235">
        <v>17417</v>
      </c>
      <c r="C120" s="236"/>
      <c r="D120" s="235">
        <v>2480</v>
      </c>
      <c r="E120" s="230">
        <f t="shared" si="21"/>
        <v>1240</v>
      </c>
      <c r="F120" s="230">
        <f t="shared" si="22"/>
        <v>415</v>
      </c>
      <c r="G120" s="230">
        <f t="shared" si="23"/>
        <v>105</v>
      </c>
      <c r="H120" s="236">
        <f t="shared" si="24"/>
        <v>20</v>
      </c>
      <c r="I120" s="235">
        <f t="shared" si="30"/>
        <v>4712</v>
      </c>
      <c r="J120" s="230">
        <f t="shared" si="30"/>
        <v>2356</v>
      </c>
      <c r="K120" s="230">
        <f t="shared" si="30"/>
        <v>789</v>
      </c>
      <c r="L120" s="230">
        <f t="shared" si="30"/>
        <v>200</v>
      </c>
      <c r="M120" s="236">
        <f t="shared" si="30"/>
        <v>38</v>
      </c>
      <c r="N120" s="257"/>
      <c r="O120" s="26">
        <f t="shared" si="25"/>
        <v>7993</v>
      </c>
      <c r="P120" s="26">
        <f t="shared" si="26"/>
        <v>0</v>
      </c>
      <c r="Q120" s="26">
        <f t="shared" si="27"/>
        <v>8771</v>
      </c>
      <c r="R120" s="26">
        <f t="shared" si="28"/>
        <v>9160</v>
      </c>
      <c r="S120" s="26">
        <f t="shared" si="29"/>
        <v>9322</v>
      </c>
      <c r="T120" s="255"/>
      <c r="U120" s="74">
        <f>IF(B120=C120,0,IF(S120&lt;&gt;"-",(S120)/Přehled!$A$1,0))</f>
        <v>22.195238095238096</v>
      </c>
    </row>
    <row r="121" spans="1:21" x14ac:dyDescent="0.25">
      <c r="A121" s="233">
        <v>119</v>
      </c>
      <c r="B121" s="235">
        <v>17852</v>
      </c>
      <c r="C121" s="236"/>
      <c r="D121" s="235">
        <v>2505</v>
      </c>
      <c r="E121" s="230">
        <f t="shared" si="21"/>
        <v>1255</v>
      </c>
      <c r="F121" s="230">
        <f t="shared" si="22"/>
        <v>420</v>
      </c>
      <c r="G121" s="230">
        <f t="shared" si="23"/>
        <v>105</v>
      </c>
      <c r="H121" s="236">
        <f t="shared" si="24"/>
        <v>20</v>
      </c>
      <c r="I121" s="235">
        <f t="shared" si="30"/>
        <v>4760</v>
      </c>
      <c r="J121" s="230">
        <f t="shared" si="30"/>
        <v>2385</v>
      </c>
      <c r="K121" s="230">
        <f t="shared" si="30"/>
        <v>798</v>
      </c>
      <c r="L121" s="230">
        <f t="shared" si="30"/>
        <v>200</v>
      </c>
      <c r="M121" s="236">
        <f t="shared" si="30"/>
        <v>38</v>
      </c>
      <c r="N121" s="257"/>
      <c r="O121" s="26">
        <f t="shared" si="25"/>
        <v>8332</v>
      </c>
      <c r="P121" s="26">
        <f t="shared" si="26"/>
        <v>0</v>
      </c>
      <c r="Q121" s="26">
        <f t="shared" si="27"/>
        <v>9111</v>
      </c>
      <c r="R121" s="26">
        <f t="shared" si="28"/>
        <v>9509</v>
      </c>
      <c r="S121" s="26">
        <f t="shared" si="29"/>
        <v>9671</v>
      </c>
      <c r="T121" s="255"/>
      <c r="U121" s="74">
        <f>IF(B121=C121,0,IF(S121&lt;&gt;"-",(S121)/Přehled!$A$1,0))</f>
        <v>23.026190476190475</v>
      </c>
    </row>
    <row r="122" spans="1:21" x14ac:dyDescent="0.25">
      <c r="A122" s="233">
        <v>120</v>
      </c>
      <c r="B122" s="235">
        <v>18299</v>
      </c>
      <c r="C122" s="236"/>
      <c r="D122" s="235">
        <v>2530</v>
      </c>
      <c r="E122" s="230">
        <f t="shared" si="21"/>
        <v>1265</v>
      </c>
      <c r="F122" s="230">
        <f t="shared" si="22"/>
        <v>420</v>
      </c>
      <c r="G122" s="230">
        <f t="shared" si="23"/>
        <v>105</v>
      </c>
      <c r="H122" s="236">
        <f t="shared" si="24"/>
        <v>20</v>
      </c>
      <c r="I122" s="235">
        <f t="shared" si="30"/>
        <v>4807</v>
      </c>
      <c r="J122" s="230">
        <f t="shared" si="30"/>
        <v>2404</v>
      </c>
      <c r="K122" s="230">
        <f t="shared" si="30"/>
        <v>798</v>
      </c>
      <c r="L122" s="230">
        <f t="shared" si="30"/>
        <v>200</v>
      </c>
      <c r="M122" s="236">
        <f t="shared" si="30"/>
        <v>38</v>
      </c>
      <c r="N122" s="257"/>
      <c r="O122" s="26">
        <f t="shared" si="25"/>
        <v>8685</v>
      </c>
      <c r="P122" s="26">
        <f t="shared" si="26"/>
        <v>0</v>
      </c>
      <c r="Q122" s="26">
        <f t="shared" si="27"/>
        <v>9492</v>
      </c>
      <c r="R122" s="26">
        <f t="shared" si="28"/>
        <v>9890</v>
      </c>
      <c r="S122" s="26">
        <f t="shared" si="29"/>
        <v>10052</v>
      </c>
      <c r="T122" s="255"/>
      <c r="U122" s="74">
        <f>IF(B122=C122,0,IF(S122&lt;&gt;"-",(S122)/Přehled!$A$1,0))</f>
        <v>23.933333333333334</v>
      </c>
    </row>
    <row r="123" spans="1:21" x14ac:dyDescent="0.25">
      <c r="A123" s="233">
        <v>121</v>
      </c>
      <c r="B123" s="235">
        <v>18756</v>
      </c>
      <c r="C123" s="236"/>
      <c r="D123" s="235">
        <v>2555</v>
      </c>
      <c r="E123" s="230">
        <f t="shared" si="21"/>
        <v>1280</v>
      </c>
      <c r="F123" s="230">
        <f t="shared" si="22"/>
        <v>425</v>
      </c>
      <c r="G123" s="230">
        <f t="shared" si="23"/>
        <v>105</v>
      </c>
      <c r="H123" s="236">
        <f t="shared" si="24"/>
        <v>20</v>
      </c>
      <c r="I123" s="235">
        <f t="shared" si="30"/>
        <v>4855</v>
      </c>
      <c r="J123" s="230">
        <f t="shared" si="30"/>
        <v>2432</v>
      </c>
      <c r="K123" s="230">
        <f t="shared" si="30"/>
        <v>808</v>
      </c>
      <c r="L123" s="230">
        <f t="shared" si="30"/>
        <v>200</v>
      </c>
      <c r="M123" s="236">
        <f t="shared" si="30"/>
        <v>38</v>
      </c>
      <c r="N123" s="257"/>
      <c r="O123" s="26">
        <f t="shared" si="25"/>
        <v>9046</v>
      </c>
      <c r="P123" s="26">
        <f t="shared" si="26"/>
        <v>0</v>
      </c>
      <c r="Q123" s="26">
        <f t="shared" si="27"/>
        <v>9853</v>
      </c>
      <c r="R123" s="26">
        <f t="shared" si="28"/>
        <v>10261</v>
      </c>
      <c r="S123" s="26">
        <f t="shared" si="29"/>
        <v>10423</v>
      </c>
      <c r="T123" s="255"/>
      <c r="U123" s="74">
        <f>IF(B123=C123,0,IF(S123&lt;&gt;"-",(S123)/Přehled!$A$1,0))</f>
        <v>24.816666666666666</v>
      </c>
    </row>
    <row r="124" spans="1:21" x14ac:dyDescent="0.25">
      <c r="A124" s="233">
        <v>122</v>
      </c>
      <c r="B124" s="235">
        <v>19225</v>
      </c>
      <c r="C124" s="236"/>
      <c r="D124" s="235">
        <v>2580</v>
      </c>
      <c r="E124" s="230">
        <f t="shared" si="21"/>
        <v>1290</v>
      </c>
      <c r="F124" s="230">
        <f t="shared" si="22"/>
        <v>430</v>
      </c>
      <c r="G124" s="230">
        <f t="shared" si="23"/>
        <v>110</v>
      </c>
      <c r="H124" s="236">
        <f t="shared" si="24"/>
        <v>20</v>
      </c>
      <c r="I124" s="235">
        <f t="shared" si="30"/>
        <v>4902</v>
      </c>
      <c r="J124" s="230">
        <f t="shared" si="30"/>
        <v>2451</v>
      </c>
      <c r="K124" s="230">
        <f t="shared" si="30"/>
        <v>817</v>
      </c>
      <c r="L124" s="230">
        <f t="shared" si="30"/>
        <v>209</v>
      </c>
      <c r="M124" s="236">
        <f t="shared" si="30"/>
        <v>38</v>
      </c>
      <c r="N124" s="257"/>
      <c r="O124" s="26">
        <f t="shared" si="25"/>
        <v>9421</v>
      </c>
      <c r="P124" s="26">
        <f t="shared" si="26"/>
        <v>0</v>
      </c>
      <c r="Q124" s="26">
        <f t="shared" si="27"/>
        <v>10238</v>
      </c>
      <c r="R124" s="26">
        <f t="shared" si="28"/>
        <v>10637</v>
      </c>
      <c r="S124" s="26">
        <f t="shared" si="29"/>
        <v>10808</v>
      </c>
      <c r="T124" s="255"/>
      <c r="U124" s="74">
        <f>IF(B124=C124,0,IF(S124&lt;&gt;"-",(S124)/Přehled!$A$1,0))</f>
        <v>25.733333333333334</v>
      </c>
    </row>
    <row r="125" spans="1:21" x14ac:dyDescent="0.25">
      <c r="A125" s="233">
        <v>123</v>
      </c>
      <c r="B125" s="235">
        <v>19706</v>
      </c>
      <c r="C125" s="236"/>
      <c r="D125" s="235">
        <v>2610</v>
      </c>
      <c r="E125" s="230">
        <f t="shared" si="21"/>
        <v>1305</v>
      </c>
      <c r="F125" s="230">
        <f t="shared" si="22"/>
        <v>435</v>
      </c>
      <c r="G125" s="230">
        <f t="shared" si="23"/>
        <v>110</v>
      </c>
      <c r="H125" s="236">
        <f t="shared" si="24"/>
        <v>20</v>
      </c>
      <c r="I125" s="235">
        <f t="shared" si="30"/>
        <v>4959</v>
      </c>
      <c r="J125" s="230">
        <f t="shared" si="30"/>
        <v>2480</v>
      </c>
      <c r="K125" s="230">
        <f t="shared" si="30"/>
        <v>827</v>
      </c>
      <c r="L125" s="230">
        <f t="shared" si="30"/>
        <v>209</v>
      </c>
      <c r="M125" s="236">
        <f t="shared" si="30"/>
        <v>38</v>
      </c>
      <c r="N125" s="257"/>
      <c r="O125" s="26">
        <f t="shared" si="25"/>
        <v>9788</v>
      </c>
      <c r="P125" s="26">
        <f t="shared" si="26"/>
        <v>0</v>
      </c>
      <c r="Q125" s="26">
        <f t="shared" si="27"/>
        <v>10613</v>
      </c>
      <c r="R125" s="26">
        <f t="shared" si="28"/>
        <v>11022</v>
      </c>
      <c r="S125" s="26">
        <f t="shared" si="29"/>
        <v>11193</v>
      </c>
      <c r="T125" s="255"/>
      <c r="U125" s="74">
        <f>IF(B125=C125,0,IF(S125&lt;&gt;"-",(S125)/Přehled!$A$1,0))</f>
        <v>26.65</v>
      </c>
    </row>
    <row r="126" spans="1:21" x14ac:dyDescent="0.25">
      <c r="A126" s="233">
        <v>124</v>
      </c>
      <c r="B126" s="235">
        <v>20198</v>
      </c>
      <c r="C126" s="236"/>
      <c r="D126" s="235">
        <v>2635</v>
      </c>
      <c r="E126" s="230">
        <f t="shared" si="21"/>
        <v>1320</v>
      </c>
      <c r="F126" s="230">
        <f t="shared" si="22"/>
        <v>440</v>
      </c>
      <c r="G126" s="230">
        <f t="shared" si="23"/>
        <v>110</v>
      </c>
      <c r="H126" s="236">
        <f t="shared" si="24"/>
        <v>20</v>
      </c>
      <c r="I126" s="235">
        <f t="shared" si="30"/>
        <v>5007</v>
      </c>
      <c r="J126" s="230">
        <f t="shared" si="30"/>
        <v>2508</v>
      </c>
      <c r="K126" s="230">
        <f t="shared" si="30"/>
        <v>836</v>
      </c>
      <c r="L126" s="230">
        <f t="shared" si="30"/>
        <v>209</v>
      </c>
      <c r="M126" s="236">
        <f t="shared" si="30"/>
        <v>38</v>
      </c>
      <c r="N126" s="257"/>
      <c r="O126" s="26">
        <f t="shared" si="25"/>
        <v>10184</v>
      </c>
      <c r="P126" s="26">
        <f t="shared" si="26"/>
        <v>0</v>
      </c>
      <c r="Q126" s="26">
        <f t="shared" si="27"/>
        <v>11011</v>
      </c>
      <c r="R126" s="26">
        <f t="shared" si="28"/>
        <v>11429</v>
      </c>
      <c r="S126" s="26">
        <f t="shared" si="29"/>
        <v>11600</v>
      </c>
      <c r="T126" s="255"/>
      <c r="U126" s="74">
        <f>IF(B126=C126,0,IF(S126&lt;&gt;"-",(S126)/Přehled!$A$1,0))</f>
        <v>27.61904761904762</v>
      </c>
    </row>
    <row r="127" spans="1:21" x14ac:dyDescent="0.25">
      <c r="A127" s="233">
        <v>125</v>
      </c>
      <c r="B127" s="235">
        <v>20703</v>
      </c>
      <c r="C127" s="236"/>
      <c r="D127" s="235">
        <v>2660</v>
      </c>
      <c r="E127" s="230">
        <f t="shared" si="21"/>
        <v>1330</v>
      </c>
      <c r="F127" s="230">
        <f t="shared" si="22"/>
        <v>445</v>
      </c>
      <c r="G127" s="230">
        <f t="shared" si="23"/>
        <v>110</v>
      </c>
      <c r="H127" s="236">
        <f t="shared" si="24"/>
        <v>20</v>
      </c>
      <c r="I127" s="235">
        <f t="shared" si="30"/>
        <v>5054</v>
      </c>
      <c r="J127" s="230">
        <f t="shared" si="30"/>
        <v>2527</v>
      </c>
      <c r="K127" s="230">
        <f t="shared" si="30"/>
        <v>846</v>
      </c>
      <c r="L127" s="230">
        <f t="shared" si="30"/>
        <v>209</v>
      </c>
      <c r="M127" s="236">
        <f t="shared" si="30"/>
        <v>38</v>
      </c>
      <c r="N127" s="257"/>
      <c r="O127" s="26">
        <f t="shared" si="25"/>
        <v>10595</v>
      </c>
      <c r="P127" s="26">
        <f t="shared" si="26"/>
        <v>0</v>
      </c>
      <c r="Q127" s="26">
        <f t="shared" si="27"/>
        <v>11430</v>
      </c>
      <c r="R127" s="26">
        <f t="shared" si="28"/>
        <v>11858</v>
      </c>
      <c r="S127" s="26">
        <f t="shared" si="29"/>
        <v>12029</v>
      </c>
      <c r="T127" s="255"/>
      <c r="U127" s="74">
        <f>IF(B127=C127,0,IF(S127&lt;&gt;"-",(S127)/Přehled!$A$1,0))</f>
        <v>28.640476190476189</v>
      </c>
    </row>
    <row r="128" spans="1:21" x14ac:dyDescent="0.25">
      <c r="A128" s="233">
        <v>126</v>
      </c>
      <c r="B128" s="235">
        <v>21221</v>
      </c>
      <c r="C128" s="236"/>
      <c r="D128" s="235">
        <v>2685</v>
      </c>
      <c r="E128" s="230">
        <f t="shared" si="21"/>
        <v>1345</v>
      </c>
      <c r="F128" s="230">
        <f t="shared" si="22"/>
        <v>450</v>
      </c>
      <c r="G128" s="230">
        <f t="shared" si="23"/>
        <v>115</v>
      </c>
      <c r="H128" s="236">
        <f t="shared" si="24"/>
        <v>25</v>
      </c>
      <c r="I128" s="235">
        <f t="shared" si="30"/>
        <v>5102</v>
      </c>
      <c r="J128" s="230">
        <f t="shared" si="30"/>
        <v>2556</v>
      </c>
      <c r="K128" s="230">
        <f t="shared" si="30"/>
        <v>855</v>
      </c>
      <c r="L128" s="230">
        <f t="shared" si="30"/>
        <v>219</v>
      </c>
      <c r="M128" s="236">
        <f t="shared" si="30"/>
        <v>48</v>
      </c>
      <c r="N128" s="257"/>
      <c r="O128" s="26">
        <f t="shared" si="25"/>
        <v>11017</v>
      </c>
      <c r="P128" s="26">
        <f t="shared" si="26"/>
        <v>0</v>
      </c>
      <c r="Q128" s="26">
        <f t="shared" si="27"/>
        <v>11853</v>
      </c>
      <c r="R128" s="26">
        <f t="shared" si="28"/>
        <v>12270</v>
      </c>
      <c r="S128" s="26">
        <f t="shared" si="29"/>
        <v>12441</v>
      </c>
      <c r="T128" s="255"/>
      <c r="U128" s="74">
        <f>IF(B128=C128,0,IF(S128&lt;&gt;"-",(S128)/Přehled!$A$1,0))</f>
        <v>29.62142857142857</v>
      </c>
    </row>
    <row r="129" spans="1:21" x14ac:dyDescent="0.25">
      <c r="A129" s="233">
        <v>127</v>
      </c>
      <c r="B129" s="235">
        <v>21751</v>
      </c>
      <c r="C129" s="236"/>
      <c r="D129" s="235">
        <v>2710</v>
      </c>
      <c r="E129" s="230">
        <f t="shared" si="21"/>
        <v>1355</v>
      </c>
      <c r="F129" s="230">
        <f t="shared" si="22"/>
        <v>450</v>
      </c>
      <c r="G129" s="230">
        <f t="shared" si="23"/>
        <v>115</v>
      </c>
      <c r="H129" s="236">
        <f t="shared" si="24"/>
        <v>25</v>
      </c>
      <c r="I129" s="235">
        <f t="shared" si="30"/>
        <v>5149</v>
      </c>
      <c r="J129" s="230">
        <f t="shared" si="30"/>
        <v>2575</v>
      </c>
      <c r="K129" s="230">
        <f t="shared" si="30"/>
        <v>855</v>
      </c>
      <c r="L129" s="230">
        <f t="shared" si="30"/>
        <v>219</v>
      </c>
      <c r="M129" s="236">
        <f t="shared" si="30"/>
        <v>48</v>
      </c>
      <c r="N129" s="257"/>
      <c r="O129" s="26">
        <f t="shared" si="25"/>
        <v>11453</v>
      </c>
      <c r="P129" s="26">
        <f t="shared" si="26"/>
        <v>0</v>
      </c>
      <c r="Q129" s="26">
        <f t="shared" si="27"/>
        <v>12317</v>
      </c>
      <c r="R129" s="26">
        <f t="shared" si="28"/>
        <v>12734</v>
      </c>
      <c r="S129" s="26">
        <f t="shared" si="29"/>
        <v>12905</v>
      </c>
      <c r="T129" s="255"/>
      <c r="U129" s="74">
        <f>IF(B129=C129,0,IF(S129&lt;&gt;"-",(S129)/Přehled!$A$1,0))</f>
        <v>30.726190476190474</v>
      </c>
    </row>
    <row r="130" spans="1:21" x14ac:dyDescent="0.25">
      <c r="A130" s="233">
        <v>128</v>
      </c>
      <c r="B130" s="235">
        <v>22295</v>
      </c>
      <c r="C130" s="236"/>
      <c r="D130" s="235">
        <v>2735</v>
      </c>
      <c r="E130" s="230">
        <f t="shared" si="21"/>
        <v>1370</v>
      </c>
      <c r="F130" s="230">
        <f t="shared" si="22"/>
        <v>455</v>
      </c>
      <c r="G130" s="230">
        <f t="shared" si="23"/>
        <v>115</v>
      </c>
      <c r="H130" s="236">
        <f t="shared" si="24"/>
        <v>25</v>
      </c>
      <c r="I130" s="235">
        <f t="shared" si="30"/>
        <v>5197</v>
      </c>
      <c r="J130" s="230">
        <f t="shared" si="30"/>
        <v>2603</v>
      </c>
      <c r="K130" s="230">
        <f t="shared" si="30"/>
        <v>865</v>
      </c>
      <c r="L130" s="230">
        <f t="shared" si="30"/>
        <v>219</v>
      </c>
      <c r="M130" s="236">
        <f t="shared" si="30"/>
        <v>48</v>
      </c>
      <c r="N130" s="257"/>
      <c r="O130" s="26">
        <f t="shared" si="25"/>
        <v>11901</v>
      </c>
      <c r="P130" s="26">
        <f t="shared" si="26"/>
        <v>0</v>
      </c>
      <c r="Q130" s="26">
        <f t="shared" si="27"/>
        <v>12765</v>
      </c>
      <c r="R130" s="26">
        <f t="shared" si="28"/>
        <v>13192</v>
      </c>
      <c r="S130" s="26">
        <f t="shared" si="29"/>
        <v>13363</v>
      </c>
      <c r="T130" s="255"/>
      <c r="U130" s="74">
        <f>IF(B130=C130,0,IF(S130&lt;&gt;"-",(S130)/Přehled!$A$1,0))</f>
        <v>31.816666666666666</v>
      </c>
    </row>
    <row r="131" spans="1:21" x14ac:dyDescent="0.25">
      <c r="A131" s="233">
        <v>129</v>
      </c>
      <c r="B131" s="235">
        <v>22853</v>
      </c>
      <c r="C131" s="236"/>
      <c r="D131" s="235">
        <v>2760</v>
      </c>
      <c r="E131" s="230">
        <f t="shared" si="21"/>
        <v>1380</v>
      </c>
      <c r="F131" s="230">
        <f t="shared" si="22"/>
        <v>460</v>
      </c>
      <c r="G131" s="230">
        <f t="shared" si="23"/>
        <v>115</v>
      </c>
      <c r="H131" s="236">
        <f t="shared" si="24"/>
        <v>25</v>
      </c>
      <c r="I131" s="235">
        <f t="shared" si="30"/>
        <v>5244</v>
      </c>
      <c r="J131" s="230">
        <f t="shared" si="30"/>
        <v>2622</v>
      </c>
      <c r="K131" s="230">
        <f t="shared" si="30"/>
        <v>874</v>
      </c>
      <c r="L131" s="230">
        <f t="shared" si="30"/>
        <v>219</v>
      </c>
      <c r="M131" s="236">
        <f t="shared" si="30"/>
        <v>48</v>
      </c>
      <c r="N131" s="257"/>
      <c r="O131" s="26">
        <f t="shared" si="25"/>
        <v>12365</v>
      </c>
      <c r="P131" s="26">
        <f t="shared" si="26"/>
        <v>0</v>
      </c>
      <c r="Q131" s="26">
        <f t="shared" si="27"/>
        <v>13239</v>
      </c>
      <c r="R131" s="26">
        <f t="shared" si="28"/>
        <v>13675</v>
      </c>
      <c r="S131" s="26">
        <f t="shared" si="29"/>
        <v>13846</v>
      </c>
      <c r="T131" s="255"/>
      <c r="U131" s="74">
        <f>IF(B131=C131,0,IF(S131&lt;&gt;"-",(S131)/Přehled!$A$1,0))</f>
        <v>32.966666666666669</v>
      </c>
    </row>
    <row r="132" spans="1:21" x14ac:dyDescent="0.25">
      <c r="A132" s="233">
        <v>130</v>
      </c>
      <c r="B132" s="235">
        <v>23424</v>
      </c>
      <c r="C132" s="236"/>
      <c r="D132" s="235">
        <v>2785</v>
      </c>
      <c r="E132" s="230">
        <f t="shared" ref="E132:E187" si="31">ROUND((D132/2)/5,0)*5</f>
        <v>1395</v>
      </c>
      <c r="F132" s="230">
        <f t="shared" ref="F132:F187" si="32">ROUND((E132/3)/5,0)*5</f>
        <v>465</v>
      </c>
      <c r="G132" s="230">
        <f t="shared" ref="G132:G187" si="33">ROUND((F132/4)/5,0)*5</f>
        <v>115</v>
      </c>
      <c r="H132" s="236">
        <f t="shared" ref="H132:H187" si="34">ROUND((G132/5)/5,0)*5</f>
        <v>25</v>
      </c>
      <c r="I132" s="235">
        <f t="shared" si="30"/>
        <v>5292</v>
      </c>
      <c r="J132" s="230">
        <f t="shared" si="30"/>
        <v>2651</v>
      </c>
      <c r="K132" s="230">
        <f t="shared" si="30"/>
        <v>884</v>
      </c>
      <c r="L132" s="230">
        <f t="shared" si="30"/>
        <v>219</v>
      </c>
      <c r="M132" s="236">
        <f t="shared" si="30"/>
        <v>48</v>
      </c>
      <c r="N132" s="257"/>
      <c r="O132" s="26">
        <f t="shared" ref="O132:O187" si="35">IF((B132-I132)-I132&lt;=0,0,(B132-I132)-I132)</f>
        <v>12840</v>
      </c>
      <c r="P132" s="26">
        <f t="shared" ref="P132:P187" si="36">IF((B132-I132-J132)-J132&lt;=O132,0,IF((B132-I132-J132)-J132&lt;=0,0,(B132-I132-J132)-J132))</f>
        <v>0</v>
      </c>
      <c r="Q132" s="26">
        <f t="shared" ref="Q132:Q187" si="37">IF((B132-I132-J132-K132)-K132&lt;=0,0,(B132-I132-J132-K132)-K132)</f>
        <v>13713</v>
      </c>
      <c r="R132" s="26">
        <f t="shared" ref="R132:R187" si="38">IF((B132-I132-J132-K132-L132)-L132&lt;=0,0,(B132-I132-J132-K132-L132)-L132)</f>
        <v>14159</v>
      </c>
      <c r="S132" s="26">
        <f t="shared" ref="S132:S187" si="39">IF(H132=0,IF((B132-I132-J132-K132-L132-M132)-M132&lt;=0,0,(B132-I132-J132-K132-L132-M132)-M132),IF((B132-I132-J132-K132-L132-M132)-M132&lt;=0,"-",(B132-I132-J132-K132-L132-M132)-M132+M132))</f>
        <v>14330</v>
      </c>
      <c r="T132" s="255"/>
      <c r="U132" s="74">
        <f>IF(B132=C132,0,IF(S132&lt;&gt;"-",(S132)/Přehled!$A$1,0))</f>
        <v>34.11904761904762</v>
      </c>
    </row>
    <row r="133" spans="1:21" x14ac:dyDescent="0.25">
      <c r="A133" s="233">
        <v>131</v>
      </c>
      <c r="B133" s="235">
        <v>24009</v>
      </c>
      <c r="C133" s="236"/>
      <c r="D133" s="235">
        <v>2815</v>
      </c>
      <c r="E133" s="230">
        <f t="shared" si="31"/>
        <v>1410</v>
      </c>
      <c r="F133" s="230">
        <f t="shared" si="32"/>
        <v>470</v>
      </c>
      <c r="G133" s="230">
        <f t="shared" si="33"/>
        <v>120</v>
      </c>
      <c r="H133" s="236">
        <f t="shared" si="34"/>
        <v>25</v>
      </c>
      <c r="I133" s="235">
        <f t="shared" si="30"/>
        <v>5349</v>
      </c>
      <c r="J133" s="230">
        <f t="shared" si="30"/>
        <v>2679</v>
      </c>
      <c r="K133" s="230">
        <f t="shared" si="30"/>
        <v>893</v>
      </c>
      <c r="L133" s="230">
        <f t="shared" si="30"/>
        <v>228</v>
      </c>
      <c r="M133" s="236">
        <f t="shared" si="30"/>
        <v>48</v>
      </c>
      <c r="N133" s="257"/>
      <c r="O133" s="26">
        <f t="shared" si="35"/>
        <v>13311</v>
      </c>
      <c r="P133" s="26">
        <f t="shared" si="36"/>
        <v>0</v>
      </c>
      <c r="Q133" s="26">
        <f t="shared" si="37"/>
        <v>14195</v>
      </c>
      <c r="R133" s="26">
        <f t="shared" si="38"/>
        <v>14632</v>
      </c>
      <c r="S133" s="26">
        <f t="shared" si="39"/>
        <v>14812</v>
      </c>
      <c r="T133" s="255"/>
      <c r="U133" s="74">
        <f>IF(B133=C133,0,IF(S133&lt;&gt;"-",(S133)/Přehled!$A$1,0))</f>
        <v>35.266666666666666</v>
      </c>
    </row>
    <row r="134" spans="1:21" x14ac:dyDescent="0.25">
      <c r="A134" s="233">
        <v>132</v>
      </c>
      <c r="B134" s="235">
        <v>24610</v>
      </c>
      <c r="C134" s="236"/>
      <c r="D134" s="235">
        <v>2840</v>
      </c>
      <c r="E134" s="230">
        <f t="shared" si="31"/>
        <v>1420</v>
      </c>
      <c r="F134" s="230">
        <f t="shared" si="32"/>
        <v>475</v>
      </c>
      <c r="G134" s="230">
        <f t="shared" si="33"/>
        <v>120</v>
      </c>
      <c r="H134" s="236">
        <f t="shared" si="34"/>
        <v>25</v>
      </c>
      <c r="I134" s="235">
        <f t="shared" si="30"/>
        <v>5396</v>
      </c>
      <c r="J134" s="230">
        <f t="shared" si="30"/>
        <v>2698</v>
      </c>
      <c r="K134" s="230">
        <f t="shared" si="30"/>
        <v>903</v>
      </c>
      <c r="L134" s="230">
        <f t="shared" si="30"/>
        <v>228</v>
      </c>
      <c r="M134" s="236">
        <f t="shared" si="30"/>
        <v>48</v>
      </c>
      <c r="N134" s="257"/>
      <c r="O134" s="26">
        <f t="shared" si="35"/>
        <v>13818</v>
      </c>
      <c r="P134" s="26">
        <f t="shared" si="36"/>
        <v>0</v>
      </c>
      <c r="Q134" s="26">
        <f t="shared" si="37"/>
        <v>14710</v>
      </c>
      <c r="R134" s="26">
        <f t="shared" si="38"/>
        <v>15157</v>
      </c>
      <c r="S134" s="26">
        <f t="shared" si="39"/>
        <v>15337</v>
      </c>
      <c r="T134" s="255"/>
      <c r="U134" s="74">
        <f>IF(B134=C134,0,IF(S134&lt;&gt;"-",(S134)/Přehled!$A$1,0))</f>
        <v>36.516666666666666</v>
      </c>
    </row>
    <row r="135" spans="1:21" x14ac:dyDescent="0.25">
      <c r="A135" s="233">
        <v>133</v>
      </c>
      <c r="B135" s="235">
        <v>25225</v>
      </c>
      <c r="C135" s="236"/>
      <c r="D135" s="235">
        <v>2865</v>
      </c>
      <c r="E135" s="230">
        <f t="shared" si="31"/>
        <v>1435</v>
      </c>
      <c r="F135" s="230">
        <f t="shared" si="32"/>
        <v>480</v>
      </c>
      <c r="G135" s="230">
        <f t="shared" si="33"/>
        <v>120</v>
      </c>
      <c r="H135" s="236">
        <f t="shared" si="34"/>
        <v>25</v>
      </c>
      <c r="I135" s="235">
        <f t="shared" si="30"/>
        <v>5444</v>
      </c>
      <c r="J135" s="230">
        <f t="shared" si="30"/>
        <v>2727</v>
      </c>
      <c r="K135" s="230">
        <f t="shared" si="30"/>
        <v>912</v>
      </c>
      <c r="L135" s="230">
        <f t="shared" si="30"/>
        <v>228</v>
      </c>
      <c r="M135" s="236">
        <f t="shared" si="30"/>
        <v>48</v>
      </c>
      <c r="N135" s="257"/>
      <c r="O135" s="26">
        <f t="shared" si="35"/>
        <v>14337</v>
      </c>
      <c r="P135" s="26">
        <f t="shared" si="36"/>
        <v>0</v>
      </c>
      <c r="Q135" s="26">
        <f t="shared" si="37"/>
        <v>15230</v>
      </c>
      <c r="R135" s="26">
        <f t="shared" si="38"/>
        <v>15686</v>
      </c>
      <c r="S135" s="26">
        <f t="shared" si="39"/>
        <v>15866</v>
      </c>
      <c r="T135" s="255"/>
      <c r="U135" s="74">
        <f>IF(B135=C135,0,IF(S135&lt;&gt;"-",(S135)/Přehled!$A$1,0))</f>
        <v>37.776190476190479</v>
      </c>
    </row>
    <row r="136" spans="1:21" x14ac:dyDescent="0.25">
      <c r="A136" s="233">
        <v>134</v>
      </c>
      <c r="B136" s="235">
        <v>25856</v>
      </c>
      <c r="C136" s="236"/>
      <c r="D136" s="235">
        <v>2890</v>
      </c>
      <c r="E136" s="230">
        <f t="shared" si="31"/>
        <v>1445</v>
      </c>
      <c r="F136" s="230">
        <f t="shared" si="32"/>
        <v>480</v>
      </c>
      <c r="G136" s="230">
        <f t="shared" si="33"/>
        <v>120</v>
      </c>
      <c r="H136" s="236">
        <f t="shared" si="34"/>
        <v>25</v>
      </c>
      <c r="I136" s="235">
        <f t="shared" si="30"/>
        <v>5491</v>
      </c>
      <c r="J136" s="230">
        <f t="shared" si="30"/>
        <v>2746</v>
      </c>
      <c r="K136" s="230">
        <f t="shared" si="30"/>
        <v>912</v>
      </c>
      <c r="L136" s="230">
        <f t="shared" si="30"/>
        <v>228</v>
      </c>
      <c r="M136" s="236">
        <f t="shared" si="30"/>
        <v>48</v>
      </c>
      <c r="N136" s="257"/>
      <c r="O136" s="26">
        <f t="shared" si="35"/>
        <v>14874</v>
      </c>
      <c r="P136" s="26">
        <f t="shared" si="36"/>
        <v>0</v>
      </c>
      <c r="Q136" s="26">
        <f t="shared" si="37"/>
        <v>15795</v>
      </c>
      <c r="R136" s="26">
        <f t="shared" si="38"/>
        <v>16251</v>
      </c>
      <c r="S136" s="26">
        <f t="shared" si="39"/>
        <v>16431</v>
      </c>
      <c r="T136" s="255"/>
      <c r="U136" s="74">
        <f>IF(B136=C136,0,IF(S136&lt;&gt;"-",(S136)/Přehled!$A$1,0))</f>
        <v>39.121428571428574</v>
      </c>
    </row>
    <row r="137" spans="1:21" x14ac:dyDescent="0.25">
      <c r="A137" s="233">
        <v>135</v>
      </c>
      <c r="B137" s="235">
        <v>26502</v>
      </c>
      <c r="C137" s="236"/>
      <c r="D137" s="235">
        <v>2915</v>
      </c>
      <c r="E137" s="230">
        <f t="shared" si="31"/>
        <v>1460</v>
      </c>
      <c r="F137" s="230">
        <f t="shared" si="32"/>
        <v>485</v>
      </c>
      <c r="G137" s="230">
        <f t="shared" si="33"/>
        <v>120</v>
      </c>
      <c r="H137" s="236">
        <f t="shared" si="34"/>
        <v>25</v>
      </c>
      <c r="I137" s="235">
        <f t="shared" si="30"/>
        <v>5539</v>
      </c>
      <c r="J137" s="230">
        <f t="shared" si="30"/>
        <v>2774</v>
      </c>
      <c r="K137" s="230">
        <f t="shared" si="30"/>
        <v>922</v>
      </c>
      <c r="L137" s="230">
        <f t="shared" si="30"/>
        <v>228</v>
      </c>
      <c r="M137" s="236">
        <f t="shared" si="30"/>
        <v>48</v>
      </c>
      <c r="N137" s="257"/>
      <c r="O137" s="26">
        <f t="shared" si="35"/>
        <v>15424</v>
      </c>
      <c r="P137" s="26">
        <f t="shared" si="36"/>
        <v>0</v>
      </c>
      <c r="Q137" s="26">
        <f t="shared" si="37"/>
        <v>16345</v>
      </c>
      <c r="R137" s="26">
        <f t="shared" si="38"/>
        <v>16811</v>
      </c>
      <c r="S137" s="26">
        <f t="shared" si="39"/>
        <v>16991</v>
      </c>
      <c r="T137" s="255"/>
      <c r="U137" s="74">
        <f>IF(B137=C137,0,IF(S137&lt;&gt;"-",(S137)/Přehled!$A$1,0))</f>
        <v>40.454761904761902</v>
      </c>
    </row>
    <row r="138" spans="1:21" x14ac:dyDescent="0.25">
      <c r="A138" s="233">
        <v>136</v>
      </c>
      <c r="B138" s="235">
        <v>27164</v>
      </c>
      <c r="C138" s="236"/>
      <c r="D138" s="235">
        <v>2945</v>
      </c>
      <c r="E138" s="230">
        <f t="shared" si="31"/>
        <v>1475</v>
      </c>
      <c r="F138" s="230">
        <f t="shared" si="32"/>
        <v>490</v>
      </c>
      <c r="G138" s="230">
        <f t="shared" si="33"/>
        <v>125</v>
      </c>
      <c r="H138" s="236">
        <f t="shared" si="34"/>
        <v>25</v>
      </c>
      <c r="I138" s="235">
        <f t="shared" si="30"/>
        <v>5596</v>
      </c>
      <c r="J138" s="230">
        <f t="shared" si="30"/>
        <v>2803</v>
      </c>
      <c r="K138" s="230">
        <f t="shared" si="30"/>
        <v>931</v>
      </c>
      <c r="L138" s="230">
        <f t="shared" si="30"/>
        <v>238</v>
      </c>
      <c r="M138" s="236">
        <f t="shared" si="30"/>
        <v>48</v>
      </c>
      <c r="N138" s="257"/>
      <c r="O138" s="26">
        <f t="shared" si="35"/>
        <v>15972</v>
      </c>
      <c r="P138" s="26">
        <f t="shared" si="36"/>
        <v>0</v>
      </c>
      <c r="Q138" s="26">
        <f t="shared" si="37"/>
        <v>16903</v>
      </c>
      <c r="R138" s="26">
        <f t="shared" si="38"/>
        <v>17358</v>
      </c>
      <c r="S138" s="26">
        <f t="shared" si="39"/>
        <v>17548</v>
      </c>
      <c r="T138" s="255"/>
      <c r="U138" s="74">
        <f>IF(B138=C138,0,IF(S138&lt;&gt;"-",(S138)/Přehled!$A$1,0))</f>
        <v>41.780952380952378</v>
      </c>
    </row>
    <row r="139" spans="1:21" x14ac:dyDescent="0.25">
      <c r="A139" s="233">
        <v>137</v>
      </c>
      <c r="B139" s="235">
        <v>27844</v>
      </c>
      <c r="C139" s="236"/>
      <c r="D139" s="235">
        <v>2970</v>
      </c>
      <c r="E139" s="230">
        <f t="shared" si="31"/>
        <v>1485</v>
      </c>
      <c r="F139" s="230">
        <f t="shared" si="32"/>
        <v>495</v>
      </c>
      <c r="G139" s="230">
        <f t="shared" si="33"/>
        <v>125</v>
      </c>
      <c r="H139" s="236">
        <f t="shared" si="34"/>
        <v>25</v>
      </c>
      <c r="I139" s="235">
        <f t="shared" si="30"/>
        <v>5643</v>
      </c>
      <c r="J139" s="230">
        <f t="shared" si="30"/>
        <v>2822</v>
      </c>
      <c r="K139" s="230">
        <f t="shared" si="30"/>
        <v>941</v>
      </c>
      <c r="L139" s="230">
        <f t="shared" si="30"/>
        <v>238</v>
      </c>
      <c r="M139" s="236">
        <f t="shared" si="30"/>
        <v>48</v>
      </c>
      <c r="N139" s="257"/>
      <c r="O139" s="26">
        <f t="shared" si="35"/>
        <v>16558</v>
      </c>
      <c r="P139" s="26">
        <f t="shared" si="36"/>
        <v>0</v>
      </c>
      <c r="Q139" s="26">
        <f t="shared" si="37"/>
        <v>17497</v>
      </c>
      <c r="R139" s="26">
        <f t="shared" si="38"/>
        <v>17962</v>
      </c>
      <c r="S139" s="26">
        <f t="shared" si="39"/>
        <v>18152</v>
      </c>
      <c r="T139" s="255"/>
      <c r="U139" s="74">
        <f>IF(B139=C139,0,IF(S139&lt;&gt;"-",(S139)/Přehled!$A$1,0))</f>
        <v>43.219047619047622</v>
      </c>
    </row>
    <row r="140" spans="1:21" x14ac:dyDescent="0.25">
      <c r="A140" s="233">
        <v>138</v>
      </c>
      <c r="B140" s="235">
        <v>28540</v>
      </c>
      <c r="C140" s="236"/>
      <c r="D140" s="235">
        <v>2995</v>
      </c>
      <c r="E140" s="230">
        <f t="shared" si="31"/>
        <v>1500</v>
      </c>
      <c r="F140" s="230">
        <f t="shared" si="32"/>
        <v>500</v>
      </c>
      <c r="G140" s="230">
        <f t="shared" si="33"/>
        <v>125</v>
      </c>
      <c r="H140" s="236">
        <f t="shared" si="34"/>
        <v>25</v>
      </c>
      <c r="I140" s="235">
        <f t="shared" si="30"/>
        <v>5691</v>
      </c>
      <c r="J140" s="230">
        <f t="shared" si="30"/>
        <v>2850</v>
      </c>
      <c r="K140" s="230">
        <f t="shared" si="30"/>
        <v>950</v>
      </c>
      <c r="L140" s="230">
        <f t="shared" si="30"/>
        <v>238</v>
      </c>
      <c r="M140" s="236">
        <f t="shared" si="30"/>
        <v>48</v>
      </c>
      <c r="N140" s="257"/>
      <c r="O140" s="26">
        <f t="shared" si="35"/>
        <v>17158</v>
      </c>
      <c r="P140" s="26">
        <f t="shared" si="36"/>
        <v>0</v>
      </c>
      <c r="Q140" s="26">
        <f t="shared" si="37"/>
        <v>18099</v>
      </c>
      <c r="R140" s="26">
        <f t="shared" si="38"/>
        <v>18573</v>
      </c>
      <c r="S140" s="26">
        <f t="shared" si="39"/>
        <v>18763</v>
      </c>
      <c r="T140" s="255"/>
      <c r="U140" s="74">
        <f>IF(B140=C140,0,IF(S140&lt;&gt;"-",(S140)/Přehled!$A$1,0))</f>
        <v>44.673809523809524</v>
      </c>
    </row>
    <row r="141" spans="1:21" x14ac:dyDescent="0.25">
      <c r="A141" s="233">
        <v>139</v>
      </c>
      <c r="B141" s="235">
        <v>29253</v>
      </c>
      <c r="C141" s="236"/>
      <c r="D141" s="235">
        <v>3020</v>
      </c>
      <c r="E141" s="230">
        <f t="shared" si="31"/>
        <v>1510</v>
      </c>
      <c r="F141" s="230">
        <f t="shared" si="32"/>
        <v>505</v>
      </c>
      <c r="G141" s="230">
        <f t="shared" si="33"/>
        <v>125</v>
      </c>
      <c r="H141" s="236">
        <f t="shared" si="34"/>
        <v>25</v>
      </c>
      <c r="I141" s="235">
        <f t="shared" si="30"/>
        <v>5738</v>
      </c>
      <c r="J141" s="230">
        <f t="shared" si="30"/>
        <v>2869</v>
      </c>
      <c r="K141" s="230">
        <f t="shared" si="30"/>
        <v>960</v>
      </c>
      <c r="L141" s="230">
        <f t="shared" si="30"/>
        <v>238</v>
      </c>
      <c r="M141" s="236">
        <f t="shared" si="30"/>
        <v>48</v>
      </c>
      <c r="N141" s="26"/>
      <c r="O141" s="26">
        <f t="shared" si="35"/>
        <v>17777</v>
      </c>
      <c r="P141" s="26">
        <f t="shared" si="36"/>
        <v>0</v>
      </c>
      <c r="Q141" s="26">
        <f t="shared" si="37"/>
        <v>18726</v>
      </c>
      <c r="R141" s="26">
        <f t="shared" si="38"/>
        <v>19210</v>
      </c>
      <c r="S141" s="26">
        <f t="shared" si="39"/>
        <v>19400</v>
      </c>
      <c r="T141" s="1"/>
      <c r="U141" s="74">
        <f>IF(B141=C141,0,IF(S141&lt;&gt;"-",(S141)/Přehled!$A$1,0))</f>
        <v>46.19047619047619</v>
      </c>
    </row>
    <row r="142" spans="1:21" x14ac:dyDescent="0.25">
      <c r="A142" s="233">
        <v>140</v>
      </c>
      <c r="B142" s="235">
        <v>29984</v>
      </c>
      <c r="C142" s="236"/>
      <c r="D142" s="235">
        <v>3050</v>
      </c>
      <c r="E142" s="230">
        <f t="shared" si="31"/>
        <v>1525</v>
      </c>
      <c r="F142" s="230">
        <f t="shared" si="32"/>
        <v>510</v>
      </c>
      <c r="G142" s="230">
        <f t="shared" si="33"/>
        <v>130</v>
      </c>
      <c r="H142" s="236">
        <f t="shared" si="34"/>
        <v>25</v>
      </c>
      <c r="I142" s="235">
        <f t="shared" si="30"/>
        <v>5795</v>
      </c>
      <c r="J142" s="230">
        <f t="shared" si="30"/>
        <v>2898</v>
      </c>
      <c r="K142" s="230">
        <f t="shared" si="30"/>
        <v>969</v>
      </c>
      <c r="L142" s="230">
        <f t="shared" si="30"/>
        <v>247</v>
      </c>
      <c r="M142" s="236">
        <f t="shared" si="30"/>
        <v>48</v>
      </c>
      <c r="N142" s="26"/>
      <c r="O142" s="26">
        <f t="shared" si="35"/>
        <v>18394</v>
      </c>
      <c r="P142" s="26">
        <f t="shared" si="36"/>
        <v>0</v>
      </c>
      <c r="Q142" s="26">
        <f t="shared" si="37"/>
        <v>19353</v>
      </c>
      <c r="R142" s="26">
        <f t="shared" si="38"/>
        <v>19828</v>
      </c>
      <c r="S142" s="26">
        <f t="shared" si="39"/>
        <v>20027</v>
      </c>
      <c r="T142" s="1"/>
      <c r="U142" s="74">
        <f>IF(B142=C142,0,IF(S142&lt;&gt;"-",(S142)/Přehled!$A$1,0))</f>
        <v>47.68333333333333</v>
      </c>
    </row>
    <row r="143" spans="1:21" x14ac:dyDescent="0.25">
      <c r="A143" s="233">
        <v>141</v>
      </c>
      <c r="B143" s="235">
        <v>30734</v>
      </c>
      <c r="C143" s="236"/>
      <c r="D143" s="235">
        <v>3075</v>
      </c>
      <c r="E143" s="230">
        <f t="shared" si="31"/>
        <v>1540</v>
      </c>
      <c r="F143" s="230">
        <f t="shared" si="32"/>
        <v>515</v>
      </c>
      <c r="G143" s="230">
        <f t="shared" si="33"/>
        <v>130</v>
      </c>
      <c r="H143" s="236">
        <f t="shared" si="34"/>
        <v>25</v>
      </c>
      <c r="I143" s="235">
        <f t="shared" ref="I143:M158" si="40">ROUNDUP(D143*1.9,0)</f>
        <v>5843</v>
      </c>
      <c r="J143" s="230">
        <f t="shared" si="40"/>
        <v>2926</v>
      </c>
      <c r="K143" s="230">
        <f t="shared" si="40"/>
        <v>979</v>
      </c>
      <c r="L143" s="230">
        <f t="shared" si="40"/>
        <v>247</v>
      </c>
      <c r="M143" s="236">
        <f t="shared" si="40"/>
        <v>48</v>
      </c>
      <c r="N143" s="26"/>
      <c r="O143" s="26">
        <f t="shared" si="35"/>
        <v>19048</v>
      </c>
      <c r="P143" s="26">
        <f t="shared" si="36"/>
        <v>0</v>
      </c>
      <c r="Q143" s="26">
        <f t="shared" si="37"/>
        <v>20007</v>
      </c>
      <c r="R143" s="26">
        <f t="shared" si="38"/>
        <v>20492</v>
      </c>
      <c r="S143" s="26">
        <f t="shared" si="39"/>
        <v>20691</v>
      </c>
      <c r="T143" s="1"/>
      <c r="U143" s="74">
        <f>IF(B143=C143,0,IF(S143&lt;&gt;"-",(S143)/Přehled!$A$1,0))</f>
        <v>49.264285714285712</v>
      </c>
    </row>
    <row r="144" spans="1:21" x14ac:dyDescent="0.25">
      <c r="A144" s="233">
        <v>142</v>
      </c>
      <c r="B144" s="235">
        <v>31502</v>
      </c>
      <c r="C144" s="236"/>
      <c r="D144" s="235">
        <v>3100</v>
      </c>
      <c r="E144" s="230">
        <f t="shared" si="31"/>
        <v>1550</v>
      </c>
      <c r="F144" s="230">
        <f t="shared" si="32"/>
        <v>515</v>
      </c>
      <c r="G144" s="230">
        <f t="shared" si="33"/>
        <v>130</v>
      </c>
      <c r="H144" s="236">
        <f t="shared" si="34"/>
        <v>25</v>
      </c>
      <c r="I144" s="235">
        <f t="shared" si="40"/>
        <v>5890</v>
      </c>
      <c r="J144" s="230">
        <f t="shared" si="40"/>
        <v>2945</v>
      </c>
      <c r="K144" s="230">
        <f t="shared" si="40"/>
        <v>979</v>
      </c>
      <c r="L144" s="230">
        <f t="shared" si="40"/>
        <v>247</v>
      </c>
      <c r="M144" s="236">
        <f t="shared" si="40"/>
        <v>48</v>
      </c>
      <c r="N144" s="26"/>
      <c r="O144" s="26">
        <f t="shared" si="35"/>
        <v>19722</v>
      </c>
      <c r="P144" s="26">
        <f t="shared" si="36"/>
        <v>0</v>
      </c>
      <c r="Q144" s="26">
        <f t="shared" si="37"/>
        <v>20709</v>
      </c>
      <c r="R144" s="26">
        <f t="shared" si="38"/>
        <v>21194</v>
      </c>
      <c r="S144" s="26">
        <f t="shared" si="39"/>
        <v>21393</v>
      </c>
      <c r="T144" s="1"/>
      <c r="U144" s="74">
        <f>IF(B144=C144,0,IF(S144&lt;&gt;"-",(S144)/Přehled!$A$1,0))</f>
        <v>50.935714285714283</v>
      </c>
    </row>
    <row r="145" spans="1:23" x14ac:dyDescent="0.25">
      <c r="A145" s="233">
        <v>143</v>
      </c>
      <c r="B145" s="235">
        <v>32290</v>
      </c>
      <c r="C145" s="236"/>
      <c r="D145" s="235">
        <v>3125</v>
      </c>
      <c r="E145" s="230">
        <f t="shared" si="31"/>
        <v>1565</v>
      </c>
      <c r="F145" s="230">
        <f t="shared" si="32"/>
        <v>520</v>
      </c>
      <c r="G145" s="230">
        <f t="shared" si="33"/>
        <v>130</v>
      </c>
      <c r="H145" s="236">
        <f t="shared" si="34"/>
        <v>25</v>
      </c>
      <c r="I145" s="235">
        <f t="shared" si="40"/>
        <v>5938</v>
      </c>
      <c r="J145" s="230">
        <f t="shared" si="40"/>
        <v>2974</v>
      </c>
      <c r="K145" s="230">
        <f t="shared" si="40"/>
        <v>988</v>
      </c>
      <c r="L145" s="230">
        <f t="shared" si="40"/>
        <v>247</v>
      </c>
      <c r="M145" s="236">
        <f t="shared" si="40"/>
        <v>48</v>
      </c>
      <c r="N145" s="26"/>
      <c r="O145" s="26">
        <f t="shared" si="35"/>
        <v>20414</v>
      </c>
      <c r="P145" s="26">
        <f t="shared" si="36"/>
        <v>0</v>
      </c>
      <c r="Q145" s="26">
        <f t="shared" si="37"/>
        <v>21402</v>
      </c>
      <c r="R145" s="26">
        <f t="shared" si="38"/>
        <v>21896</v>
      </c>
      <c r="S145" s="26">
        <f t="shared" si="39"/>
        <v>22095</v>
      </c>
      <c r="T145" s="1"/>
      <c r="U145" s="74">
        <f>IF(B145=C145,0,IF(S145&lt;&gt;"-",(S145)/Přehled!$A$1,0))</f>
        <v>52.607142857142854</v>
      </c>
    </row>
    <row r="146" spans="1:23" x14ac:dyDescent="0.25">
      <c r="A146" s="233">
        <v>144</v>
      </c>
      <c r="B146" s="235">
        <v>33097</v>
      </c>
      <c r="C146" s="236"/>
      <c r="D146" s="235">
        <v>3155</v>
      </c>
      <c r="E146" s="230">
        <f t="shared" si="31"/>
        <v>1580</v>
      </c>
      <c r="F146" s="230">
        <f t="shared" si="32"/>
        <v>525</v>
      </c>
      <c r="G146" s="230">
        <f t="shared" si="33"/>
        <v>130</v>
      </c>
      <c r="H146" s="236">
        <f t="shared" si="34"/>
        <v>25</v>
      </c>
      <c r="I146" s="235">
        <f t="shared" si="40"/>
        <v>5995</v>
      </c>
      <c r="J146" s="230">
        <f t="shared" si="40"/>
        <v>3002</v>
      </c>
      <c r="K146" s="230">
        <f t="shared" si="40"/>
        <v>998</v>
      </c>
      <c r="L146" s="230">
        <f t="shared" si="40"/>
        <v>247</v>
      </c>
      <c r="M146" s="236">
        <f t="shared" si="40"/>
        <v>48</v>
      </c>
      <c r="N146" s="26"/>
      <c r="O146" s="26">
        <f t="shared" si="35"/>
        <v>21107</v>
      </c>
      <c r="P146" s="26">
        <f t="shared" si="36"/>
        <v>0</v>
      </c>
      <c r="Q146" s="26">
        <f t="shared" si="37"/>
        <v>22104</v>
      </c>
      <c r="R146" s="26">
        <f t="shared" si="38"/>
        <v>22608</v>
      </c>
      <c r="S146" s="26">
        <f t="shared" si="39"/>
        <v>22807</v>
      </c>
      <c r="T146" s="1"/>
      <c r="U146" s="74">
        <f>IF(B146=C146,0,IF(S146&lt;&gt;"-",(S146)/Přehled!$A$1,0))</f>
        <v>54.30238095238095</v>
      </c>
    </row>
    <row r="147" spans="1:23" x14ac:dyDescent="0.25">
      <c r="A147" s="233">
        <v>145</v>
      </c>
      <c r="B147" s="235">
        <v>33925</v>
      </c>
      <c r="C147" s="236"/>
      <c r="D147" s="235">
        <v>3180</v>
      </c>
      <c r="E147" s="230">
        <f t="shared" si="31"/>
        <v>1590</v>
      </c>
      <c r="F147" s="230">
        <f t="shared" si="32"/>
        <v>530</v>
      </c>
      <c r="G147" s="230">
        <f t="shared" si="33"/>
        <v>135</v>
      </c>
      <c r="H147" s="236">
        <f t="shared" si="34"/>
        <v>25</v>
      </c>
      <c r="I147" s="235">
        <f t="shared" si="40"/>
        <v>6042</v>
      </c>
      <c r="J147" s="230">
        <f t="shared" si="40"/>
        <v>3021</v>
      </c>
      <c r="K147" s="230">
        <f t="shared" si="40"/>
        <v>1007</v>
      </c>
      <c r="L147" s="230">
        <f t="shared" si="40"/>
        <v>257</v>
      </c>
      <c r="M147" s="236">
        <f t="shared" si="40"/>
        <v>48</v>
      </c>
      <c r="N147" s="26"/>
      <c r="O147" s="26">
        <f t="shared" si="35"/>
        <v>21841</v>
      </c>
      <c r="P147" s="26">
        <f t="shared" si="36"/>
        <v>0</v>
      </c>
      <c r="Q147" s="26">
        <f t="shared" si="37"/>
        <v>22848</v>
      </c>
      <c r="R147" s="26">
        <f t="shared" si="38"/>
        <v>23341</v>
      </c>
      <c r="S147" s="26">
        <f t="shared" si="39"/>
        <v>23550</v>
      </c>
      <c r="T147" s="1"/>
      <c r="U147" s="74">
        <f>IF(B147=C147,0,IF(S147&lt;&gt;"-",(S147)/Přehled!$A$1,0))</f>
        <v>56.071428571428569</v>
      </c>
    </row>
    <row r="148" spans="1:23" x14ac:dyDescent="0.25">
      <c r="A148" s="156">
        <v>146</v>
      </c>
      <c r="B148" s="15">
        <v>34773</v>
      </c>
      <c r="C148" s="17"/>
      <c r="D148" s="15">
        <v>3205</v>
      </c>
      <c r="E148" s="16">
        <f t="shared" si="31"/>
        <v>1605</v>
      </c>
      <c r="F148" s="16">
        <f t="shared" si="32"/>
        <v>535</v>
      </c>
      <c r="G148" s="16">
        <f t="shared" si="33"/>
        <v>135</v>
      </c>
      <c r="H148" s="17">
        <f t="shared" si="34"/>
        <v>25</v>
      </c>
      <c r="I148" s="15">
        <f t="shared" si="40"/>
        <v>6090</v>
      </c>
      <c r="J148" s="16">
        <f t="shared" si="40"/>
        <v>3050</v>
      </c>
      <c r="K148" s="16">
        <f t="shared" si="40"/>
        <v>1017</v>
      </c>
      <c r="L148" s="16">
        <f t="shared" si="40"/>
        <v>257</v>
      </c>
      <c r="M148" s="17">
        <f t="shared" si="40"/>
        <v>48</v>
      </c>
      <c r="N148" s="105"/>
      <c r="O148" s="105">
        <f t="shared" si="35"/>
        <v>22593</v>
      </c>
      <c r="P148" s="105">
        <f t="shared" si="36"/>
        <v>0</v>
      </c>
      <c r="Q148" s="105">
        <f t="shared" si="37"/>
        <v>23599</v>
      </c>
      <c r="R148" s="105">
        <f t="shared" si="38"/>
        <v>24102</v>
      </c>
      <c r="S148" s="105">
        <f t="shared" si="39"/>
        <v>24311</v>
      </c>
      <c r="T148" s="60"/>
      <c r="U148" s="74">
        <f>IF(B148=C148,0,IF(S148&lt;&gt;"-",(S148)/Přehled!$A$1,0))</f>
        <v>57.883333333333333</v>
      </c>
      <c r="W148" s="1"/>
    </row>
    <row r="149" spans="1:23" x14ac:dyDescent="0.25">
      <c r="A149" s="156">
        <v>147</v>
      </c>
      <c r="B149" s="15">
        <v>35642</v>
      </c>
      <c r="C149" s="17"/>
      <c r="D149" s="15">
        <v>3230</v>
      </c>
      <c r="E149" s="16">
        <f t="shared" si="31"/>
        <v>1615</v>
      </c>
      <c r="F149" s="16">
        <f t="shared" si="32"/>
        <v>540</v>
      </c>
      <c r="G149" s="16">
        <f t="shared" si="33"/>
        <v>135</v>
      </c>
      <c r="H149" s="17">
        <f t="shared" si="34"/>
        <v>25</v>
      </c>
      <c r="I149" s="15">
        <f t="shared" si="40"/>
        <v>6137</v>
      </c>
      <c r="J149" s="16">
        <f t="shared" si="40"/>
        <v>3069</v>
      </c>
      <c r="K149" s="16">
        <f t="shared" si="40"/>
        <v>1026</v>
      </c>
      <c r="L149" s="16">
        <f t="shared" si="40"/>
        <v>257</v>
      </c>
      <c r="M149" s="17">
        <f t="shared" si="40"/>
        <v>48</v>
      </c>
      <c r="O149" s="105">
        <f t="shared" si="35"/>
        <v>23368</v>
      </c>
      <c r="P149" s="105">
        <f t="shared" si="36"/>
        <v>0</v>
      </c>
      <c r="Q149" s="105">
        <f t="shared" si="37"/>
        <v>24384</v>
      </c>
      <c r="R149" s="105">
        <f t="shared" si="38"/>
        <v>24896</v>
      </c>
      <c r="S149" s="105">
        <f t="shared" si="39"/>
        <v>25105</v>
      </c>
      <c r="U149" s="74">
        <f>IF(B149=C149,0,IF(S149&lt;&gt;"-",(S149)/Přehled!$A$1,0))</f>
        <v>59.773809523809526</v>
      </c>
      <c r="W149" s="1"/>
    </row>
    <row r="150" spans="1:23" x14ac:dyDescent="0.25">
      <c r="A150" s="156">
        <v>148</v>
      </c>
      <c r="B150" s="15">
        <v>36533</v>
      </c>
      <c r="C150" s="17"/>
      <c r="D150" s="15">
        <v>3260</v>
      </c>
      <c r="E150" s="16">
        <f t="shared" si="31"/>
        <v>1630</v>
      </c>
      <c r="F150" s="16">
        <f t="shared" si="32"/>
        <v>545</v>
      </c>
      <c r="G150" s="16">
        <f t="shared" si="33"/>
        <v>135</v>
      </c>
      <c r="H150" s="17">
        <f t="shared" si="34"/>
        <v>25</v>
      </c>
      <c r="I150" s="15">
        <f t="shared" si="40"/>
        <v>6194</v>
      </c>
      <c r="J150" s="16">
        <f t="shared" si="40"/>
        <v>3097</v>
      </c>
      <c r="K150" s="16">
        <f t="shared" si="40"/>
        <v>1036</v>
      </c>
      <c r="L150" s="16">
        <f t="shared" si="40"/>
        <v>257</v>
      </c>
      <c r="M150" s="17">
        <f t="shared" si="40"/>
        <v>48</v>
      </c>
      <c r="O150" s="105">
        <f t="shared" si="35"/>
        <v>24145</v>
      </c>
      <c r="P150" s="105">
        <f t="shared" si="36"/>
        <v>0</v>
      </c>
      <c r="Q150" s="105">
        <f t="shared" si="37"/>
        <v>25170</v>
      </c>
      <c r="R150" s="105">
        <f t="shared" si="38"/>
        <v>25692</v>
      </c>
      <c r="S150" s="105">
        <f t="shared" si="39"/>
        <v>25901</v>
      </c>
      <c r="U150" s="74">
        <f>IF(B150=C150,0,IF(S150&lt;&gt;"-",(S150)/Přehled!$A$1,0))</f>
        <v>61.669047619047618</v>
      </c>
      <c r="W150" s="1"/>
    </row>
    <row r="151" spans="1:23" x14ac:dyDescent="0.25">
      <c r="A151" s="156">
        <v>149</v>
      </c>
      <c r="B151" s="15">
        <v>37446</v>
      </c>
      <c r="C151" s="17"/>
      <c r="D151" s="15">
        <v>3285</v>
      </c>
      <c r="E151" s="16">
        <f t="shared" si="31"/>
        <v>1645</v>
      </c>
      <c r="F151" s="16">
        <f t="shared" si="32"/>
        <v>550</v>
      </c>
      <c r="G151" s="16">
        <f t="shared" si="33"/>
        <v>140</v>
      </c>
      <c r="H151" s="17">
        <f t="shared" si="34"/>
        <v>30</v>
      </c>
      <c r="I151" s="15">
        <f t="shared" si="40"/>
        <v>6242</v>
      </c>
      <c r="J151" s="16">
        <f t="shared" si="40"/>
        <v>3126</v>
      </c>
      <c r="K151" s="16">
        <f t="shared" si="40"/>
        <v>1045</v>
      </c>
      <c r="L151" s="16">
        <f t="shared" si="40"/>
        <v>266</v>
      </c>
      <c r="M151" s="17">
        <f t="shared" si="40"/>
        <v>57</v>
      </c>
      <c r="O151" s="105">
        <f t="shared" si="35"/>
        <v>24962</v>
      </c>
      <c r="P151" s="105">
        <f t="shared" si="36"/>
        <v>0</v>
      </c>
      <c r="Q151" s="105">
        <f t="shared" si="37"/>
        <v>25988</v>
      </c>
      <c r="R151" s="105">
        <f t="shared" si="38"/>
        <v>26501</v>
      </c>
      <c r="S151" s="105">
        <f t="shared" si="39"/>
        <v>26710</v>
      </c>
      <c r="U151" s="74">
        <f>IF(B151=C151,0,IF(S151&lt;&gt;"-",(S151)/Přehled!$A$1,0))</f>
        <v>63.595238095238095</v>
      </c>
      <c r="W151" s="1"/>
    </row>
    <row r="152" spans="1:23" x14ac:dyDescent="0.25">
      <c r="A152" s="156">
        <v>150</v>
      </c>
      <c r="B152" s="15">
        <v>38382</v>
      </c>
      <c r="C152" s="17"/>
      <c r="D152" s="15">
        <v>3310</v>
      </c>
      <c r="E152" s="16">
        <f t="shared" si="31"/>
        <v>1655</v>
      </c>
      <c r="F152" s="16">
        <f t="shared" si="32"/>
        <v>550</v>
      </c>
      <c r="G152" s="16">
        <f t="shared" si="33"/>
        <v>140</v>
      </c>
      <c r="H152" s="17">
        <f t="shared" si="34"/>
        <v>30</v>
      </c>
      <c r="I152" s="15">
        <f t="shared" si="40"/>
        <v>6289</v>
      </c>
      <c r="J152" s="16">
        <f t="shared" si="40"/>
        <v>3145</v>
      </c>
      <c r="K152" s="16">
        <f t="shared" si="40"/>
        <v>1045</v>
      </c>
      <c r="L152" s="16">
        <f t="shared" si="40"/>
        <v>266</v>
      </c>
      <c r="M152" s="17">
        <f t="shared" si="40"/>
        <v>57</v>
      </c>
      <c r="O152" s="105">
        <f t="shared" si="35"/>
        <v>25804</v>
      </c>
      <c r="P152" s="105">
        <f t="shared" si="36"/>
        <v>0</v>
      </c>
      <c r="Q152" s="105">
        <f t="shared" si="37"/>
        <v>26858</v>
      </c>
      <c r="R152" s="105">
        <f t="shared" si="38"/>
        <v>27371</v>
      </c>
      <c r="S152" s="105">
        <f t="shared" si="39"/>
        <v>27580</v>
      </c>
      <c r="U152" s="74">
        <f>IF(B152=C152,0,IF(S152&lt;&gt;"-",(S152)/Přehled!$A$1,0))</f>
        <v>65.666666666666671</v>
      </c>
      <c r="W152" s="1"/>
    </row>
    <row r="153" spans="1:23" x14ac:dyDescent="0.25">
      <c r="A153" s="156">
        <v>151</v>
      </c>
      <c r="B153" s="15">
        <v>39342</v>
      </c>
      <c r="C153" s="17"/>
      <c r="D153" s="15">
        <v>3340</v>
      </c>
      <c r="E153" s="16">
        <f t="shared" si="31"/>
        <v>1670</v>
      </c>
      <c r="F153" s="16">
        <f t="shared" si="32"/>
        <v>555</v>
      </c>
      <c r="G153" s="16">
        <f t="shared" si="33"/>
        <v>140</v>
      </c>
      <c r="H153" s="17">
        <f t="shared" si="34"/>
        <v>30</v>
      </c>
      <c r="I153" s="15">
        <f t="shared" si="40"/>
        <v>6346</v>
      </c>
      <c r="J153" s="16">
        <f t="shared" si="40"/>
        <v>3173</v>
      </c>
      <c r="K153" s="16">
        <f t="shared" si="40"/>
        <v>1055</v>
      </c>
      <c r="L153" s="16">
        <f t="shared" si="40"/>
        <v>266</v>
      </c>
      <c r="M153" s="17">
        <f t="shared" si="40"/>
        <v>57</v>
      </c>
      <c r="O153" s="105">
        <f t="shared" si="35"/>
        <v>26650</v>
      </c>
      <c r="P153" s="105">
        <f t="shared" si="36"/>
        <v>0</v>
      </c>
      <c r="Q153" s="105">
        <f t="shared" si="37"/>
        <v>27713</v>
      </c>
      <c r="R153" s="105">
        <f t="shared" si="38"/>
        <v>28236</v>
      </c>
      <c r="S153" s="105">
        <f t="shared" si="39"/>
        <v>28445</v>
      </c>
      <c r="U153" s="74">
        <f>IF(B153=C153,0,IF(S153&lt;&gt;"-",(S153)/Přehled!$A$1,0))</f>
        <v>67.726190476190482</v>
      </c>
      <c r="W153" s="1"/>
    </row>
    <row r="154" spans="1:23" x14ac:dyDescent="0.25">
      <c r="A154" s="156">
        <v>152</v>
      </c>
      <c r="B154" s="15">
        <v>40325</v>
      </c>
      <c r="C154" s="17"/>
      <c r="D154" s="15">
        <v>3365</v>
      </c>
      <c r="E154" s="16">
        <f t="shared" si="31"/>
        <v>1685</v>
      </c>
      <c r="F154" s="16">
        <f t="shared" si="32"/>
        <v>560</v>
      </c>
      <c r="G154" s="16">
        <f t="shared" si="33"/>
        <v>140</v>
      </c>
      <c r="H154" s="17">
        <f t="shared" si="34"/>
        <v>30</v>
      </c>
      <c r="I154" s="15">
        <f t="shared" si="40"/>
        <v>6394</v>
      </c>
      <c r="J154" s="16">
        <f t="shared" si="40"/>
        <v>3202</v>
      </c>
      <c r="K154" s="16">
        <f t="shared" si="40"/>
        <v>1064</v>
      </c>
      <c r="L154" s="16">
        <f t="shared" si="40"/>
        <v>266</v>
      </c>
      <c r="M154" s="17">
        <f t="shared" si="40"/>
        <v>57</v>
      </c>
      <c r="O154" s="105">
        <f t="shared" si="35"/>
        <v>27537</v>
      </c>
      <c r="P154" s="105">
        <f t="shared" si="36"/>
        <v>0</v>
      </c>
      <c r="Q154" s="105">
        <f t="shared" si="37"/>
        <v>28601</v>
      </c>
      <c r="R154" s="105">
        <f t="shared" si="38"/>
        <v>29133</v>
      </c>
      <c r="S154" s="105">
        <f t="shared" si="39"/>
        <v>29342</v>
      </c>
      <c r="U154" s="74">
        <f>IF(B154=C154,0,IF(S154&lt;&gt;"-",(S154)/Přehled!$A$1,0))</f>
        <v>69.861904761904768</v>
      </c>
      <c r="W154" s="1"/>
    </row>
    <row r="155" spans="1:23" x14ac:dyDescent="0.25">
      <c r="A155" s="156">
        <v>153</v>
      </c>
      <c r="B155" s="15">
        <v>41334</v>
      </c>
      <c r="C155" s="17"/>
      <c r="D155" s="15">
        <v>3390</v>
      </c>
      <c r="E155" s="16">
        <f t="shared" si="31"/>
        <v>1695</v>
      </c>
      <c r="F155" s="16">
        <f t="shared" si="32"/>
        <v>565</v>
      </c>
      <c r="G155" s="16">
        <f t="shared" si="33"/>
        <v>140</v>
      </c>
      <c r="H155" s="17">
        <f t="shared" si="34"/>
        <v>30</v>
      </c>
      <c r="I155" s="15">
        <f t="shared" si="40"/>
        <v>6441</v>
      </c>
      <c r="J155" s="16">
        <f t="shared" si="40"/>
        <v>3221</v>
      </c>
      <c r="K155" s="16">
        <f t="shared" si="40"/>
        <v>1074</v>
      </c>
      <c r="L155" s="16">
        <f t="shared" si="40"/>
        <v>266</v>
      </c>
      <c r="M155" s="17">
        <f t="shared" si="40"/>
        <v>57</v>
      </c>
      <c r="O155" s="105">
        <f t="shared" si="35"/>
        <v>28452</v>
      </c>
      <c r="P155" s="105">
        <f t="shared" si="36"/>
        <v>0</v>
      </c>
      <c r="Q155" s="105">
        <f t="shared" si="37"/>
        <v>29524</v>
      </c>
      <c r="R155" s="105">
        <f t="shared" si="38"/>
        <v>30066</v>
      </c>
      <c r="S155" s="105">
        <f t="shared" si="39"/>
        <v>30275</v>
      </c>
      <c r="U155" s="74">
        <f>IF(B155=C155,0,IF(S155&lt;&gt;"-",(S155)/Přehled!$A$1,0))</f>
        <v>72.083333333333329</v>
      </c>
      <c r="W155" s="1"/>
    </row>
    <row r="156" spans="1:23" x14ac:dyDescent="0.25">
      <c r="A156" s="156">
        <v>154</v>
      </c>
      <c r="B156" s="15">
        <v>42367</v>
      </c>
      <c r="C156" s="17"/>
      <c r="D156" s="15">
        <v>3415</v>
      </c>
      <c r="E156" s="16">
        <f t="shared" si="31"/>
        <v>1710</v>
      </c>
      <c r="F156" s="16">
        <f t="shared" si="32"/>
        <v>570</v>
      </c>
      <c r="G156" s="16">
        <f t="shared" si="33"/>
        <v>145</v>
      </c>
      <c r="H156" s="17">
        <f t="shared" si="34"/>
        <v>30</v>
      </c>
      <c r="I156" s="15">
        <f t="shared" si="40"/>
        <v>6489</v>
      </c>
      <c r="J156" s="16">
        <f t="shared" si="40"/>
        <v>3249</v>
      </c>
      <c r="K156" s="16">
        <f t="shared" si="40"/>
        <v>1083</v>
      </c>
      <c r="L156" s="16">
        <f t="shared" si="40"/>
        <v>276</v>
      </c>
      <c r="M156" s="17">
        <f t="shared" si="40"/>
        <v>57</v>
      </c>
      <c r="O156" s="105">
        <f t="shared" si="35"/>
        <v>29389</v>
      </c>
      <c r="P156" s="105">
        <f t="shared" si="36"/>
        <v>0</v>
      </c>
      <c r="Q156" s="105">
        <f t="shared" si="37"/>
        <v>30463</v>
      </c>
      <c r="R156" s="105">
        <f t="shared" si="38"/>
        <v>30994</v>
      </c>
      <c r="S156" s="105">
        <f t="shared" si="39"/>
        <v>31213</v>
      </c>
      <c r="U156" s="74">
        <f>IF(B156=C156,0,IF(S156&lt;&gt;"-",(S156)/Přehled!$A$1,0))</f>
        <v>74.316666666666663</v>
      </c>
      <c r="W156" s="1"/>
    </row>
    <row r="157" spans="1:23" x14ac:dyDescent="0.25">
      <c r="A157" s="156">
        <v>155</v>
      </c>
      <c r="B157" s="15">
        <v>43426</v>
      </c>
      <c r="C157" s="17"/>
      <c r="D157" s="15">
        <v>3445</v>
      </c>
      <c r="E157" s="16">
        <f t="shared" si="31"/>
        <v>1725</v>
      </c>
      <c r="F157" s="16">
        <f t="shared" si="32"/>
        <v>575</v>
      </c>
      <c r="G157" s="16">
        <f t="shared" si="33"/>
        <v>145</v>
      </c>
      <c r="H157" s="17">
        <f t="shared" si="34"/>
        <v>30</v>
      </c>
      <c r="I157" s="15">
        <f t="shared" si="40"/>
        <v>6546</v>
      </c>
      <c r="J157" s="16">
        <f t="shared" si="40"/>
        <v>3278</v>
      </c>
      <c r="K157" s="16">
        <f t="shared" si="40"/>
        <v>1093</v>
      </c>
      <c r="L157" s="16">
        <f t="shared" si="40"/>
        <v>276</v>
      </c>
      <c r="M157" s="17">
        <f t="shared" si="40"/>
        <v>57</v>
      </c>
      <c r="O157" s="105">
        <f t="shared" si="35"/>
        <v>30334</v>
      </c>
      <c r="P157" s="105">
        <f t="shared" si="36"/>
        <v>0</v>
      </c>
      <c r="Q157" s="105">
        <f t="shared" si="37"/>
        <v>31416</v>
      </c>
      <c r="R157" s="105">
        <f t="shared" si="38"/>
        <v>31957</v>
      </c>
      <c r="S157" s="105">
        <f t="shared" si="39"/>
        <v>32176</v>
      </c>
      <c r="U157" s="74">
        <f>IF(B157=C157,0,IF(S157&lt;&gt;"-",(S157)/Přehled!$A$1,0))</f>
        <v>76.609523809523807</v>
      </c>
      <c r="W157" s="1"/>
    </row>
    <row r="158" spans="1:23" x14ac:dyDescent="0.25">
      <c r="A158" s="156">
        <v>156</v>
      </c>
      <c r="B158" s="15">
        <v>44512</v>
      </c>
      <c r="C158" s="17"/>
      <c r="D158" s="15">
        <v>3470</v>
      </c>
      <c r="E158" s="16">
        <f t="shared" si="31"/>
        <v>1735</v>
      </c>
      <c r="F158" s="16">
        <f t="shared" si="32"/>
        <v>580</v>
      </c>
      <c r="G158" s="16">
        <f t="shared" si="33"/>
        <v>145</v>
      </c>
      <c r="H158" s="17">
        <f t="shared" si="34"/>
        <v>30</v>
      </c>
      <c r="I158" s="15">
        <f t="shared" si="40"/>
        <v>6593</v>
      </c>
      <c r="J158" s="16">
        <f t="shared" si="40"/>
        <v>3297</v>
      </c>
      <c r="K158" s="16">
        <f t="shared" si="40"/>
        <v>1102</v>
      </c>
      <c r="L158" s="16">
        <f t="shared" si="40"/>
        <v>276</v>
      </c>
      <c r="M158" s="17">
        <f t="shared" si="40"/>
        <v>57</v>
      </c>
      <c r="O158" s="105">
        <f t="shared" si="35"/>
        <v>31326</v>
      </c>
      <c r="P158" s="105">
        <f t="shared" si="36"/>
        <v>0</v>
      </c>
      <c r="Q158" s="105">
        <f t="shared" si="37"/>
        <v>32418</v>
      </c>
      <c r="R158" s="105">
        <f t="shared" si="38"/>
        <v>32968</v>
      </c>
      <c r="S158" s="105">
        <f t="shared" si="39"/>
        <v>33187</v>
      </c>
      <c r="U158" s="74">
        <f>IF(B158=C158,0,IF(S158&lt;&gt;"-",(S158)/Přehled!$A$1,0))</f>
        <v>79.016666666666666</v>
      </c>
      <c r="W158" s="1"/>
    </row>
    <row r="159" spans="1:23" x14ac:dyDescent="0.25">
      <c r="A159" s="156">
        <v>157</v>
      </c>
      <c r="B159" s="15">
        <v>45625</v>
      </c>
      <c r="C159" s="17"/>
      <c r="D159" s="15">
        <v>3500</v>
      </c>
      <c r="E159" s="16">
        <f t="shared" si="31"/>
        <v>1750</v>
      </c>
      <c r="F159" s="16">
        <f t="shared" si="32"/>
        <v>585</v>
      </c>
      <c r="G159" s="16">
        <f t="shared" si="33"/>
        <v>145</v>
      </c>
      <c r="H159" s="17">
        <f t="shared" si="34"/>
        <v>30</v>
      </c>
      <c r="I159" s="15">
        <f t="shared" ref="I159:M187" si="41">ROUNDUP(D159*1.9,0)</f>
        <v>6650</v>
      </c>
      <c r="J159" s="16">
        <f t="shared" si="41"/>
        <v>3325</v>
      </c>
      <c r="K159" s="16">
        <f t="shared" si="41"/>
        <v>1112</v>
      </c>
      <c r="L159" s="16">
        <f t="shared" si="41"/>
        <v>276</v>
      </c>
      <c r="M159" s="17">
        <f t="shared" si="41"/>
        <v>57</v>
      </c>
      <c r="O159" s="105">
        <f t="shared" si="35"/>
        <v>32325</v>
      </c>
      <c r="P159" s="105">
        <f t="shared" si="36"/>
        <v>0</v>
      </c>
      <c r="Q159" s="105">
        <f t="shared" si="37"/>
        <v>33426</v>
      </c>
      <c r="R159" s="105">
        <f t="shared" si="38"/>
        <v>33986</v>
      </c>
      <c r="S159" s="105">
        <f t="shared" si="39"/>
        <v>34205</v>
      </c>
      <c r="U159" s="74">
        <f>IF(B159=C159,0,IF(S159&lt;&gt;"-",(S159)/Přehled!$A$1,0))</f>
        <v>81.44047619047619</v>
      </c>
      <c r="W159" s="1"/>
    </row>
    <row r="160" spans="1:23" x14ac:dyDescent="0.25">
      <c r="A160" s="156">
        <v>158</v>
      </c>
      <c r="B160" s="15">
        <v>46765</v>
      </c>
      <c r="C160" s="17"/>
      <c r="D160" s="15">
        <v>3525</v>
      </c>
      <c r="E160" s="16">
        <f t="shared" si="31"/>
        <v>1765</v>
      </c>
      <c r="F160" s="16">
        <f t="shared" si="32"/>
        <v>590</v>
      </c>
      <c r="G160" s="16">
        <f t="shared" si="33"/>
        <v>150</v>
      </c>
      <c r="H160" s="17">
        <f t="shared" si="34"/>
        <v>30</v>
      </c>
      <c r="I160" s="15">
        <f t="shared" si="41"/>
        <v>6698</v>
      </c>
      <c r="J160" s="16">
        <f t="shared" si="41"/>
        <v>3354</v>
      </c>
      <c r="K160" s="16">
        <f t="shared" si="41"/>
        <v>1121</v>
      </c>
      <c r="L160" s="16">
        <f t="shared" si="41"/>
        <v>285</v>
      </c>
      <c r="M160" s="17">
        <f t="shared" si="41"/>
        <v>57</v>
      </c>
      <c r="N160" s="105"/>
      <c r="O160" s="105">
        <f t="shared" si="35"/>
        <v>33369</v>
      </c>
      <c r="P160" s="105">
        <f t="shared" si="36"/>
        <v>0</v>
      </c>
      <c r="Q160" s="105">
        <f t="shared" si="37"/>
        <v>34471</v>
      </c>
      <c r="R160" s="105">
        <f t="shared" si="38"/>
        <v>35022</v>
      </c>
      <c r="S160" s="105">
        <f t="shared" si="39"/>
        <v>35250</v>
      </c>
      <c r="T160" s="60"/>
      <c r="U160" s="74">
        <f>IF(B160=C160,0,IF(S160&lt;&gt;"-",(S160)/Přehled!$A$1,0))</f>
        <v>83.928571428571431</v>
      </c>
      <c r="W160" s="1"/>
    </row>
    <row r="161" spans="1:23" x14ac:dyDescent="0.25">
      <c r="A161" s="156">
        <v>159</v>
      </c>
      <c r="B161" s="15">
        <v>47934</v>
      </c>
      <c r="C161" s="17"/>
      <c r="D161" s="15">
        <v>3550</v>
      </c>
      <c r="E161" s="16">
        <f t="shared" si="31"/>
        <v>1775</v>
      </c>
      <c r="F161" s="16">
        <f t="shared" si="32"/>
        <v>590</v>
      </c>
      <c r="G161" s="16">
        <f t="shared" si="33"/>
        <v>150</v>
      </c>
      <c r="H161" s="17">
        <f t="shared" si="34"/>
        <v>30</v>
      </c>
      <c r="I161" s="15">
        <f t="shared" si="41"/>
        <v>6745</v>
      </c>
      <c r="J161" s="16">
        <f t="shared" si="41"/>
        <v>3373</v>
      </c>
      <c r="K161" s="16">
        <f t="shared" si="41"/>
        <v>1121</v>
      </c>
      <c r="L161" s="16">
        <f t="shared" si="41"/>
        <v>285</v>
      </c>
      <c r="M161" s="17">
        <f t="shared" si="41"/>
        <v>57</v>
      </c>
      <c r="N161" s="105"/>
      <c r="O161" s="105">
        <f t="shared" si="35"/>
        <v>34444</v>
      </c>
      <c r="P161" s="105">
        <f t="shared" si="36"/>
        <v>0</v>
      </c>
      <c r="Q161" s="105">
        <f t="shared" si="37"/>
        <v>35574</v>
      </c>
      <c r="R161" s="105">
        <f t="shared" si="38"/>
        <v>36125</v>
      </c>
      <c r="S161" s="105">
        <f t="shared" si="39"/>
        <v>36353</v>
      </c>
      <c r="T161" s="60"/>
      <c r="U161" s="74">
        <f>IF(B161=C161,0,IF(S161&lt;&gt;"-",(S161)/Přehled!$A$1,0))</f>
        <v>86.554761904761904</v>
      </c>
      <c r="W161" s="1"/>
    </row>
    <row r="162" spans="1:23" x14ac:dyDescent="0.25">
      <c r="A162" s="156">
        <v>160</v>
      </c>
      <c r="B162" s="15">
        <v>49133</v>
      </c>
      <c r="C162" s="17"/>
      <c r="D162" s="15">
        <v>3580</v>
      </c>
      <c r="E162" s="16">
        <f t="shared" si="31"/>
        <v>1790</v>
      </c>
      <c r="F162" s="16">
        <f t="shared" si="32"/>
        <v>595</v>
      </c>
      <c r="G162" s="16">
        <f t="shared" si="33"/>
        <v>150</v>
      </c>
      <c r="H162" s="17">
        <f t="shared" si="34"/>
        <v>30</v>
      </c>
      <c r="I162" s="15">
        <f t="shared" si="41"/>
        <v>6802</v>
      </c>
      <c r="J162" s="16">
        <f t="shared" si="41"/>
        <v>3401</v>
      </c>
      <c r="K162" s="16">
        <f t="shared" si="41"/>
        <v>1131</v>
      </c>
      <c r="L162" s="16">
        <f t="shared" si="41"/>
        <v>285</v>
      </c>
      <c r="M162" s="17">
        <f t="shared" si="41"/>
        <v>57</v>
      </c>
      <c r="N162" s="105"/>
      <c r="O162" s="105">
        <f t="shared" si="35"/>
        <v>35529</v>
      </c>
      <c r="P162" s="105">
        <f t="shared" si="36"/>
        <v>0</v>
      </c>
      <c r="Q162" s="105">
        <f t="shared" si="37"/>
        <v>36668</v>
      </c>
      <c r="R162" s="105">
        <f t="shared" si="38"/>
        <v>37229</v>
      </c>
      <c r="S162" s="105">
        <f t="shared" si="39"/>
        <v>37457</v>
      </c>
      <c r="T162" s="60"/>
      <c r="U162" s="74">
        <f>IF(B162=C162,0,IF(S162&lt;&gt;"-",(S162)/Přehled!$A$1,0))</f>
        <v>89.183333333333337</v>
      </c>
      <c r="W162" s="1"/>
    </row>
    <row r="163" spans="1:23" x14ac:dyDescent="0.25">
      <c r="A163" s="156">
        <v>161</v>
      </c>
      <c r="B163" s="15">
        <v>50361</v>
      </c>
      <c r="C163" s="17"/>
      <c r="D163" s="15">
        <v>3605</v>
      </c>
      <c r="E163" s="16">
        <f t="shared" si="31"/>
        <v>1805</v>
      </c>
      <c r="F163" s="16">
        <f t="shared" si="32"/>
        <v>600</v>
      </c>
      <c r="G163" s="16">
        <f t="shared" si="33"/>
        <v>150</v>
      </c>
      <c r="H163" s="17">
        <f t="shared" si="34"/>
        <v>30</v>
      </c>
      <c r="I163" s="15">
        <f t="shared" si="41"/>
        <v>6850</v>
      </c>
      <c r="J163" s="16">
        <f t="shared" si="41"/>
        <v>3430</v>
      </c>
      <c r="K163" s="16">
        <f t="shared" si="41"/>
        <v>1140</v>
      </c>
      <c r="L163" s="16">
        <f t="shared" si="41"/>
        <v>285</v>
      </c>
      <c r="M163" s="17">
        <f t="shared" si="41"/>
        <v>57</v>
      </c>
      <c r="N163" s="105"/>
      <c r="O163" s="105">
        <f t="shared" si="35"/>
        <v>36661</v>
      </c>
      <c r="P163" s="105">
        <f t="shared" si="36"/>
        <v>0</v>
      </c>
      <c r="Q163" s="105">
        <f t="shared" si="37"/>
        <v>37801</v>
      </c>
      <c r="R163" s="105">
        <f t="shared" si="38"/>
        <v>38371</v>
      </c>
      <c r="S163" s="105">
        <f t="shared" si="39"/>
        <v>38599</v>
      </c>
      <c r="T163" s="60"/>
      <c r="U163" s="74">
        <f>IF(B163=C163,0,IF(S163&lt;&gt;"-",(S163)/Přehled!$A$1,0))</f>
        <v>91.902380952380952</v>
      </c>
      <c r="W163" s="1"/>
    </row>
    <row r="164" spans="1:23" x14ac:dyDescent="0.25">
      <c r="A164" s="156">
        <v>162</v>
      </c>
      <c r="B164" s="15">
        <v>51620</v>
      </c>
      <c r="C164" s="17"/>
      <c r="D164" s="15">
        <v>3635</v>
      </c>
      <c r="E164" s="16">
        <f t="shared" si="31"/>
        <v>1820</v>
      </c>
      <c r="F164" s="16">
        <f t="shared" si="32"/>
        <v>605</v>
      </c>
      <c r="G164" s="16">
        <f t="shared" si="33"/>
        <v>150</v>
      </c>
      <c r="H164" s="17">
        <f t="shared" si="34"/>
        <v>30</v>
      </c>
      <c r="I164" s="15">
        <f t="shared" si="41"/>
        <v>6907</v>
      </c>
      <c r="J164" s="16">
        <f t="shared" si="41"/>
        <v>3458</v>
      </c>
      <c r="K164" s="16">
        <f t="shared" si="41"/>
        <v>1150</v>
      </c>
      <c r="L164" s="16">
        <f t="shared" si="41"/>
        <v>285</v>
      </c>
      <c r="M164" s="17">
        <f t="shared" si="41"/>
        <v>57</v>
      </c>
      <c r="N164" s="105"/>
      <c r="O164" s="105">
        <f t="shared" si="35"/>
        <v>37806</v>
      </c>
      <c r="P164" s="105">
        <f t="shared" si="36"/>
        <v>0</v>
      </c>
      <c r="Q164" s="105">
        <f t="shared" si="37"/>
        <v>38955</v>
      </c>
      <c r="R164" s="105">
        <f t="shared" si="38"/>
        <v>39535</v>
      </c>
      <c r="S164" s="105">
        <f t="shared" si="39"/>
        <v>39763</v>
      </c>
      <c r="T164" s="60"/>
      <c r="U164" s="74">
        <f>IF(B164=C164,0,IF(S164&lt;&gt;"-",(S164)/Přehled!$A$1,0))</f>
        <v>94.673809523809524</v>
      </c>
      <c r="W164" s="1"/>
    </row>
    <row r="165" spans="1:23" x14ac:dyDescent="0.25">
      <c r="A165" s="156">
        <v>163</v>
      </c>
      <c r="B165" s="15">
        <v>52910</v>
      </c>
      <c r="C165" s="17"/>
      <c r="D165" s="15">
        <v>3660</v>
      </c>
      <c r="E165" s="16">
        <f t="shared" si="31"/>
        <v>1830</v>
      </c>
      <c r="F165" s="16">
        <f t="shared" si="32"/>
        <v>610</v>
      </c>
      <c r="G165" s="16">
        <f t="shared" si="33"/>
        <v>155</v>
      </c>
      <c r="H165" s="17">
        <f t="shared" si="34"/>
        <v>30</v>
      </c>
      <c r="I165" s="15">
        <f t="shared" si="41"/>
        <v>6954</v>
      </c>
      <c r="J165" s="16">
        <f t="shared" si="41"/>
        <v>3477</v>
      </c>
      <c r="K165" s="16">
        <f t="shared" si="41"/>
        <v>1159</v>
      </c>
      <c r="L165" s="16">
        <f t="shared" si="41"/>
        <v>295</v>
      </c>
      <c r="M165" s="17">
        <f t="shared" si="41"/>
        <v>57</v>
      </c>
      <c r="N165" s="105"/>
      <c r="O165" s="105">
        <f t="shared" si="35"/>
        <v>39002</v>
      </c>
      <c r="P165" s="105">
        <f t="shared" si="36"/>
        <v>0</v>
      </c>
      <c r="Q165" s="105">
        <f t="shared" si="37"/>
        <v>40161</v>
      </c>
      <c r="R165" s="105">
        <f t="shared" si="38"/>
        <v>40730</v>
      </c>
      <c r="S165" s="105">
        <f t="shared" si="39"/>
        <v>40968</v>
      </c>
      <c r="T165" s="60"/>
      <c r="U165" s="74">
        <f>IF(B165=C165,0,IF(S165&lt;&gt;"-",(S165)/Přehled!$A$1,0))</f>
        <v>97.542857142857144</v>
      </c>
      <c r="W165" s="1"/>
    </row>
    <row r="166" spans="1:23" x14ac:dyDescent="0.25">
      <c r="A166" s="156">
        <v>164</v>
      </c>
      <c r="B166" s="15">
        <v>54233</v>
      </c>
      <c r="C166" s="17"/>
      <c r="D166" s="15">
        <v>3685</v>
      </c>
      <c r="E166" s="16">
        <f t="shared" si="31"/>
        <v>1845</v>
      </c>
      <c r="F166" s="16">
        <f t="shared" si="32"/>
        <v>615</v>
      </c>
      <c r="G166" s="16">
        <f t="shared" si="33"/>
        <v>155</v>
      </c>
      <c r="H166" s="17">
        <f t="shared" si="34"/>
        <v>30</v>
      </c>
      <c r="I166" s="15">
        <f t="shared" si="41"/>
        <v>7002</v>
      </c>
      <c r="J166" s="16">
        <f t="shared" si="41"/>
        <v>3506</v>
      </c>
      <c r="K166" s="16">
        <f t="shared" si="41"/>
        <v>1169</v>
      </c>
      <c r="L166" s="16">
        <f t="shared" si="41"/>
        <v>295</v>
      </c>
      <c r="M166" s="17">
        <f t="shared" si="41"/>
        <v>57</v>
      </c>
      <c r="N166" s="105"/>
      <c r="O166" s="105">
        <f t="shared" si="35"/>
        <v>40229</v>
      </c>
      <c r="P166" s="105">
        <f t="shared" si="36"/>
        <v>0</v>
      </c>
      <c r="Q166" s="105">
        <f t="shared" si="37"/>
        <v>41387</v>
      </c>
      <c r="R166" s="105">
        <f t="shared" si="38"/>
        <v>41966</v>
      </c>
      <c r="S166" s="105">
        <f t="shared" si="39"/>
        <v>42204</v>
      </c>
      <c r="T166" s="60"/>
      <c r="U166" s="74">
        <f>IF(B166=C166,0,IF(S166&lt;&gt;"-",(S166)/Přehled!$A$1,0))</f>
        <v>100.48571428571428</v>
      </c>
      <c r="W166" s="1"/>
    </row>
    <row r="167" spans="1:23" x14ac:dyDescent="0.25">
      <c r="A167" s="156">
        <v>165</v>
      </c>
      <c r="B167" s="15">
        <v>55589</v>
      </c>
      <c r="C167" s="17"/>
      <c r="D167" s="15">
        <v>3715</v>
      </c>
      <c r="E167" s="16">
        <f t="shared" si="31"/>
        <v>1860</v>
      </c>
      <c r="F167" s="16">
        <f t="shared" si="32"/>
        <v>620</v>
      </c>
      <c r="G167" s="16">
        <f t="shared" si="33"/>
        <v>155</v>
      </c>
      <c r="H167" s="17">
        <f t="shared" si="34"/>
        <v>30</v>
      </c>
      <c r="I167" s="15">
        <f t="shared" si="41"/>
        <v>7059</v>
      </c>
      <c r="J167" s="16">
        <f t="shared" si="41"/>
        <v>3534</v>
      </c>
      <c r="K167" s="16">
        <f t="shared" si="41"/>
        <v>1178</v>
      </c>
      <c r="L167" s="16">
        <f t="shared" si="41"/>
        <v>295</v>
      </c>
      <c r="M167" s="17">
        <f t="shared" si="41"/>
        <v>57</v>
      </c>
      <c r="N167" s="105"/>
      <c r="O167" s="105">
        <f t="shared" si="35"/>
        <v>41471</v>
      </c>
      <c r="P167" s="105">
        <f t="shared" si="36"/>
        <v>0</v>
      </c>
      <c r="Q167" s="105">
        <f t="shared" si="37"/>
        <v>42640</v>
      </c>
      <c r="R167" s="105">
        <f t="shared" si="38"/>
        <v>43228</v>
      </c>
      <c r="S167" s="105">
        <f t="shared" si="39"/>
        <v>43466</v>
      </c>
      <c r="T167" s="60"/>
      <c r="U167" s="74">
        <f>IF(B167=C167,0,IF(S167&lt;&gt;"-",(S167)/Přehled!$A$1,0))</f>
        <v>103.49047619047619</v>
      </c>
      <c r="W167" s="1"/>
    </row>
    <row r="168" spans="1:23" x14ac:dyDescent="0.25">
      <c r="A168" s="156">
        <v>166</v>
      </c>
      <c r="B168" s="15">
        <v>56979</v>
      </c>
      <c r="C168" s="17"/>
      <c r="D168" s="15">
        <v>3740</v>
      </c>
      <c r="E168" s="16">
        <f t="shared" si="31"/>
        <v>1870</v>
      </c>
      <c r="F168" s="16">
        <f t="shared" si="32"/>
        <v>625</v>
      </c>
      <c r="G168" s="16">
        <f t="shared" si="33"/>
        <v>155</v>
      </c>
      <c r="H168" s="17">
        <f t="shared" si="34"/>
        <v>30</v>
      </c>
      <c r="I168" s="15">
        <f t="shared" si="41"/>
        <v>7106</v>
      </c>
      <c r="J168" s="16">
        <f t="shared" si="41"/>
        <v>3553</v>
      </c>
      <c r="K168" s="16">
        <f t="shared" si="41"/>
        <v>1188</v>
      </c>
      <c r="L168" s="16">
        <f t="shared" si="41"/>
        <v>295</v>
      </c>
      <c r="M168" s="17">
        <f t="shared" si="41"/>
        <v>57</v>
      </c>
      <c r="N168" s="105"/>
      <c r="O168" s="105">
        <f t="shared" si="35"/>
        <v>42767</v>
      </c>
      <c r="P168" s="105">
        <f t="shared" si="36"/>
        <v>0</v>
      </c>
      <c r="Q168" s="105">
        <f t="shared" si="37"/>
        <v>43944</v>
      </c>
      <c r="R168" s="105">
        <f t="shared" si="38"/>
        <v>44542</v>
      </c>
      <c r="S168" s="105">
        <f t="shared" si="39"/>
        <v>44780</v>
      </c>
      <c r="T168" s="60"/>
      <c r="U168" s="74">
        <f>IF(B168=C168,0,IF(S168&lt;&gt;"-",(S168)/Přehled!$A$1,0))</f>
        <v>106.61904761904762</v>
      </c>
      <c r="W168" s="1"/>
    </row>
    <row r="169" spans="1:23" x14ac:dyDescent="0.25">
      <c r="A169" s="156">
        <v>167</v>
      </c>
      <c r="B169" s="15">
        <v>58403</v>
      </c>
      <c r="C169" s="17"/>
      <c r="D169" s="15">
        <v>3770</v>
      </c>
      <c r="E169" s="16">
        <f t="shared" si="31"/>
        <v>1885</v>
      </c>
      <c r="F169" s="16">
        <f t="shared" si="32"/>
        <v>630</v>
      </c>
      <c r="G169" s="16">
        <f t="shared" si="33"/>
        <v>160</v>
      </c>
      <c r="H169" s="17">
        <f t="shared" si="34"/>
        <v>30</v>
      </c>
      <c r="I169" s="15">
        <f t="shared" si="41"/>
        <v>7163</v>
      </c>
      <c r="J169" s="16">
        <f t="shared" si="41"/>
        <v>3582</v>
      </c>
      <c r="K169" s="16">
        <f t="shared" si="41"/>
        <v>1197</v>
      </c>
      <c r="L169" s="16">
        <f t="shared" si="41"/>
        <v>304</v>
      </c>
      <c r="M169" s="17">
        <f t="shared" si="41"/>
        <v>57</v>
      </c>
      <c r="N169" s="105"/>
      <c r="O169" s="105">
        <f t="shared" si="35"/>
        <v>44077</v>
      </c>
      <c r="P169" s="105">
        <f t="shared" si="36"/>
        <v>0</v>
      </c>
      <c r="Q169" s="105">
        <f t="shared" si="37"/>
        <v>45264</v>
      </c>
      <c r="R169" s="105">
        <f t="shared" si="38"/>
        <v>45853</v>
      </c>
      <c r="S169" s="105">
        <f t="shared" si="39"/>
        <v>46100</v>
      </c>
      <c r="T169" s="60"/>
      <c r="U169" s="74">
        <f>IF(B169=C169,0,IF(S169&lt;&gt;"-",(S169)/Přehled!$A$1,0))</f>
        <v>109.76190476190476</v>
      </c>
      <c r="W169" s="1"/>
    </row>
    <row r="170" spans="1:23" x14ac:dyDescent="0.25">
      <c r="A170" s="156">
        <v>168</v>
      </c>
      <c r="B170" s="15">
        <v>59863</v>
      </c>
      <c r="C170" s="17"/>
      <c r="D170" s="15">
        <v>3795</v>
      </c>
      <c r="E170" s="16">
        <f t="shared" si="31"/>
        <v>1900</v>
      </c>
      <c r="F170" s="16">
        <f t="shared" si="32"/>
        <v>635</v>
      </c>
      <c r="G170" s="16">
        <f t="shared" si="33"/>
        <v>160</v>
      </c>
      <c r="H170" s="17">
        <f t="shared" si="34"/>
        <v>30</v>
      </c>
      <c r="I170" s="15">
        <f t="shared" si="41"/>
        <v>7211</v>
      </c>
      <c r="J170" s="16">
        <f t="shared" si="41"/>
        <v>3610</v>
      </c>
      <c r="K170" s="16">
        <f t="shared" si="41"/>
        <v>1207</v>
      </c>
      <c r="L170" s="16">
        <f t="shared" si="41"/>
        <v>304</v>
      </c>
      <c r="M170" s="17">
        <f t="shared" si="41"/>
        <v>57</v>
      </c>
      <c r="N170" s="105"/>
      <c r="O170" s="105">
        <f t="shared" si="35"/>
        <v>45441</v>
      </c>
      <c r="P170" s="105">
        <f t="shared" si="36"/>
        <v>0</v>
      </c>
      <c r="Q170" s="105">
        <f t="shared" si="37"/>
        <v>46628</v>
      </c>
      <c r="R170" s="105">
        <f t="shared" si="38"/>
        <v>47227</v>
      </c>
      <c r="S170" s="105">
        <f t="shared" si="39"/>
        <v>47474</v>
      </c>
      <c r="T170" s="60"/>
      <c r="U170" s="74">
        <f>IF(B170=C170,0,IF(S170&lt;&gt;"-",(S170)/Přehled!$A$1,0))</f>
        <v>113.03333333333333</v>
      </c>
      <c r="W170" s="1"/>
    </row>
    <row r="171" spans="1:23" x14ac:dyDescent="0.25">
      <c r="A171" s="156">
        <v>169</v>
      </c>
      <c r="B171" s="15">
        <v>61360</v>
      </c>
      <c r="C171" s="17"/>
      <c r="D171" s="15">
        <v>3820</v>
      </c>
      <c r="E171" s="16">
        <f t="shared" si="31"/>
        <v>1910</v>
      </c>
      <c r="F171" s="16">
        <f t="shared" si="32"/>
        <v>635</v>
      </c>
      <c r="G171" s="16">
        <f t="shared" si="33"/>
        <v>160</v>
      </c>
      <c r="H171" s="17">
        <f t="shared" si="34"/>
        <v>30</v>
      </c>
      <c r="I171" s="15">
        <f t="shared" si="41"/>
        <v>7258</v>
      </c>
      <c r="J171" s="16">
        <f t="shared" si="41"/>
        <v>3629</v>
      </c>
      <c r="K171" s="16">
        <f t="shared" si="41"/>
        <v>1207</v>
      </c>
      <c r="L171" s="16">
        <f t="shared" si="41"/>
        <v>304</v>
      </c>
      <c r="M171" s="17">
        <f t="shared" si="41"/>
        <v>57</v>
      </c>
      <c r="N171" s="105"/>
      <c r="O171" s="105">
        <f t="shared" si="35"/>
        <v>46844</v>
      </c>
      <c r="P171" s="105">
        <f t="shared" si="36"/>
        <v>0</v>
      </c>
      <c r="Q171" s="105">
        <f t="shared" si="37"/>
        <v>48059</v>
      </c>
      <c r="R171" s="105">
        <f t="shared" si="38"/>
        <v>48658</v>
      </c>
      <c r="S171" s="105">
        <f t="shared" si="39"/>
        <v>48905</v>
      </c>
      <c r="T171" s="60"/>
      <c r="U171" s="74">
        <f>IF(B171=C171,0,IF(S171&lt;&gt;"-",(S171)/Přehled!$A$1,0))</f>
        <v>116.44047619047619</v>
      </c>
      <c r="W171" s="1"/>
    </row>
    <row r="172" spans="1:23" x14ac:dyDescent="0.25">
      <c r="A172" s="156">
        <v>170</v>
      </c>
      <c r="B172" s="15">
        <v>62894</v>
      </c>
      <c r="C172" s="17"/>
      <c r="D172" s="15">
        <v>3850</v>
      </c>
      <c r="E172" s="16">
        <f t="shared" si="31"/>
        <v>1925</v>
      </c>
      <c r="F172" s="16">
        <f t="shared" si="32"/>
        <v>640</v>
      </c>
      <c r="G172" s="16">
        <f t="shared" si="33"/>
        <v>160</v>
      </c>
      <c r="H172" s="17">
        <f t="shared" si="34"/>
        <v>30</v>
      </c>
      <c r="I172" s="15">
        <f t="shared" si="41"/>
        <v>7315</v>
      </c>
      <c r="J172" s="16">
        <f t="shared" si="41"/>
        <v>3658</v>
      </c>
      <c r="K172" s="16">
        <f t="shared" si="41"/>
        <v>1216</v>
      </c>
      <c r="L172" s="16">
        <f t="shared" si="41"/>
        <v>304</v>
      </c>
      <c r="M172" s="17">
        <f t="shared" si="41"/>
        <v>57</v>
      </c>
      <c r="N172" s="105"/>
      <c r="O172" s="105">
        <f t="shared" si="35"/>
        <v>48264</v>
      </c>
      <c r="P172" s="105">
        <f t="shared" si="36"/>
        <v>0</v>
      </c>
      <c r="Q172" s="105">
        <f t="shared" si="37"/>
        <v>49489</v>
      </c>
      <c r="R172" s="105">
        <f t="shared" si="38"/>
        <v>50097</v>
      </c>
      <c r="S172" s="105">
        <f t="shared" si="39"/>
        <v>50344</v>
      </c>
      <c r="T172" s="60"/>
      <c r="U172" s="74">
        <f>IF(B172=C172,0,IF(S172&lt;&gt;"-",(S172)/Přehled!$A$1,0))</f>
        <v>119.86666666666666</v>
      </c>
      <c r="W172" s="1"/>
    </row>
    <row r="173" spans="1:23" x14ac:dyDescent="0.25">
      <c r="A173" s="156">
        <v>171</v>
      </c>
      <c r="B173" s="15">
        <v>64466</v>
      </c>
      <c r="C173" s="17"/>
      <c r="D173" s="15">
        <v>3875</v>
      </c>
      <c r="E173" s="16">
        <f t="shared" si="31"/>
        <v>1940</v>
      </c>
      <c r="F173" s="16">
        <f t="shared" si="32"/>
        <v>645</v>
      </c>
      <c r="G173" s="16">
        <f t="shared" si="33"/>
        <v>160</v>
      </c>
      <c r="H173" s="17">
        <f t="shared" si="34"/>
        <v>30</v>
      </c>
      <c r="I173" s="15">
        <f t="shared" si="41"/>
        <v>7363</v>
      </c>
      <c r="J173" s="16">
        <f t="shared" si="41"/>
        <v>3686</v>
      </c>
      <c r="K173" s="16">
        <f t="shared" si="41"/>
        <v>1226</v>
      </c>
      <c r="L173" s="16">
        <f t="shared" si="41"/>
        <v>304</v>
      </c>
      <c r="M173" s="17">
        <f t="shared" si="41"/>
        <v>57</v>
      </c>
      <c r="N173" s="105"/>
      <c r="O173" s="105">
        <f t="shared" si="35"/>
        <v>49740</v>
      </c>
      <c r="P173" s="105">
        <f t="shared" si="36"/>
        <v>0</v>
      </c>
      <c r="Q173" s="105">
        <f t="shared" si="37"/>
        <v>50965</v>
      </c>
      <c r="R173" s="105">
        <f t="shared" si="38"/>
        <v>51583</v>
      </c>
      <c r="S173" s="105">
        <f t="shared" si="39"/>
        <v>51830</v>
      </c>
      <c r="T173" s="60"/>
      <c r="U173" s="74">
        <f>IF(B173=C173,0,IF(S173&lt;&gt;"-",(S173)/Přehled!$A$1,0))</f>
        <v>123.4047619047619</v>
      </c>
      <c r="W173" s="1"/>
    </row>
    <row r="174" spans="1:23" x14ac:dyDescent="0.25">
      <c r="A174" s="156">
        <v>172</v>
      </c>
      <c r="B174" s="15">
        <v>66078</v>
      </c>
      <c r="C174" s="17"/>
      <c r="D174" s="15">
        <v>3905</v>
      </c>
      <c r="E174" s="16">
        <f t="shared" si="31"/>
        <v>1955</v>
      </c>
      <c r="F174" s="16">
        <f t="shared" si="32"/>
        <v>650</v>
      </c>
      <c r="G174" s="16">
        <f t="shared" si="33"/>
        <v>165</v>
      </c>
      <c r="H174" s="17">
        <f t="shared" si="34"/>
        <v>35</v>
      </c>
      <c r="I174" s="15">
        <f t="shared" si="41"/>
        <v>7420</v>
      </c>
      <c r="J174" s="16">
        <f t="shared" si="41"/>
        <v>3715</v>
      </c>
      <c r="K174" s="16">
        <f t="shared" si="41"/>
        <v>1235</v>
      </c>
      <c r="L174" s="16">
        <f t="shared" si="41"/>
        <v>314</v>
      </c>
      <c r="M174" s="17">
        <f t="shared" si="41"/>
        <v>67</v>
      </c>
      <c r="N174" s="105"/>
      <c r="O174" s="105">
        <f t="shared" si="35"/>
        <v>51238</v>
      </c>
      <c r="P174" s="105">
        <f t="shared" si="36"/>
        <v>0</v>
      </c>
      <c r="Q174" s="105">
        <f t="shared" si="37"/>
        <v>52473</v>
      </c>
      <c r="R174" s="105">
        <f t="shared" si="38"/>
        <v>53080</v>
      </c>
      <c r="S174" s="105">
        <f t="shared" si="39"/>
        <v>53327</v>
      </c>
      <c r="T174" s="60"/>
      <c r="U174" s="74">
        <f>IF(B174=C174,0,IF(S174&lt;&gt;"-",(S174)/Přehled!$A$1,0))</f>
        <v>126.96904761904761</v>
      </c>
      <c r="W174" s="1"/>
    </row>
    <row r="175" spans="1:23" x14ac:dyDescent="0.25">
      <c r="A175" s="156">
        <v>173</v>
      </c>
      <c r="B175" s="15">
        <v>67730</v>
      </c>
      <c r="C175" s="17"/>
      <c r="D175" s="15">
        <v>3930</v>
      </c>
      <c r="E175" s="16">
        <f t="shared" si="31"/>
        <v>1965</v>
      </c>
      <c r="F175" s="16">
        <f t="shared" si="32"/>
        <v>655</v>
      </c>
      <c r="G175" s="16">
        <f t="shared" si="33"/>
        <v>165</v>
      </c>
      <c r="H175" s="17">
        <f t="shared" si="34"/>
        <v>35</v>
      </c>
      <c r="I175" s="15">
        <f t="shared" si="41"/>
        <v>7467</v>
      </c>
      <c r="J175" s="16">
        <f t="shared" si="41"/>
        <v>3734</v>
      </c>
      <c r="K175" s="16">
        <f t="shared" si="41"/>
        <v>1245</v>
      </c>
      <c r="L175" s="16">
        <f t="shared" si="41"/>
        <v>314</v>
      </c>
      <c r="M175" s="17">
        <f t="shared" si="41"/>
        <v>67</v>
      </c>
      <c r="N175" s="105"/>
      <c r="O175" s="105">
        <f t="shared" si="35"/>
        <v>52796</v>
      </c>
      <c r="P175" s="105">
        <f t="shared" si="36"/>
        <v>0</v>
      </c>
      <c r="Q175" s="105">
        <f t="shared" si="37"/>
        <v>54039</v>
      </c>
      <c r="R175" s="105">
        <f t="shared" si="38"/>
        <v>54656</v>
      </c>
      <c r="S175" s="105">
        <f t="shared" si="39"/>
        <v>54903</v>
      </c>
      <c r="T175" s="60"/>
      <c r="U175" s="74">
        <f>IF(B175=C175,0,IF(S175&lt;&gt;"-",(S175)/Přehled!$A$1,0))</f>
        <v>130.72142857142856</v>
      </c>
      <c r="W175" s="1"/>
    </row>
    <row r="176" spans="1:23" x14ac:dyDescent="0.25">
      <c r="A176" s="156">
        <v>174</v>
      </c>
      <c r="B176" s="15">
        <v>69423</v>
      </c>
      <c r="C176" s="17"/>
      <c r="D176" s="15">
        <v>3960</v>
      </c>
      <c r="E176" s="16">
        <f t="shared" si="31"/>
        <v>1980</v>
      </c>
      <c r="F176" s="16">
        <f t="shared" si="32"/>
        <v>660</v>
      </c>
      <c r="G176" s="16">
        <f t="shared" si="33"/>
        <v>165</v>
      </c>
      <c r="H176" s="17">
        <f t="shared" si="34"/>
        <v>35</v>
      </c>
      <c r="I176" s="15">
        <f t="shared" si="41"/>
        <v>7524</v>
      </c>
      <c r="J176" s="16">
        <f t="shared" si="41"/>
        <v>3762</v>
      </c>
      <c r="K176" s="16">
        <f t="shared" si="41"/>
        <v>1254</v>
      </c>
      <c r="L176" s="16">
        <f t="shared" si="41"/>
        <v>314</v>
      </c>
      <c r="M176" s="17">
        <f t="shared" si="41"/>
        <v>67</v>
      </c>
      <c r="O176" s="105">
        <f t="shared" si="35"/>
        <v>54375</v>
      </c>
      <c r="P176" s="105">
        <f t="shared" si="36"/>
        <v>0</v>
      </c>
      <c r="Q176" s="105">
        <f t="shared" si="37"/>
        <v>55629</v>
      </c>
      <c r="R176" s="105">
        <f t="shared" si="38"/>
        <v>56255</v>
      </c>
      <c r="S176" s="105">
        <f t="shared" si="39"/>
        <v>56502</v>
      </c>
      <c r="U176" s="74">
        <f>IF(B176=C176,0,IF(S176&lt;&gt;"-",(S176)/Přehled!$A$1,0))</f>
        <v>134.52857142857144</v>
      </c>
      <c r="W176" s="1"/>
    </row>
    <row r="177" spans="1:23" x14ac:dyDescent="0.25">
      <c r="A177" s="156">
        <v>175</v>
      </c>
      <c r="B177" s="15">
        <v>71158</v>
      </c>
      <c r="C177" s="17"/>
      <c r="D177" s="15">
        <v>3985</v>
      </c>
      <c r="E177" s="16">
        <f t="shared" si="31"/>
        <v>1995</v>
      </c>
      <c r="F177" s="16">
        <f t="shared" si="32"/>
        <v>665</v>
      </c>
      <c r="G177" s="16">
        <f t="shared" si="33"/>
        <v>165</v>
      </c>
      <c r="H177" s="17">
        <f t="shared" si="34"/>
        <v>35</v>
      </c>
      <c r="I177" s="15">
        <f t="shared" si="41"/>
        <v>7572</v>
      </c>
      <c r="J177" s="16">
        <f t="shared" si="41"/>
        <v>3791</v>
      </c>
      <c r="K177" s="16">
        <f t="shared" si="41"/>
        <v>1264</v>
      </c>
      <c r="L177" s="16">
        <f t="shared" si="41"/>
        <v>314</v>
      </c>
      <c r="M177" s="17">
        <f t="shared" si="41"/>
        <v>67</v>
      </c>
      <c r="O177" s="105">
        <f t="shared" si="35"/>
        <v>56014</v>
      </c>
      <c r="P177" s="105">
        <f t="shared" si="36"/>
        <v>0</v>
      </c>
      <c r="Q177" s="105">
        <f t="shared" si="37"/>
        <v>57267</v>
      </c>
      <c r="R177" s="105">
        <f t="shared" si="38"/>
        <v>57903</v>
      </c>
      <c r="S177" s="105">
        <f t="shared" si="39"/>
        <v>58150</v>
      </c>
      <c r="U177" s="74">
        <f>IF(B177=C177,0,IF(S177&lt;&gt;"-",(S177)/Přehled!$A$1,0))</f>
        <v>138.45238095238096</v>
      </c>
      <c r="W177" s="1"/>
    </row>
    <row r="178" spans="1:23" x14ac:dyDescent="0.25">
      <c r="A178" s="156">
        <v>176</v>
      </c>
      <c r="B178" s="15">
        <v>72937</v>
      </c>
      <c r="C178" s="17"/>
      <c r="D178" s="15">
        <v>4015</v>
      </c>
      <c r="E178" s="16">
        <f t="shared" si="31"/>
        <v>2010</v>
      </c>
      <c r="F178" s="16">
        <f t="shared" si="32"/>
        <v>670</v>
      </c>
      <c r="G178" s="16">
        <f t="shared" si="33"/>
        <v>170</v>
      </c>
      <c r="H178" s="17">
        <f t="shared" si="34"/>
        <v>35</v>
      </c>
      <c r="I178" s="15">
        <f t="shared" si="41"/>
        <v>7629</v>
      </c>
      <c r="J178" s="16">
        <f t="shared" si="41"/>
        <v>3819</v>
      </c>
      <c r="K178" s="16">
        <f t="shared" si="41"/>
        <v>1273</v>
      </c>
      <c r="L178" s="16">
        <f t="shared" si="41"/>
        <v>323</v>
      </c>
      <c r="M178" s="17">
        <f t="shared" si="41"/>
        <v>67</v>
      </c>
      <c r="O178" s="105">
        <f t="shared" si="35"/>
        <v>57679</v>
      </c>
      <c r="P178" s="105">
        <f t="shared" si="36"/>
        <v>0</v>
      </c>
      <c r="Q178" s="105">
        <f t="shared" si="37"/>
        <v>58943</v>
      </c>
      <c r="R178" s="105">
        <f t="shared" si="38"/>
        <v>59570</v>
      </c>
      <c r="S178" s="105">
        <f t="shared" si="39"/>
        <v>59826</v>
      </c>
      <c r="U178" s="74">
        <f>IF(B178=C178,0,IF(S178&lt;&gt;"-",(S178)/Přehled!$A$1,0))</f>
        <v>142.44285714285715</v>
      </c>
      <c r="W178" s="1"/>
    </row>
    <row r="179" spans="1:23" x14ac:dyDescent="0.25">
      <c r="A179" s="156">
        <v>177</v>
      </c>
      <c r="B179" s="15">
        <v>74761</v>
      </c>
      <c r="C179" s="17"/>
      <c r="D179" s="15">
        <v>4040</v>
      </c>
      <c r="E179" s="16">
        <f t="shared" si="31"/>
        <v>2020</v>
      </c>
      <c r="F179" s="16">
        <f t="shared" si="32"/>
        <v>675</v>
      </c>
      <c r="G179" s="16">
        <f t="shared" si="33"/>
        <v>170</v>
      </c>
      <c r="H179" s="17">
        <f t="shared" si="34"/>
        <v>35</v>
      </c>
      <c r="I179" s="15">
        <f t="shared" si="41"/>
        <v>7676</v>
      </c>
      <c r="J179" s="16">
        <f t="shared" si="41"/>
        <v>3838</v>
      </c>
      <c r="K179" s="16">
        <f t="shared" si="41"/>
        <v>1283</v>
      </c>
      <c r="L179" s="16">
        <f t="shared" si="41"/>
        <v>323</v>
      </c>
      <c r="M179" s="17">
        <f t="shared" si="41"/>
        <v>67</v>
      </c>
      <c r="O179" s="105">
        <f t="shared" si="35"/>
        <v>59409</v>
      </c>
      <c r="P179" s="105">
        <f t="shared" si="36"/>
        <v>0</v>
      </c>
      <c r="Q179" s="105">
        <f t="shared" si="37"/>
        <v>60681</v>
      </c>
      <c r="R179" s="105">
        <f t="shared" si="38"/>
        <v>61318</v>
      </c>
      <c r="S179" s="105">
        <f t="shared" si="39"/>
        <v>61574</v>
      </c>
      <c r="U179" s="74">
        <f>IF(B179=C179,0,IF(S179&lt;&gt;"-",(S179)/Přehled!$A$1,0))</f>
        <v>146.60476190476192</v>
      </c>
      <c r="W179" s="1"/>
    </row>
    <row r="180" spans="1:23" x14ac:dyDescent="0.25">
      <c r="A180" s="156">
        <v>178</v>
      </c>
      <c r="B180" s="15">
        <v>76630</v>
      </c>
      <c r="C180" s="17"/>
      <c r="D180" s="15">
        <v>4070</v>
      </c>
      <c r="E180" s="16">
        <f t="shared" si="31"/>
        <v>2035</v>
      </c>
      <c r="F180" s="16">
        <f t="shared" si="32"/>
        <v>680</v>
      </c>
      <c r="G180" s="16">
        <f t="shared" si="33"/>
        <v>170</v>
      </c>
      <c r="H180" s="17">
        <f t="shared" si="34"/>
        <v>35</v>
      </c>
      <c r="I180" s="15">
        <f t="shared" si="41"/>
        <v>7733</v>
      </c>
      <c r="J180" s="16">
        <f t="shared" si="41"/>
        <v>3867</v>
      </c>
      <c r="K180" s="16">
        <f t="shared" si="41"/>
        <v>1292</v>
      </c>
      <c r="L180" s="16">
        <f t="shared" si="41"/>
        <v>323</v>
      </c>
      <c r="M180" s="17">
        <f t="shared" si="41"/>
        <v>67</v>
      </c>
      <c r="O180" s="105">
        <f t="shared" si="35"/>
        <v>61164</v>
      </c>
      <c r="P180" s="105">
        <f t="shared" si="36"/>
        <v>0</v>
      </c>
      <c r="Q180" s="105">
        <f t="shared" si="37"/>
        <v>62446</v>
      </c>
      <c r="R180" s="105">
        <f t="shared" si="38"/>
        <v>63092</v>
      </c>
      <c r="S180" s="105">
        <f t="shared" si="39"/>
        <v>63348</v>
      </c>
      <c r="U180" s="74">
        <f>IF(B180=C180,0,IF(S180&lt;&gt;"-",(S180)/Přehled!$A$1,0))</f>
        <v>150.82857142857142</v>
      </c>
      <c r="W180" s="1"/>
    </row>
    <row r="181" spans="1:23" x14ac:dyDescent="0.25">
      <c r="A181" s="156">
        <v>179</v>
      </c>
      <c r="B181" s="15">
        <v>78546</v>
      </c>
      <c r="C181" s="17"/>
      <c r="D181" s="15">
        <v>4095</v>
      </c>
      <c r="E181" s="16">
        <f t="shared" si="31"/>
        <v>2050</v>
      </c>
      <c r="F181" s="16">
        <f t="shared" si="32"/>
        <v>685</v>
      </c>
      <c r="G181" s="16">
        <f t="shared" si="33"/>
        <v>170</v>
      </c>
      <c r="H181" s="17">
        <f t="shared" si="34"/>
        <v>35</v>
      </c>
      <c r="I181" s="15">
        <f t="shared" si="41"/>
        <v>7781</v>
      </c>
      <c r="J181" s="16">
        <f t="shared" si="41"/>
        <v>3895</v>
      </c>
      <c r="K181" s="16">
        <f t="shared" si="41"/>
        <v>1302</v>
      </c>
      <c r="L181" s="16">
        <f t="shared" si="41"/>
        <v>323</v>
      </c>
      <c r="M181" s="17">
        <f t="shared" si="41"/>
        <v>67</v>
      </c>
      <c r="O181" s="105">
        <f t="shared" si="35"/>
        <v>62984</v>
      </c>
      <c r="P181" s="105">
        <f t="shared" si="36"/>
        <v>0</v>
      </c>
      <c r="Q181" s="105">
        <f t="shared" si="37"/>
        <v>64266</v>
      </c>
      <c r="R181" s="105">
        <f t="shared" si="38"/>
        <v>64922</v>
      </c>
      <c r="S181" s="105">
        <f t="shared" si="39"/>
        <v>65178</v>
      </c>
      <c r="U181" s="74">
        <f>IF(B181=C181,0,IF(S181&lt;&gt;"-",(S181)/Přehled!$A$1,0))</f>
        <v>155.18571428571428</v>
      </c>
      <c r="W181" s="1"/>
    </row>
    <row r="182" spans="1:23" x14ac:dyDescent="0.25">
      <c r="A182" s="156">
        <v>180</v>
      </c>
      <c r="B182" s="15">
        <v>80509</v>
      </c>
      <c r="C182" s="17"/>
      <c r="D182" s="15">
        <v>4125</v>
      </c>
      <c r="E182" s="16">
        <f t="shared" si="31"/>
        <v>2065</v>
      </c>
      <c r="F182" s="16">
        <f t="shared" si="32"/>
        <v>690</v>
      </c>
      <c r="G182" s="16">
        <f t="shared" si="33"/>
        <v>175</v>
      </c>
      <c r="H182" s="17">
        <f t="shared" si="34"/>
        <v>35</v>
      </c>
      <c r="I182" s="15">
        <f t="shared" si="41"/>
        <v>7838</v>
      </c>
      <c r="J182" s="16">
        <f t="shared" si="41"/>
        <v>3924</v>
      </c>
      <c r="K182" s="16">
        <f t="shared" si="41"/>
        <v>1311</v>
      </c>
      <c r="L182" s="16">
        <f t="shared" si="41"/>
        <v>333</v>
      </c>
      <c r="M182" s="17">
        <f t="shared" si="41"/>
        <v>67</v>
      </c>
      <c r="O182" s="105">
        <f t="shared" si="35"/>
        <v>64833</v>
      </c>
      <c r="P182" s="105">
        <f t="shared" si="36"/>
        <v>0</v>
      </c>
      <c r="Q182" s="105">
        <f t="shared" si="37"/>
        <v>66125</v>
      </c>
      <c r="R182" s="105">
        <f t="shared" si="38"/>
        <v>66770</v>
      </c>
      <c r="S182" s="105">
        <f t="shared" si="39"/>
        <v>67036</v>
      </c>
      <c r="U182" s="74">
        <f>IF(B182=C182,0,IF(S182&lt;&gt;"-",(S182)/Přehled!$A$1,0))</f>
        <v>159.60952380952381</v>
      </c>
      <c r="W182" s="1"/>
    </row>
    <row r="183" spans="1:23" x14ac:dyDescent="0.25">
      <c r="A183" s="156">
        <v>181</v>
      </c>
      <c r="B183" s="15">
        <v>82522</v>
      </c>
      <c r="C183" s="17"/>
      <c r="D183" s="15">
        <v>4150</v>
      </c>
      <c r="E183" s="16">
        <f t="shared" si="31"/>
        <v>2075</v>
      </c>
      <c r="F183" s="16">
        <f t="shared" si="32"/>
        <v>690</v>
      </c>
      <c r="G183" s="16">
        <f t="shared" si="33"/>
        <v>175</v>
      </c>
      <c r="H183" s="17">
        <f t="shared" si="34"/>
        <v>35</v>
      </c>
      <c r="I183" s="15">
        <f t="shared" si="41"/>
        <v>7885</v>
      </c>
      <c r="J183" s="16">
        <f t="shared" si="41"/>
        <v>3943</v>
      </c>
      <c r="K183" s="16">
        <f t="shared" si="41"/>
        <v>1311</v>
      </c>
      <c r="L183" s="16">
        <f t="shared" si="41"/>
        <v>333</v>
      </c>
      <c r="M183" s="17">
        <f t="shared" si="41"/>
        <v>67</v>
      </c>
      <c r="O183" s="105">
        <f t="shared" si="35"/>
        <v>66752</v>
      </c>
      <c r="P183" s="105">
        <f t="shared" si="36"/>
        <v>0</v>
      </c>
      <c r="Q183" s="105">
        <f t="shared" si="37"/>
        <v>68072</v>
      </c>
      <c r="R183" s="105">
        <f t="shared" si="38"/>
        <v>68717</v>
      </c>
      <c r="S183" s="105">
        <f t="shared" si="39"/>
        <v>68983</v>
      </c>
      <c r="U183" s="74">
        <f>IF(B183=C183,0,IF(S183&lt;&gt;"-",(S183)/Přehled!$A$1,0))</f>
        <v>164.24523809523811</v>
      </c>
      <c r="W183" s="1"/>
    </row>
    <row r="184" spans="1:23" x14ac:dyDescent="0.25">
      <c r="A184" s="156">
        <v>182</v>
      </c>
      <c r="B184" s="15">
        <v>84585</v>
      </c>
      <c r="C184" s="17"/>
      <c r="D184" s="15">
        <v>4180</v>
      </c>
      <c r="E184" s="16">
        <f t="shared" si="31"/>
        <v>2090</v>
      </c>
      <c r="F184" s="16">
        <f t="shared" si="32"/>
        <v>695</v>
      </c>
      <c r="G184" s="16">
        <f t="shared" si="33"/>
        <v>175</v>
      </c>
      <c r="H184" s="17">
        <f t="shared" si="34"/>
        <v>35</v>
      </c>
      <c r="I184" s="15">
        <f t="shared" si="41"/>
        <v>7942</v>
      </c>
      <c r="J184" s="16">
        <f t="shared" si="41"/>
        <v>3971</v>
      </c>
      <c r="K184" s="16">
        <f t="shared" si="41"/>
        <v>1321</v>
      </c>
      <c r="L184" s="16">
        <f t="shared" si="41"/>
        <v>333</v>
      </c>
      <c r="M184" s="17">
        <f t="shared" si="41"/>
        <v>67</v>
      </c>
      <c r="O184" s="105">
        <f t="shared" si="35"/>
        <v>68701</v>
      </c>
      <c r="P184" s="105">
        <f t="shared" si="36"/>
        <v>0</v>
      </c>
      <c r="Q184" s="105">
        <f t="shared" si="37"/>
        <v>70030</v>
      </c>
      <c r="R184" s="105">
        <f t="shared" si="38"/>
        <v>70685</v>
      </c>
      <c r="S184" s="105">
        <f t="shared" si="39"/>
        <v>70951</v>
      </c>
      <c r="U184" s="74">
        <f>IF(B184=C184,0,IF(S184&lt;&gt;"-",(S184)/Přehled!$A$1,0))</f>
        <v>168.93095238095239</v>
      </c>
      <c r="W184" s="1"/>
    </row>
    <row r="185" spans="1:23" x14ac:dyDescent="0.25">
      <c r="A185" s="156">
        <v>183</v>
      </c>
      <c r="B185" s="15">
        <v>86699</v>
      </c>
      <c r="C185" s="17"/>
      <c r="D185" s="15">
        <v>4205</v>
      </c>
      <c r="E185" s="16">
        <f t="shared" si="31"/>
        <v>2105</v>
      </c>
      <c r="F185" s="16">
        <f t="shared" si="32"/>
        <v>700</v>
      </c>
      <c r="G185" s="16">
        <f t="shared" si="33"/>
        <v>175</v>
      </c>
      <c r="H185" s="17">
        <f t="shared" si="34"/>
        <v>35</v>
      </c>
      <c r="I185" s="15">
        <f t="shared" si="41"/>
        <v>7990</v>
      </c>
      <c r="J185" s="16">
        <f t="shared" si="41"/>
        <v>4000</v>
      </c>
      <c r="K185" s="16">
        <f t="shared" si="41"/>
        <v>1330</v>
      </c>
      <c r="L185" s="16">
        <f t="shared" si="41"/>
        <v>333</v>
      </c>
      <c r="M185" s="17">
        <f t="shared" si="41"/>
        <v>67</v>
      </c>
      <c r="O185" s="105">
        <f t="shared" si="35"/>
        <v>70719</v>
      </c>
      <c r="P185" s="105">
        <f t="shared" si="36"/>
        <v>0</v>
      </c>
      <c r="Q185" s="105">
        <f t="shared" si="37"/>
        <v>72049</v>
      </c>
      <c r="R185" s="105">
        <f t="shared" si="38"/>
        <v>72713</v>
      </c>
      <c r="S185" s="105">
        <f t="shared" si="39"/>
        <v>72979</v>
      </c>
      <c r="U185" s="74">
        <f>IF(B185=C185,0,IF(S185&lt;&gt;"-",(S185)/Přehled!$A$1,0))</f>
        <v>173.75952380952381</v>
      </c>
      <c r="W185" s="1"/>
    </row>
    <row r="186" spans="1:23" x14ac:dyDescent="0.25">
      <c r="A186" s="156">
        <v>184</v>
      </c>
      <c r="B186" s="15">
        <v>88867</v>
      </c>
      <c r="C186" s="17"/>
      <c r="D186" s="15">
        <v>4235</v>
      </c>
      <c r="E186" s="16">
        <f t="shared" si="31"/>
        <v>2120</v>
      </c>
      <c r="F186" s="16">
        <f t="shared" si="32"/>
        <v>705</v>
      </c>
      <c r="G186" s="16">
        <f t="shared" si="33"/>
        <v>175</v>
      </c>
      <c r="H186" s="17">
        <f t="shared" si="34"/>
        <v>35</v>
      </c>
      <c r="I186" s="15">
        <f t="shared" si="41"/>
        <v>8047</v>
      </c>
      <c r="J186" s="16">
        <f t="shared" si="41"/>
        <v>4028</v>
      </c>
      <c r="K186" s="16">
        <f t="shared" si="41"/>
        <v>1340</v>
      </c>
      <c r="L186" s="16">
        <f t="shared" si="41"/>
        <v>333</v>
      </c>
      <c r="M186" s="17">
        <f t="shared" si="41"/>
        <v>67</v>
      </c>
      <c r="O186" s="105">
        <f t="shared" si="35"/>
        <v>72773</v>
      </c>
      <c r="P186" s="105">
        <f t="shared" si="36"/>
        <v>0</v>
      </c>
      <c r="Q186" s="105">
        <f t="shared" si="37"/>
        <v>74112</v>
      </c>
      <c r="R186" s="105">
        <f t="shared" si="38"/>
        <v>74786</v>
      </c>
      <c r="S186" s="105">
        <f t="shared" si="39"/>
        <v>75052</v>
      </c>
      <c r="U186" s="74">
        <f>IF(B186=C186,0,IF(S186&lt;&gt;"-",(S186)/Přehled!$A$1,0))</f>
        <v>178.6952380952381</v>
      </c>
      <c r="W186" s="1"/>
    </row>
    <row r="187" spans="1:23" ht="15.75" thickBot="1" x14ac:dyDescent="0.3">
      <c r="A187" s="371">
        <v>185</v>
      </c>
      <c r="B187" s="372">
        <v>91089</v>
      </c>
      <c r="C187" s="373"/>
      <c r="D187" s="372">
        <v>4260</v>
      </c>
      <c r="E187" s="374">
        <f t="shared" si="31"/>
        <v>2130</v>
      </c>
      <c r="F187" s="374">
        <f t="shared" si="32"/>
        <v>710</v>
      </c>
      <c r="G187" s="374">
        <f t="shared" si="33"/>
        <v>180</v>
      </c>
      <c r="H187" s="373">
        <f t="shared" si="34"/>
        <v>35</v>
      </c>
      <c r="I187" s="372">
        <f t="shared" si="41"/>
        <v>8094</v>
      </c>
      <c r="J187" s="374">
        <f t="shared" si="41"/>
        <v>4047</v>
      </c>
      <c r="K187" s="374">
        <f t="shared" si="41"/>
        <v>1349</v>
      </c>
      <c r="L187" s="374">
        <f t="shared" si="41"/>
        <v>342</v>
      </c>
      <c r="M187" s="373">
        <f t="shared" si="41"/>
        <v>67</v>
      </c>
      <c r="O187" s="105">
        <f t="shared" si="35"/>
        <v>74901</v>
      </c>
      <c r="P187" s="105">
        <f t="shared" si="36"/>
        <v>0</v>
      </c>
      <c r="Q187" s="105">
        <f t="shared" si="37"/>
        <v>76250</v>
      </c>
      <c r="R187" s="105">
        <f t="shared" si="38"/>
        <v>76915</v>
      </c>
      <c r="S187" s="105">
        <f t="shared" si="39"/>
        <v>77190</v>
      </c>
      <c r="U187" s="74">
        <f>IF(B187=C187,0,IF(S187&lt;&gt;"-",(S187)/Přehled!$A$1,0))</f>
        <v>183.78571428571428</v>
      </c>
      <c r="W187" s="1"/>
    </row>
  </sheetData>
  <mergeCells count="11">
    <mergeCell ref="U1:U2"/>
    <mergeCell ref="O1:O2"/>
    <mergeCell ref="P1:P2"/>
    <mergeCell ref="Q1:Q2"/>
    <mergeCell ref="R1:R2"/>
    <mergeCell ref="S1:S2"/>
    <mergeCell ref="A1:A2"/>
    <mergeCell ref="B1:B2"/>
    <mergeCell ref="C1:C2"/>
    <mergeCell ref="D1:H1"/>
    <mergeCell ref="I1:M1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9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customWidth="1"/>
    <col min="21" max="21" width="17.7109375" customWidth="1"/>
    <col min="24" max="24" width="10.85546875" bestFit="1" customWidth="1"/>
  </cols>
  <sheetData>
    <row r="1" spans="1:21" ht="15" customHeight="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20</v>
      </c>
      <c r="C3" s="64"/>
      <c r="D3" s="12">
        <v>5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:M3" si="4">ROUNDUP(D3*1.9,0)</f>
        <v>10</v>
      </c>
      <c r="J3" s="65">
        <f t="shared" si="4"/>
        <v>10</v>
      </c>
      <c r="K3" s="65">
        <f t="shared" si="4"/>
        <v>0</v>
      </c>
      <c r="L3" s="65">
        <f t="shared" si="4"/>
        <v>0</v>
      </c>
      <c r="M3" s="39">
        <f t="shared" si="4"/>
        <v>0</v>
      </c>
      <c r="N3" s="22"/>
      <c r="O3" s="66">
        <f t="shared" ref="O3" si="5">IF((B3-I3)-I3&lt;=0,0,(B3-I3)-I3)</f>
        <v>0</v>
      </c>
      <c r="P3" s="66">
        <f t="shared" ref="P3" si="6">IF((B3-I3-J3)-J3&lt;=O3,0,IF((B3-I3-J3)-J3&lt;=0,0,(B3-I3-J3)-J3))</f>
        <v>0</v>
      </c>
      <c r="Q3" s="66">
        <f t="shared" ref="Q3" si="7">IF((B3-I3-J3-K3)-K3&lt;=0,0,(B3-I3-J3-K3)-K3)</f>
        <v>0</v>
      </c>
      <c r="R3" s="66">
        <f t="shared" ref="R3" si="8">IF((B3-I3-J3-K3-L3)-L3&lt;=0,0,(B3-I3-J3-K3-L3)-L3)</f>
        <v>0</v>
      </c>
      <c r="S3" s="66">
        <f t="shared" ref="S3" si="9">IF(H3=0,IF((B3-I3-J3-K3-L3-M3)-M3&lt;=0,0,(B3-I3-J3-K3-L3-M3)-M3),IF((B3-I3-J3-K3-L3-M3)-M3&lt;=0,"-",(B3-I3-J3-K3-L3-M3)-M3+M3))</f>
        <v>0</v>
      </c>
      <c r="T3" s="22"/>
      <c r="U3" s="67">
        <f>IF(B3=C3,0,IF(S3&lt;&gt;"-",(S3)/Přehled!$A$1,0))</f>
        <v>0</v>
      </c>
    </row>
    <row r="4" spans="1:21" x14ac:dyDescent="0.25">
      <c r="A4" s="68">
        <v>2</v>
      </c>
      <c r="B4" s="69">
        <v>40</v>
      </c>
      <c r="C4" s="70"/>
      <c r="D4" s="11">
        <v>10</v>
      </c>
      <c r="E4" s="6">
        <f t="shared" ref="E4:E67" si="10">ROUND((D4/2)/5,0)*5</f>
        <v>5</v>
      </c>
      <c r="F4" s="6">
        <f t="shared" ref="F4:F67" si="11">ROUND((E4/3)/5,0)*5</f>
        <v>0</v>
      </c>
      <c r="G4" s="6">
        <f t="shared" ref="G4:G67" si="12">ROUND((F4/4)/5,0)*5</f>
        <v>0</v>
      </c>
      <c r="H4" s="31">
        <f t="shared" ref="H4:H67" si="13">ROUND((G4/5)/5,0)*5</f>
        <v>0</v>
      </c>
      <c r="I4" s="11">
        <f t="shared" ref="I4:M54" si="14">ROUNDUP(D4*1.9,0)</f>
        <v>19</v>
      </c>
      <c r="J4" s="6">
        <f t="shared" si="14"/>
        <v>10</v>
      </c>
      <c r="K4" s="6">
        <f t="shared" si="14"/>
        <v>0</v>
      </c>
      <c r="L4" s="6">
        <f t="shared" si="14"/>
        <v>0</v>
      </c>
      <c r="M4" s="31">
        <f t="shared" si="14"/>
        <v>0</v>
      </c>
      <c r="N4" s="22"/>
      <c r="O4" s="66">
        <f t="shared" ref="O4:O67" si="15">IF((B4-I4)-I4&lt;=0,0,(B4-I4)-I4)</f>
        <v>2</v>
      </c>
      <c r="P4" s="66">
        <f t="shared" ref="P4:P67" si="16">IF((B4-I4-J4)-J4&lt;=O4,0,IF((B4-I4-J4)-J4&lt;=0,0,(B4-I4-J4)-J4))</f>
        <v>0</v>
      </c>
      <c r="Q4" s="66">
        <f t="shared" ref="Q4:Q67" si="17">IF((B4-I4-J4-K4)-K4&lt;=0,0,(B4-I4-J4-K4)-K4)</f>
        <v>11</v>
      </c>
      <c r="R4" s="66">
        <f t="shared" ref="R4:R67" si="18">IF((B4-I4-J4-K4-L4)-L4&lt;=0,0,(B4-I4-J4-K4-L4)-L4)</f>
        <v>11</v>
      </c>
      <c r="S4" s="66">
        <f t="shared" ref="S4:S67" si="19">IF(H4=0,IF((B4-I4-J4-K4-L4-M4)-M4&lt;=0,0,(B4-I4-J4-K4-L4-M4)-M4),IF((B4-I4-J4-K4-L4-M4)-M4&lt;=0,"-",(B4-I4-J4-K4-L4-M4)-M4+M4))</f>
        <v>11</v>
      </c>
      <c r="T4" s="22"/>
      <c r="U4" s="67">
        <f>IF(B4=C4,0,IF(S4&lt;&gt;"-",(S4)/Přehled!$A$1,0))</f>
        <v>2.6190476190476191E-2</v>
      </c>
    </row>
    <row r="5" spans="1:21" x14ac:dyDescent="0.25">
      <c r="A5" s="68">
        <v>3</v>
      </c>
      <c r="B5" s="69">
        <v>60</v>
      </c>
      <c r="C5" s="70"/>
      <c r="D5" s="11">
        <v>15</v>
      </c>
      <c r="E5" s="6">
        <f t="shared" si="10"/>
        <v>10</v>
      </c>
      <c r="F5" s="6">
        <f t="shared" si="11"/>
        <v>5</v>
      </c>
      <c r="G5" s="6">
        <f t="shared" si="12"/>
        <v>0</v>
      </c>
      <c r="H5" s="31">
        <f t="shared" si="13"/>
        <v>0</v>
      </c>
      <c r="I5" s="11">
        <f t="shared" si="14"/>
        <v>29</v>
      </c>
      <c r="J5" s="6">
        <f t="shared" si="14"/>
        <v>19</v>
      </c>
      <c r="K5" s="6">
        <f t="shared" si="14"/>
        <v>10</v>
      </c>
      <c r="L5" s="6">
        <f t="shared" si="14"/>
        <v>0</v>
      </c>
      <c r="M5" s="31">
        <f t="shared" si="14"/>
        <v>0</v>
      </c>
      <c r="N5" s="22"/>
      <c r="O5" s="66">
        <f t="shared" si="15"/>
        <v>2</v>
      </c>
      <c r="P5" s="66">
        <f t="shared" si="16"/>
        <v>0</v>
      </c>
      <c r="Q5" s="66">
        <f t="shared" si="17"/>
        <v>0</v>
      </c>
      <c r="R5" s="66">
        <f t="shared" si="18"/>
        <v>2</v>
      </c>
      <c r="S5" s="66">
        <f t="shared" si="19"/>
        <v>2</v>
      </c>
      <c r="T5" s="22"/>
      <c r="U5" s="67">
        <f>IF(B5=C5,0,IF(S5&lt;&gt;"-",(S5)/Přehled!$A$1,0))</f>
        <v>4.7619047619047623E-3</v>
      </c>
    </row>
    <row r="6" spans="1:21" x14ac:dyDescent="0.25">
      <c r="A6" s="68">
        <v>4</v>
      </c>
      <c r="B6" s="69">
        <v>130</v>
      </c>
      <c r="C6" s="70"/>
      <c r="D6" s="11">
        <v>20</v>
      </c>
      <c r="E6" s="6">
        <f t="shared" si="10"/>
        <v>10</v>
      </c>
      <c r="F6" s="6">
        <f t="shared" si="11"/>
        <v>5</v>
      </c>
      <c r="G6" s="6">
        <f t="shared" si="12"/>
        <v>0</v>
      </c>
      <c r="H6" s="31">
        <f t="shared" si="13"/>
        <v>0</v>
      </c>
      <c r="I6" s="11">
        <f t="shared" si="14"/>
        <v>38</v>
      </c>
      <c r="J6" s="6">
        <f t="shared" si="14"/>
        <v>19</v>
      </c>
      <c r="K6" s="6">
        <f t="shared" si="14"/>
        <v>10</v>
      </c>
      <c r="L6" s="6">
        <f t="shared" si="14"/>
        <v>0</v>
      </c>
      <c r="M6" s="31">
        <f t="shared" si="14"/>
        <v>0</v>
      </c>
      <c r="N6" s="22"/>
      <c r="O6" s="66">
        <f t="shared" si="15"/>
        <v>54</v>
      </c>
      <c r="P6" s="66">
        <f t="shared" si="16"/>
        <v>0</v>
      </c>
      <c r="Q6" s="66">
        <f t="shared" si="17"/>
        <v>53</v>
      </c>
      <c r="R6" s="66">
        <f t="shared" si="18"/>
        <v>63</v>
      </c>
      <c r="S6" s="66">
        <f t="shared" si="19"/>
        <v>63</v>
      </c>
      <c r="T6" s="22"/>
      <c r="U6" s="67">
        <f>IF(B6=C6,0,IF(S6&lt;&gt;"-",(S6)/Přehled!$A$1,0))</f>
        <v>0.15</v>
      </c>
    </row>
    <row r="7" spans="1:21" x14ac:dyDescent="0.25">
      <c r="A7" s="68">
        <v>5</v>
      </c>
      <c r="B7" s="69">
        <v>210</v>
      </c>
      <c r="C7" s="70"/>
      <c r="D7" s="11">
        <v>30</v>
      </c>
      <c r="E7" s="6">
        <f t="shared" si="10"/>
        <v>15</v>
      </c>
      <c r="F7" s="6">
        <f t="shared" si="11"/>
        <v>5</v>
      </c>
      <c r="G7" s="6">
        <f t="shared" si="12"/>
        <v>0</v>
      </c>
      <c r="H7" s="31">
        <f t="shared" si="13"/>
        <v>0</v>
      </c>
      <c r="I7" s="11">
        <f t="shared" si="14"/>
        <v>57</v>
      </c>
      <c r="J7" s="6">
        <f t="shared" si="14"/>
        <v>29</v>
      </c>
      <c r="K7" s="6">
        <f t="shared" si="14"/>
        <v>10</v>
      </c>
      <c r="L7" s="6">
        <f t="shared" si="14"/>
        <v>0</v>
      </c>
      <c r="M7" s="31">
        <f t="shared" si="14"/>
        <v>0</v>
      </c>
      <c r="N7" s="22"/>
      <c r="O7" s="66">
        <f t="shared" si="15"/>
        <v>96</v>
      </c>
      <c r="P7" s="66">
        <f t="shared" si="16"/>
        <v>0</v>
      </c>
      <c r="Q7" s="66">
        <f t="shared" si="17"/>
        <v>104</v>
      </c>
      <c r="R7" s="66">
        <f t="shared" si="18"/>
        <v>114</v>
      </c>
      <c r="S7" s="66">
        <f t="shared" si="19"/>
        <v>114</v>
      </c>
      <c r="T7" s="22"/>
      <c r="U7" s="67">
        <f>IF(B7=C7,0,IF(S7&lt;&gt;"-",(S7)/Přehled!$A$1,0))</f>
        <v>0.27142857142857141</v>
      </c>
    </row>
    <row r="8" spans="1:21" x14ac:dyDescent="0.25">
      <c r="A8" s="68">
        <v>6</v>
      </c>
      <c r="B8" s="69">
        <v>290</v>
      </c>
      <c r="C8" s="70"/>
      <c r="D8" s="11">
        <v>35</v>
      </c>
      <c r="E8" s="6">
        <f t="shared" si="10"/>
        <v>20</v>
      </c>
      <c r="F8" s="6">
        <f t="shared" si="11"/>
        <v>5</v>
      </c>
      <c r="G8" s="6">
        <f t="shared" si="12"/>
        <v>0</v>
      </c>
      <c r="H8" s="31">
        <f t="shared" si="13"/>
        <v>0</v>
      </c>
      <c r="I8" s="11">
        <f t="shared" si="14"/>
        <v>67</v>
      </c>
      <c r="J8" s="6">
        <f t="shared" si="14"/>
        <v>38</v>
      </c>
      <c r="K8" s="6">
        <f t="shared" si="14"/>
        <v>10</v>
      </c>
      <c r="L8" s="6">
        <f t="shared" si="14"/>
        <v>0</v>
      </c>
      <c r="M8" s="31">
        <f t="shared" si="14"/>
        <v>0</v>
      </c>
      <c r="N8" s="22"/>
      <c r="O8" s="66">
        <f t="shared" si="15"/>
        <v>156</v>
      </c>
      <c r="P8" s="66">
        <f t="shared" si="16"/>
        <v>0</v>
      </c>
      <c r="Q8" s="66">
        <f t="shared" si="17"/>
        <v>165</v>
      </c>
      <c r="R8" s="66">
        <f t="shared" si="18"/>
        <v>175</v>
      </c>
      <c r="S8" s="66">
        <f t="shared" si="19"/>
        <v>175</v>
      </c>
      <c r="T8" s="22"/>
      <c r="U8" s="67">
        <f>IF(B8=C8,0,IF(S8&lt;&gt;"-",(S8)/Přehled!$A$1,0))</f>
        <v>0.41666666666666669</v>
      </c>
    </row>
    <row r="9" spans="1:21" x14ac:dyDescent="0.25">
      <c r="A9" s="68">
        <v>7</v>
      </c>
      <c r="B9" s="69">
        <v>370</v>
      </c>
      <c r="C9" s="70"/>
      <c r="D9" s="11">
        <v>45</v>
      </c>
      <c r="E9" s="6">
        <f t="shared" si="10"/>
        <v>25</v>
      </c>
      <c r="F9" s="6">
        <f t="shared" si="11"/>
        <v>10</v>
      </c>
      <c r="G9" s="6">
        <f t="shared" si="12"/>
        <v>5</v>
      </c>
      <c r="H9" s="31">
        <f t="shared" si="13"/>
        <v>0</v>
      </c>
      <c r="I9" s="11">
        <f t="shared" si="14"/>
        <v>86</v>
      </c>
      <c r="J9" s="6">
        <f t="shared" si="14"/>
        <v>48</v>
      </c>
      <c r="K9" s="6">
        <f t="shared" si="14"/>
        <v>19</v>
      </c>
      <c r="L9" s="6">
        <f t="shared" si="14"/>
        <v>10</v>
      </c>
      <c r="M9" s="31">
        <f t="shared" si="14"/>
        <v>0</v>
      </c>
      <c r="N9" s="22"/>
      <c r="O9" s="66">
        <f t="shared" si="15"/>
        <v>198</v>
      </c>
      <c r="P9" s="66">
        <f t="shared" si="16"/>
        <v>0</v>
      </c>
      <c r="Q9" s="66">
        <f t="shared" si="17"/>
        <v>198</v>
      </c>
      <c r="R9" s="66">
        <f t="shared" si="18"/>
        <v>197</v>
      </c>
      <c r="S9" s="66">
        <f t="shared" si="19"/>
        <v>207</v>
      </c>
      <c r="T9" s="22"/>
      <c r="U9" s="67">
        <f>IF(B9=C9,0,IF(S9&lt;&gt;"-",(S9)/Přehled!$A$1,0))</f>
        <v>0.49285714285714288</v>
      </c>
    </row>
    <row r="10" spans="1:21" x14ac:dyDescent="0.25">
      <c r="A10" s="68">
        <v>8</v>
      </c>
      <c r="B10" s="69">
        <v>460</v>
      </c>
      <c r="C10" s="70"/>
      <c r="D10" s="11">
        <v>50</v>
      </c>
      <c r="E10" s="6">
        <f t="shared" si="10"/>
        <v>25</v>
      </c>
      <c r="F10" s="6">
        <f t="shared" si="11"/>
        <v>10</v>
      </c>
      <c r="G10" s="6">
        <f t="shared" si="12"/>
        <v>5</v>
      </c>
      <c r="H10" s="31">
        <f t="shared" si="13"/>
        <v>0</v>
      </c>
      <c r="I10" s="11">
        <f t="shared" si="14"/>
        <v>95</v>
      </c>
      <c r="J10" s="6">
        <f t="shared" si="14"/>
        <v>48</v>
      </c>
      <c r="K10" s="6">
        <f t="shared" si="14"/>
        <v>19</v>
      </c>
      <c r="L10" s="6">
        <f t="shared" si="14"/>
        <v>10</v>
      </c>
      <c r="M10" s="31">
        <f t="shared" si="14"/>
        <v>0</v>
      </c>
      <c r="N10" s="22"/>
      <c r="O10" s="66">
        <f t="shared" si="15"/>
        <v>270</v>
      </c>
      <c r="P10" s="66">
        <f t="shared" si="16"/>
        <v>0</v>
      </c>
      <c r="Q10" s="66">
        <f t="shared" si="17"/>
        <v>279</v>
      </c>
      <c r="R10" s="66">
        <f t="shared" si="18"/>
        <v>278</v>
      </c>
      <c r="S10" s="66">
        <f t="shared" si="19"/>
        <v>288</v>
      </c>
      <c r="T10" s="22"/>
      <c r="U10" s="67">
        <f>IF(B10=C10,0,IF(S10&lt;&gt;"-",(S10)/Přehled!$A$1,0))</f>
        <v>0.68571428571428572</v>
      </c>
    </row>
    <row r="11" spans="1:21" x14ac:dyDescent="0.25">
      <c r="A11" s="68">
        <v>9</v>
      </c>
      <c r="B11" s="69">
        <v>550</v>
      </c>
      <c r="C11" s="70"/>
      <c r="D11" s="11">
        <v>60</v>
      </c>
      <c r="E11" s="6">
        <f t="shared" si="10"/>
        <v>30</v>
      </c>
      <c r="F11" s="6">
        <f t="shared" si="11"/>
        <v>10</v>
      </c>
      <c r="G11" s="6">
        <f t="shared" si="12"/>
        <v>5</v>
      </c>
      <c r="H11" s="31">
        <f t="shared" si="13"/>
        <v>0</v>
      </c>
      <c r="I11" s="11">
        <f t="shared" si="14"/>
        <v>114</v>
      </c>
      <c r="J11" s="6">
        <f t="shared" si="14"/>
        <v>57</v>
      </c>
      <c r="K11" s="6">
        <f t="shared" si="14"/>
        <v>19</v>
      </c>
      <c r="L11" s="6">
        <f t="shared" si="14"/>
        <v>10</v>
      </c>
      <c r="M11" s="31">
        <f t="shared" si="14"/>
        <v>0</v>
      </c>
      <c r="N11" s="22"/>
      <c r="O11" s="66">
        <f t="shared" si="15"/>
        <v>322</v>
      </c>
      <c r="P11" s="66">
        <f t="shared" si="16"/>
        <v>0</v>
      </c>
      <c r="Q11" s="66">
        <f t="shared" si="17"/>
        <v>341</v>
      </c>
      <c r="R11" s="66">
        <f t="shared" si="18"/>
        <v>340</v>
      </c>
      <c r="S11" s="66">
        <f t="shared" si="19"/>
        <v>350</v>
      </c>
      <c r="T11" s="22"/>
      <c r="U11" s="67">
        <f>IF(B11=C11,0,IF(S11&lt;&gt;"-",(S11)/Přehled!$A$1,0))</f>
        <v>0.83333333333333337</v>
      </c>
    </row>
    <row r="12" spans="1:21" x14ac:dyDescent="0.25">
      <c r="A12" s="68">
        <v>10</v>
      </c>
      <c r="B12" s="69">
        <v>650</v>
      </c>
      <c r="C12" s="70"/>
      <c r="D12" s="11">
        <v>65</v>
      </c>
      <c r="E12" s="6">
        <f t="shared" si="10"/>
        <v>35</v>
      </c>
      <c r="F12" s="6">
        <f t="shared" si="11"/>
        <v>10</v>
      </c>
      <c r="G12" s="6">
        <f t="shared" si="12"/>
        <v>5</v>
      </c>
      <c r="H12" s="31">
        <f t="shared" si="13"/>
        <v>0</v>
      </c>
      <c r="I12" s="11">
        <f t="shared" si="14"/>
        <v>124</v>
      </c>
      <c r="J12" s="6">
        <f t="shared" si="14"/>
        <v>67</v>
      </c>
      <c r="K12" s="6">
        <f t="shared" si="14"/>
        <v>19</v>
      </c>
      <c r="L12" s="6">
        <f t="shared" si="14"/>
        <v>10</v>
      </c>
      <c r="M12" s="31">
        <f t="shared" si="14"/>
        <v>0</v>
      </c>
      <c r="N12" s="22"/>
      <c r="O12" s="66">
        <f t="shared" si="15"/>
        <v>402</v>
      </c>
      <c r="P12" s="66">
        <f t="shared" si="16"/>
        <v>0</v>
      </c>
      <c r="Q12" s="66">
        <f t="shared" si="17"/>
        <v>421</v>
      </c>
      <c r="R12" s="66">
        <f t="shared" si="18"/>
        <v>420</v>
      </c>
      <c r="S12" s="66">
        <f t="shared" si="19"/>
        <v>430</v>
      </c>
      <c r="T12" s="22"/>
      <c r="U12" s="67">
        <f>IF(B12=C12,0,IF(S12&lt;&gt;"-",(S12)/Přehled!$A$1,0))</f>
        <v>1.0238095238095237</v>
      </c>
    </row>
    <row r="13" spans="1:21" x14ac:dyDescent="0.25">
      <c r="A13" s="68">
        <v>11</v>
      </c>
      <c r="B13" s="69">
        <v>667</v>
      </c>
      <c r="C13" s="70"/>
      <c r="D13" s="11">
        <v>75</v>
      </c>
      <c r="E13" s="6">
        <f t="shared" si="10"/>
        <v>40</v>
      </c>
      <c r="F13" s="6">
        <f t="shared" si="11"/>
        <v>15</v>
      </c>
      <c r="G13" s="6">
        <f t="shared" si="12"/>
        <v>5</v>
      </c>
      <c r="H13" s="31">
        <f t="shared" si="13"/>
        <v>0</v>
      </c>
      <c r="I13" s="11">
        <f t="shared" si="14"/>
        <v>143</v>
      </c>
      <c r="J13" s="6">
        <f t="shared" si="14"/>
        <v>76</v>
      </c>
      <c r="K13" s="6">
        <f t="shared" si="14"/>
        <v>29</v>
      </c>
      <c r="L13" s="6">
        <f t="shared" si="14"/>
        <v>10</v>
      </c>
      <c r="M13" s="31">
        <f t="shared" si="14"/>
        <v>0</v>
      </c>
      <c r="N13" s="22"/>
      <c r="O13" s="66">
        <f t="shared" si="15"/>
        <v>381</v>
      </c>
      <c r="P13" s="66">
        <f t="shared" si="16"/>
        <v>0</v>
      </c>
      <c r="Q13" s="66">
        <f t="shared" si="17"/>
        <v>390</v>
      </c>
      <c r="R13" s="66">
        <f t="shared" si="18"/>
        <v>399</v>
      </c>
      <c r="S13" s="66">
        <f t="shared" si="19"/>
        <v>409</v>
      </c>
      <c r="T13" s="22"/>
      <c r="U13" s="67">
        <f>IF(B13=C13,0,IF(S13&lt;&gt;"-",(S13)/Přehled!$A$1,0))</f>
        <v>0.97380952380952379</v>
      </c>
    </row>
    <row r="14" spans="1:21" x14ac:dyDescent="0.25">
      <c r="A14" s="68">
        <v>12</v>
      </c>
      <c r="B14" s="69">
        <v>683</v>
      </c>
      <c r="C14" s="70"/>
      <c r="D14" s="11">
        <v>85</v>
      </c>
      <c r="E14" s="6">
        <f t="shared" si="10"/>
        <v>45</v>
      </c>
      <c r="F14" s="6">
        <f t="shared" si="11"/>
        <v>15</v>
      </c>
      <c r="G14" s="6">
        <f t="shared" si="12"/>
        <v>5</v>
      </c>
      <c r="H14" s="31">
        <f t="shared" si="13"/>
        <v>0</v>
      </c>
      <c r="I14" s="11">
        <f t="shared" si="14"/>
        <v>162</v>
      </c>
      <c r="J14" s="6">
        <f t="shared" si="14"/>
        <v>86</v>
      </c>
      <c r="K14" s="6">
        <f t="shared" si="14"/>
        <v>29</v>
      </c>
      <c r="L14" s="6">
        <f t="shared" si="14"/>
        <v>10</v>
      </c>
      <c r="M14" s="31">
        <f t="shared" si="14"/>
        <v>0</v>
      </c>
      <c r="N14" s="22"/>
      <c r="O14" s="66">
        <f t="shared" si="15"/>
        <v>359</v>
      </c>
      <c r="P14" s="66">
        <f t="shared" si="16"/>
        <v>0</v>
      </c>
      <c r="Q14" s="66">
        <f t="shared" si="17"/>
        <v>377</v>
      </c>
      <c r="R14" s="66">
        <f t="shared" si="18"/>
        <v>386</v>
      </c>
      <c r="S14" s="66">
        <f t="shared" si="19"/>
        <v>396</v>
      </c>
      <c r="T14" s="22"/>
      <c r="U14" s="67">
        <f>IF(B14=C14,0,IF(S14&lt;&gt;"-",(S14)/Přehled!$A$1,0))</f>
        <v>0.94285714285714284</v>
      </c>
    </row>
    <row r="15" spans="1:21" x14ac:dyDescent="0.25">
      <c r="A15" s="98">
        <v>13</v>
      </c>
      <c r="B15" s="34">
        <v>700</v>
      </c>
      <c r="C15" s="7"/>
      <c r="D15" s="34">
        <v>95</v>
      </c>
      <c r="E15" s="41">
        <f t="shared" si="10"/>
        <v>50</v>
      </c>
      <c r="F15" s="41">
        <f t="shared" si="11"/>
        <v>15</v>
      </c>
      <c r="G15" s="41">
        <f t="shared" si="12"/>
        <v>5</v>
      </c>
      <c r="H15" s="7">
        <f t="shared" si="13"/>
        <v>0</v>
      </c>
      <c r="I15" s="34">
        <f t="shared" si="14"/>
        <v>181</v>
      </c>
      <c r="J15" s="41">
        <f t="shared" si="14"/>
        <v>95</v>
      </c>
      <c r="K15" s="41">
        <f t="shared" si="14"/>
        <v>29</v>
      </c>
      <c r="L15" s="41">
        <f t="shared" si="14"/>
        <v>10</v>
      </c>
      <c r="M15" s="7">
        <f t="shared" si="14"/>
        <v>0</v>
      </c>
      <c r="N15" s="36"/>
      <c r="O15" s="83">
        <f t="shared" si="15"/>
        <v>338</v>
      </c>
      <c r="P15" s="83">
        <f t="shared" si="16"/>
        <v>0</v>
      </c>
      <c r="Q15" s="83">
        <f t="shared" si="17"/>
        <v>366</v>
      </c>
      <c r="R15" s="83">
        <f t="shared" si="18"/>
        <v>375</v>
      </c>
      <c r="S15" s="83">
        <f t="shared" si="19"/>
        <v>385</v>
      </c>
      <c r="T15" s="73"/>
      <c r="U15" s="67">
        <f>IF(B15=C15,0,IF(S15&lt;&gt;"-",(S15)/Přehled!$A$1,0))</f>
        <v>0.91666666666666663</v>
      </c>
    </row>
    <row r="16" spans="1:21" x14ac:dyDescent="0.25">
      <c r="A16" s="50">
        <v>14</v>
      </c>
      <c r="B16" s="51">
        <v>718</v>
      </c>
      <c r="C16" s="52"/>
      <c r="D16" s="53">
        <v>100</v>
      </c>
      <c r="E16" s="54">
        <f t="shared" si="10"/>
        <v>50</v>
      </c>
      <c r="F16" s="54">
        <f t="shared" si="11"/>
        <v>15</v>
      </c>
      <c r="G16" s="54">
        <f t="shared" si="12"/>
        <v>5</v>
      </c>
      <c r="H16" s="52">
        <f t="shared" si="13"/>
        <v>0</v>
      </c>
      <c r="I16" s="51">
        <f t="shared" si="14"/>
        <v>190</v>
      </c>
      <c r="J16" s="54">
        <f t="shared" si="14"/>
        <v>95</v>
      </c>
      <c r="K16" s="54">
        <f t="shared" si="14"/>
        <v>29</v>
      </c>
      <c r="L16" s="54">
        <f t="shared" si="14"/>
        <v>10</v>
      </c>
      <c r="M16" s="52">
        <f t="shared" si="14"/>
        <v>0</v>
      </c>
      <c r="N16" s="36"/>
      <c r="O16" s="35">
        <f t="shared" si="15"/>
        <v>338</v>
      </c>
      <c r="P16" s="35">
        <f t="shared" si="16"/>
        <v>0</v>
      </c>
      <c r="Q16" s="35">
        <f t="shared" si="17"/>
        <v>375</v>
      </c>
      <c r="R16" s="35">
        <f t="shared" si="18"/>
        <v>384</v>
      </c>
      <c r="S16" s="35">
        <f t="shared" si="19"/>
        <v>394</v>
      </c>
      <c r="T16" s="22"/>
      <c r="U16" s="67">
        <f>IF(B16=C16,0,IF(S16&lt;&gt;"-",(S16)/Přehled!$A$1,0))</f>
        <v>0.93809523809523809</v>
      </c>
    </row>
    <row r="17" spans="1:21" x14ac:dyDescent="0.25">
      <c r="A17" s="55">
        <v>15</v>
      </c>
      <c r="B17" s="34">
        <v>736</v>
      </c>
      <c r="C17" s="7"/>
      <c r="D17" s="56">
        <v>110</v>
      </c>
      <c r="E17" s="41">
        <f t="shared" si="10"/>
        <v>55</v>
      </c>
      <c r="F17" s="41">
        <f t="shared" si="11"/>
        <v>20</v>
      </c>
      <c r="G17" s="41">
        <f t="shared" si="12"/>
        <v>5</v>
      </c>
      <c r="H17" s="7">
        <f t="shared" si="13"/>
        <v>0</v>
      </c>
      <c r="I17" s="34">
        <f t="shared" si="14"/>
        <v>209</v>
      </c>
      <c r="J17" s="41">
        <f t="shared" si="14"/>
        <v>105</v>
      </c>
      <c r="K17" s="41">
        <f t="shared" si="14"/>
        <v>38</v>
      </c>
      <c r="L17" s="41">
        <f t="shared" si="14"/>
        <v>10</v>
      </c>
      <c r="M17" s="7">
        <f t="shared" si="14"/>
        <v>0</v>
      </c>
      <c r="N17" s="36"/>
      <c r="O17" s="35">
        <f t="shared" si="15"/>
        <v>318</v>
      </c>
      <c r="P17" s="35">
        <f t="shared" si="16"/>
        <v>0</v>
      </c>
      <c r="Q17" s="35">
        <f t="shared" si="17"/>
        <v>346</v>
      </c>
      <c r="R17" s="35">
        <f t="shared" si="18"/>
        <v>364</v>
      </c>
      <c r="S17" s="35">
        <f t="shared" si="19"/>
        <v>374</v>
      </c>
      <c r="T17" s="22"/>
      <c r="U17" s="67">
        <f>IF(B17=C17,0,IF(S17&lt;&gt;"-",(S17)/Přehled!$A$1,0))</f>
        <v>0.89047619047619042</v>
      </c>
    </row>
    <row r="18" spans="1:21" x14ac:dyDescent="0.25">
      <c r="A18" s="55">
        <v>16</v>
      </c>
      <c r="B18" s="34">
        <v>754</v>
      </c>
      <c r="C18" s="7"/>
      <c r="D18" s="56">
        <v>120</v>
      </c>
      <c r="E18" s="41">
        <f t="shared" si="10"/>
        <v>60</v>
      </c>
      <c r="F18" s="41">
        <f t="shared" si="11"/>
        <v>20</v>
      </c>
      <c r="G18" s="41">
        <f t="shared" si="12"/>
        <v>5</v>
      </c>
      <c r="H18" s="7">
        <f t="shared" si="13"/>
        <v>0</v>
      </c>
      <c r="I18" s="34">
        <f t="shared" si="14"/>
        <v>228</v>
      </c>
      <c r="J18" s="41">
        <f t="shared" si="14"/>
        <v>114</v>
      </c>
      <c r="K18" s="41">
        <f t="shared" si="14"/>
        <v>38</v>
      </c>
      <c r="L18" s="41">
        <f t="shared" si="14"/>
        <v>10</v>
      </c>
      <c r="M18" s="7">
        <f t="shared" si="14"/>
        <v>0</v>
      </c>
      <c r="N18" s="36"/>
      <c r="O18" s="35">
        <f t="shared" si="15"/>
        <v>298</v>
      </c>
      <c r="P18" s="35">
        <f t="shared" si="16"/>
        <v>0</v>
      </c>
      <c r="Q18" s="35">
        <f t="shared" si="17"/>
        <v>336</v>
      </c>
      <c r="R18" s="35">
        <f t="shared" si="18"/>
        <v>354</v>
      </c>
      <c r="S18" s="35">
        <f t="shared" si="19"/>
        <v>364</v>
      </c>
      <c r="T18" s="22"/>
      <c r="U18" s="67">
        <f>IF(B18=C18,0,IF(S18&lt;&gt;"-",(S18)/Přehled!$A$1,0))</f>
        <v>0.8666666666666667</v>
      </c>
    </row>
    <row r="19" spans="1:21" x14ac:dyDescent="0.25">
      <c r="A19" s="55">
        <v>17</v>
      </c>
      <c r="B19" s="34">
        <v>773</v>
      </c>
      <c r="C19" s="7"/>
      <c r="D19" s="56">
        <v>130</v>
      </c>
      <c r="E19" s="41">
        <f t="shared" si="10"/>
        <v>65</v>
      </c>
      <c r="F19" s="41">
        <f t="shared" si="11"/>
        <v>20</v>
      </c>
      <c r="G19" s="41">
        <f t="shared" si="12"/>
        <v>5</v>
      </c>
      <c r="H19" s="7">
        <f t="shared" si="13"/>
        <v>0</v>
      </c>
      <c r="I19" s="34">
        <f t="shared" si="14"/>
        <v>247</v>
      </c>
      <c r="J19" s="41">
        <f t="shared" si="14"/>
        <v>124</v>
      </c>
      <c r="K19" s="41">
        <f t="shared" si="14"/>
        <v>38</v>
      </c>
      <c r="L19" s="41">
        <f t="shared" si="14"/>
        <v>10</v>
      </c>
      <c r="M19" s="7">
        <f t="shared" si="14"/>
        <v>0</v>
      </c>
      <c r="N19" s="36"/>
      <c r="O19" s="35">
        <f t="shared" si="15"/>
        <v>279</v>
      </c>
      <c r="P19" s="35">
        <f t="shared" si="16"/>
        <v>0</v>
      </c>
      <c r="Q19" s="35">
        <f t="shared" si="17"/>
        <v>326</v>
      </c>
      <c r="R19" s="35">
        <f t="shared" si="18"/>
        <v>344</v>
      </c>
      <c r="S19" s="35">
        <f t="shared" si="19"/>
        <v>354</v>
      </c>
      <c r="T19" s="22"/>
      <c r="U19" s="67">
        <f>IF(B19=C19,0,IF(S19&lt;&gt;"-",(S19)/Přehled!$A$1,0))</f>
        <v>0.84285714285714286</v>
      </c>
    </row>
    <row r="20" spans="1:21" x14ac:dyDescent="0.25">
      <c r="A20" s="55">
        <v>18</v>
      </c>
      <c r="B20" s="34">
        <v>792</v>
      </c>
      <c r="C20" s="7"/>
      <c r="D20" s="56">
        <v>140</v>
      </c>
      <c r="E20" s="41">
        <f t="shared" si="10"/>
        <v>70</v>
      </c>
      <c r="F20" s="41">
        <f t="shared" si="11"/>
        <v>25</v>
      </c>
      <c r="G20" s="41">
        <f t="shared" si="12"/>
        <v>5</v>
      </c>
      <c r="H20" s="7">
        <f t="shared" si="13"/>
        <v>0</v>
      </c>
      <c r="I20" s="34">
        <f t="shared" si="14"/>
        <v>266</v>
      </c>
      <c r="J20" s="41">
        <f t="shared" si="14"/>
        <v>133</v>
      </c>
      <c r="K20" s="41">
        <f t="shared" si="14"/>
        <v>48</v>
      </c>
      <c r="L20" s="41">
        <f t="shared" si="14"/>
        <v>10</v>
      </c>
      <c r="M20" s="7">
        <f t="shared" si="14"/>
        <v>0</v>
      </c>
      <c r="N20" s="36"/>
      <c r="O20" s="35">
        <f t="shared" si="15"/>
        <v>260</v>
      </c>
      <c r="P20" s="35">
        <f t="shared" si="16"/>
        <v>0</v>
      </c>
      <c r="Q20" s="35">
        <f t="shared" si="17"/>
        <v>297</v>
      </c>
      <c r="R20" s="35">
        <f t="shared" si="18"/>
        <v>325</v>
      </c>
      <c r="S20" s="35">
        <f t="shared" si="19"/>
        <v>335</v>
      </c>
      <c r="T20" s="22"/>
      <c r="U20" s="67">
        <f>IF(B20=C20,0,IF(S20&lt;&gt;"-",(S20)/Přehled!$A$1,0))</f>
        <v>0.79761904761904767</v>
      </c>
    </row>
    <row r="21" spans="1:21" x14ac:dyDescent="0.25">
      <c r="A21" s="55">
        <v>19</v>
      </c>
      <c r="B21" s="34">
        <v>812</v>
      </c>
      <c r="C21" s="7"/>
      <c r="D21" s="56">
        <v>150</v>
      </c>
      <c r="E21" s="41">
        <f t="shared" si="10"/>
        <v>75</v>
      </c>
      <c r="F21" s="41">
        <f t="shared" si="11"/>
        <v>25</v>
      </c>
      <c r="G21" s="41">
        <f t="shared" si="12"/>
        <v>5</v>
      </c>
      <c r="H21" s="7">
        <f t="shared" si="13"/>
        <v>0</v>
      </c>
      <c r="I21" s="34">
        <f t="shared" si="14"/>
        <v>285</v>
      </c>
      <c r="J21" s="41">
        <f t="shared" si="14"/>
        <v>143</v>
      </c>
      <c r="K21" s="41">
        <f t="shared" si="14"/>
        <v>48</v>
      </c>
      <c r="L21" s="41">
        <f t="shared" si="14"/>
        <v>10</v>
      </c>
      <c r="M21" s="7">
        <f t="shared" si="14"/>
        <v>0</v>
      </c>
      <c r="N21" s="36"/>
      <c r="O21" s="35">
        <f t="shared" si="15"/>
        <v>242</v>
      </c>
      <c r="P21" s="35">
        <f t="shared" si="16"/>
        <v>0</v>
      </c>
      <c r="Q21" s="35">
        <f t="shared" si="17"/>
        <v>288</v>
      </c>
      <c r="R21" s="35">
        <f t="shared" si="18"/>
        <v>316</v>
      </c>
      <c r="S21" s="35">
        <f t="shared" si="19"/>
        <v>326</v>
      </c>
      <c r="T21" s="22"/>
      <c r="U21" s="67">
        <f>IF(B21=C21,0,IF(S21&lt;&gt;"-",(S21)/Přehled!$A$1,0))</f>
        <v>0.77619047619047621</v>
      </c>
    </row>
    <row r="22" spans="1:21" x14ac:dyDescent="0.25">
      <c r="A22" s="55">
        <v>20</v>
      </c>
      <c r="B22" s="34">
        <v>833</v>
      </c>
      <c r="C22" s="7"/>
      <c r="D22" s="56">
        <v>155</v>
      </c>
      <c r="E22" s="41">
        <f t="shared" si="10"/>
        <v>80</v>
      </c>
      <c r="F22" s="41">
        <f t="shared" si="11"/>
        <v>25</v>
      </c>
      <c r="G22" s="41">
        <f t="shared" si="12"/>
        <v>5</v>
      </c>
      <c r="H22" s="7">
        <f t="shared" si="13"/>
        <v>0</v>
      </c>
      <c r="I22" s="34">
        <f t="shared" si="14"/>
        <v>295</v>
      </c>
      <c r="J22" s="41">
        <f t="shared" si="14"/>
        <v>152</v>
      </c>
      <c r="K22" s="41">
        <f t="shared" si="14"/>
        <v>48</v>
      </c>
      <c r="L22" s="41">
        <f t="shared" si="14"/>
        <v>10</v>
      </c>
      <c r="M22" s="7">
        <f t="shared" si="14"/>
        <v>0</v>
      </c>
      <c r="N22" s="36"/>
      <c r="O22" s="83">
        <f t="shared" si="15"/>
        <v>243</v>
      </c>
      <c r="P22" s="83">
        <f t="shared" si="16"/>
        <v>0</v>
      </c>
      <c r="Q22" s="83">
        <f t="shared" si="17"/>
        <v>290</v>
      </c>
      <c r="R22" s="83">
        <f t="shared" si="18"/>
        <v>318</v>
      </c>
      <c r="S22" s="83">
        <f t="shared" si="19"/>
        <v>328</v>
      </c>
      <c r="T22" s="73"/>
      <c r="U22" s="67">
        <f>IF(B22=C22,0,IF(S22&lt;&gt;"-",(S22)/Přehled!$A$1,0))</f>
        <v>0.78095238095238095</v>
      </c>
    </row>
    <row r="23" spans="1:21" x14ac:dyDescent="0.25">
      <c r="A23" s="50">
        <v>21</v>
      </c>
      <c r="B23" s="51">
        <v>853</v>
      </c>
      <c r="C23" s="52"/>
      <c r="D23" s="53">
        <v>165</v>
      </c>
      <c r="E23" s="54">
        <f t="shared" si="10"/>
        <v>85</v>
      </c>
      <c r="F23" s="54">
        <f t="shared" si="11"/>
        <v>30</v>
      </c>
      <c r="G23" s="54">
        <f t="shared" si="12"/>
        <v>10</v>
      </c>
      <c r="H23" s="52">
        <f t="shared" si="13"/>
        <v>0</v>
      </c>
      <c r="I23" s="51">
        <f t="shared" si="14"/>
        <v>314</v>
      </c>
      <c r="J23" s="54">
        <f t="shared" si="14"/>
        <v>162</v>
      </c>
      <c r="K23" s="54">
        <f t="shared" si="14"/>
        <v>57</v>
      </c>
      <c r="L23" s="54">
        <f t="shared" si="14"/>
        <v>19</v>
      </c>
      <c r="M23" s="52">
        <f t="shared" si="14"/>
        <v>0</v>
      </c>
      <c r="N23" s="36"/>
      <c r="O23" s="83">
        <f t="shared" si="15"/>
        <v>225</v>
      </c>
      <c r="P23" s="83">
        <f t="shared" si="16"/>
        <v>0</v>
      </c>
      <c r="Q23" s="83">
        <f t="shared" si="17"/>
        <v>263</v>
      </c>
      <c r="R23" s="83">
        <f t="shared" si="18"/>
        <v>282</v>
      </c>
      <c r="S23" s="83">
        <f t="shared" si="19"/>
        <v>301</v>
      </c>
      <c r="T23" s="73"/>
      <c r="U23" s="67">
        <f>IF(B23=C23,0,IF(S23&lt;&gt;"-",(S23)/Přehled!$A$1,0))</f>
        <v>0.71666666666666667</v>
      </c>
    </row>
    <row r="24" spans="1:21" x14ac:dyDescent="0.25">
      <c r="A24" s="55">
        <v>22</v>
      </c>
      <c r="B24" s="34">
        <v>875</v>
      </c>
      <c r="C24" s="7"/>
      <c r="D24" s="56">
        <v>175</v>
      </c>
      <c r="E24" s="41">
        <f t="shared" si="10"/>
        <v>90</v>
      </c>
      <c r="F24" s="41">
        <f t="shared" si="11"/>
        <v>30</v>
      </c>
      <c r="G24" s="41">
        <f t="shared" si="12"/>
        <v>10</v>
      </c>
      <c r="H24" s="7">
        <f t="shared" si="13"/>
        <v>0</v>
      </c>
      <c r="I24" s="34">
        <f t="shared" si="14"/>
        <v>333</v>
      </c>
      <c r="J24" s="41">
        <f t="shared" si="14"/>
        <v>171</v>
      </c>
      <c r="K24" s="41">
        <f t="shared" si="14"/>
        <v>57</v>
      </c>
      <c r="L24" s="41">
        <f t="shared" si="14"/>
        <v>19</v>
      </c>
      <c r="M24" s="7">
        <f t="shared" si="14"/>
        <v>0</v>
      </c>
      <c r="N24" s="36"/>
      <c r="O24" s="83">
        <f t="shared" si="15"/>
        <v>209</v>
      </c>
      <c r="P24" s="83">
        <f t="shared" si="16"/>
        <v>0</v>
      </c>
      <c r="Q24" s="83">
        <f t="shared" si="17"/>
        <v>257</v>
      </c>
      <c r="R24" s="83">
        <f t="shared" si="18"/>
        <v>276</v>
      </c>
      <c r="S24" s="83">
        <f t="shared" si="19"/>
        <v>295</v>
      </c>
      <c r="T24" s="73"/>
      <c r="U24" s="67">
        <f>IF(B24=C24,0,IF(S24&lt;&gt;"-",(S24)/Přehled!$A$1,0))</f>
        <v>0.70238095238095233</v>
      </c>
    </row>
    <row r="25" spans="1:21" x14ac:dyDescent="0.25">
      <c r="A25" s="55">
        <v>23</v>
      </c>
      <c r="B25" s="34">
        <v>897</v>
      </c>
      <c r="C25" s="7"/>
      <c r="D25" s="56">
        <v>185</v>
      </c>
      <c r="E25" s="41">
        <f t="shared" si="10"/>
        <v>95</v>
      </c>
      <c r="F25" s="41">
        <f t="shared" si="11"/>
        <v>30</v>
      </c>
      <c r="G25" s="41">
        <f t="shared" si="12"/>
        <v>10</v>
      </c>
      <c r="H25" s="7">
        <f t="shared" si="13"/>
        <v>0</v>
      </c>
      <c r="I25" s="34">
        <f t="shared" si="14"/>
        <v>352</v>
      </c>
      <c r="J25" s="41">
        <f t="shared" si="14"/>
        <v>181</v>
      </c>
      <c r="K25" s="41">
        <f t="shared" si="14"/>
        <v>57</v>
      </c>
      <c r="L25" s="41">
        <f t="shared" si="14"/>
        <v>19</v>
      </c>
      <c r="M25" s="7">
        <f t="shared" si="14"/>
        <v>0</v>
      </c>
      <c r="N25" s="36"/>
      <c r="O25" s="83">
        <f t="shared" si="15"/>
        <v>193</v>
      </c>
      <c r="P25" s="83">
        <f t="shared" si="16"/>
        <v>0</v>
      </c>
      <c r="Q25" s="83">
        <f t="shared" si="17"/>
        <v>250</v>
      </c>
      <c r="R25" s="83">
        <f t="shared" si="18"/>
        <v>269</v>
      </c>
      <c r="S25" s="83">
        <f t="shared" si="19"/>
        <v>288</v>
      </c>
      <c r="T25" s="73"/>
      <c r="U25" s="67">
        <f>IF(B25=C25,0,IF(S25&lt;&gt;"-",(S25)/Přehled!$A$1,0))</f>
        <v>0.68571428571428572</v>
      </c>
    </row>
    <row r="26" spans="1:21" x14ac:dyDescent="0.25">
      <c r="A26" s="55">
        <v>24</v>
      </c>
      <c r="B26" s="34">
        <v>919</v>
      </c>
      <c r="C26" s="7"/>
      <c r="D26" s="56">
        <v>195</v>
      </c>
      <c r="E26" s="41">
        <f t="shared" si="10"/>
        <v>100</v>
      </c>
      <c r="F26" s="41">
        <f t="shared" si="11"/>
        <v>35</v>
      </c>
      <c r="G26" s="41">
        <f t="shared" si="12"/>
        <v>10</v>
      </c>
      <c r="H26" s="7">
        <f t="shared" si="13"/>
        <v>0</v>
      </c>
      <c r="I26" s="34">
        <f t="shared" si="14"/>
        <v>371</v>
      </c>
      <c r="J26" s="41">
        <f t="shared" si="14"/>
        <v>190</v>
      </c>
      <c r="K26" s="41">
        <f t="shared" si="14"/>
        <v>67</v>
      </c>
      <c r="L26" s="41">
        <f t="shared" si="14"/>
        <v>19</v>
      </c>
      <c r="M26" s="7">
        <f t="shared" si="14"/>
        <v>0</v>
      </c>
      <c r="N26" s="36"/>
      <c r="O26" s="83">
        <f t="shared" si="15"/>
        <v>177</v>
      </c>
      <c r="P26" s="83">
        <f t="shared" si="16"/>
        <v>0</v>
      </c>
      <c r="Q26" s="83">
        <f t="shared" si="17"/>
        <v>224</v>
      </c>
      <c r="R26" s="83">
        <f t="shared" si="18"/>
        <v>253</v>
      </c>
      <c r="S26" s="83">
        <f t="shared" si="19"/>
        <v>272</v>
      </c>
      <c r="T26" s="73"/>
      <c r="U26" s="67">
        <f>IF(B26=C26,0,IF(S26&lt;&gt;"-",(S26)/Přehled!$A$1,0))</f>
        <v>0.64761904761904765</v>
      </c>
    </row>
    <row r="27" spans="1:21" x14ac:dyDescent="0.25">
      <c r="A27" s="55">
        <v>25</v>
      </c>
      <c r="B27" s="34">
        <v>942</v>
      </c>
      <c r="C27" s="7"/>
      <c r="D27" s="56">
        <v>205</v>
      </c>
      <c r="E27" s="41">
        <f t="shared" si="10"/>
        <v>105</v>
      </c>
      <c r="F27" s="41">
        <f t="shared" si="11"/>
        <v>35</v>
      </c>
      <c r="G27" s="41">
        <f t="shared" si="12"/>
        <v>10</v>
      </c>
      <c r="H27" s="7">
        <f t="shared" si="13"/>
        <v>0</v>
      </c>
      <c r="I27" s="34">
        <f t="shared" si="14"/>
        <v>390</v>
      </c>
      <c r="J27" s="41">
        <f t="shared" si="14"/>
        <v>200</v>
      </c>
      <c r="K27" s="41">
        <f t="shared" si="14"/>
        <v>67</v>
      </c>
      <c r="L27" s="41">
        <f t="shared" si="14"/>
        <v>19</v>
      </c>
      <c r="M27" s="7">
        <f t="shared" si="14"/>
        <v>0</v>
      </c>
      <c r="N27" s="36"/>
      <c r="O27" s="83">
        <f t="shared" si="15"/>
        <v>162</v>
      </c>
      <c r="P27" s="83">
        <f t="shared" si="16"/>
        <v>0</v>
      </c>
      <c r="Q27" s="83">
        <f t="shared" si="17"/>
        <v>218</v>
      </c>
      <c r="R27" s="83">
        <f t="shared" si="18"/>
        <v>247</v>
      </c>
      <c r="S27" s="83">
        <f t="shared" si="19"/>
        <v>266</v>
      </c>
      <c r="T27" s="73"/>
      <c r="U27" s="67">
        <f>IF(B27=C27,0,IF(S27&lt;&gt;"-",(S27)/Přehled!$A$1,0))</f>
        <v>0.6333333333333333</v>
      </c>
    </row>
    <row r="28" spans="1:21" x14ac:dyDescent="0.25">
      <c r="A28" s="55">
        <v>26</v>
      </c>
      <c r="B28" s="34">
        <v>965</v>
      </c>
      <c r="C28" s="7"/>
      <c r="D28" s="56">
        <v>215</v>
      </c>
      <c r="E28" s="41">
        <f t="shared" si="10"/>
        <v>110</v>
      </c>
      <c r="F28" s="41">
        <f t="shared" si="11"/>
        <v>35</v>
      </c>
      <c r="G28" s="41">
        <f t="shared" si="12"/>
        <v>10</v>
      </c>
      <c r="H28" s="7">
        <f t="shared" si="13"/>
        <v>0</v>
      </c>
      <c r="I28" s="34">
        <f t="shared" si="14"/>
        <v>409</v>
      </c>
      <c r="J28" s="41">
        <f t="shared" si="14"/>
        <v>209</v>
      </c>
      <c r="K28" s="41">
        <f t="shared" si="14"/>
        <v>67</v>
      </c>
      <c r="L28" s="41">
        <f t="shared" si="14"/>
        <v>19</v>
      </c>
      <c r="M28" s="7">
        <f t="shared" si="14"/>
        <v>0</v>
      </c>
      <c r="N28" s="36"/>
      <c r="O28" s="83">
        <f t="shared" si="15"/>
        <v>147</v>
      </c>
      <c r="P28" s="83">
        <f t="shared" si="16"/>
        <v>0</v>
      </c>
      <c r="Q28" s="83">
        <f t="shared" si="17"/>
        <v>213</v>
      </c>
      <c r="R28" s="83">
        <f t="shared" si="18"/>
        <v>242</v>
      </c>
      <c r="S28" s="83">
        <f t="shared" si="19"/>
        <v>261</v>
      </c>
      <c r="T28" s="73"/>
      <c r="U28" s="67">
        <f>IF(B28=C28,0,IF(S28&lt;&gt;"-",(S28)/Přehled!$A$1,0))</f>
        <v>0.62142857142857144</v>
      </c>
    </row>
    <row r="29" spans="1:21" x14ac:dyDescent="0.25">
      <c r="A29" s="55">
        <v>27</v>
      </c>
      <c r="B29" s="34">
        <v>990</v>
      </c>
      <c r="C29" s="7"/>
      <c r="D29" s="56">
        <v>225</v>
      </c>
      <c r="E29" s="41">
        <f t="shared" si="10"/>
        <v>115</v>
      </c>
      <c r="F29" s="41">
        <f t="shared" si="11"/>
        <v>40</v>
      </c>
      <c r="G29" s="41">
        <f t="shared" si="12"/>
        <v>10</v>
      </c>
      <c r="H29" s="7">
        <f t="shared" si="13"/>
        <v>0</v>
      </c>
      <c r="I29" s="34">
        <f t="shared" si="14"/>
        <v>428</v>
      </c>
      <c r="J29" s="41">
        <f t="shared" si="14"/>
        <v>219</v>
      </c>
      <c r="K29" s="41">
        <f t="shared" si="14"/>
        <v>76</v>
      </c>
      <c r="L29" s="41">
        <f t="shared" si="14"/>
        <v>19</v>
      </c>
      <c r="M29" s="7">
        <f t="shared" si="14"/>
        <v>0</v>
      </c>
      <c r="N29" s="36"/>
      <c r="O29" s="83">
        <f t="shared" si="15"/>
        <v>134</v>
      </c>
      <c r="P29" s="83">
        <f t="shared" si="16"/>
        <v>0</v>
      </c>
      <c r="Q29" s="83">
        <f t="shared" si="17"/>
        <v>191</v>
      </c>
      <c r="R29" s="83">
        <f t="shared" si="18"/>
        <v>229</v>
      </c>
      <c r="S29" s="83">
        <f t="shared" si="19"/>
        <v>248</v>
      </c>
      <c r="T29" s="73"/>
      <c r="U29" s="67">
        <f>IF(B29=C29,0,IF(S29&lt;&gt;"-",(S29)/Přehled!$A$1,0))</f>
        <v>0.59047619047619049</v>
      </c>
    </row>
    <row r="30" spans="1:21" x14ac:dyDescent="0.25">
      <c r="A30" s="55">
        <v>28</v>
      </c>
      <c r="B30" s="34">
        <v>1014</v>
      </c>
      <c r="C30" s="7"/>
      <c r="D30" s="56">
        <v>235</v>
      </c>
      <c r="E30" s="41">
        <f t="shared" si="10"/>
        <v>120</v>
      </c>
      <c r="F30" s="41">
        <f t="shared" si="11"/>
        <v>40</v>
      </c>
      <c r="G30" s="41">
        <f t="shared" si="12"/>
        <v>10</v>
      </c>
      <c r="H30" s="7">
        <f t="shared" si="13"/>
        <v>0</v>
      </c>
      <c r="I30" s="34">
        <f t="shared" si="14"/>
        <v>447</v>
      </c>
      <c r="J30" s="41">
        <f t="shared" si="14"/>
        <v>228</v>
      </c>
      <c r="K30" s="41">
        <f t="shared" si="14"/>
        <v>76</v>
      </c>
      <c r="L30" s="41">
        <f t="shared" si="14"/>
        <v>19</v>
      </c>
      <c r="M30" s="7">
        <f t="shared" si="14"/>
        <v>0</v>
      </c>
      <c r="N30" s="36"/>
      <c r="O30" s="83">
        <f t="shared" si="15"/>
        <v>120</v>
      </c>
      <c r="P30" s="83">
        <f t="shared" si="16"/>
        <v>0</v>
      </c>
      <c r="Q30" s="83">
        <f t="shared" si="17"/>
        <v>187</v>
      </c>
      <c r="R30" s="83">
        <f t="shared" si="18"/>
        <v>225</v>
      </c>
      <c r="S30" s="83">
        <f t="shared" si="19"/>
        <v>244</v>
      </c>
      <c r="T30" s="73"/>
      <c r="U30" s="67">
        <f>IF(B30=C30,0,IF(S30&lt;&gt;"-",(S30)/Přehled!$A$1,0))</f>
        <v>0.580952380952381</v>
      </c>
    </row>
    <row r="31" spans="1:21" x14ac:dyDescent="0.25">
      <c r="A31" s="55">
        <v>29</v>
      </c>
      <c r="B31" s="34">
        <v>1040</v>
      </c>
      <c r="C31" s="7"/>
      <c r="D31" s="56">
        <v>245</v>
      </c>
      <c r="E31" s="41">
        <f t="shared" si="10"/>
        <v>125</v>
      </c>
      <c r="F31" s="41">
        <f t="shared" si="11"/>
        <v>40</v>
      </c>
      <c r="G31" s="41">
        <f t="shared" si="12"/>
        <v>10</v>
      </c>
      <c r="H31" s="7">
        <f t="shared" si="13"/>
        <v>0</v>
      </c>
      <c r="I31" s="34">
        <f t="shared" si="14"/>
        <v>466</v>
      </c>
      <c r="J31" s="41">
        <f t="shared" si="14"/>
        <v>238</v>
      </c>
      <c r="K31" s="41">
        <f t="shared" si="14"/>
        <v>76</v>
      </c>
      <c r="L31" s="41">
        <f t="shared" si="14"/>
        <v>19</v>
      </c>
      <c r="M31" s="7">
        <f t="shared" si="14"/>
        <v>0</v>
      </c>
      <c r="N31" s="36"/>
      <c r="O31" s="83">
        <f t="shared" si="15"/>
        <v>108</v>
      </c>
      <c r="P31" s="83">
        <f t="shared" si="16"/>
        <v>0</v>
      </c>
      <c r="Q31" s="83">
        <f t="shared" si="17"/>
        <v>184</v>
      </c>
      <c r="R31" s="83">
        <f t="shared" si="18"/>
        <v>222</v>
      </c>
      <c r="S31" s="83">
        <f t="shared" si="19"/>
        <v>241</v>
      </c>
      <c r="T31" s="73"/>
      <c r="U31" s="67">
        <f>IF(B31=C31,0,IF(S31&lt;&gt;"-",(S31)/Přehled!$A$1,0))</f>
        <v>0.57380952380952377</v>
      </c>
    </row>
    <row r="32" spans="1:21" x14ac:dyDescent="0.25">
      <c r="A32" s="55">
        <v>30</v>
      </c>
      <c r="B32" s="34">
        <v>1066</v>
      </c>
      <c r="C32" s="7"/>
      <c r="D32" s="56">
        <v>255</v>
      </c>
      <c r="E32" s="41">
        <f t="shared" si="10"/>
        <v>130</v>
      </c>
      <c r="F32" s="41">
        <f t="shared" si="11"/>
        <v>45</v>
      </c>
      <c r="G32" s="41">
        <f t="shared" si="12"/>
        <v>10</v>
      </c>
      <c r="H32" s="7">
        <f t="shared" si="13"/>
        <v>0</v>
      </c>
      <c r="I32" s="34">
        <f t="shared" si="14"/>
        <v>485</v>
      </c>
      <c r="J32" s="41">
        <f t="shared" si="14"/>
        <v>247</v>
      </c>
      <c r="K32" s="41">
        <f t="shared" si="14"/>
        <v>86</v>
      </c>
      <c r="L32" s="41">
        <f t="shared" si="14"/>
        <v>19</v>
      </c>
      <c r="M32" s="7">
        <f t="shared" si="14"/>
        <v>0</v>
      </c>
      <c r="N32" s="36"/>
      <c r="O32" s="83">
        <f t="shared" si="15"/>
        <v>96</v>
      </c>
      <c r="P32" s="83">
        <f t="shared" si="16"/>
        <v>0</v>
      </c>
      <c r="Q32" s="83">
        <f t="shared" si="17"/>
        <v>162</v>
      </c>
      <c r="R32" s="83">
        <f t="shared" si="18"/>
        <v>210</v>
      </c>
      <c r="S32" s="83">
        <f t="shared" si="19"/>
        <v>229</v>
      </c>
      <c r="T32" s="73"/>
      <c r="U32" s="67">
        <f>IF(B32=C32,0,IF(S32&lt;&gt;"-",(S32)/Přehled!$A$1,0))</f>
        <v>0.54523809523809519</v>
      </c>
    </row>
    <row r="33" spans="1:21" x14ac:dyDescent="0.25">
      <c r="A33" s="50">
        <v>31</v>
      </c>
      <c r="B33" s="51">
        <v>1092</v>
      </c>
      <c r="C33" s="52"/>
      <c r="D33" s="53">
        <v>265</v>
      </c>
      <c r="E33" s="54">
        <f t="shared" si="10"/>
        <v>135</v>
      </c>
      <c r="F33" s="54">
        <f t="shared" si="11"/>
        <v>45</v>
      </c>
      <c r="G33" s="54">
        <f t="shared" si="12"/>
        <v>10</v>
      </c>
      <c r="H33" s="52">
        <f t="shared" si="13"/>
        <v>0</v>
      </c>
      <c r="I33" s="51">
        <f t="shared" si="14"/>
        <v>504</v>
      </c>
      <c r="J33" s="54">
        <f t="shared" si="14"/>
        <v>257</v>
      </c>
      <c r="K33" s="54">
        <f t="shared" si="14"/>
        <v>86</v>
      </c>
      <c r="L33" s="54">
        <f t="shared" si="14"/>
        <v>19</v>
      </c>
      <c r="M33" s="52">
        <f t="shared" si="14"/>
        <v>0</v>
      </c>
      <c r="N33" s="36"/>
      <c r="O33" s="83">
        <f t="shared" si="15"/>
        <v>84</v>
      </c>
      <c r="P33" s="83">
        <f t="shared" si="16"/>
        <v>0</v>
      </c>
      <c r="Q33" s="83">
        <f t="shared" si="17"/>
        <v>159</v>
      </c>
      <c r="R33" s="83">
        <f t="shared" si="18"/>
        <v>207</v>
      </c>
      <c r="S33" s="83">
        <f t="shared" si="19"/>
        <v>226</v>
      </c>
      <c r="T33" s="73"/>
      <c r="U33" s="67">
        <f>IF(B33=C33,0,IF(S33&lt;&gt;"-",(S33)/Přehled!$A$1,0))</f>
        <v>0.53809523809523807</v>
      </c>
    </row>
    <row r="34" spans="1:21" x14ac:dyDescent="0.25">
      <c r="A34" s="55">
        <v>32</v>
      </c>
      <c r="B34" s="34">
        <v>1120</v>
      </c>
      <c r="C34" s="7"/>
      <c r="D34" s="56">
        <v>275</v>
      </c>
      <c r="E34" s="41">
        <f t="shared" si="10"/>
        <v>140</v>
      </c>
      <c r="F34" s="41">
        <f t="shared" si="11"/>
        <v>45</v>
      </c>
      <c r="G34" s="41">
        <f t="shared" si="12"/>
        <v>10</v>
      </c>
      <c r="H34" s="7">
        <f t="shared" si="13"/>
        <v>0</v>
      </c>
      <c r="I34" s="34">
        <f t="shared" si="14"/>
        <v>523</v>
      </c>
      <c r="J34" s="41">
        <f t="shared" si="14"/>
        <v>266</v>
      </c>
      <c r="K34" s="41">
        <f t="shared" si="14"/>
        <v>86</v>
      </c>
      <c r="L34" s="41">
        <f t="shared" si="14"/>
        <v>19</v>
      </c>
      <c r="M34" s="7">
        <f t="shared" si="14"/>
        <v>0</v>
      </c>
      <c r="N34" s="36"/>
      <c r="O34" s="83">
        <f t="shared" si="15"/>
        <v>74</v>
      </c>
      <c r="P34" s="83">
        <f t="shared" si="16"/>
        <v>0</v>
      </c>
      <c r="Q34" s="83">
        <f t="shared" si="17"/>
        <v>159</v>
      </c>
      <c r="R34" s="83">
        <f t="shared" si="18"/>
        <v>207</v>
      </c>
      <c r="S34" s="83">
        <f t="shared" si="19"/>
        <v>226</v>
      </c>
      <c r="T34" s="73"/>
      <c r="U34" s="67">
        <f>IF(B34=C34,0,IF(S34&lt;&gt;"-",(S34)/Přehled!$A$1,0))</f>
        <v>0.53809523809523807</v>
      </c>
    </row>
    <row r="35" spans="1:21" x14ac:dyDescent="0.25">
      <c r="A35" s="55">
        <v>33</v>
      </c>
      <c r="B35" s="34">
        <v>1147</v>
      </c>
      <c r="C35" s="7"/>
      <c r="D35" s="56">
        <v>285</v>
      </c>
      <c r="E35" s="41">
        <f t="shared" si="10"/>
        <v>145</v>
      </c>
      <c r="F35" s="41">
        <f t="shared" si="11"/>
        <v>50</v>
      </c>
      <c r="G35" s="41">
        <f t="shared" si="12"/>
        <v>15</v>
      </c>
      <c r="H35" s="7">
        <f t="shared" si="13"/>
        <v>5</v>
      </c>
      <c r="I35" s="34">
        <f t="shared" si="14"/>
        <v>542</v>
      </c>
      <c r="J35" s="41">
        <f t="shared" si="14"/>
        <v>276</v>
      </c>
      <c r="K35" s="41">
        <f t="shared" si="14"/>
        <v>95</v>
      </c>
      <c r="L35" s="41">
        <f t="shared" si="14"/>
        <v>29</v>
      </c>
      <c r="M35" s="7">
        <f t="shared" si="14"/>
        <v>10</v>
      </c>
      <c r="N35" s="36"/>
      <c r="O35" s="35">
        <f t="shared" si="15"/>
        <v>63</v>
      </c>
      <c r="P35" s="35">
        <f t="shared" si="16"/>
        <v>0</v>
      </c>
      <c r="Q35" s="35">
        <f t="shared" si="17"/>
        <v>139</v>
      </c>
      <c r="R35" s="35">
        <f t="shared" si="18"/>
        <v>176</v>
      </c>
      <c r="S35" s="35">
        <f t="shared" si="19"/>
        <v>195</v>
      </c>
      <c r="T35" s="22"/>
      <c r="U35" s="67">
        <f>IF(B35=C35,0,IF(S35&lt;&gt;"-",(S35)/Přehled!$A$1,0))</f>
        <v>0.4642857142857143</v>
      </c>
    </row>
    <row r="36" spans="1:21" x14ac:dyDescent="0.25">
      <c r="A36" s="55">
        <v>34</v>
      </c>
      <c r="B36" s="34">
        <v>1176</v>
      </c>
      <c r="C36" s="7"/>
      <c r="D36" s="56">
        <v>300</v>
      </c>
      <c r="E36" s="41">
        <f t="shared" si="10"/>
        <v>150</v>
      </c>
      <c r="F36" s="41">
        <f t="shared" si="11"/>
        <v>50</v>
      </c>
      <c r="G36" s="41">
        <f t="shared" si="12"/>
        <v>15</v>
      </c>
      <c r="H36" s="7">
        <f t="shared" si="13"/>
        <v>5</v>
      </c>
      <c r="I36" s="34">
        <f t="shared" si="14"/>
        <v>570</v>
      </c>
      <c r="J36" s="41">
        <f t="shared" si="14"/>
        <v>285</v>
      </c>
      <c r="K36" s="41">
        <f t="shared" si="14"/>
        <v>95</v>
      </c>
      <c r="L36" s="41">
        <f t="shared" si="14"/>
        <v>29</v>
      </c>
      <c r="M36" s="7">
        <f t="shared" si="14"/>
        <v>10</v>
      </c>
      <c r="N36" s="36"/>
      <c r="O36" s="35">
        <f t="shared" si="15"/>
        <v>36</v>
      </c>
      <c r="P36" s="35">
        <f t="shared" si="16"/>
        <v>0</v>
      </c>
      <c r="Q36" s="35">
        <f t="shared" si="17"/>
        <v>131</v>
      </c>
      <c r="R36" s="35">
        <f t="shared" si="18"/>
        <v>168</v>
      </c>
      <c r="S36" s="35">
        <f t="shared" si="19"/>
        <v>187</v>
      </c>
      <c r="T36" s="22"/>
      <c r="U36" s="67">
        <f>IF(B36=C36,0,IF(S36&lt;&gt;"-",(S36)/Přehled!$A$1,0))</f>
        <v>0.44523809523809521</v>
      </c>
    </row>
    <row r="37" spans="1:21" x14ac:dyDescent="0.25">
      <c r="A37" s="55">
        <v>35</v>
      </c>
      <c r="B37" s="34">
        <v>1206</v>
      </c>
      <c r="C37" s="7"/>
      <c r="D37" s="56">
        <v>310</v>
      </c>
      <c r="E37" s="41">
        <f t="shared" si="10"/>
        <v>155</v>
      </c>
      <c r="F37" s="41">
        <f t="shared" si="11"/>
        <v>50</v>
      </c>
      <c r="G37" s="41">
        <f t="shared" si="12"/>
        <v>15</v>
      </c>
      <c r="H37" s="7">
        <f t="shared" si="13"/>
        <v>5</v>
      </c>
      <c r="I37" s="34">
        <f t="shared" si="14"/>
        <v>589</v>
      </c>
      <c r="J37" s="41">
        <f t="shared" si="14"/>
        <v>295</v>
      </c>
      <c r="K37" s="41">
        <f t="shared" si="14"/>
        <v>95</v>
      </c>
      <c r="L37" s="41">
        <f t="shared" si="14"/>
        <v>29</v>
      </c>
      <c r="M37" s="7">
        <f t="shared" si="14"/>
        <v>10</v>
      </c>
      <c r="N37" s="36"/>
      <c r="O37" s="35">
        <f t="shared" si="15"/>
        <v>28</v>
      </c>
      <c r="P37" s="35">
        <f t="shared" si="16"/>
        <v>0</v>
      </c>
      <c r="Q37" s="35">
        <f t="shared" si="17"/>
        <v>132</v>
      </c>
      <c r="R37" s="35">
        <f t="shared" si="18"/>
        <v>169</v>
      </c>
      <c r="S37" s="35">
        <f t="shared" si="19"/>
        <v>188</v>
      </c>
      <c r="T37" s="22"/>
      <c r="U37" s="67">
        <f>IF(B37=C37,0,IF(S37&lt;&gt;"-",(S37)/Přehled!$A$1,0))</f>
        <v>0.44761904761904764</v>
      </c>
    </row>
    <row r="38" spans="1:21" x14ac:dyDescent="0.25">
      <c r="A38" s="55">
        <v>36</v>
      </c>
      <c r="B38" s="34">
        <v>1236</v>
      </c>
      <c r="C38" s="7"/>
      <c r="D38" s="56">
        <v>320</v>
      </c>
      <c r="E38" s="41">
        <f t="shared" si="10"/>
        <v>160</v>
      </c>
      <c r="F38" s="41">
        <f t="shared" si="11"/>
        <v>55</v>
      </c>
      <c r="G38" s="41">
        <f t="shared" si="12"/>
        <v>15</v>
      </c>
      <c r="H38" s="7">
        <f t="shared" si="13"/>
        <v>5</v>
      </c>
      <c r="I38" s="34">
        <f t="shared" si="14"/>
        <v>608</v>
      </c>
      <c r="J38" s="41">
        <f t="shared" si="14"/>
        <v>304</v>
      </c>
      <c r="K38" s="41">
        <f t="shared" si="14"/>
        <v>105</v>
      </c>
      <c r="L38" s="41">
        <f t="shared" si="14"/>
        <v>29</v>
      </c>
      <c r="M38" s="7">
        <f t="shared" si="14"/>
        <v>10</v>
      </c>
      <c r="N38" s="36"/>
      <c r="O38" s="35">
        <f t="shared" si="15"/>
        <v>20</v>
      </c>
      <c r="P38" s="35">
        <f t="shared" si="16"/>
        <v>0</v>
      </c>
      <c r="Q38" s="35">
        <f t="shared" si="17"/>
        <v>114</v>
      </c>
      <c r="R38" s="35">
        <f t="shared" si="18"/>
        <v>161</v>
      </c>
      <c r="S38" s="35">
        <f t="shared" si="19"/>
        <v>180</v>
      </c>
      <c r="T38" s="22"/>
      <c r="U38" s="67">
        <f>IF(B38=C38,0,IF(S38&lt;&gt;"-",(S38)/Přehled!$A$1,0))</f>
        <v>0.42857142857142855</v>
      </c>
    </row>
    <row r="39" spans="1:21" x14ac:dyDescent="0.25">
      <c r="A39" s="55">
        <v>37</v>
      </c>
      <c r="B39" s="34">
        <v>1267</v>
      </c>
      <c r="C39" s="7"/>
      <c r="D39" s="56">
        <v>330</v>
      </c>
      <c r="E39" s="41">
        <f t="shared" si="10"/>
        <v>165</v>
      </c>
      <c r="F39" s="41">
        <f t="shared" si="11"/>
        <v>55</v>
      </c>
      <c r="G39" s="41">
        <f t="shared" si="12"/>
        <v>15</v>
      </c>
      <c r="H39" s="7">
        <f t="shared" si="13"/>
        <v>5</v>
      </c>
      <c r="I39" s="34">
        <f t="shared" si="14"/>
        <v>627</v>
      </c>
      <c r="J39" s="41">
        <f t="shared" si="14"/>
        <v>314</v>
      </c>
      <c r="K39" s="41">
        <f t="shared" si="14"/>
        <v>105</v>
      </c>
      <c r="L39" s="41">
        <f t="shared" si="14"/>
        <v>29</v>
      </c>
      <c r="M39" s="7">
        <f t="shared" si="14"/>
        <v>10</v>
      </c>
      <c r="N39" s="36"/>
      <c r="O39" s="35">
        <f t="shared" si="15"/>
        <v>13</v>
      </c>
      <c r="P39" s="35">
        <f t="shared" si="16"/>
        <v>0</v>
      </c>
      <c r="Q39" s="35">
        <f t="shared" si="17"/>
        <v>116</v>
      </c>
      <c r="R39" s="35">
        <f t="shared" si="18"/>
        <v>163</v>
      </c>
      <c r="S39" s="35">
        <f t="shared" si="19"/>
        <v>182</v>
      </c>
      <c r="T39" s="22"/>
      <c r="U39" s="67">
        <f>IF(B39=C39,0,IF(S39&lt;&gt;"-",(S39)/Přehled!$A$1,0))</f>
        <v>0.43333333333333335</v>
      </c>
    </row>
    <row r="40" spans="1:21" x14ac:dyDescent="0.25">
      <c r="A40" s="55">
        <v>38</v>
      </c>
      <c r="B40" s="34">
        <v>1298</v>
      </c>
      <c r="C40" s="7"/>
      <c r="D40" s="56">
        <v>340</v>
      </c>
      <c r="E40" s="41">
        <f t="shared" si="10"/>
        <v>170</v>
      </c>
      <c r="F40" s="41">
        <f t="shared" si="11"/>
        <v>55</v>
      </c>
      <c r="G40" s="41">
        <f t="shared" si="12"/>
        <v>15</v>
      </c>
      <c r="H40" s="7">
        <f t="shared" si="13"/>
        <v>5</v>
      </c>
      <c r="I40" s="34">
        <f t="shared" si="14"/>
        <v>646</v>
      </c>
      <c r="J40" s="41">
        <f t="shared" si="14"/>
        <v>323</v>
      </c>
      <c r="K40" s="41">
        <f t="shared" si="14"/>
        <v>105</v>
      </c>
      <c r="L40" s="41">
        <f t="shared" si="14"/>
        <v>29</v>
      </c>
      <c r="M40" s="7">
        <f t="shared" si="14"/>
        <v>10</v>
      </c>
      <c r="N40" s="36"/>
      <c r="O40" s="35">
        <f t="shared" si="15"/>
        <v>6</v>
      </c>
      <c r="P40" s="35">
        <f t="shared" si="16"/>
        <v>0</v>
      </c>
      <c r="Q40" s="35">
        <f t="shared" si="17"/>
        <v>119</v>
      </c>
      <c r="R40" s="35">
        <f t="shared" si="18"/>
        <v>166</v>
      </c>
      <c r="S40" s="35">
        <f t="shared" si="19"/>
        <v>185</v>
      </c>
      <c r="T40" s="22"/>
      <c r="U40" s="67">
        <f>IF(B40=C40,0,IF(S40&lt;&gt;"-",(S40)/Přehled!$A$1,0))</f>
        <v>0.44047619047619047</v>
      </c>
    </row>
    <row r="41" spans="1:21" x14ac:dyDescent="0.25">
      <c r="A41" s="55">
        <v>39</v>
      </c>
      <c r="B41" s="34">
        <v>1331</v>
      </c>
      <c r="C41" s="7"/>
      <c r="D41" s="56">
        <v>350</v>
      </c>
      <c r="E41" s="41">
        <f t="shared" si="10"/>
        <v>175</v>
      </c>
      <c r="F41" s="41">
        <f t="shared" si="11"/>
        <v>60</v>
      </c>
      <c r="G41" s="41">
        <f t="shared" si="12"/>
        <v>15</v>
      </c>
      <c r="H41" s="7">
        <f t="shared" si="13"/>
        <v>5</v>
      </c>
      <c r="I41" s="34">
        <f t="shared" si="14"/>
        <v>665</v>
      </c>
      <c r="J41" s="41">
        <f t="shared" si="14"/>
        <v>333</v>
      </c>
      <c r="K41" s="41">
        <f t="shared" si="14"/>
        <v>114</v>
      </c>
      <c r="L41" s="41">
        <f t="shared" si="14"/>
        <v>29</v>
      </c>
      <c r="M41" s="7">
        <f t="shared" si="14"/>
        <v>10</v>
      </c>
      <c r="N41" s="36"/>
      <c r="O41" s="35">
        <f t="shared" si="15"/>
        <v>1</v>
      </c>
      <c r="P41" s="35">
        <f t="shared" si="16"/>
        <v>0</v>
      </c>
      <c r="Q41" s="35">
        <f t="shared" si="17"/>
        <v>105</v>
      </c>
      <c r="R41" s="35">
        <f t="shared" si="18"/>
        <v>161</v>
      </c>
      <c r="S41" s="35">
        <f t="shared" si="19"/>
        <v>180</v>
      </c>
      <c r="T41" s="22"/>
      <c r="U41" s="67">
        <f>IF(B41=C41,0,IF(S41&lt;&gt;"-",(S41)/Přehled!$A$1,0))</f>
        <v>0.42857142857142855</v>
      </c>
    </row>
    <row r="42" spans="1:21" x14ac:dyDescent="0.25">
      <c r="A42" s="55">
        <v>40</v>
      </c>
      <c r="B42" s="34">
        <v>1364</v>
      </c>
      <c r="C42" s="7"/>
      <c r="D42" s="56">
        <v>365</v>
      </c>
      <c r="E42" s="41">
        <f t="shared" si="10"/>
        <v>185</v>
      </c>
      <c r="F42" s="41">
        <f t="shared" si="11"/>
        <v>60</v>
      </c>
      <c r="G42" s="41">
        <f t="shared" si="12"/>
        <v>15</v>
      </c>
      <c r="H42" s="7">
        <f t="shared" si="13"/>
        <v>5</v>
      </c>
      <c r="I42" s="34">
        <f t="shared" si="14"/>
        <v>694</v>
      </c>
      <c r="J42" s="41">
        <f t="shared" si="14"/>
        <v>352</v>
      </c>
      <c r="K42" s="41">
        <f t="shared" si="14"/>
        <v>114</v>
      </c>
      <c r="L42" s="41">
        <f t="shared" si="14"/>
        <v>29</v>
      </c>
      <c r="M42" s="7">
        <f t="shared" si="14"/>
        <v>10</v>
      </c>
      <c r="N42" s="36"/>
      <c r="O42" s="35">
        <f t="shared" si="15"/>
        <v>0</v>
      </c>
      <c r="P42" s="35">
        <f t="shared" si="16"/>
        <v>0</v>
      </c>
      <c r="Q42" s="35">
        <f t="shared" si="17"/>
        <v>90</v>
      </c>
      <c r="R42" s="35">
        <f t="shared" si="18"/>
        <v>146</v>
      </c>
      <c r="S42" s="35">
        <f t="shared" si="19"/>
        <v>165</v>
      </c>
      <c r="T42" s="22"/>
      <c r="U42" s="67">
        <f>IF(B42=C42,0,IF(S42&lt;&gt;"-",(S42)/Přehled!$A$1,0))</f>
        <v>0.39285714285714285</v>
      </c>
    </row>
    <row r="43" spans="1:21" x14ac:dyDescent="0.25">
      <c r="A43" s="55">
        <v>41</v>
      </c>
      <c r="B43" s="34">
        <v>1398</v>
      </c>
      <c r="C43" s="7"/>
      <c r="D43" s="56">
        <v>375</v>
      </c>
      <c r="E43" s="41">
        <f t="shared" si="10"/>
        <v>190</v>
      </c>
      <c r="F43" s="41">
        <f t="shared" si="11"/>
        <v>65</v>
      </c>
      <c r="G43" s="41">
        <f t="shared" si="12"/>
        <v>15</v>
      </c>
      <c r="H43" s="7">
        <f t="shared" si="13"/>
        <v>5</v>
      </c>
      <c r="I43" s="34">
        <f t="shared" si="14"/>
        <v>713</v>
      </c>
      <c r="J43" s="41">
        <f t="shared" si="14"/>
        <v>361</v>
      </c>
      <c r="K43" s="41">
        <f t="shared" si="14"/>
        <v>124</v>
      </c>
      <c r="L43" s="41">
        <f t="shared" si="14"/>
        <v>29</v>
      </c>
      <c r="M43" s="7">
        <f t="shared" si="14"/>
        <v>10</v>
      </c>
      <c r="N43" s="36"/>
      <c r="O43" s="35">
        <f t="shared" si="15"/>
        <v>0</v>
      </c>
      <c r="P43" s="35">
        <f t="shared" si="16"/>
        <v>0</v>
      </c>
      <c r="Q43" s="35">
        <f t="shared" si="17"/>
        <v>76</v>
      </c>
      <c r="R43" s="35">
        <f t="shared" si="18"/>
        <v>142</v>
      </c>
      <c r="S43" s="35">
        <f t="shared" si="19"/>
        <v>161</v>
      </c>
      <c r="T43" s="22"/>
      <c r="U43" s="67">
        <f>IF(B43=C43,0,IF(S43&lt;&gt;"-",(S43)/Přehled!$A$1,0))</f>
        <v>0.38333333333333336</v>
      </c>
    </row>
    <row r="44" spans="1:21" x14ac:dyDescent="0.25">
      <c r="A44" s="55">
        <v>42</v>
      </c>
      <c r="B44" s="34">
        <v>1433</v>
      </c>
      <c r="C44" s="7"/>
      <c r="D44" s="56">
        <v>385</v>
      </c>
      <c r="E44" s="41">
        <f t="shared" si="10"/>
        <v>195</v>
      </c>
      <c r="F44" s="41">
        <f t="shared" si="11"/>
        <v>65</v>
      </c>
      <c r="G44" s="41">
        <f t="shared" si="12"/>
        <v>15</v>
      </c>
      <c r="H44" s="7">
        <f t="shared" si="13"/>
        <v>5</v>
      </c>
      <c r="I44" s="34">
        <f t="shared" si="14"/>
        <v>732</v>
      </c>
      <c r="J44" s="41">
        <f t="shared" si="14"/>
        <v>371</v>
      </c>
      <c r="K44" s="41">
        <f t="shared" si="14"/>
        <v>124</v>
      </c>
      <c r="L44" s="41">
        <f t="shared" si="14"/>
        <v>29</v>
      </c>
      <c r="M44" s="7">
        <f t="shared" si="14"/>
        <v>10</v>
      </c>
      <c r="N44" s="36"/>
      <c r="O44" s="35">
        <f t="shared" si="15"/>
        <v>0</v>
      </c>
      <c r="P44" s="35">
        <f t="shared" si="16"/>
        <v>0</v>
      </c>
      <c r="Q44" s="35">
        <f t="shared" si="17"/>
        <v>82</v>
      </c>
      <c r="R44" s="35">
        <f t="shared" si="18"/>
        <v>148</v>
      </c>
      <c r="S44" s="35">
        <f t="shared" si="19"/>
        <v>167</v>
      </c>
      <c r="T44" s="22"/>
      <c r="U44" s="67">
        <f>IF(B44=C44,0,IF(S44&lt;&gt;"-",(S44)/Přehled!$A$1,0))</f>
        <v>0.39761904761904759</v>
      </c>
    </row>
    <row r="45" spans="1:21" x14ac:dyDescent="0.25">
      <c r="A45" s="55">
        <v>43</v>
      </c>
      <c r="B45" s="34">
        <v>1469</v>
      </c>
      <c r="C45" s="7"/>
      <c r="D45" s="56">
        <v>395</v>
      </c>
      <c r="E45" s="41">
        <f t="shared" si="10"/>
        <v>200</v>
      </c>
      <c r="F45" s="41">
        <f t="shared" si="11"/>
        <v>65</v>
      </c>
      <c r="G45" s="41">
        <f t="shared" si="12"/>
        <v>15</v>
      </c>
      <c r="H45" s="7">
        <f t="shared" si="13"/>
        <v>5</v>
      </c>
      <c r="I45" s="34">
        <f t="shared" si="14"/>
        <v>751</v>
      </c>
      <c r="J45" s="41">
        <f t="shared" si="14"/>
        <v>380</v>
      </c>
      <c r="K45" s="41">
        <f t="shared" si="14"/>
        <v>124</v>
      </c>
      <c r="L45" s="41">
        <f t="shared" si="14"/>
        <v>29</v>
      </c>
      <c r="M45" s="7">
        <f t="shared" si="14"/>
        <v>10</v>
      </c>
      <c r="N45" s="36"/>
      <c r="O45" s="35">
        <f t="shared" si="15"/>
        <v>0</v>
      </c>
      <c r="P45" s="35">
        <f t="shared" si="16"/>
        <v>0</v>
      </c>
      <c r="Q45" s="35">
        <f t="shared" si="17"/>
        <v>90</v>
      </c>
      <c r="R45" s="35">
        <f t="shared" si="18"/>
        <v>156</v>
      </c>
      <c r="S45" s="35">
        <f t="shared" si="19"/>
        <v>175</v>
      </c>
      <c r="T45" s="22"/>
      <c r="U45" s="67">
        <f>IF(B45=C45,0,IF(S45&lt;&gt;"-",(S45)/Přehled!$A$1,0))</f>
        <v>0.41666666666666669</v>
      </c>
    </row>
    <row r="46" spans="1:21" x14ac:dyDescent="0.25">
      <c r="A46" s="55">
        <v>44</v>
      </c>
      <c r="B46" s="34">
        <v>1505</v>
      </c>
      <c r="C46" s="7"/>
      <c r="D46" s="56">
        <v>405</v>
      </c>
      <c r="E46" s="41">
        <f t="shared" si="10"/>
        <v>205</v>
      </c>
      <c r="F46" s="41">
        <f t="shared" si="11"/>
        <v>70</v>
      </c>
      <c r="G46" s="41">
        <f t="shared" si="12"/>
        <v>20</v>
      </c>
      <c r="H46" s="7">
        <f t="shared" si="13"/>
        <v>5</v>
      </c>
      <c r="I46" s="34">
        <f t="shared" si="14"/>
        <v>770</v>
      </c>
      <c r="J46" s="41">
        <f t="shared" si="14"/>
        <v>390</v>
      </c>
      <c r="K46" s="41">
        <f t="shared" si="14"/>
        <v>133</v>
      </c>
      <c r="L46" s="41">
        <f t="shared" si="14"/>
        <v>38</v>
      </c>
      <c r="M46" s="7">
        <f t="shared" si="14"/>
        <v>10</v>
      </c>
      <c r="N46" s="36"/>
      <c r="O46" s="35">
        <f t="shared" si="15"/>
        <v>0</v>
      </c>
      <c r="P46" s="35">
        <f t="shared" si="16"/>
        <v>0</v>
      </c>
      <c r="Q46" s="35">
        <f t="shared" si="17"/>
        <v>79</v>
      </c>
      <c r="R46" s="35">
        <f t="shared" si="18"/>
        <v>136</v>
      </c>
      <c r="S46" s="35">
        <f t="shared" si="19"/>
        <v>164</v>
      </c>
      <c r="T46" s="22"/>
      <c r="U46" s="67">
        <f>IF(B46=C46,0,IF(S46&lt;&gt;"-",(S46)/Přehled!$A$1,0))</f>
        <v>0.39047619047619048</v>
      </c>
    </row>
    <row r="47" spans="1:21" x14ac:dyDescent="0.25">
      <c r="A47" s="55">
        <v>45</v>
      </c>
      <c r="B47" s="34">
        <v>1543</v>
      </c>
      <c r="C47" s="7"/>
      <c r="D47" s="56">
        <v>420</v>
      </c>
      <c r="E47" s="41">
        <f t="shared" si="10"/>
        <v>210</v>
      </c>
      <c r="F47" s="41">
        <f t="shared" si="11"/>
        <v>70</v>
      </c>
      <c r="G47" s="41">
        <f t="shared" si="12"/>
        <v>20</v>
      </c>
      <c r="H47" s="7">
        <f t="shared" si="13"/>
        <v>5</v>
      </c>
      <c r="I47" s="34">
        <f t="shared" si="14"/>
        <v>798</v>
      </c>
      <c r="J47" s="41">
        <f t="shared" si="14"/>
        <v>399</v>
      </c>
      <c r="K47" s="41">
        <f t="shared" si="14"/>
        <v>133</v>
      </c>
      <c r="L47" s="41">
        <f t="shared" si="14"/>
        <v>38</v>
      </c>
      <c r="M47" s="7">
        <f t="shared" si="14"/>
        <v>10</v>
      </c>
      <c r="N47" s="36"/>
      <c r="O47" s="35">
        <f t="shared" si="15"/>
        <v>0</v>
      </c>
      <c r="P47" s="35">
        <f t="shared" si="16"/>
        <v>0</v>
      </c>
      <c r="Q47" s="35">
        <f t="shared" si="17"/>
        <v>80</v>
      </c>
      <c r="R47" s="35">
        <f t="shared" si="18"/>
        <v>137</v>
      </c>
      <c r="S47" s="35">
        <f t="shared" si="19"/>
        <v>165</v>
      </c>
      <c r="T47" s="22"/>
      <c r="U47" s="67">
        <f>IF(B47=C47,0,IF(S47&lt;&gt;"-",(S47)/Přehled!$A$1,0))</f>
        <v>0.39285714285714285</v>
      </c>
    </row>
    <row r="48" spans="1:21" x14ac:dyDescent="0.25">
      <c r="A48" s="55">
        <v>46</v>
      </c>
      <c r="B48" s="34">
        <v>1582</v>
      </c>
      <c r="C48" s="7"/>
      <c r="D48" s="56">
        <v>430</v>
      </c>
      <c r="E48" s="41">
        <f t="shared" si="10"/>
        <v>215</v>
      </c>
      <c r="F48" s="41">
        <f t="shared" si="11"/>
        <v>70</v>
      </c>
      <c r="G48" s="41">
        <f t="shared" si="12"/>
        <v>20</v>
      </c>
      <c r="H48" s="7">
        <f t="shared" si="13"/>
        <v>5</v>
      </c>
      <c r="I48" s="34">
        <f t="shared" si="14"/>
        <v>817</v>
      </c>
      <c r="J48" s="41">
        <f t="shared" si="14"/>
        <v>409</v>
      </c>
      <c r="K48" s="41">
        <f t="shared" si="14"/>
        <v>133</v>
      </c>
      <c r="L48" s="41">
        <f t="shared" si="14"/>
        <v>38</v>
      </c>
      <c r="M48" s="7">
        <f t="shared" si="14"/>
        <v>10</v>
      </c>
      <c r="N48" s="36"/>
      <c r="O48" s="35">
        <f t="shared" si="15"/>
        <v>0</v>
      </c>
      <c r="P48" s="35">
        <f t="shared" si="16"/>
        <v>0</v>
      </c>
      <c r="Q48" s="35">
        <f t="shared" si="17"/>
        <v>90</v>
      </c>
      <c r="R48" s="35">
        <f t="shared" si="18"/>
        <v>147</v>
      </c>
      <c r="S48" s="35">
        <f t="shared" si="19"/>
        <v>175</v>
      </c>
      <c r="T48" s="22"/>
      <c r="U48" s="67">
        <f>IF(B48=C48,0,IF(S48&lt;&gt;"-",(S48)/Přehled!$A$1,0))</f>
        <v>0.41666666666666669</v>
      </c>
    </row>
    <row r="49" spans="1:21" x14ac:dyDescent="0.25">
      <c r="A49" s="55">
        <v>47</v>
      </c>
      <c r="B49" s="34">
        <v>1621</v>
      </c>
      <c r="C49" s="7"/>
      <c r="D49" s="56">
        <v>440</v>
      </c>
      <c r="E49" s="41">
        <f t="shared" si="10"/>
        <v>220</v>
      </c>
      <c r="F49" s="41">
        <f t="shared" si="11"/>
        <v>75</v>
      </c>
      <c r="G49" s="41">
        <f t="shared" si="12"/>
        <v>20</v>
      </c>
      <c r="H49" s="7">
        <f t="shared" si="13"/>
        <v>5</v>
      </c>
      <c r="I49" s="34">
        <f t="shared" si="14"/>
        <v>836</v>
      </c>
      <c r="J49" s="41">
        <f t="shared" si="14"/>
        <v>418</v>
      </c>
      <c r="K49" s="41">
        <f t="shared" si="14"/>
        <v>143</v>
      </c>
      <c r="L49" s="41">
        <f t="shared" si="14"/>
        <v>38</v>
      </c>
      <c r="M49" s="7">
        <f t="shared" si="14"/>
        <v>10</v>
      </c>
      <c r="N49" s="36"/>
      <c r="O49" s="35">
        <f t="shared" si="15"/>
        <v>0</v>
      </c>
      <c r="P49" s="35">
        <f t="shared" si="16"/>
        <v>0</v>
      </c>
      <c r="Q49" s="35">
        <f t="shared" si="17"/>
        <v>81</v>
      </c>
      <c r="R49" s="35">
        <f t="shared" si="18"/>
        <v>148</v>
      </c>
      <c r="S49" s="35">
        <f t="shared" si="19"/>
        <v>176</v>
      </c>
      <c r="T49" s="22"/>
      <c r="U49" s="67">
        <f>IF(B49=C49,0,IF(S49&lt;&gt;"-",(S49)/Přehled!$A$1,0))</f>
        <v>0.41904761904761906</v>
      </c>
    </row>
    <row r="50" spans="1:21" x14ac:dyDescent="0.25">
      <c r="A50" s="55">
        <v>48</v>
      </c>
      <c r="B50" s="34">
        <v>1662</v>
      </c>
      <c r="C50" s="7"/>
      <c r="D50" s="56">
        <v>450</v>
      </c>
      <c r="E50" s="41">
        <f t="shared" si="10"/>
        <v>225</v>
      </c>
      <c r="F50" s="41">
        <f t="shared" si="11"/>
        <v>75</v>
      </c>
      <c r="G50" s="41">
        <f t="shared" si="12"/>
        <v>20</v>
      </c>
      <c r="H50" s="7">
        <f t="shared" si="13"/>
        <v>5</v>
      </c>
      <c r="I50" s="34">
        <f t="shared" si="14"/>
        <v>855</v>
      </c>
      <c r="J50" s="41">
        <f t="shared" si="14"/>
        <v>428</v>
      </c>
      <c r="K50" s="41">
        <f t="shared" si="14"/>
        <v>143</v>
      </c>
      <c r="L50" s="41">
        <f t="shared" si="14"/>
        <v>38</v>
      </c>
      <c r="M50" s="7">
        <f t="shared" si="14"/>
        <v>10</v>
      </c>
      <c r="N50" s="36"/>
      <c r="O50" s="35">
        <f t="shared" si="15"/>
        <v>0</v>
      </c>
      <c r="P50" s="35">
        <f t="shared" si="16"/>
        <v>0</v>
      </c>
      <c r="Q50" s="35">
        <f t="shared" si="17"/>
        <v>93</v>
      </c>
      <c r="R50" s="35">
        <f t="shared" si="18"/>
        <v>160</v>
      </c>
      <c r="S50" s="35">
        <f t="shared" si="19"/>
        <v>188</v>
      </c>
      <c r="T50" s="22"/>
      <c r="U50" s="67">
        <f>IF(B50=C50,0,IF(S50&lt;&gt;"-",(S50)/Přehled!$A$1,0))</f>
        <v>0.44761904761904764</v>
      </c>
    </row>
    <row r="51" spans="1:21" x14ac:dyDescent="0.25">
      <c r="A51" s="55">
        <v>49</v>
      </c>
      <c r="B51" s="34">
        <v>1703</v>
      </c>
      <c r="C51" s="7"/>
      <c r="D51" s="56">
        <v>465</v>
      </c>
      <c r="E51" s="41">
        <f t="shared" si="10"/>
        <v>235</v>
      </c>
      <c r="F51" s="41">
        <f t="shared" si="11"/>
        <v>80</v>
      </c>
      <c r="G51" s="41">
        <f t="shared" si="12"/>
        <v>20</v>
      </c>
      <c r="H51" s="7">
        <f t="shared" si="13"/>
        <v>5</v>
      </c>
      <c r="I51" s="34">
        <f t="shared" si="14"/>
        <v>884</v>
      </c>
      <c r="J51" s="41">
        <f t="shared" si="14"/>
        <v>447</v>
      </c>
      <c r="K51" s="41">
        <f t="shared" si="14"/>
        <v>152</v>
      </c>
      <c r="L51" s="41">
        <f t="shared" si="14"/>
        <v>38</v>
      </c>
      <c r="M51" s="7">
        <f t="shared" si="14"/>
        <v>10</v>
      </c>
      <c r="N51" s="36"/>
      <c r="O51" s="35">
        <f t="shared" si="15"/>
        <v>0</v>
      </c>
      <c r="P51" s="35">
        <f t="shared" si="16"/>
        <v>0</v>
      </c>
      <c r="Q51" s="35">
        <f t="shared" si="17"/>
        <v>68</v>
      </c>
      <c r="R51" s="35">
        <f t="shared" si="18"/>
        <v>144</v>
      </c>
      <c r="S51" s="35">
        <f t="shared" si="19"/>
        <v>172</v>
      </c>
      <c r="T51" s="22"/>
      <c r="U51" s="67">
        <f>IF(B51=C51,0,IF(S51&lt;&gt;"-",(S51)/Přehled!$A$1,0))</f>
        <v>0.40952380952380951</v>
      </c>
    </row>
    <row r="52" spans="1:21" x14ac:dyDescent="0.25">
      <c r="A52" s="55">
        <v>50</v>
      </c>
      <c r="B52" s="34">
        <v>1746</v>
      </c>
      <c r="C52" s="7"/>
      <c r="D52" s="56">
        <v>475</v>
      </c>
      <c r="E52" s="41">
        <f t="shared" si="10"/>
        <v>240</v>
      </c>
      <c r="F52" s="41">
        <f t="shared" si="11"/>
        <v>80</v>
      </c>
      <c r="G52" s="41">
        <f t="shared" si="12"/>
        <v>20</v>
      </c>
      <c r="H52" s="7">
        <f t="shared" si="13"/>
        <v>5</v>
      </c>
      <c r="I52" s="34">
        <f t="shared" si="14"/>
        <v>903</v>
      </c>
      <c r="J52" s="41">
        <f t="shared" si="14"/>
        <v>456</v>
      </c>
      <c r="K52" s="41">
        <f t="shared" si="14"/>
        <v>152</v>
      </c>
      <c r="L52" s="41">
        <f t="shared" si="14"/>
        <v>38</v>
      </c>
      <c r="M52" s="7">
        <f t="shared" si="14"/>
        <v>10</v>
      </c>
      <c r="N52" s="36"/>
      <c r="O52" s="35">
        <f t="shared" si="15"/>
        <v>0</v>
      </c>
      <c r="P52" s="35">
        <f t="shared" si="16"/>
        <v>0</v>
      </c>
      <c r="Q52" s="35">
        <f t="shared" si="17"/>
        <v>83</v>
      </c>
      <c r="R52" s="35">
        <f t="shared" si="18"/>
        <v>159</v>
      </c>
      <c r="S52" s="35">
        <f t="shared" si="19"/>
        <v>187</v>
      </c>
      <c r="T52" s="22"/>
      <c r="U52" s="67">
        <f>IF(B52=C52,0,IF(S52&lt;&gt;"-",(S52)/Přehled!$A$1,0))</f>
        <v>0.44523809523809521</v>
      </c>
    </row>
    <row r="53" spans="1:21" x14ac:dyDescent="0.25">
      <c r="A53" s="55">
        <v>51</v>
      </c>
      <c r="B53" s="34">
        <v>1789</v>
      </c>
      <c r="C53" s="7"/>
      <c r="D53" s="56">
        <v>485</v>
      </c>
      <c r="E53" s="41">
        <f t="shared" si="10"/>
        <v>245</v>
      </c>
      <c r="F53" s="41">
        <f t="shared" si="11"/>
        <v>80</v>
      </c>
      <c r="G53" s="41">
        <f t="shared" si="12"/>
        <v>20</v>
      </c>
      <c r="H53" s="7">
        <f t="shared" si="13"/>
        <v>5</v>
      </c>
      <c r="I53" s="34">
        <f t="shared" si="14"/>
        <v>922</v>
      </c>
      <c r="J53" s="41">
        <f t="shared" si="14"/>
        <v>466</v>
      </c>
      <c r="K53" s="41">
        <f t="shared" si="14"/>
        <v>152</v>
      </c>
      <c r="L53" s="41">
        <f t="shared" si="14"/>
        <v>38</v>
      </c>
      <c r="M53" s="7">
        <f t="shared" si="14"/>
        <v>10</v>
      </c>
      <c r="N53" s="36"/>
      <c r="O53" s="35">
        <f t="shared" si="15"/>
        <v>0</v>
      </c>
      <c r="P53" s="35">
        <f t="shared" si="16"/>
        <v>0</v>
      </c>
      <c r="Q53" s="35">
        <f t="shared" si="17"/>
        <v>97</v>
      </c>
      <c r="R53" s="35">
        <f t="shared" si="18"/>
        <v>173</v>
      </c>
      <c r="S53" s="35">
        <f t="shared" si="19"/>
        <v>201</v>
      </c>
      <c r="T53" s="22"/>
      <c r="U53" s="67">
        <f>IF(B53=C53,0,IF(S53&lt;&gt;"-",(S53)/Přehled!$A$1,0))</f>
        <v>0.47857142857142859</v>
      </c>
    </row>
    <row r="54" spans="1:21" x14ac:dyDescent="0.25">
      <c r="A54" s="55">
        <v>52</v>
      </c>
      <c r="B54" s="34">
        <v>1834</v>
      </c>
      <c r="C54" s="7"/>
      <c r="D54" s="56">
        <v>500</v>
      </c>
      <c r="E54" s="41">
        <f t="shared" si="10"/>
        <v>250</v>
      </c>
      <c r="F54" s="41">
        <f t="shared" si="11"/>
        <v>85</v>
      </c>
      <c r="G54" s="41">
        <f t="shared" si="12"/>
        <v>20</v>
      </c>
      <c r="H54" s="7">
        <f t="shared" si="13"/>
        <v>5</v>
      </c>
      <c r="I54" s="34">
        <f t="shared" si="14"/>
        <v>950</v>
      </c>
      <c r="J54" s="41">
        <f t="shared" si="14"/>
        <v>475</v>
      </c>
      <c r="K54" s="41">
        <f t="shared" si="14"/>
        <v>162</v>
      </c>
      <c r="L54" s="41">
        <f t="shared" si="14"/>
        <v>38</v>
      </c>
      <c r="M54" s="7">
        <f t="shared" si="14"/>
        <v>10</v>
      </c>
      <c r="N54" s="36"/>
      <c r="O54" s="35">
        <f t="shared" si="15"/>
        <v>0</v>
      </c>
      <c r="P54" s="35">
        <f t="shared" si="16"/>
        <v>0</v>
      </c>
      <c r="Q54" s="35">
        <f t="shared" si="17"/>
        <v>85</v>
      </c>
      <c r="R54" s="35">
        <f t="shared" si="18"/>
        <v>171</v>
      </c>
      <c r="S54" s="35">
        <f t="shared" si="19"/>
        <v>199</v>
      </c>
      <c r="T54" s="22"/>
      <c r="U54" s="67">
        <f>IF(B54=C54,0,IF(S54&lt;&gt;"-",(S54)/Přehled!$A$1,0))</f>
        <v>0.47380952380952379</v>
      </c>
    </row>
    <row r="55" spans="1:21" x14ac:dyDescent="0.25">
      <c r="A55" s="55">
        <v>53</v>
      </c>
      <c r="B55" s="34">
        <v>1880</v>
      </c>
      <c r="C55" s="7"/>
      <c r="D55" s="56">
        <v>510</v>
      </c>
      <c r="E55" s="41">
        <f t="shared" si="10"/>
        <v>255</v>
      </c>
      <c r="F55" s="41">
        <f t="shared" si="11"/>
        <v>85</v>
      </c>
      <c r="G55" s="41">
        <f t="shared" si="12"/>
        <v>20</v>
      </c>
      <c r="H55" s="7">
        <f t="shared" si="13"/>
        <v>5</v>
      </c>
      <c r="I55" s="34">
        <f t="shared" ref="I55:M105" si="20">ROUNDUP(D55*1.9,0)</f>
        <v>969</v>
      </c>
      <c r="J55" s="41">
        <f t="shared" si="20"/>
        <v>485</v>
      </c>
      <c r="K55" s="41">
        <f t="shared" si="20"/>
        <v>162</v>
      </c>
      <c r="L55" s="41">
        <f t="shared" si="20"/>
        <v>38</v>
      </c>
      <c r="M55" s="7">
        <f t="shared" si="20"/>
        <v>10</v>
      </c>
      <c r="N55" s="36"/>
      <c r="O55" s="35">
        <f t="shared" si="15"/>
        <v>0</v>
      </c>
      <c r="P55" s="35">
        <f t="shared" si="16"/>
        <v>0</v>
      </c>
      <c r="Q55" s="35">
        <f t="shared" si="17"/>
        <v>102</v>
      </c>
      <c r="R55" s="35">
        <f t="shared" si="18"/>
        <v>188</v>
      </c>
      <c r="S55" s="35">
        <f t="shared" si="19"/>
        <v>216</v>
      </c>
      <c r="T55" s="22"/>
      <c r="U55" s="67">
        <f>IF(B55=C55,0,IF(S55&lt;&gt;"-",(S55)/Přehled!$A$1,0))</f>
        <v>0.51428571428571423</v>
      </c>
    </row>
    <row r="56" spans="1:21" x14ac:dyDescent="0.25">
      <c r="A56" s="55">
        <v>54</v>
      </c>
      <c r="B56" s="34">
        <v>1927</v>
      </c>
      <c r="C56" s="7"/>
      <c r="D56" s="56">
        <v>520</v>
      </c>
      <c r="E56" s="41">
        <f t="shared" si="10"/>
        <v>260</v>
      </c>
      <c r="F56" s="41">
        <f t="shared" si="11"/>
        <v>85</v>
      </c>
      <c r="G56" s="41">
        <f t="shared" si="12"/>
        <v>20</v>
      </c>
      <c r="H56" s="7">
        <f t="shared" si="13"/>
        <v>5</v>
      </c>
      <c r="I56" s="34">
        <f t="shared" si="20"/>
        <v>988</v>
      </c>
      <c r="J56" s="41">
        <f t="shared" si="20"/>
        <v>494</v>
      </c>
      <c r="K56" s="41">
        <f t="shared" si="20"/>
        <v>162</v>
      </c>
      <c r="L56" s="41">
        <f t="shared" si="20"/>
        <v>38</v>
      </c>
      <c r="M56" s="7">
        <f t="shared" si="20"/>
        <v>10</v>
      </c>
      <c r="N56" s="36"/>
      <c r="O56" s="35">
        <f t="shared" si="15"/>
        <v>0</v>
      </c>
      <c r="P56" s="35">
        <f t="shared" si="16"/>
        <v>0</v>
      </c>
      <c r="Q56" s="35">
        <f t="shared" si="17"/>
        <v>121</v>
      </c>
      <c r="R56" s="35">
        <f t="shared" si="18"/>
        <v>207</v>
      </c>
      <c r="S56" s="35">
        <f t="shared" si="19"/>
        <v>235</v>
      </c>
      <c r="T56" s="22"/>
      <c r="U56" s="67">
        <f>IF(B56=C56,0,IF(S56&lt;&gt;"-",(S56)/Přehled!$A$1,0))</f>
        <v>0.55952380952380953</v>
      </c>
    </row>
    <row r="57" spans="1:21" x14ac:dyDescent="0.25">
      <c r="A57" s="55">
        <v>55</v>
      </c>
      <c r="B57" s="34">
        <v>1975</v>
      </c>
      <c r="C57" s="7"/>
      <c r="D57" s="56">
        <v>535</v>
      </c>
      <c r="E57" s="41">
        <f t="shared" si="10"/>
        <v>270</v>
      </c>
      <c r="F57" s="41">
        <f t="shared" si="11"/>
        <v>90</v>
      </c>
      <c r="G57" s="41">
        <f t="shared" si="12"/>
        <v>25</v>
      </c>
      <c r="H57" s="7">
        <f t="shared" si="13"/>
        <v>5</v>
      </c>
      <c r="I57" s="34">
        <f t="shared" si="20"/>
        <v>1017</v>
      </c>
      <c r="J57" s="41">
        <f t="shared" si="20"/>
        <v>513</v>
      </c>
      <c r="K57" s="41">
        <f t="shared" si="20"/>
        <v>171</v>
      </c>
      <c r="L57" s="41">
        <f t="shared" si="20"/>
        <v>48</v>
      </c>
      <c r="M57" s="7">
        <f t="shared" si="20"/>
        <v>10</v>
      </c>
      <c r="N57" s="36"/>
      <c r="O57" s="35">
        <f t="shared" si="15"/>
        <v>0</v>
      </c>
      <c r="P57" s="35">
        <f t="shared" si="16"/>
        <v>0</v>
      </c>
      <c r="Q57" s="35">
        <f t="shared" si="17"/>
        <v>103</v>
      </c>
      <c r="R57" s="35">
        <f t="shared" si="18"/>
        <v>178</v>
      </c>
      <c r="S57" s="35">
        <f t="shared" si="19"/>
        <v>216</v>
      </c>
      <c r="T57" s="22"/>
      <c r="U57" s="67">
        <f>IF(B57=C57,0,IF(S57&lt;&gt;"-",(S57)/Přehled!$A$1,0))</f>
        <v>0.51428571428571423</v>
      </c>
    </row>
    <row r="58" spans="1:21" x14ac:dyDescent="0.25">
      <c r="A58" s="55">
        <v>56</v>
      </c>
      <c r="B58" s="34">
        <v>2025</v>
      </c>
      <c r="C58" s="7"/>
      <c r="D58" s="56">
        <v>545</v>
      </c>
      <c r="E58" s="41">
        <f t="shared" si="10"/>
        <v>275</v>
      </c>
      <c r="F58" s="41">
        <f t="shared" si="11"/>
        <v>90</v>
      </c>
      <c r="G58" s="41">
        <f t="shared" si="12"/>
        <v>25</v>
      </c>
      <c r="H58" s="7">
        <f t="shared" si="13"/>
        <v>5</v>
      </c>
      <c r="I58" s="34">
        <f t="shared" si="20"/>
        <v>1036</v>
      </c>
      <c r="J58" s="41">
        <f t="shared" si="20"/>
        <v>523</v>
      </c>
      <c r="K58" s="41">
        <f t="shared" si="20"/>
        <v>171</v>
      </c>
      <c r="L58" s="41">
        <f t="shared" si="20"/>
        <v>48</v>
      </c>
      <c r="M58" s="7">
        <f t="shared" si="20"/>
        <v>10</v>
      </c>
      <c r="N58" s="36"/>
      <c r="O58" s="35">
        <f t="shared" si="15"/>
        <v>0</v>
      </c>
      <c r="P58" s="35">
        <f t="shared" si="16"/>
        <v>0</v>
      </c>
      <c r="Q58" s="35">
        <f t="shared" si="17"/>
        <v>124</v>
      </c>
      <c r="R58" s="35">
        <f t="shared" si="18"/>
        <v>199</v>
      </c>
      <c r="S58" s="35">
        <f t="shared" si="19"/>
        <v>237</v>
      </c>
      <c r="T58" s="22"/>
      <c r="U58" s="67">
        <f>IF(B58=C58,0,IF(S58&lt;&gt;"-",(S58)/Přehled!$A$1,0))</f>
        <v>0.56428571428571428</v>
      </c>
    </row>
    <row r="59" spans="1:21" x14ac:dyDescent="0.25">
      <c r="A59" s="55">
        <v>57</v>
      </c>
      <c r="B59" s="34">
        <v>2075</v>
      </c>
      <c r="C59" s="7"/>
      <c r="D59" s="56">
        <v>555</v>
      </c>
      <c r="E59" s="41">
        <f t="shared" si="10"/>
        <v>280</v>
      </c>
      <c r="F59" s="41">
        <f t="shared" si="11"/>
        <v>95</v>
      </c>
      <c r="G59" s="41">
        <f t="shared" si="12"/>
        <v>25</v>
      </c>
      <c r="H59" s="7">
        <f t="shared" si="13"/>
        <v>5</v>
      </c>
      <c r="I59" s="34">
        <f t="shared" si="20"/>
        <v>1055</v>
      </c>
      <c r="J59" s="41">
        <f t="shared" si="20"/>
        <v>532</v>
      </c>
      <c r="K59" s="41">
        <f t="shared" si="20"/>
        <v>181</v>
      </c>
      <c r="L59" s="41">
        <f t="shared" si="20"/>
        <v>48</v>
      </c>
      <c r="M59" s="7">
        <f t="shared" si="20"/>
        <v>10</v>
      </c>
      <c r="N59" s="36"/>
      <c r="O59" s="35">
        <f t="shared" si="15"/>
        <v>0</v>
      </c>
      <c r="P59" s="35">
        <f t="shared" si="16"/>
        <v>0</v>
      </c>
      <c r="Q59" s="35">
        <f t="shared" si="17"/>
        <v>126</v>
      </c>
      <c r="R59" s="35">
        <f t="shared" si="18"/>
        <v>211</v>
      </c>
      <c r="S59" s="35">
        <f t="shared" si="19"/>
        <v>249</v>
      </c>
      <c r="T59" s="22"/>
      <c r="U59" s="67">
        <f>IF(B59=C59,0,IF(S59&lt;&gt;"-",(S59)/Přehled!$A$1,0))</f>
        <v>0.59285714285714286</v>
      </c>
    </row>
    <row r="60" spans="1:21" x14ac:dyDescent="0.25">
      <c r="A60" s="55">
        <v>58</v>
      </c>
      <c r="B60" s="34">
        <v>2127</v>
      </c>
      <c r="C60" s="7"/>
      <c r="D60" s="56">
        <v>570</v>
      </c>
      <c r="E60" s="41">
        <f t="shared" si="10"/>
        <v>285</v>
      </c>
      <c r="F60" s="41">
        <f t="shared" si="11"/>
        <v>95</v>
      </c>
      <c r="G60" s="41">
        <f t="shared" si="12"/>
        <v>25</v>
      </c>
      <c r="H60" s="7">
        <f t="shared" si="13"/>
        <v>5</v>
      </c>
      <c r="I60" s="34">
        <f t="shared" si="20"/>
        <v>1083</v>
      </c>
      <c r="J60" s="41">
        <f t="shared" si="20"/>
        <v>542</v>
      </c>
      <c r="K60" s="41">
        <f t="shared" si="20"/>
        <v>181</v>
      </c>
      <c r="L60" s="41">
        <f t="shared" si="20"/>
        <v>48</v>
      </c>
      <c r="M60" s="7">
        <f t="shared" si="20"/>
        <v>10</v>
      </c>
      <c r="N60" s="36"/>
      <c r="O60" s="35">
        <f t="shared" si="15"/>
        <v>0</v>
      </c>
      <c r="P60" s="35">
        <f t="shared" si="16"/>
        <v>0</v>
      </c>
      <c r="Q60" s="35">
        <f t="shared" si="17"/>
        <v>140</v>
      </c>
      <c r="R60" s="35">
        <f t="shared" si="18"/>
        <v>225</v>
      </c>
      <c r="S60" s="35">
        <f t="shared" si="19"/>
        <v>263</v>
      </c>
      <c r="T60" s="22"/>
      <c r="U60" s="67">
        <f>IF(B60=C60,0,IF(S60&lt;&gt;"-",(S60)/Přehled!$A$1,0))</f>
        <v>0.62619047619047619</v>
      </c>
    </row>
    <row r="61" spans="1:21" x14ac:dyDescent="0.25">
      <c r="A61" s="55">
        <v>59</v>
      </c>
      <c r="B61" s="34">
        <v>2180</v>
      </c>
      <c r="C61" s="7"/>
      <c r="D61" s="56">
        <v>580</v>
      </c>
      <c r="E61" s="41">
        <f t="shared" si="10"/>
        <v>290</v>
      </c>
      <c r="F61" s="41">
        <f t="shared" si="11"/>
        <v>95</v>
      </c>
      <c r="G61" s="41">
        <f t="shared" si="12"/>
        <v>25</v>
      </c>
      <c r="H61" s="7">
        <f t="shared" si="13"/>
        <v>5</v>
      </c>
      <c r="I61" s="34">
        <f t="shared" si="20"/>
        <v>1102</v>
      </c>
      <c r="J61" s="41">
        <f t="shared" si="20"/>
        <v>551</v>
      </c>
      <c r="K61" s="41">
        <f t="shared" si="20"/>
        <v>181</v>
      </c>
      <c r="L61" s="41">
        <f t="shared" si="20"/>
        <v>48</v>
      </c>
      <c r="M61" s="7">
        <f t="shared" si="20"/>
        <v>10</v>
      </c>
      <c r="N61" s="36"/>
      <c r="O61" s="35">
        <f t="shared" si="15"/>
        <v>0</v>
      </c>
      <c r="P61" s="35">
        <f t="shared" si="16"/>
        <v>0</v>
      </c>
      <c r="Q61" s="35">
        <f t="shared" si="17"/>
        <v>165</v>
      </c>
      <c r="R61" s="35">
        <f t="shared" si="18"/>
        <v>250</v>
      </c>
      <c r="S61" s="35">
        <f t="shared" si="19"/>
        <v>288</v>
      </c>
      <c r="T61" s="22"/>
      <c r="U61" s="67">
        <f>IF(B61=C61,0,IF(S61&lt;&gt;"-",(S61)/Přehled!$A$1,0))</f>
        <v>0.68571428571428572</v>
      </c>
    </row>
    <row r="62" spans="1:21" x14ac:dyDescent="0.25">
      <c r="A62" s="55">
        <v>60</v>
      </c>
      <c r="B62" s="34">
        <v>2235</v>
      </c>
      <c r="C62" s="7"/>
      <c r="D62" s="56">
        <v>590</v>
      </c>
      <c r="E62" s="41">
        <f t="shared" si="10"/>
        <v>295</v>
      </c>
      <c r="F62" s="41">
        <f t="shared" si="11"/>
        <v>100</v>
      </c>
      <c r="G62" s="41">
        <f t="shared" si="12"/>
        <v>25</v>
      </c>
      <c r="H62" s="7">
        <f t="shared" si="13"/>
        <v>5</v>
      </c>
      <c r="I62" s="34">
        <f t="shared" si="20"/>
        <v>1121</v>
      </c>
      <c r="J62" s="41">
        <f t="shared" si="20"/>
        <v>561</v>
      </c>
      <c r="K62" s="41">
        <f t="shared" si="20"/>
        <v>190</v>
      </c>
      <c r="L62" s="41">
        <f t="shared" si="20"/>
        <v>48</v>
      </c>
      <c r="M62" s="7">
        <f t="shared" si="20"/>
        <v>10</v>
      </c>
      <c r="N62" s="36"/>
      <c r="O62" s="35">
        <f t="shared" si="15"/>
        <v>0</v>
      </c>
      <c r="P62" s="35">
        <f t="shared" si="16"/>
        <v>0</v>
      </c>
      <c r="Q62" s="35">
        <f t="shared" si="17"/>
        <v>173</v>
      </c>
      <c r="R62" s="35">
        <f t="shared" si="18"/>
        <v>267</v>
      </c>
      <c r="S62" s="35">
        <f t="shared" si="19"/>
        <v>305</v>
      </c>
      <c r="T62" s="22"/>
      <c r="U62" s="67">
        <f>IF(B62=C62,0,IF(S62&lt;&gt;"-",(S62)/Přehled!$A$1,0))</f>
        <v>0.72619047619047616</v>
      </c>
    </row>
    <row r="63" spans="1:21" x14ac:dyDescent="0.25">
      <c r="A63" s="55">
        <v>61</v>
      </c>
      <c r="B63" s="34">
        <v>2290</v>
      </c>
      <c r="C63" s="7"/>
      <c r="D63" s="56">
        <v>605</v>
      </c>
      <c r="E63" s="41">
        <f t="shared" si="10"/>
        <v>305</v>
      </c>
      <c r="F63" s="41">
        <f t="shared" si="11"/>
        <v>100</v>
      </c>
      <c r="G63" s="41">
        <f t="shared" si="12"/>
        <v>25</v>
      </c>
      <c r="H63" s="7">
        <f t="shared" si="13"/>
        <v>5</v>
      </c>
      <c r="I63" s="34">
        <f t="shared" si="20"/>
        <v>1150</v>
      </c>
      <c r="J63" s="41">
        <f t="shared" si="20"/>
        <v>580</v>
      </c>
      <c r="K63" s="41">
        <f t="shared" si="20"/>
        <v>190</v>
      </c>
      <c r="L63" s="41">
        <f t="shared" si="20"/>
        <v>48</v>
      </c>
      <c r="M63" s="7">
        <f t="shared" si="20"/>
        <v>10</v>
      </c>
      <c r="N63" s="36"/>
      <c r="O63" s="35">
        <f t="shared" si="15"/>
        <v>0</v>
      </c>
      <c r="P63" s="35">
        <f t="shared" si="16"/>
        <v>0</v>
      </c>
      <c r="Q63" s="35">
        <f t="shared" si="17"/>
        <v>180</v>
      </c>
      <c r="R63" s="35">
        <f t="shared" si="18"/>
        <v>274</v>
      </c>
      <c r="S63" s="35">
        <f t="shared" si="19"/>
        <v>312</v>
      </c>
      <c r="T63" s="22"/>
      <c r="U63" s="67">
        <f>IF(B63=C63,0,IF(S63&lt;&gt;"-",(S63)/Přehled!$A$1,0))</f>
        <v>0.74285714285714288</v>
      </c>
    </row>
    <row r="64" spans="1:21" x14ac:dyDescent="0.25">
      <c r="A64" s="55">
        <v>62</v>
      </c>
      <c r="B64" s="34">
        <v>2348</v>
      </c>
      <c r="C64" s="7"/>
      <c r="D64" s="56">
        <v>615</v>
      </c>
      <c r="E64" s="41">
        <f t="shared" si="10"/>
        <v>310</v>
      </c>
      <c r="F64" s="41">
        <f t="shared" si="11"/>
        <v>105</v>
      </c>
      <c r="G64" s="41">
        <f t="shared" si="12"/>
        <v>25</v>
      </c>
      <c r="H64" s="7">
        <f t="shared" si="13"/>
        <v>5</v>
      </c>
      <c r="I64" s="34">
        <f t="shared" si="20"/>
        <v>1169</v>
      </c>
      <c r="J64" s="41">
        <f t="shared" si="20"/>
        <v>589</v>
      </c>
      <c r="K64" s="41">
        <f t="shared" si="20"/>
        <v>200</v>
      </c>
      <c r="L64" s="41">
        <f t="shared" si="20"/>
        <v>48</v>
      </c>
      <c r="M64" s="7">
        <f t="shared" si="20"/>
        <v>10</v>
      </c>
      <c r="N64" s="36"/>
      <c r="O64" s="35">
        <f t="shared" si="15"/>
        <v>10</v>
      </c>
      <c r="P64" s="35">
        <f t="shared" si="16"/>
        <v>0</v>
      </c>
      <c r="Q64" s="35">
        <f t="shared" si="17"/>
        <v>190</v>
      </c>
      <c r="R64" s="35">
        <f t="shared" si="18"/>
        <v>294</v>
      </c>
      <c r="S64" s="35">
        <f t="shared" si="19"/>
        <v>332</v>
      </c>
      <c r="T64" s="22"/>
      <c r="U64" s="67">
        <f>IF(B64=C64,0,IF(S64&lt;&gt;"-",(S64)/Přehled!$A$1,0))</f>
        <v>0.79047619047619044</v>
      </c>
    </row>
    <row r="65" spans="1:21" x14ac:dyDescent="0.25">
      <c r="A65" s="55">
        <v>63</v>
      </c>
      <c r="B65" s="34">
        <v>2406</v>
      </c>
      <c r="C65" s="7"/>
      <c r="D65" s="56">
        <v>630</v>
      </c>
      <c r="E65" s="41">
        <f t="shared" si="10"/>
        <v>315</v>
      </c>
      <c r="F65" s="41">
        <f t="shared" si="11"/>
        <v>105</v>
      </c>
      <c r="G65" s="41">
        <f t="shared" si="12"/>
        <v>25</v>
      </c>
      <c r="H65" s="7">
        <f t="shared" si="13"/>
        <v>5</v>
      </c>
      <c r="I65" s="34">
        <f t="shared" si="20"/>
        <v>1197</v>
      </c>
      <c r="J65" s="41">
        <f t="shared" si="20"/>
        <v>599</v>
      </c>
      <c r="K65" s="41">
        <f t="shared" si="20"/>
        <v>200</v>
      </c>
      <c r="L65" s="41">
        <f t="shared" si="20"/>
        <v>48</v>
      </c>
      <c r="M65" s="7">
        <f t="shared" si="20"/>
        <v>10</v>
      </c>
      <c r="N65" s="36"/>
      <c r="O65" s="35">
        <f t="shared" si="15"/>
        <v>12</v>
      </c>
      <c r="P65" s="35">
        <f t="shared" si="16"/>
        <v>0</v>
      </c>
      <c r="Q65" s="35">
        <f t="shared" si="17"/>
        <v>210</v>
      </c>
      <c r="R65" s="35">
        <f t="shared" si="18"/>
        <v>314</v>
      </c>
      <c r="S65" s="35">
        <f t="shared" si="19"/>
        <v>352</v>
      </c>
      <c r="T65" s="22"/>
      <c r="U65" s="67">
        <f>IF(B65=C65,0,IF(S65&lt;&gt;"-",(S65)/Přehled!$A$1,0))</f>
        <v>0.83809523809523812</v>
      </c>
    </row>
    <row r="66" spans="1:21" x14ac:dyDescent="0.25">
      <c r="A66" s="55">
        <v>64</v>
      </c>
      <c r="B66" s="34">
        <v>2467</v>
      </c>
      <c r="C66" s="7"/>
      <c r="D66" s="56">
        <v>640</v>
      </c>
      <c r="E66" s="41">
        <f t="shared" si="10"/>
        <v>320</v>
      </c>
      <c r="F66" s="41">
        <f t="shared" si="11"/>
        <v>105</v>
      </c>
      <c r="G66" s="41">
        <f t="shared" si="12"/>
        <v>25</v>
      </c>
      <c r="H66" s="7">
        <f t="shared" si="13"/>
        <v>5</v>
      </c>
      <c r="I66" s="34">
        <f t="shared" si="20"/>
        <v>1216</v>
      </c>
      <c r="J66" s="41">
        <f t="shared" si="20"/>
        <v>608</v>
      </c>
      <c r="K66" s="41">
        <f t="shared" si="20"/>
        <v>200</v>
      </c>
      <c r="L66" s="41">
        <f t="shared" si="20"/>
        <v>48</v>
      </c>
      <c r="M66" s="7">
        <f t="shared" si="20"/>
        <v>10</v>
      </c>
      <c r="N66" s="36"/>
      <c r="O66" s="35">
        <f t="shared" si="15"/>
        <v>35</v>
      </c>
      <c r="P66" s="35">
        <f t="shared" si="16"/>
        <v>0</v>
      </c>
      <c r="Q66" s="35">
        <f t="shared" si="17"/>
        <v>243</v>
      </c>
      <c r="R66" s="35">
        <f t="shared" si="18"/>
        <v>347</v>
      </c>
      <c r="S66" s="35">
        <f t="shared" si="19"/>
        <v>385</v>
      </c>
      <c r="T66" s="22"/>
      <c r="U66" s="67">
        <f>IF(B66=C66,0,IF(S66&lt;&gt;"-",(S66)/Přehled!$A$1,0))</f>
        <v>0.91666666666666663</v>
      </c>
    </row>
    <row r="67" spans="1:21" x14ac:dyDescent="0.25">
      <c r="A67" s="55">
        <v>65</v>
      </c>
      <c r="B67" s="34">
        <v>2528</v>
      </c>
      <c r="C67" s="7"/>
      <c r="D67" s="56">
        <v>650</v>
      </c>
      <c r="E67" s="41">
        <f t="shared" si="10"/>
        <v>325</v>
      </c>
      <c r="F67" s="41">
        <f t="shared" si="11"/>
        <v>110</v>
      </c>
      <c r="G67" s="41">
        <f t="shared" si="12"/>
        <v>30</v>
      </c>
      <c r="H67" s="7">
        <f t="shared" si="13"/>
        <v>5</v>
      </c>
      <c r="I67" s="34">
        <f t="shared" si="20"/>
        <v>1235</v>
      </c>
      <c r="J67" s="41">
        <f t="shared" si="20"/>
        <v>618</v>
      </c>
      <c r="K67" s="41">
        <f t="shared" si="20"/>
        <v>209</v>
      </c>
      <c r="L67" s="41">
        <f t="shared" si="20"/>
        <v>57</v>
      </c>
      <c r="M67" s="7">
        <f t="shared" si="20"/>
        <v>10</v>
      </c>
      <c r="N67" s="36"/>
      <c r="O67" s="35">
        <f t="shared" si="15"/>
        <v>58</v>
      </c>
      <c r="P67" s="35">
        <f t="shared" si="16"/>
        <v>0</v>
      </c>
      <c r="Q67" s="35">
        <f t="shared" si="17"/>
        <v>257</v>
      </c>
      <c r="R67" s="35">
        <f t="shared" si="18"/>
        <v>352</v>
      </c>
      <c r="S67" s="35">
        <f t="shared" si="19"/>
        <v>399</v>
      </c>
      <c r="T67" s="22"/>
      <c r="U67" s="67">
        <f>IF(B67=C67,0,IF(S67&lt;&gt;"-",(S67)/Přehled!$A$1,0))</f>
        <v>0.95</v>
      </c>
    </row>
    <row r="68" spans="1:21" x14ac:dyDescent="0.25">
      <c r="A68" s="55">
        <v>66</v>
      </c>
      <c r="B68" s="34">
        <v>2591</v>
      </c>
      <c r="C68" s="7"/>
      <c r="D68" s="56">
        <v>665</v>
      </c>
      <c r="E68" s="41">
        <f t="shared" ref="E68:E131" si="21">ROUND((D68/2)/5,0)*5</f>
        <v>335</v>
      </c>
      <c r="F68" s="41">
        <f t="shared" ref="F68:F131" si="22">ROUND((E68/3)/5,0)*5</f>
        <v>110</v>
      </c>
      <c r="G68" s="41">
        <f t="shared" ref="G68:G131" si="23">ROUND((F68/4)/5,0)*5</f>
        <v>30</v>
      </c>
      <c r="H68" s="7">
        <f t="shared" ref="H68:H131" si="24">ROUND((G68/5)/5,0)*5</f>
        <v>5</v>
      </c>
      <c r="I68" s="34">
        <f t="shared" si="20"/>
        <v>1264</v>
      </c>
      <c r="J68" s="41">
        <f t="shared" si="20"/>
        <v>637</v>
      </c>
      <c r="K68" s="41">
        <f t="shared" si="20"/>
        <v>209</v>
      </c>
      <c r="L68" s="41">
        <f t="shared" si="20"/>
        <v>57</v>
      </c>
      <c r="M68" s="7">
        <f t="shared" si="20"/>
        <v>10</v>
      </c>
      <c r="N68" s="36"/>
      <c r="O68" s="35">
        <f t="shared" ref="O68:O131" si="25">IF((B68-I68)-I68&lt;=0,0,(B68-I68)-I68)</f>
        <v>63</v>
      </c>
      <c r="P68" s="35">
        <f t="shared" ref="P68:P131" si="26">IF((B68-I68-J68)-J68&lt;=O68,0,IF((B68-I68-J68)-J68&lt;=0,0,(B68-I68-J68)-J68))</f>
        <v>0</v>
      </c>
      <c r="Q68" s="35">
        <f t="shared" ref="Q68:Q131" si="27">IF((B68-I68-J68-K68)-K68&lt;=0,0,(B68-I68-J68-K68)-K68)</f>
        <v>272</v>
      </c>
      <c r="R68" s="35">
        <f t="shared" ref="R68:R131" si="28">IF((B68-I68-J68-K68-L68)-L68&lt;=0,0,(B68-I68-J68-K68-L68)-L68)</f>
        <v>367</v>
      </c>
      <c r="S68" s="35">
        <f t="shared" ref="S68:S131" si="29">IF(H68=0,IF((B68-I68-J68-K68-L68-M68)-M68&lt;=0,0,(B68-I68-J68-K68-L68-M68)-M68),IF((B68-I68-J68-K68-L68-M68)-M68&lt;=0,"-",(B68-I68-J68-K68-L68-M68)-M68+M68))</f>
        <v>414</v>
      </c>
      <c r="T68" s="22"/>
      <c r="U68" s="67">
        <f>IF(B68=C68,0,IF(S68&lt;&gt;"-",(S68)/Přehled!$A$1,0))</f>
        <v>0.98571428571428577</v>
      </c>
    </row>
    <row r="69" spans="1:21" x14ac:dyDescent="0.25">
      <c r="A69" s="55">
        <v>67</v>
      </c>
      <c r="B69" s="34">
        <v>2656</v>
      </c>
      <c r="C69" s="7"/>
      <c r="D69" s="56">
        <v>675</v>
      </c>
      <c r="E69" s="41">
        <f t="shared" si="21"/>
        <v>340</v>
      </c>
      <c r="F69" s="41">
        <f t="shared" si="22"/>
        <v>115</v>
      </c>
      <c r="G69" s="41">
        <f t="shared" si="23"/>
        <v>30</v>
      </c>
      <c r="H69" s="7">
        <f t="shared" si="24"/>
        <v>5</v>
      </c>
      <c r="I69" s="34">
        <f t="shared" si="20"/>
        <v>1283</v>
      </c>
      <c r="J69" s="41">
        <f t="shared" si="20"/>
        <v>646</v>
      </c>
      <c r="K69" s="41">
        <f t="shared" si="20"/>
        <v>219</v>
      </c>
      <c r="L69" s="41">
        <f t="shared" si="20"/>
        <v>57</v>
      </c>
      <c r="M69" s="7">
        <f t="shared" si="20"/>
        <v>10</v>
      </c>
      <c r="N69" s="36"/>
      <c r="O69" s="35">
        <f t="shared" si="25"/>
        <v>90</v>
      </c>
      <c r="P69" s="35">
        <f t="shared" si="26"/>
        <v>0</v>
      </c>
      <c r="Q69" s="35">
        <f t="shared" si="27"/>
        <v>289</v>
      </c>
      <c r="R69" s="35">
        <f t="shared" si="28"/>
        <v>394</v>
      </c>
      <c r="S69" s="35">
        <f t="shared" si="29"/>
        <v>441</v>
      </c>
      <c r="T69" s="22"/>
      <c r="U69" s="67">
        <f>IF(B69=C69,0,IF(S69&lt;&gt;"-",(S69)/Přehled!$A$1,0))</f>
        <v>1.05</v>
      </c>
    </row>
    <row r="70" spans="1:21" x14ac:dyDescent="0.25">
      <c r="A70" s="55">
        <v>68</v>
      </c>
      <c r="B70" s="34">
        <v>2723</v>
      </c>
      <c r="C70" s="7"/>
      <c r="D70" s="56">
        <v>690</v>
      </c>
      <c r="E70" s="41">
        <f t="shared" si="21"/>
        <v>345</v>
      </c>
      <c r="F70" s="41">
        <f t="shared" si="22"/>
        <v>115</v>
      </c>
      <c r="G70" s="41">
        <f t="shared" si="23"/>
        <v>30</v>
      </c>
      <c r="H70" s="7">
        <f t="shared" si="24"/>
        <v>5</v>
      </c>
      <c r="I70" s="34">
        <f t="shared" si="20"/>
        <v>1311</v>
      </c>
      <c r="J70" s="41">
        <f t="shared" si="20"/>
        <v>656</v>
      </c>
      <c r="K70" s="41">
        <f t="shared" si="20"/>
        <v>219</v>
      </c>
      <c r="L70" s="41">
        <f t="shared" si="20"/>
        <v>57</v>
      </c>
      <c r="M70" s="7">
        <f t="shared" si="20"/>
        <v>10</v>
      </c>
      <c r="N70" s="36"/>
      <c r="O70" s="35">
        <f t="shared" si="25"/>
        <v>101</v>
      </c>
      <c r="P70" s="35">
        <f t="shared" si="26"/>
        <v>0</v>
      </c>
      <c r="Q70" s="35">
        <f t="shared" si="27"/>
        <v>318</v>
      </c>
      <c r="R70" s="35">
        <f t="shared" si="28"/>
        <v>423</v>
      </c>
      <c r="S70" s="35">
        <f t="shared" si="29"/>
        <v>470</v>
      </c>
      <c r="T70" s="22"/>
      <c r="U70" s="67">
        <f>IF(B70=C70,0,IF(S70&lt;&gt;"-",(S70)/Přehled!$A$1,0))</f>
        <v>1.1190476190476191</v>
      </c>
    </row>
    <row r="71" spans="1:21" x14ac:dyDescent="0.25">
      <c r="A71" s="55">
        <v>69</v>
      </c>
      <c r="B71" s="34">
        <v>2791</v>
      </c>
      <c r="C71" s="7"/>
      <c r="D71" s="56">
        <v>700</v>
      </c>
      <c r="E71" s="41">
        <f t="shared" si="21"/>
        <v>350</v>
      </c>
      <c r="F71" s="41">
        <f t="shared" si="22"/>
        <v>115</v>
      </c>
      <c r="G71" s="41">
        <f t="shared" si="23"/>
        <v>30</v>
      </c>
      <c r="H71" s="7">
        <f t="shared" si="24"/>
        <v>5</v>
      </c>
      <c r="I71" s="34">
        <f t="shared" si="20"/>
        <v>1330</v>
      </c>
      <c r="J71" s="41">
        <f t="shared" si="20"/>
        <v>665</v>
      </c>
      <c r="K71" s="41">
        <f t="shared" si="20"/>
        <v>219</v>
      </c>
      <c r="L71" s="41">
        <f t="shared" si="20"/>
        <v>57</v>
      </c>
      <c r="M71" s="7">
        <f t="shared" si="20"/>
        <v>10</v>
      </c>
      <c r="N71" s="36"/>
      <c r="O71" s="35">
        <f t="shared" si="25"/>
        <v>131</v>
      </c>
      <c r="P71" s="35">
        <f t="shared" si="26"/>
        <v>0</v>
      </c>
      <c r="Q71" s="35">
        <f t="shared" si="27"/>
        <v>358</v>
      </c>
      <c r="R71" s="35">
        <f t="shared" si="28"/>
        <v>463</v>
      </c>
      <c r="S71" s="35">
        <f t="shared" si="29"/>
        <v>510</v>
      </c>
      <c r="T71" s="22"/>
      <c r="U71" s="67">
        <f>IF(B71=C71,0,IF(S71&lt;&gt;"-",(S71)/Přehled!$A$1,0))</f>
        <v>1.2142857142857142</v>
      </c>
    </row>
    <row r="72" spans="1:21" x14ac:dyDescent="0.25">
      <c r="A72" s="55">
        <v>70</v>
      </c>
      <c r="B72" s="34">
        <v>2860</v>
      </c>
      <c r="C72" s="7"/>
      <c r="D72" s="56">
        <v>715</v>
      </c>
      <c r="E72" s="41">
        <f t="shared" si="21"/>
        <v>360</v>
      </c>
      <c r="F72" s="41">
        <f t="shared" si="22"/>
        <v>120</v>
      </c>
      <c r="G72" s="41">
        <f t="shared" si="23"/>
        <v>30</v>
      </c>
      <c r="H72" s="7">
        <f t="shared" si="24"/>
        <v>5</v>
      </c>
      <c r="I72" s="34">
        <f t="shared" si="20"/>
        <v>1359</v>
      </c>
      <c r="J72" s="41">
        <f t="shared" si="20"/>
        <v>684</v>
      </c>
      <c r="K72" s="41">
        <f t="shared" si="20"/>
        <v>228</v>
      </c>
      <c r="L72" s="41">
        <f t="shared" si="20"/>
        <v>57</v>
      </c>
      <c r="M72" s="7">
        <f t="shared" si="20"/>
        <v>10</v>
      </c>
      <c r="N72" s="36"/>
      <c r="O72" s="35">
        <f t="shared" si="25"/>
        <v>142</v>
      </c>
      <c r="P72" s="35">
        <f t="shared" si="26"/>
        <v>0</v>
      </c>
      <c r="Q72" s="35">
        <f t="shared" si="27"/>
        <v>361</v>
      </c>
      <c r="R72" s="35">
        <f t="shared" si="28"/>
        <v>475</v>
      </c>
      <c r="S72" s="35">
        <f t="shared" si="29"/>
        <v>522</v>
      </c>
      <c r="T72" s="22"/>
      <c r="U72" s="67">
        <f>IF(B72=C72,0,IF(S72&lt;&gt;"-",(S72)/Přehled!$A$1,0))</f>
        <v>1.2428571428571429</v>
      </c>
    </row>
    <row r="73" spans="1:21" x14ac:dyDescent="0.25">
      <c r="A73" s="55">
        <v>71</v>
      </c>
      <c r="B73" s="34">
        <v>2932</v>
      </c>
      <c r="C73" s="7"/>
      <c r="D73" s="56">
        <v>725</v>
      </c>
      <c r="E73" s="41">
        <f t="shared" si="21"/>
        <v>365</v>
      </c>
      <c r="F73" s="41">
        <f t="shared" si="22"/>
        <v>120</v>
      </c>
      <c r="G73" s="41">
        <f t="shared" si="23"/>
        <v>30</v>
      </c>
      <c r="H73" s="7">
        <f t="shared" si="24"/>
        <v>5</v>
      </c>
      <c r="I73" s="34">
        <f t="shared" si="20"/>
        <v>1378</v>
      </c>
      <c r="J73" s="41">
        <f t="shared" si="20"/>
        <v>694</v>
      </c>
      <c r="K73" s="41">
        <f t="shared" si="20"/>
        <v>228</v>
      </c>
      <c r="L73" s="41">
        <f t="shared" si="20"/>
        <v>57</v>
      </c>
      <c r="M73" s="7">
        <f t="shared" si="20"/>
        <v>10</v>
      </c>
      <c r="N73" s="36"/>
      <c r="O73" s="35">
        <f t="shared" si="25"/>
        <v>176</v>
      </c>
      <c r="P73" s="35">
        <f t="shared" si="26"/>
        <v>0</v>
      </c>
      <c r="Q73" s="35">
        <f t="shared" si="27"/>
        <v>404</v>
      </c>
      <c r="R73" s="35">
        <f t="shared" si="28"/>
        <v>518</v>
      </c>
      <c r="S73" s="35">
        <f t="shared" si="29"/>
        <v>565</v>
      </c>
      <c r="T73" s="22"/>
      <c r="U73" s="67">
        <f>IF(B73=C73,0,IF(S73&lt;&gt;"-",(S73)/Přehled!$A$1,0))</f>
        <v>1.3452380952380953</v>
      </c>
    </row>
    <row r="74" spans="1:21" x14ac:dyDescent="0.25">
      <c r="A74" s="55">
        <v>72</v>
      </c>
      <c r="B74" s="34">
        <v>3005</v>
      </c>
      <c r="C74" s="7"/>
      <c r="D74" s="56">
        <v>735</v>
      </c>
      <c r="E74" s="41">
        <f t="shared" si="21"/>
        <v>370</v>
      </c>
      <c r="F74" s="41">
        <f t="shared" si="22"/>
        <v>125</v>
      </c>
      <c r="G74" s="41">
        <f t="shared" si="23"/>
        <v>30</v>
      </c>
      <c r="H74" s="7">
        <f t="shared" si="24"/>
        <v>5</v>
      </c>
      <c r="I74" s="34">
        <f t="shared" si="20"/>
        <v>1397</v>
      </c>
      <c r="J74" s="41">
        <f t="shared" si="20"/>
        <v>703</v>
      </c>
      <c r="K74" s="41">
        <f t="shared" si="20"/>
        <v>238</v>
      </c>
      <c r="L74" s="41">
        <f t="shared" si="20"/>
        <v>57</v>
      </c>
      <c r="M74" s="7">
        <f t="shared" si="20"/>
        <v>10</v>
      </c>
      <c r="N74" s="36"/>
      <c r="O74" s="35">
        <f t="shared" si="25"/>
        <v>211</v>
      </c>
      <c r="P74" s="35">
        <f t="shared" si="26"/>
        <v>0</v>
      </c>
      <c r="Q74" s="35">
        <f t="shared" si="27"/>
        <v>429</v>
      </c>
      <c r="R74" s="35">
        <f t="shared" si="28"/>
        <v>553</v>
      </c>
      <c r="S74" s="35">
        <f t="shared" si="29"/>
        <v>600</v>
      </c>
      <c r="T74" s="22"/>
      <c r="U74" s="67">
        <f>IF(B74=C74,0,IF(S74&lt;&gt;"-",(S74)/Přehled!$A$1,0))</f>
        <v>1.4285714285714286</v>
      </c>
    </row>
    <row r="75" spans="1:21" x14ac:dyDescent="0.25">
      <c r="A75" s="55">
        <v>73</v>
      </c>
      <c r="B75" s="34">
        <v>3080</v>
      </c>
      <c r="C75" s="7"/>
      <c r="D75" s="56">
        <v>750</v>
      </c>
      <c r="E75" s="41">
        <f t="shared" si="21"/>
        <v>375</v>
      </c>
      <c r="F75" s="41">
        <f t="shared" si="22"/>
        <v>125</v>
      </c>
      <c r="G75" s="41">
        <f t="shared" si="23"/>
        <v>30</v>
      </c>
      <c r="H75" s="7">
        <f t="shared" si="24"/>
        <v>5</v>
      </c>
      <c r="I75" s="34">
        <f t="shared" si="20"/>
        <v>1425</v>
      </c>
      <c r="J75" s="41">
        <f t="shared" si="20"/>
        <v>713</v>
      </c>
      <c r="K75" s="41">
        <f t="shared" si="20"/>
        <v>238</v>
      </c>
      <c r="L75" s="41">
        <f t="shared" si="20"/>
        <v>57</v>
      </c>
      <c r="M75" s="7">
        <f t="shared" si="20"/>
        <v>10</v>
      </c>
      <c r="N75" s="36"/>
      <c r="O75" s="35">
        <f t="shared" si="25"/>
        <v>230</v>
      </c>
      <c r="P75" s="35">
        <f t="shared" si="26"/>
        <v>0</v>
      </c>
      <c r="Q75" s="35">
        <f t="shared" si="27"/>
        <v>466</v>
      </c>
      <c r="R75" s="35">
        <f t="shared" si="28"/>
        <v>590</v>
      </c>
      <c r="S75" s="35">
        <f t="shared" si="29"/>
        <v>637</v>
      </c>
      <c r="T75" s="22"/>
      <c r="U75" s="67">
        <f>IF(B75=C75,0,IF(S75&lt;&gt;"-",(S75)/Přehled!$A$1,0))</f>
        <v>1.5166666666666666</v>
      </c>
    </row>
    <row r="76" spans="1:21" x14ac:dyDescent="0.25">
      <c r="A76" s="55">
        <v>74</v>
      </c>
      <c r="B76" s="34">
        <v>3157</v>
      </c>
      <c r="C76" s="7"/>
      <c r="D76" s="56">
        <v>760</v>
      </c>
      <c r="E76" s="41">
        <f t="shared" si="21"/>
        <v>380</v>
      </c>
      <c r="F76" s="41">
        <f t="shared" si="22"/>
        <v>125</v>
      </c>
      <c r="G76" s="41">
        <f t="shared" si="23"/>
        <v>30</v>
      </c>
      <c r="H76" s="7">
        <f t="shared" si="24"/>
        <v>5</v>
      </c>
      <c r="I76" s="34">
        <f t="shared" si="20"/>
        <v>1444</v>
      </c>
      <c r="J76" s="41">
        <f t="shared" si="20"/>
        <v>722</v>
      </c>
      <c r="K76" s="41">
        <f t="shared" si="20"/>
        <v>238</v>
      </c>
      <c r="L76" s="41">
        <f t="shared" si="20"/>
        <v>57</v>
      </c>
      <c r="M76" s="7">
        <f t="shared" si="20"/>
        <v>10</v>
      </c>
      <c r="N76" s="36"/>
      <c r="O76" s="35">
        <f t="shared" si="25"/>
        <v>269</v>
      </c>
      <c r="P76" s="35">
        <f t="shared" si="26"/>
        <v>0</v>
      </c>
      <c r="Q76" s="35">
        <f t="shared" si="27"/>
        <v>515</v>
      </c>
      <c r="R76" s="35">
        <f t="shared" si="28"/>
        <v>639</v>
      </c>
      <c r="S76" s="35">
        <f t="shared" si="29"/>
        <v>686</v>
      </c>
      <c r="T76" s="22"/>
      <c r="U76" s="67">
        <f>IF(B76=C76,0,IF(S76&lt;&gt;"-",(S76)/Přehled!$A$1,0))</f>
        <v>1.6333333333333333</v>
      </c>
    </row>
    <row r="77" spans="1:21" x14ac:dyDescent="0.25">
      <c r="A77" s="55">
        <v>75</v>
      </c>
      <c r="B77" s="34">
        <v>3236</v>
      </c>
      <c r="C77" s="7"/>
      <c r="D77" s="56">
        <v>775</v>
      </c>
      <c r="E77" s="41">
        <f t="shared" si="21"/>
        <v>390</v>
      </c>
      <c r="F77" s="41">
        <f t="shared" si="22"/>
        <v>130</v>
      </c>
      <c r="G77" s="41">
        <f t="shared" si="23"/>
        <v>35</v>
      </c>
      <c r="H77" s="7">
        <f t="shared" si="24"/>
        <v>5</v>
      </c>
      <c r="I77" s="34">
        <f t="shared" si="20"/>
        <v>1473</v>
      </c>
      <c r="J77" s="41">
        <f t="shared" si="20"/>
        <v>741</v>
      </c>
      <c r="K77" s="41">
        <f t="shared" si="20"/>
        <v>247</v>
      </c>
      <c r="L77" s="41">
        <f t="shared" si="20"/>
        <v>67</v>
      </c>
      <c r="M77" s="7">
        <f t="shared" si="20"/>
        <v>10</v>
      </c>
      <c r="N77" s="36"/>
      <c r="O77" s="35">
        <f t="shared" si="25"/>
        <v>290</v>
      </c>
      <c r="P77" s="35">
        <f t="shared" si="26"/>
        <v>0</v>
      </c>
      <c r="Q77" s="35">
        <f t="shared" si="27"/>
        <v>528</v>
      </c>
      <c r="R77" s="35">
        <f t="shared" si="28"/>
        <v>641</v>
      </c>
      <c r="S77" s="35">
        <f t="shared" si="29"/>
        <v>698</v>
      </c>
      <c r="T77" s="22"/>
      <c r="U77" s="67">
        <f>IF(B77=C77,0,IF(S77&lt;&gt;"-",(S77)/Přehled!$A$1,0))</f>
        <v>1.661904761904762</v>
      </c>
    </row>
    <row r="78" spans="1:21" x14ac:dyDescent="0.25">
      <c r="A78" s="55">
        <v>76</v>
      </c>
      <c r="B78" s="34">
        <v>3317</v>
      </c>
      <c r="C78" s="7"/>
      <c r="D78" s="56">
        <v>785</v>
      </c>
      <c r="E78" s="41">
        <f t="shared" si="21"/>
        <v>395</v>
      </c>
      <c r="F78" s="41">
        <f t="shared" si="22"/>
        <v>130</v>
      </c>
      <c r="G78" s="41">
        <f t="shared" si="23"/>
        <v>35</v>
      </c>
      <c r="H78" s="7">
        <f t="shared" si="24"/>
        <v>5</v>
      </c>
      <c r="I78" s="34">
        <f t="shared" si="20"/>
        <v>1492</v>
      </c>
      <c r="J78" s="41">
        <f t="shared" si="20"/>
        <v>751</v>
      </c>
      <c r="K78" s="41">
        <f t="shared" si="20"/>
        <v>247</v>
      </c>
      <c r="L78" s="41">
        <f t="shared" si="20"/>
        <v>67</v>
      </c>
      <c r="M78" s="7">
        <f t="shared" si="20"/>
        <v>10</v>
      </c>
      <c r="N78" s="36"/>
      <c r="O78" s="35">
        <f t="shared" si="25"/>
        <v>333</v>
      </c>
      <c r="P78" s="35">
        <f t="shared" si="26"/>
        <v>0</v>
      </c>
      <c r="Q78" s="35">
        <f t="shared" si="27"/>
        <v>580</v>
      </c>
      <c r="R78" s="35">
        <f t="shared" si="28"/>
        <v>693</v>
      </c>
      <c r="S78" s="35">
        <f t="shared" si="29"/>
        <v>750</v>
      </c>
      <c r="T78" s="22"/>
      <c r="U78" s="67">
        <f>IF(B78=C78,0,IF(S78&lt;&gt;"-",(S78)/Přehled!$A$1,0))</f>
        <v>1.7857142857142858</v>
      </c>
    </row>
    <row r="79" spans="1:21" x14ac:dyDescent="0.25">
      <c r="A79" s="55">
        <v>77</v>
      </c>
      <c r="B79" s="34">
        <v>3400</v>
      </c>
      <c r="C79" s="7"/>
      <c r="D79" s="56">
        <v>800</v>
      </c>
      <c r="E79" s="41">
        <f t="shared" si="21"/>
        <v>400</v>
      </c>
      <c r="F79" s="41">
        <f t="shared" si="22"/>
        <v>135</v>
      </c>
      <c r="G79" s="41">
        <f t="shared" si="23"/>
        <v>35</v>
      </c>
      <c r="H79" s="7">
        <f t="shared" si="24"/>
        <v>5</v>
      </c>
      <c r="I79" s="34">
        <f t="shared" si="20"/>
        <v>1520</v>
      </c>
      <c r="J79" s="41">
        <f t="shared" si="20"/>
        <v>760</v>
      </c>
      <c r="K79" s="41">
        <f t="shared" si="20"/>
        <v>257</v>
      </c>
      <c r="L79" s="41">
        <f t="shared" si="20"/>
        <v>67</v>
      </c>
      <c r="M79" s="7">
        <f t="shared" si="20"/>
        <v>10</v>
      </c>
      <c r="N79" s="36"/>
      <c r="O79" s="35">
        <f t="shared" si="25"/>
        <v>360</v>
      </c>
      <c r="P79" s="35">
        <f t="shared" si="26"/>
        <v>0</v>
      </c>
      <c r="Q79" s="35">
        <f t="shared" si="27"/>
        <v>606</v>
      </c>
      <c r="R79" s="35">
        <f t="shared" si="28"/>
        <v>729</v>
      </c>
      <c r="S79" s="35">
        <f t="shared" si="29"/>
        <v>786</v>
      </c>
      <c r="T79" s="22"/>
      <c r="U79" s="67">
        <f>IF(B79=C79,0,IF(S79&lt;&gt;"-",(S79)/Přehled!$A$1,0))</f>
        <v>1.8714285714285714</v>
      </c>
    </row>
    <row r="80" spans="1:21" x14ac:dyDescent="0.25">
      <c r="A80" s="55">
        <v>78</v>
      </c>
      <c r="B80" s="34">
        <v>3485</v>
      </c>
      <c r="C80" s="7"/>
      <c r="D80" s="56">
        <v>810</v>
      </c>
      <c r="E80" s="41">
        <f t="shared" si="21"/>
        <v>405</v>
      </c>
      <c r="F80" s="41">
        <f t="shared" si="22"/>
        <v>135</v>
      </c>
      <c r="G80" s="41">
        <f t="shared" si="23"/>
        <v>35</v>
      </c>
      <c r="H80" s="7">
        <f t="shared" si="24"/>
        <v>5</v>
      </c>
      <c r="I80" s="34">
        <f t="shared" si="20"/>
        <v>1539</v>
      </c>
      <c r="J80" s="41">
        <f t="shared" si="20"/>
        <v>770</v>
      </c>
      <c r="K80" s="41">
        <f t="shared" si="20"/>
        <v>257</v>
      </c>
      <c r="L80" s="41">
        <f t="shared" si="20"/>
        <v>67</v>
      </c>
      <c r="M80" s="7">
        <f t="shared" si="20"/>
        <v>10</v>
      </c>
      <c r="N80" s="36"/>
      <c r="O80" s="35">
        <f t="shared" si="25"/>
        <v>407</v>
      </c>
      <c r="P80" s="35">
        <f t="shared" si="26"/>
        <v>0</v>
      </c>
      <c r="Q80" s="35">
        <f t="shared" si="27"/>
        <v>662</v>
      </c>
      <c r="R80" s="35">
        <f t="shared" si="28"/>
        <v>785</v>
      </c>
      <c r="S80" s="35">
        <f t="shared" si="29"/>
        <v>842</v>
      </c>
      <c r="T80" s="22"/>
      <c r="U80" s="67">
        <f>IF(B80=C80,0,IF(S80&lt;&gt;"-",(S80)/Přehled!$A$1,0))</f>
        <v>2.0047619047619047</v>
      </c>
    </row>
    <row r="81" spans="1:21" x14ac:dyDescent="0.25">
      <c r="A81" s="55">
        <v>79</v>
      </c>
      <c r="B81" s="34">
        <v>3572</v>
      </c>
      <c r="C81" s="7"/>
      <c r="D81" s="56">
        <v>825</v>
      </c>
      <c r="E81" s="41">
        <f t="shared" si="21"/>
        <v>415</v>
      </c>
      <c r="F81" s="41">
        <f t="shared" si="22"/>
        <v>140</v>
      </c>
      <c r="G81" s="41">
        <f t="shared" si="23"/>
        <v>35</v>
      </c>
      <c r="H81" s="7">
        <f t="shared" si="24"/>
        <v>5</v>
      </c>
      <c r="I81" s="34">
        <f t="shared" si="20"/>
        <v>1568</v>
      </c>
      <c r="J81" s="41">
        <f t="shared" si="20"/>
        <v>789</v>
      </c>
      <c r="K81" s="41">
        <f t="shared" si="20"/>
        <v>266</v>
      </c>
      <c r="L81" s="41">
        <f t="shared" si="20"/>
        <v>67</v>
      </c>
      <c r="M81" s="7">
        <f t="shared" si="20"/>
        <v>10</v>
      </c>
      <c r="N81" s="36"/>
      <c r="O81" s="35">
        <f t="shared" si="25"/>
        <v>436</v>
      </c>
      <c r="P81" s="35">
        <f t="shared" si="26"/>
        <v>0</v>
      </c>
      <c r="Q81" s="35">
        <f t="shared" si="27"/>
        <v>683</v>
      </c>
      <c r="R81" s="35">
        <f t="shared" si="28"/>
        <v>815</v>
      </c>
      <c r="S81" s="35">
        <f t="shared" si="29"/>
        <v>872</v>
      </c>
      <c r="T81" s="22"/>
      <c r="U81" s="67">
        <f>IF(B81=C81,0,IF(S81&lt;&gt;"-",(S81)/Přehled!$A$1,0))</f>
        <v>2.0761904761904764</v>
      </c>
    </row>
    <row r="82" spans="1:21" x14ac:dyDescent="0.25">
      <c r="A82" s="55">
        <v>80</v>
      </c>
      <c r="B82" s="34">
        <v>3661</v>
      </c>
      <c r="C82" s="7"/>
      <c r="D82" s="56">
        <v>835</v>
      </c>
      <c r="E82" s="41">
        <f t="shared" si="21"/>
        <v>420</v>
      </c>
      <c r="F82" s="41">
        <f t="shared" si="22"/>
        <v>140</v>
      </c>
      <c r="G82" s="41">
        <f t="shared" si="23"/>
        <v>35</v>
      </c>
      <c r="H82" s="7">
        <f t="shared" si="24"/>
        <v>5</v>
      </c>
      <c r="I82" s="34">
        <f t="shared" si="20"/>
        <v>1587</v>
      </c>
      <c r="J82" s="41">
        <f t="shared" si="20"/>
        <v>798</v>
      </c>
      <c r="K82" s="41">
        <f t="shared" si="20"/>
        <v>266</v>
      </c>
      <c r="L82" s="41">
        <f t="shared" si="20"/>
        <v>67</v>
      </c>
      <c r="M82" s="7">
        <f t="shared" si="20"/>
        <v>10</v>
      </c>
      <c r="N82" s="36"/>
      <c r="O82" s="35">
        <f t="shared" si="25"/>
        <v>487</v>
      </c>
      <c r="P82" s="35">
        <f t="shared" si="26"/>
        <v>0</v>
      </c>
      <c r="Q82" s="35">
        <f t="shared" si="27"/>
        <v>744</v>
      </c>
      <c r="R82" s="35">
        <f t="shared" si="28"/>
        <v>876</v>
      </c>
      <c r="S82" s="35">
        <f t="shared" si="29"/>
        <v>933</v>
      </c>
      <c r="T82" s="22"/>
      <c r="U82" s="67">
        <f>IF(B82=C82,0,IF(S82&lt;&gt;"-",(S82)/Přehled!$A$1,0))</f>
        <v>2.2214285714285715</v>
      </c>
    </row>
    <row r="83" spans="1:21" x14ac:dyDescent="0.25">
      <c r="A83" s="100">
        <v>81</v>
      </c>
      <c r="B83" s="51">
        <v>3753</v>
      </c>
      <c r="C83" s="52"/>
      <c r="D83" s="51">
        <v>850</v>
      </c>
      <c r="E83" s="54">
        <f t="shared" si="21"/>
        <v>425</v>
      </c>
      <c r="F83" s="54">
        <f t="shared" si="22"/>
        <v>140</v>
      </c>
      <c r="G83" s="54">
        <f t="shared" si="23"/>
        <v>35</v>
      </c>
      <c r="H83" s="52">
        <f t="shared" si="24"/>
        <v>5</v>
      </c>
      <c r="I83" s="51">
        <f t="shared" si="20"/>
        <v>1615</v>
      </c>
      <c r="J83" s="54">
        <f t="shared" si="20"/>
        <v>808</v>
      </c>
      <c r="K83" s="54">
        <f t="shared" si="20"/>
        <v>266</v>
      </c>
      <c r="L83" s="54">
        <f t="shared" si="20"/>
        <v>67</v>
      </c>
      <c r="M83" s="52">
        <f t="shared" si="20"/>
        <v>10</v>
      </c>
      <c r="N83" s="36"/>
      <c r="O83" s="35">
        <f t="shared" si="25"/>
        <v>523</v>
      </c>
      <c r="P83" s="35">
        <f t="shared" si="26"/>
        <v>0</v>
      </c>
      <c r="Q83" s="35">
        <f t="shared" si="27"/>
        <v>798</v>
      </c>
      <c r="R83" s="35">
        <f t="shared" si="28"/>
        <v>930</v>
      </c>
      <c r="S83" s="35">
        <f t="shared" si="29"/>
        <v>987</v>
      </c>
      <c r="T83" s="22"/>
      <c r="U83" s="67">
        <f>IF(B83=C83,0,IF(S83&lt;&gt;"-",(S83)/Přehled!$A$1,0))</f>
        <v>2.35</v>
      </c>
    </row>
    <row r="84" spans="1:21" x14ac:dyDescent="0.25">
      <c r="A84" s="98">
        <v>82</v>
      </c>
      <c r="B84" s="34">
        <v>3847</v>
      </c>
      <c r="C84" s="7"/>
      <c r="D84" s="34">
        <v>860</v>
      </c>
      <c r="E84" s="41">
        <f t="shared" si="21"/>
        <v>430</v>
      </c>
      <c r="F84" s="41">
        <f t="shared" si="22"/>
        <v>145</v>
      </c>
      <c r="G84" s="41">
        <f t="shared" si="23"/>
        <v>35</v>
      </c>
      <c r="H84" s="7">
        <f t="shared" si="24"/>
        <v>5</v>
      </c>
      <c r="I84" s="34">
        <f t="shared" si="20"/>
        <v>1634</v>
      </c>
      <c r="J84" s="41">
        <f t="shared" si="20"/>
        <v>817</v>
      </c>
      <c r="K84" s="41">
        <f t="shared" si="20"/>
        <v>276</v>
      </c>
      <c r="L84" s="41">
        <f t="shared" si="20"/>
        <v>67</v>
      </c>
      <c r="M84" s="7">
        <f t="shared" si="20"/>
        <v>10</v>
      </c>
      <c r="N84" s="36"/>
      <c r="O84" s="35">
        <f t="shared" si="25"/>
        <v>579</v>
      </c>
      <c r="P84" s="35">
        <f t="shared" si="26"/>
        <v>0</v>
      </c>
      <c r="Q84" s="35">
        <f t="shared" si="27"/>
        <v>844</v>
      </c>
      <c r="R84" s="35">
        <f t="shared" si="28"/>
        <v>986</v>
      </c>
      <c r="S84" s="35">
        <f t="shared" si="29"/>
        <v>1043</v>
      </c>
      <c r="T84" s="22"/>
      <c r="U84" s="67">
        <f>IF(B84=C84,0,IF(S84&lt;&gt;"-",(S84)/Přehled!$A$1,0))</f>
        <v>2.4833333333333334</v>
      </c>
    </row>
    <row r="85" spans="1:21" x14ac:dyDescent="0.25">
      <c r="A85" s="98">
        <v>83</v>
      </c>
      <c r="B85" s="34">
        <v>3943</v>
      </c>
      <c r="C85" s="7"/>
      <c r="D85" s="34">
        <v>875</v>
      </c>
      <c r="E85" s="41">
        <f t="shared" si="21"/>
        <v>440</v>
      </c>
      <c r="F85" s="41">
        <f t="shared" si="22"/>
        <v>145</v>
      </c>
      <c r="G85" s="41">
        <f t="shared" si="23"/>
        <v>35</v>
      </c>
      <c r="H85" s="7">
        <f t="shared" si="24"/>
        <v>5</v>
      </c>
      <c r="I85" s="34">
        <f t="shared" si="20"/>
        <v>1663</v>
      </c>
      <c r="J85" s="41">
        <f t="shared" si="20"/>
        <v>836</v>
      </c>
      <c r="K85" s="41">
        <f t="shared" si="20"/>
        <v>276</v>
      </c>
      <c r="L85" s="41">
        <f t="shared" si="20"/>
        <v>67</v>
      </c>
      <c r="M85" s="7">
        <f t="shared" si="20"/>
        <v>10</v>
      </c>
      <c r="N85" s="36"/>
      <c r="O85" s="35">
        <f t="shared" si="25"/>
        <v>617</v>
      </c>
      <c r="P85" s="35">
        <f t="shared" si="26"/>
        <v>0</v>
      </c>
      <c r="Q85" s="35">
        <f t="shared" si="27"/>
        <v>892</v>
      </c>
      <c r="R85" s="35">
        <f t="shared" si="28"/>
        <v>1034</v>
      </c>
      <c r="S85" s="35">
        <f t="shared" si="29"/>
        <v>1091</v>
      </c>
      <c r="T85" s="22"/>
      <c r="U85" s="67">
        <f>IF(B85=C85,0,IF(S85&lt;&gt;"-",(S85)/Přehled!$A$1,0))</f>
        <v>2.5976190476190477</v>
      </c>
    </row>
    <row r="86" spans="1:21" x14ac:dyDescent="0.25">
      <c r="A86" s="98">
        <v>84</v>
      </c>
      <c r="B86" s="34">
        <v>4041</v>
      </c>
      <c r="C86" s="7"/>
      <c r="D86" s="34">
        <v>890</v>
      </c>
      <c r="E86" s="41">
        <f t="shared" si="21"/>
        <v>445</v>
      </c>
      <c r="F86" s="41">
        <f t="shared" si="22"/>
        <v>150</v>
      </c>
      <c r="G86" s="41">
        <f t="shared" si="23"/>
        <v>40</v>
      </c>
      <c r="H86" s="7">
        <f t="shared" si="24"/>
        <v>10</v>
      </c>
      <c r="I86" s="34">
        <f t="shared" si="20"/>
        <v>1691</v>
      </c>
      <c r="J86" s="41">
        <f t="shared" si="20"/>
        <v>846</v>
      </c>
      <c r="K86" s="41">
        <f t="shared" si="20"/>
        <v>285</v>
      </c>
      <c r="L86" s="41">
        <f t="shared" si="20"/>
        <v>76</v>
      </c>
      <c r="M86" s="7">
        <f t="shared" si="20"/>
        <v>19</v>
      </c>
      <c r="N86" s="36"/>
      <c r="O86" s="35">
        <f t="shared" si="25"/>
        <v>659</v>
      </c>
      <c r="P86" s="35">
        <f t="shared" si="26"/>
        <v>0</v>
      </c>
      <c r="Q86" s="35">
        <f t="shared" si="27"/>
        <v>934</v>
      </c>
      <c r="R86" s="35">
        <f t="shared" si="28"/>
        <v>1067</v>
      </c>
      <c r="S86" s="35">
        <f t="shared" si="29"/>
        <v>1124</v>
      </c>
      <c r="T86" s="22"/>
      <c r="U86" s="67">
        <f>IF(B86=C86,0,IF(S86&lt;&gt;"-",(S86)/Přehled!$A$1,0))</f>
        <v>2.676190476190476</v>
      </c>
    </row>
    <row r="87" spans="1:21" x14ac:dyDescent="0.25">
      <c r="A87" s="98">
        <v>85</v>
      </c>
      <c r="B87" s="34">
        <v>4142</v>
      </c>
      <c r="C87" s="7"/>
      <c r="D87" s="34">
        <v>900</v>
      </c>
      <c r="E87" s="41">
        <f t="shared" si="21"/>
        <v>450</v>
      </c>
      <c r="F87" s="41">
        <f t="shared" si="22"/>
        <v>150</v>
      </c>
      <c r="G87" s="41">
        <f t="shared" si="23"/>
        <v>40</v>
      </c>
      <c r="H87" s="7">
        <f t="shared" si="24"/>
        <v>10</v>
      </c>
      <c r="I87" s="34">
        <f t="shared" si="20"/>
        <v>1710</v>
      </c>
      <c r="J87" s="41">
        <f t="shared" si="20"/>
        <v>855</v>
      </c>
      <c r="K87" s="41">
        <f t="shared" si="20"/>
        <v>285</v>
      </c>
      <c r="L87" s="41">
        <f t="shared" si="20"/>
        <v>76</v>
      </c>
      <c r="M87" s="7">
        <f t="shared" si="20"/>
        <v>19</v>
      </c>
      <c r="N87" s="36"/>
      <c r="O87" s="35">
        <f t="shared" si="25"/>
        <v>722</v>
      </c>
      <c r="P87" s="35">
        <f t="shared" si="26"/>
        <v>0</v>
      </c>
      <c r="Q87" s="35">
        <f t="shared" si="27"/>
        <v>1007</v>
      </c>
      <c r="R87" s="35">
        <f t="shared" si="28"/>
        <v>1140</v>
      </c>
      <c r="S87" s="35">
        <f t="shared" si="29"/>
        <v>1197</v>
      </c>
      <c r="T87" s="22"/>
      <c r="U87" s="67">
        <f>IF(B87=C87,0,IF(S87&lt;&gt;"-",(S87)/Přehled!$A$1,0))</f>
        <v>2.85</v>
      </c>
    </row>
    <row r="88" spans="1:21" x14ac:dyDescent="0.25">
      <c r="A88" s="98">
        <v>86</v>
      </c>
      <c r="B88" s="34">
        <v>4246</v>
      </c>
      <c r="C88" s="7"/>
      <c r="D88" s="34">
        <v>915</v>
      </c>
      <c r="E88" s="41">
        <f t="shared" si="21"/>
        <v>460</v>
      </c>
      <c r="F88" s="41">
        <f t="shared" si="22"/>
        <v>155</v>
      </c>
      <c r="G88" s="41">
        <f t="shared" si="23"/>
        <v>40</v>
      </c>
      <c r="H88" s="7">
        <f t="shared" si="24"/>
        <v>10</v>
      </c>
      <c r="I88" s="34">
        <f t="shared" si="20"/>
        <v>1739</v>
      </c>
      <c r="J88" s="41">
        <f t="shared" si="20"/>
        <v>874</v>
      </c>
      <c r="K88" s="41">
        <f t="shared" si="20"/>
        <v>295</v>
      </c>
      <c r="L88" s="41">
        <f t="shared" si="20"/>
        <v>76</v>
      </c>
      <c r="M88" s="7">
        <f t="shared" si="20"/>
        <v>19</v>
      </c>
      <c r="N88" s="36"/>
      <c r="O88" s="35">
        <f t="shared" si="25"/>
        <v>768</v>
      </c>
      <c r="P88" s="35">
        <f t="shared" si="26"/>
        <v>0</v>
      </c>
      <c r="Q88" s="35">
        <f t="shared" si="27"/>
        <v>1043</v>
      </c>
      <c r="R88" s="35">
        <f t="shared" si="28"/>
        <v>1186</v>
      </c>
      <c r="S88" s="35">
        <f t="shared" si="29"/>
        <v>1243</v>
      </c>
      <c r="T88" s="22"/>
      <c r="U88" s="67">
        <f>IF(B88=C88,0,IF(S88&lt;&gt;"-",(S88)/Přehled!$A$1,0))</f>
        <v>2.9595238095238097</v>
      </c>
    </row>
    <row r="89" spans="1:21" x14ac:dyDescent="0.25">
      <c r="A89" s="98">
        <v>87</v>
      </c>
      <c r="B89" s="34">
        <v>4352</v>
      </c>
      <c r="C89" s="7"/>
      <c r="D89" s="34">
        <v>925</v>
      </c>
      <c r="E89" s="41">
        <f t="shared" si="21"/>
        <v>465</v>
      </c>
      <c r="F89" s="41">
        <f t="shared" si="22"/>
        <v>155</v>
      </c>
      <c r="G89" s="41">
        <f t="shared" si="23"/>
        <v>40</v>
      </c>
      <c r="H89" s="7">
        <f t="shared" si="24"/>
        <v>10</v>
      </c>
      <c r="I89" s="34">
        <f t="shared" si="20"/>
        <v>1758</v>
      </c>
      <c r="J89" s="41">
        <f t="shared" si="20"/>
        <v>884</v>
      </c>
      <c r="K89" s="41">
        <f t="shared" si="20"/>
        <v>295</v>
      </c>
      <c r="L89" s="41">
        <f t="shared" si="20"/>
        <v>76</v>
      </c>
      <c r="M89" s="7">
        <f t="shared" si="20"/>
        <v>19</v>
      </c>
      <c r="N89" s="36"/>
      <c r="O89" s="35">
        <f t="shared" si="25"/>
        <v>836</v>
      </c>
      <c r="P89" s="35">
        <f t="shared" si="26"/>
        <v>0</v>
      </c>
      <c r="Q89" s="35">
        <f t="shared" si="27"/>
        <v>1120</v>
      </c>
      <c r="R89" s="35">
        <f t="shared" si="28"/>
        <v>1263</v>
      </c>
      <c r="S89" s="35">
        <f t="shared" si="29"/>
        <v>1320</v>
      </c>
      <c r="T89" s="22"/>
      <c r="U89" s="67">
        <f>IF(B89=C89,0,IF(S89&lt;&gt;"-",(S89)/Přehled!$A$1,0))</f>
        <v>3.1428571428571428</v>
      </c>
    </row>
    <row r="90" spans="1:21" x14ac:dyDescent="0.25">
      <c r="A90" s="98">
        <v>88</v>
      </c>
      <c r="B90" s="34">
        <v>4461</v>
      </c>
      <c r="C90" s="7"/>
      <c r="D90" s="34">
        <v>940</v>
      </c>
      <c r="E90" s="41">
        <f t="shared" si="21"/>
        <v>470</v>
      </c>
      <c r="F90" s="41">
        <f t="shared" si="22"/>
        <v>155</v>
      </c>
      <c r="G90" s="41">
        <f t="shared" si="23"/>
        <v>40</v>
      </c>
      <c r="H90" s="7">
        <f t="shared" si="24"/>
        <v>10</v>
      </c>
      <c r="I90" s="34">
        <f t="shared" si="20"/>
        <v>1786</v>
      </c>
      <c r="J90" s="41">
        <f t="shared" si="20"/>
        <v>893</v>
      </c>
      <c r="K90" s="41">
        <f t="shared" si="20"/>
        <v>295</v>
      </c>
      <c r="L90" s="41">
        <f t="shared" si="20"/>
        <v>76</v>
      </c>
      <c r="M90" s="7">
        <f t="shared" si="20"/>
        <v>19</v>
      </c>
      <c r="N90" s="36"/>
      <c r="O90" s="35">
        <f t="shared" si="25"/>
        <v>889</v>
      </c>
      <c r="P90" s="35">
        <f t="shared" si="26"/>
        <v>0</v>
      </c>
      <c r="Q90" s="35">
        <f t="shared" si="27"/>
        <v>1192</v>
      </c>
      <c r="R90" s="35">
        <f t="shared" si="28"/>
        <v>1335</v>
      </c>
      <c r="S90" s="35">
        <f t="shared" si="29"/>
        <v>1392</v>
      </c>
      <c r="T90" s="22"/>
      <c r="U90" s="67">
        <f>IF(B90=C90,0,IF(S90&lt;&gt;"-",(S90)/Přehled!$A$1,0))</f>
        <v>3.3142857142857145</v>
      </c>
    </row>
    <row r="91" spans="1:21" x14ac:dyDescent="0.25">
      <c r="A91" s="98">
        <v>89</v>
      </c>
      <c r="B91" s="34">
        <v>4572</v>
      </c>
      <c r="C91" s="7"/>
      <c r="D91" s="34">
        <v>950</v>
      </c>
      <c r="E91" s="41">
        <f t="shared" si="21"/>
        <v>475</v>
      </c>
      <c r="F91" s="41">
        <f t="shared" si="22"/>
        <v>160</v>
      </c>
      <c r="G91" s="41">
        <f t="shared" si="23"/>
        <v>40</v>
      </c>
      <c r="H91" s="7">
        <f t="shared" si="24"/>
        <v>10</v>
      </c>
      <c r="I91" s="34">
        <f t="shared" si="20"/>
        <v>1805</v>
      </c>
      <c r="J91" s="41">
        <f t="shared" si="20"/>
        <v>903</v>
      </c>
      <c r="K91" s="41">
        <f t="shared" si="20"/>
        <v>304</v>
      </c>
      <c r="L91" s="41">
        <f t="shared" si="20"/>
        <v>76</v>
      </c>
      <c r="M91" s="7">
        <f t="shared" si="20"/>
        <v>19</v>
      </c>
      <c r="N91" s="36"/>
      <c r="O91" s="35">
        <f t="shared" si="25"/>
        <v>962</v>
      </c>
      <c r="P91" s="35">
        <f t="shared" si="26"/>
        <v>0</v>
      </c>
      <c r="Q91" s="35">
        <f t="shared" si="27"/>
        <v>1256</v>
      </c>
      <c r="R91" s="35">
        <f t="shared" si="28"/>
        <v>1408</v>
      </c>
      <c r="S91" s="35">
        <f t="shared" si="29"/>
        <v>1465</v>
      </c>
      <c r="T91" s="22"/>
      <c r="U91" s="67">
        <f>IF(B91=C91,0,IF(S91&lt;&gt;"-",(S91)/Přehled!$A$1,0))</f>
        <v>3.4880952380952381</v>
      </c>
    </row>
    <row r="92" spans="1:21" x14ac:dyDescent="0.25">
      <c r="A92" s="98">
        <v>90</v>
      </c>
      <c r="B92" s="34">
        <v>4687</v>
      </c>
      <c r="C92" s="7"/>
      <c r="D92" s="34">
        <v>965</v>
      </c>
      <c r="E92" s="41">
        <f t="shared" si="21"/>
        <v>485</v>
      </c>
      <c r="F92" s="41">
        <f t="shared" si="22"/>
        <v>160</v>
      </c>
      <c r="G92" s="41">
        <f t="shared" si="23"/>
        <v>40</v>
      </c>
      <c r="H92" s="7">
        <f t="shared" si="24"/>
        <v>10</v>
      </c>
      <c r="I92" s="34">
        <f t="shared" si="20"/>
        <v>1834</v>
      </c>
      <c r="J92" s="41">
        <f t="shared" si="20"/>
        <v>922</v>
      </c>
      <c r="K92" s="41">
        <f t="shared" si="20"/>
        <v>304</v>
      </c>
      <c r="L92" s="41">
        <f t="shared" si="20"/>
        <v>76</v>
      </c>
      <c r="M92" s="7">
        <f t="shared" si="20"/>
        <v>19</v>
      </c>
      <c r="N92" s="36"/>
      <c r="O92" s="35">
        <f t="shared" si="25"/>
        <v>1019</v>
      </c>
      <c r="P92" s="35">
        <f t="shared" si="26"/>
        <v>0</v>
      </c>
      <c r="Q92" s="35">
        <f t="shared" si="27"/>
        <v>1323</v>
      </c>
      <c r="R92" s="35">
        <f t="shared" si="28"/>
        <v>1475</v>
      </c>
      <c r="S92" s="35">
        <f t="shared" si="29"/>
        <v>1532</v>
      </c>
      <c r="T92" s="22"/>
      <c r="U92" s="67">
        <f>IF(B92=C92,0,IF(S92&lt;&gt;"-",(S92)/Přehled!$A$1,0))</f>
        <v>3.6476190476190475</v>
      </c>
    </row>
    <row r="93" spans="1:21" x14ac:dyDescent="0.25">
      <c r="A93" s="98">
        <v>91</v>
      </c>
      <c r="B93" s="34">
        <v>4804</v>
      </c>
      <c r="C93" s="7"/>
      <c r="D93" s="34">
        <v>975</v>
      </c>
      <c r="E93" s="41">
        <f t="shared" si="21"/>
        <v>490</v>
      </c>
      <c r="F93" s="41">
        <f t="shared" si="22"/>
        <v>165</v>
      </c>
      <c r="G93" s="41">
        <f t="shared" si="23"/>
        <v>40</v>
      </c>
      <c r="H93" s="7">
        <f t="shared" si="24"/>
        <v>10</v>
      </c>
      <c r="I93" s="34">
        <f t="shared" si="20"/>
        <v>1853</v>
      </c>
      <c r="J93" s="41">
        <f t="shared" si="20"/>
        <v>931</v>
      </c>
      <c r="K93" s="41">
        <f t="shared" si="20"/>
        <v>314</v>
      </c>
      <c r="L93" s="41">
        <f t="shared" si="20"/>
        <v>76</v>
      </c>
      <c r="M93" s="7">
        <f t="shared" si="20"/>
        <v>19</v>
      </c>
      <c r="N93" s="36"/>
      <c r="O93" s="35">
        <f t="shared" si="25"/>
        <v>1098</v>
      </c>
      <c r="P93" s="35">
        <f t="shared" si="26"/>
        <v>0</v>
      </c>
      <c r="Q93" s="35">
        <f t="shared" si="27"/>
        <v>1392</v>
      </c>
      <c r="R93" s="35">
        <f t="shared" si="28"/>
        <v>1554</v>
      </c>
      <c r="S93" s="35">
        <f t="shared" si="29"/>
        <v>1611</v>
      </c>
      <c r="T93" s="22"/>
      <c r="U93" s="67">
        <f>IF(B93=C93,0,IF(S93&lt;&gt;"-",(S93)/Přehled!$A$1,0))</f>
        <v>3.8357142857142859</v>
      </c>
    </row>
    <row r="94" spans="1:21" x14ac:dyDescent="0.25">
      <c r="A94" s="243">
        <v>92</v>
      </c>
      <c r="B94" s="244">
        <v>4924</v>
      </c>
      <c r="C94" s="245"/>
      <c r="D94" s="244">
        <v>990</v>
      </c>
      <c r="E94" s="248">
        <f t="shared" si="21"/>
        <v>495</v>
      </c>
      <c r="F94" s="248">
        <f t="shared" si="22"/>
        <v>165</v>
      </c>
      <c r="G94" s="248">
        <f t="shared" si="23"/>
        <v>40</v>
      </c>
      <c r="H94" s="245">
        <f t="shared" si="24"/>
        <v>10</v>
      </c>
      <c r="I94" s="244">
        <f t="shared" si="20"/>
        <v>1881</v>
      </c>
      <c r="J94" s="248">
        <f t="shared" si="20"/>
        <v>941</v>
      </c>
      <c r="K94" s="248">
        <f t="shared" si="20"/>
        <v>314</v>
      </c>
      <c r="L94" s="248">
        <f t="shared" si="20"/>
        <v>76</v>
      </c>
      <c r="M94" s="245">
        <f t="shared" si="20"/>
        <v>19</v>
      </c>
      <c r="N94" s="26"/>
      <c r="O94" s="26">
        <f t="shared" si="25"/>
        <v>1162</v>
      </c>
      <c r="P94" s="26">
        <f t="shared" si="26"/>
        <v>0</v>
      </c>
      <c r="Q94" s="26">
        <f t="shared" si="27"/>
        <v>1474</v>
      </c>
      <c r="R94" s="26">
        <f t="shared" si="28"/>
        <v>1636</v>
      </c>
      <c r="S94" s="26">
        <f t="shared" si="29"/>
        <v>1693</v>
      </c>
      <c r="U94" s="67">
        <f>IF(B94=C94,0,IF(S94&lt;&gt;"-",(S94)/Přehled!$A$1,0))</f>
        <v>4.0309523809523808</v>
      </c>
    </row>
    <row r="95" spans="1:21" x14ac:dyDescent="0.25">
      <c r="A95" s="233">
        <v>93</v>
      </c>
      <c r="B95" s="235">
        <v>5047</v>
      </c>
      <c r="C95" s="236"/>
      <c r="D95" s="235">
        <v>1005</v>
      </c>
      <c r="E95" s="230">
        <f t="shared" si="21"/>
        <v>505</v>
      </c>
      <c r="F95" s="230">
        <f t="shared" si="22"/>
        <v>170</v>
      </c>
      <c r="G95" s="230">
        <f t="shared" si="23"/>
        <v>45</v>
      </c>
      <c r="H95" s="236">
        <f t="shared" si="24"/>
        <v>10</v>
      </c>
      <c r="I95" s="235">
        <f t="shared" si="20"/>
        <v>1910</v>
      </c>
      <c r="J95" s="230">
        <f t="shared" si="20"/>
        <v>960</v>
      </c>
      <c r="K95" s="230">
        <f t="shared" si="20"/>
        <v>323</v>
      </c>
      <c r="L95" s="230">
        <f t="shared" si="20"/>
        <v>86</v>
      </c>
      <c r="M95" s="236">
        <f t="shared" si="20"/>
        <v>19</v>
      </c>
      <c r="N95" s="26"/>
      <c r="O95" s="26">
        <f t="shared" si="25"/>
        <v>1227</v>
      </c>
      <c r="P95" s="26">
        <f t="shared" si="26"/>
        <v>0</v>
      </c>
      <c r="Q95" s="26">
        <f t="shared" si="27"/>
        <v>1531</v>
      </c>
      <c r="R95" s="26">
        <f t="shared" si="28"/>
        <v>1682</v>
      </c>
      <c r="S95" s="26">
        <f t="shared" si="29"/>
        <v>1749</v>
      </c>
      <c r="U95" s="67">
        <f>IF(B95=C95,0,IF(S95&lt;&gt;"-",(S95)/Přehled!$A$1,0))</f>
        <v>4.1642857142857146</v>
      </c>
    </row>
    <row r="96" spans="1:21" x14ac:dyDescent="0.25">
      <c r="A96" s="233">
        <v>94</v>
      </c>
      <c r="B96" s="235">
        <v>5173</v>
      </c>
      <c r="C96" s="236"/>
      <c r="D96" s="235">
        <v>1015</v>
      </c>
      <c r="E96" s="230">
        <f t="shared" si="21"/>
        <v>510</v>
      </c>
      <c r="F96" s="230">
        <f t="shared" si="22"/>
        <v>170</v>
      </c>
      <c r="G96" s="230">
        <f t="shared" si="23"/>
        <v>45</v>
      </c>
      <c r="H96" s="236">
        <f t="shared" si="24"/>
        <v>10</v>
      </c>
      <c r="I96" s="235">
        <f t="shared" si="20"/>
        <v>1929</v>
      </c>
      <c r="J96" s="230">
        <f t="shared" si="20"/>
        <v>969</v>
      </c>
      <c r="K96" s="230">
        <f t="shared" si="20"/>
        <v>323</v>
      </c>
      <c r="L96" s="230">
        <f t="shared" si="20"/>
        <v>86</v>
      </c>
      <c r="M96" s="236">
        <f t="shared" si="20"/>
        <v>19</v>
      </c>
      <c r="N96" s="26"/>
      <c r="O96" s="26">
        <f t="shared" si="25"/>
        <v>1315</v>
      </c>
      <c r="P96" s="26">
        <f t="shared" si="26"/>
        <v>0</v>
      </c>
      <c r="Q96" s="26">
        <f t="shared" si="27"/>
        <v>1629</v>
      </c>
      <c r="R96" s="26">
        <f t="shared" si="28"/>
        <v>1780</v>
      </c>
      <c r="S96" s="26">
        <f t="shared" si="29"/>
        <v>1847</v>
      </c>
      <c r="U96" s="67">
        <f>IF(B96=C96,0,IF(S96&lt;&gt;"-",(S96)/Přehled!$A$1,0))</f>
        <v>4.397619047619048</v>
      </c>
    </row>
    <row r="97" spans="1:21" x14ac:dyDescent="0.25">
      <c r="A97" s="233">
        <v>95</v>
      </c>
      <c r="B97" s="235">
        <v>5303</v>
      </c>
      <c r="C97" s="236"/>
      <c r="D97" s="235">
        <v>1030</v>
      </c>
      <c r="E97" s="230">
        <f t="shared" si="21"/>
        <v>515</v>
      </c>
      <c r="F97" s="230">
        <f t="shared" si="22"/>
        <v>170</v>
      </c>
      <c r="G97" s="230">
        <f t="shared" si="23"/>
        <v>45</v>
      </c>
      <c r="H97" s="236">
        <f t="shared" si="24"/>
        <v>10</v>
      </c>
      <c r="I97" s="235">
        <f t="shared" si="20"/>
        <v>1957</v>
      </c>
      <c r="J97" s="230">
        <f t="shared" si="20"/>
        <v>979</v>
      </c>
      <c r="K97" s="230">
        <f t="shared" si="20"/>
        <v>323</v>
      </c>
      <c r="L97" s="230">
        <f t="shared" si="20"/>
        <v>86</v>
      </c>
      <c r="M97" s="236">
        <f t="shared" si="20"/>
        <v>19</v>
      </c>
      <c r="N97" s="26"/>
      <c r="O97" s="26">
        <f t="shared" si="25"/>
        <v>1389</v>
      </c>
      <c r="P97" s="26">
        <f t="shared" si="26"/>
        <v>0</v>
      </c>
      <c r="Q97" s="26">
        <f t="shared" si="27"/>
        <v>1721</v>
      </c>
      <c r="R97" s="26">
        <f t="shared" si="28"/>
        <v>1872</v>
      </c>
      <c r="S97" s="26">
        <f t="shared" si="29"/>
        <v>1939</v>
      </c>
      <c r="U97" s="67">
        <f>IF(B97=C97,0,IF(S97&lt;&gt;"-",(S97)/Přehled!$A$1,0))</f>
        <v>4.6166666666666663</v>
      </c>
    </row>
    <row r="98" spans="1:21" x14ac:dyDescent="0.25">
      <c r="A98" s="233">
        <v>96</v>
      </c>
      <c r="B98" s="235">
        <v>5435</v>
      </c>
      <c r="C98" s="236"/>
      <c r="D98" s="235">
        <v>1040</v>
      </c>
      <c r="E98" s="230">
        <f t="shared" si="21"/>
        <v>520</v>
      </c>
      <c r="F98" s="230">
        <f t="shared" si="22"/>
        <v>175</v>
      </c>
      <c r="G98" s="230">
        <f t="shared" si="23"/>
        <v>45</v>
      </c>
      <c r="H98" s="236">
        <f t="shared" si="24"/>
        <v>10</v>
      </c>
      <c r="I98" s="235">
        <f t="shared" si="20"/>
        <v>1976</v>
      </c>
      <c r="J98" s="230">
        <f t="shared" si="20"/>
        <v>988</v>
      </c>
      <c r="K98" s="230">
        <f t="shared" si="20"/>
        <v>333</v>
      </c>
      <c r="L98" s="230">
        <f t="shared" si="20"/>
        <v>86</v>
      </c>
      <c r="M98" s="236">
        <f t="shared" si="20"/>
        <v>19</v>
      </c>
      <c r="N98" s="26"/>
      <c r="O98" s="26">
        <f t="shared" si="25"/>
        <v>1483</v>
      </c>
      <c r="P98" s="26">
        <f t="shared" si="26"/>
        <v>0</v>
      </c>
      <c r="Q98" s="26">
        <f t="shared" si="27"/>
        <v>1805</v>
      </c>
      <c r="R98" s="26">
        <f t="shared" si="28"/>
        <v>1966</v>
      </c>
      <c r="S98" s="26">
        <f t="shared" si="29"/>
        <v>2033</v>
      </c>
      <c r="U98" s="67">
        <f>IF(B98=C98,0,IF(S98&lt;&gt;"-",(S98)/Přehled!$A$1,0))</f>
        <v>4.8404761904761902</v>
      </c>
    </row>
    <row r="99" spans="1:21" x14ac:dyDescent="0.25">
      <c r="A99" s="233">
        <v>97</v>
      </c>
      <c r="B99" s="235">
        <v>5571</v>
      </c>
      <c r="C99" s="236"/>
      <c r="D99" s="235">
        <v>1055</v>
      </c>
      <c r="E99" s="230">
        <f t="shared" si="21"/>
        <v>530</v>
      </c>
      <c r="F99" s="230">
        <f t="shared" si="22"/>
        <v>175</v>
      </c>
      <c r="G99" s="230">
        <f t="shared" si="23"/>
        <v>45</v>
      </c>
      <c r="H99" s="236">
        <f t="shared" si="24"/>
        <v>10</v>
      </c>
      <c r="I99" s="235">
        <f t="shared" si="20"/>
        <v>2005</v>
      </c>
      <c r="J99" s="230">
        <f t="shared" si="20"/>
        <v>1007</v>
      </c>
      <c r="K99" s="230">
        <f t="shared" si="20"/>
        <v>333</v>
      </c>
      <c r="L99" s="230">
        <f t="shared" si="20"/>
        <v>86</v>
      </c>
      <c r="M99" s="236">
        <f t="shared" si="20"/>
        <v>19</v>
      </c>
      <c r="N99" s="26"/>
      <c r="O99" s="26">
        <f t="shared" si="25"/>
        <v>1561</v>
      </c>
      <c r="P99" s="26">
        <f t="shared" si="26"/>
        <v>0</v>
      </c>
      <c r="Q99" s="26">
        <f t="shared" si="27"/>
        <v>1893</v>
      </c>
      <c r="R99" s="26">
        <f t="shared" si="28"/>
        <v>2054</v>
      </c>
      <c r="S99" s="26">
        <f t="shared" si="29"/>
        <v>2121</v>
      </c>
      <c r="U99" s="67">
        <f>IF(B99=C99,0,IF(S99&lt;&gt;"-",(S99)/Přehled!$A$1,0))</f>
        <v>5.05</v>
      </c>
    </row>
    <row r="100" spans="1:21" x14ac:dyDescent="0.25">
      <c r="A100" s="233">
        <v>98</v>
      </c>
      <c r="B100" s="235">
        <v>5710</v>
      </c>
      <c r="C100" s="236"/>
      <c r="D100" s="235">
        <v>1070</v>
      </c>
      <c r="E100" s="230">
        <f t="shared" si="21"/>
        <v>535</v>
      </c>
      <c r="F100" s="230">
        <f t="shared" si="22"/>
        <v>180</v>
      </c>
      <c r="G100" s="230">
        <f t="shared" si="23"/>
        <v>45</v>
      </c>
      <c r="H100" s="236">
        <f t="shared" si="24"/>
        <v>10</v>
      </c>
      <c r="I100" s="235">
        <f t="shared" si="20"/>
        <v>2033</v>
      </c>
      <c r="J100" s="230">
        <f t="shared" si="20"/>
        <v>1017</v>
      </c>
      <c r="K100" s="230">
        <f t="shared" si="20"/>
        <v>342</v>
      </c>
      <c r="L100" s="230">
        <f t="shared" si="20"/>
        <v>86</v>
      </c>
      <c r="M100" s="236">
        <f t="shared" si="20"/>
        <v>19</v>
      </c>
      <c r="N100" s="26"/>
      <c r="O100" s="26">
        <f t="shared" si="25"/>
        <v>1644</v>
      </c>
      <c r="P100" s="26">
        <f t="shared" si="26"/>
        <v>0</v>
      </c>
      <c r="Q100" s="26">
        <f t="shared" si="27"/>
        <v>1976</v>
      </c>
      <c r="R100" s="26">
        <f t="shared" si="28"/>
        <v>2146</v>
      </c>
      <c r="S100" s="26">
        <f t="shared" si="29"/>
        <v>2213</v>
      </c>
      <c r="U100" s="67">
        <f>IF(B100=C100,0,IF(S100&lt;&gt;"-",(S100)/Přehled!$A$1,0))</f>
        <v>5.269047619047619</v>
      </c>
    </row>
    <row r="101" spans="1:21" x14ac:dyDescent="0.25">
      <c r="A101" s="233">
        <v>99</v>
      </c>
      <c r="B101" s="235">
        <v>5853</v>
      </c>
      <c r="C101" s="236"/>
      <c r="D101" s="235">
        <v>1080</v>
      </c>
      <c r="E101" s="230">
        <f t="shared" si="21"/>
        <v>540</v>
      </c>
      <c r="F101" s="230">
        <f t="shared" si="22"/>
        <v>180</v>
      </c>
      <c r="G101" s="230">
        <f t="shared" si="23"/>
        <v>45</v>
      </c>
      <c r="H101" s="236">
        <f t="shared" si="24"/>
        <v>10</v>
      </c>
      <c r="I101" s="235">
        <f t="shared" si="20"/>
        <v>2052</v>
      </c>
      <c r="J101" s="230">
        <f t="shared" si="20"/>
        <v>1026</v>
      </c>
      <c r="K101" s="230">
        <f t="shared" si="20"/>
        <v>342</v>
      </c>
      <c r="L101" s="230">
        <f t="shared" si="20"/>
        <v>86</v>
      </c>
      <c r="M101" s="236">
        <f t="shared" si="20"/>
        <v>19</v>
      </c>
      <c r="N101" s="26"/>
      <c r="O101" s="26">
        <f t="shared" si="25"/>
        <v>1749</v>
      </c>
      <c r="P101" s="26">
        <f t="shared" si="26"/>
        <v>0</v>
      </c>
      <c r="Q101" s="26">
        <f t="shared" si="27"/>
        <v>2091</v>
      </c>
      <c r="R101" s="26">
        <f t="shared" si="28"/>
        <v>2261</v>
      </c>
      <c r="S101" s="26">
        <f t="shared" si="29"/>
        <v>2328</v>
      </c>
      <c r="U101" s="67">
        <f>IF(B101=C101,0,IF(S101&lt;&gt;"-",(S101)/Přehled!$A$1,0))</f>
        <v>5.5428571428571427</v>
      </c>
    </row>
    <row r="102" spans="1:21" x14ac:dyDescent="0.25">
      <c r="A102" s="233">
        <v>100</v>
      </c>
      <c r="B102" s="235">
        <v>5999</v>
      </c>
      <c r="C102" s="236"/>
      <c r="D102" s="235">
        <v>1095</v>
      </c>
      <c r="E102" s="230">
        <f t="shared" si="21"/>
        <v>550</v>
      </c>
      <c r="F102" s="230">
        <f t="shared" si="22"/>
        <v>185</v>
      </c>
      <c r="G102" s="230">
        <f t="shared" si="23"/>
        <v>45</v>
      </c>
      <c r="H102" s="236">
        <f t="shared" si="24"/>
        <v>10</v>
      </c>
      <c r="I102" s="235">
        <f t="shared" si="20"/>
        <v>2081</v>
      </c>
      <c r="J102" s="230">
        <f t="shared" si="20"/>
        <v>1045</v>
      </c>
      <c r="K102" s="230">
        <f t="shared" si="20"/>
        <v>352</v>
      </c>
      <c r="L102" s="230">
        <f t="shared" si="20"/>
        <v>86</v>
      </c>
      <c r="M102" s="236">
        <f t="shared" si="20"/>
        <v>19</v>
      </c>
      <c r="N102" s="26"/>
      <c r="O102" s="26">
        <f t="shared" si="25"/>
        <v>1837</v>
      </c>
      <c r="P102" s="26">
        <f t="shared" si="26"/>
        <v>0</v>
      </c>
      <c r="Q102" s="26">
        <f t="shared" si="27"/>
        <v>2169</v>
      </c>
      <c r="R102" s="26">
        <f t="shared" si="28"/>
        <v>2349</v>
      </c>
      <c r="S102" s="26">
        <f t="shared" si="29"/>
        <v>2416</v>
      </c>
      <c r="U102" s="67">
        <f>IF(B102=C102,0,IF(S102&lt;&gt;"-",(S102)/Přehled!$A$1,0))</f>
        <v>5.7523809523809524</v>
      </c>
    </row>
    <row r="103" spans="1:21" x14ac:dyDescent="0.25">
      <c r="A103" s="233">
        <v>101</v>
      </c>
      <c r="B103" s="235">
        <v>6149</v>
      </c>
      <c r="C103" s="236"/>
      <c r="D103" s="235">
        <v>1110</v>
      </c>
      <c r="E103" s="230">
        <f t="shared" si="21"/>
        <v>555</v>
      </c>
      <c r="F103" s="230">
        <f t="shared" si="22"/>
        <v>185</v>
      </c>
      <c r="G103" s="230">
        <f t="shared" si="23"/>
        <v>45</v>
      </c>
      <c r="H103" s="236">
        <f t="shared" si="24"/>
        <v>10</v>
      </c>
      <c r="I103" s="235">
        <f t="shared" si="20"/>
        <v>2109</v>
      </c>
      <c r="J103" s="230">
        <f t="shared" si="20"/>
        <v>1055</v>
      </c>
      <c r="K103" s="230">
        <f t="shared" si="20"/>
        <v>352</v>
      </c>
      <c r="L103" s="230">
        <f t="shared" si="20"/>
        <v>86</v>
      </c>
      <c r="M103" s="236">
        <f t="shared" si="20"/>
        <v>19</v>
      </c>
      <c r="N103" s="26"/>
      <c r="O103" s="26">
        <f t="shared" si="25"/>
        <v>1931</v>
      </c>
      <c r="P103" s="26">
        <f t="shared" si="26"/>
        <v>0</v>
      </c>
      <c r="Q103" s="26">
        <f t="shared" si="27"/>
        <v>2281</v>
      </c>
      <c r="R103" s="26">
        <f t="shared" si="28"/>
        <v>2461</v>
      </c>
      <c r="S103" s="26">
        <f t="shared" si="29"/>
        <v>2528</v>
      </c>
      <c r="U103" s="67">
        <f>IF(B103=C103,0,IF(S103&lt;&gt;"-",(S103)/Přehled!$A$1,0))</f>
        <v>6.019047619047619</v>
      </c>
    </row>
    <row r="104" spans="1:21" x14ac:dyDescent="0.25">
      <c r="A104" s="233">
        <v>102</v>
      </c>
      <c r="B104" s="235">
        <v>6303</v>
      </c>
      <c r="C104" s="236"/>
      <c r="D104" s="235">
        <v>1120</v>
      </c>
      <c r="E104" s="230">
        <f t="shared" si="21"/>
        <v>560</v>
      </c>
      <c r="F104" s="230">
        <f t="shared" si="22"/>
        <v>185</v>
      </c>
      <c r="G104" s="230">
        <f t="shared" si="23"/>
        <v>45</v>
      </c>
      <c r="H104" s="236">
        <f t="shared" si="24"/>
        <v>10</v>
      </c>
      <c r="I104" s="235">
        <f t="shared" si="20"/>
        <v>2128</v>
      </c>
      <c r="J104" s="230">
        <f t="shared" si="20"/>
        <v>1064</v>
      </c>
      <c r="K104" s="230">
        <f t="shared" si="20"/>
        <v>352</v>
      </c>
      <c r="L104" s="230">
        <f t="shared" si="20"/>
        <v>86</v>
      </c>
      <c r="M104" s="236">
        <f t="shared" si="20"/>
        <v>19</v>
      </c>
      <c r="N104" s="26"/>
      <c r="O104" s="26">
        <f t="shared" si="25"/>
        <v>2047</v>
      </c>
      <c r="P104" s="26">
        <f t="shared" si="26"/>
        <v>0</v>
      </c>
      <c r="Q104" s="26">
        <f t="shared" si="27"/>
        <v>2407</v>
      </c>
      <c r="R104" s="26">
        <f t="shared" si="28"/>
        <v>2587</v>
      </c>
      <c r="S104" s="26">
        <f t="shared" si="29"/>
        <v>2654</v>
      </c>
      <c r="U104" s="67">
        <f>IF(B104=C104,0,IF(S104&lt;&gt;"-",(S104)/Přehled!$A$1,0))</f>
        <v>6.3190476190476188</v>
      </c>
    </row>
    <row r="105" spans="1:21" x14ac:dyDescent="0.25">
      <c r="A105" s="233">
        <v>103</v>
      </c>
      <c r="B105" s="235">
        <v>6461</v>
      </c>
      <c r="C105" s="236"/>
      <c r="D105" s="235">
        <v>1135</v>
      </c>
      <c r="E105" s="230">
        <f t="shared" si="21"/>
        <v>570</v>
      </c>
      <c r="F105" s="230">
        <f t="shared" si="22"/>
        <v>190</v>
      </c>
      <c r="G105" s="230">
        <f t="shared" si="23"/>
        <v>50</v>
      </c>
      <c r="H105" s="236">
        <f t="shared" si="24"/>
        <v>10</v>
      </c>
      <c r="I105" s="235">
        <f t="shared" si="20"/>
        <v>2157</v>
      </c>
      <c r="J105" s="230">
        <f t="shared" si="20"/>
        <v>1083</v>
      </c>
      <c r="K105" s="230">
        <f t="shared" si="20"/>
        <v>361</v>
      </c>
      <c r="L105" s="230">
        <f t="shared" si="20"/>
        <v>95</v>
      </c>
      <c r="M105" s="236">
        <f t="shared" si="20"/>
        <v>19</v>
      </c>
      <c r="N105" s="26"/>
      <c r="O105" s="26">
        <f t="shared" si="25"/>
        <v>2147</v>
      </c>
      <c r="P105" s="26">
        <f t="shared" si="26"/>
        <v>0</v>
      </c>
      <c r="Q105" s="26">
        <f t="shared" si="27"/>
        <v>2499</v>
      </c>
      <c r="R105" s="26">
        <f t="shared" si="28"/>
        <v>2670</v>
      </c>
      <c r="S105" s="26">
        <f t="shared" si="29"/>
        <v>2746</v>
      </c>
      <c r="U105" s="67">
        <f>IF(B105=C105,0,IF(S105&lt;&gt;"-",(S105)/Přehled!$A$1,0))</f>
        <v>6.538095238095238</v>
      </c>
    </row>
    <row r="106" spans="1:21" x14ac:dyDescent="0.25">
      <c r="A106" s="233">
        <v>104</v>
      </c>
      <c r="B106" s="235">
        <v>6622</v>
      </c>
      <c r="C106" s="236"/>
      <c r="D106" s="235">
        <v>1150</v>
      </c>
      <c r="E106" s="230">
        <f t="shared" si="21"/>
        <v>575</v>
      </c>
      <c r="F106" s="230">
        <f t="shared" si="22"/>
        <v>190</v>
      </c>
      <c r="G106" s="230">
        <f t="shared" si="23"/>
        <v>50</v>
      </c>
      <c r="H106" s="236">
        <f t="shared" si="24"/>
        <v>10</v>
      </c>
      <c r="I106" s="235">
        <f t="shared" ref="I106:M136" si="30">ROUNDUP(D106*1.9,0)</f>
        <v>2185</v>
      </c>
      <c r="J106" s="230">
        <f t="shared" si="30"/>
        <v>1093</v>
      </c>
      <c r="K106" s="230">
        <f t="shared" si="30"/>
        <v>361</v>
      </c>
      <c r="L106" s="230">
        <f t="shared" si="30"/>
        <v>95</v>
      </c>
      <c r="M106" s="236">
        <f t="shared" si="30"/>
        <v>19</v>
      </c>
      <c r="N106" s="26"/>
      <c r="O106" s="26">
        <f t="shared" si="25"/>
        <v>2252</v>
      </c>
      <c r="P106" s="26">
        <f t="shared" si="26"/>
        <v>0</v>
      </c>
      <c r="Q106" s="26">
        <f t="shared" si="27"/>
        <v>2622</v>
      </c>
      <c r="R106" s="26">
        <f t="shared" si="28"/>
        <v>2793</v>
      </c>
      <c r="S106" s="26">
        <f t="shared" si="29"/>
        <v>2869</v>
      </c>
      <c r="U106" s="67">
        <f>IF(B106=C106,0,IF(S106&lt;&gt;"-",(S106)/Přehled!$A$1,0))</f>
        <v>6.8309523809523807</v>
      </c>
    </row>
    <row r="107" spans="1:21" x14ac:dyDescent="0.25">
      <c r="A107" s="233">
        <v>105</v>
      </c>
      <c r="B107" s="235">
        <v>6788</v>
      </c>
      <c r="C107" s="236"/>
      <c r="D107" s="235">
        <v>1160</v>
      </c>
      <c r="E107" s="230">
        <f t="shared" si="21"/>
        <v>580</v>
      </c>
      <c r="F107" s="230">
        <f t="shared" si="22"/>
        <v>195</v>
      </c>
      <c r="G107" s="230">
        <f t="shared" si="23"/>
        <v>50</v>
      </c>
      <c r="H107" s="236">
        <f t="shared" si="24"/>
        <v>10</v>
      </c>
      <c r="I107" s="235">
        <f t="shared" si="30"/>
        <v>2204</v>
      </c>
      <c r="J107" s="230">
        <f t="shared" si="30"/>
        <v>1102</v>
      </c>
      <c r="K107" s="230">
        <f t="shared" si="30"/>
        <v>371</v>
      </c>
      <c r="L107" s="230">
        <f t="shared" si="30"/>
        <v>95</v>
      </c>
      <c r="M107" s="236">
        <f t="shared" si="30"/>
        <v>19</v>
      </c>
      <c r="N107" s="26"/>
      <c r="O107" s="26">
        <f t="shared" si="25"/>
        <v>2380</v>
      </c>
      <c r="P107" s="26">
        <f t="shared" si="26"/>
        <v>0</v>
      </c>
      <c r="Q107" s="26">
        <f t="shared" si="27"/>
        <v>2740</v>
      </c>
      <c r="R107" s="26">
        <f t="shared" si="28"/>
        <v>2921</v>
      </c>
      <c r="S107" s="26">
        <f t="shared" si="29"/>
        <v>2997</v>
      </c>
      <c r="U107" s="67">
        <f>IF(B107=C107,0,IF(S107&lt;&gt;"-",(S107)/Přehled!$A$1,0))</f>
        <v>7.1357142857142861</v>
      </c>
    </row>
    <row r="108" spans="1:21" x14ac:dyDescent="0.25">
      <c r="A108" s="233">
        <v>106</v>
      </c>
      <c r="B108" s="235">
        <v>6957</v>
      </c>
      <c r="C108" s="236"/>
      <c r="D108" s="235">
        <v>1175</v>
      </c>
      <c r="E108" s="230">
        <f t="shared" si="21"/>
        <v>590</v>
      </c>
      <c r="F108" s="230">
        <f t="shared" si="22"/>
        <v>195</v>
      </c>
      <c r="G108" s="230">
        <f t="shared" si="23"/>
        <v>50</v>
      </c>
      <c r="H108" s="236">
        <f t="shared" si="24"/>
        <v>10</v>
      </c>
      <c r="I108" s="235">
        <f t="shared" si="30"/>
        <v>2233</v>
      </c>
      <c r="J108" s="230">
        <f t="shared" si="30"/>
        <v>1121</v>
      </c>
      <c r="K108" s="230">
        <f t="shared" si="30"/>
        <v>371</v>
      </c>
      <c r="L108" s="230">
        <f t="shared" si="30"/>
        <v>95</v>
      </c>
      <c r="M108" s="236">
        <f t="shared" si="30"/>
        <v>19</v>
      </c>
      <c r="N108" s="26"/>
      <c r="O108" s="26">
        <f t="shared" si="25"/>
        <v>2491</v>
      </c>
      <c r="P108" s="26">
        <f t="shared" si="26"/>
        <v>0</v>
      </c>
      <c r="Q108" s="26">
        <f t="shared" si="27"/>
        <v>2861</v>
      </c>
      <c r="R108" s="26">
        <f t="shared" si="28"/>
        <v>3042</v>
      </c>
      <c r="S108" s="26">
        <f t="shared" si="29"/>
        <v>3118</v>
      </c>
      <c r="U108" s="67">
        <f>IF(B108=C108,0,IF(S108&lt;&gt;"-",(S108)/Přehled!$A$1,0))</f>
        <v>7.4238095238095241</v>
      </c>
    </row>
    <row r="109" spans="1:21" x14ac:dyDescent="0.25">
      <c r="A109" s="233">
        <v>107</v>
      </c>
      <c r="B109" s="235">
        <v>7131</v>
      </c>
      <c r="C109" s="236"/>
      <c r="D109" s="235">
        <v>1190</v>
      </c>
      <c r="E109" s="230">
        <f t="shared" si="21"/>
        <v>595</v>
      </c>
      <c r="F109" s="230">
        <f t="shared" si="22"/>
        <v>200</v>
      </c>
      <c r="G109" s="230">
        <f t="shared" si="23"/>
        <v>50</v>
      </c>
      <c r="H109" s="236">
        <f t="shared" si="24"/>
        <v>10</v>
      </c>
      <c r="I109" s="235">
        <f t="shared" si="30"/>
        <v>2261</v>
      </c>
      <c r="J109" s="230">
        <f t="shared" si="30"/>
        <v>1131</v>
      </c>
      <c r="K109" s="230">
        <f t="shared" si="30"/>
        <v>380</v>
      </c>
      <c r="L109" s="230">
        <f t="shared" si="30"/>
        <v>95</v>
      </c>
      <c r="M109" s="236">
        <f t="shared" si="30"/>
        <v>19</v>
      </c>
      <c r="N109" s="26"/>
      <c r="O109" s="26">
        <f t="shared" si="25"/>
        <v>2609</v>
      </c>
      <c r="P109" s="26">
        <f t="shared" si="26"/>
        <v>0</v>
      </c>
      <c r="Q109" s="26">
        <f t="shared" si="27"/>
        <v>2979</v>
      </c>
      <c r="R109" s="26">
        <f t="shared" si="28"/>
        <v>3169</v>
      </c>
      <c r="S109" s="26">
        <f t="shared" si="29"/>
        <v>3245</v>
      </c>
      <c r="U109" s="67">
        <f>IF(B109=C109,0,IF(S109&lt;&gt;"-",(S109)/Přehled!$A$1,0))</f>
        <v>7.7261904761904763</v>
      </c>
    </row>
    <row r="110" spans="1:21" x14ac:dyDescent="0.25">
      <c r="A110" s="233">
        <v>108</v>
      </c>
      <c r="B110" s="235">
        <v>7309</v>
      </c>
      <c r="C110" s="236"/>
      <c r="D110" s="235">
        <v>1200</v>
      </c>
      <c r="E110" s="230">
        <f t="shared" si="21"/>
        <v>600</v>
      </c>
      <c r="F110" s="230">
        <f t="shared" si="22"/>
        <v>200</v>
      </c>
      <c r="G110" s="230">
        <f t="shared" si="23"/>
        <v>50</v>
      </c>
      <c r="H110" s="236">
        <f t="shared" si="24"/>
        <v>10</v>
      </c>
      <c r="I110" s="235">
        <f t="shared" si="30"/>
        <v>2280</v>
      </c>
      <c r="J110" s="230">
        <f t="shared" si="30"/>
        <v>1140</v>
      </c>
      <c r="K110" s="230">
        <f t="shared" si="30"/>
        <v>380</v>
      </c>
      <c r="L110" s="230">
        <f t="shared" si="30"/>
        <v>95</v>
      </c>
      <c r="M110" s="236">
        <f t="shared" si="30"/>
        <v>19</v>
      </c>
      <c r="N110" s="26"/>
      <c r="O110" s="26">
        <f t="shared" si="25"/>
        <v>2749</v>
      </c>
      <c r="P110" s="26">
        <f t="shared" si="26"/>
        <v>0</v>
      </c>
      <c r="Q110" s="26">
        <f t="shared" si="27"/>
        <v>3129</v>
      </c>
      <c r="R110" s="26">
        <f t="shared" si="28"/>
        <v>3319</v>
      </c>
      <c r="S110" s="26">
        <f t="shared" si="29"/>
        <v>3395</v>
      </c>
      <c r="U110" s="67">
        <f>IF(B110=C110,0,IF(S110&lt;&gt;"-",(S110)/Přehled!$A$1,0))</f>
        <v>8.0833333333333339</v>
      </c>
    </row>
    <row r="111" spans="1:21" x14ac:dyDescent="0.25">
      <c r="A111" s="233">
        <v>109</v>
      </c>
      <c r="B111" s="235">
        <v>7492</v>
      </c>
      <c r="C111" s="236"/>
      <c r="D111" s="235">
        <v>1215</v>
      </c>
      <c r="E111" s="230">
        <f t="shared" si="21"/>
        <v>610</v>
      </c>
      <c r="F111" s="230">
        <f t="shared" si="22"/>
        <v>205</v>
      </c>
      <c r="G111" s="230">
        <f t="shared" si="23"/>
        <v>50</v>
      </c>
      <c r="H111" s="236">
        <f t="shared" si="24"/>
        <v>10</v>
      </c>
      <c r="I111" s="235">
        <f t="shared" si="30"/>
        <v>2309</v>
      </c>
      <c r="J111" s="230">
        <f t="shared" si="30"/>
        <v>1159</v>
      </c>
      <c r="K111" s="230">
        <f t="shared" si="30"/>
        <v>390</v>
      </c>
      <c r="L111" s="230">
        <f t="shared" si="30"/>
        <v>95</v>
      </c>
      <c r="M111" s="236">
        <f t="shared" si="30"/>
        <v>19</v>
      </c>
      <c r="N111" s="26"/>
      <c r="O111" s="26">
        <f t="shared" si="25"/>
        <v>2874</v>
      </c>
      <c r="P111" s="26">
        <f t="shared" si="26"/>
        <v>0</v>
      </c>
      <c r="Q111" s="26">
        <f t="shared" si="27"/>
        <v>3244</v>
      </c>
      <c r="R111" s="26">
        <f t="shared" si="28"/>
        <v>3444</v>
      </c>
      <c r="S111" s="26">
        <f t="shared" si="29"/>
        <v>3520</v>
      </c>
      <c r="U111" s="67">
        <f>IF(B111=C111,0,IF(S111&lt;&gt;"-",(S111)/Přehled!$A$1,0))</f>
        <v>8.3809523809523814</v>
      </c>
    </row>
    <row r="112" spans="1:21" x14ac:dyDescent="0.25">
      <c r="A112" s="233">
        <v>110</v>
      </c>
      <c r="B112" s="235">
        <v>7679</v>
      </c>
      <c r="C112" s="236"/>
      <c r="D112" s="235">
        <v>1230</v>
      </c>
      <c r="E112" s="230">
        <f t="shared" si="21"/>
        <v>615</v>
      </c>
      <c r="F112" s="230">
        <f t="shared" si="22"/>
        <v>205</v>
      </c>
      <c r="G112" s="230">
        <f t="shared" si="23"/>
        <v>50</v>
      </c>
      <c r="H112" s="236">
        <f t="shared" si="24"/>
        <v>10</v>
      </c>
      <c r="I112" s="235">
        <f t="shared" si="30"/>
        <v>2337</v>
      </c>
      <c r="J112" s="230">
        <f t="shared" si="30"/>
        <v>1169</v>
      </c>
      <c r="K112" s="230">
        <f t="shared" si="30"/>
        <v>390</v>
      </c>
      <c r="L112" s="230">
        <f t="shared" si="30"/>
        <v>95</v>
      </c>
      <c r="M112" s="236">
        <f t="shared" si="30"/>
        <v>19</v>
      </c>
      <c r="N112" s="26"/>
      <c r="O112" s="26">
        <f t="shared" si="25"/>
        <v>3005</v>
      </c>
      <c r="P112" s="26">
        <f t="shared" si="26"/>
        <v>0</v>
      </c>
      <c r="Q112" s="26">
        <f t="shared" si="27"/>
        <v>3393</v>
      </c>
      <c r="R112" s="26">
        <f t="shared" si="28"/>
        <v>3593</v>
      </c>
      <c r="S112" s="26">
        <f t="shared" si="29"/>
        <v>3669</v>
      </c>
      <c r="U112" s="67">
        <f>IF(B112=C112,0,IF(S112&lt;&gt;"-",(S112)/Přehled!$A$1,0))</f>
        <v>8.7357142857142858</v>
      </c>
    </row>
    <row r="113" spans="1:21" x14ac:dyDescent="0.25">
      <c r="A113" s="233">
        <v>111</v>
      </c>
      <c r="B113" s="235">
        <v>7871</v>
      </c>
      <c r="C113" s="236"/>
      <c r="D113" s="235">
        <v>1240</v>
      </c>
      <c r="E113" s="230">
        <f t="shared" si="21"/>
        <v>620</v>
      </c>
      <c r="F113" s="230">
        <f t="shared" si="22"/>
        <v>205</v>
      </c>
      <c r="G113" s="230">
        <f t="shared" si="23"/>
        <v>50</v>
      </c>
      <c r="H113" s="236">
        <f t="shared" si="24"/>
        <v>10</v>
      </c>
      <c r="I113" s="235">
        <f t="shared" si="30"/>
        <v>2356</v>
      </c>
      <c r="J113" s="230">
        <f t="shared" si="30"/>
        <v>1178</v>
      </c>
      <c r="K113" s="230">
        <f t="shared" si="30"/>
        <v>390</v>
      </c>
      <c r="L113" s="230">
        <f t="shared" si="30"/>
        <v>95</v>
      </c>
      <c r="M113" s="236">
        <f t="shared" si="30"/>
        <v>19</v>
      </c>
      <c r="N113" s="26"/>
      <c r="O113" s="26">
        <f t="shared" si="25"/>
        <v>3159</v>
      </c>
      <c r="P113" s="26">
        <f t="shared" si="26"/>
        <v>0</v>
      </c>
      <c r="Q113" s="26">
        <f t="shared" si="27"/>
        <v>3557</v>
      </c>
      <c r="R113" s="26">
        <f t="shared" si="28"/>
        <v>3757</v>
      </c>
      <c r="S113" s="26">
        <f t="shared" si="29"/>
        <v>3833</v>
      </c>
      <c r="U113" s="67">
        <f>IF(B113=C113,0,IF(S113&lt;&gt;"-",(S113)/Přehled!$A$1,0))</f>
        <v>9.1261904761904766</v>
      </c>
    </row>
    <row r="114" spans="1:21" x14ac:dyDescent="0.25">
      <c r="A114" s="233">
        <v>112</v>
      </c>
      <c r="B114" s="235">
        <v>8068</v>
      </c>
      <c r="C114" s="236"/>
      <c r="D114" s="235">
        <v>1255</v>
      </c>
      <c r="E114" s="230">
        <f t="shared" si="21"/>
        <v>630</v>
      </c>
      <c r="F114" s="230">
        <f t="shared" si="22"/>
        <v>210</v>
      </c>
      <c r="G114" s="230">
        <f t="shared" si="23"/>
        <v>55</v>
      </c>
      <c r="H114" s="236">
        <f t="shared" si="24"/>
        <v>10</v>
      </c>
      <c r="I114" s="235">
        <f t="shared" si="30"/>
        <v>2385</v>
      </c>
      <c r="J114" s="230">
        <f t="shared" si="30"/>
        <v>1197</v>
      </c>
      <c r="K114" s="230">
        <f t="shared" si="30"/>
        <v>399</v>
      </c>
      <c r="L114" s="230">
        <f t="shared" si="30"/>
        <v>105</v>
      </c>
      <c r="M114" s="236">
        <f t="shared" si="30"/>
        <v>19</v>
      </c>
      <c r="N114" s="26"/>
      <c r="O114" s="26">
        <f t="shared" si="25"/>
        <v>3298</v>
      </c>
      <c r="P114" s="26">
        <f t="shared" si="26"/>
        <v>0</v>
      </c>
      <c r="Q114" s="26">
        <f t="shared" si="27"/>
        <v>3688</v>
      </c>
      <c r="R114" s="26">
        <f t="shared" si="28"/>
        <v>3877</v>
      </c>
      <c r="S114" s="26">
        <f t="shared" si="29"/>
        <v>3963</v>
      </c>
      <c r="U114" s="67">
        <f>IF(B114=C114,0,IF(S114&lt;&gt;"-",(S114)/Přehled!$A$1,0))</f>
        <v>9.4357142857142851</v>
      </c>
    </row>
    <row r="115" spans="1:21" x14ac:dyDescent="0.25">
      <c r="A115" s="233">
        <v>113</v>
      </c>
      <c r="B115" s="235">
        <v>8270</v>
      </c>
      <c r="C115" s="236"/>
      <c r="D115" s="235">
        <v>1270</v>
      </c>
      <c r="E115" s="230">
        <f t="shared" si="21"/>
        <v>635</v>
      </c>
      <c r="F115" s="230">
        <f t="shared" si="22"/>
        <v>210</v>
      </c>
      <c r="G115" s="230">
        <f t="shared" si="23"/>
        <v>55</v>
      </c>
      <c r="H115" s="236">
        <f t="shared" si="24"/>
        <v>10</v>
      </c>
      <c r="I115" s="235">
        <f t="shared" si="30"/>
        <v>2413</v>
      </c>
      <c r="J115" s="230">
        <f t="shared" si="30"/>
        <v>1207</v>
      </c>
      <c r="K115" s="230">
        <f t="shared" si="30"/>
        <v>399</v>
      </c>
      <c r="L115" s="230">
        <f t="shared" si="30"/>
        <v>105</v>
      </c>
      <c r="M115" s="236">
        <f t="shared" si="30"/>
        <v>19</v>
      </c>
      <c r="N115" s="26"/>
      <c r="O115" s="26">
        <f t="shared" si="25"/>
        <v>3444</v>
      </c>
      <c r="P115" s="26">
        <f t="shared" si="26"/>
        <v>0</v>
      </c>
      <c r="Q115" s="26">
        <f t="shared" si="27"/>
        <v>3852</v>
      </c>
      <c r="R115" s="26">
        <f t="shared" si="28"/>
        <v>4041</v>
      </c>
      <c r="S115" s="26">
        <f t="shared" si="29"/>
        <v>4127</v>
      </c>
      <c r="U115" s="67">
        <f>IF(B115=C115,0,IF(S115&lt;&gt;"-",(S115)/Přehled!$A$1,0))</f>
        <v>9.8261904761904759</v>
      </c>
    </row>
    <row r="116" spans="1:21" x14ac:dyDescent="0.25">
      <c r="A116" s="233">
        <v>114</v>
      </c>
      <c r="B116" s="235">
        <v>8477</v>
      </c>
      <c r="C116" s="236"/>
      <c r="D116" s="235">
        <v>1280</v>
      </c>
      <c r="E116" s="230">
        <f t="shared" si="21"/>
        <v>640</v>
      </c>
      <c r="F116" s="230">
        <f t="shared" si="22"/>
        <v>215</v>
      </c>
      <c r="G116" s="230">
        <f t="shared" si="23"/>
        <v>55</v>
      </c>
      <c r="H116" s="236">
        <f t="shared" si="24"/>
        <v>10</v>
      </c>
      <c r="I116" s="235">
        <f t="shared" si="30"/>
        <v>2432</v>
      </c>
      <c r="J116" s="230">
        <f t="shared" si="30"/>
        <v>1216</v>
      </c>
      <c r="K116" s="230">
        <f t="shared" si="30"/>
        <v>409</v>
      </c>
      <c r="L116" s="230">
        <f t="shared" si="30"/>
        <v>105</v>
      </c>
      <c r="M116" s="236">
        <f t="shared" si="30"/>
        <v>19</v>
      </c>
      <c r="N116" s="26"/>
      <c r="O116" s="26">
        <f t="shared" si="25"/>
        <v>3613</v>
      </c>
      <c r="P116" s="26">
        <f t="shared" si="26"/>
        <v>0</v>
      </c>
      <c r="Q116" s="26">
        <f t="shared" si="27"/>
        <v>4011</v>
      </c>
      <c r="R116" s="26">
        <f t="shared" si="28"/>
        <v>4210</v>
      </c>
      <c r="S116" s="26">
        <f t="shared" si="29"/>
        <v>4296</v>
      </c>
      <c r="U116" s="67">
        <f>IF(B116=C116,0,IF(S116&lt;&gt;"-",(S116)/Přehled!$A$1,0))</f>
        <v>10.228571428571428</v>
      </c>
    </row>
    <row r="117" spans="1:21" x14ac:dyDescent="0.25">
      <c r="A117" s="233">
        <v>115</v>
      </c>
      <c r="B117" s="235">
        <v>8688</v>
      </c>
      <c r="C117" s="236"/>
      <c r="D117" s="235">
        <v>1295</v>
      </c>
      <c r="E117" s="230">
        <f t="shared" si="21"/>
        <v>650</v>
      </c>
      <c r="F117" s="230">
        <f t="shared" si="22"/>
        <v>215</v>
      </c>
      <c r="G117" s="230">
        <f t="shared" si="23"/>
        <v>55</v>
      </c>
      <c r="H117" s="236">
        <f t="shared" si="24"/>
        <v>10</v>
      </c>
      <c r="I117" s="235">
        <f t="shared" si="30"/>
        <v>2461</v>
      </c>
      <c r="J117" s="230">
        <f t="shared" si="30"/>
        <v>1235</v>
      </c>
      <c r="K117" s="230">
        <f t="shared" si="30"/>
        <v>409</v>
      </c>
      <c r="L117" s="230">
        <f t="shared" si="30"/>
        <v>105</v>
      </c>
      <c r="M117" s="236">
        <f t="shared" si="30"/>
        <v>19</v>
      </c>
      <c r="N117" s="26"/>
      <c r="O117" s="26">
        <f t="shared" si="25"/>
        <v>3766</v>
      </c>
      <c r="P117" s="26">
        <f t="shared" si="26"/>
        <v>0</v>
      </c>
      <c r="Q117" s="26">
        <f t="shared" si="27"/>
        <v>4174</v>
      </c>
      <c r="R117" s="26">
        <f t="shared" si="28"/>
        <v>4373</v>
      </c>
      <c r="S117" s="26">
        <f t="shared" si="29"/>
        <v>4459</v>
      </c>
      <c r="U117" s="67">
        <f>IF(B117=C117,0,IF(S117&lt;&gt;"-",(S117)/Přehled!$A$1,0))</f>
        <v>10.616666666666667</v>
      </c>
    </row>
    <row r="118" spans="1:21" x14ac:dyDescent="0.25">
      <c r="A118" s="233">
        <v>116</v>
      </c>
      <c r="B118" s="235">
        <v>8906</v>
      </c>
      <c r="C118" s="236"/>
      <c r="D118" s="235">
        <v>1310</v>
      </c>
      <c r="E118" s="230">
        <f t="shared" si="21"/>
        <v>655</v>
      </c>
      <c r="F118" s="230">
        <f t="shared" si="22"/>
        <v>220</v>
      </c>
      <c r="G118" s="230">
        <f t="shared" si="23"/>
        <v>55</v>
      </c>
      <c r="H118" s="236">
        <f t="shared" si="24"/>
        <v>10</v>
      </c>
      <c r="I118" s="235">
        <f t="shared" si="30"/>
        <v>2489</v>
      </c>
      <c r="J118" s="230">
        <f t="shared" si="30"/>
        <v>1245</v>
      </c>
      <c r="K118" s="230">
        <f t="shared" si="30"/>
        <v>418</v>
      </c>
      <c r="L118" s="230">
        <f t="shared" si="30"/>
        <v>105</v>
      </c>
      <c r="M118" s="236">
        <f t="shared" si="30"/>
        <v>19</v>
      </c>
      <c r="N118" s="26"/>
      <c r="O118" s="26">
        <f t="shared" si="25"/>
        <v>3928</v>
      </c>
      <c r="P118" s="26">
        <f t="shared" si="26"/>
        <v>0</v>
      </c>
      <c r="Q118" s="26">
        <f t="shared" si="27"/>
        <v>4336</v>
      </c>
      <c r="R118" s="26">
        <f t="shared" si="28"/>
        <v>4544</v>
      </c>
      <c r="S118" s="26">
        <f t="shared" si="29"/>
        <v>4630</v>
      </c>
      <c r="U118" s="67">
        <f>IF(B118=C118,0,IF(S118&lt;&gt;"-",(S118)/Přehled!$A$1,0))</f>
        <v>11.023809523809524</v>
      </c>
    </row>
    <row r="119" spans="1:21" x14ac:dyDescent="0.25">
      <c r="A119" s="233">
        <v>117</v>
      </c>
      <c r="B119" s="235">
        <v>9128</v>
      </c>
      <c r="C119" s="236"/>
      <c r="D119" s="235">
        <v>1325</v>
      </c>
      <c r="E119" s="230">
        <f t="shared" si="21"/>
        <v>665</v>
      </c>
      <c r="F119" s="230">
        <f t="shared" si="22"/>
        <v>220</v>
      </c>
      <c r="G119" s="230">
        <f t="shared" si="23"/>
        <v>55</v>
      </c>
      <c r="H119" s="236">
        <f t="shared" si="24"/>
        <v>10</v>
      </c>
      <c r="I119" s="235">
        <f t="shared" si="30"/>
        <v>2518</v>
      </c>
      <c r="J119" s="230">
        <f t="shared" si="30"/>
        <v>1264</v>
      </c>
      <c r="K119" s="230">
        <f t="shared" si="30"/>
        <v>418</v>
      </c>
      <c r="L119" s="230">
        <f t="shared" si="30"/>
        <v>105</v>
      </c>
      <c r="M119" s="236">
        <f t="shared" si="30"/>
        <v>19</v>
      </c>
      <c r="N119" s="26"/>
      <c r="O119" s="26">
        <f t="shared" si="25"/>
        <v>4092</v>
      </c>
      <c r="P119" s="26">
        <f t="shared" si="26"/>
        <v>0</v>
      </c>
      <c r="Q119" s="26">
        <f t="shared" si="27"/>
        <v>4510</v>
      </c>
      <c r="R119" s="26">
        <f t="shared" si="28"/>
        <v>4718</v>
      </c>
      <c r="S119" s="26">
        <f t="shared" si="29"/>
        <v>4804</v>
      </c>
      <c r="U119" s="67">
        <f>IF(B119=C119,0,IF(S119&lt;&gt;"-",(S119)/Přehled!$A$1,0))</f>
        <v>11.438095238095238</v>
      </c>
    </row>
    <row r="120" spans="1:21" x14ac:dyDescent="0.25">
      <c r="A120" s="233">
        <v>118</v>
      </c>
      <c r="B120" s="235">
        <v>9357</v>
      </c>
      <c r="C120" s="236"/>
      <c r="D120" s="235">
        <v>1335</v>
      </c>
      <c r="E120" s="230">
        <f t="shared" si="21"/>
        <v>670</v>
      </c>
      <c r="F120" s="230">
        <f t="shared" si="22"/>
        <v>225</v>
      </c>
      <c r="G120" s="230">
        <f t="shared" si="23"/>
        <v>55</v>
      </c>
      <c r="H120" s="236">
        <f t="shared" si="24"/>
        <v>10</v>
      </c>
      <c r="I120" s="235">
        <f t="shared" si="30"/>
        <v>2537</v>
      </c>
      <c r="J120" s="230">
        <f t="shared" si="30"/>
        <v>1273</v>
      </c>
      <c r="K120" s="230">
        <f t="shared" si="30"/>
        <v>428</v>
      </c>
      <c r="L120" s="230">
        <f t="shared" si="30"/>
        <v>105</v>
      </c>
      <c r="M120" s="236">
        <f t="shared" si="30"/>
        <v>19</v>
      </c>
      <c r="N120" s="26"/>
      <c r="O120" s="26">
        <f t="shared" si="25"/>
        <v>4283</v>
      </c>
      <c r="P120" s="26">
        <f t="shared" si="26"/>
        <v>0</v>
      </c>
      <c r="Q120" s="26">
        <f t="shared" si="27"/>
        <v>4691</v>
      </c>
      <c r="R120" s="26">
        <f t="shared" si="28"/>
        <v>4909</v>
      </c>
      <c r="S120" s="26">
        <f t="shared" si="29"/>
        <v>4995</v>
      </c>
      <c r="U120" s="67">
        <f>IF(B120=C120,0,IF(S120&lt;&gt;"-",(S120)/Přehled!$A$1,0))</f>
        <v>11.892857142857142</v>
      </c>
    </row>
    <row r="121" spans="1:21" x14ac:dyDescent="0.25">
      <c r="A121" s="233">
        <v>119</v>
      </c>
      <c r="B121" s="235">
        <v>9590</v>
      </c>
      <c r="C121" s="236"/>
      <c r="D121" s="235">
        <v>1350</v>
      </c>
      <c r="E121" s="230">
        <f t="shared" si="21"/>
        <v>675</v>
      </c>
      <c r="F121" s="230">
        <f t="shared" si="22"/>
        <v>225</v>
      </c>
      <c r="G121" s="230">
        <f t="shared" si="23"/>
        <v>55</v>
      </c>
      <c r="H121" s="236">
        <f t="shared" si="24"/>
        <v>10</v>
      </c>
      <c r="I121" s="235">
        <f t="shared" si="30"/>
        <v>2565</v>
      </c>
      <c r="J121" s="230">
        <f t="shared" si="30"/>
        <v>1283</v>
      </c>
      <c r="K121" s="230">
        <f t="shared" si="30"/>
        <v>428</v>
      </c>
      <c r="L121" s="230">
        <f t="shared" si="30"/>
        <v>105</v>
      </c>
      <c r="M121" s="236">
        <f t="shared" si="30"/>
        <v>19</v>
      </c>
      <c r="N121" s="26"/>
      <c r="O121" s="26">
        <f t="shared" si="25"/>
        <v>4460</v>
      </c>
      <c r="P121" s="26">
        <f t="shared" si="26"/>
        <v>0</v>
      </c>
      <c r="Q121" s="26">
        <f t="shared" si="27"/>
        <v>4886</v>
      </c>
      <c r="R121" s="26">
        <f t="shared" si="28"/>
        <v>5104</v>
      </c>
      <c r="S121" s="26">
        <f t="shared" si="29"/>
        <v>5190</v>
      </c>
      <c r="U121" s="67">
        <f>IF(B121=C121,0,IF(S121&lt;&gt;"-",(S121)/Přehled!$A$1,0))</f>
        <v>12.357142857142858</v>
      </c>
    </row>
    <row r="122" spans="1:21" x14ac:dyDescent="0.25">
      <c r="A122" s="233">
        <v>120</v>
      </c>
      <c r="B122" s="235">
        <v>9830</v>
      </c>
      <c r="C122" s="236"/>
      <c r="D122" s="235">
        <v>1365</v>
      </c>
      <c r="E122" s="230">
        <f t="shared" si="21"/>
        <v>685</v>
      </c>
      <c r="F122" s="230">
        <f t="shared" si="22"/>
        <v>230</v>
      </c>
      <c r="G122" s="230">
        <f t="shared" si="23"/>
        <v>60</v>
      </c>
      <c r="H122" s="236">
        <f t="shared" si="24"/>
        <v>10</v>
      </c>
      <c r="I122" s="235">
        <f t="shared" si="30"/>
        <v>2594</v>
      </c>
      <c r="J122" s="230">
        <f t="shared" si="30"/>
        <v>1302</v>
      </c>
      <c r="K122" s="230">
        <f t="shared" si="30"/>
        <v>437</v>
      </c>
      <c r="L122" s="230">
        <f t="shared" si="30"/>
        <v>114</v>
      </c>
      <c r="M122" s="236">
        <f t="shared" si="30"/>
        <v>19</v>
      </c>
      <c r="N122" s="26"/>
      <c r="O122" s="26">
        <f t="shared" si="25"/>
        <v>4642</v>
      </c>
      <c r="P122" s="26">
        <f t="shared" si="26"/>
        <v>0</v>
      </c>
      <c r="Q122" s="26">
        <f t="shared" si="27"/>
        <v>5060</v>
      </c>
      <c r="R122" s="26">
        <f t="shared" si="28"/>
        <v>5269</v>
      </c>
      <c r="S122" s="26">
        <f t="shared" si="29"/>
        <v>5364</v>
      </c>
      <c r="U122" s="67">
        <f>IF(B122=C122,0,IF(S122&lt;&gt;"-",(S122)/Přehled!$A$1,0))</f>
        <v>12.771428571428572</v>
      </c>
    </row>
    <row r="123" spans="1:21" x14ac:dyDescent="0.25">
      <c r="A123" s="233">
        <v>121</v>
      </c>
      <c r="B123" s="235">
        <v>10076</v>
      </c>
      <c r="C123" s="236"/>
      <c r="D123" s="235">
        <v>1380</v>
      </c>
      <c r="E123" s="230">
        <f t="shared" si="21"/>
        <v>690</v>
      </c>
      <c r="F123" s="230">
        <f t="shared" si="22"/>
        <v>230</v>
      </c>
      <c r="G123" s="230">
        <f t="shared" si="23"/>
        <v>60</v>
      </c>
      <c r="H123" s="236">
        <f t="shared" si="24"/>
        <v>10</v>
      </c>
      <c r="I123" s="235">
        <f t="shared" si="30"/>
        <v>2622</v>
      </c>
      <c r="J123" s="230">
        <f t="shared" si="30"/>
        <v>1311</v>
      </c>
      <c r="K123" s="230">
        <f t="shared" si="30"/>
        <v>437</v>
      </c>
      <c r="L123" s="230">
        <f t="shared" si="30"/>
        <v>114</v>
      </c>
      <c r="M123" s="236">
        <f t="shared" si="30"/>
        <v>19</v>
      </c>
      <c r="N123" s="26"/>
      <c r="O123" s="26">
        <f t="shared" si="25"/>
        <v>4832</v>
      </c>
      <c r="P123" s="26">
        <f t="shared" si="26"/>
        <v>0</v>
      </c>
      <c r="Q123" s="26">
        <f t="shared" si="27"/>
        <v>5269</v>
      </c>
      <c r="R123" s="26">
        <f t="shared" si="28"/>
        <v>5478</v>
      </c>
      <c r="S123" s="26">
        <f t="shared" si="29"/>
        <v>5573</v>
      </c>
      <c r="U123" s="67">
        <f>IF(B123=C123,0,IF(S123&lt;&gt;"-",(S123)/Přehled!$A$1,0))</f>
        <v>13.269047619047619</v>
      </c>
    </row>
    <row r="124" spans="1:21" x14ac:dyDescent="0.25">
      <c r="A124" s="233">
        <v>122</v>
      </c>
      <c r="B124" s="235">
        <v>10328</v>
      </c>
      <c r="C124" s="236"/>
      <c r="D124" s="235">
        <v>1390</v>
      </c>
      <c r="E124" s="230">
        <f t="shared" si="21"/>
        <v>695</v>
      </c>
      <c r="F124" s="230">
        <f t="shared" si="22"/>
        <v>230</v>
      </c>
      <c r="G124" s="230">
        <f t="shared" si="23"/>
        <v>60</v>
      </c>
      <c r="H124" s="236">
        <f t="shared" si="24"/>
        <v>10</v>
      </c>
      <c r="I124" s="235">
        <f t="shared" si="30"/>
        <v>2641</v>
      </c>
      <c r="J124" s="230">
        <f t="shared" si="30"/>
        <v>1321</v>
      </c>
      <c r="K124" s="230">
        <f t="shared" si="30"/>
        <v>437</v>
      </c>
      <c r="L124" s="230">
        <f t="shared" si="30"/>
        <v>114</v>
      </c>
      <c r="M124" s="236">
        <f t="shared" si="30"/>
        <v>19</v>
      </c>
      <c r="N124" s="26"/>
      <c r="O124" s="26">
        <f t="shared" si="25"/>
        <v>5046</v>
      </c>
      <c r="P124" s="26">
        <f t="shared" si="26"/>
        <v>0</v>
      </c>
      <c r="Q124" s="26">
        <f t="shared" si="27"/>
        <v>5492</v>
      </c>
      <c r="R124" s="26">
        <f t="shared" si="28"/>
        <v>5701</v>
      </c>
      <c r="S124" s="26">
        <f t="shared" si="29"/>
        <v>5796</v>
      </c>
      <c r="U124" s="67">
        <f>IF(B124=C124,0,IF(S124&lt;&gt;"-",(S124)/Přehled!$A$1,0))</f>
        <v>13.8</v>
      </c>
    </row>
    <row r="125" spans="1:21" x14ac:dyDescent="0.25">
      <c r="A125" s="233">
        <v>123</v>
      </c>
      <c r="B125" s="235">
        <v>10586</v>
      </c>
      <c r="C125" s="236"/>
      <c r="D125" s="235">
        <v>1405</v>
      </c>
      <c r="E125" s="230">
        <f t="shared" si="21"/>
        <v>705</v>
      </c>
      <c r="F125" s="230">
        <f t="shared" si="22"/>
        <v>235</v>
      </c>
      <c r="G125" s="230">
        <f t="shared" si="23"/>
        <v>60</v>
      </c>
      <c r="H125" s="236">
        <f t="shared" si="24"/>
        <v>10</v>
      </c>
      <c r="I125" s="235">
        <f t="shared" si="30"/>
        <v>2670</v>
      </c>
      <c r="J125" s="230">
        <f t="shared" si="30"/>
        <v>1340</v>
      </c>
      <c r="K125" s="230">
        <f t="shared" si="30"/>
        <v>447</v>
      </c>
      <c r="L125" s="230">
        <f t="shared" si="30"/>
        <v>114</v>
      </c>
      <c r="M125" s="236">
        <f t="shared" si="30"/>
        <v>19</v>
      </c>
      <c r="N125" s="26"/>
      <c r="O125" s="26">
        <f t="shared" si="25"/>
        <v>5246</v>
      </c>
      <c r="P125" s="26">
        <f t="shared" si="26"/>
        <v>0</v>
      </c>
      <c r="Q125" s="26">
        <f t="shared" si="27"/>
        <v>5682</v>
      </c>
      <c r="R125" s="26">
        <f t="shared" si="28"/>
        <v>5901</v>
      </c>
      <c r="S125" s="26">
        <f t="shared" si="29"/>
        <v>5996</v>
      </c>
      <c r="U125" s="67">
        <f>IF(B125=C125,0,IF(S125&lt;&gt;"-",(S125)/Přehled!$A$1,0))</f>
        <v>14.276190476190477</v>
      </c>
    </row>
    <row r="126" spans="1:21" x14ac:dyDescent="0.25">
      <c r="A126" s="233">
        <v>124</v>
      </c>
      <c r="B126" s="235">
        <v>10851</v>
      </c>
      <c r="C126" s="236"/>
      <c r="D126" s="235">
        <v>1420</v>
      </c>
      <c r="E126" s="230">
        <f t="shared" si="21"/>
        <v>710</v>
      </c>
      <c r="F126" s="230">
        <f t="shared" si="22"/>
        <v>235</v>
      </c>
      <c r="G126" s="230">
        <f t="shared" si="23"/>
        <v>60</v>
      </c>
      <c r="H126" s="236">
        <f t="shared" si="24"/>
        <v>10</v>
      </c>
      <c r="I126" s="235">
        <f t="shared" si="30"/>
        <v>2698</v>
      </c>
      <c r="J126" s="230">
        <f t="shared" si="30"/>
        <v>1349</v>
      </c>
      <c r="K126" s="230">
        <f t="shared" si="30"/>
        <v>447</v>
      </c>
      <c r="L126" s="230">
        <f t="shared" si="30"/>
        <v>114</v>
      </c>
      <c r="M126" s="236">
        <f t="shared" si="30"/>
        <v>19</v>
      </c>
      <c r="N126" s="26"/>
      <c r="O126" s="26">
        <f t="shared" si="25"/>
        <v>5455</v>
      </c>
      <c r="P126" s="26">
        <f t="shared" si="26"/>
        <v>0</v>
      </c>
      <c r="Q126" s="26">
        <f t="shared" si="27"/>
        <v>5910</v>
      </c>
      <c r="R126" s="26">
        <f t="shared" si="28"/>
        <v>6129</v>
      </c>
      <c r="S126" s="26">
        <f t="shared" si="29"/>
        <v>6224</v>
      </c>
      <c r="U126" s="67">
        <f>IF(B126=C126,0,IF(S126&lt;&gt;"-",(S126)/Přehled!$A$1,0))</f>
        <v>14.81904761904762</v>
      </c>
    </row>
    <row r="127" spans="1:21" x14ac:dyDescent="0.25">
      <c r="A127" s="233">
        <v>125</v>
      </c>
      <c r="B127" s="235">
        <v>11122</v>
      </c>
      <c r="C127" s="236"/>
      <c r="D127" s="235">
        <v>1430</v>
      </c>
      <c r="E127" s="230">
        <f t="shared" si="21"/>
        <v>715</v>
      </c>
      <c r="F127" s="230">
        <f t="shared" si="22"/>
        <v>240</v>
      </c>
      <c r="G127" s="230">
        <f t="shared" si="23"/>
        <v>60</v>
      </c>
      <c r="H127" s="236">
        <f t="shared" si="24"/>
        <v>10</v>
      </c>
      <c r="I127" s="235">
        <f t="shared" si="30"/>
        <v>2717</v>
      </c>
      <c r="J127" s="230">
        <f t="shared" si="30"/>
        <v>1359</v>
      </c>
      <c r="K127" s="230">
        <f t="shared" si="30"/>
        <v>456</v>
      </c>
      <c r="L127" s="230">
        <f t="shared" si="30"/>
        <v>114</v>
      </c>
      <c r="M127" s="236">
        <f t="shared" si="30"/>
        <v>19</v>
      </c>
      <c r="N127" s="26"/>
      <c r="O127" s="26">
        <f t="shared" si="25"/>
        <v>5688</v>
      </c>
      <c r="P127" s="26">
        <f t="shared" si="26"/>
        <v>0</v>
      </c>
      <c r="Q127" s="26">
        <f t="shared" si="27"/>
        <v>6134</v>
      </c>
      <c r="R127" s="26">
        <f t="shared" si="28"/>
        <v>6362</v>
      </c>
      <c r="S127" s="26">
        <f t="shared" si="29"/>
        <v>6457</v>
      </c>
      <c r="U127" s="67">
        <f>IF(B127=C127,0,IF(S127&lt;&gt;"-",(S127)/Přehled!$A$1,0))</f>
        <v>15.373809523809523</v>
      </c>
    </row>
    <row r="128" spans="1:21" x14ac:dyDescent="0.25">
      <c r="A128" s="233">
        <v>126</v>
      </c>
      <c r="B128" s="235">
        <v>11400</v>
      </c>
      <c r="C128" s="236"/>
      <c r="D128" s="235">
        <v>1445</v>
      </c>
      <c r="E128" s="230">
        <f t="shared" si="21"/>
        <v>725</v>
      </c>
      <c r="F128" s="230">
        <f t="shared" si="22"/>
        <v>240</v>
      </c>
      <c r="G128" s="230">
        <f t="shared" si="23"/>
        <v>60</v>
      </c>
      <c r="H128" s="236">
        <f t="shared" si="24"/>
        <v>10</v>
      </c>
      <c r="I128" s="235">
        <f t="shared" si="30"/>
        <v>2746</v>
      </c>
      <c r="J128" s="230">
        <f t="shared" si="30"/>
        <v>1378</v>
      </c>
      <c r="K128" s="230">
        <f t="shared" si="30"/>
        <v>456</v>
      </c>
      <c r="L128" s="230">
        <f t="shared" si="30"/>
        <v>114</v>
      </c>
      <c r="M128" s="236">
        <f t="shared" si="30"/>
        <v>19</v>
      </c>
      <c r="N128" s="26"/>
      <c r="O128" s="26">
        <f t="shared" si="25"/>
        <v>5908</v>
      </c>
      <c r="P128" s="26">
        <f t="shared" si="26"/>
        <v>0</v>
      </c>
      <c r="Q128" s="26">
        <f t="shared" si="27"/>
        <v>6364</v>
      </c>
      <c r="R128" s="26">
        <f t="shared" si="28"/>
        <v>6592</v>
      </c>
      <c r="S128" s="26">
        <f t="shared" si="29"/>
        <v>6687</v>
      </c>
      <c r="U128" s="67">
        <f>IF(B128=C128,0,IF(S128&lt;&gt;"-",(S128)/Přehled!$A$1,0))</f>
        <v>15.921428571428571</v>
      </c>
    </row>
    <row r="129" spans="1:21" x14ac:dyDescent="0.25">
      <c r="A129" s="233">
        <v>127</v>
      </c>
      <c r="B129" s="235">
        <v>11685</v>
      </c>
      <c r="C129" s="236"/>
      <c r="D129" s="235">
        <v>1460</v>
      </c>
      <c r="E129" s="230">
        <f t="shared" si="21"/>
        <v>730</v>
      </c>
      <c r="F129" s="230">
        <f t="shared" si="22"/>
        <v>245</v>
      </c>
      <c r="G129" s="230">
        <f t="shared" si="23"/>
        <v>60</v>
      </c>
      <c r="H129" s="236">
        <f t="shared" si="24"/>
        <v>10</v>
      </c>
      <c r="I129" s="235">
        <f t="shared" si="30"/>
        <v>2774</v>
      </c>
      <c r="J129" s="230">
        <f t="shared" si="30"/>
        <v>1387</v>
      </c>
      <c r="K129" s="230">
        <f t="shared" si="30"/>
        <v>466</v>
      </c>
      <c r="L129" s="230">
        <f t="shared" si="30"/>
        <v>114</v>
      </c>
      <c r="M129" s="236">
        <f t="shared" si="30"/>
        <v>19</v>
      </c>
      <c r="N129" s="26"/>
      <c r="O129" s="26">
        <f t="shared" si="25"/>
        <v>6137</v>
      </c>
      <c r="P129" s="26">
        <f t="shared" si="26"/>
        <v>0</v>
      </c>
      <c r="Q129" s="26">
        <f t="shared" si="27"/>
        <v>6592</v>
      </c>
      <c r="R129" s="26">
        <f t="shared" si="28"/>
        <v>6830</v>
      </c>
      <c r="S129" s="26">
        <f t="shared" si="29"/>
        <v>6925</v>
      </c>
      <c r="U129" s="67">
        <f>IF(B129=C129,0,IF(S129&lt;&gt;"-",(S129)/Přehled!$A$1,0))</f>
        <v>16.488095238095237</v>
      </c>
    </row>
    <row r="130" spans="1:21" x14ac:dyDescent="0.25">
      <c r="A130" s="233">
        <v>128</v>
      </c>
      <c r="B130" s="235">
        <v>11977</v>
      </c>
      <c r="C130" s="236"/>
      <c r="D130" s="235">
        <v>1475</v>
      </c>
      <c r="E130" s="230">
        <f t="shared" si="21"/>
        <v>740</v>
      </c>
      <c r="F130" s="230">
        <f t="shared" si="22"/>
        <v>245</v>
      </c>
      <c r="G130" s="230">
        <f t="shared" si="23"/>
        <v>60</v>
      </c>
      <c r="H130" s="236">
        <f t="shared" si="24"/>
        <v>10</v>
      </c>
      <c r="I130" s="235">
        <f t="shared" si="30"/>
        <v>2803</v>
      </c>
      <c r="J130" s="230">
        <f t="shared" si="30"/>
        <v>1406</v>
      </c>
      <c r="K130" s="230">
        <f t="shared" si="30"/>
        <v>466</v>
      </c>
      <c r="L130" s="230">
        <f t="shared" si="30"/>
        <v>114</v>
      </c>
      <c r="M130" s="236">
        <f t="shared" si="30"/>
        <v>19</v>
      </c>
      <c r="N130" s="26"/>
      <c r="O130" s="26">
        <f t="shared" si="25"/>
        <v>6371</v>
      </c>
      <c r="P130" s="26">
        <f t="shared" si="26"/>
        <v>0</v>
      </c>
      <c r="Q130" s="26">
        <f t="shared" si="27"/>
        <v>6836</v>
      </c>
      <c r="R130" s="26">
        <f t="shared" si="28"/>
        <v>7074</v>
      </c>
      <c r="S130" s="26">
        <f t="shared" si="29"/>
        <v>7169</v>
      </c>
      <c r="U130" s="67">
        <f>IF(B130=C130,0,IF(S130&lt;&gt;"-",(S130)/Přehled!$A$1,0))</f>
        <v>17.06904761904762</v>
      </c>
    </row>
    <row r="131" spans="1:21" x14ac:dyDescent="0.25">
      <c r="A131" s="233">
        <v>129</v>
      </c>
      <c r="B131" s="235">
        <v>12276</v>
      </c>
      <c r="C131" s="236"/>
      <c r="D131" s="235">
        <v>1490</v>
      </c>
      <c r="E131" s="230">
        <f t="shared" si="21"/>
        <v>745</v>
      </c>
      <c r="F131" s="230">
        <f t="shared" si="22"/>
        <v>250</v>
      </c>
      <c r="G131" s="230">
        <f t="shared" si="23"/>
        <v>65</v>
      </c>
      <c r="H131" s="236">
        <f t="shared" si="24"/>
        <v>15</v>
      </c>
      <c r="I131" s="235">
        <f t="shared" si="30"/>
        <v>2831</v>
      </c>
      <c r="J131" s="230">
        <f t="shared" si="30"/>
        <v>1416</v>
      </c>
      <c r="K131" s="230">
        <f t="shared" si="30"/>
        <v>475</v>
      </c>
      <c r="L131" s="230">
        <f t="shared" si="30"/>
        <v>124</v>
      </c>
      <c r="M131" s="236">
        <f t="shared" si="30"/>
        <v>29</v>
      </c>
      <c r="N131" s="26"/>
      <c r="O131" s="26">
        <f t="shared" si="25"/>
        <v>6614</v>
      </c>
      <c r="P131" s="26">
        <f t="shared" si="26"/>
        <v>0</v>
      </c>
      <c r="Q131" s="26">
        <f t="shared" si="27"/>
        <v>7079</v>
      </c>
      <c r="R131" s="26">
        <f t="shared" si="28"/>
        <v>7306</v>
      </c>
      <c r="S131" s="26">
        <f t="shared" si="29"/>
        <v>7401</v>
      </c>
      <c r="U131" s="67">
        <f>IF(B131=C131,0,IF(S131&lt;&gt;"-",(S131)/Přehled!$A$1,0))</f>
        <v>17.62142857142857</v>
      </c>
    </row>
    <row r="132" spans="1:21" x14ac:dyDescent="0.25">
      <c r="A132" s="233">
        <v>130</v>
      </c>
      <c r="B132" s="235">
        <v>12583</v>
      </c>
      <c r="C132" s="236"/>
      <c r="D132" s="235">
        <v>1500</v>
      </c>
      <c r="E132" s="230">
        <f t="shared" ref="E132:E136" si="31">ROUND((D132/2)/5,0)*5</f>
        <v>750</v>
      </c>
      <c r="F132" s="230">
        <f t="shared" ref="F132:F136" si="32">ROUND((E132/3)/5,0)*5</f>
        <v>250</v>
      </c>
      <c r="G132" s="230">
        <f t="shared" ref="G132:G136" si="33">ROUND((F132/4)/5,0)*5</f>
        <v>65</v>
      </c>
      <c r="H132" s="236">
        <f t="shared" ref="H132:H136" si="34">ROUND((G132/5)/5,0)*5</f>
        <v>15</v>
      </c>
      <c r="I132" s="235">
        <f t="shared" si="30"/>
        <v>2850</v>
      </c>
      <c r="J132" s="230">
        <f t="shared" si="30"/>
        <v>1425</v>
      </c>
      <c r="K132" s="230">
        <f t="shared" si="30"/>
        <v>475</v>
      </c>
      <c r="L132" s="230">
        <f t="shared" si="30"/>
        <v>124</v>
      </c>
      <c r="M132" s="236">
        <f t="shared" si="30"/>
        <v>29</v>
      </c>
      <c r="N132" s="26"/>
      <c r="O132" s="26">
        <f t="shared" ref="O132:O136" si="35">IF((B132-I132)-I132&lt;=0,0,(B132-I132)-I132)</f>
        <v>6883</v>
      </c>
      <c r="P132" s="26">
        <f t="shared" ref="P132:P136" si="36">IF((B132-I132-J132)-J132&lt;=O132,0,IF((B132-I132-J132)-J132&lt;=0,0,(B132-I132-J132)-J132))</f>
        <v>0</v>
      </c>
      <c r="Q132" s="26">
        <f t="shared" ref="Q132:Q136" si="37">IF((B132-I132-J132-K132)-K132&lt;=0,0,(B132-I132-J132-K132)-K132)</f>
        <v>7358</v>
      </c>
      <c r="R132" s="26">
        <f t="shared" ref="R132:R136" si="38">IF((B132-I132-J132-K132-L132)-L132&lt;=0,0,(B132-I132-J132-K132-L132)-L132)</f>
        <v>7585</v>
      </c>
      <c r="S132" s="26">
        <f t="shared" ref="S132:S136" si="39">IF(H132=0,IF((B132-I132-J132-K132-L132-M132)-M132&lt;=0,0,(B132-I132-J132-K132-L132-M132)-M132),IF((B132-I132-J132-K132-L132-M132)-M132&lt;=0,"-",(B132-I132-J132-K132-L132-M132)-M132+M132))</f>
        <v>7680</v>
      </c>
      <c r="U132" s="67">
        <f>IF(B132=C132,0,IF(S132&lt;&gt;"-",(S132)/Přehled!$A$1,0))</f>
        <v>18.285714285714285</v>
      </c>
    </row>
    <row r="133" spans="1:21" x14ac:dyDescent="0.25">
      <c r="A133" s="233">
        <v>131</v>
      </c>
      <c r="B133" s="235">
        <v>12898</v>
      </c>
      <c r="C133" s="236"/>
      <c r="D133" s="235">
        <v>1515</v>
      </c>
      <c r="E133" s="230">
        <f t="shared" si="31"/>
        <v>760</v>
      </c>
      <c r="F133" s="230">
        <f t="shared" si="32"/>
        <v>255</v>
      </c>
      <c r="G133" s="230">
        <f t="shared" si="33"/>
        <v>65</v>
      </c>
      <c r="H133" s="236">
        <f t="shared" si="34"/>
        <v>15</v>
      </c>
      <c r="I133" s="235">
        <f t="shared" si="30"/>
        <v>2879</v>
      </c>
      <c r="J133" s="230">
        <f t="shared" si="30"/>
        <v>1444</v>
      </c>
      <c r="K133" s="230">
        <f t="shared" si="30"/>
        <v>485</v>
      </c>
      <c r="L133" s="230">
        <f t="shared" si="30"/>
        <v>124</v>
      </c>
      <c r="M133" s="236">
        <f t="shared" si="30"/>
        <v>29</v>
      </c>
      <c r="N133" s="26"/>
      <c r="O133" s="26">
        <f t="shared" si="35"/>
        <v>7140</v>
      </c>
      <c r="P133" s="26">
        <f t="shared" si="36"/>
        <v>0</v>
      </c>
      <c r="Q133" s="26">
        <f t="shared" si="37"/>
        <v>7605</v>
      </c>
      <c r="R133" s="26">
        <f t="shared" si="38"/>
        <v>7842</v>
      </c>
      <c r="S133" s="26">
        <f t="shared" si="39"/>
        <v>7937</v>
      </c>
      <c r="U133" s="67">
        <f>IF(B133=C133,0,IF(S133&lt;&gt;"-",(S133)/Přehled!$A$1,0))</f>
        <v>18.897619047619049</v>
      </c>
    </row>
    <row r="134" spans="1:21" x14ac:dyDescent="0.25">
      <c r="A134" s="233">
        <v>132</v>
      </c>
      <c r="B134" s="235">
        <v>13220</v>
      </c>
      <c r="C134" s="236"/>
      <c r="D134" s="235">
        <v>1530</v>
      </c>
      <c r="E134" s="230">
        <f t="shared" si="31"/>
        <v>765</v>
      </c>
      <c r="F134" s="230">
        <f t="shared" si="32"/>
        <v>255</v>
      </c>
      <c r="G134" s="230">
        <f t="shared" si="33"/>
        <v>65</v>
      </c>
      <c r="H134" s="236">
        <f t="shared" si="34"/>
        <v>15</v>
      </c>
      <c r="I134" s="235">
        <f t="shared" si="30"/>
        <v>2907</v>
      </c>
      <c r="J134" s="230">
        <f t="shared" si="30"/>
        <v>1454</v>
      </c>
      <c r="K134" s="230">
        <f t="shared" si="30"/>
        <v>485</v>
      </c>
      <c r="L134" s="230">
        <f t="shared" si="30"/>
        <v>124</v>
      </c>
      <c r="M134" s="236">
        <f t="shared" si="30"/>
        <v>29</v>
      </c>
      <c r="N134" s="26"/>
      <c r="O134" s="26">
        <f t="shared" si="35"/>
        <v>7406</v>
      </c>
      <c r="P134" s="26">
        <f t="shared" si="36"/>
        <v>0</v>
      </c>
      <c r="Q134" s="26">
        <f t="shared" si="37"/>
        <v>7889</v>
      </c>
      <c r="R134" s="26">
        <f t="shared" si="38"/>
        <v>8126</v>
      </c>
      <c r="S134" s="26">
        <f t="shared" si="39"/>
        <v>8221</v>
      </c>
      <c r="U134" s="67">
        <f>IF(B134=C134,0,IF(S134&lt;&gt;"-",(S134)/Přehled!$A$1,0))</f>
        <v>19.573809523809523</v>
      </c>
    </row>
    <row r="135" spans="1:21" x14ac:dyDescent="0.25">
      <c r="A135" s="233">
        <v>133</v>
      </c>
      <c r="B135" s="235">
        <v>13551</v>
      </c>
      <c r="C135" s="236"/>
      <c r="D135" s="235">
        <v>1545</v>
      </c>
      <c r="E135" s="230">
        <f t="shared" si="31"/>
        <v>775</v>
      </c>
      <c r="F135" s="230">
        <f t="shared" si="32"/>
        <v>260</v>
      </c>
      <c r="G135" s="230">
        <f t="shared" si="33"/>
        <v>65</v>
      </c>
      <c r="H135" s="236">
        <f t="shared" si="34"/>
        <v>15</v>
      </c>
      <c r="I135" s="235">
        <f t="shared" si="30"/>
        <v>2936</v>
      </c>
      <c r="J135" s="230">
        <f t="shared" si="30"/>
        <v>1473</v>
      </c>
      <c r="K135" s="230">
        <f t="shared" si="30"/>
        <v>494</v>
      </c>
      <c r="L135" s="230">
        <f t="shared" si="30"/>
        <v>124</v>
      </c>
      <c r="M135" s="236">
        <f t="shared" si="30"/>
        <v>29</v>
      </c>
      <c r="N135" s="26"/>
      <c r="O135" s="26">
        <f t="shared" si="35"/>
        <v>7679</v>
      </c>
      <c r="P135" s="26">
        <f t="shared" si="36"/>
        <v>0</v>
      </c>
      <c r="Q135" s="26">
        <f t="shared" si="37"/>
        <v>8154</v>
      </c>
      <c r="R135" s="26">
        <f t="shared" si="38"/>
        <v>8400</v>
      </c>
      <c r="S135" s="26">
        <f t="shared" si="39"/>
        <v>8495</v>
      </c>
      <c r="U135" s="67">
        <f>IF(B135=C135,0,IF(S135&lt;&gt;"-",(S135)/Přehled!$A$1,0))</f>
        <v>20.226190476190474</v>
      </c>
    </row>
    <row r="136" spans="1:21" x14ac:dyDescent="0.25">
      <c r="A136" s="233">
        <v>134</v>
      </c>
      <c r="B136" s="235">
        <v>13890</v>
      </c>
      <c r="C136" s="236"/>
      <c r="D136" s="235">
        <v>1555</v>
      </c>
      <c r="E136" s="230">
        <f t="shared" si="31"/>
        <v>780</v>
      </c>
      <c r="F136" s="230">
        <f t="shared" si="32"/>
        <v>260</v>
      </c>
      <c r="G136" s="230">
        <f t="shared" si="33"/>
        <v>65</v>
      </c>
      <c r="H136" s="236">
        <f t="shared" si="34"/>
        <v>15</v>
      </c>
      <c r="I136" s="235">
        <f t="shared" si="30"/>
        <v>2955</v>
      </c>
      <c r="J136" s="230">
        <f t="shared" si="30"/>
        <v>1482</v>
      </c>
      <c r="K136" s="230">
        <f t="shared" si="30"/>
        <v>494</v>
      </c>
      <c r="L136" s="230">
        <f t="shared" si="30"/>
        <v>124</v>
      </c>
      <c r="M136" s="236">
        <f t="shared" si="30"/>
        <v>29</v>
      </c>
      <c r="N136" s="26"/>
      <c r="O136" s="26">
        <f t="shared" si="35"/>
        <v>7980</v>
      </c>
      <c r="P136" s="26">
        <f t="shared" si="36"/>
        <v>0</v>
      </c>
      <c r="Q136" s="26">
        <f t="shared" si="37"/>
        <v>8465</v>
      </c>
      <c r="R136" s="26">
        <f t="shared" si="38"/>
        <v>8711</v>
      </c>
      <c r="S136" s="26">
        <f t="shared" si="39"/>
        <v>8806</v>
      </c>
      <c r="U136" s="67">
        <f>IF(B136=C136,0,IF(S136&lt;&gt;"-",(S136)/Přehled!$A$1,0))</f>
        <v>20.966666666666665</v>
      </c>
    </row>
    <row r="137" spans="1:21" x14ac:dyDescent="0.25">
      <c r="A137" s="233">
        <v>135</v>
      </c>
      <c r="B137" s="235">
        <v>14237</v>
      </c>
      <c r="C137" s="236"/>
      <c r="D137" s="235">
        <v>1570</v>
      </c>
      <c r="E137" s="230">
        <f t="shared" ref="E137:E189" si="40">ROUND((D137/2)/5,0)*5</f>
        <v>785</v>
      </c>
      <c r="F137" s="230">
        <f t="shared" ref="F137:F189" si="41">ROUND((E137/3)/5,0)*5</f>
        <v>260</v>
      </c>
      <c r="G137" s="230">
        <f t="shared" ref="G137:G189" si="42">ROUND((F137/4)/5,0)*5</f>
        <v>65</v>
      </c>
      <c r="H137" s="236">
        <f t="shared" ref="H137:H189" si="43">ROUND((G137/5)/5,0)*5</f>
        <v>15</v>
      </c>
      <c r="I137" s="235">
        <f t="shared" ref="I137:I189" si="44">ROUNDUP(D137*1.9,0)</f>
        <v>2983</v>
      </c>
      <c r="J137" s="230">
        <f t="shared" ref="J137:J189" si="45">ROUNDUP(E137*1.9,0)</f>
        <v>1492</v>
      </c>
      <c r="K137" s="230">
        <f t="shared" ref="K137:K189" si="46">ROUNDUP(F137*1.9,0)</f>
        <v>494</v>
      </c>
      <c r="L137" s="230">
        <f t="shared" ref="L137:L189" si="47">ROUNDUP(G137*1.9,0)</f>
        <v>124</v>
      </c>
      <c r="M137" s="236">
        <f t="shared" ref="M137:M189" si="48">ROUNDUP(H137*1.9,0)</f>
        <v>29</v>
      </c>
      <c r="N137" s="26"/>
      <c r="O137" s="26">
        <f t="shared" ref="O137:O189" si="49">IF((B137-I137)-I137&lt;=0,0,(B137-I137)-I137)</f>
        <v>8271</v>
      </c>
      <c r="P137" s="26">
        <f t="shared" ref="P137:P189" si="50">IF((B137-I137-J137)-J137&lt;=O137,0,IF((B137-I137-J137)-J137&lt;=0,0,(B137-I137-J137)-J137))</f>
        <v>0</v>
      </c>
      <c r="Q137" s="26">
        <f t="shared" ref="Q137:Q189" si="51">IF((B137-I137-J137-K137)-K137&lt;=0,0,(B137-I137-J137-K137)-K137)</f>
        <v>8774</v>
      </c>
      <c r="R137" s="26">
        <f t="shared" ref="R137:R189" si="52">IF((B137-I137-J137-K137-L137)-L137&lt;=0,0,(B137-I137-J137-K137-L137)-L137)</f>
        <v>9020</v>
      </c>
      <c r="S137" s="26">
        <f t="shared" ref="S137:S189" si="53">IF(H137=0,IF((B137-I137-J137-K137-L137-M137)-M137&lt;=0,0,(B137-I137-J137-K137-L137-M137)-M137),IF((B137-I137-J137-K137-L137-M137)-M137&lt;=0,"-",(B137-I137-J137-K137-L137-M137)-M137+M137))</f>
        <v>9115</v>
      </c>
      <c r="U137" s="67">
        <f>IF(B137=C137,0,IF(S137&lt;&gt;"-",(S137)/Přehled!$A$1,0))</f>
        <v>21.702380952380953</v>
      </c>
    </row>
    <row r="138" spans="1:21" x14ac:dyDescent="0.25">
      <c r="A138" s="233">
        <v>136</v>
      </c>
      <c r="B138" s="235">
        <v>14593</v>
      </c>
      <c r="C138" s="236"/>
      <c r="D138" s="235">
        <v>1585</v>
      </c>
      <c r="E138" s="230">
        <f t="shared" si="40"/>
        <v>795</v>
      </c>
      <c r="F138" s="230">
        <f t="shared" si="41"/>
        <v>265</v>
      </c>
      <c r="G138" s="230">
        <f t="shared" si="42"/>
        <v>65</v>
      </c>
      <c r="H138" s="236">
        <f t="shared" si="43"/>
        <v>15</v>
      </c>
      <c r="I138" s="235">
        <f t="shared" si="44"/>
        <v>3012</v>
      </c>
      <c r="J138" s="230">
        <f t="shared" si="45"/>
        <v>1511</v>
      </c>
      <c r="K138" s="230">
        <f t="shared" si="46"/>
        <v>504</v>
      </c>
      <c r="L138" s="230">
        <f t="shared" si="47"/>
        <v>124</v>
      </c>
      <c r="M138" s="236">
        <f t="shared" si="48"/>
        <v>29</v>
      </c>
      <c r="N138" s="26"/>
      <c r="O138" s="26">
        <f t="shared" si="49"/>
        <v>8569</v>
      </c>
      <c r="P138" s="26">
        <f t="shared" si="50"/>
        <v>0</v>
      </c>
      <c r="Q138" s="26">
        <f t="shared" si="51"/>
        <v>9062</v>
      </c>
      <c r="R138" s="26">
        <f t="shared" si="52"/>
        <v>9318</v>
      </c>
      <c r="S138" s="26">
        <f t="shared" si="53"/>
        <v>9413</v>
      </c>
      <c r="U138" s="67">
        <f>IF(B138=C138,0,IF(S138&lt;&gt;"-",(S138)/Přehled!$A$1,0))</f>
        <v>22.411904761904761</v>
      </c>
    </row>
    <row r="139" spans="1:21" x14ac:dyDescent="0.25">
      <c r="A139" s="233">
        <v>137</v>
      </c>
      <c r="B139" s="235">
        <v>14957</v>
      </c>
      <c r="C139" s="236"/>
      <c r="D139" s="235">
        <v>1600</v>
      </c>
      <c r="E139" s="230">
        <f t="shared" si="40"/>
        <v>800</v>
      </c>
      <c r="F139" s="230">
        <f t="shared" si="41"/>
        <v>265</v>
      </c>
      <c r="G139" s="230">
        <f t="shared" si="42"/>
        <v>65</v>
      </c>
      <c r="H139" s="236">
        <f t="shared" si="43"/>
        <v>15</v>
      </c>
      <c r="I139" s="235">
        <f t="shared" si="44"/>
        <v>3040</v>
      </c>
      <c r="J139" s="230">
        <f t="shared" si="45"/>
        <v>1520</v>
      </c>
      <c r="K139" s="230">
        <f t="shared" si="46"/>
        <v>504</v>
      </c>
      <c r="L139" s="230">
        <f t="shared" si="47"/>
        <v>124</v>
      </c>
      <c r="M139" s="236">
        <f t="shared" si="48"/>
        <v>29</v>
      </c>
      <c r="N139" s="26"/>
      <c r="O139" s="26">
        <f t="shared" si="49"/>
        <v>8877</v>
      </c>
      <c r="P139" s="26">
        <f t="shared" si="50"/>
        <v>0</v>
      </c>
      <c r="Q139" s="26">
        <f t="shared" si="51"/>
        <v>9389</v>
      </c>
      <c r="R139" s="26">
        <f t="shared" si="52"/>
        <v>9645</v>
      </c>
      <c r="S139" s="26">
        <f t="shared" si="53"/>
        <v>9740</v>
      </c>
      <c r="U139" s="67">
        <f>IF(B139=C139,0,IF(S139&lt;&gt;"-",(S139)/Přehled!$A$1,0))</f>
        <v>23.19047619047619</v>
      </c>
    </row>
    <row r="140" spans="1:21" x14ac:dyDescent="0.25">
      <c r="A140" s="233">
        <v>138</v>
      </c>
      <c r="B140" s="235">
        <v>15331</v>
      </c>
      <c r="C140" s="236"/>
      <c r="D140" s="235">
        <v>1615</v>
      </c>
      <c r="E140" s="230">
        <f t="shared" si="40"/>
        <v>810</v>
      </c>
      <c r="F140" s="230">
        <f t="shared" si="41"/>
        <v>270</v>
      </c>
      <c r="G140" s="230">
        <f t="shared" si="42"/>
        <v>70</v>
      </c>
      <c r="H140" s="236">
        <f t="shared" si="43"/>
        <v>15</v>
      </c>
      <c r="I140" s="235">
        <f t="shared" si="44"/>
        <v>3069</v>
      </c>
      <c r="J140" s="230">
        <f t="shared" si="45"/>
        <v>1539</v>
      </c>
      <c r="K140" s="230">
        <f t="shared" si="46"/>
        <v>513</v>
      </c>
      <c r="L140" s="230">
        <f t="shared" si="47"/>
        <v>133</v>
      </c>
      <c r="M140" s="236">
        <f t="shared" si="48"/>
        <v>29</v>
      </c>
      <c r="N140" s="26"/>
      <c r="O140" s="26">
        <f t="shared" si="49"/>
        <v>9193</v>
      </c>
      <c r="P140" s="26">
        <f t="shared" si="50"/>
        <v>0</v>
      </c>
      <c r="Q140" s="26">
        <f t="shared" si="51"/>
        <v>9697</v>
      </c>
      <c r="R140" s="26">
        <f t="shared" si="52"/>
        <v>9944</v>
      </c>
      <c r="S140" s="26">
        <f t="shared" si="53"/>
        <v>10048</v>
      </c>
      <c r="U140" s="67">
        <f>IF(B140=C140,0,IF(S140&lt;&gt;"-",(S140)/Přehled!$A$1,0))</f>
        <v>23.923809523809524</v>
      </c>
    </row>
    <row r="141" spans="1:21" x14ac:dyDescent="0.25">
      <c r="A141" s="233">
        <v>139</v>
      </c>
      <c r="B141" s="235">
        <v>15715</v>
      </c>
      <c r="C141" s="236"/>
      <c r="D141" s="235">
        <v>1630</v>
      </c>
      <c r="E141" s="230">
        <f t="shared" si="40"/>
        <v>815</v>
      </c>
      <c r="F141" s="230">
        <f t="shared" si="41"/>
        <v>270</v>
      </c>
      <c r="G141" s="230">
        <f t="shared" si="42"/>
        <v>70</v>
      </c>
      <c r="H141" s="236">
        <f t="shared" si="43"/>
        <v>15</v>
      </c>
      <c r="I141" s="235">
        <f t="shared" si="44"/>
        <v>3097</v>
      </c>
      <c r="J141" s="230">
        <f t="shared" si="45"/>
        <v>1549</v>
      </c>
      <c r="K141" s="230">
        <f t="shared" si="46"/>
        <v>513</v>
      </c>
      <c r="L141" s="230">
        <f t="shared" si="47"/>
        <v>133</v>
      </c>
      <c r="M141" s="236">
        <f t="shared" si="48"/>
        <v>29</v>
      </c>
      <c r="N141" s="26"/>
      <c r="O141" s="26">
        <f t="shared" si="49"/>
        <v>9521</v>
      </c>
      <c r="P141" s="26">
        <f t="shared" si="50"/>
        <v>0</v>
      </c>
      <c r="Q141" s="26">
        <f t="shared" si="51"/>
        <v>10043</v>
      </c>
      <c r="R141" s="26">
        <f t="shared" si="52"/>
        <v>10290</v>
      </c>
      <c r="S141" s="26">
        <f t="shared" si="53"/>
        <v>10394</v>
      </c>
      <c r="U141" s="67">
        <f>IF(B141=C141,0,IF(S141&lt;&gt;"-",(S141)/Přehled!$A$1,0))</f>
        <v>24.747619047619047</v>
      </c>
    </row>
    <row r="142" spans="1:21" x14ac:dyDescent="0.25">
      <c r="A142" s="233">
        <v>140</v>
      </c>
      <c r="B142" s="235">
        <v>16108</v>
      </c>
      <c r="C142" s="236"/>
      <c r="D142" s="235">
        <v>1640</v>
      </c>
      <c r="E142" s="230">
        <f t="shared" si="40"/>
        <v>820</v>
      </c>
      <c r="F142" s="230">
        <f t="shared" si="41"/>
        <v>275</v>
      </c>
      <c r="G142" s="230">
        <f t="shared" si="42"/>
        <v>70</v>
      </c>
      <c r="H142" s="236">
        <f t="shared" si="43"/>
        <v>15</v>
      </c>
      <c r="I142" s="235">
        <f t="shared" si="44"/>
        <v>3116</v>
      </c>
      <c r="J142" s="230">
        <f t="shared" si="45"/>
        <v>1558</v>
      </c>
      <c r="K142" s="230">
        <f t="shared" si="46"/>
        <v>523</v>
      </c>
      <c r="L142" s="230">
        <f t="shared" si="47"/>
        <v>133</v>
      </c>
      <c r="M142" s="236">
        <f t="shared" si="48"/>
        <v>29</v>
      </c>
      <c r="N142" s="26"/>
      <c r="O142" s="26">
        <f t="shared" si="49"/>
        <v>9876</v>
      </c>
      <c r="P142" s="26">
        <f t="shared" si="50"/>
        <v>0</v>
      </c>
      <c r="Q142" s="26">
        <f t="shared" si="51"/>
        <v>10388</v>
      </c>
      <c r="R142" s="26">
        <f t="shared" si="52"/>
        <v>10645</v>
      </c>
      <c r="S142" s="26">
        <f t="shared" si="53"/>
        <v>10749</v>
      </c>
      <c r="U142" s="67">
        <f>IF(B142=C142,0,IF(S142&lt;&gt;"-",(S142)/Přehled!$A$1,0))</f>
        <v>25.592857142857142</v>
      </c>
    </row>
    <row r="143" spans="1:21" x14ac:dyDescent="0.25">
      <c r="A143" s="233">
        <v>141</v>
      </c>
      <c r="B143" s="235">
        <v>16510</v>
      </c>
      <c r="C143" s="236"/>
      <c r="D143" s="235">
        <v>1655</v>
      </c>
      <c r="E143" s="230">
        <f t="shared" si="40"/>
        <v>830</v>
      </c>
      <c r="F143" s="230">
        <f t="shared" si="41"/>
        <v>275</v>
      </c>
      <c r="G143" s="230">
        <f t="shared" si="42"/>
        <v>70</v>
      </c>
      <c r="H143" s="236">
        <f t="shared" si="43"/>
        <v>15</v>
      </c>
      <c r="I143" s="235">
        <f t="shared" si="44"/>
        <v>3145</v>
      </c>
      <c r="J143" s="230">
        <f t="shared" si="45"/>
        <v>1577</v>
      </c>
      <c r="K143" s="230">
        <f t="shared" si="46"/>
        <v>523</v>
      </c>
      <c r="L143" s="230">
        <f t="shared" si="47"/>
        <v>133</v>
      </c>
      <c r="M143" s="236">
        <f t="shared" si="48"/>
        <v>29</v>
      </c>
      <c r="N143" s="26"/>
      <c r="O143" s="26">
        <f t="shared" si="49"/>
        <v>10220</v>
      </c>
      <c r="P143" s="26">
        <f t="shared" si="50"/>
        <v>0</v>
      </c>
      <c r="Q143" s="26">
        <f t="shared" si="51"/>
        <v>10742</v>
      </c>
      <c r="R143" s="26">
        <f t="shared" si="52"/>
        <v>10999</v>
      </c>
      <c r="S143" s="26">
        <f t="shared" si="53"/>
        <v>11103</v>
      </c>
      <c r="U143" s="67">
        <f>IF(B143=C143,0,IF(S143&lt;&gt;"-",(S143)/Přehled!$A$1,0))</f>
        <v>26.435714285714287</v>
      </c>
    </row>
    <row r="144" spans="1:21" x14ac:dyDescent="0.25">
      <c r="A144" s="233">
        <v>142</v>
      </c>
      <c r="B144" s="235">
        <v>16923</v>
      </c>
      <c r="C144" s="236"/>
      <c r="D144" s="235">
        <v>1670</v>
      </c>
      <c r="E144" s="230">
        <f t="shared" si="40"/>
        <v>835</v>
      </c>
      <c r="F144" s="230">
        <f t="shared" si="41"/>
        <v>280</v>
      </c>
      <c r="G144" s="230">
        <f t="shared" si="42"/>
        <v>70</v>
      </c>
      <c r="H144" s="236">
        <f t="shared" si="43"/>
        <v>15</v>
      </c>
      <c r="I144" s="235">
        <f t="shared" si="44"/>
        <v>3173</v>
      </c>
      <c r="J144" s="230">
        <f t="shared" si="45"/>
        <v>1587</v>
      </c>
      <c r="K144" s="230">
        <f t="shared" si="46"/>
        <v>532</v>
      </c>
      <c r="L144" s="230">
        <f t="shared" si="47"/>
        <v>133</v>
      </c>
      <c r="M144" s="236">
        <f t="shared" si="48"/>
        <v>29</v>
      </c>
      <c r="N144" s="26"/>
      <c r="O144" s="26">
        <f t="shared" si="49"/>
        <v>10577</v>
      </c>
      <c r="P144" s="26">
        <f t="shared" si="50"/>
        <v>0</v>
      </c>
      <c r="Q144" s="26">
        <f t="shared" si="51"/>
        <v>11099</v>
      </c>
      <c r="R144" s="26">
        <f t="shared" si="52"/>
        <v>11365</v>
      </c>
      <c r="S144" s="26">
        <f t="shared" si="53"/>
        <v>11469</v>
      </c>
      <c r="U144" s="67">
        <f>IF(B144=C144,0,IF(S144&lt;&gt;"-",(S144)/Přehled!$A$1,0))</f>
        <v>27.307142857142857</v>
      </c>
    </row>
    <row r="145" spans="1:21" x14ac:dyDescent="0.25">
      <c r="A145" s="233">
        <v>143</v>
      </c>
      <c r="B145" s="235">
        <v>17346</v>
      </c>
      <c r="C145" s="236"/>
      <c r="D145" s="235">
        <v>1685</v>
      </c>
      <c r="E145" s="230">
        <f t="shared" si="40"/>
        <v>845</v>
      </c>
      <c r="F145" s="230">
        <f t="shared" si="41"/>
        <v>280</v>
      </c>
      <c r="G145" s="230">
        <f t="shared" si="42"/>
        <v>70</v>
      </c>
      <c r="H145" s="236">
        <f t="shared" si="43"/>
        <v>15</v>
      </c>
      <c r="I145" s="235">
        <f t="shared" si="44"/>
        <v>3202</v>
      </c>
      <c r="J145" s="230">
        <f t="shared" si="45"/>
        <v>1606</v>
      </c>
      <c r="K145" s="230">
        <f t="shared" si="46"/>
        <v>532</v>
      </c>
      <c r="L145" s="230">
        <f t="shared" si="47"/>
        <v>133</v>
      </c>
      <c r="M145" s="236">
        <f t="shared" si="48"/>
        <v>29</v>
      </c>
      <c r="N145" s="26"/>
      <c r="O145" s="26">
        <f t="shared" si="49"/>
        <v>10942</v>
      </c>
      <c r="P145" s="26">
        <f t="shared" si="50"/>
        <v>0</v>
      </c>
      <c r="Q145" s="26">
        <f t="shared" si="51"/>
        <v>11474</v>
      </c>
      <c r="R145" s="26">
        <f t="shared" si="52"/>
        <v>11740</v>
      </c>
      <c r="S145" s="26">
        <f t="shared" si="53"/>
        <v>11844</v>
      </c>
      <c r="U145" s="67">
        <f>IF(B145=C145,0,IF(S145&lt;&gt;"-",(S145)/Přehled!$A$1,0))</f>
        <v>28.2</v>
      </c>
    </row>
    <row r="146" spans="1:21" x14ac:dyDescent="0.25">
      <c r="A146" s="233">
        <v>144</v>
      </c>
      <c r="B146" s="235">
        <v>17780</v>
      </c>
      <c r="C146" s="236"/>
      <c r="D146" s="235">
        <v>1700</v>
      </c>
      <c r="E146" s="230">
        <f t="shared" si="40"/>
        <v>850</v>
      </c>
      <c r="F146" s="230">
        <f t="shared" si="41"/>
        <v>285</v>
      </c>
      <c r="G146" s="230">
        <f t="shared" si="42"/>
        <v>70</v>
      </c>
      <c r="H146" s="236">
        <f t="shared" si="43"/>
        <v>15</v>
      </c>
      <c r="I146" s="235">
        <f t="shared" si="44"/>
        <v>3230</v>
      </c>
      <c r="J146" s="230">
        <f t="shared" si="45"/>
        <v>1615</v>
      </c>
      <c r="K146" s="230">
        <f t="shared" si="46"/>
        <v>542</v>
      </c>
      <c r="L146" s="230">
        <f t="shared" si="47"/>
        <v>133</v>
      </c>
      <c r="M146" s="236">
        <f t="shared" si="48"/>
        <v>29</v>
      </c>
      <c r="N146" s="26"/>
      <c r="O146" s="26">
        <f t="shared" si="49"/>
        <v>11320</v>
      </c>
      <c r="P146" s="26">
        <f t="shared" si="50"/>
        <v>0</v>
      </c>
      <c r="Q146" s="26">
        <f t="shared" si="51"/>
        <v>11851</v>
      </c>
      <c r="R146" s="26">
        <f t="shared" si="52"/>
        <v>12127</v>
      </c>
      <c r="S146" s="26">
        <f t="shared" si="53"/>
        <v>12231</v>
      </c>
      <c r="U146" s="67">
        <f>IF(B146=C146,0,IF(S146&lt;&gt;"-",(S146)/Přehled!$A$1,0))</f>
        <v>29.12142857142857</v>
      </c>
    </row>
    <row r="147" spans="1:21" x14ac:dyDescent="0.25">
      <c r="A147" s="233">
        <v>145</v>
      </c>
      <c r="B147" s="235">
        <v>18224</v>
      </c>
      <c r="C147" s="236"/>
      <c r="D147" s="235">
        <v>1710</v>
      </c>
      <c r="E147" s="230">
        <f t="shared" si="40"/>
        <v>855</v>
      </c>
      <c r="F147" s="230">
        <f t="shared" si="41"/>
        <v>285</v>
      </c>
      <c r="G147" s="230">
        <f t="shared" si="42"/>
        <v>70</v>
      </c>
      <c r="H147" s="236">
        <f t="shared" si="43"/>
        <v>15</v>
      </c>
      <c r="I147" s="235">
        <f t="shared" si="44"/>
        <v>3249</v>
      </c>
      <c r="J147" s="230">
        <f t="shared" si="45"/>
        <v>1625</v>
      </c>
      <c r="K147" s="230">
        <f t="shared" si="46"/>
        <v>542</v>
      </c>
      <c r="L147" s="230">
        <f t="shared" si="47"/>
        <v>133</v>
      </c>
      <c r="M147" s="236">
        <f t="shared" si="48"/>
        <v>29</v>
      </c>
      <c r="N147" s="26"/>
      <c r="O147" s="26">
        <f t="shared" si="49"/>
        <v>11726</v>
      </c>
      <c r="P147" s="26">
        <f t="shared" si="50"/>
        <v>0</v>
      </c>
      <c r="Q147" s="26">
        <f t="shared" si="51"/>
        <v>12266</v>
      </c>
      <c r="R147" s="26">
        <f t="shared" si="52"/>
        <v>12542</v>
      </c>
      <c r="S147" s="26">
        <f t="shared" si="53"/>
        <v>12646</v>
      </c>
      <c r="U147" s="67">
        <f>IF(B147=C147,0,IF(S147&lt;&gt;"-",(S147)/Přehled!$A$1,0))</f>
        <v>30.109523809523811</v>
      </c>
    </row>
    <row r="148" spans="1:21" x14ac:dyDescent="0.25">
      <c r="A148" s="233">
        <v>146</v>
      </c>
      <c r="B148" s="235">
        <v>18680</v>
      </c>
      <c r="C148" s="236"/>
      <c r="D148" s="235">
        <v>1725</v>
      </c>
      <c r="E148" s="230">
        <f t="shared" si="40"/>
        <v>865</v>
      </c>
      <c r="F148" s="230">
        <f t="shared" si="41"/>
        <v>290</v>
      </c>
      <c r="G148" s="230">
        <f t="shared" si="42"/>
        <v>75</v>
      </c>
      <c r="H148" s="236">
        <f t="shared" si="43"/>
        <v>15</v>
      </c>
      <c r="I148" s="235">
        <f t="shared" si="44"/>
        <v>3278</v>
      </c>
      <c r="J148" s="230">
        <f t="shared" si="45"/>
        <v>1644</v>
      </c>
      <c r="K148" s="230">
        <f t="shared" si="46"/>
        <v>551</v>
      </c>
      <c r="L148" s="230">
        <f t="shared" si="47"/>
        <v>143</v>
      </c>
      <c r="M148" s="236">
        <f t="shared" si="48"/>
        <v>29</v>
      </c>
      <c r="N148" s="26"/>
      <c r="O148" s="26">
        <f t="shared" si="49"/>
        <v>12124</v>
      </c>
      <c r="P148" s="26">
        <f t="shared" si="50"/>
        <v>0</v>
      </c>
      <c r="Q148" s="26">
        <f t="shared" si="51"/>
        <v>12656</v>
      </c>
      <c r="R148" s="26">
        <f t="shared" si="52"/>
        <v>12921</v>
      </c>
      <c r="S148" s="26">
        <f t="shared" si="53"/>
        <v>13035</v>
      </c>
      <c r="U148" s="67">
        <f>IF(B148=C148,0,IF(S148&lt;&gt;"-",(S148)/Přehled!$A$1,0))</f>
        <v>31.035714285714285</v>
      </c>
    </row>
    <row r="149" spans="1:21" x14ac:dyDescent="0.25">
      <c r="A149" s="233">
        <v>147</v>
      </c>
      <c r="B149" s="235">
        <v>19147</v>
      </c>
      <c r="C149" s="236"/>
      <c r="D149" s="235">
        <v>1740</v>
      </c>
      <c r="E149" s="230">
        <f t="shared" si="40"/>
        <v>870</v>
      </c>
      <c r="F149" s="230">
        <f t="shared" si="41"/>
        <v>290</v>
      </c>
      <c r="G149" s="230">
        <f t="shared" si="42"/>
        <v>75</v>
      </c>
      <c r="H149" s="236">
        <f t="shared" si="43"/>
        <v>15</v>
      </c>
      <c r="I149" s="235">
        <f t="shared" si="44"/>
        <v>3306</v>
      </c>
      <c r="J149" s="230">
        <f t="shared" si="45"/>
        <v>1653</v>
      </c>
      <c r="K149" s="230">
        <f t="shared" si="46"/>
        <v>551</v>
      </c>
      <c r="L149" s="230">
        <f t="shared" si="47"/>
        <v>143</v>
      </c>
      <c r="M149" s="236">
        <f t="shared" si="48"/>
        <v>29</v>
      </c>
      <c r="N149" s="26"/>
      <c r="O149" s="26">
        <f t="shared" si="49"/>
        <v>12535</v>
      </c>
      <c r="P149" s="26">
        <f t="shared" si="50"/>
        <v>0</v>
      </c>
      <c r="Q149" s="26">
        <f t="shared" si="51"/>
        <v>13086</v>
      </c>
      <c r="R149" s="26">
        <f t="shared" si="52"/>
        <v>13351</v>
      </c>
      <c r="S149" s="26">
        <f t="shared" si="53"/>
        <v>13465</v>
      </c>
      <c r="U149" s="67">
        <f>IF(B149=C149,0,IF(S149&lt;&gt;"-",(S149)/Přehled!$A$1,0))</f>
        <v>32.05952380952381</v>
      </c>
    </row>
    <row r="150" spans="1:21" x14ac:dyDescent="0.25">
      <c r="A150" s="233">
        <v>148</v>
      </c>
      <c r="B150" s="235">
        <v>19625</v>
      </c>
      <c r="C150" s="236"/>
      <c r="D150" s="235">
        <v>1755</v>
      </c>
      <c r="E150" s="230">
        <f t="shared" si="40"/>
        <v>880</v>
      </c>
      <c r="F150" s="230">
        <f t="shared" si="41"/>
        <v>295</v>
      </c>
      <c r="G150" s="230">
        <f t="shared" si="42"/>
        <v>75</v>
      </c>
      <c r="H150" s="236">
        <f t="shared" si="43"/>
        <v>15</v>
      </c>
      <c r="I150" s="235">
        <f t="shared" si="44"/>
        <v>3335</v>
      </c>
      <c r="J150" s="230">
        <f t="shared" si="45"/>
        <v>1672</v>
      </c>
      <c r="K150" s="230">
        <f t="shared" si="46"/>
        <v>561</v>
      </c>
      <c r="L150" s="230">
        <f t="shared" si="47"/>
        <v>143</v>
      </c>
      <c r="M150" s="236">
        <f t="shared" si="48"/>
        <v>29</v>
      </c>
      <c r="N150" s="26"/>
      <c r="O150" s="26">
        <f t="shared" si="49"/>
        <v>12955</v>
      </c>
      <c r="P150" s="26">
        <f t="shared" si="50"/>
        <v>0</v>
      </c>
      <c r="Q150" s="26">
        <f t="shared" si="51"/>
        <v>13496</v>
      </c>
      <c r="R150" s="26">
        <f t="shared" si="52"/>
        <v>13771</v>
      </c>
      <c r="S150" s="26">
        <f t="shared" si="53"/>
        <v>13885</v>
      </c>
      <c r="U150" s="67">
        <f>IF(B150=C150,0,IF(S150&lt;&gt;"-",(S150)/Přehled!$A$1,0))</f>
        <v>33.05952380952381</v>
      </c>
    </row>
    <row r="151" spans="1:21" x14ac:dyDescent="0.25">
      <c r="A151" s="233">
        <v>149</v>
      </c>
      <c r="B151" s="235">
        <v>20116</v>
      </c>
      <c r="C151" s="236"/>
      <c r="D151" s="235">
        <v>1770</v>
      </c>
      <c r="E151" s="230">
        <f t="shared" si="40"/>
        <v>885</v>
      </c>
      <c r="F151" s="230">
        <f t="shared" si="41"/>
        <v>295</v>
      </c>
      <c r="G151" s="230">
        <f t="shared" si="42"/>
        <v>75</v>
      </c>
      <c r="H151" s="236">
        <f t="shared" si="43"/>
        <v>15</v>
      </c>
      <c r="I151" s="235">
        <f t="shared" si="44"/>
        <v>3363</v>
      </c>
      <c r="J151" s="230">
        <f t="shared" si="45"/>
        <v>1682</v>
      </c>
      <c r="K151" s="230">
        <f t="shared" si="46"/>
        <v>561</v>
      </c>
      <c r="L151" s="230">
        <f t="shared" si="47"/>
        <v>143</v>
      </c>
      <c r="M151" s="236">
        <f t="shared" si="48"/>
        <v>29</v>
      </c>
      <c r="N151" s="26"/>
      <c r="O151" s="26">
        <f t="shared" si="49"/>
        <v>13390</v>
      </c>
      <c r="P151" s="26">
        <f t="shared" si="50"/>
        <v>0</v>
      </c>
      <c r="Q151" s="26">
        <f t="shared" si="51"/>
        <v>13949</v>
      </c>
      <c r="R151" s="26">
        <f t="shared" si="52"/>
        <v>14224</v>
      </c>
      <c r="S151" s="26">
        <f t="shared" si="53"/>
        <v>14338</v>
      </c>
      <c r="U151" s="67">
        <f>IF(B151=C151,0,IF(S151&lt;&gt;"-",(S151)/Přehled!$A$1,0))</f>
        <v>34.138095238095239</v>
      </c>
    </row>
    <row r="152" spans="1:21" x14ac:dyDescent="0.25">
      <c r="A152" s="233">
        <v>150</v>
      </c>
      <c r="B152" s="235">
        <v>20619</v>
      </c>
      <c r="C152" s="236"/>
      <c r="D152" s="235">
        <v>1785</v>
      </c>
      <c r="E152" s="230">
        <f t="shared" si="40"/>
        <v>895</v>
      </c>
      <c r="F152" s="230">
        <f t="shared" si="41"/>
        <v>300</v>
      </c>
      <c r="G152" s="230">
        <f t="shared" si="42"/>
        <v>75</v>
      </c>
      <c r="H152" s="236">
        <f t="shared" si="43"/>
        <v>15</v>
      </c>
      <c r="I152" s="235">
        <f t="shared" si="44"/>
        <v>3392</v>
      </c>
      <c r="J152" s="230">
        <f t="shared" si="45"/>
        <v>1701</v>
      </c>
      <c r="K152" s="230">
        <f t="shared" si="46"/>
        <v>570</v>
      </c>
      <c r="L152" s="230">
        <f t="shared" si="47"/>
        <v>143</v>
      </c>
      <c r="M152" s="236">
        <f t="shared" si="48"/>
        <v>29</v>
      </c>
      <c r="N152" s="26"/>
      <c r="O152" s="26">
        <f t="shared" si="49"/>
        <v>13835</v>
      </c>
      <c r="P152" s="26">
        <f t="shared" si="50"/>
        <v>0</v>
      </c>
      <c r="Q152" s="26">
        <f t="shared" si="51"/>
        <v>14386</v>
      </c>
      <c r="R152" s="26">
        <f t="shared" si="52"/>
        <v>14670</v>
      </c>
      <c r="S152" s="26">
        <f t="shared" si="53"/>
        <v>14784</v>
      </c>
      <c r="U152" s="67">
        <f>IF(B152=C152,0,IF(S152&lt;&gt;"-",(S152)/Přehled!$A$1,0))</f>
        <v>35.200000000000003</v>
      </c>
    </row>
    <row r="153" spans="1:21" x14ac:dyDescent="0.25">
      <c r="A153" s="233">
        <v>151</v>
      </c>
      <c r="B153" s="235">
        <v>21134</v>
      </c>
      <c r="C153" s="236"/>
      <c r="D153" s="235">
        <v>1800</v>
      </c>
      <c r="E153" s="230">
        <f t="shared" si="40"/>
        <v>900</v>
      </c>
      <c r="F153" s="230">
        <f t="shared" si="41"/>
        <v>300</v>
      </c>
      <c r="G153" s="230">
        <f t="shared" si="42"/>
        <v>75</v>
      </c>
      <c r="H153" s="236">
        <f t="shared" si="43"/>
        <v>15</v>
      </c>
      <c r="I153" s="235">
        <f t="shared" si="44"/>
        <v>3420</v>
      </c>
      <c r="J153" s="230">
        <f t="shared" si="45"/>
        <v>1710</v>
      </c>
      <c r="K153" s="230">
        <f t="shared" si="46"/>
        <v>570</v>
      </c>
      <c r="L153" s="230">
        <f t="shared" si="47"/>
        <v>143</v>
      </c>
      <c r="M153" s="236">
        <f t="shared" si="48"/>
        <v>29</v>
      </c>
      <c r="N153" s="26"/>
      <c r="O153" s="26">
        <f t="shared" si="49"/>
        <v>14294</v>
      </c>
      <c r="P153" s="26">
        <f t="shared" si="50"/>
        <v>0</v>
      </c>
      <c r="Q153" s="26">
        <f t="shared" si="51"/>
        <v>14864</v>
      </c>
      <c r="R153" s="26">
        <f t="shared" si="52"/>
        <v>15148</v>
      </c>
      <c r="S153" s="26">
        <f t="shared" si="53"/>
        <v>15262</v>
      </c>
      <c r="U153" s="67">
        <f>IF(B153=C153,0,IF(S153&lt;&gt;"-",(S153)/Přehled!$A$1,0))</f>
        <v>36.338095238095235</v>
      </c>
    </row>
    <row r="154" spans="1:21" x14ac:dyDescent="0.25">
      <c r="A154" s="233">
        <v>152</v>
      </c>
      <c r="B154" s="235">
        <v>21663</v>
      </c>
      <c r="C154" s="236"/>
      <c r="D154" s="235">
        <v>1815</v>
      </c>
      <c r="E154" s="230">
        <f t="shared" si="40"/>
        <v>910</v>
      </c>
      <c r="F154" s="230">
        <f t="shared" si="41"/>
        <v>305</v>
      </c>
      <c r="G154" s="230">
        <f t="shared" si="42"/>
        <v>75</v>
      </c>
      <c r="H154" s="236">
        <f t="shared" si="43"/>
        <v>15</v>
      </c>
      <c r="I154" s="235">
        <f t="shared" si="44"/>
        <v>3449</v>
      </c>
      <c r="J154" s="230">
        <f t="shared" si="45"/>
        <v>1729</v>
      </c>
      <c r="K154" s="230">
        <f t="shared" si="46"/>
        <v>580</v>
      </c>
      <c r="L154" s="230">
        <f t="shared" si="47"/>
        <v>143</v>
      </c>
      <c r="M154" s="236">
        <f t="shared" si="48"/>
        <v>29</v>
      </c>
      <c r="N154" s="26"/>
      <c r="O154" s="26">
        <f t="shared" si="49"/>
        <v>14765</v>
      </c>
      <c r="P154" s="26">
        <f t="shared" si="50"/>
        <v>0</v>
      </c>
      <c r="Q154" s="26">
        <f t="shared" si="51"/>
        <v>15325</v>
      </c>
      <c r="R154" s="26">
        <f t="shared" si="52"/>
        <v>15619</v>
      </c>
      <c r="S154" s="26">
        <f t="shared" si="53"/>
        <v>15733</v>
      </c>
      <c r="U154" s="67">
        <f>IF(B154=C154,0,IF(S154&lt;&gt;"-",(S154)/Přehled!$A$1,0))</f>
        <v>37.459523809523809</v>
      </c>
    </row>
    <row r="155" spans="1:21" x14ac:dyDescent="0.25">
      <c r="A155" s="233">
        <v>153</v>
      </c>
      <c r="B155" s="235">
        <v>22204</v>
      </c>
      <c r="C155" s="236"/>
      <c r="D155" s="235">
        <v>1825</v>
      </c>
      <c r="E155" s="230">
        <f t="shared" si="40"/>
        <v>915</v>
      </c>
      <c r="F155" s="230">
        <f t="shared" si="41"/>
        <v>305</v>
      </c>
      <c r="G155" s="230">
        <f t="shared" si="42"/>
        <v>75</v>
      </c>
      <c r="H155" s="236">
        <f t="shared" si="43"/>
        <v>15</v>
      </c>
      <c r="I155" s="235">
        <f t="shared" si="44"/>
        <v>3468</v>
      </c>
      <c r="J155" s="230">
        <f t="shared" si="45"/>
        <v>1739</v>
      </c>
      <c r="K155" s="230">
        <f t="shared" si="46"/>
        <v>580</v>
      </c>
      <c r="L155" s="230">
        <f t="shared" si="47"/>
        <v>143</v>
      </c>
      <c r="M155" s="236">
        <f t="shared" si="48"/>
        <v>29</v>
      </c>
      <c r="N155" s="26"/>
      <c r="O155" s="26">
        <f t="shared" si="49"/>
        <v>15268</v>
      </c>
      <c r="P155" s="26">
        <f t="shared" si="50"/>
        <v>0</v>
      </c>
      <c r="Q155" s="26">
        <f t="shared" si="51"/>
        <v>15837</v>
      </c>
      <c r="R155" s="26">
        <f t="shared" si="52"/>
        <v>16131</v>
      </c>
      <c r="S155" s="26">
        <f t="shared" si="53"/>
        <v>16245</v>
      </c>
      <c r="U155" s="67">
        <f>IF(B155=C155,0,IF(S155&lt;&gt;"-",(S155)/Přehled!$A$1,0))</f>
        <v>38.678571428571431</v>
      </c>
    </row>
    <row r="156" spans="1:21" x14ac:dyDescent="0.25">
      <c r="A156" s="233">
        <v>154</v>
      </c>
      <c r="B156" s="235">
        <v>22759</v>
      </c>
      <c r="C156" s="236"/>
      <c r="D156" s="235">
        <v>1840</v>
      </c>
      <c r="E156" s="230">
        <f t="shared" si="40"/>
        <v>920</v>
      </c>
      <c r="F156" s="230">
        <f t="shared" si="41"/>
        <v>305</v>
      </c>
      <c r="G156" s="230">
        <f t="shared" si="42"/>
        <v>75</v>
      </c>
      <c r="H156" s="236">
        <f t="shared" si="43"/>
        <v>15</v>
      </c>
      <c r="I156" s="235">
        <f t="shared" si="44"/>
        <v>3496</v>
      </c>
      <c r="J156" s="230">
        <f t="shared" si="45"/>
        <v>1748</v>
      </c>
      <c r="K156" s="230">
        <f t="shared" si="46"/>
        <v>580</v>
      </c>
      <c r="L156" s="230">
        <f t="shared" si="47"/>
        <v>143</v>
      </c>
      <c r="M156" s="236">
        <f t="shared" si="48"/>
        <v>29</v>
      </c>
      <c r="N156" s="26"/>
      <c r="O156" s="26">
        <f t="shared" si="49"/>
        <v>15767</v>
      </c>
      <c r="P156" s="26">
        <f t="shared" si="50"/>
        <v>0</v>
      </c>
      <c r="Q156" s="26">
        <f t="shared" si="51"/>
        <v>16355</v>
      </c>
      <c r="R156" s="26">
        <f t="shared" si="52"/>
        <v>16649</v>
      </c>
      <c r="S156" s="26">
        <f t="shared" si="53"/>
        <v>16763</v>
      </c>
      <c r="U156" s="67">
        <f>IF(B156=C156,0,IF(S156&lt;&gt;"-",(S156)/Přehled!$A$1,0))</f>
        <v>39.911904761904765</v>
      </c>
    </row>
    <row r="157" spans="1:21" x14ac:dyDescent="0.25">
      <c r="A157" s="233">
        <v>155</v>
      </c>
      <c r="B157" s="235">
        <v>23328</v>
      </c>
      <c r="C157" s="236"/>
      <c r="D157" s="235">
        <v>1855</v>
      </c>
      <c r="E157" s="230">
        <f t="shared" si="40"/>
        <v>930</v>
      </c>
      <c r="F157" s="230">
        <f t="shared" si="41"/>
        <v>310</v>
      </c>
      <c r="G157" s="230">
        <f t="shared" si="42"/>
        <v>80</v>
      </c>
      <c r="H157" s="236">
        <f t="shared" si="43"/>
        <v>15</v>
      </c>
      <c r="I157" s="235">
        <f t="shared" si="44"/>
        <v>3525</v>
      </c>
      <c r="J157" s="230">
        <f t="shared" si="45"/>
        <v>1767</v>
      </c>
      <c r="K157" s="230">
        <f t="shared" si="46"/>
        <v>589</v>
      </c>
      <c r="L157" s="230">
        <f t="shared" si="47"/>
        <v>152</v>
      </c>
      <c r="M157" s="236">
        <f t="shared" si="48"/>
        <v>29</v>
      </c>
      <c r="N157" s="26"/>
      <c r="O157" s="26">
        <f t="shared" si="49"/>
        <v>16278</v>
      </c>
      <c r="P157" s="26">
        <f t="shared" si="50"/>
        <v>0</v>
      </c>
      <c r="Q157" s="26">
        <f t="shared" si="51"/>
        <v>16858</v>
      </c>
      <c r="R157" s="26">
        <f t="shared" si="52"/>
        <v>17143</v>
      </c>
      <c r="S157" s="26">
        <f t="shared" si="53"/>
        <v>17266</v>
      </c>
      <c r="U157" s="67">
        <f>IF(B157=C157,0,IF(S157&lt;&gt;"-",(S157)/Přehled!$A$1,0))</f>
        <v>41.109523809523807</v>
      </c>
    </row>
    <row r="158" spans="1:21" x14ac:dyDescent="0.25">
      <c r="A158" s="233">
        <v>156</v>
      </c>
      <c r="B158" s="235">
        <v>23911</v>
      </c>
      <c r="C158" s="236"/>
      <c r="D158" s="235">
        <v>1870</v>
      </c>
      <c r="E158" s="230">
        <f t="shared" si="40"/>
        <v>935</v>
      </c>
      <c r="F158" s="230">
        <f t="shared" si="41"/>
        <v>310</v>
      </c>
      <c r="G158" s="230">
        <f t="shared" si="42"/>
        <v>80</v>
      </c>
      <c r="H158" s="236">
        <f t="shared" si="43"/>
        <v>15</v>
      </c>
      <c r="I158" s="235">
        <f t="shared" si="44"/>
        <v>3553</v>
      </c>
      <c r="J158" s="230">
        <f t="shared" si="45"/>
        <v>1777</v>
      </c>
      <c r="K158" s="230">
        <f t="shared" si="46"/>
        <v>589</v>
      </c>
      <c r="L158" s="230">
        <f t="shared" si="47"/>
        <v>152</v>
      </c>
      <c r="M158" s="236">
        <f t="shared" si="48"/>
        <v>29</v>
      </c>
      <c r="N158" s="26"/>
      <c r="O158" s="26">
        <f t="shared" si="49"/>
        <v>16805</v>
      </c>
      <c r="P158" s="26">
        <f t="shared" si="50"/>
        <v>0</v>
      </c>
      <c r="Q158" s="26">
        <f t="shared" si="51"/>
        <v>17403</v>
      </c>
      <c r="R158" s="26">
        <f t="shared" si="52"/>
        <v>17688</v>
      </c>
      <c r="S158" s="26">
        <f t="shared" si="53"/>
        <v>17811</v>
      </c>
      <c r="U158" s="67">
        <f>IF(B158=C158,0,IF(S158&lt;&gt;"-",(S158)/Přehled!$A$1,0))</f>
        <v>42.407142857142858</v>
      </c>
    </row>
    <row r="159" spans="1:21" x14ac:dyDescent="0.25">
      <c r="A159" s="233">
        <v>157</v>
      </c>
      <c r="B159" s="235">
        <v>24509</v>
      </c>
      <c r="C159" s="236"/>
      <c r="D159" s="235">
        <v>1885</v>
      </c>
      <c r="E159" s="230">
        <f t="shared" si="40"/>
        <v>945</v>
      </c>
      <c r="F159" s="230">
        <f t="shared" si="41"/>
        <v>315</v>
      </c>
      <c r="G159" s="230">
        <f t="shared" si="42"/>
        <v>80</v>
      </c>
      <c r="H159" s="236">
        <f t="shared" si="43"/>
        <v>15</v>
      </c>
      <c r="I159" s="235">
        <f t="shared" si="44"/>
        <v>3582</v>
      </c>
      <c r="J159" s="230">
        <f t="shared" si="45"/>
        <v>1796</v>
      </c>
      <c r="K159" s="230">
        <f t="shared" si="46"/>
        <v>599</v>
      </c>
      <c r="L159" s="230">
        <f t="shared" si="47"/>
        <v>152</v>
      </c>
      <c r="M159" s="236">
        <f t="shared" si="48"/>
        <v>29</v>
      </c>
      <c r="N159" s="26"/>
      <c r="O159" s="26">
        <f t="shared" si="49"/>
        <v>17345</v>
      </c>
      <c r="P159" s="26">
        <f t="shared" si="50"/>
        <v>0</v>
      </c>
      <c r="Q159" s="26">
        <f t="shared" si="51"/>
        <v>17933</v>
      </c>
      <c r="R159" s="26">
        <f t="shared" si="52"/>
        <v>18228</v>
      </c>
      <c r="S159" s="26">
        <f t="shared" si="53"/>
        <v>18351</v>
      </c>
      <c r="U159" s="67">
        <f>IF(B159=C159,0,IF(S159&lt;&gt;"-",(S159)/Přehled!$A$1,0))</f>
        <v>43.692857142857143</v>
      </c>
    </row>
    <row r="160" spans="1:21" x14ac:dyDescent="0.25">
      <c r="A160" s="233">
        <v>158</v>
      </c>
      <c r="B160" s="235">
        <v>25122</v>
      </c>
      <c r="C160" s="236"/>
      <c r="D160" s="235">
        <v>1900</v>
      </c>
      <c r="E160" s="230">
        <f t="shared" si="40"/>
        <v>950</v>
      </c>
      <c r="F160" s="230">
        <f t="shared" si="41"/>
        <v>315</v>
      </c>
      <c r="G160" s="230">
        <f t="shared" si="42"/>
        <v>80</v>
      </c>
      <c r="H160" s="236">
        <f t="shared" si="43"/>
        <v>15</v>
      </c>
      <c r="I160" s="235">
        <f t="shared" si="44"/>
        <v>3610</v>
      </c>
      <c r="J160" s="230">
        <f t="shared" si="45"/>
        <v>1805</v>
      </c>
      <c r="K160" s="230">
        <f t="shared" si="46"/>
        <v>599</v>
      </c>
      <c r="L160" s="230">
        <f t="shared" si="47"/>
        <v>152</v>
      </c>
      <c r="M160" s="236">
        <f t="shared" si="48"/>
        <v>29</v>
      </c>
      <c r="N160" s="26"/>
      <c r="O160" s="26">
        <f t="shared" si="49"/>
        <v>17902</v>
      </c>
      <c r="P160" s="26">
        <f t="shared" si="50"/>
        <v>0</v>
      </c>
      <c r="Q160" s="26">
        <f t="shared" si="51"/>
        <v>18509</v>
      </c>
      <c r="R160" s="26">
        <f t="shared" si="52"/>
        <v>18804</v>
      </c>
      <c r="S160" s="26">
        <f t="shared" si="53"/>
        <v>18927</v>
      </c>
      <c r="U160" s="67">
        <f>IF(B160=C160,0,IF(S160&lt;&gt;"-",(S160)/Přehled!$A$1,0))</f>
        <v>45.064285714285717</v>
      </c>
    </row>
    <row r="161" spans="1:21" x14ac:dyDescent="0.25">
      <c r="A161" s="233">
        <v>159</v>
      </c>
      <c r="B161" s="235">
        <v>25750</v>
      </c>
      <c r="C161" s="236"/>
      <c r="D161" s="235">
        <v>1915</v>
      </c>
      <c r="E161" s="230">
        <f t="shared" si="40"/>
        <v>960</v>
      </c>
      <c r="F161" s="230">
        <f t="shared" si="41"/>
        <v>320</v>
      </c>
      <c r="G161" s="230">
        <f t="shared" si="42"/>
        <v>80</v>
      </c>
      <c r="H161" s="236">
        <f t="shared" si="43"/>
        <v>15</v>
      </c>
      <c r="I161" s="235">
        <f t="shared" si="44"/>
        <v>3639</v>
      </c>
      <c r="J161" s="230">
        <f t="shared" si="45"/>
        <v>1824</v>
      </c>
      <c r="K161" s="230">
        <f t="shared" si="46"/>
        <v>608</v>
      </c>
      <c r="L161" s="230">
        <f t="shared" si="47"/>
        <v>152</v>
      </c>
      <c r="M161" s="236">
        <f t="shared" si="48"/>
        <v>29</v>
      </c>
      <c r="N161" s="26"/>
      <c r="O161" s="26">
        <f t="shared" si="49"/>
        <v>18472</v>
      </c>
      <c r="P161" s="26">
        <f t="shared" si="50"/>
        <v>0</v>
      </c>
      <c r="Q161" s="26">
        <f t="shared" si="51"/>
        <v>19071</v>
      </c>
      <c r="R161" s="26">
        <f t="shared" si="52"/>
        <v>19375</v>
      </c>
      <c r="S161" s="26">
        <f t="shared" si="53"/>
        <v>19498</v>
      </c>
      <c r="U161" s="67">
        <f>IF(B161=C161,0,IF(S161&lt;&gt;"-",(S161)/Přehled!$A$1,0))</f>
        <v>46.423809523809524</v>
      </c>
    </row>
    <row r="162" spans="1:21" s="22" customFormat="1" x14ac:dyDescent="0.25">
      <c r="A162" s="98">
        <v>160</v>
      </c>
      <c r="B162" s="34">
        <v>26394</v>
      </c>
      <c r="C162" s="7"/>
      <c r="D162" s="34">
        <v>1930</v>
      </c>
      <c r="E162" s="41">
        <f t="shared" si="40"/>
        <v>965</v>
      </c>
      <c r="F162" s="41">
        <f t="shared" si="41"/>
        <v>320</v>
      </c>
      <c r="G162" s="41">
        <f t="shared" si="42"/>
        <v>80</v>
      </c>
      <c r="H162" s="7">
        <f t="shared" si="43"/>
        <v>15</v>
      </c>
      <c r="I162" s="34">
        <f t="shared" si="44"/>
        <v>3667</v>
      </c>
      <c r="J162" s="41">
        <f t="shared" si="45"/>
        <v>1834</v>
      </c>
      <c r="K162" s="41">
        <f t="shared" si="46"/>
        <v>608</v>
      </c>
      <c r="L162" s="41">
        <f t="shared" si="47"/>
        <v>152</v>
      </c>
      <c r="M162" s="7">
        <f t="shared" si="48"/>
        <v>29</v>
      </c>
      <c r="N162" s="36"/>
      <c r="O162" s="35">
        <f t="shared" si="49"/>
        <v>19060</v>
      </c>
      <c r="P162" s="35">
        <f t="shared" si="50"/>
        <v>0</v>
      </c>
      <c r="Q162" s="35">
        <f t="shared" si="51"/>
        <v>19677</v>
      </c>
      <c r="R162" s="35">
        <f t="shared" si="52"/>
        <v>19981</v>
      </c>
      <c r="S162" s="35">
        <f t="shared" si="53"/>
        <v>20104</v>
      </c>
      <c r="T162" s="36"/>
      <c r="U162" s="67">
        <f>IF(B162=C162,0,IF(S162&lt;&gt;"-",(S162)/Přehled!$A$1,0))</f>
        <v>47.866666666666667</v>
      </c>
    </row>
    <row r="163" spans="1:21" s="22" customFormat="1" x14ac:dyDescent="0.25">
      <c r="A163" s="98">
        <v>161</v>
      </c>
      <c r="B163" s="34">
        <v>27054</v>
      </c>
      <c r="C163" s="7"/>
      <c r="D163" s="34">
        <v>1940</v>
      </c>
      <c r="E163" s="41">
        <f t="shared" si="40"/>
        <v>970</v>
      </c>
      <c r="F163" s="41">
        <f t="shared" si="41"/>
        <v>325</v>
      </c>
      <c r="G163" s="41">
        <f t="shared" si="42"/>
        <v>80</v>
      </c>
      <c r="H163" s="7">
        <f t="shared" si="43"/>
        <v>15</v>
      </c>
      <c r="I163" s="34">
        <f t="shared" si="44"/>
        <v>3686</v>
      </c>
      <c r="J163" s="41">
        <f t="shared" si="45"/>
        <v>1843</v>
      </c>
      <c r="K163" s="41">
        <f t="shared" si="46"/>
        <v>618</v>
      </c>
      <c r="L163" s="41">
        <f t="shared" si="47"/>
        <v>152</v>
      </c>
      <c r="M163" s="7">
        <f t="shared" si="48"/>
        <v>29</v>
      </c>
      <c r="N163" s="36"/>
      <c r="O163" s="35">
        <f t="shared" si="49"/>
        <v>19682</v>
      </c>
      <c r="P163" s="35">
        <f t="shared" si="50"/>
        <v>0</v>
      </c>
      <c r="Q163" s="35">
        <f t="shared" si="51"/>
        <v>20289</v>
      </c>
      <c r="R163" s="35">
        <f t="shared" si="52"/>
        <v>20603</v>
      </c>
      <c r="S163" s="35">
        <f t="shared" si="53"/>
        <v>20726</v>
      </c>
      <c r="U163" s="67">
        <f>IF(B163=C163,0,IF(S163&lt;&gt;"-",(S163)/Přehled!$A$1,0))</f>
        <v>49.347619047619048</v>
      </c>
    </row>
    <row r="164" spans="1:21" s="22" customFormat="1" x14ac:dyDescent="0.25">
      <c r="A164" s="250">
        <v>162</v>
      </c>
      <c r="B164" s="94">
        <v>27730</v>
      </c>
      <c r="C164" s="95"/>
      <c r="D164" s="94">
        <v>1955</v>
      </c>
      <c r="E164" s="97">
        <f t="shared" si="40"/>
        <v>980</v>
      </c>
      <c r="F164" s="97">
        <f t="shared" si="41"/>
        <v>325</v>
      </c>
      <c r="G164" s="97">
        <f t="shared" si="42"/>
        <v>80</v>
      </c>
      <c r="H164" s="95">
        <f t="shared" si="43"/>
        <v>15</v>
      </c>
      <c r="I164" s="94">
        <f t="shared" si="44"/>
        <v>3715</v>
      </c>
      <c r="J164" s="97">
        <f t="shared" si="45"/>
        <v>1862</v>
      </c>
      <c r="K164" s="97">
        <f t="shared" si="46"/>
        <v>618</v>
      </c>
      <c r="L164" s="97">
        <f t="shared" si="47"/>
        <v>152</v>
      </c>
      <c r="M164" s="95">
        <f t="shared" si="48"/>
        <v>29</v>
      </c>
      <c r="N164" s="36"/>
      <c r="O164" s="35">
        <f t="shared" si="49"/>
        <v>20300</v>
      </c>
      <c r="P164" s="35">
        <f t="shared" si="50"/>
        <v>0</v>
      </c>
      <c r="Q164" s="35">
        <f t="shared" si="51"/>
        <v>20917</v>
      </c>
      <c r="R164" s="35">
        <f t="shared" si="52"/>
        <v>21231</v>
      </c>
      <c r="S164" s="35">
        <f t="shared" si="53"/>
        <v>21354</v>
      </c>
      <c r="U164" s="67">
        <f>IF(B164=C164,0,IF(S164&lt;&gt;"-",(S164)/Přehled!$A$1,0))</f>
        <v>50.842857142857142</v>
      </c>
    </row>
    <row r="165" spans="1:21" s="22" customFormat="1" x14ac:dyDescent="0.25">
      <c r="A165" s="98">
        <v>163</v>
      </c>
      <c r="B165" s="34">
        <v>28423</v>
      </c>
      <c r="C165" s="7"/>
      <c r="D165" s="34">
        <v>1970</v>
      </c>
      <c r="E165" s="41">
        <f t="shared" si="40"/>
        <v>985</v>
      </c>
      <c r="F165" s="41">
        <f t="shared" si="41"/>
        <v>330</v>
      </c>
      <c r="G165" s="41">
        <f t="shared" si="42"/>
        <v>85</v>
      </c>
      <c r="H165" s="7">
        <f t="shared" si="43"/>
        <v>15</v>
      </c>
      <c r="I165" s="34">
        <f t="shared" si="44"/>
        <v>3743</v>
      </c>
      <c r="J165" s="41">
        <f t="shared" si="45"/>
        <v>1872</v>
      </c>
      <c r="K165" s="41">
        <f t="shared" si="46"/>
        <v>627</v>
      </c>
      <c r="L165" s="41">
        <f t="shared" si="47"/>
        <v>162</v>
      </c>
      <c r="M165" s="7">
        <f t="shared" si="48"/>
        <v>29</v>
      </c>
      <c r="N165" s="36"/>
      <c r="O165" s="35">
        <f t="shared" si="49"/>
        <v>20937</v>
      </c>
      <c r="P165" s="35">
        <f t="shared" si="50"/>
        <v>0</v>
      </c>
      <c r="Q165" s="35">
        <f t="shared" si="51"/>
        <v>21554</v>
      </c>
      <c r="R165" s="35">
        <f t="shared" si="52"/>
        <v>21857</v>
      </c>
      <c r="S165" s="35">
        <f t="shared" si="53"/>
        <v>21990</v>
      </c>
      <c r="U165" s="67">
        <f>IF(B165=C165,0,IF(S165&lt;&gt;"-",(S165)/Přehled!$A$1,0))</f>
        <v>52.357142857142854</v>
      </c>
    </row>
    <row r="166" spans="1:21" s="22" customFormat="1" x14ac:dyDescent="0.25">
      <c r="A166" s="98">
        <v>164</v>
      </c>
      <c r="B166" s="34">
        <v>29134</v>
      </c>
      <c r="C166" s="7"/>
      <c r="D166" s="34">
        <v>1985</v>
      </c>
      <c r="E166" s="41">
        <f t="shared" si="40"/>
        <v>995</v>
      </c>
      <c r="F166" s="41">
        <f t="shared" si="41"/>
        <v>330</v>
      </c>
      <c r="G166" s="41">
        <f t="shared" si="42"/>
        <v>85</v>
      </c>
      <c r="H166" s="7">
        <f t="shared" si="43"/>
        <v>15</v>
      </c>
      <c r="I166" s="34">
        <f t="shared" si="44"/>
        <v>3772</v>
      </c>
      <c r="J166" s="41">
        <f t="shared" si="45"/>
        <v>1891</v>
      </c>
      <c r="K166" s="41">
        <f t="shared" si="46"/>
        <v>627</v>
      </c>
      <c r="L166" s="41">
        <f t="shared" si="47"/>
        <v>162</v>
      </c>
      <c r="M166" s="7">
        <f t="shared" si="48"/>
        <v>29</v>
      </c>
      <c r="N166" s="36"/>
      <c r="O166" s="35">
        <f t="shared" si="49"/>
        <v>21590</v>
      </c>
      <c r="P166" s="35">
        <f t="shared" si="50"/>
        <v>0</v>
      </c>
      <c r="Q166" s="35">
        <f t="shared" si="51"/>
        <v>22217</v>
      </c>
      <c r="R166" s="35">
        <f t="shared" si="52"/>
        <v>22520</v>
      </c>
      <c r="S166" s="35">
        <f t="shared" si="53"/>
        <v>22653</v>
      </c>
      <c r="U166" s="67">
        <f>IF(B166=C166,0,IF(S166&lt;&gt;"-",(S166)/Přehled!$A$1,0))</f>
        <v>53.935714285714283</v>
      </c>
    </row>
    <row r="167" spans="1:21" s="22" customFormat="1" x14ac:dyDescent="0.25">
      <c r="A167" s="98">
        <v>165</v>
      </c>
      <c r="B167" s="34">
        <v>29862</v>
      </c>
      <c r="C167" s="7"/>
      <c r="D167" s="34">
        <v>2000</v>
      </c>
      <c r="E167" s="41">
        <f t="shared" si="40"/>
        <v>1000</v>
      </c>
      <c r="F167" s="41">
        <f t="shared" si="41"/>
        <v>335</v>
      </c>
      <c r="G167" s="41">
        <f t="shared" si="42"/>
        <v>85</v>
      </c>
      <c r="H167" s="7">
        <f t="shared" si="43"/>
        <v>15</v>
      </c>
      <c r="I167" s="34">
        <f t="shared" si="44"/>
        <v>3800</v>
      </c>
      <c r="J167" s="41">
        <f t="shared" si="45"/>
        <v>1900</v>
      </c>
      <c r="K167" s="41">
        <f t="shared" si="46"/>
        <v>637</v>
      </c>
      <c r="L167" s="41">
        <f t="shared" si="47"/>
        <v>162</v>
      </c>
      <c r="M167" s="7">
        <f t="shared" si="48"/>
        <v>29</v>
      </c>
      <c r="N167" s="36"/>
      <c r="O167" s="35">
        <f t="shared" si="49"/>
        <v>22262</v>
      </c>
      <c r="P167" s="35">
        <f t="shared" si="50"/>
        <v>0</v>
      </c>
      <c r="Q167" s="35">
        <f t="shared" si="51"/>
        <v>22888</v>
      </c>
      <c r="R167" s="35">
        <f t="shared" si="52"/>
        <v>23201</v>
      </c>
      <c r="S167" s="35">
        <f t="shared" si="53"/>
        <v>23334</v>
      </c>
      <c r="U167" s="67">
        <f>IF(B167=C167,0,IF(S167&lt;&gt;"-",(S167)/Přehled!$A$1,0))</f>
        <v>55.557142857142857</v>
      </c>
    </row>
    <row r="168" spans="1:21" s="22" customFormat="1" x14ac:dyDescent="0.25">
      <c r="A168" s="98">
        <v>166</v>
      </c>
      <c r="B168" s="34">
        <v>30609</v>
      </c>
      <c r="C168" s="7"/>
      <c r="D168" s="34">
        <v>2015</v>
      </c>
      <c r="E168" s="41">
        <f t="shared" si="40"/>
        <v>1010</v>
      </c>
      <c r="F168" s="41">
        <f t="shared" si="41"/>
        <v>335</v>
      </c>
      <c r="G168" s="41">
        <f t="shared" si="42"/>
        <v>85</v>
      </c>
      <c r="H168" s="7">
        <f t="shared" si="43"/>
        <v>15</v>
      </c>
      <c r="I168" s="34">
        <f t="shared" si="44"/>
        <v>3829</v>
      </c>
      <c r="J168" s="41">
        <f t="shared" si="45"/>
        <v>1919</v>
      </c>
      <c r="K168" s="41">
        <f t="shared" si="46"/>
        <v>637</v>
      </c>
      <c r="L168" s="41">
        <f t="shared" si="47"/>
        <v>162</v>
      </c>
      <c r="M168" s="7">
        <f t="shared" si="48"/>
        <v>29</v>
      </c>
      <c r="N168" s="36"/>
      <c r="O168" s="35">
        <f t="shared" si="49"/>
        <v>22951</v>
      </c>
      <c r="P168" s="35">
        <f t="shared" si="50"/>
        <v>0</v>
      </c>
      <c r="Q168" s="35">
        <f t="shared" si="51"/>
        <v>23587</v>
      </c>
      <c r="R168" s="35">
        <f t="shared" si="52"/>
        <v>23900</v>
      </c>
      <c r="S168" s="35">
        <f t="shared" si="53"/>
        <v>24033</v>
      </c>
      <c r="U168" s="67">
        <f>IF(B168=C168,0,IF(S168&lt;&gt;"-",(S168)/Přehled!$A$1,0))</f>
        <v>57.221428571428568</v>
      </c>
    </row>
    <row r="169" spans="1:21" s="22" customFormat="1" x14ac:dyDescent="0.25">
      <c r="A169" s="98">
        <v>167</v>
      </c>
      <c r="B169" s="34">
        <v>31374</v>
      </c>
      <c r="C169" s="7"/>
      <c r="D169" s="34">
        <v>2030</v>
      </c>
      <c r="E169" s="41">
        <f t="shared" si="40"/>
        <v>1015</v>
      </c>
      <c r="F169" s="41">
        <f t="shared" si="41"/>
        <v>340</v>
      </c>
      <c r="G169" s="41">
        <f t="shared" si="42"/>
        <v>85</v>
      </c>
      <c r="H169" s="7">
        <f t="shared" si="43"/>
        <v>15</v>
      </c>
      <c r="I169" s="34">
        <f t="shared" si="44"/>
        <v>3857</v>
      </c>
      <c r="J169" s="41">
        <f t="shared" si="45"/>
        <v>1929</v>
      </c>
      <c r="K169" s="41">
        <f t="shared" si="46"/>
        <v>646</v>
      </c>
      <c r="L169" s="41">
        <f t="shared" si="47"/>
        <v>162</v>
      </c>
      <c r="M169" s="7">
        <f t="shared" si="48"/>
        <v>29</v>
      </c>
      <c r="N169" s="36"/>
      <c r="O169" s="35">
        <f t="shared" si="49"/>
        <v>23660</v>
      </c>
      <c r="P169" s="35">
        <f t="shared" si="50"/>
        <v>0</v>
      </c>
      <c r="Q169" s="35">
        <f t="shared" si="51"/>
        <v>24296</v>
      </c>
      <c r="R169" s="35">
        <f t="shared" si="52"/>
        <v>24618</v>
      </c>
      <c r="S169" s="35">
        <f t="shared" si="53"/>
        <v>24751</v>
      </c>
      <c r="U169" s="67">
        <f>IF(B169=C169,0,IF(S169&lt;&gt;"-",(S169)/Přehled!$A$1,0))</f>
        <v>58.930952380952384</v>
      </c>
    </row>
    <row r="170" spans="1:21" s="22" customFormat="1" x14ac:dyDescent="0.25">
      <c r="A170" s="98">
        <v>168</v>
      </c>
      <c r="B170" s="34">
        <v>32158</v>
      </c>
      <c r="C170" s="7"/>
      <c r="D170" s="34">
        <v>2045</v>
      </c>
      <c r="E170" s="41">
        <f t="shared" si="40"/>
        <v>1025</v>
      </c>
      <c r="F170" s="41">
        <f t="shared" si="41"/>
        <v>340</v>
      </c>
      <c r="G170" s="41">
        <f t="shared" si="42"/>
        <v>85</v>
      </c>
      <c r="H170" s="7">
        <f t="shared" si="43"/>
        <v>15</v>
      </c>
      <c r="I170" s="34">
        <f t="shared" si="44"/>
        <v>3886</v>
      </c>
      <c r="J170" s="41">
        <f t="shared" si="45"/>
        <v>1948</v>
      </c>
      <c r="K170" s="41">
        <f t="shared" si="46"/>
        <v>646</v>
      </c>
      <c r="L170" s="41">
        <f t="shared" si="47"/>
        <v>162</v>
      </c>
      <c r="M170" s="7">
        <f t="shared" si="48"/>
        <v>29</v>
      </c>
      <c r="N170" s="36"/>
      <c r="O170" s="35">
        <f t="shared" si="49"/>
        <v>24386</v>
      </c>
      <c r="P170" s="35">
        <f t="shared" si="50"/>
        <v>0</v>
      </c>
      <c r="Q170" s="35">
        <f t="shared" si="51"/>
        <v>25032</v>
      </c>
      <c r="R170" s="35">
        <f t="shared" si="52"/>
        <v>25354</v>
      </c>
      <c r="S170" s="35">
        <f t="shared" si="53"/>
        <v>25487</v>
      </c>
      <c r="U170" s="67">
        <f>IF(B170=C170,0,IF(S170&lt;&gt;"-",(S170)/Přehled!$A$1,0))</f>
        <v>60.68333333333333</v>
      </c>
    </row>
    <row r="171" spans="1:21" s="22" customFormat="1" x14ac:dyDescent="0.25">
      <c r="A171" s="98">
        <v>169</v>
      </c>
      <c r="B171" s="34">
        <v>32962</v>
      </c>
      <c r="C171" s="7"/>
      <c r="D171" s="34">
        <v>2060</v>
      </c>
      <c r="E171" s="41">
        <f t="shared" si="40"/>
        <v>1030</v>
      </c>
      <c r="F171" s="41">
        <f t="shared" si="41"/>
        <v>345</v>
      </c>
      <c r="G171" s="41">
        <f t="shared" si="42"/>
        <v>85</v>
      </c>
      <c r="H171" s="7">
        <f t="shared" si="43"/>
        <v>15</v>
      </c>
      <c r="I171" s="34">
        <f t="shared" si="44"/>
        <v>3914</v>
      </c>
      <c r="J171" s="41">
        <f t="shared" si="45"/>
        <v>1957</v>
      </c>
      <c r="K171" s="41">
        <f t="shared" si="46"/>
        <v>656</v>
      </c>
      <c r="L171" s="41">
        <f t="shared" si="47"/>
        <v>162</v>
      </c>
      <c r="M171" s="7">
        <f t="shared" si="48"/>
        <v>29</v>
      </c>
      <c r="N171" s="36"/>
      <c r="O171" s="35">
        <f t="shared" si="49"/>
        <v>25134</v>
      </c>
      <c r="P171" s="35">
        <f t="shared" si="50"/>
        <v>0</v>
      </c>
      <c r="Q171" s="35">
        <f t="shared" si="51"/>
        <v>25779</v>
      </c>
      <c r="R171" s="35">
        <f t="shared" si="52"/>
        <v>26111</v>
      </c>
      <c r="S171" s="35">
        <f t="shared" si="53"/>
        <v>26244</v>
      </c>
      <c r="U171" s="67">
        <f>IF(B171=C171,0,IF(S171&lt;&gt;"-",(S171)/Přehled!$A$1,0))</f>
        <v>62.485714285714288</v>
      </c>
    </row>
    <row r="172" spans="1:21" s="22" customFormat="1" x14ac:dyDescent="0.25">
      <c r="A172" s="98">
        <v>170</v>
      </c>
      <c r="B172" s="34">
        <v>33786</v>
      </c>
      <c r="C172" s="7"/>
      <c r="D172" s="34">
        <v>2075</v>
      </c>
      <c r="E172" s="41">
        <f t="shared" si="40"/>
        <v>1040</v>
      </c>
      <c r="F172" s="41">
        <f t="shared" si="41"/>
        <v>345</v>
      </c>
      <c r="G172" s="41">
        <f t="shared" si="42"/>
        <v>85</v>
      </c>
      <c r="H172" s="7">
        <f t="shared" si="43"/>
        <v>15</v>
      </c>
      <c r="I172" s="34">
        <f t="shared" si="44"/>
        <v>3943</v>
      </c>
      <c r="J172" s="41">
        <f t="shared" si="45"/>
        <v>1976</v>
      </c>
      <c r="K172" s="41">
        <f t="shared" si="46"/>
        <v>656</v>
      </c>
      <c r="L172" s="41">
        <f t="shared" si="47"/>
        <v>162</v>
      </c>
      <c r="M172" s="7">
        <f t="shared" si="48"/>
        <v>29</v>
      </c>
      <c r="N172" s="36"/>
      <c r="O172" s="35">
        <f t="shared" si="49"/>
        <v>25900</v>
      </c>
      <c r="P172" s="35">
        <f t="shared" si="50"/>
        <v>0</v>
      </c>
      <c r="Q172" s="35">
        <f t="shared" si="51"/>
        <v>26555</v>
      </c>
      <c r="R172" s="35">
        <f t="shared" si="52"/>
        <v>26887</v>
      </c>
      <c r="S172" s="35">
        <f t="shared" si="53"/>
        <v>27020</v>
      </c>
      <c r="U172" s="67">
        <f>IF(B172=C172,0,IF(S172&lt;&gt;"-",(S172)/Přehled!$A$1,0))</f>
        <v>64.333333333333329</v>
      </c>
    </row>
    <row r="173" spans="1:21" s="22" customFormat="1" x14ac:dyDescent="0.25">
      <c r="A173" s="98">
        <v>171</v>
      </c>
      <c r="B173" s="34">
        <v>34631</v>
      </c>
      <c r="C173" s="7"/>
      <c r="D173" s="34">
        <v>2090</v>
      </c>
      <c r="E173" s="41">
        <f t="shared" si="40"/>
        <v>1045</v>
      </c>
      <c r="F173" s="41">
        <f t="shared" si="41"/>
        <v>350</v>
      </c>
      <c r="G173" s="41">
        <f t="shared" si="42"/>
        <v>90</v>
      </c>
      <c r="H173" s="7">
        <f t="shared" si="43"/>
        <v>20</v>
      </c>
      <c r="I173" s="34">
        <f t="shared" si="44"/>
        <v>3971</v>
      </c>
      <c r="J173" s="41">
        <f t="shared" si="45"/>
        <v>1986</v>
      </c>
      <c r="K173" s="41">
        <f t="shared" si="46"/>
        <v>665</v>
      </c>
      <c r="L173" s="41">
        <f t="shared" si="47"/>
        <v>171</v>
      </c>
      <c r="M173" s="7">
        <f t="shared" si="48"/>
        <v>38</v>
      </c>
      <c r="N173" s="36"/>
      <c r="O173" s="35">
        <f t="shared" si="49"/>
        <v>26689</v>
      </c>
      <c r="P173" s="35">
        <f t="shared" si="50"/>
        <v>0</v>
      </c>
      <c r="Q173" s="35">
        <f t="shared" si="51"/>
        <v>27344</v>
      </c>
      <c r="R173" s="35">
        <f t="shared" si="52"/>
        <v>27667</v>
      </c>
      <c r="S173" s="35">
        <f t="shared" si="53"/>
        <v>27800</v>
      </c>
      <c r="U173" s="67">
        <f>IF(B173=C173,0,IF(S173&lt;&gt;"-",(S173)/Přehled!$A$1,0))</f>
        <v>66.19047619047619</v>
      </c>
    </row>
    <row r="174" spans="1:21" s="22" customFormat="1" x14ac:dyDescent="0.25">
      <c r="A174" s="98">
        <v>172</v>
      </c>
      <c r="B174" s="34">
        <v>35497</v>
      </c>
      <c r="C174" s="7"/>
      <c r="D174" s="34">
        <v>2105</v>
      </c>
      <c r="E174" s="41">
        <f t="shared" si="40"/>
        <v>1055</v>
      </c>
      <c r="F174" s="41">
        <f t="shared" si="41"/>
        <v>350</v>
      </c>
      <c r="G174" s="41">
        <f t="shared" si="42"/>
        <v>90</v>
      </c>
      <c r="H174" s="7">
        <f t="shared" si="43"/>
        <v>20</v>
      </c>
      <c r="I174" s="34">
        <f t="shared" si="44"/>
        <v>4000</v>
      </c>
      <c r="J174" s="41">
        <f t="shared" si="45"/>
        <v>2005</v>
      </c>
      <c r="K174" s="41">
        <f t="shared" si="46"/>
        <v>665</v>
      </c>
      <c r="L174" s="41">
        <f t="shared" si="47"/>
        <v>171</v>
      </c>
      <c r="M174" s="7">
        <f t="shared" si="48"/>
        <v>38</v>
      </c>
      <c r="N174" s="36"/>
      <c r="O174" s="35">
        <f t="shared" si="49"/>
        <v>27497</v>
      </c>
      <c r="P174" s="35">
        <f t="shared" si="50"/>
        <v>0</v>
      </c>
      <c r="Q174" s="35">
        <f t="shared" si="51"/>
        <v>28162</v>
      </c>
      <c r="R174" s="35">
        <f t="shared" si="52"/>
        <v>28485</v>
      </c>
      <c r="S174" s="35">
        <f t="shared" si="53"/>
        <v>28618</v>
      </c>
      <c r="U174" s="67">
        <f>IF(B174=C174,0,IF(S174&lt;&gt;"-",(S174)/Přehled!$A$1,0))</f>
        <v>68.138095238095232</v>
      </c>
    </row>
    <row r="175" spans="1:21" s="22" customFormat="1" x14ac:dyDescent="0.25">
      <c r="A175" s="98">
        <v>173</v>
      </c>
      <c r="B175" s="34">
        <v>36384</v>
      </c>
      <c r="C175" s="7"/>
      <c r="D175" s="34">
        <v>2120</v>
      </c>
      <c r="E175" s="41">
        <f t="shared" si="40"/>
        <v>1060</v>
      </c>
      <c r="F175" s="41">
        <f t="shared" si="41"/>
        <v>355</v>
      </c>
      <c r="G175" s="41">
        <f t="shared" si="42"/>
        <v>90</v>
      </c>
      <c r="H175" s="7">
        <f t="shared" si="43"/>
        <v>20</v>
      </c>
      <c r="I175" s="34">
        <f t="shared" si="44"/>
        <v>4028</v>
      </c>
      <c r="J175" s="41">
        <f t="shared" si="45"/>
        <v>2014</v>
      </c>
      <c r="K175" s="41">
        <f t="shared" si="46"/>
        <v>675</v>
      </c>
      <c r="L175" s="41">
        <f t="shared" si="47"/>
        <v>171</v>
      </c>
      <c r="M175" s="7">
        <f t="shared" si="48"/>
        <v>38</v>
      </c>
      <c r="N175" s="36"/>
      <c r="O175" s="35">
        <f t="shared" si="49"/>
        <v>28328</v>
      </c>
      <c r="P175" s="35">
        <f t="shared" si="50"/>
        <v>0</v>
      </c>
      <c r="Q175" s="35">
        <f t="shared" si="51"/>
        <v>28992</v>
      </c>
      <c r="R175" s="35">
        <f t="shared" si="52"/>
        <v>29325</v>
      </c>
      <c r="S175" s="35">
        <f t="shared" si="53"/>
        <v>29458</v>
      </c>
      <c r="U175" s="67">
        <f>IF(B175=C175,0,IF(S175&lt;&gt;"-",(S175)/Přehled!$A$1,0))</f>
        <v>70.138095238095232</v>
      </c>
    </row>
    <row r="176" spans="1:21" s="22" customFormat="1" x14ac:dyDescent="0.25">
      <c r="A176" s="98">
        <v>174</v>
      </c>
      <c r="B176" s="34">
        <v>37293</v>
      </c>
      <c r="C176" s="7"/>
      <c r="D176" s="34">
        <v>2130</v>
      </c>
      <c r="E176" s="41">
        <f t="shared" si="40"/>
        <v>1065</v>
      </c>
      <c r="F176" s="41">
        <f t="shared" si="41"/>
        <v>355</v>
      </c>
      <c r="G176" s="41">
        <f t="shared" si="42"/>
        <v>90</v>
      </c>
      <c r="H176" s="7">
        <f t="shared" si="43"/>
        <v>20</v>
      </c>
      <c r="I176" s="34">
        <f t="shared" si="44"/>
        <v>4047</v>
      </c>
      <c r="J176" s="41">
        <f t="shared" si="45"/>
        <v>2024</v>
      </c>
      <c r="K176" s="41">
        <f t="shared" si="46"/>
        <v>675</v>
      </c>
      <c r="L176" s="41">
        <f t="shared" si="47"/>
        <v>171</v>
      </c>
      <c r="M176" s="7">
        <f t="shared" si="48"/>
        <v>38</v>
      </c>
      <c r="N176" s="36"/>
      <c r="O176" s="35">
        <f t="shared" si="49"/>
        <v>29199</v>
      </c>
      <c r="P176" s="35">
        <f t="shared" si="50"/>
        <v>0</v>
      </c>
      <c r="Q176" s="35">
        <f t="shared" si="51"/>
        <v>29872</v>
      </c>
      <c r="R176" s="35">
        <f t="shared" si="52"/>
        <v>30205</v>
      </c>
      <c r="S176" s="35">
        <f t="shared" si="53"/>
        <v>30338</v>
      </c>
      <c r="U176" s="67">
        <f>IF(B176=C176,0,IF(S176&lt;&gt;"-",(S176)/Přehled!$A$1,0))</f>
        <v>72.233333333333334</v>
      </c>
    </row>
    <row r="177" spans="1:21" s="22" customFormat="1" x14ac:dyDescent="0.25">
      <c r="A177" s="98">
        <v>175</v>
      </c>
      <c r="B177" s="34">
        <v>38226</v>
      </c>
      <c r="C177" s="7"/>
      <c r="D177" s="34">
        <v>2145</v>
      </c>
      <c r="E177" s="41">
        <f t="shared" si="40"/>
        <v>1075</v>
      </c>
      <c r="F177" s="41">
        <f t="shared" si="41"/>
        <v>360</v>
      </c>
      <c r="G177" s="41">
        <f t="shared" si="42"/>
        <v>90</v>
      </c>
      <c r="H177" s="7">
        <f t="shared" si="43"/>
        <v>20</v>
      </c>
      <c r="I177" s="34">
        <f t="shared" si="44"/>
        <v>4076</v>
      </c>
      <c r="J177" s="41">
        <f t="shared" si="45"/>
        <v>2043</v>
      </c>
      <c r="K177" s="41">
        <f t="shared" si="46"/>
        <v>684</v>
      </c>
      <c r="L177" s="41">
        <f t="shared" si="47"/>
        <v>171</v>
      </c>
      <c r="M177" s="7">
        <f t="shared" si="48"/>
        <v>38</v>
      </c>
      <c r="N177" s="36"/>
      <c r="O177" s="35">
        <f t="shared" si="49"/>
        <v>30074</v>
      </c>
      <c r="P177" s="35">
        <f t="shared" si="50"/>
        <v>0</v>
      </c>
      <c r="Q177" s="35">
        <f t="shared" si="51"/>
        <v>30739</v>
      </c>
      <c r="R177" s="35">
        <f t="shared" si="52"/>
        <v>31081</v>
      </c>
      <c r="S177" s="35">
        <f t="shared" si="53"/>
        <v>31214</v>
      </c>
      <c r="U177" s="67">
        <f>IF(B177=C177,0,IF(S177&lt;&gt;"-",(S177)/Přehled!$A$1,0))</f>
        <v>74.319047619047623</v>
      </c>
    </row>
    <row r="178" spans="1:21" s="22" customFormat="1" x14ac:dyDescent="0.25">
      <c r="A178" s="98">
        <v>176</v>
      </c>
      <c r="B178" s="34">
        <v>39181</v>
      </c>
      <c r="C178" s="7"/>
      <c r="D178" s="34">
        <v>2160</v>
      </c>
      <c r="E178" s="41">
        <f t="shared" si="40"/>
        <v>1080</v>
      </c>
      <c r="F178" s="41">
        <f t="shared" si="41"/>
        <v>360</v>
      </c>
      <c r="G178" s="41">
        <f t="shared" si="42"/>
        <v>90</v>
      </c>
      <c r="H178" s="7">
        <f t="shared" si="43"/>
        <v>20</v>
      </c>
      <c r="I178" s="34">
        <f t="shared" si="44"/>
        <v>4104</v>
      </c>
      <c r="J178" s="41">
        <f t="shared" si="45"/>
        <v>2052</v>
      </c>
      <c r="K178" s="41">
        <f t="shared" si="46"/>
        <v>684</v>
      </c>
      <c r="L178" s="41">
        <f t="shared" si="47"/>
        <v>171</v>
      </c>
      <c r="M178" s="7">
        <f t="shared" si="48"/>
        <v>38</v>
      </c>
      <c r="N178" s="36"/>
      <c r="O178" s="35">
        <f t="shared" si="49"/>
        <v>30973</v>
      </c>
      <c r="P178" s="35">
        <f t="shared" si="50"/>
        <v>0</v>
      </c>
      <c r="Q178" s="35">
        <f t="shared" si="51"/>
        <v>31657</v>
      </c>
      <c r="R178" s="35">
        <f t="shared" si="52"/>
        <v>31999</v>
      </c>
      <c r="S178" s="35">
        <f t="shared" si="53"/>
        <v>32132</v>
      </c>
      <c r="U178" s="67">
        <f>IF(B178=C178,0,IF(S178&lt;&gt;"-",(S178)/Přehled!$A$1,0))</f>
        <v>76.504761904761907</v>
      </c>
    </row>
    <row r="179" spans="1:21" s="22" customFormat="1" x14ac:dyDescent="0.25">
      <c r="A179" s="98">
        <v>177</v>
      </c>
      <c r="B179" s="34">
        <v>40161</v>
      </c>
      <c r="C179" s="7"/>
      <c r="D179" s="34">
        <v>2175</v>
      </c>
      <c r="E179" s="41">
        <f t="shared" si="40"/>
        <v>1090</v>
      </c>
      <c r="F179" s="41">
        <f t="shared" si="41"/>
        <v>365</v>
      </c>
      <c r="G179" s="41">
        <f t="shared" si="42"/>
        <v>90</v>
      </c>
      <c r="H179" s="7">
        <f t="shared" si="43"/>
        <v>20</v>
      </c>
      <c r="I179" s="34">
        <f t="shared" si="44"/>
        <v>4133</v>
      </c>
      <c r="J179" s="41">
        <f t="shared" si="45"/>
        <v>2071</v>
      </c>
      <c r="K179" s="41">
        <f t="shared" si="46"/>
        <v>694</v>
      </c>
      <c r="L179" s="41">
        <f t="shared" si="47"/>
        <v>171</v>
      </c>
      <c r="M179" s="7">
        <f t="shared" si="48"/>
        <v>38</v>
      </c>
      <c r="N179" s="36"/>
      <c r="O179" s="35">
        <f t="shared" si="49"/>
        <v>31895</v>
      </c>
      <c r="P179" s="35">
        <f t="shared" si="50"/>
        <v>0</v>
      </c>
      <c r="Q179" s="35">
        <f t="shared" si="51"/>
        <v>32569</v>
      </c>
      <c r="R179" s="35">
        <f t="shared" si="52"/>
        <v>32921</v>
      </c>
      <c r="S179" s="35">
        <f t="shared" si="53"/>
        <v>33054</v>
      </c>
      <c r="U179" s="67">
        <f>IF(B179=C179,0,IF(S179&lt;&gt;"-",(S179)/Přehled!$A$1,0))</f>
        <v>78.7</v>
      </c>
    </row>
    <row r="180" spans="1:21" s="22" customFormat="1" x14ac:dyDescent="0.25">
      <c r="A180" s="98">
        <v>178</v>
      </c>
      <c r="B180" s="34">
        <v>41165</v>
      </c>
      <c r="C180" s="7"/>
      <c r="D180" s="34">
        <v>2190</v>
      </c>
      <c r="E180" s="41">
        <f t="shared" si="40"/>
        <v>1095</v>
      </c>
      <c r="F180" s="41">
        <f t="shared" si="41"/>
        <v>365</v>
      </c>
      <c r="G180" s="41">
        <f t="shared" si="42"/>
        <v>90</v>
      </c>
      <c r="H180" s="7">
        <f t="shared" si="43"/>
        <v>20</v>
      </c>
      <c r="I180" s="34">
        <f t="shared" si="44"/>
        <v>4161</v>
      </c>
      <c r="J180" s="41">
        <f t="shared" si="45"/>
        <v>2081</v>
      </c>
      <c r="K180" s="41">
        <f t="shared" si="46"/>
        <v>694</v>
      </c>
      <c r="L180" s="41">
        <f t="shared" si="47"/>
        <v>171</v>
      </c>
      <c r="M180" s="7">
        <f t="shared" si="48"/>
        <v>38</v>
      </c>
      <c r="N180" s="36"/>
      <c r="O180" s="35">
        <f t="shared" si="49"/>
        <v>32843</v>
      </c>
      <c r="P180" s="35">
        <f t="shared" si="50"/>
        <v>0</v>
      </c>
      <c r="Q180" s="35">
        <f t="shared" si="51"/>
        <v>33535</v>
      </c>
      <c r="R180" s="35">
        <f t="shared" si="52"/>
        <v>33887</v>
      </c>
      <c r="S180" s="35">
        <f t="shared" si="53"/>
        <v>34020</v>
      </c>
      <c r="U180" s="67">
        <f>IF(B180=C180,0,IF(S180&lt;&gt;"-",(S180)/Přehled!$A$1,0))</f>
        <v>81</v>
      </c>
    </row>
    <row r="181" spans="1:21" s="22" customFormat="1" x14ac:dyDescent="0.25">
      <c r="A181" s="98">
        <v>179</v>
      </c>
      <c r="B181" s="34">
        <v>42194</v>
      </c>
      <c r="C181" s="7"/>
      <c r="D181" s="34">
        <v>2205</v>
      </c>
      <c r="E181" s="41">
        <f t="shared" si="40"/>
        <v>1105</v>
      </c>
      <c r="F181" s="41">
        <f t="shared" si="41"/>
        <v>370</v>
      </c>
      <c r="G181" s="41">
        <f t="shared" si="42"/>
        <v>95</v>
      </c>
      <c r="H181" s="7">
        <f t="shared" si="43"/>
        <v>20</v>
      </c>
      <c r="I181" s="34">
        <f t="shared" si="44"/>
        <v>4190</v>
      </c>
      <c r="J181" s="41">
        <f t="shared" si="45"/>
        <v>2100</v>
      </c>
      <c r="K181" s="41">
        <f t="shared" si="46"/>
        <v>703</v>
      </c>
      <c r="L181" s="41">
        <f t="shared" si="47"/>
        <v>181</v>
      </c>
      <c r="M181" s="7">
        <f t="shared" si="48"/>
        <v>38</v>
      </c>
      <c r="N181" s="36"/>
      <c r="O181" s="35">
        <f t="shared" si="49"/>
        <v>33814</v>
      </c>
      <c r="P181" s="35">
        <f t="shared" si="50"/>
        <v>0</v>
      </c>
      <c r="Q181" s="35">
        <f t="shared" si="51"/>
        <v>34498</v>
      </c>
      <c r="R181" s="35">
        <f t="shared" si="52"/>
        <v>34839</v>
      </c>
      <c r="S181" s="35">
        <f t="shared" si="53"/>
        <v>34982</v>
      </c>
      <c r="U181" s="67">
        <f>IF(B181=C181,0,IF(S181&lt;&gt;"-",(S181)/Přehled!$A$1,0))</f>
        <v>83.290476190476184</v>
      </c>
    </row>
    <row r="182" spans="1:21" s="22" customFormat="1" x14ac:dyDescent="0.25">
      <c r="A182" s="98">
        <v>180</v>
      </c>
      <c r="B182" s="34">
        <v>43249</v>
      </c>
      <c r="C182" s="7"/>
      <c r="D182" s="34">
        <v>2220</v>
      </c>
      <c r="E182" s="41">
        <f t="shared" si="40"/>
        <v>1110</v>
      </c>
      <c r="F182" s="41">
        <f t="shared" si="41"/>
        <v>370</v>
      </c>
      <c r="G182" s="41">
        <f t="shared" si="42"/>
        <v>95</v>
      </c>
      <c r="H182" s="7">
        <f t="shared" si="43"/>
        <v>20</v>
      </c>
      <c r="I182" s="34">
        <f t="shared" si="44"/>
        <v>4218</v>
      </c>
      <c r="J182" s="41">
        <f t="shared" si="45"/>
        <v>2109</v>
      </c>
      <c r="K182" s="41">
        <f t="shared" si="46"/>
        <v>703</v>
      </c>
      <c r="L182" s="41">
        <f t="shared" si="47"/>
        <v>181</v>
      </c>
      <c r="M182" s="7">
        <f t="shared" si="48"/>
        <v>38</v>
      </c>
      <c r="N182" s="36"/>
      <c r="O182" s="35">
        <f t="shared" si="49"/>
        <v>34813</v>
      </c>
      <c r="P182" s="35">
        <f t="shared" si="50"/>
        <v>0</v>
      </c>
      <c r="Q182" s="35">
        <f t="shared" si="51"/>
        <v>35516</v>
      </c>
      <c r="R182" s="35">
        <f t="shared" si="52"/>
        <v>35857</v>
      </c>
      <c r="S182" s="35">
        <f t="shared" si="53"/>
        <v>36000</v>
      </c>
      <c r="U182" s="67">
        <f>IF(B182=C182,0,IF(S182&lt;&gt;"-",(S182)/Přehled!$A$1,0))</f>
        <v>85.714285714285708</v>
      </c>
    </row>
    <row r="183" spans="1:21" s="22" customFormat="1" x14ac:dyDescent="0.25">
      <c r="A183" s="98">
        <v>181</v>
      </c>
      <c r="B183" s="34">
        <v>44330</v>
      </c>
      <c r="C183" s="7"/>
      <c r="D183" s="34">
        <v>2235</v>
      </c>
      <c r="E183" s="41">
        <f t="shared" si="40"/>
        <v>1120</v>
      </c>
      <c r="F183" s="41">
        <f t="shared" si="41"/>
        <v>375</v>
      </c>
      <c r="G183" s="41">
        <f t="shared" si="42"/>
        <v>95</v>
      </c>
      <c r="H183" s="7">
        <f t="shared" si="43"/>
        <v>20</v>
      </c>
      <c r="I183" s="34">
        <f t="shared" si="44"/>
        <v>4247</v>
      </c>
      <c r="J183" s="41">
        <f t="shared" si="45"/>
        <v>2128</v>
      </c>
      <c r="K183" s="41">
        <f t="shared" si="46"/>
        <v>713</v>
      </c>
      <c r="L183" s="41">
        <f t="shared" si="47"/>
        <v>181</v>
      </c>
      <c r="M183" s="7">
        <f t="shared" si="48"/>
        <v>38</v>
      </c>
      <c r="N183" s="36"/>
      <c r="O183" s="35">
        <f t="shared" si="49"/>
        <v>35836</v>
      </c>
      <c r="P183" s="35">
        <f t="shared" si="50"/>
        <v>0</v>
      </c>
      <c r="Q183" s="35">
        <f t="shared" si="51"/>
        <v>36529</v>
      </c>
      <c r="R183" s="35">
        <f t="shared" si="52"/>
        <v>36880</v>
      </c>
      <c r="S183" s="35">
        <f t="shared" si="53"/>
        <v>37023</v>
      </c>
      <c r="U183" s="67">
        <f>IF(B183=C183,0,IF(S183&lt;&gt;"-",(S183)/Přehled!$A$1,0))</f>
        <v>88.15</v>
      </c>
    </row>
    <row r="184" spans="1:21" s="22" customFormat="1" x14ac:dyDescent="0.25">
      <c r="A184" s="98">
        <v>182</v>
      </c>
      <c r="B184" s="34">
        <v>45438</v>
      </c>
      <c r="C184" s="7"/>
      <c r="D184" s="34">
        <v>2250</v>
      </c>
      <c r="E184" s="41">
        <f t="shared" si="40"/>
        <v>1125</v>
      </c>
      <c r="F184" s="41">
        <f t="shared" si="41"/>
        <v>375</v>
      </c>
      <c r="G184" s="41">
        <f t="shared" si="42"/>
        <v>95</v>
      </c>
      <c r="H184" s="7">
        <f t="shared" si="43"/>
        <v>20</v>
      </c>
      <c r="I184" s="34">
        <f t="shared" si="44"/>
        <v>4275</v>
      </c>
      <c r="J184" s="41">
        <f t="shared" si="45"/>
        <v>2138</v>
      </c>
      <c r="K184" s="41">
        <f t="shared" si="46"/>
        <v>713</v>
      </c>
      <c r="L184" s="41">
        <f t="shared" si="47"/>
        <v>181</v>
      </c>
      <c r="M184" s="7">
        <f t="shared" si="48"/>
        <v>38</v>
      </c>
      <c r="N184" s="36"/>
      <c r="O184" s="35">
        <f t="shared" si="49"/>
        <v>36888</v>
      </c>
      <c r="P184" s="35">
        <f t="shared" si="50"/>
        <v>0</v>
      </c>
      <c r="Q184" s="35">
        <f t="shared" si="51"/>
        <v>37599</v>
      </c>
      <c r="R184" s="35">
        <f t="shared" si="52"/>
        <v>37950</v>
      </c>
      <c r="S184" s="35">
        <f t="shared" si="53"/>
        <v>38093</v>
      </c>
      <c r="U184" s="67">
        <f>IF(B184=C184,0,IF(S184&lt;&gt;"-",(S184)/Přehled!$A$1,0))</f>
        <v>90.697619047619042</v>
      </c>
    </row>
    <row r="185" spans="1:21" s="22" customFormat="1" x14ac:dyDescent="0.25">
      <c r="A185" s="98">
        <v>183</v>
      </c>
      <c r="B185" s="34">
        <v>46574</v>
      </c>
      <c r="C185" s="7"/>
      <c r="D185" s="34">
        <v>2265</v>
      </c>
      <c r="E185" s="41">
        <f t="shared" si="40"/>
        <v>1135</v>
      </c>
      <c r="F185" s="41">
        <f t="shared" si="41"/>
        <v>380</v>
      </c>
      <c r="G185" s="41">
        <f t="shared" si="42"/>
        <v>95</v>
      </c>
      <c r="H185" s="7">
        <f t="shared" si="43"/>
        <v>20</v>
      </c>
      <c r="I185" s="34">
        <f t="shared" si="44"/>
        <v>4304</v>
      </c>
      <c r="J185" s="41">
        <f t="shared" si="45"/>
        <v>2157</v>
      </c>
      <c r="K185" s="41">
        <f t="shared" si="46"/>
        <v>722</v>
      </c>
      <c r="L185" s="41">
        <f t="shared" si="47"/>
        <v>181</v>
      </c>
      <c r="M185" s="7">
        <f t="shared" si="48"/>
        <v>38</v>
      </c>
      <c r="N185" s="36"/>
      <c r="O185" s="35">
        <f t="shared" si="49"/>
        <v>37966</v>
      </c>
      <c r="P185" s="35">
        <f t="shared" si="50"/>
        <v>0</v>
      </c>
      <c r="Q185" s="35">
        <f t="shared" si="51"/>
        <v>38669</v>
      </c>
      <c r="R185" s="35">
        <f t="shared" si="52"/>
        <v>39029</v>
      </c>
      <c r="S185" s="35">
        <f t="shared" si="53"/>
        <v>39172</v>
      </c>
      <c r="U185" s="67">
        <f>IF(B185=C185,0,IF(S185&lt;&gt;"-",(S185)/Přehled!$A$1,0))</f>
        <v>93.266666666666666</v>
      </c>
    </row>
    <row r="186" spans="1:21" s="22" customFormat="1" x14ac:dyDescent="0.25">
      <c r="A186" s="98">
        <v>184</v>
      </c>
      <c r="B186" s="34">
        <v>47739</v>
      </c>
      <c r="C186" s="7"/>
      <c r="D186" s="34">
        <v>2280</v>
      </c>
      <c r="E186" s="41">
        <f t="shared" si="40"/>
        <v>1140</v>
      </c>
      <c r="F186" s="41">
        <f t="shared" si="41"/>
        <v>380</v>
      </c>
      <c r="G186" s="41">
        <f t="shared" si="42"/>
        <v>95</v>
      </c>
      <c r="H186" s="7">
        <f t="shared" si="43"/>
        <v>20</v>
      </c>
      <c r="I186" s="34">
        <f t="shared" si="44"/>
        <v>4332</v>
      </c>
      <c r="J186" s="41">
        <f t="shared" si="45"/>
        <v>2166</v>
      </c>
      <c r="K186" s="41">
        <f t="shared" si="46"/>
        <v>722</v>
      </c>
      <c r="L186" s="41">
        <f t="shared" si="47"/>
        <v>181</v>
      </c>
      <c r="M186" s="7">
        <f t="shared" si="48"/>
        <v>38</v>
      </c>
      <c r="N186" s="36"/>
      <c r="O186" s="35">
        <f t="shared" si="49"/>
        <v>39075</v>
      </c>
      <c r="P186" s="35">
        <f t="shared" si="50"/>
        <v>0</v>
      </c>
      <c r="Q186" s="35">
        <f t="shared" si="51"/>
        <v>39797</v>
      </c>
      <c r="R186" s="35">
        <f t="shared" si="52"/>
        <v>40157</v>
      </c>
      <c r="S186" s="35">
        <f t="shared" si="53"/>
        <v>40300</v>
      </c>
      <c r="U186" s="67">
        <f>IF(B186=C186,0,IF(S186&lt;&gt;"-",(S186)/Přehled!$A$1,0))</f>
        <v>95.952380952380949</v>
      </c>
    </row>
    <row r="187" spans="1:21" s="22" customFormat="1" x14ac:dyDescent="0.25">
      <c r="A187" s="98">
        <v>185</v>
      </c>
      <c r="B187" s="34">
        <v>48932</v>
      </c>
      <c r="C187" s="7"/>
      <c r="D187" s="34">
        <v>2295</v>
      </c>
      <c r="E187" s="41">
        <f t="shared" si="40"/>
        <v>1150</v>
      </c>
      <c r="F187" s="41">
        <f t="shared" si="41"/>
        <v>385</v>
      </c>
      <c r="G187" s="41">
        <f t="shared" si="42"/>
        <v>95</v>
      </c>
      <c r="H187" s="7">
        <f t="shared" si="43"/>
        <v>20</v>
      </c>
      <c r="I187" s="34">
        <f t="shared" si="44"/>
        <v>4361</v>
      </c>
      <c r="J187" s="41">
        <f t="shared" si="45"/>
        <v>2185</v>
      </c>
      <c r="K187" s="41">
        <f t="shared" si="46"/>
        <v>732</v>
      </c>
      <c r="L187" s="41">
        <f t="shared" si="47"/>
        <v>181</v>
      </c>
      <c r="M187" s="7">
        <f t="shared" si="48"/>
        <v>38</v>
      </c>
      <c r="N187" s="36"/>
      <c r="O187" s="35">
        <f t="shared" si="49"/>
        <v>40210</v>
      </c>
      <c r="P187" s="35">
        <f t="shared" si="50"/>
        <v>0</v>
      </c>
      <c r="Q187" s="35">
        <f t="shared" si="51"/>
        <v>40922</v>
      </c>
      <c r="R187" s="35">
        <f t="shared" si="52"/>
        <v>41292</v>
      </c>
      <c r="S187" s="35">
        <f t="shared" si="53"/>
        <v>41435</v>
      </c>
      <c r="U187" s="67">
        <f>IF(B187=C187,0,IF(S187&lt;&gt;"-",(S187)/Přehled!$A$1,0))</f>
        <v>98.654761904761898</v>
      </c>
    </row>
    <row r="188" spans="1:21" s="22" customFormat="1" x14ac:dyDescent="0.25">
      <c r="A188" s="98">
        <v>186</v>
      </c>
      <c r="B188" s="34">
        <v>50155</v>
      </c>
      <c r="C188" s="7"/>
      <c r="D188" s="34">
        <v>2310</v>
      </c>
      <c r="E188" s="41">
        <f t="shared" si="40"/>
        <v>1155</v>
      </c>
      <c r="F188" s="41">
        <f t="shared" si="41"/>
        <v>385</v>
      </c>
      <c r="G188" s="41">
        <f t="shared" si="42"/>
        <v>95</v>
      </c>
      <c r="H188" s="7">
        <f t="shared" si="43"/>
        <v>20</v>
      </c>
      <c r="I188" s="34">
        <f t="shared" si="44"/>
        <v>4389</v>
      </c>
      <c r="J188" s="41">
        <f t="shared" si="45"/>
        <v>2195</v>
      </c>
      <c r="K188" s="41">
        <f t="shared" si="46"/>
        <v>732</v>
      </c>
      <c r="L188" s="41">
        <f t="shared" si="47"/>
        <v>181</v>
      </c>
      <c r="M188" s="7">
        <f t="shared" si="48"/>
        <v>38</v>
      </c>
      <c r="N188" s="36"/>
      <c r="O188" s="35">
        <f t="shared" si="49"/>
        <v>41377</v>
      </c>
      <c r="P188" s="35">
        <f t="shared" si="50"/>
        <v>0</v>
      </c>
      <c r="Q188" s="35">
        <f t="shared" si="51"/>
        <v>42107</v>
      </c>
      <c r="R188" s="35">
        <f t="shared" si="52"/>
        <v>42477</v>
      </c>
      <c r="S188" s="35">
        <f t="shared" si="53"/>
        <v>42620</v>
      </c>
      <c r="U188" s="67">
        <f>IF(B188=C188,0,IF(S188&lt;&gt;"-",(S188)/Přehled!$A$1,0))</f>
        <v>101.47619047619048</v>
      </c>
    </row>
    <row r="189" spans="1:21" s="22" customFormat="1" ht="15.75" thickBot="1" x14ac:dyDescent="0.3">
      <c r="A189" s="310">
        <v>187</v>
      </c>
      <c r="B189" s="311">
        <v>51409</v>
      </c>
      <c r="C189" s="312"/>
      <c r="D189" s="311">
        <v>2325</v>
      </c>
      <c r="E189" s="313">
        <f t="shared" si="40"/>
        <v>1165</v>
      </c>
      <c r="F189" s="313">
        <f t="shared" si="41"/>
        <v>390</v>
      </c>
      <c r="G189" s="313">
        <f t="shared" si="42"/>
        <v>100</v>
      </c>
      <c r="H189" s="312">
        <f t="shared" si="43"/>
        <v>20</v>
      </c>
      <c r="I189" s="311">
        <f t="shared" si="44"/>
        <v>4418</v>
      </c>
      <c r="J189" s="313">
        <f t="shared" si="45"/>
        <v>2214</v>
      </c>
      <c r="K189" s="313">
        <f t="shared" si="46"/>
        <v>741</v>
      </c>
      <c r="L189" s="313">
        <f t="shared" si="47"/>
        <v>190</v>
      </c>
      <c r="M189" s="312">
        <f t="shared" si="48"/>
        <v>38</v>
      </c>
      <c r="N189" s="36"/>
      <c r="O189" s="35">
        <f t="shared" si="49"/>
        <v>42573</v>
      </c>
      <c r="P189" s="35">
        <f t="shared" si="50"/>
        <v>0</v>
      </c>
      <c r="Q189" s="35">
        <f t="shared" si="51"/>
        <v>43295</v>
      </c>
      <c r="R189" s="35">
        <f t="shared" si="52"/>
        <v>43656</v>
      </c>
      <c r="S189" s="35">
        <f t="shared" si="53"/>
        <v>43808</v>
      </c>
      <c r="U189" s="67">
        <f>IF(B189=C189,0,IF(S189&lt;&gt;"-",(S189)/Přehled!$A$1,0))</f>
        <v>104.3047619047619</v>
      </c>
    </row>
  </sheetData>
  <mergeCells count="11">
    <mergeCell ref="U1:U2"/>
    <mergeCell ref="O1:O2"/>
    <mergeCell ref="P1:P2"/>
    <mergeCell ref="Q1:Q2"/>
    <mergeCell ref="R1:R2"/>
    <mergeCell ref="S1:S2"/>
    <mergeCell ref="A1:A2"/>
    <mergeCell ref="B1:B2"/>
    <mergeCell ref="C1:C2"/>
    <mergeCell ref="D1:H1"/>
    <mergeCell ref="I1:M1"/>
  </mergeCells>
  <pageMargins left="0.7" right="0.7" top="0.78740157499999996" bottom="0.78740157499999996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4"/>
  <sheetViews>
    <sheetView zoomScaleNormal="100"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customWidth="1"/>
    <col min="21" max="21" width="17.7109375" style="21" customWidth="1"/>
    <col min="24" max="24" width="10.85546875" bestFit="1" customWidth="1"/>
    <col min="26" max="30" width="9.140625" style="1"/>
    <col min="32" max="32" width="9.140625" style="1"/>
  </cols>
  <sheetData>
    <row r="1" spans="1:32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87" t="s">
        <v>8</v>
      </c>
    </row>
    <row r="2" spans="1:32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87"/>
    </row>
    <row r="3" spans="1:32" s="42" customFormat="1" x14ac:dyDescent="0.25">
      <c r="A3" s="62">
        <v>1</v>
      </c>
      <c r="B3" s="63">
        <v>90</v>
      </c>
      <c r="C3" s="180"/>
      <c r="D3" s="12">
        <v>10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" si="4">ROUNDUP(D3*1.9,0)</f>
        <v>19</v>
      </c>
      <c r="J3" s="65">
        <f t="shared" ref="J3" si="5">ROUNDUP(E3*1.9,0)</f>
        <v>10</v>
      </c>
      <c r="K3" s="65">
        <f t="shared" ref="K3" si="6">ROUNDUP(F3*1.9,0)</f>
        <v>0</v>
      </c>
      <c r="L3" s="65">
        <f t="shared" ref="L3" si="7">ROUNDUP(G3*1.9,0)</f>
        <v>0</v>
      </c>
      <c r="M3" s="39">
        <f t="shared" ref="M3" si="8">ROUNDUP(H3*1.9,0)</f>
        <v>0</v>
      </c>
      <c r="N3" s="22"/>
      <c r="O3" s="154">
        <f t="shared" ref="O3" si="9">IF((B3-I3)-I3&lt;=0,0,(B3-I3)-I3)</f>
        <v>52</v>
      </c>
      <c r="P3" s="154">
        <f t="shared" ref="P3" si="10">IF((B3-I3-J3)-J3&lt;=O3,0,IF((B3-I3-J3)-J3&lt;=0,0,(B3-I3-J3)-J3))</f>
        <v>0</v>
      </c>
      <c r="Q3" s="154">
        <f t="shared" ref="Q3" si="11">IF((B3-I3-J3-K3)-K3&lt;=0,0,(B3-I3-J3-K3)-K3)</f>
        <v>61</v>
      </c>
      <c r="R3" s="154">
        <f t="shared" ref="R3" si="12">IF((B3-I3-J3-K3-L3)-L3&lt;=0,0,(B3-I3-J3-K3-L3)-L3)</f>
        <v>61</v>
      </c>
      <c r="S3" s="154">
        <f t="shared" ref="S3" si="13">IF(H3=0,IF((B3-I3-J3-K3-L3-M3)-M3&lt;=0,0,(B3-I3-J3-K3-L3-M3)-M3),IF((B3-I3-J3-K3-L3-M3)-M3&lt;=0,"-",(B3-I3-J3-K3-L3-M3)-M3+M3))</f>
        <v>61</v>
      </c>
      <c r="T3" s="73"/>
      <c r="U3" s="222">
        <f>IF(B3=C3,0,IF(S3&lt;&gt;"-",(S3)/Přehled!$A$1,0))</f>
        <v>0.14523809523809525</v>
      </c>
      <c r="W3"/>
      <c r="X3"/>
      <c r="Z3" s="43"/>
      <c r="AA3" s="43"/>
      <c r="AB3" s="43"/>
      <c r="AC3" s="43"/>
      <c r="AD3" s="43"/>
      <c r="AF3" s="43"/>
    </row>
    <row r="4" spans="1:32" x14ac:dyDescent="0.25">
      <c r="A4" s="71">
        <v>2</v>
      </c>
      <c r="B4" s="11">
        <v>140</v>
      </c>
      <c r="C4" s="31"/>
      <c r="D4" s="11">
        <v>15</v>
      </c>
      <c r="E4" s="6">
        <f t="shared" ref="E4:E67" si="14">ROUND((D4/2)/5,0)*5</f>
        <v>10</v>
      </c>
      <c r="F4" s="6">
        <f t="shared" ref="F4:F67" si="15">ROUND((E4/3)/5,0)*5</f>
        <v>5</v>
      </c>
      <c r="G4" s="6">
        <f t="shared" ref="G4:G67" si="16">ROUND((F4/4)/5,0)*5</f>
        <v>0</v>
      </c>
      <c r="H4" s="31">
        <f t="shared" ref="H4:H67" si="17">ROUND((G4/5)/5,0)*5</f>
        <v>0</v>
      </c>
      <c r="I4" s="11">
        <f t="shared" ref="I4:I67" si="18">ROUNDUP(D4*1.9,0)</f>
        <v>29</v>
      </c>
      <c r="J4" s="6">
        <f t="shared" ref="J4:J67" si="19">ROUNDUP(E4*1.9,0)</f>
        <v>19</v>
      </c>
      <c r="K4" s="6">
        <f t="shared" ref="K4:K67" si="20">ROUNDUP(F4*1.9,0)</f>
        <v>10</v>
      </c>
      <c r="L4" s="6">
        <f t="shared" ref="L4:L67" si="21">ROUNDUP(G4*1.9,0)</f>
        <v>0</v>
      </c>
      <c r="M4" s="31">
        <f t="shared" ref="M4:M67" si="22">ROUNDUP(H4*1.9,0)</f>
        <v>0</v>
      </c>
      <c r="N4" s="36"/>
      <c r="O4" s="72">
        <f t="shared" ref="O4:O67" si="23">IF((B4-I4)-I4&lt;=0,0,(B4-I4)-I4)</f>
        <v>82</v>
      </c>
      <c r="P4" s="72">
        <f t="shared" ref="P4:P67" si="24">IF((B4-I4-J4)-J4&lt;=O4,0,IF((B4-I4-J4)-J4&lt;=0,0,(B4-I4-J4)-J4))</f>
        <v>0</v>
      </c>
      <c r="Q4" s="72">
        <f t="shared" ref="Q4:Q67" si="25">IF((B4-I4-J4-K4)-K4&lt;=0,0,(B4-I4-J4-K4)-K4)</f>
        <v>72</v>
      </c>
      <c r="R4" s="72">
        <f t="shared" ref="R4:R67" si="26">IF((B4-I4-J4-K4-L4)-L4&lt;=0,0,(B4-I4-J4-K4-L4)-L4)</f>
        <v>82</v>
      </c>
      <c r="S4" s="72">
        <f t="shared" ref="S4:S67" si="27">IF(H4=0,IF((B4-I4-J4-K4-L4-M4)-M4&lt;=0,0,(B4-I4-J4-K4-L4-M4)-M4),IF((B4-I4-J4-K4-L4-M4)-M4&lt;=0,"-",(B4-I4-J4-K4-L4-M4)-M4+M4))</f>
        <v>82</v>
      </c>
      <c r="T4" s="88"/>
      <c r="U4" s="222">
        <f>IF(B4=C4,0,IF(S4&lt;&gt;"-",(S4)/Přehled!$A$1,0))</f>
        <v>0.19523809523809524</v>
      </c>
    </row>
    <row r="5" spans="1:32" x14ac:dyDescent="0.25">
      <c r="A5" s="71">
        <v>3</v>
      </c>
      <c r="B5" s="11">
        <v>250</v>
      </c>
      <c r="C5" s="31"/>
      <c r="D5" s="11">
        <v>25</v>
      </c>
      <c r="E5" s="6">
        <f t="shared" si="14"/>
        <v>15</v>
      </c>
      <c r="F5" s="6">
        <f t="shared" si="15"/>
        <v>5</v>
      </c>
      <c r="G5" s="6">
        <f t="shared" si="16"/>
        <v>0</v>
      </c>
      <c r="H5" s="31">
        <f t="shared" si="17"/>
        <v>0</v>
      </c>
      <c r="I5" s="11">
        <f t="shared" si="18"/>
        <v>48</v>
      </c>
      <c r="J5" s="6">
        <f t="shared" si="19"/>
        <v>29</v>
      </c>
      <c r="K5" s="6">
        <f t="shared" si="20"/>
        <v>10</v>
      </c>
      <c r="L5" s="6">
        <f t="shared" si="21"/>
        <v>0</v>
      </c>
      <c r="M5" s="31">
        <f t="shared" si="22"/>
        <v>0</v>
      </c>
      <c r="N5" s="36"/>
      <c r="O5" s="72">
        <f t="shared" si="23"/>
        <v>154</v>
      </c>
      <c r="P5" s="72">
        <f t="shared" si="24"/>
        <v>0</v>
      </c>
      <c r="Q5" s="72">
        <f t="shared" si="25"/>
        <v>153</v>
      </c>
      <c r="R5" s="72">
        <f t="shared" si="26"/>
        <v>163</v>
      </c>
      <c r="S5" s="72">
        <f t="shared" si="27"/>
        <v>163</v>
      </c>
      <c r="T5" s="88"/>
      <c r="U5" s="222">
        <f>IF(B5=C5,0,IF(S5&lt;&gt;"-",(S5)/Přehled!$A$1,0))</f>
        <v>0.3880952380952381</v>
      </c>
    </row>
    <row r="6" spans="1:32" x14ac:dyDescent="0.25">
      <c r="A6" s="71">
        <v>4</v>
      </c>
      <c r="B6" s="11">
        <v>380</v>
      </c>
      <c r="C6" s="31"/>
      <c r="D6" s="11">
        <v>40</v>
      </c>
      <c r="E6" s="6">
        <f t="shared" si="14"/>
        <v>20</v>
      </c>
      <c r="F6" s="6">
        <f t="shared" si="15"/>
        <v>5</v>
      </c>
      <c r="G6" s="6">
        <f t="shared" si="16"/>
        <v>0</v>
      </c>
      <c r="H6" s="31">
        <f t="shared" si="17"/>
        <v>0</v>
      </c>
      <c r="I6" s="11">
        <f t="shared" si="18"/>
        <v>76</v>
      </c>
      <c r="J6" s="6">
        <f t="shared" si="19"/>
        <v>38</v>
      </c>
      <c r="K6" s="6">
        <f t="shared" si="20"/>
        <v>10</v>
      </c>
      <c r="L6" s="6">
        <f t="shared" si="21"/>
        <v>0</v>
      </c>
      <c r="M6" s="31">
        <f t="shared" si="22"/>
        <v>0</v>
      </c>
      <c r="N6" s="36"/>
      <c r="O6" s="72">
        <f t="shared" si="23"/>
        <v>228</v>
      </c>
      <c r="P6" s="72">
        <f t="shared" si="24"/>
        <v>0</v>
      </c>
      <c r="Q6" s="72">
        <f t="shared" si="25"/>
        <v>246</v>
      </c>
      <c r="R6" s="72">
        <f t="shared" si="26"/>
        <v>256</v>
      </c>
      <c r="S6" s="72">
        <f t="shared" si="27"/>
        <v>256</v>
      </c>
      <c r="T6" s="88"/>
      <c r="U6" s="222">
        <f>IF(B6=C6,0,IF(S6&lt;&gt;"-",(S6)/Přehled!$A$1,0))</f>
        <v>0.60952380952380958</v>
      </c>
    </row>
    <row r="7" spans="1:32" x14ac:dyDescent="0.25">
      <c r="A7" s="71">
        <v>5</v>
      </c>
      <c r="B7" s="11">
        <v>520</v>
      </c>
      <c r="C7" s="31"/>
      <c r="D7" s="11">
        <v>55</v>
      </c>
      <c r="E7" s="6">
        <f t="shared" si="14"/>
        <v>30</v>
      </c>
      <c r="F7" s="6">
        <f t="shared" si="15"/>
        <v>10</v>
      </c>
      <c r="G7" s="6">
        <f t="shared" si="16"/>
        <v>5</v>
      </c>
      <c r="H7" s="31">
        <f t="shared" si="17"/>
        <v>0</v>
      </c>
      <c r="I7" s="11">
        <f t="shared" si="18"/>
        <v>105</v>
      </c>
      <c r="J7" s="6">
        <f t="shared" si="19"/>
        <v>57</v>
      </c>
      <c r="K7" s="6">
        <f t="shared" si="20"/>
        <v>19</v>
      </c>
      <c r="L7" s="6">
        <f t="shared" si="21"/>
        <v>10</v>
      </c>
      <c r="M7" s="31">
        <f t="shared" si="22"/>
        <v>0</v>
      </c>
      <c r="N7" s="36"/>
      <c r="O7" s="72">
        <f t="shared" si="23"/>
        <v>310</v>
      </c>
      <c r="P7" s="72">
        <f t="shared" si="24"/>
        <v>0</v>
      </c>
      <c r="Q7" s="72">
        <f t="shared" si="25"/>
        <v>320</v>
      </c>
      <c r="R7" s="72">
        <f t="shared" si="26"/>
        <v>319</v>
      </c>
      <c r="S7" s="72">
        <f t="shared" si="27"/>
        <v>329</v>
      </c>
      <c r="T7" s="88"/>
      <c r="U7" s="222">
        <f>IF(B7=C7,0,IF(S7&lt;&gt;"-",(S7)/Přehled!$A$1,0))</f>
        <v>0.78333333333333333</v>
      </c>
    </row>
    <row r="8" spans="1:32" x14ac:dyDescent="0.25">
      <c r="A8" s="71">
        <v>6</v>
      </c>
      <c r="B8" s="11">
        <v>650</v>
      </c>
      <c r="C8" s="31"/>
      <c r="D8" s="11">
        <v>70</v>
      </c>
      <c r="E8" s="6">
        <f t="shared" si="14"/>
        <v>35</v>
      </c>
      <c r="F8" s="6">
        <f t="shared" si="15"/>
        <v>10</v>
      </c>
      <c r="G8" s="6">
        <f t="shared" si="16"/>
        <v>5</v>
      </c>
      <c r="H8" s="31">
        <f t="shared" si="17"/>
        <v>0</v>
      </c>
      <c r="I8" s="11">
        <f t="shared" si="18"/>
        <v>133</v>
      </c>
      <c r="J8" s="6">
        <f t="shared" si="19"/>
        <v>67</v>
      </c>
      <c r="K8" s="6">
        <f t="shared" si="20"/>
        <v>19</v>
      </c>
      <c r="L8" s="6">
        <f t="shared" si="21"/>
        <v>10</v>
      </c>
      <c r="M8" s="31">
        <f t="shared" si="22"/>
        <v>0</v>
      </c>
      <c r="N8" s="36"/>
      <c r="O8" s="72">
        <f t="shared" si="23"/>
        <v>384</v>
      </c>
      <c r="P8" s="72">
        <f t="shared" si="24"/>
        <v>0</v>
      </c>
      <c r="Q8" s="72">
        <f t="shared" si="25"/>
        <v>412</v>
      </c>
      <c r="R8" s="72">
        <f t="shared" si="26"/>
        <v>411</v>
      </c>
      <c r="S8" s="72">
        <f t="shared" si="27"/>
        <v>421</v>
      </c>
      <c r="T8" s="88"/>
      <c r="U8" s="222">
        <f>IF(B8=C8,0,IF(S8&lt;&gt;"-",(S8)/Přehled!$A$1,0))</f>
        <v>1.0023809523809524</v>
      </c>
    </row>
    <row r="9" spans="1:32" x14ac:dyDescent="0.25">
      <c r="A9" s="71">
        <v>7</v>
      </c>
      <c r="B9" s="11">
        <v>800</v>
      </c>
      <c r="C9" s="31"/>
      <c r="D9" s="11">
        <v>80</v>
      </c>
      <c r="E9" s="6">
        <f t="shared" si="14"/>
        <v>40</v>
      </c>
      <c r="F9" s="6">
        <f t="shared" si="15"/>
        <v>15</v>
      </c>
      <c r="G9" s="6">
        <f t="shared" si="16"/>
        <v>5</v>
      </c>
      <c r="H9" s="31">
        <f t="shared" si="17"/>
        <v>0</v>
      </c>
      <c r="I9" s="11">
        <f t="shared" si="18"/>
        <v>152</v>
      </c>
      <c r="J9" s="6">
        <f t="shared" si="19"/>
        <v>76</v>
      </c>
      <c r="K9" s="6">
        <f t="shared" si="20"/>
        <v>29</v>
      </c>
      <c r="L9" s="6">
        <f t="shared" si="21"/>
        <v>10</v>
      </c>
      <c r="M9" s="31">
        <f t="shared" si="22"/>
        <v>0</v>
      </c>
      <c r="N9" s="36"/>
      <c r="O9" s="72">
        <f t="shared" si="23"/>
        <v>496</v>
      </c>
      <c r="P9" s="72">
        <f t="shared" si="24"/>
        <v>0</v>
      </c>
      <c r="Q9" s="72">
        <f t="shared" si="25"/>
        <v>514</v>
      </c>
      <c r="R9" s="72">
        <f t="shared" si="26"/>
        <v>523</v>
      </c>
      <c r="S9" s="72">
        <f t="shared" si="27"/>
        <v>533</v>
      </c>
      <c r="T9" s="88"/>
      <c r="U9" s="222">
        <f>IF(B9=C9,0,IF(S9&lt;&gt;"-",(S9)/Přehled!$A$1,0))</f>
        <v>1.269047619047619</v>
      </c>
    </row>
    <row r="10" spans="1:32" x14ac:dyDescent="0.25">
      <c r="A10" s="71">
        <v>8</v>
      </c>
      <c r="B10" s="11">
        <v>940</v>
      </c>
      <c r="C10" s="31"/>
      <c r="D10" s="11">
        <v>95</v>
      </c>
      <c r="E10" s="6">
        <f t="shared" si="14"/>
        <v>50</v>
      </c>
      <c r="F10" s="6">
        <f t="shared" si="15"/>
        <v>15</v>
      </c>
      <c r="G10" s="6">
        <f t="shared" si="16"/>
        <v>5</v>
      </c>
      <c r="H10" s="31">
        <f t="shared" si="17"/>
        <v>0</v>
      </c>
      <c r="I10" s="11">
        <f t="shared" si="18"/>
        <v>181</v>
      </c>
      <c r="J10" s="6">
        <f t="shared" si="19"/>
        <v>95</v>
      </c>
      <c r="K10" s="6">
        <f t="shared" si="20"/>
        <v>29</v>
      </c>
      <c r="L10" s="6">
        <f t="shared" si="21"/>
        <v>10</v>
      </c>
      <c r="M10" s="31">
        <f t="shared" si="22"/>
        <v>0</v>
      </c>
      <c r="N10" s="36"/>
      <c r="O10" s="72">
        <f t="shared" si="23"/>
        <v>578</v>
      </c>
      <c r="P10" s="72">
        <f t="shared" si="24"/>
        <v>0</v>
      </c>
      <c r="Q10" s="72">
        <f t="shared" si="25"/>
        <v>606</v>
      </c>
      <c r="R10" s="72">
        <f t="shared" si="26"/>
        <v>615</v>
      </c>
      <c r="S10" s="72">
        <f t="shared" si="27"/>
        <v>625</v>
      </c>
      <c r="T10" s="88"/>
      <c r="U10" s="222">
        <f>IF(B10=C10,0,IF(S10&lt;&gt;"-",(S10)/Přehled!$A$1,0))</f>
        <v>1.4880952380952381</v>
      </c>
    </row>
    <row r="11" spans="1:32" x14ac:dyDescent="0.25">
      <c r="A11" s="71">
        <v>9</v>
      </c>
      <c r="B11" s="11">
        <v>1110</v>
      </c>
      <c r="C11" s="31"/>
      <c r="D11" s="11">
        <v>115</v>
      </c>
      <c r="E11" s="6">
        <f t="shared" si="14"/>
        <v>60</v>
      </c>
      <c r="F11" s="6">
        <f t="shared" si="15"/>
        <v>20</v>
      </c>
      <c r="G11" s="6">
        <f t="shared" si="16"/>
        <v>5</v>
      </c>
      <c r="H11" s="31">
        <f t="shared" si="17"/>
        <v>0</v>
      </c>
      <c r="I11" s="11">
        <f t="shared" si="18"/>
        <v>219</v>
      </c>
      <c r="J11" s="6">
        <f t="shared" si="19"/>
        <v>114</v>
      </c>
      <c r="K11" s="6">
        <f t="shared" si="20"/>
        <v>38</v>
      </c>
      <c r="L11" s="6">
        <f t="shared" si="21"/>
        <v>10</v>
      </c>
      <c r="M11" s="31">
        <f t="shared" si="22"/>
        <v>0</v>
      </c>
      <c r="N11" s="36"/>
      <c r="O11" s="72">
        <f t="shared" si="23"/>
        <v>672</v>
      </c>
      <c r="P11" s="72">
        <f t="shared" si="24"/>
        <v>0</v>
      </c>
      <c r="Q11" s="72">
        <f t="shared" si="25"/>
        <v>701</v>
      </c>
      <c r="R11" s="72">
        <f t="shared" si="26"/>
        <v>719</v>
      </c>
      <c r="S11" s="72">
        <f t="shared" si="27"/>
        <v>729</v>
      </c>
      <c r="T11" s="88"/>
      <c r="U11" s="222">
        <f>IF(B11=C11,0,IF(S11&lt;&gt;"-",(S11)/Přehled!$A$1,0))</f>
        <v>1.7357142857142858</v>
      </c>
    </row>
    <row r="12" spans="1:32" x14ac:dyDescent="0.25">
      <c r="A12" s="71">
        <v>10</v>
      </c>
      <c r="B12" s="11">
        <v>1250</v>
      </c>
      <c r="C12" s="31"/>
      <c r="D12" s="11">
        <v>125</v>
      </c>
      <c r="E12" s="6">
        <f t="shared" si="14"/>
        <v>65</v>
      </c>
      <c r="F12" s="6">
        <f t="shared" si="15"/>
        <v>20</v>
      </c>
      <c r="G12" s="6">
        <f t="shared" si="16"/>
        <v>5</v>
      </c>
      <c r="H12" s="31">
        <f t="shared" si="17"/>
        <v>0</v>
      </c>
      <c r="I12" s="11">
        <f t="shared" si="18"/>
        <v>238</v>
      </c>
      <c r="J12" s="6">
        <f t="shared" si="19"/>
        <v>124</v>
      </c>
      <c r="K12" s="6">
        <f t="shared" si="20"/>
        <v>38</v>
      </c>
      <c r="L12" s="6">
        <f t="shared" si="21"/>
        <v>10</v>
      </c>
      <c r="M12" s="31">
        <f t="shared" si="22"/>
        <v>0</v>
      </c>
      <c r="N12" s="36"/>
      <c r="O12" s="72">
        <f t="shared" si="23"/>
        <v>774</v>
      </c>
      <c r="P12" s="72">
        <f t="shared" si="24"/>
        <v>0</v>
      </c>
      <c r="Q12" s="72">
        <f t="shared" si="25"/>
        <v>812</v>
      </c>
      <c r="R12" s="72">
        <f t="shared" si="26"/>
        <v>830</v>
      </c>
      <c r="S12" s="72">
        <f t="shared" si="27"/>
        <v>840</v>
      </c>
      <c r="T12" s="88"/>
      <c r="U12" s="222">
        <f>IF(B12=C12,0,IF(S12&lt;&gt;"-",(S12)/Přehled!$A$1,0))</f>
        <v>2</v>
      </c>
    </row>
    <row r="13" spans="1:32" x14ac:dyDescent="0.25">
      <c r="A13" s="71">
        <v>11</v>
      </c>
      <c r="B13" s="11">
        <v>1282</v>
      </c>
      <c r="C13" s="31"/>
      <c r="D13" s="11">
        <v>145</v>
      </c>
      <c r="E13" s="6">
        <f t="shared" si="14"/>
        <v>75</v>
      </c>
      <c r="F13" s="6">
        <f t="shared" si="15"/>
        <v>25</v>
      </c>
      <c r="G13" s="6">
        <f t="shared" si="16"/>
        <v>5</v>
      </c>
      <c r="H13" s="31">
        <f t="shared" si="17"/>
        <v>0</v>
      </c>
      <c r="I13" s="11">
        <f t="shared" si="18"/>
        <v>276</v>
      </c>
      <c r="J13" s="6">
        <f t="shared" si="19"/>
        <v>143</v>
      </c>
      <c r="K13" s="6">
        <f t="shared" si="20"/>
        <v>48</v>
      </c>
      <c r="L13" s="6">
        <f t="shared" si="21"/>
        <v>10</v>
      </c>
      <c r="M13" s="31">
        <f t="shared" si="22"/>
        <v>0</v>
      </c>
      <c r="N13" s="36"/>
      <c r="O13" s="72">
        <f t="shared" si="23"/>
        <v>730</v>
      </c>
      <c r="P13" s="72">
        <f t="shared" si="24"/>
        <v>0</v>
      </c>
      <c r="Q13" s="72">
        <f t="shared" si="25"/>
        <v>767</v>
      </c>
      <c r="R13" s="72">
        <f t="shared" si="26"/>
        <v>795</v>
      </c>
      <c r="S13" s="72">
        <f t="shared" si="27"/>
        <v>805</v>
      </c>
      <c r="T13" s="88"/>
      <c r="U13" s="222">
        <f>IF(B13=C13,0,IF(S13&lt;&gt;"-",(S13)/Přehled!$A$1,0))</f>
        <v>1.9166666666666667</v>
      </c>
    </row>
    <row r="14" spans="1:32" x14ac:dyDescent="0.25">
      <c r="A14" s="71">
        <v>12</v>
      </c>
      <c r="B14" s="11">
        <v>1314</v>
      </c>
      <c r="C14" s="31"/>
      <c r="D14" s="11">
        <v>160</v>
      </c>
      <c r="E14" s="6">
        <f t="shared" si="14"/>
        <v>80</v>
      </c>
      <c r="F14" s="6">
        <f t="shared" si="15"/>
        <v>25</v>
      </c>
      <c r="G14" s="6">
        <f t="shared" si="16"/>
        <v>5</v>
      </c>
      <c r="H14" s="31">
        <f t="shared" si="17"/>
        <v>0</v>
      </c>
      <c r="I14" s="11">
        <f t="shared" si="18"/>
        <v>304</v>
      </c>
      <c r="J14" s="6">
        <f t="shared" si="19"/>
        <v>152</v>
      </c>
      <c r="K14" s="6">
        <f t="shared" si="20"/>
        <v>48</v>
      </c>
      <c r="L14" s="6">
        <f t="shared" si="21"/>
        <v>10</v>
      </c>
      <c r="M14" s="31">
        <f t="shared" si="22"/>
        <v>0</v>
      </c>
      <c r="N14" s="36"/>
      <c r="O14" s="72">
        <f t="shared" si="23"/>
        <v>706</v>
      </c>
      <c r="P14" s="72">
        <f t="shared" si="24"/>
        <v>0</v>
      </c>
      <c r="Q14" s="72">
        <f t="shared" si="25"/>
        <v>762</v>
      </c>
      <c r="R14" s="72">
        <f t="shared" si="26"/>
        <v>790</v>
      </c>
      <c r="S14" s="72">
        <f t="shared" si="27"/>
        <v>800</v>
      </c>
      <c r="T14" s="88"/>
      <c r="U14" s="222">
        <f>IF(B14=C14,0,IF(S14&lt;&gt;"-",(S14)/Přehled!$A$1,0))</f>
        <v>1.9047619047619047</v>
      </c>
      <c r="AA14" s="26"/>
      <c r="AB14" s="26"/>
    </row>
    <row r="15" spans="1:32" x14ac:dyDescent="0.25">
      <c r="A15" s="104">
        <v>13</v>
      </c>
      <c r="B15" s="76">
        <v>1347</v>
      </c>
      <c r="C15" s="77"/>
      <c r="D15" s="76">
        <v>175</v>
      </c>
      <c r="E15" s="79">
        <f t="shared" si="14"/>
        <v>90</v>
      </c>
      <c r="F15" s="79">
        <f t="shared" si="15"/>
        <v>30</v>
      </c>
      <c r="G15" s="79">
        <f t="shared" si="16"/>
        <v>10</v>
      </c>
      <c r="H15" s="77">
        <f t="shared" si="17"/>
        <v>0</v>
      </c>
      <c r="I15" s="76">
        <f t="shared" si="18"/>
        <v>333</v>
      </c>
      <c r="J15" s="79">
        <f t="shared" si="19"/>
        <v>171</v>
      </c>
      <c r="K15" s="79">
        <f t="shared" si="20"/>
        <v>57</v>
      </c>
      <c r="L15" s="79">
        <f t="shared" si="21"/>
        <v>19</v>
      </c>
      <c r="M15" s="77">
        <f t="shared" si="22"/>
        <v>0</v>
      </c>
      <c r="N15" s="36"/>
      <c r="O15" s="72">
        <f t="shared" si="23"/>
        <v>681</v>
      </c>
      <c r="P15" s="72">
        <f t="shared" si="24"/>
        <v>0</v>
      </c>
      <c r="Q15" s="72">
        <f t="shared" si="25"/>
        <v>729</v>
      </c>
      <c r="R15" s="72">
        <f t="shared" si="26"/>
        <v>748</v>
      </c>
      <c r="S15" s="72">
        <f t="shared" si="27"/>
        <v>767</v>
      </c>
      <c r="T15" s="88"/>
      <c r="U15" s="222">
        <f>IF(B15=C15,0,IF(S15&lt;&gt;"-",(S15)/Přehled!$A$1,0))</f>
        <v>1.8261904761904761</v>
      </c>
    </row>
    <row r="16" spans="1:32" x14ac:dyDescent="0.25">
      <c r="A16" s="98">
        <v>14</v>
      </c>
      <c r="B16" s="34">
        <v>1380</v>
      </c>
      <c r="C16" s="7"/>
      <c r="D16" s="34">
        <v>195</v>
      </c>
      <c r="E16" s="41">
        <f t="shared" si="14"/>
        <v>100</v>
      </c>
      <c r="F16" s="41">
        <f t="shared" si="15"/>
        <v>35</v>
      </c>
      <c r="G16" s="41">
        <f t="shared" si="16"/>
        <v>10</v>
      </c>
      <c r="H16" s="7">
        <f t="shared" si="17"/>
        <v>0</v>
      </c>
      <c r="I16" s="34">
        <f t="shared" si="18"/>
        <v>371</v>
      </c>
      <c r="J16" s="41">
        <f t="shared" si="19"/>
        <v>190</v>
      </c>
      <c r="K16" s="41">
        <f t="shared" si="20"/>
        <v>67</v>
      </c>
      <c r="L16" s="41">
        <f t="shared" si="21"/>
        <v>19</v>
      </c>
      <c r="M16" s="7">
        <f t="shared" si="22"/>
        <v>0</v>
      </c>
      <c r="N16" s="36"/>
      <c r="O16" s="83">
        <f t="shared" si="23"/>
        <v>638</v>
      </c>
      <c r="P16" s="83">
        <f t="shared" si="24"/>
        <v>0</v>
      </c>
      <c r="Q16" s="83">
        <f t="shared" si="25"/>
        <v>685</v>
      </c>
      <c r="R16" s="83">
        <f t="shared" si="26"/>
        <v>714</v>
      </c>
      <c r="S16" s="83">
        <f t="shared" si="27"/>
        <v>733</v>
      </c>
      <c r="T16" s="88"/>
      <c r="U16" s="222">
        <f>IF(B16=C16,0,IF(S16&lt;&gt;"-",(S16)/Přehled!$A$1,0))</f>
        <v>1.7452380952380953</v>
      </c>
    </row>
    <row r="17" spans="1:21" x14ac:dyDescent="0.25">
      <c r="A17" s="98">
        <v>15</v>
      </c>
      <c r="B17" s="34">
        <v>1415</v>
      </c>
      <c r="C17" s="7"/>
      <c r="D17" s="34">
        <v>210</v>
      </c>
      <c r="E17" s="41">
        <f t="shared" si="14"/>
        <v>105</v>
      </c>
      <c r="F17" s="41">
        <f t="shared" si="15"/>
        <v>35</v>
      </c>
      <c r="G17" s="41">
        <f t="shared" si="16"/>
        <v>10</v>
      </c>
      <c r="H17" s="7">
        <f t="shared" si="17"/>
        <v>0</v>
      </c>
      <c r="I17" s="34">
        <f t="shared" si="18"/>
        <v>399</v>
      </c>
      <c r="J17" s="41">
        <f t="shared" si="19"/>
        <v>200</v>
      </c>
      <c r="K17" s="41">
        <f t="shared" si="20"/>
        <v>67</v>
      </c>
      <c r="L17" s="41">
        <f t="shared" si="21"/>
        <v>19</v>
      </c>
      <c r="M17" s="7">
        <f t="shared" si="22"/>
        <v>0</v>
      </c>
      <c r="N17" s="36"/>
      <c r="O17" s="83">
        <f t="shared" si="23"/>
        <v>617</v>
      </c>
      <c r="P17" s="83">
        <f t="shared" si="24"/>
        <v>0</v>
      </c>
      <c r="Q17" s="83">
        <f t="shared" si="25"/>
        <v>682</v>
      </c>
      <c r="R17" s="83">
        <f t="shared" si="26"/>
        <v>711</v>
      </c>
      <c r="S17" s="83">
        <f t="shared" si="27"/>
        <v>730</v>
      </c>
      <c r="T17" s="88"/>
      <c r="U17" s="222">
        <f>IF(B17=C17,0,IF(S17&lt;&gt;"-",(S17)/Přehled!$A$1,0))</f>
        <v>1.7380952380952381</v>
      </c>
    </row>
    <row r="18" spans="1:21" x14ac:dyDescent="0.25">
      <c r="A18" s="98">
        <v>16</v>
      </c>
      <c r="B18" s="34">
        <v>1450</v>
      </c>
      <c r="C18" s="7"/>
      <c r="D18" s="34">
        <v>230</v>
      </c>
      <c r="E18" s="41">
        <f t="shared" si="14"/>
        <v>115</v>
      </c>
      <c r="F18" s="41">
        <f t="shared" si="15"/>
        <v>40</v>
      </c>
      <c r="G18" s="41">
        <f t="shared" si="16"/>
        <v>10</v>
      </c>
      <c r="H18" s="7">
        <f t="shared" si="17"/>
        <v>0</v>
      </c>
      <c r="I18" s="34">
        <f t="shared" si="18"/>
        <v>437</v>
      </c>
      <c r="J18" s="41">
        <f t="shared" si="19"/>
        <v>219</v>
      </c>
      <c r="K18" s="41">
        <f t="shared" si="20"/>
        <v>76</v>
      </c>
      <c r="L18" s="41">
        <f t="shared" si="21"/>
        <v>19</v>
      </c>
      <c r="M18" s="7">
        <f t="shared" si="22"/>
        <v>0</v>
      </c>
      <c r="N18" s="36"/>
      <c r="O18" s="83">
        <f t="shared" si="23"/>
        <v>576</v>
      </c>
      <c r="P18" s="83">
        <f t="shared" si="24"/>
        <v>0</v>
      </c>
      <c r="Q18" s="83">
        <f t="shared" si="25"/>
        <v>642</v>
      </c>
      <c r="R18" s="83">
        <f t="shared" si="26"/>
        <v>680</v>
      </c>
      <c r="S18" s="83">
        <f t="shared" si="27"/>
        <v>699</v>
      </c>
      <c r="T18" s="88"/>
      <c r="U18" s="222">
        <f>IF(B18=C18,0,IF(S18&lt;&gt;"-",(S18)/Přehled!$A$1,0))</f>
        <v>1.6642857142857144</v>
      </c>
    </row>
    <row r="19" spans="1:21" x14ac:dyDescent="0.25">
      <c r="A19" s="98">
        <v>17</v>
      </c>
      <c r="B19" s="34">
        <v>1486</v>
      </c>
      <c r="C19" s="7"/>
      <c r="D19" s="34">
        <v>245</v>
      </c>
      <c r="E19" s="41">
        <f t="shared" si="14"/>
        <v>125</v>
      </c>
      <c r="F19" s="41">
        <f t="shared" si="15"/>
        <v>40</v>
      </c>
      <c r="G19" s="41">
        <f t="shared" si="16"/>
        <v>10</v>
      </c>
      <c r="H19" s="7">
        <f t="shared" si="17"/>
        <v>0</v>
      </c>
      <c r="I19" s="34">
        <f t="shared" si="18"/>
        <v>466</v>
      </c>
      <c r="J19" s="41">
        <f t="shared" si="19"/>
        <v>238</v>
      </c>
      <c r="K19" s="41">
        <f t="shared" si="20"/>
        <v>76</v>
      </c>
      <c r="L19" s="41">
        <f t="shared" si="21"/>
        <v>19</v>
      </c>
      <c r="M19" s="7">
        <f t="shared" si="22"/>
        <v>0</v>
      </c>
      <c r="N19" s="36"/>
      <c r="O19" s="83">
        <f t="shared" si="23"/>
        <v>554</v>
      </c>
      <c r="P19" s="83">
        <f t="shared" si="24"/>
        <v>0</v>
      </c>
      <c r="Q19" s="83">
        <f t="shared" si="25"/>
        <v>630</v>
      </c>
      <c r="R19" s="83">
        <f t="shared" si="26"/>
        <v>668</v>
      </c>
      <c r="S19" s="83">
        <f t="shared" si="27"/>
        <v>687</v>
      </c>
      <c r="T19" s="88"/>
      <c r="U19" s="222">
        <f>IF(B19=C19,0,IF(S19&lt;&gt;"-",(S19)/Přehled!$A$1,0))</f>
        <v>1.6357142857142857</v>
      </c>
    </row>
    <row r="20" spans="1:21" x14ac:dyDescent="0.25">
      <c r="A20" s="98">
        <v>18</v>
      </c>
      <c r="B20" s="34">
        <v>1524</v>
      </c>
      <c r="C20" s="7"/>
      <c r="D20" s="34">
        <v>265</v>
      </c>
      <c r="E20" s="41">
        <f t="shared" si="14"/>
        <v>135</v>
      </c>
      <c r="F20" s="41">
        <f t="shared" si="15"/>
        <v>45</v>
      </c>
      <c r="G20" s="41">
        <f t="shared" si="16"/>
        <v>10</v>
      </c>
      <c r="H20" s="7">
        <f t="shared" si="17"/>
        <v>0</v>
      </c>
      <c r="I20" s="34">
        <f t="shared" si="18"/>
        <v>504</v>
      </c>
      <c r="J20" s="41">
        <f t="shared" si="19"/>
        <v>257</v>
      </c>
      <c r="K20" s="41">
        <f t="shared" si="20"/>
        <v>86</v>
      </c>
      <c r="L20" s="41">
        <f t="shared" si="21"/>
        <v>19</v>
      </c>
      <c r="M20" s="7">
        <f t="shared" si="22"/>
        <v>0</v>
      </c>
      <c r="N20" s="36"/>
      <c r="O20" s="83">
        <f t="shared" si="23"/>
        <v>516</v>
      </c>
      <c r="P20" s="83">
        <f t="shared" si="24"/>
        <v>0</v>
      </c>
      <c r="Q20" s="83">
        <f t="shared" si="25"/>
        <v>591</v>
      </c>
      <c r="R20" s="83">
        <f t="shared" si="26"/>
        <v>639</v>
      </c>
      <c r="S20" s="83">
        <f t="shared" si="27"/>
        <v>658</v>
      </c>
      <c r="T20" s="88"/>
      <c r="U20" s="222">
        <f>IF(B20=C20,0,IF(S20&lt;&gt;"-",(S20)/Přehled!$A$1,0))</f>
        <v>1.5666666666666667</v>
      </c>
    </row>
    <row r="21" spans="1:21" x14ac:dyDescent="0.25">
      <c r="A21" s="98">
        <v>19</v>
      </c>
      <c r="B21" s="34">
        <v>1562</v>
      </c>
      <c r="C21" s="7"/>
      <c r="D21" s="34">
        <v>280</v>
      </c>
      <c r="E21" s="41">
        <f t="shared" si="14"/>
        <v>140</v>
      </c>
      <c r="F21" s="41">
        <f t="shared" si="15"/>
        <v>45</v>
      </c>
      <c r="G21" s="41">
        <f t="shared" si="16"/>
        <v>10</v>
      </c>
      <c r="H21" s="7">
        <f t="shared" si="17"/>
        <v>0</v>
      </c>
      <c r="I21" s="34">
        <f t="shared" si="18"/>
        <v>532</v>
      </c>
      <c r="J21" s="41">
        <f t="shared" si="19"/>
        <v>266</v>
      </c>
      <c r="K21" s="41">
        <f t="shared" si="20"/>
        <v>86</v>
      </c>
      <c r="L21" s="41">
        <f t="shared" si="21"/>
        <v>19</v>
      </c>
      <c r="M21" s="7">
        <f t="shared" si="22"/>
        <v>0</v>
      </c>
      <c r="N21" s="36"/>
      <c r="O21" s="83">
        <f t="shared" si="23"/>
        <v>498</v>
      </c>
      <c r="P21" s="83">
        <f t="shared" si="24"/>
        <v>0</v>
      </c>
      <c r="Q21" s="83">
        <f t="shared" si="25"/>
        <v>592</v>
      </c>
      <c r="R21" s="83">
        <f t="shared" si="26"/>
        <v>640</v>
      </c>
      <c r="S21" s="83">
        <f t="shared" si="27"/>
        <v>659</v>
      </c>
      <c r="T21" s="88"/>
      <c r="U21" s="222">
        <f>IF(B21=C21,0,IF(S21&lt;&gt;"-",(S21)/Přehled!$A$1,0))</f>
        <v>1.569047619047619</v>
      </c>
    </row>
    <row r="22" spans="1:21" x14ac:dyDescent="0.25">
      <c r="A22" s="98">
        <v>20</v>
      </c>
      <c r="B22" s="34">
        <v>1601</v>
      </c>
      <c r="C22" s="7"/>
      <c r="D22" s="34">
        <v>300</v>
      </c>
      <c r="E22" s="41">
        <f t="shared" si="14"/>
        <v>150</v>
      </c>
      <c r="F22" s="41">
        <f t="shared" si="15"/>
        <v>50</v>
      </c>
      <c r="G22" s="41">
        <f t="shared" si="16"/>
        <v>15</v>
      </c>
      <c r="H22" s="7">
        <f t="shared" si="17"/>
        <v>5</v>
      </c>
      <c r="I22" s="34">
        <f t="shared" si="18"/>
        <v>570</v>
      </c>
      <c r="J22" s="41">
        <f t="shared" si="19"/>
        <v>285</v>
      </c>
      <c r="K22" s="41">
        <f t="shared" si="20"/>
        <v>95</v>
      </c>
      <c r="L22" s="41">
        <f t="shared" si="21"/>
        <v>29</v>
      </c>
      <c r="M22" s="7">
        <f t="shared" si="22"/>
        <v>10</v>
      </c>
      <c r="N22" s="36"/>
      <c r="O22" s="83">
        <f t="shared" si="23"/>
        <v>461</v>
      </c>
      <c r="P22" s="83">
        <f t="shared" si="24"/>
        <v>0</v>
      </c>
      <c r="Q22" s="83">
        <f t="shared" si="25"/>
        <v>556</v>
      </c>
      <c r="R22" s="83">
        <f t="shared" si="26"/>
        <v>593</v>
      </c>
      <c r="S22" s="83">
        <f t="shared" si="27"/>
        <v>612</v>
      </c>
      <c r="T22" s="88"/>
      <c r="U22" s="222">
        <f>IF(B22=C22,0,IF(S22&lt;&gt;"-",(S22)/Přehled!$A$1,0))</f>
        <v>1.4571428571428571</v>
      </c>
    </row>
    <row r="23" spans="1:21" x14ac:dyDescent="0.25">
      <c r="A23" s="100">
        <v>21</v>
      </c>
      <c r="B23" s="51">
        <v>1641</v>
      </c>
      <c r="C23" s="52"/>
      <c r="D23" s="51">
        <v>320</v>
      </c>
      <c r="E23" s="54">
        <f t="shared" si="14"/>
        <v>160</v>
      </c>
      <c r="F23" s="54">
        <f t="shared" si="15"/>
        <v>55</v>
      </c>
      <c r="G23" s="54">
        <f t="shared" si="16"/>
        <v>15</v>
      </c>
      <c r="H23" s="52">
        <f t="shared" si="17"/>
        <v>5</v>
      </c>
      <c r="I23" s="51">
        <f t="shared" si="18"/>
        <v>608</v>
      </c>
      <c r="J23" s="54">
        <f t="shared" si="19"/>
        <v>304</v>
      </c>
      <c r="K23" s="54">
        <f t="shared" si="20"/>
        <v>105</v>
      </c>
      <c r="L23" s="54">
        <f t="shared" si="21"/>
        <v>29</v>
      </c>
      <c r="M23" s="52">
        <f t="shared" si="22"/>
        <v>10</v>
      </c>
      <c r="N23" s="36"/>
      <c r="O23" s="83">
        <f t="shared" si="23"/>
        <v>425</v>
      </c>
      <c r="P23" s="83">
        <f t="shared" si="24"/>
        <v>0</v>
      </c>
      <c r="Q23" s="83">
        <f t="shared" si="25"/>
        <v>519</v>
      </c>
      <c r="R23" s="83">
        <f t="shared" si="26"/>
        <v>566</v>
      </c>
      <c r="S23" s="83">
        <f t="shared" si="27"/>
        <v>585</v>
      </c>
      <c r="T23" s="88"/>
      <c r="U23" s="222">
        <f>IF(B23=C23,0,IF(S23&lt;&gt;"-",(S23)/Přehled!$A$1,0))</f>
        <v>1.3928571428571428</v>
      </c>
    </row>
    <row r="24" spans="1:21" x14ac:dyDescent="0.25">
      <c r="A24" s="98">
        <v>22</v>
      </c>
      <c r="B24" s="34">
        <v>1682</v>
      </c>
      <c r="C24" s="7"/>
      <c r="D24" s="34">
        <v>335</v>
      </c>
      <c r="E24" s="41">
        <f t="shared" si="14"/>
        <v>170</v>
      </c>
      <c r="F24" s="41">
        <f t="shared" si="15"/>
        <v>55</v>
      </c>
      <c r="G24" s="41">
        <f t="shared" si="16"/>
        <v>15</v>
      </c>
      <c r="H24" s="7">
        <f t="shared" si="17"/>
        <v>5</v>
      </c>
      <c r="I24" s="34">
        <f t="shared" si="18"/>
        <v>637</v>
      </c>
      <c r="J24" s="41">
        <f t="shared" si="19"/>
        <v>323</v>
      </c>
      <c r="K24" s="41">
        <f t="shared" si="20"/>
        <v>105</v>
      </c>
      <c r="L24" s="41">
        <f t="shared" si="21"/>
        <v>29</v>
      </c>
      <c r="M24" s="7">
        <f t="shared" si="22"/>
        <v>10</v>
      </c>
      <c r="N24" s="36"/>
      <c r="O24" s="83">
        <f t="shared" si="23"/>
        <v>408</v>
      </c>
      <c r="P24" s="83">
        <f t="shared" si="24"/>
        <v>0</v>
      </c>
      <c r="Q24" s="83">
        <f t="shared" si="25"/>
        <v>512</v>
      </c>
      <c r="R24" s="83">
        <f t="shared" si="26"/>
        <v>559</v>
      </c>
      <c r="S24" s="83">
        <f t="shared" si="27"/>
        <v>578</v>
      </c>
      <c r="T24" s="88"/>
      <c r="U24" s="222">
        <f>IF(B24=C24,0,IF(S24&lt;&gt;"-",(S24)/Přehled!$A$1,0))</f>
        <v>1.3761904761904762</v>
      </c>
    </row>
    <row r="25" spans="1:21" x14ac:dyDescent="0.25">
      <c r="A25" s="98">
        <v>23</v>
      </c>
      <c r="B25" s="34">
        <v>1724</v>
      </c>
      <c r="C25" s="7"/>
      <c r="D25" s="34">
        <v>355</v>
      </c>
      <c r="E25" s="41">
        <f t="shared" si="14"/>
        <v>180</v>
      </c>
      <c r="F25" s="41">
        <f t="shared" si="15"/>
        <v>60</v>
      </c>
      <c r="G25" s="41">
        <f t="shared" si="16"/>
        <v>15</v>
      </c>
      <c r="H25" s="7">
        <f t="shared" si="17"/>
        <v>5</v>
      </c>
      <c r="I25" s="34">
        <f t="shared" si="18"/>
        <v>675</v>
      </c>
      <c r="J25" s="41">
        <f t="shared" si="19"/>
        <v>342</v>
      </c>
      <c r="K25" s="41">
        <f t="shared" si="20"/>
        <v>114</v>
      </c>
      <c r="L25" s="41">
        <f t="shared" si="21"/>
        <v>29</v>
      </c>
      <c r="M25" s="7">
        <f t="shared" si="22"/>
        <v>10</v>
      </c>
      <c r="N25" s="36"/>
      <c r="O25" s="83">
        <f t="shared" si="23"/>
        <v>374</v>
      </c>
      <c r="P25" s="83">
        <f t="shared" si="24"/>
        <v>0</v>
      </c>
      <c r="Q25" s="83">
        <f t="shared" si="25"/>
        <v>479</v>
      </c>
      <c r="R25" s="83">
        <f t="shared" si="26"/>
        <v>535</v>
      </c>
      <c r="S25" s="83">
        <f t="shared" si="27"/>
        <v>554</v>
      </c>
      <c r="T25" s="88"/>
      <c r="U25" s="222">
        <f>IF(B25=C25,0,IF(S25&lt;&gt;"-",(S25)/Přehled!$A$1,0))</f>
        <v>1.319047619047619</v>
      </c>
    </row>
    <row r="26" spans="1:21" x14ac:dyDescent="0.25">
      <c r="A26" s="98">
        <v>24</v>
      </c>
      <c r="B26" s="34">
        <v>1767</v>
      </c>
      <c r="C26" s="7"/>
      <c r="D26" s="34">
        <v>375</v>
      </c>
      <c r="E26" s="41">
        <f t="shared" si="14"/>
        <v>190</v>
      </c>
      <c r="F26" s="41">
        <f t="shared" si="15"/>
        <v>65</v>
      </c>
      <c r="G26" s="41">
        <f t="shared" si="16"/>
        <v>15</v>
      </c>
      <c r="H26" s="7">
        <f t="shared" si="17"/>
        <v>5</v>
      </c>
      <c r="I26" s="34">
        <f t="shared" si="18"/>
        <v>713</v>
      </c>
      <c r="J26" s="41">
        <f t="shared" si="19"/>
        <v>361</v>
      </c>
      <c r="K26" s="41">
        <f t="shared" si="20"/>
        <v>124</v>
      </c>
      <c r="L26" s="41">
        <f t="shared" si="21"/>
        <v>29</v>
      </c>
      <c r="M26" s="7">
        <f t="shared" si="22"/>
        <v>10</v>
      </c>
      <c r="N26" s="36"/>
      <c r="O26" s="83">
        <f t="shared" si="23"/>
        <v>341</v>
      </c>
      <c r="P26" s="83">
        <f t="shared" si="24"/>
        <v>0</v>
      </c>
      <c r="Q26" s="83">
        <f t="shared" si="25"/>
        <v>445</v>
      </c>
      <c r="R26" s="83">
        <f t="shared" si="26"/>
        <v>511</v>
      </c>
      <c r="S26" s="83">
        <f t="shared" si="27"/>
        <v>530</v>
      </c>
      <c r="T26" s="88"/>
      <c r="U26" s="222">
        <f>IF(B26=C26,0,IF(S26&lt;&gt;"-",(S26)/Přehled!$A$1,0))</f>
        <v>1.2619047619047619</v>
      </c>
    </row>
    <row r="27" spans="1:21" x14ac:dyDescent="0.25">
      <c r="A27" s="98">
        <v>25</v>
      </c>
      <c r="B27" s="34">
        <v>1811</v>
      </c>
      <c r="C27" s="7"/>
      <c r="D27" s="34">
        <v>395</v>
      </c>
      <c r="E27" s="41">
        <f t="shared" si="14"/>
        <v>200</v>
      </c>
      <c r="F27" s="41">
        <f t="shared" si="15"/>
        <v>65</v>
      </c>
      <c r="G27" s="41">
        <f t="shared" si="16"/>
        <v>15</v>
      </c>
      <c r="H27" s="7">
        <f t="shared" si="17"/>
        <v>5</v>
      </c>
      <c r="I27" s="34">
        <f t="shared" si="18"/>
        <v>751</v>
      </c>
      <c r="J27" s="41">
        <f t="shared" si="19"/>
        <v>380</v>
      </c>
      <c r="K27" s="41">
        <f t="shared" si="20"/>
        <v>124</v>
      </c>
      <c r="L27" s="41">
        <f t="shared" si="21"/>
        <v>29</v>
      </c>
      <c r="M27" s="7">
        <f t="shared" si="22"/>
        <v>10</v>
      </c>
      <c r="N27" s="36"/>
      <c r="O27" s="83">
        <f t="shared" si="23"/>
        <v>309</v>
      </c>
      <c r="P27" s="83">
        <f t="shared" si="24"/>
        <v>0</v>
      </c>
      <c r="Q27" s="83">
        <f t="shared" si="25"/>
        <v>432</v>
      </c>
      <c r="R27" s="83">
        <f t="shared" si="26"/>
        <v>498</v>
      </c>
      <c r="S27" s="83">
        <f t="shared" si="27"/>
        <v>517</v>
      </c>
      <c r="T27" s="88"/>
      <c r="U27" s="222">
        <f>IF(B27=C27,0,IF(S27&lt;&gt;"-",(S27)/Přehled!$A$1,0))</f>
        <v>1.230952380952381</v>
      </c>
    </row>
    <row r="28" spans="1:21" x14ac:dyDescent="0.25">
      <c r="A28" s="98">
        <v>26</v>
      </c>
      <c r="B28" s="34">
        <v>1856</v>
      </c>
      <c r="C28" s="7"/>
      <c r="D28" s="34">
        <v>415</v>
      </c>
      <c r="E28" s="41">
        <f t="shared" si="14"/>
        <v>210</v>
      </c>
      <c r="F28" s="41">
        <f t="shared" si="15"/>
        <v>70</v>
      </c>
      <c r="G28" s="41">
        <f t="shared" si="16"/>
        <v>20</v>
      </c>
      <c r="H28" s="7">
        <f t="shared" si="17"/>
        <v>5</v>
      </c>
      <c r="I28" s="34">
        <f t="shared" si="18"/>
        <v>789</v>
      </c>
      <c r="J28" s="41">
        <f t="shared" si="19"/>
        <v>399</v>
      </c>
      <c r="K28" s="41">
        <f t="shared" si="20"/>
        <v>133</v>
      </c>
      <c r="L28" s="41">
        <f t="shared" si="21"/>
        <v>38</v>
      </c>
      <c r="M28" s="7">
        <f t="shared" si="22"/>
        <v>10</v>
      </c>
      <c r="N28" s="36"/>
      <c r="O28" s="83">
        <f t="shared" si="23"/>
        <v>278</v>
      </c>
      <c r="P28" s="83">
        <f t="shared" si="24"/>
        <v>0</v>
      </c>
      <c r="Q28" s="83">
        <f t="shared" si="25"/>
        <v>402</v>
      </c>
      <c r="R28" s="83">
        <f t="shared" si="26"/>
        <v>459</v>
      </c>
      <c r="S28" s="83">
        <f t="shared" si="27"/>
        <v>487</v>
      </c>
      <c r="T28" s="88"/>
      <c r="U28" s="222">
        <f>IF(B28=C28,0,IF(S28&lt;&gt;"-",(S28)/Přehled!$A$1,0))</f>
        <v>1.1595238095238096</v>
      </c>
    </row>
    <row r="29" spans="1:21" x14ac:dyDescent="0.25">
      <c r="A29" s="98">
        <v>27</v>
      </c>
      <c r="B29" s="34">
        <v>1903</v>
      </c>
      <c r="C29" s="7"/>
      <c r="D29" s="34">
        <v>435</v>
      </c>
      <c r="E29" s="41">
        <f t="shared" si="14"/>
        <v>220</v>
      </c>
      <c r="F29" s="41">
        <f t="shared" si="15"/>
        <v>75</v>
      </c>
      <c r="G29" s="41">
        <f t="shared" si="16"/>
        <v>20</v>
      </c>
      <c r="H29" s="7">
        <f t="shared" si="17"/>
        <v>5</v>
      </c>
      <c r="I29" s="34">
        <f t="shared" si="18"/>
        <v>827</v>
      </c>
      <c r="J29" s="41">
        <f t="shared" si="19"/>
        <v>418</v>
      </c>
      <c r="K29" s="41">
        <f t="shared" si="20"/>
        <v>143</v>
      </c>
      <c r="L29" s="41">
        <f t="shared" si="21"/>
        <v>38</v>
      </c>
      <c r="M29" s="7">
        <f t="shared" si="22"/>
        <v>10</v>
      </c>
      <c r="N29" s="36"/>
      <c r="O29" s="83">
        <f t="shared" si="23"/>
        <v>249</v>
      </c>
      <c r="P29" s="83">
        <f t="shared" si="24"/>
        <v>0</v>
      </c>
      <c r="Q29" s="83">
        <f t="shared" si="25"/>
        <v>372</v>
      </c>
      <c r="R29" s="83">
        <f t="shared" si="26"/>
        <v>439</v>
      </c>
      <c r="S29" s="83">
        <f t="shared" si="27"/>
        <v>467</v>
      </c>
      <c r="T29" s="88"/>
      <c r="U29" s="222">
        <f>IF(B29=C29,0,IF(S29&lt;&gt;"-",(S29)/Přehled!$A$1,0))</f>
        <v>1.111904761904762</v>
      </c>
    </row>
    <row r="30" spans="1:21" x14ac:dyDescent="0.25">
      <c r="A30" s="98">
        <v>28</v>
      </c>
      <c r="B30" s="34">
        <v>1950</v>
      </c>
      <c r="C30" s="7"/>
      <c r="D30" s="34">
        <v>455</v>
      </c>
      <c r="E30" s="41">
        <f t="shared" si="14"/>
        <v>230</v>
      </c>
      <c r="F30" s="41">
        <f t="shared" si="15"/>
        <v>75</v>
      </c>
      <c r="G30" s="41">
        <f t="shared" si="16"/>
        <v>20</v>
      </c>
      <c r="H30" s="7">
        <f t="shared" si="17"/>
        <v>5</v>
      </c>
      <c r="I30" s="34">
        <f t="shared" si="18"/>
        <v>865</v>
      </c>
      <c r="J30" s="41">
        <f t="shared" si="19"/>
        <v>437</v>
      </c>
      <c r="K30" s="41">
        <f t="shared" si="20"/>
        <v>143</v>
      </c>
      <c r="L30" s="41">
        <f t="shared" si="21"/>
        <v>38</v>
      </c>
      <c r="M30" s="7">
        <f t="shared" si="22"/>
        <v>10</v>
      </c>
      <c r="N30" s="36"/>
      <c r="O30" s="83">
        <f t="shared" si="23"/>
        <v>220</v>
      </c>
      <c r="P30" s="83">
        <f t="shared" si="24"/>
        <v>0</v>
      </c>
      <c r="Q30" s="83">
        <f t="shared" si="25"/>
        <v>362</v>
      </c>
      <c r="R30" s="83">
        <f t="shared" si="26"/>
        <v>429</v>
      </c>
      <c r="S30" s="83">
        <f t="shared" si="27"/>
        <v>457</v>
      </c>
      <c r="T30" s="88"/>
      <c r="U30" s="222">
        <f>IF(B30=C30,0,IF(S30&lt;&gt;"-",(S30)/Přehled!$A$1,0))</f>
        <v>1.088095238095238</v>
      </c>
    </row>
    <row r="31" spans="1:21" x14ac:dyDescent="0.25">
      <c r="A31" s="98">
        <v>29</v>
      </c>
      <c r="B31" s="34">
        <v>1999</v>
      </c>
      <c r="C31" s="7"/>
      <c r="D31" s="34">
        <v>470</v>
      </c>
      <c r="E31" s="41">
        <f t="shared" si="14"/>
        <v>235</v>
      </c>
      <c r="F31" s="41">
        <f t="shared" si="15"/>
        <v>80</v>
      </c>
      <c r="G31" s="41">
        <f t="shared" si="16"/>
        <v>20</v>
      </c>
      <c r="H31" s="7">
        <f t="shared" si="17"/>
        <v>5</v>
      </c>
      <c r="I31" s="34">
        <f t="shared" si="18"/>
        <v>893</v>
      </c>
      <c r="J31" s="41">
        <f t="shared" si="19"/>
        <v>447</v>
      </c>
      <c r="K31" s="41">
        <f t="shared" si="20"/>
        <v>152</v>
      </c>
      <c r="L31" s="41">
        <f t="shared" si="21"/>
        <v>38</v>
      </c>
      <c r="M31" s="7">
        <f t="shared" si="22"/>
        <v>10</v>
      </c>
      <c r="N31" s="36"/>
      <c r="O31" s="83">
        <f t="shared" si="23"/>
        <v>213</v>
      </c>
      <c r="P31" s="83">
        <f t="shared" si="24"/>
        <v>0</v>
      </c>
      <c r="Q31" s="83">
        <f t="shared" si="25"/>
        <v>355</v>
      </c>
      <c r="R31" s="83">
        <f t="shared" si="26"/>
        <v>431</v>
      </c>
      <c r="S31" s="83">
        <f t="shared" si="27"/>
        <v>459</v>
      </c>
      <c r="T31" s="88"/>
      <c r="U31" s="222">
        <f>IF(B31=C31,0,IF(S31&lt;&gt;"-",(S31)/Přehled!$A$1,0))</f>
        <v>1.0928571428571427</v>
      </c>
    </row>
    <row r="32" spans="1:21" x14ac:dyDescent="0.25">
      <c r="A32" s="98">
        <v>30</v>
      </c>
      <c r="B32" s="34">
        <v>2049</v>
      </c>
      <c r="C32" s="7"/>
      <c r="D32" s="34">
        <v>490</v>
      </c>
      <c r="E32" s="41">
        <f t="shared" si="14"/>
        <v>245</v>
      </c>
      <c r="F32" s="41">
        <f t="shared" si="15"/>
        <v>80</v>
      </c>
      <c r="G32" s="41">
        <f t="shared" si="16"/>
        <v>20</v>
      </c>
      <c r="H32" s="7">
        <f t="shared" si="17"/>
        <v>5</v>
      </c>
      <c r="I32" s="34">
        <f t="shared" si="18"/>
        <v>931</v>
      </c>
      <c r="J32" s="41">
        <f t="shared" si="19"/>
        <v>466</v>
      </c>
      <c r="K32" s="41">
        <f t="shared" si="20"/>
        <v>152</v>
      </c>
      <c r="L32" s="41">
        <f t="shared" si="21"/>
        <v>38</v>
      </c>
      <c r="M32" s="7">
        <f t="shared" si="22"/>
        <v>10</v>
      </c>
      <c r="N32" s="36"/>
      <c r="O32" s="83">
        <f t="shared" si="23"/>
        <v>187</v>
      </c>
      <c r="P32" s="83">
        <f t="shared" si="24"/>
        <v>0</v>
      </c>
      <c r="Q32" s="83">
        <f t="shared" si="25"/>
        <v>348</v>
      </c>
      <c r="R32" s="83">
        <f t="shared" si="26"/>
        <v>424</v>
      </c>
      <c r="S32" s="83">
        <f t="shared" si="27"/>
        <v>452</v>
      </c>
      <c r="T32" s="88"/>
      <c r="U32" s="222">
        <f>IF(B32=C32,0,IF(S32&lt;&gt;"-",(S32)/Přehled!$A$1,0))</f>
        <v>1.0761904761904761</v>
      </c>
    </row>
    <row r="33" spans="1:21" x14ac:dyDescent="0.25">
      <c r="A33" s="100">
        <v>31</v>
      </c>
      <c r="B33" s="51">
        <v>2100</v>
      </c>
      <c r="C33" s="52"/>
      <c r="D33" s="51">
        <v>510</v>
      </c>
      <c r="E33" s="54">
        <f t="shared" si="14"/>
        <v>255</v>
      </c>
      <c r="F33" s="54">
        <f t="shared" si="15"/>
        <v>85</v>
      </c>
      <c r="G33" s="54">
        <f t="shared" si="16"/>
        <v>20</v>
      </c>
      <c r="H33" s="52">
        <f t="shared" si="17"/>
        <v>5</v>
      </c>
      <c r="I33" s="51">
        <f t="shared" si="18"/>
        <v>969</v>
      </c>
      <c r="J33" s="54">
        <f t="shared" si="19"/>
        <v>485</v>
      </c>
      <c r="K33" s="54">
        <f t="shared" si="20"/>
        <v>162</v>
      </c>
      <c r="L33" s="54">
        <f t="shared" si="21"/>
        <v>38</v>
      </c>
      <c r="M33" s="52">
        <f t="shared" si="22"/>
        <v>10</v>
      </c>
      <c r="N33" s="36"/>
      <c r="O33" s="83">
        <f t="shared" si="23"/>
        <v>162</v>
      </c>
      <c r="P33" s="83">
        <f t="shared" si="24"/>
        <v>0</v>
      </c>
      <c r="Q33" s="83">
        <f t="shared" si="25"/>
        <v>322</v>
      </c>
      <c r="R33" s="83">
        <f t="shared" si="26"/>
        <v>408</v>
      </c>
      <c r="S33" s="83">
        <f t="shared" si="27"/>
        <v>436</v>
      </c>
      <c r="T33" s="88"/>
      <c r="U33" s="222">
        <f>IF(B33=C33,0,IF(S33&lt;&gt;"-",(S33)/Přehled!$A$1,0))</f>
        <v>1.0380952380952382</v>
      </c>
    </row>
    <row r="34" spans="1:21" x14ac:dyDescent="0.25">
      <c r="A34" s="98">
        <v>32</v>
      </c>
      <c r="B34" s="34">
        <v>2152</v>
      </c>
      <c r="C34" s="7"/>
      <c r="D34" s="34">
        <v>535</v>
      </c>
      <c r="E34" s="41">
        <f t="shared" si="14"/>
        <v>270</v>
      </c>
      <c r="F34" s="41">
        <f t="shared" si="15"/>
        <v>90</v>
      </c>
      <c r="G34" s="41">
        <f t="shared" si="16"/>
        <v>25</v>
      </c>
      <c r="H34" s="7">
        <f t="shared" si="17"/>
        <v>5</v>
      </c>
      <c r="I34" s="34">
        <f t="shared" si="18"/>
        <v>1017</v>
      </c>
      <c r="J34" s="41">
        <f t="shared" si="19"/>
        <v>513</v>
      </c>
      <c r="K34" s="41">
        <f t="shared" si="20"/>
        <v>171</v>
      </c>
      <c r="L34" s="41">
        <f t="shared" si="21"/>
        <v>48</v>
      </c>
      <c r="M34" s="7">
        <f t="shared" si="22"/>
        <v>10</v>
      </c>
      <c r="N34" s="36"/>
      <c r="O34" s="83">
        <f t="shared" si="23"/>
        <v>118</v>
      </c>
      <c r="P34" s="83">
        <f t="shared" si="24"/>
        <v>0</v>
      </c>
      <c r="Q34" s="83">
        <f t="shared" si="25"/>
        <v>280</v>
      </c>
      <c r="R34" s="83">
        <f t="shared" si="26"/>
        <v>355</v>
      </c>
      <c r="S34" s="83">
        <f t="shared" si="27"/>
        <v>393</v>
      </c>
      <c r="T34" s="88"/>
      <c r="U34" s="222">
        <f>IF(B34=C34,0,IF(S34&lt;&gt;"-",(S34)/Přehled!$A$1,0))</f>
        <v>0.93571428571428572</v>
      </c>
    </row>
    <row r="35" spans="1:21" x14ac:dyDescent="0.25">
      <c r="A35" s="98">
        <v>33</v>
      </c>
      <c r="B35" s="34">
        <v>2206</v>
      </c>
      <c r="C35" s="7"/>
      <c r="D35" s="34">
        <v>550</v>
      </c>
      <c r="E35" s="41">
        <f t="shared" si="14"/>
        <v>275</v>
      </c>
      <c r="F35" s="41">
        <f t="shared" si="15"/>
        <v>90</v>
      </c>
      <c r="G35" s="41">
        <f t="shared" si="16"/>
        <v>25</v>
      </c>
      <c r="H35" s="7">
        <f t="shared" si="17"/>
        <v>5</v>
      </c>
      <c r="I35" s="34">
        <f t="shared" si="18"/>
        <v>1045</v>
      </c>
      <c r="J35" s="41">
        <f t="shared" si="19"/>
        <v>523</v>
      </c>
      <c r="K35" s="41">
        <f t="shared" si="20"/>
        <v>171</v>
      </c>
      <c r="L35" s="41">
        <f t="shared" si="21"/>
        <v>48</v>
      </c>
      <c r="M35" s="7">
        <f t="shared" si="22"/>
        <v>10</v>
      </c>
      <c r="N35" s="36"/>
      <c r="O35" s="83">
        <f t="shared" si="23"/>
        <v>116</v>
      </c>
      <c r="P35" s="83">
        <f t="shared" si="24"/>
        <v>0</v>
      </c>
      <c r="Q35" s="83">
        <f t="shared" si="25"/>
        <v>296</v>
      </c>
      <c r="R35" s="83">
        <f t="shared" si="26"/>
        <v>371</v>
      </c>
      <c r="S35" s="83">
        <f t="shared" si="27"/>
        <v>409</v>
      </c>
      <c r="T35" s="88"/>
      <c r="U35" s="222">
        <f>IF(B35=C35,0,IF(S35&lt;&gt;"-",(S35)/Přehled!$A$1,0))</f>
        <v>0.97380952380952379</v>
      </c>
    </row>
    <row r="36" spans="1:21" x14ac:dyDescent="0.25">
      <c r="A36" s="98">
        <v>34</v>
      </c>
      <c r="B36" s="34">
        <v>2261</v>
      </c>
      <c r="C36" s="7"/>
      <c r="D36" s="34">
        <v>575</v>
      </c>
      <c r="E36" s="41">
        <f t="shared" si="14"/>
        <v>290</v>
      </c>
      <c r="F36" s="41">
        <f t="shared" si="15"/>
        <v>95</v>
      </c>
      <c r="G36" s="41">
        <f t="shared" si="16"/>
        <v>25</v>
      </c>
      <c r="H36" s="7">
        <f t="shared" si="17"/>
        <v>5</v>
      </c>
      <c r="I36" s="34">
        <f t="shared" si="18"/>
        <v>1093</v>
      </c>
      <c r="J36" s="41">
        <f t="shared" si="19"/>
        <v>551</v>
      </c>
      <c r="K36" s="41">
        <f t="shared" si="20"/>
        <v>181</v>
      </c>
      <c r="L36" s="41">
        <f t="shared" si="21"/>
        <v>48</v>
      </c>
      <c r="M36" s="7">
        <f t="shared" si="22"/>
        <v>10</v>
      </c>
      <c r="N36" s="36"/>
      <c r="O36" s="83">
        <f t="shared" si="23"/>
        <v>75</v>
      </c>
      <c r="P36" s="83">
        <f t="shared" si="24"/>
        <v>0</v>
      </c>
      <c r="Q36" s="83">
        <f t="shared" si="25"/>
        <v>255</v>
      </c>
      <c r="R36" s="83">
        <f t="shared" si="26"/>
        <v>340</v>
      </c>
      <c r="S36" s="83">
        <f t="shared" si="27"/>
        <v>378</v>
      </c>
      <c r="T36" s="88"/>
      <c r="U36" s="222">
        <f>IF(B36=C36,0,IF(S36&lt;&gt;"-",(S36)/Přehled!$A$1,0))</f>
        <v>0.9</v>
      </c>
    </row>
    <row r="37" spans="1:21" x14ac:dyDescent="0.25">
      <c r="A37" s="98">
        <v>35</v>
      </c>
      <c r="B37" s="34">
        <v>2318</v>
      </c>
      <c r="C37" s="7"/>
      <c r="D37" s="34">
        <v>595</v>
      </c>
      <c r="E37" s="41">
        <f t="shared" si="14"/>
        <v>300</v>
      </c>
      <c r="F37" s="41">
        <f t="shared" si="15"/>
        <v>100</v>
      </c>
      <c r="G37" s="41">
        <f t="shared" si="16"/>
        <v>25</v>
      </c>
      <c r="H37" s="7">
        <f t="shared" si="17"/>
        <v>5</v>
      </c>
      <c r="I37" s="34">
        <f t="shared" si="18"/>
        <v>1131</v>
      </c>
      <c r="J37" s="41">
        <f t="shared" si="19"/>
        <v>570</v>
      </c>
      <c r="K37" s="41">
        <f t="shared" si="20"/>
        <v>190</v>
      </c>
      <c r="L37" s="41">
        <f t="shared" si="21"/>
        <v>48</v>
      </c>
      <c r="M37" s="7">
        <f t="shared" si="22"/>
        <v>10</v>
      </c>
      <c r="N37" s="36"/>
      <c r="O37" s="83">
        <f t="shared" si="23"/>
        <v>56</v>
      </c>
      <c r="P37" s="83">
        <f t="shared" si="24"/>
        <v>0</v>
      </c>
      <c r="Q37" s="83">
        <f t="shared" si="25"/>
        <v>237</v>
      </c>
      <c r="R37" s="83">
        <f t="shared" si="26"/>
        <v>331</v>
      </c>
      <c r="S37" s="83">
        <f t="shared" si="27"/>
        <v>369</v>
      </c>
      <c r="T37" s="88"/>
      <c r="U37" s="222">
        <f>IF(B37=C37,0,IF(S37&lt;&gt;"-",(S37)/Přehled!$A$1,0))</f>
        <v>0.87857142857142856</v>
      </c>
    </row>
    <row r="38" spans="1:21" x14ac:dyDescent="0.25">
      <c r="A38" s="98">
        <v>36</v>
      </c>
      <c r="B38" s="34">
        <v>2376</v>
      </c>
      <c r="C38" s="7"/>
      <c r="D38" s="34">
        <v>615</v>
      </c>
      <c r="E38" s="41">
        <f t="shared" si="14"/>
        <v>310</v>
      </c>
      <c r="F38" s="41">
        <f t="shared" si="15"/>
        <v>105</v>
      </c>
      <c r="G38" s="41">
        <f t="shared" si="16"/>
        <v>25</v>
      </c>
      <c r="H38" s="7">
        <f t="shared" si="17"/>
        <v>5</v>
      </c>
      <c r="I38" s="34">
        <f t="shared" si="18"/>
        <v>1169</v>
      </c>
      <c r="J38" s="41">
        <f t="shared" si="19"/>
        <v>589</v>
      </c>
      <c r="K38" s="41">
        <f t="shared" si="20"/>
        <v>200</v>
      </c>
      <c r="L38" s="41">
        <f t="shared" si="21"/>
        <v>48</v>
      </c>
      <c r="M38" s="7">
        <f t="shared" si="22"/>
        <v>10</v>
      </c>
      <c r="N38" s="36"/>
      <c r="O38" s="83">
        <f t="shared" si="23"/>
        <v>38</v>
      </c>
      <c r="P38" s="83">
        <f t="shared" si="24"/>
        <v>0</v>
      </c>
      <c r="Q38" s="83">
        <f t="shared" si="25"/>
        <v>218</v>
      </c>
      <c r="R38" s="83">
        <f t="shared" si="26"/>
        <v>322</v>
      </c>
      <c r="S38" s="83">
        <f t="shared" si="27"/>
        <v>360</v>
      </c>
      <c r="T38" s="88"/>
      <c r="U38" s="222">
        <f>IF(B38=C38,0,IF(S38&lt;&gt;"-",(S38)/Přehled!$A$1,0))</f>
        <v>0.8571428571428571</v>
      </c>
    </row>
    <row r="39" spans="1:21" x14ac:dyDescent="0.25">
      <c r="A39" s="98">
        <v>37</v>
      </c>
      <c r="B39" s="34">
        <v>2435</v>
      </c>
      <c r="C39" s="7"/>
      <c r="D39" s="34">
        <v>635</v>
      </c>
      <c r="E39" s="41">
        <f t="shared" si="14"/>
        <v>320</v>
      </c>
      <c r="F39" s="41">
        <f t="shared" si="15"/>
        <v>105</v>
      </c>
      <c r="G39" s="41">
        <f t="shared" si="16"/>
        <v>25</v>
      </c>
      <c r="H39" s="7">
        <f t="shared" si="17"/>
        <v>5</v>
      </c>
      <c r="I39" s="34">
        <f t="shared" si="18"/>
        <v>1207</v>
      </c>
      <c r="J39" s="41">
        <f t="shared" si="19"/>
        <v>608</v>
      </c>
      <c r="K39" s="41">
        <f t="shared" si="20"/>
        <v>200</v>
      </c>
      <c r="L39" s="41">
        <f t="shared" si="21"/>
        <v>48</v>
      </c>
      <c r="M39" s="7">
        <f t="shared" si="22"/>
        <v>10</v>
      </c>
      <c r="N39" s="36"/>
      <c r="O39" s="83">
        <f t="shared" si="23"/>
        <v>21</v>
      </c>
      <c r="P39" s="83">
        <f t="shared" si="24"/>
        <v>0</v>
      </c>
      <c r="Q39" s="83">
        <f t="shared" si="25"/>
        <v>220</v>
      </c>
      <c r="R39" s="83">
        <f t="shared" si="26"/>
        <v>324</v>
      </c>
      <c r="S39" s="83">
        <f t="shared" si="27"/>
        <v>362</v>
      </c>
      <c r="T39" s="88"/>
      <c r="U39" s="222">
        <f>IF(B39=C39,0,IF(S39&lt;&gt;"-",(S39)/Přehled!$A$1,0))</f>
        <v>0.86190476190476195</v>
      </c>
    </row>
    <row r="40" spans="1:21" x14ac:dyDescent="0.25">
      <c r="A40" s="98">
        <v>38</v>
      </c>
      <c r="B40" s="34">
        <v>2496</v>
      </c>
      <c r="C40" s="7"/>
      <c r="D40" s="34">
        <v>655</v>
      </c>
      <c r="E40" s="41">
        <f t="shared" si="14"/>
        <v>330</v>
      </c>
      <c r="F40" s="41">
        <f t="shared" si="15"/>
        <v>110</v>
      </c>
      <c r="G40" s="41">
        <f t="shared" si="16"/>
        <v>30</v>
      </c>
      <c r="H40" s="7">
        <f t="shared" si="17"/>
        <v>5</v>
      </c>
      <c r="I40" s="34">
        <f t="shared" si="18"/>
        <v>1245</v>
      </c>
      <c r="J40" s="41">
        <f t="shared" si="19"/>
        <v>627</v>
      </c>
      <c r="K40" s="41">
        <f t="shared" si="20"/>
        <v>209</v>
      </c>
      <c r="L40" s="41">
        <f t="shared" si="21"/>
        <v>57</v>
      </c>
      <c r="M40" s="7">
        <f t="shared" si="22"/>
        <v>10</v>
      </c>
      <c r="N40" s="36"/>
      <c r="O40" s="83">
        <f t="shared" si="23"/>
        <v>6</v>
      </c>
      <c r="P40" s="83">
        <f t="shared" si="24"/>
        <v>0</v>
      </c>
      <c r="Q40" s="83">
        <f t="shared" si="25"/>
        <v>206</v>
      </c>
      <c r="R40" s="83">
        <f t="shared" si="26"/>
        <v>301</v>
      </c>
      <c r="S40" s="83">
        <f t="shared" si="27"/>
        <v>348</v>
      </c>
      <c r="T40" s="88"/>
      <c r="U40" s="222">
        <f>IF(B40=C40,0,IF(S40&lt;&gt;"-",(S40)/Přehled!$A$1,0))</f>
        <v>0.82857142857142863</v>
      </c>
    </row>
    <row r="41" spans="1:21" x14ac:dyDescent="0.25">
      <c r="A41" s="98">
        <v>39</v>
      </c>
      <c r="B41" s="34">
        <v>2559</v>
      </c>
      <c r="C41" s="7"/>
      <c r="D41" s="34">
        <v>675</v>
      </c>
      <c r="E41" s="41">
        <f t="shared" si="14"/>
        <v>340</v>
      </c>
      <c r="F41" s="41">
        <f t="shared" si="15"/>
        <v>115</v>
      </c>
      <c r="G41" s="41">
        <f t="shared" si="16"/>
        <v>30</v>
      </c>
      <c r="H41" s="7">
        <f t="shared" si="17"/>
        <v>5</v>
      </c>
      <c r="I41" s="34">
        <f t="shared" si="18"/>
        <v>1283</v>
      </c>
      <c r="J41" s="41">
        <f t="shared" si="19"/>
        <v>646</v>
      </c>
      <c r="K41" s="41">
        <f t="shared" si="20"/>
        <v>219</v>
      </c>
      <c r="L41" s="41">
        <f t="shared" si="21"/>
        <v>57</v>
      </c>
      <c r="M41" s="7">
        <f t="shared" si="22"/>
        <v>10</v>
      </c>
      <c r="N41" s="36"/>
      <c r="O41" s="83">
        <f t="shared" si="23"/>
        <v>0</v>
      </c>
      <c r="P41" s="83">
        <f t="shared" si="24"/>
        <v>0</v>
      </c>
      <c r="Q41" s="83">
        <f t="shared" si="25"/>
        <v>192</v>
      </c>
      <c r="R41" s="83">
        <f t="shared" si="26"/>
        <v>297</v>
      </c>
      <c r="S41" s="83">
        <f t="shared" si="27"/>
        <v>344</v>
      </c>
      <c r="T41" s="88"/>
      <c r="U41" s="222">
        <f>IF(B41=C41,0,IF(S41&lt;&gt;"-",(S41)/Přehled!$A$1,0))</f>
        <v>0.81904761904761902</v>
      </c>
    </row>
    <row r="42" spans="1:21" x14ac:dyDescent="0.25">
      <c r="A42" s="98">
        <v>40</v>
      </c>
      <c r="B42" s="34">
        <v>2622</v>
      </c>
      <c r="C42" s="7"/>
      <c r="D42" s="34">
        <v>700</v>
      </c>
      <c r="E42" s="41">
        <f t="shared" si="14"/>
        <v>350</v>
      </c>
      <c r="F42" s="41">
        <f t="shared" si="15"/>
        <v>115</v>
      </c>
      <c r="G42" s="41">
        <f t="shared" si="16"/>
        <v>30</v>
      </c>
      <c r="H42" s="7">
        <f t="shared" si="17"/>
        <v>5</v>
      </c>
      <c r="I42" s="34">
        <f t="shared" si="18"/>
        <v>1330</v>
      </c>
      <c r="J42" s="41">
        <f t="shared" si="19"/>
        <v>665</v>
      </c>
      <c r="K42" s="41">
        <f t="shared" si="20"/>
        <v>219</v>
      </c>
      <c r="L42" s="41">
        <f t="shared" si="21"/>
        <v>57</v>
      </c>
      <c r="M42" s="7">
        <f t="shared" si="22"/>
        <v>10</v>
      </c>
      <c r="N42" s="36"/>
      <c r="O42" s="83">
        <f t="shared" si="23"/>
        <v>0</v>
      </c>
      <c r="P42" s="83">
        <f t="shared" si="24"/>
        <v>0</v>
      </c>
      <c r="Q42" s="83">
        <f t="shared" si="25"/>
        <v>189</v>
      </c>
      <c r="R42" s="83">
        <f t="shared" si="26"/>
        <v>294</v>
      </c>
      <c r="S42" s="83">
        <f t="shared" si="27"/>
        <v>341</v>
      </c>
      <c r="T42" s="88"/>
      <c r="U42" s="222">
        <f>IF(B42=C42,0,IF(S42&lt;&gt;"-",(S42)/Přehled!$A$1,0))</f>
        <v>0.81190476190476191</v>
      </c>
    </row>
    <row r="43" spans="1:21" x14ac:dyDescent="0.25">
      <c r="A43" s="100">
        <v>41</v>
      </c>
      <c r="B43" s="51">
        <v>2688</v>
      </c>
      <c r="C43" s="52"/>
      <c r="D43" s="51">
        <v>720</v>
      </c>
      <c r="E43" s="54">
        <f t="shared" si="14"/>
        <v>360</v>
      </c>
      <c r="F43" s="54">
        <f t="shared" si="15"/>
        <v>120</v>
      </c>
      <c r="G43" s="54">
        <f t="shared" si="16"/>
        <v>30</v>
      </c>
      <c r="H43" s="52">
        <f t="shared" si="17"/>
        <v>5</v>
      </c>
      <c r="I43" s="51">
        <f t="shared" si="18"/>
        <v>1368</v>
      </c>
      <c r="J43" s="54">
        <f t="shared" si="19"/>
        <v>684</v>
      </c>
      <c r="K43" s="54">
        <f t="shared" si="20"/>
        <v>228</v>
      </c>
      <c r="L43" s="54">
        <f t="shared" si="21"/>
        <v>57</v>
      </c>
      <c r="M43" s="52">
        <f t="shared" si="22"/>
        <v>10</v>
      </c>
      <c r="N43" s="36"/>
      <c r="O43" s="83">
        <f t="shared" si="23"/>
        <v>0</v>
      </c>
      <c r="P43" s="83">
        <f t="shared" si="24"/>
        <v>0</v>
      </c>
      <c r="Q43" s="83">
        <f t="shared" si="25"/>
        <v>180</v>
      </c>
      <c r="R43" s="83">
        <f t="shared" si="26"/>
        <v>294</v>
      </c>
      <c r="S43" s="83">
        <f t="shared" si="27"/>
        <v>341</v>
      </c>
      <c r="T43" s="88"/>
      <c r="U43" s="222">
        <f>IF(B43=C43,0,IF(S43&lt;&gt;"-",(S43)/Přehled!$A$1,0))</f>
        <v>0.81190476190476191</v>
      </c>
    </row>
    <row r="44" spans="1:21" x14ac:dyDescent="0.25">
      <c r="A44" s="98">
        <v>42</v>
      </c>
      <c r="B44" s="34">
        <v>2755</v>
      </c>
      <c r="C44" s="7"/>
      <c r="D44" s="34">
        <v>740</v>
      </c>
      <c r="E44" s="41">
        <f t="shared" si="14"/>
        <v>370</v>
      </c>
      <c r="F44" s="41">
        <f t="shared" si="15"/>
        <v>125</v>
      </c>
      <c r="G44" s="41">
        <f t="shared" si="16"/>
        <v>30</v>
      </c>
      <c r="H44" s="7">
        <f t="shared" si="17"/>
        <v>5</v>
      </c>
      <c r="I44" s="34">
        <f t="shared" si="18"/>
        <v>1406</v>
      </c>
      <c r="J44" s="41">
        <f t="shared" si="19"/>
        <v>703</v>
      </c>
      <c r="K44" s="41">
        <f t="shared" si="20"/>
        <v>238</v>
      </c>
      <c r="L44" s="41">
        <f t="shared" si="21"/>
        <v>57</v>
      </c>
      <c r="M44" s="7">
        <f t="shared" si="22"/>
        <v>10</v>
      </c>
      <c r="N44" s="36"/>
      <c r="O44" s="83">
        <f t="shared" si="23"/>
        <v>0</v>
      </c>
      <c r="P44" s="83">
        <f t="shared" si="24"/>
        <v>0</v>
      </c>
      <c r="Q44" s="83">
        <f t="shared" si="25"/>
        <v>170</v>
      </c>
      <c r="R44" s="83">
        <f t="shared" si="26"/>
        <v>294</v>
      </c>
      <c r="S44" s="83">
        <f t="shared" si="27"/>
        <v>341</v>
      </c>
      <c r="T44" s="88"/>
      <c r="U44" s="222">
        <f>IF(B44=C44,0,IF(S44&lt;&gt;"-",(S44)/Přehled!$A$1,0))</f>
        <v>0.81190476190476191</v>
      </c>
    </row>
    <row r="45" spans="1:21" x14ac:dyDescent="0.25">
      <c r="A45" s="98">
        <v>43</v>
      </c>
      <c r="B45" s="34">
        <v>2824</v>
      </c>
      <c r="C45" s="7"/>
      <c r="D45" s="34">
        <v>760</v>
      </c>
      <c r="E45" s="41">
        <f t="shared" si="14"/>
        <v>380</v>
      </c>
      <c r="F45" s="41">
        <f t="shared" si="15"/>
        <v>125</v>
      </c>
      <c r="G45" s="41">
        <f t="shared" si="16"/>
        <v>30</v>
      </c>
      <c r="H45" s="7">
        <f t="shared" si="17"/>
        <v>5</v>
      </c>
      <c r="I45" s="34">
        <f t="shared" si="18"/>
        <v>1444</v>
      </c>
      <c r="J45" s="41">
        <f t="shared" si="19"/>
        <v>722</v>
      </c>
      <c r="K45" s="41">
        <f t="shared" si="20"/>
        <v>238</v>
      </c>
      <c r="L45" s="41">
        <f t="shared" si="21"/>
        <v>57</v>
      </c>
      <c r="M45" s="7">
        <f t="shared" si="22"/>
        <v>10</v>
      </c>
      <c r="N45" s="36"/>
      <c r="O45" s="83">
        <f t="shared" si="23"/>
        <v>0</v>
      </c>
      <c r="P45" s="83">
        <f t="shared" si="24"/>
        <v>0</v>
      </c>
      <c r="Q45" s="83">
        <f t="shared" si="25"/>
        <v>182</v>
      </c>
      <c r="R45" s="83">
        <f t="shared" si="26"/>
        <v>306</v>
      </c>
      <c r="S45" s="83">
        <f t="shared" si="27"/>
        <v>353</v>
      </c>
      <c r="T45" s="88"/>
      <c r="U45" s="222">
        <f>IF(B45=C45,0,IF(S45&lt;&gt;"-",(S45)/Přehled!$A$1,0))</f>
        <v>0.84047619047619049</v>
      </c>
    </row>
    <row r="46" spans="1:21" x14ac:dyDescent="0.25">
      <c r="A46" s="98">
        <v>44</v>
      </c>
      <c r="B46" s="34">
        <v>2895</v>
      </c>
      <c r="C46" s="7"/>
      <c r="D46" s="34">
        <v>785</v>
      </c>
      <c r="E46" s="41">
        <f t="shared" si="14"/>
        <v>395</v>
      </c>
      <c r="F46" s="41">
        <f t="shared" si="15"/>
        <v>130</v>
      </c>
      <c r="G46" s="41">
        <f t="shared" si="16"/>
        <v>35</v>
      </c>
      <c r="H46" s="7">
        <f t="shared" si="17"/>
        <v>5</v>
      </c>
      <c r="I46" s="34">
        <f t="shared" si="18"/>
        <v>1492</v>
      </c>
      <c r="J46" s="41">
        <f t="shared" si="19"/>
        <v>751</v>
      </c>
      <c r="K46" s="41">
        <f t="shared" si="20"/>
        <v>247</v>
      </c>
      <c r="L46" s="41">
        <f t="shared" si="21"/>
        <v>67</v>
      </c>
      <c r="M46" s="7">
        <f t="shared" si="22"/>
        <v>10</v>
      </c>
      <c r="N46" s="36"/>
      <c r="O46" s="83">
        <f t="shared" si="23"/>
        <v>0</v>
      </c>
      <c r="P46" s="83">
        <f t="shared" si="24"/>
        <v>0</v>
      </c>
      <c r="Q46" s="83">
        <f t="shared" si="25"/>
        <v>158</v>
      </c>
      <c r="R46" s="83">
        <f t="shared" si="26"/>
        <v>271</v>
      </c>
      <c r="S46" s="83">
        <f t="shared" si="27"/>
        <v>328</v>
      </c>
      <c r="T46" s="88"/>
      <c r="U46" s="222">
        <f>IF(B46=C46,0,IF(S46&lt;&gt;"-",(S46)/Přehled!$A$1,0))</f>
        <v>0.78095238095238095</v>
      </c>
    </row>
    <row r="47" spans="1:21" x14ac:dyDescent="0.25">
      <c r="A47" s="98">
        <v>45</v>
      </c>
      <c r="B47" s="34">
        <v>2967</v>
      </c>
      <c r="C47" s="7"/>
      <c r="D47" s="34">
        <v>805</v>
      </c>
      <c r="E47" s="41">
        <f t="shared" si="14"/>
        <v>405</v>
      </c>
      <c r="F47" s="41">
        <f t="shared" si="15"/>
        <v>135</v>
      </c>
      <c r="G47" s="41">
        <f t="shared" si="16"/>
        <v>35</v>
      </c>
      <c r="H47" s="7">
        <f t="shared" si="17"/>
        <v>5</v>
      </c>
      <c r="I47" s="34">
        <f t="shared" si="18"/>
        <v>1530</v>
      </c>
      <c r="J47" s="41">
        <f t="shared" si="19"/>
        <v>770</v>
      </c>
      <c r="K47" s="41">
        <f t="shared" si="20"/>
        <v>257</v>
      </c>
      <c r="L47" s="41">
        <f t="shared" si="21"/>
        <v>67</v>
      </c>
      <c r="M47" s="7">
        <f t="shared" si="22"/>
        <v>10</v>
      </c>
      <c r="N47" s="36"/>
      <c r="O47" s="83">
        <f t="shared" si="23"/>
        <v>0</v>
      </c>
      <c r="P47" s="83">
        <f t="shared" si="24"/>
        <v>0</v>
      </c>
      <c r="Q47" s="83">
        <f t="shared" si="25"/>
        <v>153</v>
      </c>
      <c r="R47" s="83">
        <f t="shared" si="26"/>
        <v>276</v>
      </c>
      <c r="S47" s="83">
        <f t="shared" si="27"/>
        <v>333</v>
      </c>
      <c r="T47" s="88"/>
      <c r="U47" s="222">
        <f>IF(B47=C47,0,IF(S47&lt;&gt;"-",(S47)/Přehled!$A$1,0))</f>
        <v>0.79285714285714282</v>
      </c>
    </row>
    <row r="48" spans="1:21" x14ac:dyDescent="0.25">
      <c r="A48" s="98">
        <v>46</v>
      </c>
      <c r="B48" s="34">
        <v>3041</v>
      </c>
      <c r="C48" s="7"/>
      <c r="D48" s="34">
        <v>825</v>
      </c>
      <c r="E48" s="41">
        <f t="shared" si="14"/>
        <v>415</v>
      </c>
      <c r="F48" s="41">
        <f t="shared" si="15"/>
        <v>140</v>
      </c>
      <c r="G48" s="41">
        <f t="shared" si="16"/>
        <v>35</v>
      </c>
      <c r="H48" s="7">
        <f t="shared" si="17"/>
        <v>5</v>
      </c>
      <c r="I48" s="34">
        <f t="shared" si="18"/>
        <v>1568</v>
      </c>
      <c r="J48" s="41">
        <f t="shared" si="19"/>
        <v>789</v>
      </c>
      <c r="K48" s="41">
        <f t="shared" si="20"/>
        <v>266</v>
      </c>
      <c r="L48" s="41">
        <f t="shared" si="21"/>
        <v>67</v>
      </c>
      <c r="M48" s="7">
        <f t="shared" si="22"/>
        <v>10</v>
      </c>
      <c r="N48" s="36"/>
      <c r="O48" s="83">
        <f t="shared" si="23"/>
        <v>0</v>
      </c>
      <c r="P48" s="83">
        <f t="shared" si="24"/>
        <v>0</v>
      </c>
      <c r="Q48" s="83">
        <f t="shared" si="25"/>
        <v>152</v>
      </c>
      <c r="R48" s="83">
        <f t="shared" si="26"/>
        <v>284</v>
      </c>
      <c r="S48" s="83">
        <f t="shared" si="27"/>
        <v>341</v>
      </c>
      <c r="T48" s="88"/>
      <c r="U48" s="222">
        <f>IF(B48=C48,0,IF(S48&lt;&gt;"-",(S48)/Přehled!$A$1,0))</f>
        <v>0.81190476190476191</v>
      </c>
    </row>
    <row r="49" spans="1:21" x14ac:dyDescent="0.25">
      <c r="A49" s="98">
        <v>47</v>
      </c>
      <c r="B49" s="34">
        <v>3117</v>
      </c>
      <c r="C49" s="7"/>
      <c r="D49" s="34">
        <v>850</v>
      </c>
      <c r="E49" s="41">
        <f t="shared" si="14"/>
        <v>425</v>
      </c>
      <c r="F49" s="41">
        <f t="shared" si="15"/>
        <v>140</v>
      </c>
      <c r="G49" s="41">
        <f t="shared" si="16"/>
        <v>35</v>
      </c>
      <c r="H49" s="7">
        <f t="shared" si="17"/>
        <v>5</v>
      </c>
      <c r="I49" s="34">
        <f t="shared" si="18"/>
        <v>1615</v>
      </c>
      <c r="J49" s="41">
        <f t="shared" si="19"/>
        <v>808</v>
      </c>
      <c r="K49" s="41">
        <f t="shared" si="20"/>
        <v>266</v>
      </c>
      <c r="L49" s="41">
        <f t="shared" si="21"/>
        <v>67</v>
      </c>
      <c r="M49" s="7">
        <f t="shared" si="22"/>
        <v>10</v>
      </c>
      <c r="N49" s="36"/>
      <c r="O49" s="83">
        <f t="shared" si="23"/>
        <v>0</v>
      </c>
      <c r="P49" s="83">
        <f t="shared" si="24"/>
        <v>0</v>
      </c>
      <c r="Q49" s="83">
        <f t="shared" si="25"/>
        <v>162</v>
      </c>
      <c r="R49" s="83">
        <f t="shared" si="26"/>
        <v>294</v>
      </c>
      <c r="S49" s="83">
        <f t="shared" si="27"/>
        <v>351</v>
      </c>
      <c r="T49" s="88"/>
      <c r="U49" s="222">
        <f>IF(B49=C49,0,IF(S49&lt;&gt;"-",(S49)/Přehled!$A$1,0))</f>
        <v>0.83571428571428574</v>
      </c>
    </row>
    <row r="50" spans="1:21" x14ac:dyDescent="0.25">
      <c r="A50" s="98">
        <v>48</v>
      </c>
      <c r="B50" s="34">
        <v>3195</v>
      </c>
      <c r="C50" s="7"/>
      <c r="D50" s="34">
        <v>870</v>
      </c>
      <c r="E50" s="41">
        <f t="shared" si="14"/>
        <v>435</v>
      </c>
      <c r="F50" s="41">
        <f t="shared" si="15"/>
        <v>145</v>
      </c>
      <c r="G50" s="41">
        <f t="shared" si="16"/>
        <v>35</v>
      </c>
      <c r="H50" s="7">
        <f t="shared" si="17"/>
        <v>5</v>
      </c>
      <c r="I50" s="34">
        <f t="shared" si="18"/>
        <v>1653</v>
      </c>
      <c r="J50" s="41">
        <f t="shared" si="19"/>
        <v>827</v>
      </c>
      <c r="K50" s="41">
        <f t="shared" si="20"/>
        <v>276</v>
      </c>
      <c r="L50" s="41">
        <f t="shared" si="21"/>
        <v>67</v>
      </c>
      <c r="M50" s="7">
        <f t="shared" si="22"/>
        <v>10</v>
      </c>
      <c r="N50" s="36"/>
      <c r="O50" s="83">
        <f t="shared" si="23"/>
        <v>0</v>
      </c>
      <c r="P50" s="83">
        <f t="shared" si="24"/>
        <v>0</v>
      </c>
      <c r="Q50" s="83">
        <f t="shared" si="25"/>
        <v>163</v>
      </c>
      <c r="R50" s="83">
        <f t="shared" si="26"/>
        <v>305</v>
      </c>
      <c r="S50" s="83">
        <f t="shared" si="27"/>
        <v>362</v>
      </c>
      <c r="T50" s="88"/>
      <c r="U50" s="222">
        <f>IF(B50=C50,0,IF(S50&lt;&gt;"-",(S50)/Přehled!$A$1,0))</f>
        <v>0.86190476190476195</v>
      </c>
    </row>
    <row r="51" spans="1:21" x14ac:dyDescent="0.25">
      <c r="A51" s="98">
        <v>49</v>
      </c>
      <c r="B51" s="34">
        <v>3275</v>
      </c>
      <c r="C51" s="7"/>
      <c r="D51" s="34">
        <v>890</v>
      </c>
      <c r="E51" s="41">
        <f t="shared" si="14"/>
        <v>445</v>
      </c>
      <c r="F51" s="41">
        <f t="shared" si="15"/>
        <v>150</v>
      </c>
      <c r="G51" s="41">
        <f t="shared" si="16"/>
        <v>40</v>
      </c>
      <c r="H51" s="7">
        <f t="shared" si="17"/>
        <v>10</v>
      </c>
      <c r="I51" s="34">
        <f t="shared" si="18"/>
        <v>1691</v>
      </c>
      <c r="J51" s="41">
        <f t="shared" si="19"/>
        <v>846</v>
      </c>
      <c r="K51" s="41">
        <f t="shared" si="20"/>
        <v>285</v>
      </c>
      <c r="L51" s="41">
        <f t="shared" si="21"/>
        <v>76</v>
      </c>
      <c r="M51" s="7">
        <f t="shared" si="22"/>
        <v>19</v>
      </c>
      <c r="N51" s="36"/>
      <c r="O51" s="83">
        <f t="shared" si="23"/>
        <v>0</v>
      </c>
      <c r="P51" s="83">
        <f t="shared" si="24"/>
        <v>0</v>
      </c>
      <c r="Q51" s="83">
        <f t="shared" si="25"/>
        <v>168</v>
      </c>
      <c r="R51" s="83">
        <f t="shared" si="26"/>
        <v>301</v>
      </c>
      <c r="S51" s="83">
        <f t="shared" si="27"/>
        <v>358</v>
      </c>
      <c r="T51" s="88"/>
      <c r="U51" s="222">
        <f>IF(B51=C51,0,IF(S51&lt;&gt;"-",(S51)/Přehled!$A$1,0))</f>
        <v>0.85238095238095235</v>
      </c>
    </row>
    <row r="52" spans="1:21" x14ac:dyDescent="0.25">
      <c r="A52" s="98">
        <v>50</v>
      </c>
      <c r="B52" s="34">
        <v>3357</v>
      </c>
      <c r="C52" s="7"/>
      <c r="D52" s="34">
        <v>915</v>
      </c>
      <c r="E52" s="41">
        <f t="shared" si="14"/>
        <v>460</v>
      </c>
      <c r="F52" s="41">
        <f t="shared" si="15"/>
        <v>155</v>
      </c>
      <c r="G52" s="41">
        <f t="shared" si="16"/>
        <v>40</v>
      </c>
      <c r="H52" s="7">
        <f t="shared" si="17"/>
        <v>10</v>
      </c>
      <c r="I52" s="34">
        <f t="shared" si="18"/>
        <v>1739</v>
      </c>
      <c r="J52" s="41">
        <f t="shared" si="19"/>
        <v>874</v>
      </c>
      <c r="K52" s="41">
        <f t="shared" si="20"/>
        <v>295</v>
      </c>
      <c r="L52" s="41">
        <f t="shared" si="21"/>
        <v>76</v>
      </c>
      <c r="M52" s="7">
        <f t="shared" si="22"/>
        <v>19</v>
      </c>
      <c r="N52" s="36"/>
      <c r="O52" s="83">
        <f t="shared" si="23"/>
        <v>0</v>
      </c>
      <c r="P52" s="83">
        <f t="shared" si="24"/>
        <v>0</v>
      </c>
      <c r="Q52" s="83">
        <f t="shared" si="25"/>
        <v>154</v>
      </c>
      <c r="R52" s="83">
        <f t="shared" si="26"/>
        <v>297</v>
      </c>
      <c r="S52" s="83">
        <f t="shared" si="27"/>
        <v>354</v>
      </c>
      <c r="T52" s="88"/>
      <c r="U52" s="222">
        <f>IF(B52=C52,0,IF(S52&lt;&gt;"-",(S52)/Přehled!$A$1,0))</f>
        <v>0.84285714285714286</v>
      </c>
    </row>
    <row r="53" spans="1:21" x14ac:dyDescent="0.25">
      <c r="A53" s="100">
        <v>51</v>
      </c>
      <c r="B53" s="51">
        <v>3441</v>
      </c>
      <c r="C53" s="52"/>
      <c r="D53" s="51">
        <v>935</v>
      </c>
      <c r="E53" s="54">
        <f t="shared" si="14"/>
        <v>470</v>
      </c>
      <c r="F53" s="54">
        <f t="shared" si="15"/>
        <v>155</v>
      </c>
      <c r="G53" s="54">
        <f t="shared" si="16"/>
        <v>40</v>
      </c>
      <c r="H53" s="52">
        <f t="shared" si="17"/>
        <v>10</v>
      </c>
      <c r="I53" s="51">
        <f t="shared" si="18"/>
        <v>1777</v>
      </c>
      <c r="J53" s="54">
        <f t="shared" si="19"/>
        <v>893</v>
      </c>
      <c r="K53" s="54">
        <f t="shared" si="20"/>
        <v>295</v>
      </c>
      <c r="L53" s="54">
        <f t="shared" si="21"/>
        <v>76</v>
      </c>
      <c r="M53" s="52">
        <f t="shared" si="22"/>
        <v>19</v>
      </c>
      <c r="N53" s="36"/>
      <c r="O53" s="83">
        <f t="shared" si="23"/>
        <v>0</v>
      </c>
      <c r="P53" s="83">
        <f t="shared" si="24"/>
        <v>0</v>
      </c>
      <c r="Q53" s="83">
        <f t="shared" si="25"/>
        <v>181</v>
      </c>
      <c r="R53" s="83">
        <f t="shared" si="26"/>
        <v>324</v>
      </c>
      <c r="S53" s="83">
        <f t="shared" si="27"/>
        <v>381</v>
      </c>
      <c r="T53" s="88"/>
      <c r="U53" s="222">
        <f>IF(B53=C53,0,IF(S53&lt;&gt;"-",(S53)/Přehled!$A$1,0))</f>
        <v>0.90714285714285714</v>
      </c>
    </row>
    <row r="54" spans="1:21" x14ac:dyDescent="0.25">
      <c r="A54" s="98">
        <v>52</v>
      </c>
      <c r="B54" s="34">
        <v>3527</v>
      </c>
      <c r="C54" s="7"/>
      <c r="D54" s="34">
        <v>960</v>
      </c>
      <c r="E54" s="41">
        <f t="shared" si="14"/>
        <v>480</v>
      </c>
      <c r="F54" s="41">
        <f t="shared" si="15"/>
        <v>160</v>
      </c>
      <c r="G54" s="41">
        <f t="shared" si="16"/>
        <v>40</v>
      </c>
      <c r="H54" s="7">
        <f t="shared" si="17"/>
        <v>10</v>
      </c>
      <c r="I54" s="34">
        <f t="shared" si="18"/>
        <v>1824</v>
      </c>
      <c r="J54" s="41">
        <f t="shared" si="19"/>
        <v>912</v>
      </c>
      <c r="K54" s="41">
        <f t="shared" si="20"/>
        <v>304</v>
      </c>
      <c r="L54" s="41">
        <f t="shared" si="21"/>
        <v>76</v>
      </c>
      <c r="M54" s="7">
        <f t="shared" si="22"/>
        <v>19</v>
      </c>
      <c r="N54" s="36"/>
      <c r="O54" s="83">
        <f t="shared" si="23"/>
        <v>0</v>
      </c>
      <c r="P54" s="83">
        <f t="shared" si="24"/>
        <v>0</v>
      </c>
      <c r="Q54" s="83">
        <f t="shared" si="25"/>
        <v>183</v>
      </c>
      <c r="R54" s="83">
        <f t="shared" si="26"/>
        <v>335</v>
      </c>
      <c r="S54" s="83">
        <f t="shared" si="27"/>
        <v>392</v>
      </c>
      <c r="T54" s="88"/>
      <c r="U54" s="222">
        <f>IF(B54=C54,0,IF(S54&lt;&gt;"-",(S54)/Přehled!$A$1,0))</f>
        <v>0.93333333333333335</v>
      </c>
    </row>
    <row r="55" spans="1:21" x14ac:dyDescent="0.25">
      <c r="A55" s="98">
        <v>53</v>
      </c>
      <c r="B55" s="34">
        <v>3615</v>
      </c>
      <c r="C55" s="7"/>
      <c r="D55" s="34">
        <v>980</v>
      </c>
      <c r="E55" s="41">
        <f t="shared" si="14"/>
        <v>490</v>
      </c>
      <c r="F55" s="41">
        <f t="shared" si="15"/>
        <v>165</v>
      </c>
      <c r="G55" s="41">
        <f t="shared" si="16"/>
        <v>40</v>
      </c>
      <c r="H55" s="7">
        <f t="shared" si="17"/>
        <v>10</v>
      </c>
      <c r="I55" s="34">
        <f t="shared" si="18"/>
        <v>1862</v>
      </c>
      <c r="J55" s="41">
        <f t="shared" si="19"/>
        <v>931</v>
      </c>
      <c r="K55" s="41">
        <f t="shared" si="20"/>
        <v>314</v>
      </c>
      <c r="L55" s="41">
        <f t="shared" si="21"/>
        <v>76</v>
      </c>
      <c r="M55" s="7">
        <f t="shared" si="22"/>
        <v>19</v>
      </c>
      <c r="N55" s="36"/>
      <c r="O55" s="83">
        <f t="shared" si="23"/>
        <v>0</v>
      </c>
      <c r="P55" s="83">
        <f t="shared" si="24"/>
        <v>0</v>
      </c>
      <c r="Q55" s="83">
        <f t="shared" si="25"/>
        <v>194</v>
      </c>
      <c r="R55" s="83">
        <f t="shared" si="26"/>
        <v>356</v>
      </c>
      <c r="S55" s="83">
        <f t="shared" si="27"/>
        <v>413</v>
      </c>
      <c r="T55" s="88"/>
      <c r="U55" s="222">
        <f>IF(B55=C55,0,IF(S55&lt;&gt;"-",(S55)/Přehled!$A$1,0))</f>
        <v>0.98333333333333328</v>
      </c>
    </row>
    <row r="56" spans="1:21" x14ac:dyDescent="0.25">
      <c r="A56" s="98">
        <v>54</v>
      </c>
      <c r="B56" s="34">
        <v>3705</v>
      </c>
      <c r="C56" s="7"/>
      <c r="D56" s="34">
        <v>1005</v>
      </c>
      <c r="E56" s="41">
        <f t="shared" si="14"/>
        <v>505</v>
      </c>
      <c r="F56" s="41">
        <f t="shared" si="15"/>
        <v>170</v>
      </c>
      <c r="G56" s="41">
        <f t="shared" si="16"/>
        <v>45</v>
      </c>
      <c r="H56" s="7">
        <f t="shared" si="17"/>
        <v>10</v>
      </c>
      <c r="I56" s="34">
        <f t="shared" si="18"/>
        <v>1910</v>
      </c>
      <c r="J56" s="41">
        <f t="shared" si="19"/>
        <v>960</v>
      </c>
      <c r="K56" s="41">
        <f t="shared" si="20"/>
        <v>323</v>
      </c>
      <c r="L56" s="41">
        <f t="shared" si="21"/>
        <v>86</v>
      </c>
      <c r="M56" s="7">
        <f t="shared" si="22"/>
        <v>19</v>
      </c>
      <c r="N56" s="36"/>
      <c r="O56" s="83">
        <f t="shared" si="23"/>
        <v>0</v>
      </c>
      <c r="P56" s="83">
        <f t="shared" si="24"/>
        <v>0</v>
      </c>
      <c r="Q56" s="83">
        <f t="shared" si="25"/>
        <v>189</v>
      </c>
      <c r="R56" s="83">
        <f t="shared" si="26"/>
        <v>340</v>
      </c>
      <c r="S56" s="83">
        <f t="shared" si="27"/>
        <v>407</v>
      </c>
      <c r="T56" s="88"/>
      <c r="U56" s="222">
        <f>IF(B56=C56,0,IF(S56&lt;&gt;"-",(S56)/Přehled!$A$1,0))</f>
        <v>0.96904761904761905</v>
      </c>
    </row>
    <row r="57" spans="1:21" x14ac:dyDescent="0.25">
      <c r="A57" s="98">
        <v>55</v>
      </c>
      <c r="B57" s="34">
        <v>3798</v>
      </c>
      <c r="C57" s="7"/>
      <c r="D57" s="34">
        <v>1025</v>
      </c>
      <c r="E57" s="41">
        <f t="shared" si="14"/>
        <v>515</v>
      </c>
      <c r="F57" s="41">
        <f t="shared" si="15"/>
        <v>170</v>
      </c>
      <c r="G57" s="41">
        <f t="shared" si="16"/>
        <v>45</v>
      </c>
      <c r="H57" s="7">
        <f t="shared" si="17"/>
        <v>10</v>
      </c>
      <c r="I57" s="34">
        <f t="shared" si="18"/>
        <v>1948</v>
      </c>
      <c r="J57" s="41">
        <f t="shared" si="19"/>
        <v>979</v>
      </c>
      <c r="K57" s="41">
        <f t="shared" si="20"/>
        <v>323</v>
      </c>
      <c r="L57" s="41">
        <f t="shared" si="21"/>
        <v>86</v>
      </c>
      <c r="M57" s="7">
        <f t="shared" si="22"/>
        <v>19</v>
      </c>
      <c r="N57" s="36"/>
      <c r="O57" s="83">
        <f t="shared" si="23"/>
        <v>0</v>
      </c>
      <c r="P57" s="83">
        <f t="shared" si="24"/>
        <v>0</v>
      </c>
      <c r="Q57" s="83">
        <f t="shared" si="25"/>
        <v>225</v>
      </c>
      <c r="R57" s="83">
        <f t="shared" si="26"/>
        <v>376</v>
      </c>
      <c r="S57" s="83">
        <f t="shared" si="27"/>
        <v>443</v>
      </c>
      <c r="T57" s="88"/>
      <c r="U57" s="222">
        <f>IF(B57=C57,0,IF(S57&lt;&gt;"-",(S57)/Přehled!$A$1,0))</f>
        <v>1.0547619047619048</v>
      </c>
    </row>
    <row r="58" spans="1:21" x14ac:dyDescent="0.25">
      <c r="A58" s="98">
        <v>56</v>
      </c>
      <c r="B58" s="34">
        <v>3893</v>
      </c>
      <c r="C58" s="7"/>
      <c r="D58" s="34">
        <v>1050</v>
      </c>
      <c r="E58" s="41">
        <f t="shared" si="14"/>
        <v>525</v>
      </c>
      <c r="F58" s="41">
        <f t="shared" si="15"/>
        <v>175</v>
      </c>
      <c r="G58" s="41">
        <f t="shared" si="16"/>
        <v>45</v>
      </c>
      <c r="H58" s="7">
        <f t="shared" si="17"/>
        <v>10</v>
      </c>
      <c r="I58" s="34">
        <f t="shared" si="18"/>
        <v>1995</v>
      </c>
      <c r="J58" s="41">
        <f t="shared" si="19"/>
        <v>998</v>
      </c>
      <c r="K58" s="41">
        <f t="shared" si="20"/>
        <v>333</v>
      </c>
      <c r="L58" s="41">
        <f t="shared" si="21"/>
        <v>86</v>
      </c>
      <c r="M58" s="7">
        <f t="shared" si="22"/>
        <v>19</v>
      </c>
      <c r="N58" s="36"/>
      <c r="O58" s="83">
        <f t="shared" si="23"/>
        <v>0</v>
      </c>
      <c r="P58" s="83">
        <f t="shared" si="24"/>
        <v>0</v>
      </c>
      <c r="Q58" s="83">
        <f t="shared" si="25"/>
        <v>234</v>
      </c>
      <c r="R58" s="83">
        <f t="shared" si="26"/>
        <v>395</v>
      </c>
      <c r="S58" s="83">
        <f t="shared" si="27"/>
        <v>462</v>
      </c>
      <c r="T58" s="88"/>
      <c r="U58" s="222">
        <f>IF(B58=C58,0,IF(S58&lt;&gt;"-",(S58)/Přehled!$A$1,0))</f>
        <v>1.1000000000000001</v>
      </c>
    </row>
    <row r="59" spans="1:21" x14ac:dyDescent="0.25">
      <c r="A59" s="98">
        <v>57</v>
      </c>
      <c r="B59" s="34">
        <v>3990</v>
      </c>
      <c r="C59" s="7"/>
      <c r="D59" s="34">
        <v>1070</v>
      </c>
      <c r="E59" s="41">
        <f t="shared" si="14"/>
        <v>535</v>
      </c>
      <c r="F59" s="41">
        <f t="shared" si="15"/>
        <v>180</v>
      </c>
      <c r="G59" s="41">
        <f t="shared" si="16"/>
        <v>45</v>
      </c>
      <c r="H59" s="7">
        <f t="shared" si="17"/>
        <v>10</v>
      </c>
      <c r="I59" s="34">
        <f t="shared" si="18"/>
        <v>2033</v>
      </c>
      <c r="J59" s="41">
        <f t="shared" si="19"/>
        <v>1017</v>
      </c>
      <c r="K59" s="41">
        <f t="shared" si="20"/>
        <v>342</v>
      </c>
      <c r="L59" s="41">
        <f t="shared" si="21"/>
        <v>86</v>
      </c>
      <c r="M59" s="7">
        <f t="shared" si="22"/>
        <v>19</v>
      </c>
      <c r="N59" s="36"/>
      <c r="O59" s="83">
        <f t="shared" si="23"/>
        <v>0</v>
      </c>
      <c r="P59" s="83">
        <f t="shared" si="24"/>
        <v>0</v>
      </c>
      <c r="Q59" s="83">
        <f t="shared" si="25"/>
        <v>256</v>
      </c>
      <c r="R59" s="83">
        <f t="shared" si="26"/>
        <v>426</v>
      </c>
      <c r="S59" s="83">
        <f t="shared" si="27"/>
        <v>493</v>
      </c>
      <c r="T59" s="88"/>
      <c r="U59" s="222">
        <f>IF(B59=C59,0,IF(S59&lt;&gt;"-",(S59)/Přehled!$A$1,0))</f>
        <v>1.1738095238095239</v>
      </c>
    </row>
    <row r="60" spans="1:21" x14ac:dyDescent="0.25">
      <c r="A60" s="98">
        <v>58</v>
      </c>
      <c r="B60" s="34">
        <v>4090</v>
      </c>
      <c r="C60" s="7"/>
      <c r="D60" s="34">
        <v>1095</v>
      </c>
      <c r="E60" s="41">
        <f t="shared" si="14"/>
        <v>550</v>
      </c>
      <c r="F60" s="41">
        <f t="shared" si="15"/>
        <v>185</v>
      </c>
      <c r="G60" s="41">
        <f t="shared" si="16"/>
        <v>45</v>
      </c>
      <c r="H60" s="7">
        <f t="shared" si="17"/>
        <v>10</v>
      </c>
      <c r="I60" s="34">
        <f t="shared" si="18"/>
        <v>2081</v>
      </c>
      <c r="J60" s="41">
        <f t="shared" si="19"/>
        <v>1045</v>
      </c>
      <c r="K60" s="41">
        <f t="shared" si="20"/>
        <v>352</v>
      </c>
      <c r="L60" s="41">
        <f t="shared" si="21"/>
        <v>86</v>
      </c>
      <c r="M60" s="7">
        <f t="shared" si="22"/>
        <v>19</v>
      </c>
      <c r="N60" s="36"/>
      <c r="O60" s="83">
        <f t="shared" si="23"/>
        <v>0</v>
      </c>
      <c r="P60" s="83">
        <f t="shared" si="24"/>
        <v>0</v>
      </c>
      <c r="Q60" s="83">
        <f t="shared" si="25"/>
        <v>260</v>
      </c>
      <c r="R60" s="83">
        <f t="shared" si="26"/>
        <v>440</v>
      </c>
      <c r="S60" s="83">
        <f t="shared" si="27"/>
        <v>507</v>
      </c>
      <c r="T60" s="88"/>
      <c r="U60" s="222">
        <f>IF(B60=C60,0,IF(S60&lt;&gt;"-",(S60)/Přehled!$A$1,0))</f>
        <v>1.2071428571428571</v>
      </c>
    </row>
    <row r="61" spans="1:21" x14ac:dyDescent="0.25">
      <c r="A61" s="98">
        <v>59</v>
      </c>
      <c r="B61" s="34">
        <v>4192</v>
      </c>
      <c r="C61" s="7"/>
      <c r="D61" s="34">
        <v>1115</v>
      </c>
      <c r="E61" s="41">
        <f t="shared" si="14"/>
        <v>560</v>
      </c>
      <c r="F61" s="41">
        <f t="shared" si="15"/>
        <v>185</v>
      </c>
      <c r="G61" s="41">
        <f t="shared" si="16"/>
        <v>45</v>
      </c>
      <c r="H61" s="7">
        <f t="shared" si="17"/>
        <v>10</v>
      </c>
      <c r="I61" s="34">
        <f t="shared" si="18"/>
        <v>2119</v>
      </c>
      <c r="J61" s="41">
        <f t="shared" si="19"/>
        <v>1064</v>
      </c>
      <c r="K61" s="41">
        <f t="shared" si="20"/>
        <v>352</v>
      </c>
      <c r="L61" s="41">
        <f t="shared" si="21"/>
        <v>86</v>
      </c>
      <c r="M61" s="7">
        <f t="shared" si="22"/>
        <v>19</v>
      </c>
      <c r="N61" s="36"/>
      <c r="O61" s="83">
        <f t="shared" si="23"/>
        <v>0</v>
      </c>
      <c r="P61" s="83">
        <f t="shared" si="24"/>
        <v>0</v>
      </c>
      <c r="Q61" s="83">
        <f t="shared" si="25"/>
        <v>305</v>
      </c>
      <c r="R61" s="83">
        <f t="shared" si="26"/>
        <v>485</v>
      </c>
      <c r="S61" s="83">
        <f t="shared" si="27"/>
        <v>552</v>
      </c>
      <c r="T61" s="88"/>
      <c r="U61" s="222">
        <f>IF(B61=C61,0,IF(S61&lt;&gt;"-",(S61)/Přehled!$A$1,0))</f>
        <v>1.3142857142857143</v>
      </c>
    </row>
    <row r="62" spans="1:21" x14ac:dyDescent="0.25">
      <c r="A62" s="98">
        <v>60</v>
      </c>
      <c r="B62" s="34">
        <v>4297</v>
      </c>
      <c r="C62" s="7"/>
      <c r="D62" s="34">
        <v>1140</v>
      </c>
      <c r="E62" s="41">
        <f t="shared" si="14"/>
        <v>570</v>
      </c>
      <c r="F62" s="41">
        <f t="shared" si="15"/>
        <v>190</v>
      </c>
      <c r="G62" s="41">
        <f t="shared" si="16"/>
        <v>50</v>
      </c>
      <c r="H62" s="7">
        <f t="shared" si="17"/>
        <v>10</v>
      </c>
      <c r="I62" s="34">
        <f t="shared" si="18"/>
        <v>2166</v>
      </c>
      <c r="J62" s="41">
        <f t="shared" si="19"/>
        <v>1083</v>
      </c>
      <c r="K62" s="41">
        <f t="shared" si="20"/>
        <v>361</v>
      </c>
      <c r="L62" s="41">
        <f t="shared" si="21"/>
        <v>95</v>
      </c>
      <c r="M62" s="7">
        <f t="shared" si="22"/>
        <v>19</v>
      </c>
      <c r="N62" s="36"/>
      <c r="O62" s="83">
        <f t="shared" si="23"/>
        <v>0</v>
      </c>
      <c r="P62" s="83">
        <f t="shared" si="24"/>
        <v>0</v>
      </c>
      <c r="Q62" s="83">
        <f t="shared" si="25"/>
        <v>326</v>
      </c>
      <c r="R62" s="83">
        <f t="shared" si="26"/>
        <v>497</v>
      </c>
      <c r="S62" s="83">
        <f t="shared" si="27"/>
        <v>573</v>
      </c>
      <c r="T62" s="88"/>
      <c r="U62" s="222">
        <f>IF(B62=C62,0,IF(S62&lt;&gt;"-",(S62)/Přehled!$A$1,0))</f>
        <v>1.3642857142857143</v>
      </c>
    </row>
    <row r="63" spans="1:21" x14ac:dyDescent="0.25">
      <c r="A63" s="100">
        <v>61</v>
      </c>
      <c r="B63" s="51">
        <v>4404</v>
      </c>
      <c r="C63" s="52"/>
      <c r="D63" s="51">
        <v>1160</v>
      </c>
      <c r="E63" s="54">
        <f t="shared" si="14"/>
        <v>580</v>
      </c>
      <c r="F63" s="54">
        <f t="shared" si="15"/>
        <v>195</v>
      </c>
      <c r="G63" s="54">
        <f t="shared" si="16"/>
        <v>50</v>
      </c>
      <c r="H63" s="52">
        <f t="shared" si="17"/>
        <v>10</v>
      </c>
      <c r="I63" s="51">
        <f t="shared" si="18"/>
        <v>2204</v>
      </c>
      <c r="J63" s="54">
        <f t="shared" si="19"/>
        <v>1102</v>
      </c>
      <c r="K63" s="54">
        <f t="shared" si="20"/>
        <v>371</v>
      </c>
      <c r="L63" s="54">
        <f t="shared" si="21"/>
        <v>95</v>
      </c>
      <c r="M63" s="52">
        <f t="shared" si="22"/>
        <v>19</v>
      </c>
      <c r="N63" s="36"/>
      <c r="O63" s="83">
        <f t="shared" si="23"/>
        <v>0</v>
      </c>
      <c r="P63" s="83">
        <f t="shared" si="24"/>
        <v>0</v>
      </c>
      <c r="Q63" s="83">
        <f t="shared" si="25"/>
        <v>356</v>
      </c>
      <c r="R63" s="83">
        <f t="shared" si="26"/>
        <v>537</v>
      </c>
      <c r="S63" s="83">
        <f t="shared" si="27"/>
        <v>613</v>
      </c>
      <c r="T63" s="88"/>
      <c r="U63" s="222">
        <f>IF(B63=C63,0,IF(S63&lt;&gt;"-",(S63)/Přehled!$A$1,0))</f>
        <v>1.4595238095238094</v>
      </c>
    </row>
    <row r="64" spans="1:21" x14ac:dyDescent="0.25">
      <c r="A64" s="98">
        <v>62</v>
      </c>
      <c r="B64" s="34">
        <v>4514</v>
      </c>
      <c r="C64" s="7"/>
      <c r="D64" s="34">
        <v>1185</v>
      </c>
      <c r="E64" s="41">
        <f t="shared" si="14"/>
        <v>595</v>
      </c>
      <c r="F64" s="41">
        <f t="shared" si="15"/>
        <v>200</v>
      </c>
      <c r="G64" s="41">
        <f t="shared" si="16"/>
        <v>50</v>
      </c>
      <c r="H64" s="7">
        <f t="shared" si="17"/>
        <v>10</v>
      </c>
      <c r="I64" s="34">
        <f t="shared" si="18"/>
        <v>2252</v>
      </c>
      <c r="J64" s="41">
        <f t="shared" si="19"/>
        <v>1131</v>
      </c>
      <c r="K64" s="41">
        <f t="shared" si="20"/>
        <v>380</v>
      </c>
      <c r="L64" s="41">
        <f t="shared" si="21"/>
        <v>95</v>
      </c>
      <c r="M64" s="7">
        <f t="shared" si="22"/>
        <v>19</v>
      </c>
      <c r="N64" s="36"/>
      <c r="O64" s="83">
        <f t="shared" si="23"/>
        <v>10</v>
      </c>
      <c r="P64" s="83">
        <f t="shared" si="24"/>
        <v>0</v>
      </c>
      <c r="Q64" s="83">
        <f t="shared" si="25"/>
        <v>371</v>
      </c>
      <c r="R64" s="83">
        <f t="shared" si="26"/>
        <v>561</v>
      </c>
      <c r="S64" s="83">
        <f t="shared" si="27"/>
        <v>637</v>
      </c>
      <c r="T64" s="88"/>
      <c r="U64" s="222">
        <f>IF(B64=C64,0,IF(S64&lt;&gt;"-",(S64)/Přehled!$A$1,0))</f>
        <v>1.5166666666666666</v>
      </c>
    </row>
    <row r="65" spans="1:21" x14ac:dyDescent="0.25">
      <c r="A65" s="98">
        <v>63</v>
      </c>
      <c r="B65" s="34">
        <v>4627</v>
      </c>
      <c r="C65" s="7"/>
      <c r="D65" s="34">
        <v>1210</v>
      </c>
      <c r="E65" s="41">
        <f t="shared" si="14"/>
        <v>605</v>
      </c>
      <c r="F65" s="41">
        <f t="shared" si="15"/>
        <v>200</v>
      </c>
      <c r="G65" s="41">
        <f t="shared" si="16"/>
        <v>50</v>
      </c>
      <c r="H65" s="7">
        <f t="shared" si="17"/>
        <v>10</v>
      </c>
      <c r="I65" s="34">
        <f t="shared" si="18"/>
        <v>2299</v>
      </c>
      <c r="J65" s="41">
        <f t="shared" si="19"/>
        <v>1150</v>
      </c>
      <c r="K65" s="41">
        <f t="shared" si="20"/>
        <v>380</v>
      </c>
      <c r="L65" s="41">
        <f t="shared" si="21"/>
        <v>95</v>
      </c>
      <c r="M65" s="7">
        <f t="shared" si="22"/>
        <v>19</v>
      </c>
      <c r="N65" s="36"/>
      <c r="O65" s="83">
        <f t="shared" si="23"/>
        <v>29</v>
      </c>
      <c r="P65" s="83">
        <f t="shared" si="24"/>
        <v>0</v>
      </c>
      <c r="Q65" s="83">
        <f t="shared" si="25"/>
        <v>418</v>
      </c>
      <c r="R65" s="83">
        <f t="shared" si="26"/>
        <v>608</v>
      </c>
      <c r="S65" s="83">
        <f t="shared" si="27"/>
        <v>684</v>
      </c>
      <c r="T65" s="88"/>
      <c r="U65" s="222">
        <f>IF(B65=C65,0,IF(S65&lt;&gt;"-",(S65)/Přehled!$A$1,0))</f>
        <v>1.6285714285714286</v>
      </c>
    </row>
    <row r="66" spans="1:21" x14ac:dyDescent="0.25">
      <c r="A66" s="98">
        <v>64</v>
      </c>
      <c r="B66" s="34">
        <v>4743</v>
      </c>
      <c r="C66" s="7"/>
      <c r="D66" s="34">
        <v>1230</v>
      </c>
      <c r="E66" s="41">
        <f t="shared" si="14"/>
        <v>615</v>
      </c>
      <c r="F66" s="41">
        <f t="shared" si="15"/>
        <v>205</v>
      </c>
      <c r="G66" s="41">
        <f t="shared" si="16"/>
        <v>50</v>
      </c>
      <c r="H66" s="7">
        <f t="shared" si="17"/>
        <v>10</v>
      </c>
      <c r="I66" s="34">
        <f t="shared" si="18"/>
        <v>2337</v>
      </c>
      <c r="J66" s="41">
        <f t="shared" si="19"/>
        <v>1169</v>
      </c>
      <c r="K66" s="41">
        <f t="shared" si="20"/>
        <v>390</v>
      </c>
      <c r="L66" s="41">
        <f t="shared" si="21"/>
        <v>95</v>
      </c>
      <c r="M66" s="7">
        <f t="shared" si="22"/>
        <v>19</v>
      </c>
      <c r="N66" s="36"/>
      <c r="O66" s="83">
        <f t="shared" si="23"/>
        <v>69</v>
      </c>
      <c r="P66" s="83">
        <f t="shared" si="24"/>
        <v>0</v>
      </c>
      <c r="Q66" s="83">
        <f t="shared" si="25"/>
        <v>457</v>
      </c>
      <c r="R66" s="83">
        <f t="shared" si="26"/>
        <v>657</v>
      </c>
      <c r="S66" s="83">
        <f t="shared" si="27"/>
        <v>733</v>
      </c>
      <c r="T66" s="88"/>
      <c r="U66" s="222">
        <f>IF(B66=C66,0,IF(S66&lt;&gt;"-",(S66)/Přehled!$A$1,0))</f>
        <v>1.7452380952380953</v>
      </c>
    </row>
    <row r="67" spans="1:21" x14ac:dyDescent="0.25">
      <c r="A67" s="98">
        <v>65</v>
      </c>
      <c r="B67" s="34">
        <v>4861</v>
      </c>
      <c r="C67" s="7"/>
      <c r="D67" s="34">
        <v>1255</v>
      </c>
      <c r="E67" s="41">
        <f t="shared" si="14"/>
        <v>630</v>
      </c>
      <c r="F67" s="41">
        <f t="shared" si="15"/>
        <v>210</v>
      </c>
      <c r="G67" s="41">
        <f t="shared" si="16"/>
        <v>55</v>
      </c>
      <c r="H67" s="7">
        <f t="shared" si="17"/>
        <v>10</v>
      </c>
      <c r="I67" s="34">
        <f t="shared" si="18"/>
        <v>2385</v>
      </c>
      <c r="J67" s="41">
        <f t="shared" si="19"/>
        <v>1197</v>
      </c>
      <c r="K67" s="41">
        <f t="shared" si="20"/>
        <v>399</v>
      </c>
      <c r="L67" s="41">
        <f t="shared" si="21"/>
        <v>105</v>
      </c>
      <c r="M67" s="7">
        <f t="shared" si="22"/>
        <v>19</v>
      </c>
      <c r="N67" s="36"/>
      <c r="O67" s="83">
        <f t="shared" si="23"/>
        <v>91</v>
      </c>
      <c r="P67" s="83">
        <f t="shared" si="24"/>
        <v>0</v>
      </c>
      <c r="Q67" s="83">
        <f t="shared" si="25"/>
        <v>481</v>
      </c>
      <c r="R67" s="83">
        <f t="shared" si="26"/>
        <v>670</v>
      </c>
      <c r="S67" s="83">
        <f t="shared" si="27"/>
        <v>756</v>
      </c>
      <c r="T67" s="88"/>
      <c r="U67" s="222">
        <f>IF(B67=C67,0,IF(S67&lt;&gt;"-",(S67)/Přehled!$A$1,0))</f>
        <v>1.8</v>
      </c>
    </row>
    <row r="68" spans="1:21" x14ac:dyDescent="0.25">
      <c r="A68" s="98">
        <v>66</v>
      </c>
      <c r="B68" s="34">
        <v>4983</v>
      </c>
      <c r="C68" s="7"/>
      <c r="D68" s="34">
        <v>1280</v>
      </c>
      <c r="E68" s="41">
        <f t="shared" ref="E68:E124" si="28">ROUND((D68/2)/5,0)*5</f>
        <v>640</v>
      </c>
      <c r="F68" s="41">
        <f t="shared" ref="F68:F124" si="29">ROUND((E68/3)/5,0)*5</f>
        <v>215</v>
      </c>
      <c r="G68" s="41">
        <f t="shared" ref="G68:G124" si="30">ROUND((F68/4)/5,0)*5</f>
        <v>55</v>
      </c>
      <c r="H68" s="7">
        <f t="shared" ref="H68:H124" si="31">ROUND((G68/5)/5,0)*5</f>
        <v>10</v>
      </c>
      <c r="I68" s="34">
        <f t="shared" ref="I68:M111" si="32">ROUNDUP(D68*1.9,0)</f>
        <v>2432</v>
      </c>
      <c r="J68" s="41">
        <f t="shared" ref="J68:J110" si="33">ROUNDUP(E68*1.9,0)</f>
        <v>1216</v>
      </c>
      <c r="K68" s="41">
        <f t="shared" ref="K68:K110" si="34">ROUNDUP(F68*1.9,0)</f>
        <v>409</v>
      </c>
      <c r="L68" s="41">
        <f t="shared" ref="L68:L110" si="35">ROUNDUP(G68*1.9,0)</f>
        <v>105</v>
      </c>
      <c r="M68" s="7">
        <f t="shared" ref="M68:M110" si="36">ROUNDUP(H68*1.9,0)</f>
        <v>19</v>
      </c>
      <c r="N68" s="36"/>
      <c r="O68" s="83">
        <f t="shared" ref="O68:O124" si="37">IF((B68-I68)-I68&lt;=0,0,(B68-I68)-I68)</f>
        <v>119</v>
      </c>
      <c r="P68" s="83">
        <f t="shared" ref="P68:P124" si="38">IF((B68-I68-J68)-J68&lt;=O68,0,IF((B68-I68-J68)-J68&lt;=0,0,(B68-I68-J68)-J68))</f>
        <v>0</v>
      </c>
      <c r="Q68" s="83">
        <f t="shared" ref="Q68:Q124" si="39">IF((B68-I68-J68-K68)-K68&lt;=0,0,(B68-I68-J68-K68)-K68)</f>
        <v>517</v>
      </c>
      <c r="R68" s="83">
        <f t="shared" ref="R68:R124" si="40">IF((B68-I68-J68-K68-L68)-L68&lt;=0,0,(B68-I68-J68-K68-L68)-L68)</f>
        <v>716</v>
      </c>
      <c r="S68" s="83">
        <f t="shared" ref="S68:S124" si="41">IF(H68=0,IF((B68-I68-J68-K68-L68-M68)-M68&lt;=0,0,(B68-I68-J68-K68-L68-M68)-M68),IF((B68-I68-J68-K68-L68-M68)-M68&lt;=0,"-",(B68-I68-J68-K68-L68-M68)-M68+M68))</f>
        <v>802</v>
      </c>
      <c r="T68" s="88"/>
      <c r="U68" s="222">
        <f>IF(B68=C68,0,IF(S68&lt;&gt;"-",(S68)/Přehled!$A$1,0))</f>
        <v>1.9095238095238096</v>
      </c>
    </row>
    <row r="69" spans="1:21" x14ac:dyDescent="0.25">
      <c r="A69" s="98">
        <v>67</v>
      </c>
      <c r="B69" s="34">
        <v>5108</v>
      </c>
      <c r="C69" s="7"/>
      <c r="D69" s="34">
        <v>1300</v>
      </c>
      <c r="E69" s="41">
        <f t="shared" si="28"/>
        <v>650</v>
      </c>
      <c r="F69" s="41">
        <f t="shared" si="29"/>
        <v>215</v>
      </c>
      <c r="G69" s="41">
        <f t="shared" si="30"/>
        <v>55</v>
      </c>
      <c r="H69" s="7">
        <f t="shared" si="31"/>
        <v>10</v>
      </c>
      <c r="I69" s="34">
        <f t="shared" si="32"/>
        <v>2470</v>
      </c>
      <c r="J69" s="41">
        <f t="shared" si="33"/>
        <v>1235</v>
      </c>
      <c r="K69" s="41">
        <f t="shared" si="34"/>
        <v>409</v>
      </c>
      <c r="L69" s="41">
        <f t="shared" si="35"/>
        <v>105</v>
      </c>
      <c r="M69" s="7">
        <f t="shared" si="36"/>
        <v>19</v>
      </c>
      <c r="N69" s="36"/>
      <c r="O69" s="83">
        <f t="shared" si="37"/>
        <v>168</v>
      </c>
      <c r="P69" s="83">
        <f t="shared" si="38"/>
        <v>0</v>
      </c>
      <c r="Q69" s="83">
        <f t="shared" si="39"/>
        <v>585</v>
      </c>
      <c r="R69" s="83">
        <f t="shared" si="40"/>
        <v>784</v>
      </c>
      <c r="S69" s="83">
        <f t="shared" si="41"/>
        <v>870</v>
      </c>
      <c r="T69" s="88"/>
      <c r="U69" s="222">
        <f>IF(B69=C69,0,IF(S69&lt;&gt;"-",(S69)/Přehled!$A$1,0))</f>
        <v>2.0714285714285716</v>
      </c>
    </row>
    <row r="70" spans="1:21" x14ac:dyDescent="0.25">
      <c r="A70" s="98">
        <v>68</v>
      </c>
      <c r="B70" s="34">
        <v>5235</v>
      </c>
      <c r="C70" s="7"/>
      <c r="D70" s="34">
        <v>1325</v>
      </c>
      <c r="E70" s="41">
        <f t="shared" si="28"/>
        <v>665</v>
      </c>
      <c r="F70" s="41">
        <f t="shared" si="29"/>
        <v>220</v>
      </c>
      <c r="G70" s="41">
        <f t="shared" si="30"/>
        <v>55</v>
      </c>
      <c r="H70" s="7">
        <f t="shared" si="31"/>
        <v>10</v>
      </c>
      <c r="I70" s="34">
        <f t="shared" si="32"/>
        <v>2518</v>
      </c>
      <c r="J70" s="41">
        <f t="shared" si="33"/>
        <v>1264</v>
      </c>
      <c r="K70" s="41">
        <f t="shared" si="34"/>
        <v>418</v>
      </c>
      <c r="L70" s="41">
        <f t="shared" si="35"/>
        <v>105</v>
      </c>
      <c r="M70" s="7">
        <f t="shared" si="36"/>
        <v>19</v>
      </c>
      <c r="N70" s="36"/>
      <c r="O70" s="83">
        <f t="shared" si="37"/>
        <v>199</v>
      </c>
      <c r="P70" s="83">
        <f t="shared" si="38"/>
        <v>0</v>
      </c>
      <c r="Q70" s="83">
        <f t="shared" si="39"/>
        <v>617</v>
      </c>
      <c r="R70" s="83">
        <f t="shared" si="40"/>
        <v>825</v>
      </c>
      <c r="S70" s="83">
        <f t="shared" si="41"/>
        <v>911</v>
      </c>
      <c r="T70" s="88"/>
      <c r="U70" s="222">
        <f>IF(B70=C70,0,IF(S70&lt;&gt;"-",(S70)/Přehled!$A$1,0))</f>
        <v>2.1690476190476189</v>
      </c>
    </row>
    <row r="71" spans="1:21" x14ac:dyDescent="0.25">
      <c r="A71" s="98">
        <v>69</v>
      </c>
      <c r="B71" s="34">
        <v>5366</v>
      </c>
      <c r="C71" s="7"/>
      <c r="D71" s="34">
        <v>1350</v>
      </c>
      <c r="E71" s="41">
        <f t="shared" si="28"/>
        <v>675</v>
      </c>
      <c r="F71" s="41">
        <f t="shared" si="29"/>
        <v>225</v>
      </c>
      <c r="G71" s="41">
        <f t="shared" si="30"/>
        <v>55</v>
      </c>
      <c r="H71" s="7">
        <f t="shared" si="31"/>
        <v>10</v>
      </c>
      <c r="I71" s="34">
        <f t="shared" si="32"/>
        <v>2565</v>
      </c>
      <c r="J71" s="41">
        <f t="shared" si="33"/>
        <v>1283</v>
      </c>
      <c r="K71" s="41">
        <f t="shared" si="34"/>
        <v>428</v>
      </c>
      <c r="L71" s="41">
        <f t="shared" si="35"/>
        <v>105</v>
      </c>
      <c r="M71" s="7">
        <f t="shared" si="36"/>
        <v>19</v>
      </c>
      <c r="N71" s="36"/>
      <c r="O71" s="83">
        <f t="shared" si="37"/>
        <v>236</v>
      </c>
      <c r="P71" s="83">
        <f t="shared" si="38"/>
        <v>0</v>
      </c>
      <c r="Q71" s="83">
        <f t="shared" si="39"/>
        <v>662</v>
      </c>
      <c r="R71" s="83">
        <f t="shared" si="40"/>
        <v>880</v>
      </c>
      <c r="S71" s="83">
        <f t="shared" si="41"/>
        <v>966</v>
      </c>
      <c r="T71" s="88"/>
      <c r="U71" s="222">
        <f>IF(B71=C71,0,IF(S71&lt;&gt;"-",(S71)/Přehled!$A$1,0))</f>
        <v>2.2999999999999998</v>
      </c>
    </row>
    <row r="72" spans="1:21" x14ac:dyDescent="0.25">
      <c r="A72" s="98">
        <v>70</v>
      </c>
      <c r="B72" s="34">
        <v>5500</v>
      </c>
      <c r="C72" s="7"/>
      <c r="D72" s="34">
        <v>1370</v>
      </c>
      <c r="E72" s="41">
        <f t="shared" si="28"/>
        <v>685</v>
      </c>
      <c r="F72" s="41">
        <f t="shared" si="29"/>
        <v>230</v>
      </c>
      <c r="G72" s="41">
        <f t="shared" si="30"/>
        <v>60</v>
      </c>
      <c r="H72" s="7">
        <f t="shared" si="31"/>
        <v>10</v>
      </c>
      <c r="I72" s="34">
        <f t="shared" si="32"/>
        <v>2603</v>
      </c>
      <c r="J72" s="41">
        <f t="shared" si="33"/>
        <v>1302</v>
      </c>
      <c r="K72" s="41">
        <f t="shared" si="34"/>
        <v>437</v>
      </c>
      <c r="L72" s="41">
        <f t="shared" si="35"/>
        <v>114</v>
      </c>
      <c r="M72" s="7">
        <f t="shared" si="36"/>
        <v>19</v>
      </c>
      <c r="N72" s="36"/>
      <c r="O72" s="83">
        <f t="shared" si="37"/>
        <v>294</v>
      </c>
      <c r="P72" s="83">
        <f t="shared" si="38"/>
        <v>0</v>
      </c>
      <c r="Q72" s="83">
        <f t="shared" si="39"/>
        <v>721</v>
      </c>
      <c r="R72" s="83">
        <f t="shared" si="40"/>
        <v>930</v>
      </c>
      <c r="S72" s="83">
        <f t="shared" si="41"/>
        <v>1025</v>
      </c>
      <c r="T72" s="88"/>
      <c r="U72" s="222">
        <f>IF(B72=C72,0,IF(S72&lt;&gt;"-",(S72)/Přehled!$A$1,0))</f>
        <v>2.4404761904761907</v>
      </c>
    </row>
    <row r="73" spans="1:21" x14ac:dyDescent="0.25">
      <c r="A73" s="100">
        <v>71</v>
      </c>
      <c r="B73" s="51">
        <v>5638</v>
      </c>
      <c r="C73" s="52"/>
      <c r="D73" s="51">
        <v>1395</v>
      </c>
      <c r="E73" s="54">
        <f t="shared" si="28"/>
        <v>700</v>
      </c>
      <c r="F73" s="54">
        <f t="shared" si="29"/>
        <v>235</v>
      </c>
      <c r="G73" s="54">
        <f t="shared" si="30"/>
        <v>60</v>
      </c>
      <c r="H73" s="52">
        <f t="shared" si="31"/>
        <v>10</v>
      </c>
      <c r="I73" s="51">
        <f t="shared" si="32"/>
        <v>2651</v>
      </c>
      <c r="J73" s="54">
        <f t="shared" si="33"/>
        <v>1330</v>
      </c>
      <c r="K73" s="54">
        <f t="shared" si="34"/>
        <v>447</v>
      </c>
      <c r="L73" s="54">
        <f t="shared" si="35"/>
        <v>114</v>
      </c>
      <c r="M73" s="52">
        <f t="shared" si="36"/>
        <v>19</v>
      </c>
      <c r="N73" s="36"/>
      <c r="O73" s="83">
        <f t="shared" si="37"/>
        <v>336</v>
      </c>
      <c r="P73" s="83">
        <f t="shared" si="38"/>
        <v>0</v>
      </c>
      <c r="Q73" s="83">
        <f t="shared" si="39"/>
        <v>763</v>
      </c>
      <c r="R73" s="83">
        <f t="shared" si="40"/>
        <v>982</v>
      </c>
      <c r="S73" s="83">
        <f t="shared" si="41"/>
        <v>1077</v>
      </c>
      <c r="T73" s="88"/>
      <c r="U73" s="222">
        <f>IF(B73=C73,0,IF(S73&lt;&gt;"-",(S73)/Přehled!$A$1,0))</f>
        <v>2.5642857142857145</v>
      </c>
    </row>
    <row r="74" spans="1:21" x14ac:dyDescent="0.25">
      <c r="A74" s="98">
        <v>72</v>
      </c>
      <c r="B74" s="34">
        <v>5779</v>
      </c>
      <c r="C74" s="7"/>
      <c r="D74" s="34">
        <v>1420</v>
      </c>
      <c r="E74" s="41">
        <f t="shared" si="28"/>
        <v>710</v>
      </c>
      <c r="F74" s="41">
        <f t="shared" si="29"/>
        <v>235</v>
      </c>
      <c r="G74" s="41">
        <f t="shared" si="30"/>
        <v>60</v>
      </c>
      <c r="H74" s="7">
        <f t="shared" si="31"/>
        <v>10</v>
      </c>
      <c r="I74" s="34">
        <f t="shared" si="32"/>
        <v>2698</v>
      </c>
      <c r="J74" s="41">
        <f t="shared" si="33"/>
        <v>1349</v>
      </c>
      <c r="K74" s="41">
        <f t="shared" si="34"/>
        <v>447</v>
      </c>
      <c r="L74" s="41">
        <f t="shared" si="35"/>
        <v>114</v>
      </c>
      <c r="M74" s="7">
        <f t="shared" si="36"/>
        <v>19</v>
      </c>
      <c r="N74" s="36"/>
      <c r="O74" s="83">
        <f t="shared" si="37"/>
        <v>383</v>
      </c>
      <c r="P74" s="83">
        <f t="shared" si="38"/>
        <v>0</v>
      </c>
      <c r="Q74" s="83">
        <f t="shared" si="39"/>
        <v>838</v>
      </c>
      <c r="R74" s="83">
        <f t="shared" si="40"/>
        <v>1057</v>
      </c>
      <c r="S74" s="83">
        <f t="shared" si="41"/>
        <v>1152</v>
      </c>
      <c r="T74" s="88"/>
      <c r="U74" s="222">
        <f>IF(B74=C74,0,IF(S74&lt;&gt;"-",(S74)/Přehled!$A$1,0))</f>
        <v>2.7428571428571429</v>
      </c>
    </row>
    <row r="75" spans="1:21" x14ac:dyDescent="0.25">
      <c r="A75" s="98">
        <v>73</v>
      </c>
      <c r="B75" s="34">
        <v>5923</v>
      </c>
      <c r="C75" s="7"/>
      <c r="D75" s="34">
        <v>1445</v>
      </c>
      <c r="E75" s="41">
        <f t="shared" si="28"/>
        <v>725</v>
      </c>
      <c r="F75" s="41">
        <f t="shared" si="29"/>
        <v>240</v>
      </c>
      <c r="G75" s="41">
        <f t="shared" si="30"/>
        <v>60</v>
      </c>
      <c r="H75" s="7">
        <f t="shared" si="31"/>
        <v>10</v>
      </c>
      <c r="I75" s="34">
        <f t="shared" si="32"/>
        <v>2746</v>
      </c>
      <c r="J75" s="41">
        <f t="shared" si="33"/>
        <v>1378</v>
      </c>
      <c r="K75" s="41">
        <f t="shared" si="34"/>
        <v>456</v>
      </c>
      <c r="L75" s="41">
        <f t="shared" si="35"/>
        <v>114</v>
      </c>
      <c r="M75" s="7">
        <f t="shared" si="36"/>
        <v>19</v>
      </c>
      <c r="N75" s="36"/>
      <c r="O75" s="83">
        <f t="shared" si="37"/>
        <v>431</v>
      </c>
      <c r="P75" s="83">
        <f t="shared" si="38"/>
        <v>0</v>
      </c>
      <c r="Q75" s="83">
        <f t="shared" si="39"/>
        <v>887</v>
      </c>
      <c r="R75" s="83">
        <f t="shared" si="40"/>
        <v>1115</v>
      </c>
      <c r="S75" s="83">
        <f t="shared" si="41"/>
        <v>1210</v>
      </c>
      <c r="T75" s="88"/>
      <c r="U75" s="222">
        <f>IF(B75=C75,0,IF(S75&lt;&gt;"-",(S75)/Přehled!$A$1,0))</f>
        <v>2.8809523809523809</v>
      </c>
    </row>
    <row r="76" spans="1:21" x14ac:dyDescent="0.25">
      <c r="A76" s="98">
        <v>74</v>
      </c>
      <c r="B76" s="34">
        <v>6071</v>
      </c>
      <c r="C76" s="7"/>
      <c r="D76" s="34">
        <v>1470</v>
      </c>
      <c r="E76" s="41">
        <f t="shared" si="28"/>
        <v>735</v>
      </c>
      <c r="F76" s="41">
        <f t="shared" si="29"/>
        <v>245</v>
      </c>
      <c r="G76" s="41">
        <f t="shared" si="30"/>
        <v>60</v>
      </c>
      <c r="H76" s="7">
        <f t="shared" si="31"/>
        <v>10</v>
      </c>
      <c r="I76" s="34">
        <f t="shared" si="32"/>
        <v>2793</v>
      </c>
      <c r="J76" s="41">
        <f t="shared" si="33"/>
        <v>1397</v>
      </c>
      <c r="K76" s="41">
        <f t="shared" si="34"/>
        <v>466</v>
      </c>
      <c r="L76" s="41">
        <f t="shared" si="35"/>
        <v>114</v>
      </c>
      <c r="M76" s="7">
        <f t="shared" si="36"/>
        <v>19</v>
      </c>
      <c r="N76" s="36"/>
      <c r="O76" s="83">
        <f t="shared" si="37"/>
        <v>485</v>
      </c>
      <c r="P76" s="83">
        <f t="shared" si="38"/>
        <v>0</v>
      </c>
      <c r="Q76" s="83">
        <f t="shared" si="39"/>
        <v>949</v>
      </c>
      <c r="R76" s="83">
        <f t="shared" si="40"/>
        <v>1187</v>
      </c>
      <c r="S76" s="83">
        <f t="shared" si="41"/>
        <v>1282</v>
      </c>
      <c r="T76" s="88"/>
      <c r="U76" s="222">
        <f>IF(B76=C76,0,IF(S76&lt;&gt;"-",(S76)/Přehled!$A$1,0))</f>
        <v>3.0523809523809522</v>
      </c>
    </row>
    <row r="77" spans="1:21" x14ac:dyDescent="0.25">
      <c r="A77" s="98">
        <v>75</v>
      </c>
      <c r="B77" s="34">
        <v>6223</v>
      </c>
      <c r="C77" s="7"/>
      <c r="D77" s="34">
        <v>1490</v>
      </c>
      <c r="E77" s="41">
        <f t="shared" si="28"/>
        <v>745</v>
      </c>
      <c r="F77" s="41">
        <f t="shared" si="29"/>
        <v>250</v>
      </c>
      <c r="G77" s="41">
        <f t="shared" si="30"/>
        <v>65</v>
      </c>
      <c r="H77" s="7">
        <f t="shared" si="31"/>
        <v>15</v>
      </c>
      <c r="I77" s="34">
        <f t="shared" si="32"/>
        <v>2831</v>
      </c>
      <c r="J77" s="41">
        <f t="shared" si="33"/>
        <v>1416</v>
      </c>
      <c r="K77" s="41">
        <f t="shared" si="34"/>
        <v>475</v>
      </c>
      <c r="L77" s="41">
        <f t="shared" si="35"/>
        <v>124</v>
      </c>
      <c r="M77" s="7">
        <f t="shared" si="36"/>
        <v>29</v>
      </c>
      <c r="N77" s="36"/>
      <c r="O77" s="83">
        <f t="shared" si="37"/>
        <v>561</v>
      </c>
      <c r="P77" s="83">
        <f t="shared" si="38"/>
        <v>0</v>
      </c>
      <c r="Q77" s="83">
        <f t="shared" si="39"/>
        <v>1026</v>
      </c>
      <c r="R77" s="83">
        <f t="shared" si="40"/>
        <v>1253</v>
      </c>
      <c r="S77" s="83">
        <f t="shared" si="41"/>
        <v>1348</v>
      </c>
      <c r="T77" s="88"/>
      <c r="U77" s="222">
        <f>IF(B77=C77,0,IF(S77&lt;&gt;"-",(S77)/Přehled!$A$1,0))</f>
        <v>3.2095238095238097</v>
      </c>
    </row>
    <row r="78" spans="1:21" x14ac:dyDescent="0.25">
      <c r="A78" s="98">
        <v>76</v>
      </c>
      <c r="B78" s="34">
        <v>6379</v>
      </c>
      <c r="C78" s="7"/>
      <c r="D78" s="34">
        <v>1515</v>
      </c>
      <c r="E78" s="41">
        <f t="shared" si="28"/>
        <v>760</v>
      </c>
      <c r="F78" s="41">
        <f t="shared" si="29"/>
        <v>255</v>
      </c>
      <c r="G78" s="41">
        <f t="shared" si="30"/>
        <v>65</v>
      </c>
      <c r="H78" s="7">
        <f t="shared" si="31"/>
        <v>15</v>
      </c>
      <c r="I78" s="34">
        <f t="shared" si="32"/>
        <v>2879</v>
      </c>
      <c r="J78" s="41">
        <f t="shared" si="33"/>
        <v>1444</v>
      </c>
      <c r="K78" s="41">
        <f t="shared" si="34"/>
        <v>485</v>
      </c>
      <c r="L78" s="41">
        <f t="shared" si="35"/>
        <v>124</v>
      </c>
      <c r="M78" s="7">
        <f t="shared" si="36"/>
        <v>29</v>
      </c>
      <c r="N78" s="36"/>
      <c r="O78" s="83">
        <f t="shared" si="37"/>
        <v>621</v>
      </c>
      <c r="P78" s="83">
        <f t="shared" si="38"/>
        <v>0</v>
      </c>
      <c r="Q78" s="83">
        <f t="shared" si="39"/>
        <v>1086</v>
      </c>
      <c r="R78" s="83">
        <f t="shared" si="40"/>
        <v>1323</v>
      </c>
      <c r="S78" s="83">
        <f t="shared" si="41"/>
        <v>1418</v>
      </c>
      <c r="T78" s="88"/>
      <c r="U78" s="222">
        <f>IF(B78=C78,0,IF(S78&lt;&gt;"-",(S78)/Přehled!$A$1,0))</f>
        <v>3.3761904761904762</v>
      </c>
    </row>
    <row r="79" spans="1:21" x14ac:dyDescent="0.25">
      <c r="A79" s="98">
        <v>77</v>
      </c>
      <c r="B79" s="34">
        <v>6538</v>
      </c>
      <c r="C79" s="7"/>
      <c r="D79" s="34">
        <v>1540</v>
      </c>
      <c r="E79" s="41">
        <f t="shared" si="28"/>
        <v>770</v>
      </c>
      <c r="F79" s="41">
        <f t="shared" si="29"/>
        <v>255</v>
      </c>
      <c r="G79" s="41">
        <f t="shared" si="30"/>
        <v>65</v>
      </c>
      <c r="H79" s="7">
        <f t="shared" si="31"/>
        <v>15</v>
      </c>
      <c r="I79" s="34">
        <f t="shared" si="32"/>
        <v>2926</v>
      </c>
      <c r="J79" s="41">
        <f t="shared" si="33"/>
        <v>1463</v>
      </c>
      <c r="K79" s="41">
        <f t="shared" si="34"/>
        <v>485</v>
      </c>
      <c r="L79" s="41">
        <f t="shared" si="35"/>
        <v>124</v>
      </c>
      <c r="M79" s="7">
        <f t="shared" si="36"/>
        <v>29</v>
      </c>
      <c r="N79" s="36"/>
      <c r="O79" s="83">
        <f t="shared" si="37"/>
        <v>686</v>
      </c>
      <c r="P79" s="83">
        <f t="shared" si="38"/>
        <v>0</v>
      </c>
      <c r="Q79" s="83">
        <f t="shared" si="39"/>
        <v>1179</v>
      </c>
      <c r="R79" s="83">
        <f t="shared" si="40"/>
        <v>1416</v>
      </c>
      <c r="S79" s="83">
        <f t="shared" si="41"/>
        <v>1511</v>
      </c>
      <c r="T79" s="88"/>
      <c r="U79" s="222">
        <f>IF(B79=C79,0,IF(S79&lt;&gt;"-",(S79)/Přehled!$A$1,0))</f>
        <v>3.5976190476190477</v>
      </c>
    </row>
    <row r="80" spans="1:21" x14ac:dyDescent="0.25">
      <c r="A80" s="98">
        <v>78</v>
      </c>
      <c r="B80" s="34">
        <v>6701</v>
      </c>
      <c r="C80" s="7"/>
      <c r="D80" s="34">
        <v>1565</v>
      </c>
      <c r="E80" s="41">
        <f t="shared" si="28"/>
        <v>785</v>
      </c>
      <c r="F80" s="41">
        <f t="shared" si="29"/>
        <v>260</v>
      </c>
      <c r="G80" s="41">
        <f t="shared" si="30"/>
        <v>65</v>
      </c>
      <c r="H80" s="7">
        <f t="shared" si="31"/>
        <v>15</v>
      </c>
      <c r="I80" s="34">
        <f t="shared" si="32"/>
        <v>2974</v>
      </c>
      <c r="J80" s="41">
        <f t="shared" si="33"/>
        <v>1492</v>
      </c>
      <c r="K80" s="41">
        <f t="shared" si="34"/>
        <v>494</v>
      </c>
      <c r="L80" s="41">
        <f t="shared" si="35"/>
        <v>124</v>
      </c>
      <c r="M80" s="7">
        <f t="shared" si="36"/>
        <v>29</v>
      </c>
      <c r="N80" s="36"/>
      <c r="O80" s="83">
        <f t="shared" si="37"/>
        <v>753</v>
      </c>
      <c r="P80" s="83">
        <f t="shared" si="38"/>
        <v>0</v>
      </c>
      <c r="Q80" s="83">
        <f t="shared" si="39"/>
        <v>1247</v>
      </c>
      <c r="R80" s="83">
        <f t="shared" si="40"/>
        <v>1493</v>
      </c>
      <c r="S80" s="83">
        <f t="shared" si="41"/>
        <v>1588</v>
      </c>
      <c r="T80" s="88"/>
      <c r="U80" s="222">
        <f>IF(B80=C80,0,IF(S80&lt;&gt;"-",(S80)/Přehled!$A$1,0))</f>
        <v>3.7809523809523808</v>
      </c>
    </row>
    <row r="81" spans="1:21" x14ac:dyDescent="0.25">
      <c r="A81" s="98">
        <v>79</v>
      </c>
      <c r="B81" s="34">
        <v>6869</v>
      </c>
      <c r="C81" s="7"/>
      <c r="D81" s="34">
        <v>1590</v>
      </c>
      <c r="E81" s="41">
        <f t="shared" si="28"/>
        <v>795</v>
      </c>
      <c r="F81" s="41">
        <f t="shared" si="29"/>
        <v>265</v>
      </c>
      <c r="G81" s="41">
        <f t="shared" si="30"/>
        <v>65</v>
      </c>
      <c r="H81" s="7">
        <f t="shared" si="31"/>
        <v>15</v>
      </c>
      <c r="I81" s="34">
        <f t="shared" si="32"/>
        <v>3021</v>
      </c>
      <c r="J81" s="41">
        <f t="shared" si="33"/>
        <v>1511</v>
      </c>
      <c r="K81" s="41">
        <f t="shared" si="34"/>
        <v>504</v>
      </c>
      <c r="L81" s="41">
        <f t="shared" si="35"/>
        <v>124</v>
      </c>
      <c r="M81" s="7">
        <f t="shared" si="36"/>
        <v>29</v>
      </c>
      <c r="N81" s="36"/>
      <c r="O81" s="83">
        <f t="shared" si="37"/>
        <v>827</v>
      </c>
      <c r="P81" s="83">
        <f t="shared" si="38"/>
        <v>0</v>
      </c>
      <c r="Q81" s="83">
        <f t="shared" si="39"/>
        <v>1329</v>
      </c>
      <c r="R81" s="83">
        <f t="shared" si="40"/>
        <v>1585</v>
      </c>
      <c r="S81" s="83">
        <f t="shared" si="41"/>
        <v>1680</v>
      </c>
      <c r="T81" s="88"/>
      <c r="U81" s="222">
        <f>IF(B81=C81,0,IF(S81&lt;&gt;"-",(S81)/Přehled!$A$1,0))</f>
        <v>4</v>
      </c>
    </row>
    <row r="82" spans="1:21" x14ac:dyDescent="0.25">
      <c r="A82" s="250">
        <v>80</v>
      </c>
      <c r="B82" s="94">
        <v>7041</v>
      </c>
      <c r="C82" s="95"/>
      <c r="D82" s="94">
        <v>1615</v>
      </c>
      <c r="E82" s="97">
        <f t="shared" si="28"/>
        <v>810</v>
      </c>
      <c r="F82" s="97">
        <f t="shared" si="29"/>
        <v>270</v>
      </c>
      <c r="G82" s="97">
        <f t="shared" si="30"/>
        <v>70</v>
      </c>
      <c r="H82" s="95">
        <f t="shared" si="31"/>
        <v>15</v>
      </c>
      <c r="I82" s="94">
        <f t="shared" si="32"/>
        <v>3069</v>
      </c>
      <c r="J82" s="97">
        <f t="shared" si="33"/>
        <v>1539</v>
      </c>
      <c r="K82" s="97">
        <f t="shared" si="34"/>
        <v>513</v>
      </c>
      <c r="L82" s="97">
        <f t="shared" si="35"/>
        <v>133</v>
      </c>
      <c r="M82" s="95">
        <f t="shared" si="36"/>
        <v>29</v>
      </c>
      <c r="N82" s="36"/>
      <c r="O82" s="83">
        <f t="shared" si="37"/>
        <v>903</v>
      </c>
      <c r="P82" s="83">
        <f t="shared" si="38"/>
        <v>0</v>
      </c>
      <c r="Q82" s="83">
        <f t="shared" si="39"/>
        <v>1407</v>
      </c>
      <c r="R82" s="83">
        <f t="shared" si="40"/>
        <v>1654</v>
      </c>
      <c r="S82" s="83">
        <f t="shared" si="41"/>
        <v>1758</v>
      </c>
      <c r="T82" s="88"/>
      <c r="U82" s="222">
        <f>IF(B82=C82,0,IF(S82&lt;&gt;"-",(S82)/Přehled!$A$1,0))</f>
        <v>4.1857142857142859</v>
      </c>
    </row>
    <row r="83" spans="1:21" x14ac:dyDescent="0.25">
      <c r="A83" s="233">
        <v>81</v>
      </c>
      <c r="B83" s="235">
        <v>7217</v>
      </c>
      <c r="C83" s="236"/>
      <c r="D83" s="235">
        <v>1635</v>
      </c>
      <c r="E83" s="230">
        <f t="shared" si="28"/>
        <v>820</v>
      </c>
      <c r="F83" s="230">
        <f t="shared" si="29"/>
        <v>275</v>
      </c>
      <c r="G83" s="230">
        <f t="shared" si="30"/>
        <v>70</v>
      </c>
      <c r="H83" s="236">
        <f t="shared" si="31"/>
        <v>15</v>
      </c>
      <c r="I83" s="235">
        <f t="shared" si="32"/>
        <v>3107</v>
      </c>
      <c r="J83" s="230">
        <f t="shared" si="33"/>
        <v>1558</v>
      </c>
      <c r="K83" s="230">
        <f t="shared" si="34"/>
        <v>523</v>
      </c>
      <c r="L83" s="230">
        <f t="shared" si="35"/>
        <v>133</v>
      </c>
      <c r="M83" s="236">
        <f t="shared" si="36"/>
        <v>29</v>
      </c>
      <c r="N83" s="26"/>
      <c r="O83" s="26">
        <f t="shared" si="37"/>
        <v>1003</v>
      </c>
      <c r="P83" s="26">
        <f t="shared" si="38"/>
        <v>0</v>
      </c>
      <c r="Q83" s="26">
        <f t="shared" si="39"/>
        <v>1506</v>
      </c>
      <c r="R83" s="26">
        <f t="shared" si="40"/>
        <v>1763</v>
      </c>
      <c r="S83" s="26">
        <f t="shared" si="41"/>
        <v>1867</v>
      </c>
      <c r="T83" s="1"/>
      <c r="U83" s="222">
        <f>IF(B83=C83,0,IF(S83&lt;&gt;"-",(S83)/Přehled!$A$1,0))</f>
        <v>4.4452380952380954</v>
      </c>
    </row>
    <row r="84" spans="1:21" x14ac:dyDescent="0.25">
      <c r="A84" s="233">
        <v>82</v>
      </c>
      <c r="B84" s="235">
        <v>7397</v>
      </c>
      <c r="C84" s="236"/>
      <c r="D84" s="235">
        <v>1660</v>
      </c>
      <c r="E84" s="230">
        <f t="shared" si="28"/>
        <v>830</v>
      </c>
      <c r="F84" s="230">
        <f t="shared" si="29"/>
        <v>275</v>
      </c>
      <c r="G84" s="230">
        <f t="shared" si="30"/>
        <v>70</v>
      </c>
      <c r="H84" s="236">
        <f t="shared" si="31"/>
        <v>15</v>
      </c>
      <c r="I84" s="235">
        <f t="shared" si="32"/>
        <v>3154</v>
      </c>
      <c r="J84" s="230">
        <f t="shared" si="33"/>
        <v>1577</v>
      </c>
      <c r="K84" s="230">
        <f t="shared" si="34"/>
        <v>523</v>
      </c>
      <c r="L84" s="230">
        <f t="shared" si="35"/>
        <v>133</v>
      </c>
      <c r="M84" s="236">
        <f t="shared" si="36"/>
        <v>29</v>
      </c>
      <c r="N84" s="26"/>
      <c r="O84" s="26">
        <f t="shared" si="37"/>
        <v>1089</v>
      </c>
      <c r="P84" s="26">
        <f t="shared" si="38"/>
        <v>0</v>
      </c>
      <c r="Q84" s="26">
        <f t="shared" si="39"/>
        <v>1620</v>
      </c>
      <c r="R84" s="26">
        <f t="shared" si="40"/>
        <v>1877</v>
      </c>
      <c r="S84" s="26">
        <f t="shared" si="41"/>
        <v>1981</v>
      </c>
      <c r="T84" s="1"/>
      <c r="U84" s="222">
        <f>IF(B84=C84,0,IF(S84&lt;&gt;"-",(S84)/Přehled!$A$1,0))</f>
        <v>4.7166666666666668</v>
      </c>
    </row>
    <row r="85" spans="1:21" x14ac:dyDescent="0.25">
      <c r="A85" s="233">
        <v>83</v>
      </c>
      <c r="B85" s="235">
        <v>7582</v>
      </c>
      <c r="C85" s="236"/>
      <c r="D85" s="235">
        <v>1685</v>
      </c>
      <c r="E85" s="230">
        <f t="shared" si="28"/>
        <v>845</v>
      </c>
      <c r="F85" s="230">
        <f t="shared" si="29"/>
        <v>280</v>
      </c>
      <c r="G85" s="230">
        <f t="shared" si="30"/>
        <v>70</v>
      </c>
      <c r="H85" s="236">
        <f t="shared" si="31"/>
        <v>15</v>
      </c>
      <c r="I85" s="235">
        <f t="shared" si="32"/>
        <v>3202</v>
      </c>
      <c r="J85" s="230">
        <f t="shared" si="33"/>
        <v>1606</v>
      </c>
      <c r="K85" s="230">
        <f t="shared" si="34"/>
        <v>532</v>
      </c>
      <c r="L85" s="230">
        <f t="shared" si="35"/>
        <v>133</v>
      </c>
      <c r="M85" s="236">
        <f t="shared" si="36"/>
        <v>29</v>
      </c>
      <c r="N85" s="26"/>
      <c r="O85" s="26">
        <f t="shared" si="37"/>
        <v>1178</v>
      </c>
      <c r="P85" s="26">
        <f t="shared" si="38"/>
        <v>0</v>
      </c>
      <c r="Q85" s="26">
        <f t="shared" si="39"/>
        <v>1710</v>
      </c>
      <c r="R85" s="26">
        <f t="shared" si="40"/>
        <v>1976</v>
      </c>
      <c r="S85" s="26">
        <f t="shared" si="41"/>
        <v>2080</v>
      </c>
      <c r="T85" s="1"/>
      <c r="U85" s="222">
        <f>IF(B85=C85,0,IF(S85&lt;&gt;"-",(S85)/Přehled!$A$1,0))</f>
        <v>4.9523809523809526</v>
      </c>
    </row>
    <row r="86" spans="1:21" x14ac:dyDescent="0.25">
      <c r="A86" s="233">
        <v>84</v>
      </c>
      <c r="B86" s="235">
        <v>7771</v>
      </c>
      <c r="C86" s="236"/>
      <c r="D86" s="235">
        <v>1710</v>
      </c>
      <c r="E86" s="230">
        <f t="shared" si="28"/>
        <v>855</v>
      </c>
      <c r="F86" s="230">
        <f t="shared" si="29"/>
        <v>285</v>
      </c>
      <c r="G86" s="230">
        <f t="shared" si="30"/>
        <v>70</v>
      </c>
      <c r="H86" s="236">
        <f t="shared" si="31"/>
        <v>15</v>
      </c>
      <c r="I86" s="235">
        <f t="shared" si="32"/>
        <v>3249</v>
      </c>
      <c r="J86" s="230">
        <f t="shared" si="33"/>
        <v>1625</v>
      </c>
      <c r="K86" s="230">
        <f t="shared" si="34"/>
        <v>542</v>
      </c>
      <c r="L86" s="230">
        <f t="shared" si="35"/>
        <v>133</v>
      </c>
      <c r="M86" s="236">
        <f t="shared" si="36"/>
        <v>29</v>
      </c>
      <c r="N86" s="26"/>
      <c r="O86" s="26">
        <f t="shared" si="37"/>
        <v>1273</v>
      </c>
      <c r="P86" s="26">
        <f t="shared" si="38"/>
        <v>0</v>
      </c>
      <c r="Q86" s="26">
        <f t="shared" si="39"/>
        <v>1813</v>
      </c>
      <c r="R86" s="26">
        <f t="shared" si="40"/>
        <v>2089</v>
      </c>
      <c r="S86" s="26">
        <f t="shared" si="41"/>
        <v>2193</v>
      </c>
      <c r="T86" s="1"/>
      <c r="U86" s="222">
        <f>IF(B86=C86,0,IF(S86&lt;&gt;"-",(S86)/Přehled!$A$1,0))</f>
        <v>5.2214285714285715</v>
      </c>
    </row>
    <row r="87" spans="1:21" x14ac:dyDescent="0.25">
      <c r="A87" s="233">
        <v>85</v>
      </c>
      <c r="B87" s="235">
        <v>7966</v>
      </c>
      <c r="C87" s="236"/>
      <c r="D87" s="235">
        <v>1735</v>
      </c>
      <c r="E87" s="230">
        <f t="shared" si="28"/>
        <v>870</v>
      </c>
      <c r="F87" s="230">
        <f t="shared" si="29"/>
        <v>290</v>
      </c>
      <c r="G87" s="230">
        <f t="shared" si="30"/>
        <v>75</v>
      </c>
      <c r="H87" s="236">
        <f t="shared" si="31"/>
        <v>15</v>
      </c>
      <c r="I87" s="235">
        <f t="shared" si="32"/>
        <v>3297</v>
      </c>
      <c r="J87" s="230">
        <f t="shared" si="33"/>
        <v>1653</v>
      </c>
      <c r="K87" s="230">
        <f t="shared" si="34"/>
        <v>551</v>
      </c>
      <c r="L87" s="230">
        <f t="shared" si="35"/>
        <v>143</v>
      </c>
      <c r="M87" s="236">
        <f t="shared" si="36"/>
        <v>29</v>
      </c>
      <c r="N87" s="26"/>
      <c r="O87" s="26">
        <f t="shared" si="37"/>
        <v>1372</v>
      </c>
      <c r="P87" s="26">
        <f t="shared" si="38"/>
        <v>0</v>
      </c>
      <c r="Q87" s="26">
        <f t="shared" si="39"/>
        <v>1914</v>
      </c>
      <c r="R87" s="26">
        <f t="shared" si="40"/>
        <v>2179</v>
      </c>
      <c r="S87" s="26">
        <f t="shared" si="41"/>
        <v>2293</v>
      </c>
      <c r="T87" s="1"/>
      <c r="U87" s="222">
        <f>IF(B87=C87,0,IF(S87&lt;&gt;"-",(S87)/Přehled!$A$1,0))</f>
        <v>5.4595238095238097</v>
      </c>
    </row>
    <row r="88" spans="1:21" x14ac:dyDescent="0.25">
      <c r="A88" s="233">
        <v>86</v>
      </c>
      <c r="B88" s="235">
        <v>8165</v>
      </c>
      <c r="C88" s="236"/>
      <c r="D88" s="235">
        <v>1760</v>
      </c>
      <c r="E88" s="230">
        <f t="shared" si="28"/>
        <v>880</v>
      </c>
      <c r="F88" s="230">
        <f t="shared" si="29"/>
        <v>295</v>
      </c>
      <c r="G88" s="230">
        <f t="shared" si="30"/>
        <v>75</v>
      </c>
      <c r="H88" s="236">
        <f t="shared" si="31"/>
        <v>15</v>
      </c>
      <c r="I88" s="235">
        <f t="shared" si="32"/>
        <v>3344</v>
      </c>
      <c r="J88" s="230">
        <f t="shared" si="33"/>
        <v>1672</v>
      </c>
      <c r="K88" s="230">
        <f t="shared" si="34"/>
        <v>561</v>
      </c>
      <c r="L88" s="230">
        <f t="shared" si="35"/>
        <v>143</v>
      </c>
      <c r="M88" s="236">
        <f t="shared" si="36"/>
        <v>29</v>
      </c>
      <c r="N88" s="26"/>
      <c r="O88" s="26">
        <f t="shared" si="37"/>
        <v>1477</v>
      </c>
      <c r="P88" s="26">
        <f t="shared" si="38"/>
        <v>0</v>
      </c>
      <c r="Q88" s="26">
        <f t="shared" si="39"/>
        <v>2027</v>
      </c>
      <c r="R88" s="26">
        <f t="shared" si="40"/>
        <v>2302</v>
      </c>
      <c r="S88" s="26">
        <f t="shared" si="41"/>
        <v>2416</v>
      </c>
      <c r="T88" s="1"/>
      <c r="U88" s="222">
        <f>IF(B88=C88,0,IF(S88&lt;&gt;"-",(S88)/Přehled!$A$1,0))</f>
        <v>5.7523809523809524</v>
      </c>
    </row>
    <row r="89" spans="1:21" x14ac:dyDescent="0.25">
      <c r="A89" s="233">
        <v>87</v>
      </c>
      <c r="B89" s="235">
        <v>8369</v>
      </c>
      <c r="C89" s="236"/>
      <c r="D89" s="235">
        <v>1785</v>
      </c>
      <c r="E89" s="230">
        <f t="shared" si="28"/>
        <v>895</v>
      </c>
      <c r="F89" s="230">
        <f t="shared" si="29"/>
        <v>300</v>
      </c>
      <c r="G89" s="230">
        <f t="shared" si="30"/>
        <v>75</v>
      </c>
      <c r="H89" s="236">
        <f t="shared" si="31"/>
        <v>15</v>
      </c>
      <c r="I89" s="235">
        <f t="shared" si="32"/>
        <v>3392</v>
      </c>
      <c r="J89" s="230">
        <f t="shared" si="33"/>
        <v>1701</v>
      </c>
      <c r="K89" s="230">
        <f t="shared" si="34"/>
        <v>570</v>
      </c>
      <c r="L89" s="230">
        <f t="shared" si="35"/>
        <v>143</v>
      </c>
      <c r="M89" s="236">
        <f t="shared" si="36"/>
        <v>29</v>
      </c>
      <c r="N89" s="26"/>
      <c r="O89" s="26">
        <f t="shared" si="37"/>
        <v>1585</v>
      </c>
      <c r="P89" s="26">
        <f t="shared" si="38"/>
        <v>0</v>
      </c>
      <c r="Q89" s="26">
        <f t="shared" si="39"/>
        <v>2136</v>
      </c>
      <c r="R89" s="26">
        <f t="shared" si="40"/>
        <v>2420</v>
      </c>
      <c r="S89" s="26">
        <f t="shared" si="41"/>
        <v>2534</v>
      </c>
      <c r="T89" s="1"/>
      <c r="U89" s="222">
        <f>IF(B89=C89,0,IF(S89&lt;&gt;"-",(S89)/Přehled!$A$1,0))</f>
        <v>6.0333333333333332</v>
      </c>
    </row>
    <row r="90" spans="1:21" x14ac:dyDescent="0.25">
      <c r="A90" s="233">
        <v>88</v>
      </c>
      <c r="B90" s="235">
        <v>8578</v>
      </c>
      <c r="C90" s="236"/>
      <c r="D90" s="235">
        <v>1810</v>
      </c>
      <c r="E90" s="230">
        <f t="shared" si="28"/>
        <v>905</v>
      </c>
      <c r="F90" s="230">
        <f t="shared" si="29"/>
        <v>300</v>
      </c>
      <c r="G90" s="230">
        <f t="shared" si="30"/>
        <v>75</v>
      </c>
      <c r="H90" s="236">
        <f t="shared" si="31"/>
        <v>15</v>
      </c>
      <c r="I90" s="235">
        <f t="shared" si="32"/>
        <v>3439</v>
      </c>
      <c r="J90" s="230">
        <f t="shared" si="33"/>
        <v>1720</v>
      </c>
      <c r="K90" s="230">
        <f t="shared" si="34"/>
        <v>570</v>
      </c>
      <c r="L90" s="230">
        <f t="shared" si="35"/>
        <v>143</v>
      </c>
      <c r="M90" s="236">
        <f t="shared" si="36"/>
        <v>29</v>
      </c>
      <c r="N90" s="26"/>
      <c r="O90" s="26">
        <f t="shared" si="37"/>
        <v>1700</v>
      </c>
      <c r="P90" s="26">
        <f t="shared" si="38"/>
        <v>0</v>
      </c>
      <c r="Q90" s="26">
        <f t="shared" si="39"/>
        <v>2279</v>
      </c>
      <c r="R90" s="26">
        <f t="shared" si="40"/>
        <v>2563</v>
      </c>
      <c r="S90" s="26">
        <f t="shared" si="41"/>
        <v>2677</v>
      </c>
      <c r="T90" s="1"/>
      <c r="U90" s="222">
        <f>IF(B90=C90,0,IF(S90&lt;&gt;"-",(S90)/Přehled!$A$1,0))</f>
        <v>6.3738095238095234</v>
      </c>
    </row>
    <row r="91" spans="1:21" x14ac:dyDescent="0.25">
      <c r="A91" s="233">
        <v>89</v>
      </c>
      <c r="B91" s="235">
        <v>8793</v>
      </c>
      <c r="C91" s="236"/>
      <c r="D91" s="235">
        <v>1835</v>
      </c>
      <c r="E91" s="230">
        <f t="shared" si="28"/>
        <v>920</v>
      </c>
      <c r="F91" s="230">
        <f t="shared" si="29"/>
        <v>305</v>
      </c>
      <c r="G91" s="230">
        <f t="shared" si="30"/>
        <v>75</v>
      </c>
      <c r="H91" s="236">
        <f t="shared" si="31"/>
        <v>15</v>
      </c>
      <c r="I91" s="235">
        <f t="shared" si="32"/>
        <v>3487</v>
      </c>
      <c r="J91" s="230">
        <f t="shared" si="33"/>
        <v>1748</v>
      </c>
      <c r="K91" s="230">
        <f t="shared" si="34"/>
        <v>580</v>
      </c>
      <c r="L91" s="230">
        <f t="shared" si="35"/>
        <v>143</v>
      </c>
      <c r="M91" s="236">
        <f t="shared" si="36"/>
        <v>29</v>
      </c>
      <c r="N91" s="26"/>
      <c r="O91" s="26">
        <f t="shared" si="37"/>
        <v>1819</v>
      </c>
      <c r="P91" s="26">
        <f t="shared" si="38"/>
        <v>0</v>
      </c>
      <c r="Q91" s="26">
        <f t="shared" si="39"/>
        <v>2398</v>
      </c>
      <c r="R91" s="26">
        <f t="shared" si="40"/>
        <v>2692</v>
      </c>
      <c r="S91" s="26">
        <f t="shared" si="41"/>
        <v>2806</v>
      </c>
      <c r="T91" s="1"/>
      <c r="U91" s="222">
        <f>IF(B91=C91,0,IF(S91&lt;&gt;"-",(S91)/Přehled!$A$1,0))</f>
        <v>6.6809523809523812</v>
      </c>
    </row>
    <row r="92" spans="1:21" x14ac:dyDescent="0.25">
      <c r="A92" s="233">
        <v>90</v>
      </c>
      <c r="B92" s="235">
        <v>9012</v>
      </c>
      <c r="C92" s="236"/>
      <c r="D92" s="235">
        <v>1860</v>
      </c>
      <c r="E92" s="230">
        <f t="shared" si="28"/>
        <v>930</v>
      </c>
      <c r="F92" s="230">
        <f t="shared" si="29"/>
        <v>310</v>
      </c>
      <c r="G92" s="230">
        <f t="shared" si="30"/>
        <v>80</v>
      </c>
      <c r="H92" s="236">
        <f t="shared" si="31"/>
        <v>15</v>
      </c>
      <c r="I92" s="235">
        <f t="shared" si="32"/>
        <v>3534</v>
      </c>
      <c r="J92" s="230">
        <f t="shared" si="33"/>
        <v>1767</v>
      </c>
      <c r="K92" s="230">
        <f t="shared" si="34"/>
        <v>589</v>
      </c>
      <c r="L92" s="230">
        <f t="shared" si="35"/>
        <v>152</v>
      </c>
      <c r="M92" s="236">
        <f t="shared" si="36"/>
        <v>29</v>
      </c>
      <c r="N92" s="26"/>
      <c r="O92" s="26">
        <f t="shared" si="37"/>
        <v>1944</v>
      </c>
      <c r="P92" s="26">
        <f t="shared" si="38"/>
        <v>0</v>
      </c>
      <c r="Q92" s="26">
        <f t="shared" si="39"/>
        <v>2533</v>
      </c>
      <c r="R92" s="26">
        <f t="shared" si="40"/>
        <v>2818</v>
      </c>
      <c r="S92" s="26">
        <f t="shared" si="41"/>
        <v>2941</v>
      </c>
      <c r="T92" s="1"/>
      <c r="U92" s="222">
        <f>IF(B92=C92,0,IF(S92&lt;&gt;"-",(S92)/Přehled!$A$1,0))</f>
        <v>7.0023809523809524</v>
      </c>
    </row>
    <row r="93" spans="1:21" x14ac:dyDescent="0.25">
      <c r="A93" s="233">
        <v>91</v>
      </c>
      <c r="B93" s="235">
        <v>9238</v>
      </c>
      <c r="C93" s="236"/>
      <c r="D93" s="235">
        <v>1885</v>
      </c>
      <c r="E93" s="230">
        <f t="shared" si="28"/>
        <v>945</v>
      </c>
      <c r="F93" s="230">
        <f t="shared" si="29"/>
        <v>315</v>
      </c>
      <c r="G93" s="230">
        <f t="shared" si="30"/>
        <v>80</v>
      </c>
      <c r="H93" s="236">
        <f t="shared" si="31"/>
        <v>15</v>
      </c>
      <c r="I93" s="235">
        <f t="shared" si="32"/>
        <v>3582</v>
      </c>
      <c r="J93" s="230">
        <f t="shared" si="33"/>
        <v>1796</v>
      </c>
      <c r="K93" s="230">
        <f t="shared" si="34"/>
        <v>599</v>
      </c>
      <c r="L93" s="230">
        <f t="shared" si="35"/>
        <v>152</v>
      </c>
      <c r="M93" s="236">
        <f t="shared" si="36"/>
        <v>29</v>
      </c>
      <c r="N93" s="26"/>
      <c r="O93" s="26">
        <f t="shared" si="37"/>
        <v>2074</v>
      </c>
      <c r="P93" s="26">
        <f t="shared" si="38"/>
        <v>0</v>
      </c>
      <c r="Q93" s="26">
        <f t="shared" si="39"/>
        <v>2662</v>
      </c>
      <c r="R93" s="26">
        <f t="shared" si="40"/>
        <v>2957</v>
      </c>
      <c r="S93" s="26">
        <f t="shared" si="41"/>
        <v>3080</v>
      </c>
      <c r="T93" s="1"/>
      <c r="U93" s="222">
        <f>IF(B93=C93,0,IF(S93&lt;&gt;"-",(S93)/Přehled!$A$1,0))</f>
        <v>7.333333333333333</v>
      </c>
    </row>
    <row r="94" spans="1:21" x14ac:dyDescent="0.25">
      <c r="A94" s="233">
        <v>92</v>
      </c>
      <c r="B94" s="235">
        <v>9469</v>
      </c>
      <c r="C94" s="236"/>
      <c r="D94" s="235">
        <v>1910</v>
      </c>
      <c r="E94" s="230">
        <f t="shared" si="28"/>
        <v>955</v>
      </c>
      <c r="F94" s="230">
        <f t="shared" si="29"/>
        <v>320</v>
      </c>
      <c r="G94" s="230">
        <f t="shared" si="30"/>
        <v>80</v>
      </c>
      <c r="H94" s="236">
        <f t="shared" si="31"/>
        <v>15</v>
      </c>
      <c r="I94" s="235">
        <f t="shared" si="32"/>
        <v>3629</v>
      </c>
      <c r="J94" s="230">
        <f t="shared" si="33"/>
        <v>1815</v>
      </c>
      <c r="K94" s="230">
        <f t="shared" si="34"/>
        <v>608</v>
      </c>
      <c r="L94" s="230">
        <f t="shared" si="35"/>
        <v>152</v>
      </c>
      <c r="M94" s="236">
        <f t="shared" si="36"/>
        <v>29</v>
      </c>
      <c r="N94" s="26"/>
      <c r="O94" s="26">
        <f t="shared" si="37"/>
        <v>2211</v>
      </c>
      <c r="P94" s="26">
        <f t="shared" si="38"/>
        <v>0</v>
      </c>
      <c r="Q94" s="26">
        <f t="shared" si="39"/>
        <v>2809</v>
      </c>
      <c r="R94" s="26">
        <f t="shared" si="40"/>
        <v>3113</v>
      </c>
      <c r="S94" s="26">
        <f t="shared" si="41"/>
        <v>3236</v>
      </c>
      <c r="T94" s="1"/>
      <c r="U94" s="222">
        <f>IF(B94=C94,0,IF(S94&lt;&gt;"-",(S94)/Přehled!$A$1,0))</f>
        <v>7.7047619047619049</v>
      </c>
    </row>
    <row r="95" spans="1:21" x14ac:dyDescent="0.25">
      <c r="A95" s="233">
        <v>93</v>
      </c>
      <c r="B95" s="235">
        <v>9705</v>
      </c>
      <c r="C95" s="236"/>
      <c r="D95" s="235">
        <v>1935</v>
      </c>
      <c r="E95" s="230">
        <f t="shared" si="28"/>
        <v>970</v>
      </c>
      <c r="F95" s="230">
        <f t="shared" si="29"/>
        <v>325</v>
      </c>
      <c r="G95" s="230">
        <f t="shared" si="30"/>
        <v>80</v>
      </c>
      <c r="H95" s="236">
        <f t="shared" si="31"/>
        <v>15</v>
      </c>
      <c r="I95" s="235">
        <f t="shared" si="32"/>
        <v>3677</v>
      </c>
      <c r="J95" s="230">
        <f t="shared" si="33"/>
        <v>1843</v>
      </c>
      <c r="K95" s="230">
        <f t="shared" si="34"/>
        <v>618</v>
      </c>
      <c r="L95" s="230">
        <f t="shared" si="35"/>
        <v>152</v>
      </c>
      <c r="M95" s="236">
        <f t="shared" si="36"/>
        <v>29</v>
      </c>
      <c r="N95" s="26"/>
      <c r="O95" s="26">
        <f t="shared" si="37"/>
        <v>2351</v>
      </c>
      <c r="P95" s="26">
        <f t="shared" si="38"/>
        <v>0</v>
      </c>
      <c r="Q95" s="26">
        <f t="shared" si="39"/>
        <v>2949</v>
      </c>
      <c r="R95" s="26">
        <f t="shared" si="40"/>
        <v>3263</v>
      </c>
      <c r="S95" s="26">
        <f t="shared" si="41"/>
        <v>3386</v>
      </c>
      <c r="T95" s="1"/>
      <c r="U95" s="222">
        <f>IF(B95=C95,0,IF(S95&lt;&gt;"-",(S95)/Přehled!$A$1,0))</f>
        <v>8.0619047619047617</v>
      </c>
    </row>
    <row r="96" spans="1:21" x14ac:dyDescent="0.25">
      <c r="A96" s="233">
        <v>94</v>
      </c>
      <c r="B96" s="235">
        <v>9948</v>
      </c>
      <c r="C96" s="236"/>
      <c r="D96" s="235">
        <v>1960</v>
      </c>
      <c r="E96" s="230">
        <f t="shared" si="28"/>
        <v>980</v>
      </c>
      <c r="F96" s="230">
        <f t="shared" si="29"/>
        <v>325</v>
      </c>
      <c r="G96" s="230">
        <f t="shared" si="30"/>
        <v>80</v>
      </c>
      <c r="H96" s="236">
        <f t="shared" si="31"/>
        <v>15</v>
      </c>
      <c r="I96" s="235">
        <f t="shared" si="32"/>
        <v>3724</v>
      </c>
      <c r="J96" s="230">
        <f t="shared" si="33"/>
        <v>1862</v>
      </c>
      <c r="K96" s="230">
        <f t="shared" si="34"/>
        <v>618</v>
      </c>
      <c r="L96" s="230">
        <f t="shared" si="35"/>
        <v>152</v>
      </c>
      <c r="M96" s="236">
        <f t="shared" si="36"/>
        <v>29</v>
      </c>
      <c r="N96" s="26"/>
      <c r="O96" s="26">
        <f t="shared" si="37"/>
        <v>2500</v>
      </c>
      <c r="P96" s="26">
        <f t="shared" si="38"/>
        <v>0</v>
      </c>
      <c r="Q96" s="26">
        <f t="shared" si="39"/>
        <v>3126</v>
      </c>
      <c r="R96" s="26">
        <f t="shared" si="40"/>
        <v>3440</v>
      </c>
      <c r="S96" s="26">
        <f t="shared" si="41"/>
        <v>3563</v>
      </c>
      <c r="T96" s="1"/>
      <c r="U96" s="222">
        <f>IF(B96=C96,0,IF(S96&lt;&gt;"-",(S96)/Přehled!$A$1,0))</f>
        <v>8.4833333333333325</v>
      </c>
    </row>
    <row r="97" spans="1:21" x14ac:dyDescent="0.25">
      <c r="A97" s="233">
        <v>95</v>
      </c>
      <c r="B97" s="235">
        <v>10197</v>
      </c>
      <c r="C97" s="236"/>
      <c r="D97" s="235">
        <v>1985</v>
      </c>
      <c r="E97" s="230">
        <f t="shared" si="28"/>
        <v>995</v>
      </c>
      <c r="F97" s="230">
        <f t="shared" si="29"/>
        <v>330</v>
      </c>
      <c r="G97" s="230">
        <f t="shared" si="30"/>
        <v>85</v>
      </c>
      <c r="H97" s="236">
        <f t="shared" si="31"/>
        <v>15</v>
      </c>
      <c r="I97" s="235">
        <f t="shared" si="32"/>
        <v>3772</v>
      </c>
      <c r="J97" s="230">
        <f t="shared" si="33"/>
        <v>1891</v>
      </c>
      <c r="K97" s="230">
        <f t="shared" si="34"/>
        <v>627</v>
      </c>
      <c r="L97" s="230">
        <f t="shared" si="35"/>
        <v>162</v>
      </c>
      <c r="M97" s="236">
        <f t="shared" si="36"/>
        <v>29</v>
      </c>
      <c r="N97" s="26"/>
      <c r="O97" s="26">
        <f t="shared" si="37"/>
        <v>2653</v>
      </c>
      <c r="P97" s="26">
        <f t="shared" si="38"/>
        <v>0</v>
      </c>
      <c r="Q97" s="26">
        <f t="shared" si="39"/>
        <v>3280</v>
      </c>
      <c r="R97" s="26">
        <f t="shared" si="40"/>
        <v>3583</v>
      </c>
      <c r="S97" s="26">
        <f t="shared" si="41"/>
        <v>3716</v>
      </c>
      <c r="T97" s="1"/>
      <c r="U97" s="222">
        <f>IF(B97=C97,0,IF(S97&lt;&gt;"-",(S97)/Přehled!$A$1,0))</f>
        <v>8.8476190476190482</v>
      </c>
    </row>
    <row r="98" spans="1:21" x14ac:dyDescent="0.25">
      <c r="A98" s="233">
        <v>96</v>
      </c>
      <c r="B98" s="235">
        <v>10452</v>
      </c>
      <c r="C98" s="236"/>
      <c r="D98" s="235">
        <v>2010</v>
      </c>
      <c r="E98" s="230">
        <f t="shared" si="28"/>
        <v>1005</v>
      </c>
      <c r="F98" s="230">
        <f t="shared" si="29"/>
        <v>335</v>
      </c>
      <c r="G98" s="230">
        <f t="shared" si="30"/>
        <v>85</v>
      </c>
      <c r="H98" s="236">
        <f t="shared" si="31"/>
        <v>15</v>
      </c>
      <c r="I98" s="235">
        <f t="shared" si="32"/>
        <v>3819</v>
      </c>
      <c r="J98" s="230">
        <f t="shared" si="33"/>
        <v>1910</v>
      </c>
      <c r="K98" s="230">
        <f t="shared" si="34"/>
        <v>637</v>
      </c>
      <c r="L98" s="230">
        <f t="shared" si="35"/>
        <v>162</v>
      </c>
      <c r="M98" s="236">
        <f t="shared" si="36"/>
        <v>29</v>
      </c>
      <c r="N98" s="26"/>
      <c r="O98" s="26">
        <f t="shared" si="37"/>
        <v>2814</v>
      </c>
      <c r="P98" s="26">
        <f t="shared" si="38"/>
        <v>0</v>
      </c>
      <c r="Q98" s="26">
        <f t="shared" si="39"/>
        <v>3449</v>
      </c>
      <c r="R98" s="26">
        <f t="shared" si="40"/>
        <v>3762</v>
      </c>
      <c r="S98" s="26">
        <f t="shared" si="41"/>
        <v>3895</v>
      </c>
      <c r="T98" s="1"/>
      <c r="U98" s="222">
        <f>IF(B98=C98,0,IF(S98&lt;&gt;"-",(S98)/Přehled!$A$1,0))</f>
        <v>9.2738095238095237</v>
      </c>
    </row>
    <row r="99" spans="1:21" x14ac:dyDescent="0.25">
      <c r="A99" s="233">
        <v>97</v>
      </c>
      <c r="B99" s="235">
        <v>10713</v>
      </c>
      <c r="C99" s="236"/>
      <c r="D99" s="235">
        <v>2035</v>
      </c>
      <c r="E99" s="230">
        <f t="shared" si="28"/>
        <v>1020</v>
      </c>
      <c r="F99" s="230">
        <f t="shared" si="29"/>
        <v>340</v>
      </c>
      <c r="G99" s="230">
        <f t="shared" si="30"/>
        <v>85</v>
      </c>
      <c r="H99" s="236">
        <f t="shared" si="31"/>
        <v>15</v>
      </c>
      <c r="I99" s="235">
        <f t="shared" si="32"/>
        <v>3867</v>
      </c>
      <c r="J99" s="230">
        <f t="shared" si="33"/>
        <v>1938</v>
      </c>
      <c r="K99" s="230">
        <f t="shared" si="34"/>
        <v>646</v>
      </c>
      <c r="L99" s="230">
        <f t="shared" si="35"/>
        <v>162</v>
      </c>
      <c r="M99" s="236">
        <f t="shared" si="36"/>
        <v>29</v>
      </c>
      <c r="N99" s="26"/>
      <c r="O99" s="26">
        <f t="shared" si="37"/>
        <v>2979</v>
      </c>
      <c r="P99" s="26">
        <f t="shared" si="38"/>
        <v>0</v>
      </c>
      <c r="Q99" s="26">
        <f t="shared" si="39"/>
        <v>3616</v>
      </c>
      <c r="R99" s="26">
        <f t="shared" si="40"/>
        <v>3938</v>
      </c>
      <c r="S99" s="26">
        <f t="shared" si="41"/>
        <v>4071</v>
      </c>
      <c r="T99" s="1"/>
      <c r="U99" s="222">
        <f>IF(B99=C99,0,IF(S99&lt;&gt;"-",(S99)/Přehled!$A$1,0))</f>
        <v>9.6928571428571431</v>
      </c>
    </row>
    <row r="100" spans="1:21" x14ac:dyDescent="0.25">
      <c r="A100" s="233">
        <v>98</v>
      </c>
      <c r="B100" s="235">
        <v>10981</v>
      </c>
      <c r="C100" s="236"/>
      <c r="D100" s="235">
        <v>2060</v>
      </c>
      <c r="E100" s="230">
        <f t="shared" si="28"/>
        <v>1030</v>
      </c>
      <c r="F100" s="230">
        <f t="shared" si="29"/>
        <v>345</v>
      </c>
      <c r="G100" s="230">
        <f t="shared" si="30"/>
        <v>85</v>
      </c>
      <c r="H100" s="236">
        <f t="shared" si="31"/>
        <v>15</v>
      </c>
      <c r="I100" s="235">
        <f t="shared" si="32"/>
        <v>3914</v>
      </c>
      <c r="J100" s="230">
        <f t="shared" si="33"/>
        <v>1957</v>
      </c>
      <c r="K100" s="230">
        <f t="shared" si="34"/>
        <v>656</v>
      </c>
      <c r="L100" s="230">
        <f t="shared" si="35"/>
        <v>162</v>
      </c>
      <c r="M100" s="236">
        <f t="shared" si="36"/>
        <v>29</v>
      </c>
      <c r="N100" s="26"/>
      <c r="O100" s="26">
        <f t="shared" si="37"/>
        <v>3153</v>
      </c>
      <c r="P100" s="26">
        <f t="shared" si="38"/>
        <v>0</v>
      </c>
      <c r="Q100" s="26">
        <f t="shared" si="39"/>
        <v>3798</v>
      </c>
      <c r="R100" s="26">
        <f t="shared" si="40"/>
        <v>4130</v>
      </c>
      <c r="S100" s="26">
        <f t="shared" si="41"/>
        <v>4263</v>
      </c>
      <c r="T100" s="1"/>
      <c r="U100" s="222">
        <f>IF(B100=C100,0,IF(S100&lt;&gt;"-",(S100)/Přehled!$A$1,0))</f>
        <v>10.15</v>
      </c>
    </row>
    <row r="101" spans="1:21" x14ac:dyDescent="0.25">
      <c r="A101" s="233">
        <v>99</v>
      </c>
      <c r="B101" s="235">
        <v>11255</v>
      </c>
      <c r="C101" s="236"/>
      <c r="D101" s="235">
        <v>2085</v>
      </c>
      <c r="E101" s="230">
        <f t="shared" si="28"/>
        <v>1045</v>
      </c>
      <c r="F101" s="230">
        <f t="shared" si="29"/>
        <v>350</v>
      </c>
      <c r="G101" s="230">
        <f t="shared" si="30"/>
        <v>90</v>
      </c>
      <c r="H101" s="236">
        <f t="shared" si="31"/>
        <v>20</v>
      </c>
      <c r="I101" s="235">
        <f t="shared" si="32"/>
        <v>3962</v>
      </c>
      <c r="J101" s="230">
        <f t="shared" si="33"/>
        <v>1986</v>
      </c>
      <c r="K101" s="230">
        <f t="shared" si="34"/>
        <v>665</v>
      </c>
      <c r="L101" s="230">
        <f t="shared" si="35"/>
        <v>171</v>
      </c>
      <c r="M101" s="236">
        <f t="shared" si="36"/>
        <v>38</v>
      </c>
      <c r="N101" s="26"/>
      <c r="O101" s="26">
        <f t="shared" si="37"/>
        <v>3331</v>
      </c>
      <c r="P101" s="26">
        <f t="shared" si="38"/>
        <v>0</v>
      </c>
      <c r="Q101" s="26">
        <f t="shared" si="39"/>
        <v>3977</v>
      </c>
      <c r="R101" s="26">
        <f t="shared" si="40"/>
        <v>4300</v>
      </c>
      <c r="S101" s="26">
        <f t="shared" si="41"/>
        <v>4433</v>
      </c>
      <c r="T101" s="1"/>
      <c r="U101" s="222">
        <f>IF(B101=C101,0,IF(S101&lt;&gt;"-",(S101)/Přehled!$A$1,0))</f>
        <v>10.554761904761905</v>
      </c>
    </row>
    <row r="102" spans="1:21" x14ac:dyDescent="0.25">
      <c r="A102" s="233">
        <v>100</v>
      </c>
      <c r="B102" s="235">
        <v>11537</v>
      </c>
      <c r="C102" s="236"/>
      <c r="D102" s="235">
        <v>2110</v>
      </c>
      <c r="E102" s="230">
        <f t="shared" si="28"/>
        <v>1055</v>
      </c>
      <c r="F102" s="230">
        <f t="shared" si="29"/>
        <v>350</v>
      </c>
      <c r="G102" s="230">
        <f t="shared" si="30"/>
        <v>90</v>
      </c>
      <c r="H102" s="236">
        <f t="shared" si="31"/>
        <v>20</v>
      </c>
      <c r="I102" s="235">
        <f t="shared" si="32"/>
        <v>4009</v>
      </c>
      <c r="J102" s="230">
        <f t="shared" si="33"/>
        <v>2005</v>
      </c>
      <c r="K102" s="230">
        <f t="shared" si="34"/>
        <v>665</v>
      </c>
      <c r="L102" s="230">
        <f t="shared" si="35"/>
        <v>171</v>
      </c>
      <c r="M102" s="236">
        <f t="shared" si="36"/>
        <v>38</v>
      </c>
      <c r="N102" s="26"/>
      <c r="O102" s="26">
        <f t="shared" si="37"/>
        <v>3519</v>
      </c>
      <c r="P102" s="26">
        <f t="shared" si="38"/>
        <v>0</v>
      </c>
      <c r="Q102" s="26">
        <f t="shared" si="39"/>
        <v>4193</v>
      </c>
      <c r="R102" s="26">
        <f t="shared" si="40"/>
        <v>4516</v>
      </c>
      <c r="S102" s="26">
        <f t="shared" si="41"/>
        <v>4649</v>
      </c>
      <c r="T102" s="1"/>
      <c r="U102" s="222">
        <f>IF(B102=C102,0,IF(S102&lt;&gt;"-",(S102)/Přehled!$A$1,0))</f>
        <v>11.06904761904762</v>
      </c>
    </row>
    <row r="103" spans="1:21" x14ac:dyDescent="0.25">
      <c r="A103" s="233">
        <v>101</v>
      </c>
      <c r="B103" s="235">
        <v>11825</v>
      </c>
      <c r="C103" s="236"/>
      <c r="D103" s="235">
        <v>2135</v>
      </c>
      <c r="E103" s="230">
        <f t="shared" si="28"/>
        <v>1070</v>
      </c>
      <c r="F103" s="230">
        <f t="shared" si="29"/>
        <v>355</v>
      </c>
      <c r="G103" s="230">
        <f t="shared" si="30"/>
        <v>90</v>
      </c>
      <c r="H103" s="236">
        <f t="shared" si="31"/>
        <v>20</v>
      </c>
      <c r="I103" s="235">
        <f t="shared" si="32"/>
        <v>4057</v>
      </c>
      <c r="J103" s="230">
        <f t="shared" si="33"/>
        <v>2033</v>
      </c>
      <c r="K103" s="230">
        <f t="shared" si="34"/>
        <v>675</v>
      </c>
      <c r="L103" s="230">
        <f t="shared" si="35"/>
        <v>171</v>
      </c>
      <c r="M103" s="236">
        <f t="shared" si="36"/>
        <v>38</v>
      </c>
      <c r="N103" s="26"/>
      <c r="O103" s="26">
        <f t="shared" si="37"/>
        <v>3711</v>
      </c>
      <c r="P103" s="26">
        <f t="shared" si="38"/>
        <v>0</v>
      </c>
      <c r="Q103" s="26">
        <f t="shared" si="39"/>
        <v>4385</v>
      </c>
      <c r="R103" s="26">
        <f t="shared" si="40"/>
        <v>4718</v>
      </c>
      <c r="S103" s="26">
        <f t="shared" si="41"/>
        <v>4851</v>
      </c>
      <c r="T103" s="1"/>
      <c r="U103" s="222">
        <f>IF(B103=C103,0,IF(S103&lt;&gt;"-",(S103)/Přehled!$A$1,0))</f>
        <v>11.55</v>
      </c>
    </row>
    <row r="104" spans="1:21" x14ac:dyDescent="0.25">
      <c r="A104" s="233">
        <v>102</v>
      </c>
      <c r="B104" s="235">
        <v>12121</v>
      </c>
      <c r="C104" s="236"/>
      <c r="D104" s="235">
        <v>2160</v>
      </c>
      <c r="E104" s="230">
        <f t="shared" si="28"/>
        <v>1080</v>
      </c>
      <c r="F104" s="230">
        <f t="shared" si="29"/>
        <v>360</v>
      </c>
      <c r="G104" s="230">
        <f t="shared" si="30"/>
        <v>90</v>
      </c>
      <c r="H104" s="236">
        <f t="shared" si="31"/>
        <v>20</v>
      </c>
      <c r="I104" s="235">
        <f t="shared" si="32"/>
        <v>4104</v>
      </c>
      <c r="J104" s="230">
        <f t="shared" si="33"/>
        <v>2052</v>
      </c>
      <c r="K104" s="230">
        <f t="shared" si="34"/>
        <v>684</v>
      </c>
      <c r="L104" s="230">
        <f t="shared" si="35"/>
        <v>171</v>
      </c>
      <c r="M104" s="236">
        <f t="shared" si="36"/>
        <v>38</v>
      </c>
      <c r="N104" s="26"/>
      <c r="O104" s="26">
        <f t="shared" si="37"/>
        <v>3913</v>
      </c>
      <c r="P104" s="26">
        <f t="shared" si="38"/>
        <v>0</v>
      </c>
      <c r="Q104" s="26">
        <f t="shared" si="39"/>
        <v>4597</v>
      </c>
      <c r="R104" s="26">
        <f t="shared" si="40"/>
        <v>4939</v>
      </c>
      <c r="S104" s="26">
        <f t="shared" si="41"/>
        <v>5072</v>
      </c>
      <c r="T104" s="1"/>
      <c r="U104" s="222">
        <f>IF(B104=C104,0,IF(S104&lt;&gt;"-",(S104)/Přehled!$A$1,0))</f>
        <v>12.076190476190476</v>
      </c>
    </row>
    <row r="105" spans="1:21" x14ac:dyDescent="0.25">
      <c r="A105" s="233">
        <v>103</v>
      </c>
      <c r="B105" s="235">
        <v>12424</v>
      </c>
      <c r="C105" s="236"/>
      <c r="D105" s="235">
        <v>2185</v>
      </c>
      <c r="E105" s="230">
        <f t="shared" si="28"/>
        <v>1095</v>
      </c>
      <c r="F105" s="230">
        <f t="shared" si="29"/>
        <v>365</v>
      </c>
      <c r="G105" s="230">
        <f t="shared" si="30"/>
        <v>90</v>
      </c>
      <c r="H105" s="236">
        <f t="shared" si="31"/>
        <v>20</v>
      </c>
      <c r="I105" s="235">
        <f t="shared" si="32"/>
        <v>4152</v>
      </c>
      <c r="J105" s="230">
        <f t="shared" si="33"/>
        <v>2081</v>
      </c>
      <c r="K105" s="230">
        <f t="shared" si="34"/>
        <v>694</v>
      </c>
      <c r="L105" s="230">
        <f t="shared" si="35"/>
        <v>171</v>
      </c>
      <c r="M105" s="236">
        <f t="shared" si="36"/>
        <v>38</v>
      </c>
      <c r="N105" s="26"/>
      <c r="O105" s="26">
        <f t="shared" si="37"/>
        <v>4120</v>
      </c>
      <c r="P105" s="26">
        <f t="shared" si="38"/>
        <v>0</v>
      </c>
      <c r="Q105" s="26">
        <f t="shared" si="39"/>
        <v>4803</v>
      </c>
      <c r="R105" s="26">
        <f t="shared" si="40"/>
        <v>5155</v>
      </c>
      <c r="S105" s="26">
        <f t="shared" si="41"/>
        <v>5288</v>
      </c>
      <c r="T105" s="1"/>
      <c r="U105" s="222">
        <f>IF(B105=C105,0,IF(S105&lt;&gt;"-",(S105)/Přehled!$A$1,0))</f>
        <v>12.59047619047619</v>
      </c>
    </row>
    <row r="106" spans="1:21" x14ac:dyDescent="0.25">
      <c r="A106" s="233">
        <v>104</v>
      </c>
      <c r="B106" s="235">
        <v>12734</v>
      </c>
      <c r="C106" s="236"/>
      <c r="D106" s="235">
        <v>2215</v>
      </c>
      <c r="E106" s="230">
        <f t="shared" si="28"/>
        <v>1110</v>
      </c>
      <c r="F106" s="230">
        <f t="shared" si="29"/>
        <v>370</v>
      </c>
      <c r="G106" s="230">
        <f t="shared" si="30"/>
        <v>95</v>
      </c>
      <c r="H106" s="236">
        <f t="shared" si="31"/>
        <v>20</v>
      </c>
      <c r="I106" s="235">
        <f t="shared" si="32"/>
        <v>4209</v>
      </c>
      <c r="J106" s="230">
        <f t="shared" si="33"/>
        <v>2109</v>
      </c>
      <c r="K106" s="230">
        <f t="shared" si="34"/>
        <v>703</v>
      </c>
      <c r="L106" s="230">
        <f t="shared" si="35"/>
        <v>181</v>
      </c>
      <c r="M106" s="236">
        <f t="shared" si="36"/>
        <v>38</v>
      </c>
      <c r="N106" s="26"/>
      <c r="O106" s="26">
        <f t="shared" si="37"/>
        <v>4316</v>
      </c>
      <c r="P106" s="26">
        <f t="shared" si="38"/>
        <v>0</v>
      </c>
      <c r="Q106" s="26">
        <f t="shared" si="39"/>
        <v>5010</v>
      </c>
      <c r="R106" s="26">
        <f t="shared" si="40"/>
        <v>5351</v>
      </c>
      <c r="S106" s="26">
        <f t="shared" si="41"/>
        <v>5494</v>
      </c>
      <c r="T106" s="1"/>
      <c r="U106" s="222">
        <f>IF(B106=C106,0,IF(S106&lt;&gt;"-",(S106)/Přehled!$A$1,0))</f>
        <v>13.080952380952381</v>
      </c>
    </row>
    <row r="107" spans="1:21" x14ac:dyDescent="0.25">
      <c r="A107" s="233">
        <v>105</v>
      </c>
      <c r="B107" s="235">
        <v>13053</v>
      </c>
      <c r="C107" s="236"/>
      <c r="D107" s="235">
        <v>2240</v>
      </c>
      <c r="E107" s="230">
        <f t="shared" si="28"/>
        <v>1120</v>
      </c>
      <c r="F107" s="230">
        <f t="shared" si="29"/>
        <v>375</v>
      </c>
      <c r="G107" s="230">
        <f t="shared" si="30"/>
        <v>95</v>
      </c>
      <c r="H107" s="236">
        <f t="shared" si="31"/>
        <v>20</v>
      </c>
      <c r="I107" s="235">
        <f t="shared" si="32"/>
        <v>4256</v>
      </c>
      <c r="J107" s="230">
        <f t="shared" si="33"/>
        <v>2128</v>
      </c>
      <c r="K107" s="230">
        <f t="shared" si="34"/>
        <v>713</v>
      </c>
      <c r="L107" s="230">
        <f t="shared" si="35"/>
        <v>181</v>
      </c>
      <c r="M107" s="236">
        <f t="shared" si="36"/>
        <v>38</v>
      </c>
      <c r="N107" s="26"/>
      <c r="O107" s="26">
        <f t="shared" si="37"/>
        <v>4541</v>
      </c>
      <c r="P107" s="26">
        <f t="shared" si="38"/>
        <v>0</v>
      </c>
      <c r="Q107" s="26">
        <f t="shared" si="39"/>
        <v>5243</v>
      </c>
      <c r="R107" s="26">
        <f t="shared" si="40"/>
        <v>5594</v>
      </c>
      <c r="S107" s="26">
        <f t="shared" si="41"/>
        <v>5737</v>
      </c>
      <c r="T107" s="1"/>
      <c r="U107" s="222">
        <f>IF(B107=C107,0,IF(S107&lt;&gt;"-",(S107)/Přehled!$A$1,0))</f>
        <v>13.65952380952381</v>
      </c>
    </row>
    <row r="108" spans="1:21" x14ac:dyDescent="0.25">
      <c r="A108" s="233">
        <v>106</v>
      </c>
      <c r="B108" s="235">
        <v>13379</v>
      </c>
      <c r="C108" s="236"/>
      <c r="D108" s="235">
        <v>2265</v>
      </c>
      <c r="E108" s="230">
        <f t="shared" si="28"/>
        <v>1135</v>
      </c>
      <c r="F108" s="230">
        <f t="shared" si="29"/>
        <v>380</v>
      </c>
      <c r="G108" s="230">
        <f t="shared" si="30"/>
        <v>95</v>
      </c>
      <c r="H108" s="236">
        <f t="shared" si="31"/>
        <v>20</v>
      </c>
      <c r="I108" s="235">
        <f t="shared" si="32"/>
        <v>4304</v>
      </c>
      <c r="J108" s="230">
        <f t="shared" si="33"/>
        <v>2157</v>
      </c>
      <c r="K108" s="230">
        <f t="shared" si="34"/>
        <v>722</v>
      </c>
      <c r="L108" s="230">
        <f t="shared" si="35"/>
        <v>181</v>
      </c>
      <c r="M108" s="236">
        <f t="shared" si="36"/>
        <v>38</v>
      </c>
      <c r="N108" s="26"/>
      <c r="O108" s="26">
        <f t="shared" si="37"/>
        <v>4771</v>
      </c>
      <c r="P108" s="26">
        <f t="shared" si="38"/>
        <v>0</v>
      </c>
      <c r="Q108" s="26">
        <f t="shared" si="39"/>
        <v>5474</v>
      </c>
      <c r="R108" s="26">
        <f t="shared" si="40"/>
        <v>5834</v>
      </c>
      <c r="S108" s="26">
        <f t="shared" si="41"/>
        <v>5977</v>
      </c>
      <c r="T108" s="1"/>
      <c r="U108" s="222">
        <f>IF(B108=C108,0,IF(S108&lt;&gt;"-",(S108)/Přehled!$A$1,0))</f>
        <v>14.230952380952381</v>
      </c>
    </row>
    <row r="109" spans="1:21" x14ac:dyDescent="0.25">
      <c r="A109" s="233">
        <v>107</v>
      </c>
      <c r="B109" s="235">
        <v>13713</v>
      </c>
      <c r="C109" s="236"/>
      <c r="D109" s="235">
        <v>2290</v>
      </c>
      <c r="E109" s="230">
        <f t="shared" si="28"/>
        <v>1145</v>
      </c>
      <c r="F109" s="230">
        <f t="shared" si="29"/>
        <v>380</v>
      </c>
      <c r="G109" s="230">
        <f t="shared" si="30"/>
        <v>95</v>
      </c>
      <c r="H109" s="236">
        <f t="shared" si="31"/>
        <v>20</v>
      </c>
      <c r="I109" s="235">
        <f t="shared" si="32"/>
        <v>4351</v>
      </c>
      <c r="J109" s="230">
        <f t="shared" si="33"/>
        <v>2176</v>
      </c>
      <c r="K109" s="230">
        <f t="shared" si="34"/>
        <v>722</v>
      </c>
      <c r="L109" s="230">
        <f t="shared" si="35"/>
        <v>181</v>
      </c>
      <c r="M109" s="236">
        <f t="shared" si="36"/>
        <v>38</v>
      </c>
      <c r="N109" s="26"/>
      <c r="O109" s="26">
        <f t="shared" si="37"/>
        <v>5011</v>
      </c>
      <c r="P109" s="26">
        <f t="shared" si="38"/>
        <v>0</v>
      </c>
      <c r="Q109" s="26">
        <f t="shared" si="39"/>
        <v>5742</v>
      </c>
      <c r="R109" s="26">
        <f t="shared" si="40"/>
        <v>6102</v>
      </c>
      <c r="S109" s="26">
        <f t="shared" si="41"/>
        <v>6245</v>
      </c>
      <c r="T109" s="1"/>
      <c r="U109" s="222">
        <f>IF(B109=C109,0,IF(S109&lt;&gt;"-",(S109)/Přehled!$A$1,0))</f>
        <v>14.869047619047619</v>
      </c>
    </row>
    <row r="110" spans="1:21" x14ac:dyDescent="0.25">
      <c r="A110" s="233">
        <v>108</v>
      </c>
      <c r="B110" s="235">
        <v>14056</v>
      </c>
      <c r="C110" s="236"/>
      <c r="D110" s="235">
        <v>2315</v>
      </c>
      <c r="E110" s="230">
        <f t="shared" si="28"/>
        <v>1160</v>
      </c>
      <c r="F110" s="230">
        <f t="shared" si="29"/>
        <v>385</v>
      </c>
      <c r="G110" s="230">
        <f t="shared" si="30"/>
        <v>95</v>
      </c>
      <c r="H110" s="236">
        <f t="shared" si="31"/>
        <v>20</v>
      </c>
      <c r="I110" s="235">
        <f t="shared" si="32"/>
        <v>4399</v>
      </c>
      <c r="J110" s="230">
        <f t="shared" si="33"/>
        <v>2204</v>
      </c>
      <c r="K110" s="230">
        <f t="shared" si="34"/>
        <v>732</v>
      </c>
      <c r="L110" s="230">
        <f t="shared" si="35"/>
        <v>181</v>
      </c>
      <c r="M110" s="236">
        <f t="shared" si="36"/>
        <v>38</v>
      </c>
      <c r="N110" s="26"/>
      <c r="O110" s="26">
        <f t="shared" si="37"/>
        <v>5258</v>
      </c>
      <c r="P110" s="26">
        <f t="shared" si="38"/>
        <v>0</v>
      </c>
      <c r="Q110" s="26">
        <f t="shared" si="39"/>
        <v>5989</v>
      </c>
      <c r="R110" s="26">
        <f t="shared" si="40"/>
        <v>6359</v>
      </c>
      <c r="S110" s="26">
        <f t="shared" si="41"/>
        <v>6502</v>
      </c>
      <c r="T110" s="1"/>
      <c r="U110" s="222">
        <f>IF(B110=C110,0,IF(S110&lt;&gt;"-",(S110)/Přehled!$A$1,0))</f>
        <v>15.480952380952381</v>
      </c>
    </row>
    <row r="111" spans="1:21" x14ac:dyDescent="0.25">
      <c r="A111" s="233">
        <v>109</v>
      </c>
      <c r="B111" s="235">
        <v>14407</v>
      </c>
      <c r="C111" s="236"/>
      <c r="D111" s="235">
        <v>2340</v>
      </c>
      <c r="E111" s="230">
        <f t="shared" si="28"/>
        <v>1170</v>
      </c>
      <c r="F111" s="230">
        <f t="shared" si="29"/>
        <v>390</v>
      </c>
      <c r="G111" s="230">
        <f t="shared" si="30"/>
        <v>100</v>
      </c>
      <c r="H111" s="236">
        <f t="shared" si="31"/>
        <v>20</v>
      </c>
      <c r="I111" s="235">
        <f t="shared" si="32"/>
        <v>4446</v>
      </c>
      <c r="J111" s="230">
        <f t="shared" si="32"/>
        <v>2223</v>
      </c>
      <c r="K111" s="230">
        <f t="shared" si="32"/>
        <v>741</v>
      </c>
      <c r="L111" s="230">
        <f t="shared" si="32"/>
        <v>190</v>
      </c>
      <c r="M111" s="236">
        <f t="shared" si="32"/>
        <v>38</v>
      </c>
      <c r="N111" s="26"/>
      <c r="O111" s="26">
        <f t="shared" si="37"/>
        <v>5515</v>
      </c>
      <c r="P111" s="26">
        <f t="shared" si="38"/>
        <v>0</v>
      </c>
      <c r="Q111" s="26">
        <f t="shared" si="39"/>
        <v>6256</v>
      </c>
      <c r="R111" s="26">
        <f t="shared" si="40"/>
        <v>6617</v>
      </c>
      <c r="S111" s="26">
        <f t="shared" si="41"/>
        <v>6769</v>
      </c>
      <c r="T111" s="1"/>
      <c r="U111" s="222">
        <f>IF(B111=C111,0,IF(S111&lt;&gt;"-",(S111)/Přehled!$A$1,0))</f>
        <v>16.116666666666667</v>
      </c>
    </row>
    <row r="112" spans="1:21" x14ac:dyDescent="0.25">
      <c r="A112" s="233">
        <v>110</v>
      </c>
      <c r="B112" s="235">
        <v>14768</v>
      </c>
      <c r="C112" s="236"/>
      <c r="D112" s="235">
        <v>2365</v>
      </c>
      <c r="E112" s="230">
        <f t="shared" si="28"/>
        <v>1185</v>
      </c>
      <c r="F112" s="230">
        <f t="shared" si="29"/>
        <v>395</v>
      </c>
      <c r="G112" s="230">
        <f t="shared" si="30"/>
        <v>100</v>
      </c>
      <c r="H112" s="236">
        <f t="shared" si="31"/>
        <v>20</v>
      </c>
      <c r="I112" s="235">
        <f t="shared" ref="I112:M124" si="42">ROUNDUP(D112*1.9,0)</f>
        <v>4494</v>
      </c>
      <c r="J112" s="230">
        <f t="shared" si="42"/>
        <v>2252</v>
      </c>
      <c r="K112" s="230">
        <f t="shared" si="42"/>
        <v>751</v>
      </c>
      <c r="L112" s="230">
        <f t="shared" si="42"/>
        <v>190</v>
      </c>
      <c r="M112" s="236">
        <f t="shared" si="42"/>
        <v>38</v>
      </c>
      <c r="N112" s="26"/>
      <c r="O112" s="26">
        <f t="shared" si="37"/>
        <v>5780</v>
      </c>
      <c r="P112" s="26">
        <f t="shared" si="38"/>
        <v>0</v>
      </c>
      <c r="Q112" s="26">
        <f t="shared" si="39"/>
        <v>6520</v>
      </c>
      <c r="R112" s="26">
        <f t="shared" si="40"/>
        <v>6891</v>
      </c>
      <c r="S112" s="26">
        <f t="shared" si="41"/>
        <v>7043</v>
      </c>
      <c r="T112" s="1"/>
      <c r="U112" s="222">
        <f>IF(B112=C112,0,IF(S112&lt;&gt;"-",(S112)/Přehled!$A$1,0))</f>
        <v>16.769047619047619</v>
      </c>
    </row>
    <row r="113" spans="1:32" x14ac:dyDescent="0.25">
      <c r="A113" s="233">
        <v>111</v>
      </c>
      <c r="B113" s="235">
        <v>15137</v>
      </c>
      <c r="C113" s="236"/>
      <c r="D113" s="235">
        <v>2395</v>
      </c>
      <c r="E113" s="230">
        <f t="shared" si="28"/>
        <v>1200</v>
      </c>
      <c r="F113" s="230">
        <f t="shared" si="29"/>
        <v>400</v>
      </c>
      <c r="G113" s="230">
        <f t="shared" si="30"/>
        <v>100</v>
      </c>
      <c r="H113" s="236">
        <f t="shared" si="31"/>
        <v>20</v>
      </c>
      <c r="I113" s="235">
        <f t="shared" si="42"/>
        <v>4551</v>
      </c>
      <c r="J113" s="230">
        <f t="shared" si="42"/>
        <v>2280</v>
      </c>
      <c r="K113" s="230">
        <f t="shared" si="42"/>
        <v>760</v>
      </c>
      <c r="L113" s="230">
        <f t="shared" si="42"/>
        <v>190</v>
      </c>
      <c r="M113" s="236">
        <f t="shared" si="42"/>
        <v>38</v>
      </c>
      <c r="N113" s="26"/>
      <c r="O113" s="26">
        <f t="shared" si="37"/>
        <v>6035</v>
      </c>
      <c r="P113" s="26">
        <f t="shared" si="38"/>
        <v>0</v>
      </c>
      <c r="Q113" s="26">
        <f t="shared" si="39"/>
        <v>6786</v>
      </c>
      <c r="R113" s="26">
        <f t="shared" si="40"/>
        <v>7166</v>
      </c>
      <c r="S113" s="26">
        <f t="shared" si="41"/>
        <v>7318</v>
      </c>
      <c r="T113" s="1"/>
      <c r="U113" s="222">
        <f>IF(B113=C113,0,IF(S113&lt;&gt;"-",(S113)/Přehled!$A$1,0))</f>
        <v>17.423809523809524</v>
      </c>
    </row>
    <row r="114" spans="1:32" x14ac:dyDescent="0.25">
      <c r="A114" s="98">
        <v>112</v>
      </c>
      <c r="B114" s="34">
        <v>15515</v>
      </c>
      <c r="C114" s="375"/>
      <c r="D114" s="34">
        <v>2420</v>
      </c>
      <c r="E114" s="41">
        <f t="shared" si="28"/>
        <v>1210</v>
      </c>
      <c r="F114" s="41">
        <f t="shared" si="29"/>
        <v>405</v>
      </c>
      <c r="G114" s="41">
        <f t="shared" si="30"/>
        <v>100</v>
      </c>
      <c r="H114" s="7">
        <f t="shared" si="31"/>
        <v>20</v>
      </c>
      <c r="I114" s="34">
        <f t="shared" si="42"/>
        <v>4598</v>
      </c>
      <c r="J114" s="41">
        <f t="shared" si="42"/>
        <v>2299</v>
      </c>
      <c r="K114" s="41">
        <f t="shared" si="42"/>
        <v>770</v>
      </c>
      <c r="L114" s="41">
        <f t="shared" si="42"/>
        <v>190</v>
      </c>
      <c r="M114" s="7">
        <f t="shared" si="42"/>
        <v>38</v>
      </c>
      <c r="N114" s="22"/>
      <c r="O114" s="35">
        <f t="shared" si="37"/>
        <v>6319</v>
      </c>
      <c r="P114" s="35">
        <f t="shared" si="38"/>
        <v>0</v>
      </c>
      <c r="Q114" s="35">
        <f t="shared" si="39"/>
        <v>7078</v>
      </c>
      <c r="R114" s="35">
        <f t="shared" si="40"/>
        <v>7468</v>
      </c>
      <c r="S114" s="35">
        <f t="shared" si="41"/>
        <v>7620</v>
      </c>
      <c r="T114" s="22"/>
      <c r="U114" s="222">
        <f>IF(B114=C114,0,IF(S114&lt;&gt;"-",(S114)/Přehled!$A$1,0))</f>
        <v>18.142857142857142</v>
      </c>
      <c r="Y114" s="1"/>
      <c r="AC114"/>
      <c r="AF114"/>
    </row>
    <row r="115" spans="1:32" x14ac:dyDescent="0.25">
      <c r="A115" s="98">
        <v>113</v>
      </c>
      <c r="B115" s="34">
        <v>15903</v>
      </c>
      <c r="C115" s="375"/>
      <c r="D115" s="34">
        <v>2445</v>
      </c>
      <c r="E115" s="41">
        <f t="shared" si="28"/>
        <v>1225</v>
      </c>
      <c r="F115" s="41">
        <f t="shared" si="29"/>
        <v>410</v>
      </c>
      <c r="G115" s="41">
        <f t="shared" si="30"/>
        <v>105</v>
      </c>
      <c r="H115" s="7">
        <f t="shared" si="31"/>
        <v>20</v>
      </c>
      <c r="I115" s="34">
        <f t="shared" si="42"/>
        <v>4646</v>
      </c>
      <c r="J115" s="41">
        <f t="shared" si="42"/>
        <v>2328</v>
      </c>
      <c r="K115" s="41">
        <f t="shared" si="42"/>
        <v>779</v>
      </c>
      <c r="L115" s="41">
        <f t="shared" si="42"/>
        <v>200</v>
      </c>
      <c r="M115" s="7">
        <f t="shared" si="42"/>
        <v>38</v>
      </c>
      <c r="N115" s="22"/>
      <c r="O115" s="35">
        <f t="shared" si="37"/>
        <v>6611</v>
      </c>
      <c r="P115" s="35">
        <f t="shared" si="38"/>
        <v>0</v>
      </c>
      <c r="Q115" s="35">
        <f t="shared" si="39"/>
        <v>7371</v>
      </c>
      <c r="R115" s="35">
        <f t="shared" si="40"/>
        <v>7750</v>
      </c>
      <c r="S115" s="35">
        <f t="shared" si="41"/>
        <v>7912</v>
      </c>
      <c r="T115" s="22"/>
      <c r="U115" s="222">
        <f>IF(B115=C115,0,IF(S115&lt;&gt;"-",(S115)/Přehled!$A$1,0))</f>
        <v>18.838095238095239</v>
      </c>
      <c r="Y115" s="1"/>
      <c r="AC115"/>
      <c r="AF115"/>
    </row>
    <row r="116" spans="1:32" s="49" customFormat="1" x14ac:dyDescent="0.25">
      <c r="A116" s="98">
        <v>114</v>
      </c>
      <c r="B116" s="34">
        <v>16301</v>
      </c>
      <c r="C116" s="375"/>
      <c r="D116" s="34">
        <v>2470</v>
      </c>
      <c r="E116" s="41">
        <f t="shared" si="28"/>
        <v>1235</v>
      </c>
      <c r="F116" s="41">
        <f t="shared" si="29"/>
        <v>410</v>
      </c>
      <c r="G116" s="41">
        <f t="shared" si="30"/>
        <v>105</v>
      </c>
      <c r="H116" s="7">
        <f t="shared" si="31"/>
        <v>20</v>
      </c>
      <c r="I116" s="34">
        <f t="shared" si="42"/>
        <v>4693</v>
      </c>
      <c r="J116" s="41">
        <f t="shared" si="42"/>
        <v>2347</v>
      </c>
      <c r="K116" s="41">
        <f t="shared" si="42"/>
        <v>779</v>
      </c>
      <c r="L116" s="41">
        <f t="shared" si="42"/>
        <v>200</v>
      </c>
      <c r="M116" s="7">
        <f t="shared" si="42"/>
        <v>38</v>
      </c>
      <c r="N116" s="22"/>
      <c r="O116" s="35">
        <f t="shared" si="37"/>
        <v>6915</v>
      </c>
      <c r="P116" s="35">
        <f t="shared" si="38"/>
        <v>0</v>
      </c>
      <c r="Q116" s="35">
        <f t="shared" si="39"/>
        <v>7703</v>
      </c>
      <c r="R116" s="35">
        <f t="shared" si="40"/>
        <v>8082</v>
      </c>
      <c r="S116" s="35">
        <f t="shared" si="41"/>
        <v>8244</v>
      </c>
      <c r="T116" s="22"/>
      <c r="U116" s="222">
        <f>IF(B116=C116,0,IF(S116&lt;&gt;"-",(S116)/Přehled!$A$1,0))</f>
        <v>19.62857142857143</v>
      </c>
      <c r="Y116" s="255"/>
      <c r="Z116" s="255"/>
      <c r="AA116" s="255"/>
      <c r="AB116" s="255"/>
      <c r="AD116" s="255"/>
    </row>
    <row r="117" spans="1:32" s="49" customFormat="1" x14ac:dyDescent="0.25">
      <c r="A117" s="98">
        <v>115</v>
      </c>
      <c r="B117" s="34">
        <v>16708</v>
      </c>
      <c r="C117" s="375"/>
      <c r="D117" s="34">
        <v>2495</v>
      </c>
      <c r="E117" s="41">
        <f t="shared" si="28"/>
        <v>1250</v>
      </c>
      <c r="F117" s="41">
        <f t="shared" si="29"/>
        <v>415</v>
      </c>
      <c r="G117" s="41">
        <f t="shared" si="30"/>
        <v>105</v>
      </c>
      <c r="H117" s="7">
        <f t="shared" si="31"/>
        <v>20</v>
      </c>
      <c r="I117" s="34">
        <f t="shared" si="42"/>
        <v>4741</v>
      </c>
      <c r="J117" s="41">
        <f t="shared" si="42"/>
        <v>2375</v>
      </c>
      <c r="K117" s="41">
        <f t="shared" si="42"/>
        <v>789</v>
      </c>
      <c r="L117" s="41">
        <f t="shared" si="42"/>
        <v>200</v>
      </c>
      <c r="M117" s="7">
        <f t="shared" si="42"/>
        <v>38</v>
      </c>
      <c r="N117" s="22"/>
      <c r="O117" s="35">
        <f t="shared" si="37"/>
        <v>7226</v>
      </c>
      <c r="P117" s="35">
        <f t="shared" si="38"/>
        <v>0</v>
      </c>
      <c r="Q117" s="35">
        <f t="shared" si="39"/>
        <v>8014</v>
      </c>
      <c r="R117" s="35">
        <f t="shared" si="40"/>
        <v>8403</v>
      </c>
      <c r="S117" s="35">
        <f t="shared" si="41"/>
        <v>8565</v>
      </c>
      <c r="T117" s="22"/>
      <c r="U117" s="222">
        <f>IF(B117=C117,0,IF(S117&lt;&gt;"-",(S117)/Přehled!$A$1,0))</f>
        <v>20.392857142857142</v>
      </c>
      <c r="Y117" s="255"/>
      <c r="Z117" s="255"/>
      <c r="AA117" s="255"/>
      <c r="AB117" s="255"/>
      <c r="AD117" s="255"/>
    </row>
    <row r="118" spans="1:32" s="49" customFormat="1" x14ac:dyDescent="0.25">
      <c r="A118" s="98">
        <v>116</v>
      </c>
      <c r="B118" s="34">
        <v>17126</v>
      </c>
      <c r="C118" s="375"/>
      <c r="D118" s="34">
        <v>2525</v>
      </c>
      <c r="E118" s="41">
        <f t="shared" si="28"/>
        <v>1265</v>
      </c>
      <c r="F118" s="41">
        <f t="shared" si="29"/>
        <v>420</v>
      </c>
      <c r="G118" s="41">
        <f t="shared" si="30"/>
        <v>105</v>
      </c>
      <c r="H118" s="7">
        <f t="shared" si="31"/>
        <v>20</v>
      </c>
      <c r="I118" s="34">
        <f t="shared" si="42"/>
        <v>4798</v>
      </c>
      <c r="J118" s="41">
        <f t="shared" si="42"/>
        <v>2404</v>
      </c>
      <c r="K118" s="41">
        <f t="shared" si="42"/>
        <v>798</v>
      </c>
      <c r="L118" s="41">
        <f t="shared" si="42"/>
        <v>200</v>
      </c>
      <c r="M118" s="7">
        <f t="shared" si="42"/>
        <v>38</v>
      </c>
      <c r="N118" s="22"/>
      <c r="O118" s="35">
        <f t="shared" si="37"/>
        <v>7530</v>
      </c>
      <c r="P118" s="35">
        <f t="shared" si="38"/>
        <v>0</v>
      </c>
      <c r="Q118" s="35">
        <f t="shared" si="39"/>
        <v>8328</v>
      </c>
      <c r="R118" s="35">
        <f t="shared" si="40"/>
        <v>8726</v>
      </c>
      <c r="S118" s="35">
        <f t="shared" si="41"/>
        <v>8888</v>
      </c>
      <c r="T118" s="22"/>
      <c r="U118" s="222">
        <f>IF(B118=C118,0,IF(S118&lt;&gt;"-",(S118)/Přehled!$A$1,0))</f>
        <v>21.161904761904761</v>
      </c>
      <c r="Y118" s="255"/>
      <c r="Z118" s="255"/>
      <c r="AA118" s="255"/>
      <c r="AB118" s="255"/>
      <c r="AD118" s="255"/>
    </row>
    <row r="119" spans="1:32" s="49" customFormat="1" x14ac:dyDescent="0.25">
      <c r="A119" s="100">
        <v>117</v>
      </c>
      <c r="B119" s="51">
        <v>17554</v>
      </c>
      <c r="C119" s="376"/>
      <c r="D119" s="51">
        <v>2550</v>
      </c>
      <c r="E119" s="54">
        <f t="shared" si="28"/>
        <v>1275</v>
      </c>
      <c r="F119" s="54">
        <f t="shared" si="29"/>
        <v>425</v>
      </c>
      <c r="G119" s="54">
        <f t="shared" si="30"/>
        <v>105</v>
      </c>
      <c r="H119" s="52">
        <f t="shared" si="31"/>
        <v>20</v>
      </c>
      <c r="I119" s="51">
        <f t="shared" si="42"/>
        <v>4845</v>
      </c>
      <c r="J119" s="54">
        <f t="shared" si="42"/>
        <v>2423</v>
      </c>
      <c r="K119" s="54">
        <f t="shared" si="42"/>
        <v>808</v>
      </c>
      <c r="L119" s="54">
        <f t="shared" si="42"/>
        <v>200</v>
      </c>
      <c r="M119" s="52">
        <f t="shared" si="42"/>
        <v>38</v>
      </c>
      <c r="N119" s="22"/>
      <c r="O119" s="35">
        <f t="shared" si="37"/>
        <v>7864</v>
      </c>
      <c r="P119" s="35">
        <f t="shared" si="38"/>
        <v>0</v>
      </c>
      <c r="Q119" s="35">
        <f t="shared" si="39"/>
        <v>8670</v>
      </c>
      <c r="R119" s="35">
        <f t="shared" si="40"/>
        <v>9078</v>
      </c>
      <c r="S119" s="35">
        <f t="shared" si="41"/>
        <v>9240</v>
      </c>
      <c r="T119" s="22"/>
      <c r="U119" s="222">
        <f>IF(B119=C119,0,IF(S119&lt;&gt;"-",(S119)/Přehled!$A$1,0))</f>
        <v>22</v>
      </c>
      <c r="Y119" s="255"/>
      <c r="Z119" s="255"/>
      <c r="AA119" s="255"/>
      <c r="AB119" s="255"/>
      <c r="AD119" s="255"/>
    </row>
    <row r="120" spans="1:32" s="49" customFormat="1" x14ac:dyDescent="0.25">
      <c r="A120" s="98">
        <v>118</v>
      </c>
      <c r="B120" s="34">
        <v>17993</v>
      </c>
      <c r="C120" s="7"/>
      <c r="D120" s="34">
        <v>2575</v>
      </c>
      <c r="E120" s="41">
        <f t="shared" si="28"/>
        <v>1290</v>
      </c>
      <c r="F120" s="41">
        <f t="shared" si="29"/>
        <v>430</v>
      </c>
      <c r="G120" s="41">
        <f t="shared" si="30"/>
        <v>110</v>
      </c>
      <c r="H120" s="7">
        <f t="shared" si="31"/>
        <v>20</v>
      </c>
      <c r="I120" s="34">
        <f t="shared" si="42"/>
        <v>4893</v>
      </c>
      <c r="J120" s="41">
        <f t="shared" si="42"/>
        <v>2451</v>
      </c>
      <c r="K120" s="41">
        <f t="shared" si="42"/>
        <v>817</v>
      </c>
      <c r="L120" s="41">
        <f t="shared" si="42"/>
        <v>209</v>
      </c>
      <c r="M120" s="7">
        <f t="shared" si="42"/>
        <v>38</v>
      </c>
      <c r="N120" s="257"/>
      <c r="O120" s="35">
        <f t="shared" si="37"/>
        <v>8207</v>
      </c>
      <c r="P120" s="35">
        <f t="shared" si="38"/>
        <v>0</v>
      </c>
      <c r="Q120" s="35">
        <f t="shared" si="39"/>
        <v>9015</v>
      </c>
      <c r="R120" s="35">
        <f t="shared" si="40"/>
        <v>9414</v>
      </c>
      <c r="S120" s="35">
        <f t="shared" si="41"/>
        <v>9585</v>
      </c>
      <c r="T120" s="255"/>
      <c r="U120" s="222">
        <f>IF(B120=C120,0,IF(S120&lt;&gt;"-",(S120)/Přehled!$A$1,0))</f>
        <v>22.821428571428573</v>
      </c>
      <c r="Y120" s="255"/>
      <c r="Z120" s="255"/>
      <c r="AA120" s="255"/>
      <c r="AB120" s="255"/>
      <c r="AD120" s="255"/>
    </row>
    <row r="121" spans="1:32" s="49" customFormat="1" x14ac:dyDescent="0.25">
      <c r="A121" s="98">
        <v>119</v>
      </c>
      <c r="B121" s="34">
        <v>18443</v>
      </c>
      <c r="C121" s="7"/>
      <c r="D121" s="34">
        <v>2600</v>
      </c>
      <c r="E121" s="41">
        <f t="shared" si="28"/>
        <v>1300</v>
      </c>
      <c r="F121" s="41">
        <f t="shared" si="29"/>
        <v>435</v>
      </c>
      <c r="G121" s="41">
        <f t="shared" si="30"/>
        <v>110</v>
      </c>
      <c r="H121" s="7">
        <f t="shared" si="31"/>
        <v>20</v>
      </c>
      <c r="I121" s="34">
        <f t="shared" si="42"/>
        <v>4940</v>
      </c>
      <c r="J121" s="41">
        <f t="shared" si="42"/>
        <v>2470</v>
      </c>
      <c r="K121" s="41">
        <f t="shared" si="42"/>
        <v>827</v>
      </c>
      <c r="L121" s="41">
        <f t="shared" si="42"/>
        <v>209</v>
      </c>
      <c r="M121" s="7">
        <f t="shared" si="42"/>
        <v>38</v>
      </c>
      <c r="N121" s="257"/>
      <c r="O121" s="35">
        <f t="shared" si="37"/>
        <v>8563</v>
      </c>
      <c r="P121" s="35">
        <f t="shared" si="38"/>
        <v>0</v>
      </c>
      <c r="Q121" s="35">
        <f t="shared" si="39"/>
        <v>9379</v>
      </c>
      <c r="R121" s="35">
        <f t="shared" si="40"/>
        <v>9788</v>
      </c>
      <c r="S121" s="35">
        <f t="shared" si="41"/>
        <v>9959</v>
      </c>
      <c r="T121" s="255"/>
      <c r="U121" s="222">
        <f>IF(B121=C121,0,IF(S121&lt;&gt;"-",(S121)/Přehled!$A$1,0))</f>
        <v>23.711904761904762</v>
      </c>
      <c r="Y121" s="255"/>
      <c r="Z121" s="255"/>
      <c r="AA121" s="255"/>
      <c r="AB121" s="255"/>
      <c r="AD121" s="255"/>
    </row>
    <row r="122" spans="1:32" s="49" customFormat="1" x14ac:dyDescent="0.25">
      <c r="A122" s="98">
        <v>120</v>
      </c>
      <c r="B122" s="34">
        <v>18904</v>
      </c>
      <c r="C122" s="7"/>
      <c r="D122" s="34">
        <v>2630</v>
      </c>
      <c r="E122" s="41">
        <f t="shared" si="28"/>
        <v>1315</v>
      </c>
      <c r="F122" s="41">
        <f t="shared" si="29"/>
        <v>440</v>
      </c>
      <c r="G122" s="41">
        <f t="shared" si="30"/>
        <v>110</v>
      </c>
      <c r="H122" s="7">
        <f t="shared" si="31"/>
        <v>20</v>
      </c>
      <c r="I122" s="34">
        <f t="shared" si="42"/>
        <v>4997</v>
      </c>
      <c r="J122" s="41">
        <f t="shared" si="42"/>
        <v>2499</v>
      </c>
      <c r="K122" s="41">
        <f t="shared" si="42"/>
        <v>836</v>
      </c>
      <c r="L122" s="41">
        <f t="shared" si="42"/>
        <v>209</v>
      </c>
      <c r="M122" s="7">
        <f t="shared" si="42"/>
        <v>38</v>
      </c>
      <c r="N122" s="257"/>
      <c r="O122" s="35">
        <f t="shared" si="37"/>
        <v>8910</v>
      </c>
      <c r="P122" s="35">
        <f t="shared" si="38"/>
        <v>0</v>
      </c>
      <c r="Q122" s="35">
        <f t="shared" si="39"/>
        <v>9736</v>
      </c>
      <c r="R122" s="35">
        <f t="shared" si="40"/>
        <v>10154</v>
      </c>
      <c r="S122" s="35">
        <f t="shared" si="41"/>
        <v>10325</v>
      </c>
      <c r="T122" s="255"/>
      <c r="U122" s="222">
        <f>IF(B122=C122,0,IF(S122&lt;&gt;"-",(S122)/Přehled!$A$1,0))</f>
        <v>24.583333333333332</v>
      </c>
      <c r="Y122" s="255"/>
      <c r="Z122" s="255"/>
      <c r="AA122" s="255"/>
      <c r="AB122" s="255"/>
      <c r="AD122" s="255"/>
    </row>
    <row r="123" spans="1:32" s="49" customFormat="1" x14ac:dyDescent="0.25">
      <c r="A123" s="98">
        <v>121</v>
      </c>
      <c r="B123" s="34">
        <v>19376</v>
      </c>
      <c r="C123" s="7"/>
      <c r="D123" s="34">
        <v>2655</v>
      </c>
      <c r="E123" s="41">
        <f t="shared" si="28"/>
        <v>1330</v>
      </c>
      <c r="F123" s="41">
        <f t="shared" si="29"/>
        <v>445</v>
      </c>
      <c r="G123" s="41">
        <f t="shared" si="30"/>
        <v>110</v>
      </c>
      <c r="H123" s="7">
        <f t="shared" si="31"/>
        <v>20</v>
      </c>
      <c r="I123" s="34">
        <f t="shared" si="42"/>
        <v>5045</v>
      </c>
      <c r="J123" s="41">
        <f t="shared" si="42"/>
        <v>2527</v>
      </c>
      <c r="K123" s="41">
        <f t="shared" si="42"/>
        <v>846</v>
      </c>
      <c r="L123" s="41">
        <f t="shared" si="42"/>
        <v>209</v>
      </c>
      <c r="M123" s="7">
        <f t="shared" si="42"/>
        <v>38</v>
      </c>
      <c r="N123" s="257"/>
      <c r="O123" s="35">
        <f t="shared" si="37"/>
        <v>9286</v>
      </c>
      <c r="P123" s="35">
        <f t="shared" si="38"/>
        <v>0</v>
      </c>
      <c r="Q123" s="35">
        <f t="shared" si="39"/>
        <v>10112</v>
      </c>
      <c r="R123" s="35">
        <f t="shared" si="40"/>
        <v>10540</v>
      </c>
      <c r="S123" s="35">
        <f t="shared" si="41"/>
        <v>10711</v>
      </c>
      <c r="T123" s="255"/>
      <c r="U123" s="222">
        <f>IF(B123=C123,0,IF(S123&lt;&gt;"-",(S123)/Přehled!$A$1,0))</f>
        <v>25.502380952380953</v>
      </c>
      <c r="Y123" s="255"/>
      <c r="Z123" s="255"/>
      <c r="AA123" s="255"/>
      <c r="AB123" s="255"/>
      <c r="AD123" s="255"/>
    </row>
    <row r="124" spans="1:32" s="49" customFormat="1" ht="15.75" thickBot="1" x14ac:dyDescent="0.3">
      <c r="A124" s="310">
        <v>122</v>
      </c>
      <c r="B124" s="311">
        <v>19861</v>
      </c>
      <c r="C124" s="312"/>
      <c r="D124" s="311">
        <v>2680</v>
      </c>
      <c r="E124" s="313">
        <f t="shared" si="28"/>
        <v>1340</v>
      </c>
      <c r="F124" s="313">
        <f t="shared" si="29"/>
        <v>445</v>
      </c>
      <c r="G124" s="313">
        <f t="shared" si="30"/>
        <v>110</v>
      </c>
      <c r="H124" s="312">
        <f t="shared" si="31"/>
        <v>20</v>
      </c>
      <c r="I124" s="311">
        <f t="shared" si="42"/>
        <v>5092</v>
      </c>
      <c r="J124" s="313">
        <f t="shared" si="42"/>
        <v>2546</v>
      </c>
      <c r="K124" s="313">
        <f t="shared" si="42"/>
        <v>846</v>
      </c>
      <c r="L124" s="313">
        <f t="shared" si="42"/>
        <v>209</v>
      </c>
      <c r="M124" s="312">
        <f t="shared" si="42"/>
        <v>38</v>
      </c>
      <c r="N124" s="257"/>
      <c r="O124" s="35">
        <f t="shared" si="37"/>
        <v>9677</v>
      </c>
      <c r="P124" s="35">
        <f t="shared" si="38"/>
        <v>0</v>
      </c>
      <c r="Q124" s="35">
        <f t="shared" si="39"/>
        <v>10531</v>
      </c>
      <c r="R124" s="35">
        <f t="shared" si="40"/>
        <v>10959</v>
      </c>
      <c r="S124" s="35">
        <f t="shared" si="41"/>
        <v>11130</v>
      </c>
      <c r="T124" s="255"/>
      <c r="U124" s="222">
        <f>IF(B124=C124,0,IF(S124&lt;&gt;"-",(S124)/Přehled!$A$1,0))</f>
        <v>26.5</v>
      </c>
      <c r="Y124" s="255"/>
      <c r="Z124" s="255"/>
      <c r="AA124" s="255"/>
      <c r="AB124" s="255"/>
      <c r="AD124" s="255"/>
    </row>
  </sheetData>
  <mergeCells count="11">
    <mergeCell ref="A1:A2"/>
    <mergeCell ref="B1:B2"/>
    <mergeCell ref="D1:H1"/>
    <mergeCell ref="I1:M1"/>
    <mergeCell ref="O1:O2"/>
    <mergeCell ref="C1:C2"/>
    <mergeCell ref="Q1:Q2"/>
    <mergeCell ref="R1:R2"/>
    <mergeCell ref="S1:S2"/>
    <mergeCell ref="U1:U2"/>
    <mergeCell ref="P1:P2"/>
  </mergeCells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28515625" customWidth="1"/>
    <col min="20" max="20" width="3.7109375" customWidth="1"/>
    <col min="21" max="21" width="17.28515625" customWidth="1"/>
    <col min="24" max="24" width="10.85546875" bestFit="1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90</v>
      </c>
      <c r="C3" s="64"/>
      <c r="D3" s="12">
        <v>10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:M3" si="4">ROUNDUP(D3*1.9,0)</f>
        <v>19</v>
      </c>
      <c r="J3" s="65">
        <f t="shared" si="4"/>
        <v>10</v>
      </c>
      <c r="K3" s="65">
        <f t="shared" si="4"/>
        <v>0</v>
      </c>
      <c r="L3" s="65">
        <f t="shared" si="4"/>
        <v>0</v>
      </c>
      <c r="M3" s="39">
        <f t="shared" si="4"/>
        <v>0</v>
      </c>
      <c r="N3" s="22"/>
      <c r="O3" s="66">
        <f t="shared" ref="O3" si="5">IF((B3-I3)-I3&lt;=0,0,(B3-I3)-I3)</f>
        <v>52</v>
      </c>
      <c r="P3" s="66">
        <f t="shared" ref="P3" si="6">IF((B3-I3-J3)-J3&lt;=O3,0,IF((B3-I3-J3)-J3&lt;=0,0,(B3-I3-J3)-J3))</f>
        <v>0</v>
      </c>
      <c r="Q3" s="66">
        <f t="shared" ref="Q3" si="7">IF((B3-I3-J3-K3)-K3&lt;=0,0,(B3-I3-J3-K3)-K3)</f>
        <v>61</v>
      </c>
      <c r="R3" s="66">
        <f t="shared" ref="R3" si="8">IF((B3-I3-J3-K3-L3)-L3&lt;=0,0,(B3-I3-J3-K3-L3)-L3)</f>
        <v>61</v>
      </c>
      <c r="S3" s="66">
        <f t="shared" ref="S3" si="9">IF(H3=0,IF((B3-I3-J3-K3-L3-M3)-M3&lt;=0,0,(B3-I3-J3-K3-L3-M3)-M3),IF((B3-I3-J3-K3-L3-M3)-M3&lt;=0,"-",(B3-I3-J3-K3-L3-M3)-M3+M3))</f>
        <v>61</v>
      </c>
      <c r="T3" s="22"/>
      <c r="U3" s="67">
        <f>IF(B3=C3,0,IF(S3&lt;&gt;"-",(S3)/Přehled!$A$1,0))</f>
        <v>0.14523809523809525</v>
      </c>
    </row>
    <row r="4" spans="1:21" x14ac:dyDescent="0.25">
      <c r="A4" s="68">
        <v>2</v>
      </c>
      <c r="B4" s="69">
        <v>140</v>
      </c>
      <c r="C4" s="70"/>
      <c r="D4" s="11">
        <v>15</v>
      </c>
      <c r="E4" s="6">
        <f t="shared" ref="E4:E67" si="10">ROUND((D4/2)/5,0)*5</f>
        <v>10</v>
      </c>
      <c r="F4" s="6">
        <f t="shared" ref="F4:F67" si="11">ROUND((E4/3)/5,0)*5</f>
        <v>5</v>
      </c>
      <c r="G4" s="6">
        <f t="shared" ref="G4:G67" si="12">ROUND((F4/4)/5,0)*5</f>
        <v>0</v>
      </c>
      <c r="H4" s="31">
        <f t="shared" ref="H4:H67" si="13">ROUND((G4/5)/5,0)*5</f>
        <v>0</v>
      </c>
      <c r="I4" s="11">
        <f t="shared" ref="I4:M54" si="14">ROUNDUP(D4*1.9,0)</f>
        <v>29</v>
      </c>
      <c r="J4" s="6">
        <f t="shared" si="14"/>
        <v>19</v>
      </c>
      <c r="K4" s="6">
        <f t="shared" si="14"/>
        <v>10</v>
      </c>
      <c r="L4" s="6">
        <f t="shared" si="14"/>
        <v>0</v>
      </c>
      <c r="M4" s="31">
        <f t="shared" si="14"/>
        <v>0</v>
      </c>
      <c r="N4" s="22"/>
      <c r="O4" s="66">
        <f t="shared" ref="O4:O67" si="15">IF((B4-I4)-I4&lt;=0,0,(B4-I4)-I4)</f>
        <v>82</v>
      </c>
      <c r="P4" s="66">
        <f t="shared" ref="P4:P67" si="16">IF((B4-I4-J4)-J4&lt;=O4,0,IF((B4-I4-J4)-J4&lt;=0,0,(B4-I4-J4)-J4))</f>
        <v>0</v>
      </c>
      <c r="Q4" s="66">
        <f t="shared" ref="Q4:Q67" si="17">IF((B4-I4-J4-K4)-K4&lt;=0,0,(B4-I4-J4-K4)-K4)</f>
        <v>72</v>
      </c>
      <c r="R4" s="66">
        <f t="shared" ref="R4:R67" si="18">IF((B4-I4-J4-K4-L4)-L4&lt;=0,0,(B4-I4-J4-K4-L4)-L4)</f>
        <v>82</v>
      </c>
      <c r="S4" s="66">
        <f t="shared" ref="S4:S67" si="19">IF(H4=0,IF((B4-I4-J4-K4-L4-M4)-M4&lt;=0,0,(B4-I4-J4-K4-L4-M4)-M4),IF((B4-I4-J4-K4-L4-M4)-M4&lt;=0,"-",(B4-I4-J4-K4-L4-M4)-M4+M4))</f>
        <v>82</v>
      </c>
      <c r="T4" s="22"/>
      <c r="U4" s="67">
        <f>IF(B4=C4,0,IF(S4&lt;&gt;"-",(S4)/Přehled!$A$1,0))</f>
        <v>0.19523809523809524</v>
      </c>
    </row>
    <row r="5" spans="1:21" x14ac:dyDescent="0.25">
      <c r="A5" s="68">
        <v>3</v>
      </c>
      <c r="B5" s="69">
        <v>250</v>
      </c>
      <c r="C5" s="70"/>
      <c r="D5" s="11">
        <v>25</v>
      </c>
      <c r="E5" s="6">
        <f t="shared" si="10"/>
        <v>15</v>
      </c>
      <c r="F5" s="6">
        <f t="shared" si="11"/>
        <v>5</v>
      </c>
      <c r="G5" s="6">
        <f t="shared" si="12"/>
        <v>0</v>
      </c>
      <c r="H5" s="31">
        <f t="shared" si="13"/>
        <v>0</v>
      </c>
      <c r="I5" s="11">
        <f t="shared" si="14"/>
        <v>48</v>
      </c>
      <c r="J5" s="6">
        <f t="shared" si="14"/>
        <v>29</v>
      </c>
      <c r="K5" s="6">
        <f t="shared" si="14"/>
        <v>10</v>
      </c>
      <c r="L5" s="6">
        <f t="shared" si="14"/>
        <v>0</v>
      </c>
      <c r="M5" s="31">
        <f t="shared" si="14"/>
        <v>0</v>
      </c>
      <c r="N5" s="22"/>
      <c r="O5" s="66">
        <f t="shared" si="15"/>
        <v>154</v>
      </c>
      <c r="P5" s="66">
        <f t="shared" si="16"/>
        <v>0</v>
      </c>
      <c r="Q5" s="66">
        <f t="shared" si="17"/>
        <v>153</v>
      </c>
      <c r="R5" s="66">
        <f t="shared" si="18"/>
        <v>163</v>
      </c>
      <c r="S5" s="66">
        <f t="shared" si="19"/>
        <v>163</v>
      </c>
      <c r="T5" s="22"/>
      <c r="U5" s="67">
        <f>IF(B5=C5,0,IF(S5&lt;&gt;"-",(S5)/Přehled!$A$1,0))</f>
        <v>0.3880952380952381</v>
      </c>
    </row>
    <row r="6" spans="1:21" x14ac:dyDescent="0.25">
      <c r="A6" s="68">
        <v>4</v>
      </c>
      <c r="B6" s="69">
        <v>380</v>
      </c>
      <c r="C6" s="70"/>
      <c r="D6" s="11">
        <v>40</v>
      </c>
      <c r="E6" s="6">
        <f t="shared" si="10"/>
        <v>20</v>
      </c>
      <c r="F6" s="6">
        <f t="shared" si="11"/>
        <v>5</v>
      </c>
      <c r="G6" s="6">
        <f t="shared" si="12"/>
        <v>0</v>
      </c>
      <c r="H6" s="31">
        <f t="shared" si="13"/>
        <v>0</v>
      </c>
      <c r="I6" s="11">
        <f t="shared" si="14"/>
        <v>76</v>
      </c>
      <c r="J6" s="6">
        <f t="shared" si="14"/>
        <v>38</v>
      </c>
      <c r="K6" s="6">
        <f t="shared" si="14"/>
        <v>10</v>
      </c>
      <c r="L6" s="6">
        <f t="shared" si="14"/>
        <v>0</v>
      </c>
      <c r="M6" s="31">
        <f t="shared" si="14"/>
        <v>0</v>
      </c>
      <c r="N6" s="22"/>
      <c r="O6" s="66">
        <f t="shared" si="15"/>
        <v>228</v>
      </c>
      <c r="P6" s="66">
        <f t="shared" si="16"/>
        <v>0</v>
      </c>
      <c r="Q6" s="66">
        <f t="shared" si="17"/>
        <v>246</v>
      </c>
      <c r="R6" s="66">
        <f t="shared" si="18"/>
        <v>256</v>
      </c>
      <c r="S6" s="66">
        <f t="shared" si="19"/>
        <v>256</v>
      </c>
      <c r="T6" s="22"/>
      <c r="U6" s="67">
        <f>IF(B6=C6,0,IF(S6&lt;&gt;"-",(S6)/Přehled!$A$1,0))</f>
        <v>0.60952380952380958</v>
      </c>
    </row>
    <row r="7" spans="1:21" x14ac:dyDescent="0.25">
      <c r="A7" s="68">
        <v>5</v>
      </c>
      <c r="B7" s="69">
        <v>520</v>
      </c>
      <c r="C7" s="70"/>
      <c r="D7" s="11">
        <v>55</v>
      </c>
      <c r="E7" s="6">
        <f t="shared" si="10"/>
        <v>30</v>
      </c>
      <c r="F7" s="6">
        <f t="shared" si="11"/>
        <v>10</v>
      </c>
      <c r="G7" s="6">
        <f t="shared" si="12"/>
        <v>5</v>
      </c>
      <c r="H7" s="31">
        <f t="shared" si="13"/>
        <v>0</v>
      </c>
      <c r="I7" s="11">
        <f t="shared" si="14"/>
        <v>105</v>
      </c>
      <c r="J7" s="6">
        <f t="shared" si="14"/>
        <v>57</v>
      </c>
      <c r="K7" s="6">
        <f t="shared" si="14"/>
        <v>19</v>
      </c>
      <c r="L7" s="6">
        <f t="shared" si="14"/>
        <v>10</v>
      </c>
      <c r="M7" s="31">
        <f t="shared" si="14"/>
        <v>0</v>
      </c>
      <c r="N7" s="22"/>
      <c r="O7" s="66">
        <f t="shared" si="15"/>
        <v>310</v>
      </c>
      <c r="P7" s="66">
        <f t="shared" si="16"/>
        <v>0</v>
      </c>
      <c r="Q7" s="66">
        <f t="shared" si="17"/>
        <v>320</v>
      </c>
      <c r="R7" s="66">
        <f t="shared" si="18"/>
        <v>319</v>
      </c>
      <c r="S7" s="66">
        <f t="shared" si="19"/>
        <v>329</v>
      </c>
      <c r="T7" s="22"/>
      <c r="U7" s="67">
        <f>IF(B7=C7,0,IF(S7&lt;&gt;"-",(S7)/Přehled!$A$1,0))</f>
        <v>0.78333333333333333</v>
      </c>
    </row>
    <row r="8" spans="1:21" x14ac:dyDescent="0.25">
      <c r="A8" s="68">
        <v>6</v>
      </c>
      <c r="B8" s="69">
        <v>650</v>
      </c>
      <c r="C8" s="70"/>
      <c r="D8" s="11">
        <v>70</v>
      </c>
      <c r="E8" s="6">
        <f t="shared" si="10"/>
        <v>35</v>
      </c>
      <c r="F8" s="6">
        <f t="shared" si="11"/>
        <v>10</v>
      </c>
      <c r="G8" s="6">
        <f t="shared" si="12"/>
        <v>5</v>
      </c>
      <c r="H8" s="31">
        <f t="shared" si="13"/>
        <v>0</v>
      </c>
      <c r="I8" s="11">
        <f t="shared" si="14"/>
        <v>133</v>
      </c>
      <c r="J8" s="6">
        <f t="shared" si="14"/>
        <v>67</v>
      </c>
      <c r="K8" s="6">
        <f t="shared" si="14"/>
        <v>19</v>
      </c>
      <c r="L8" s="6">
        <f t="shared" si="14"/>
        <v>10</v>
      </c>
      <c r="M8" s="31">
        <f t="shared" si="14"/>
        <v>0</v>
      </c>
      <c r="N8" s="22"/>
      <c r="O8" s="66">
        <f t="shared" si="15"/>
        <v>384</v>
      </c>
      <c r="P8" s="66">
        <f t="shared" si="16"/>
        <v>0</v>
      </c>
      <c r="Q8" s="66">
        <f t="shared" si="17"/>
        <v>412</v>
      </c>
      <c r="R8" s="66">
        <f t="shared" si="18"/>
        <v>411</v>
      </c>
      <c r="S8" s="66">
        <f t="shared" si="19"/>
        <v>421</v>
      </c>
      <c r="T8" s="22"/>
      <c r="U8" s="67">
        <f>IF(B8=C8,0,IF(S8&lt;&gt;"-",(S8)/Přehled!$A$1,0))</f>
        <v>1.0023809523809524</v>
      </c>
    </row>
    <row r="9" spans="1:21" x14ac:dyDescent="0.25">
      <c r="A9" s="68">
        <v>7</v>
      </c>
      <c r="B9" s="69">
        <v>800</v>
      </c>
      <c r="C9" s="70"/>
      <c r="D9" s="11">
        <v>80</v>
      </c>
      <c r="E9" s="6">
        <f t="shared" si="10"/>
        <v>40</v>
      </c>
      <c r="F9" s="6">
        <f t="shared" si="11"/>
        <v>15</v>
      </c>
      <c r="G9" s="6">
        <f t="shared" si="12"/>
        <v>5</v>
      </c>
      <c r="H9" s="31">
        <f t="shared" si="13"/>
        <v>0</v>
      </c>
      <c r="I9" s="11">
        <f t="shared" si="14"/>
        <v>152</v>
      </c>
      <c r="J9" s="6">
        <f t="shared" si="14"/>
        <v>76</v>
      </c>
      <c r="K9" s="6">
        <f t="shared" si="14"/>
        <v>29</v>
      </c>
      <c r="L9" s="6">
        <f t="shared" si="14"/>
        <v>10</v>
      </c>
      <c r="M9" s="31">
        <f t="shared" si="14"/>
        <v>0</v>
      </c>
      <c r="N9" s="22"/>
      <c r="O9" s="66">
        <f t="shared" si="15"/>
        <v>496</v>
      </c>
      <c r="P9" s="66">
        <f t="shared" si="16"/>
        <v>0</v>
      </c>
      <c r="Q9" s="66">
        <f t="shared" si="17"/>
        <v>514</v>
      </c>
      <c r="R9" s="66">
        <f t="shared" si="18"/>
        <v>523</v>
      </c>
      <c r="S9" s="66">
        <f t="shared" si="19"/>
        <v>533</v>
      </c>
      <c r="T9" s="22"/>
      <c r="U9" s="67">
        <f>IF(B9=C9,0,IF(S9&lt;&gt;"-",(S9)/Přehled!$A$1,0))</f>
        <v>1.269047619047619</v>
      </c>
    </row>
    <row r="10" spans="1:21" x14ac:dyDescent="0.25">
      <c r="A10" s="68">
        <v>8</v>
      </c>
      <c r="B10" s="69">
        <v>940</v>
      </c>
      <c r="C10" s="70"/>
      <c r="D10" s="11">
        <v>95</v>
      </c>
      <c r="E10" s="6">
        <f t="shared" si="10"/>
        <v>50</v>
      </c>
      <c r="F10" s="6">
        <f t="shared" si="11"/>
        <v>15</v>
      </c>
      <c r="G10" s="6">
        <f t="shared" si="12"/>
        <v>5</v>
      </c>
      <c r="H10" s="31">
        <f t="shared" si="13"/>
        <v>0</v>
      </c>
      <c r="I10" s="11">
        <f t="shared" si="14"/>
        <v>181</v>
      </c>
      <c r="J10" s="6">
        <f t="shared" si="14"/>
        <v>95</v>
      </c>
      <c r="K10" s="6">
        <f t="shared" si="14"/>
        <v>29</v>
      </c>
      <c r="L10" s="6">
        <f t="shared" si="14"/>
        <v>10</v>
      </c>
      <c r="M10" s="31">
        <f t="shared" si="14"/>
        <v>0</v>
      </c>
      <c r="N10" s="22"/>
      <c r="O10" s="66">
        <f t="shared" si="15"/>
        <v>578</v>
      </c>
      <c r="P10" s="66">
        <f t="shared" si="16"/>
        <v>0</v>
      </c>
      <c r="Q10" s="66">
        <f t="shared" si="17"/>
        <v>606</v>
      </c>
      <c r="R10" s="66">
        <f t="shared" si="18"/>
        <v>615</v>
      </c>
      <c r="S10" s="66">
        <f t="shared" si="19"/>
        <v>625</v>
      </c>
      <c r="T10" s="22"/>
      <c r="U10" s="67">
        <f>IF(B10=C10,0,IF(S10&lt;&gt;"-",(S10)/Přehled!$A$1,0))</f>
        <v>1.4880952380952381</v>
      </c>
    </row>
    <row r="11" spans="1:21" x14ac:dyDescent="0.25">
      <c r="A11" s="68">
        <v>9</v>
      </c>
      <c r="B11" s="69">
        <v>1110</v>
      </c>
      <c r="C11" s="70"/>
      <c r="D11" s="11">
        <v>115</v>
      </c>
      <c r="E11" s="6">
        <f t="shared" si="10"/>
        <v>60</v>
      </c>
      <c r="F11" s="6">
        <f t="shared" si="11"/>
        <v>20</v>
      </c>
      <c r="G11" s="6">
        <f t="shared" si="12"/>
        <v>5</v>
      </c>
      <c r="H11" s="31">
        <f t="shared" si="13"/>
        <v>0</v>
      </c>
      <c r="I11" s="11">
        <f t="shared" si="14"/>
        <v>219</v>
      </c>
      <c r="J11" s="6">
        <f t="shared" si="14"/>
        <v>114</v>
      </c>
      <c r="K11" s="6">
        <f t="shared" si="14"/>
        <v>38</v>
      </c>
      <c r="L11" s="6">
        <f t="shared" si="14"/>
        <v>10</v>
      </c>
      <c r="M11" s="31">
        <f t="shared" si="14"/>
        <v>0</v>
      </c>
      <c r="N11" s="22"/>
      <c r="O11" s="66">
        <f t="shared" si="15"/>
        <v>672</v>
      </c>
      <c r="P11" s="66">
        <f t="shared" si="16"/>
        <v>0</v>
      </c>
      <c r="Q11" s="66">
        <f t="shared" si="17"/>
        <v>701</v>
      </c>
      <c r="R11" s="66">
        <f t="shared" si="18"/>
        <v>719</v>
      </c>
      <c r="S11" s="66">
        <f t="shared" si="19"/>
        <v>729</v>
      </c>
      <c r="T11" s="22"/>
      <c r="U11" s="67">
        <f>IF(B11=C11,0,IF(S11&lt;&gt;"-",(S11)/Přehled!$A$1,0))</f>
        <v>1.7357142857142858</v>
      </c>
    </row>
    <row r="12" spans="1:21" x14ac:dyDescent="0.25">
      <c r="A12" s="68">
        <v>10</v>
      </c>
      <c r="B12" s="69">
        <v>1250</v>
      </c>
      <c r="C12" s="70"/>
      <c r="D12" s="11">
        <v>125</v>
      </c>
      <c r="E12" s="6">
        <f t="shared" si="10"/>
        <v>65</v>
      </c>
      <c r="F12" s="6">
        <f t="shared" si="11"/>
        <v>20</v>
      </c>
      <c r="G12" s="6">
        <f t="shared" si="12"/>
        <v>5</v>
      </c>
      <c r="H12" s="31">
        <f t="shared" si="13"/>
        <v>0</v>
      </c>
      <c r="I12" s="11">
        <f t="shared" si="14"/>
        <v>238</v>
      </c>
      <c r="J12" s="6">
        <f t="shared" si="14"/>
        <v>124</v>
      </c>
      <c r="K12" s="6">
        <f t="shared" si="14"/>
        <v>38</v>
      </c>
      <c r="L12" s="6">
        <f t="shared" si="14"/>
        <v>10</v>
      </c>
      <c r="M12" s="31">
        <f t="shared" si="14"/>
        <v>0</v>
      </c>
      <c r="N12" s="22"/>
      <c r="O12" s="66">
        <f t="shared" si="15"/>
        <v>774</v>
      </c>
      <c r="P12" s="66">
        <f t="shared" si="16"/>
        <v>0</v>
      </c>
      <c r="Q12" s="66">
        <f t="shared" si="17"/>
        <v>812</v>
      </c>
      <c r="R12" s="66">
        <f t="shared" si="18"/>
        <v>830</v>
      </c>
      <c r="S12" s="66">
        <f t="shared" si="19"/>
        <v>840</v>
      </c>
      <c r="T12" s="22"/>
      <c r="U12" s="67">
        <f>IF(B12=C12,0,IF(S12&lt;&gt;"-",(S12)/Přehled!$A$1,0))</f>
        <v>2</v>
      </c>
    </row>
    <row r="13" spans="1:21" x14ac:dyDescent="0.25">
      <c r="A13" s="68">
        <v>11</v>
      </c>
      <c r="B13" s="69">
        <v>1282</v>
      </c>
      <c r="C13" s="70"/>
      <c r="D13" s="11">
        <v>145</v>
      </c>
      <c r="E13" s="6">
        <f t="shared" si="10"/>
        <v>75</v>
      </c>
      <c r="F13" s="6">
        <f t="shared" si="11"/>
        <v>25</v>
      </c>
      <c r="G13" s="6">
        <f t="shared" si="12"/>
        <v>5</v>
      </c>
      <c r="H13" s="31">
        <f t="shared" si="13"/>
        <v>0</v>
      </c>
      <c r="I13" s="11">
        <f t="shared" si="14"/>
        <v>276</v>
      </c>
      <c r="J13" s="6">
        <f t="shared" si="14"/>
        <v>143</v>
      </c>
      <c r="K13" s="6">
        <f t="shared" si="14"/>
        <v>48</v>
      </c>
      <c r="L13" s="6">
        <f t="shared" si="14"/>
        <v>10</v>
      </c>
      <c r="M13" s="31">
        <f t="shared" si="14"/>
        <v>0</v>
      </c>
      <c r="N13" s="22"/>
      <c r="O13" s="66">
        <f t="shared" si="15"/>
        <v>730</v>
      </c>
      <c r="P13" s="66">
        <f t="shared" si="16"/>
        <v>0</v>
      </c>
      <c r="Q13" s="66">
        <f t="shared" si="17"/>
        <v>767</v>
      </c>
      <c r="R13" s="66">
        <f t="shared" si="18"/>
        <v>795</v>
      </c>
      <c r="S13" s="66">
        <f t="shared" si="19"/>
        <v>805</v>
      </c>
      <c r="T13" s="22"/>
      <c r="U13" s="67">
        <f>IF(B13=C13,0,IF(S13&lt;&gt;"-",(S13)/Přehled!$A$1,0))</f>
        <v>1.9166666666666667</v>
      </c>
    </row>
    <row r="14" spans="1:21" x14ac:dyDescent="0.25">
      <c r="A14" s="68">
        <v>12</v>
      </c>
      <c r="B14" s="69">
        <v>1314</v>
      </c>
      <c r="C14" s="70"/>
      <c r="D14" s="11">
        <v>160</v>
      </c>
      <c r="E14" s="6">
        <f t="shared" si="10"/>
        <v>80</v>
      </c>
      <c r="F14" s="6">
        <f t="shared" si="11"/>
        <v>25</v>
      </c>
      <c r="G14" s="6">
        <f t="shared" si="12"/>
        <v>5</v>
      </c>
      <c r="H14" s="31">
        <f t="shared" si="13"/>
        <v>0</v>
      </c>
      <c r="I14" s="11">
        <f t="shared" si="14"/>
        <v>304</v>
      </c>
      <c r="J14" s="6">
        <f t="shared" si="14"/>
        <v>152</v>
      </c>
      <c r="K14" s="6">
        <f t="shared" si="14"/>
        <v>48</v>
      </c>
      <c r="L14" s="6">
        <f t="shared" si="14"/>
        <v>10</v>
      </c>
      <c r="M14" s="31">
        <f t="shared" si="14"/>
        <v>0</v>
      </c>
      <c r="N14" s="22"/>
      <c r="O14" s="66">
        <f t="shared" si="15"/>
        <v>706</v>
      </c>
      <c r="P14" s="66">
        <f t="shared" si="16"/>
        <v>0</v>
      </c>
      <c r="Q14" s="66">
        <f t="shared" si="17"/>
        <v>762</v>
      </c>
      <c r="R14" s="66">
        <f t="shared" si="18"/>
        <v>790</v>
      </c>
      <c r="S14" s="66">
        <f t="shared" si="19"/>
        <v>800</v>
      </c>
      <c r="T14" s="22"/>
      <c r="U14" s="67">
        <f>IF(B14=C14,0,IF(S14&lt;&gt;"-",(S14)/Přehled!$A$1,0))</f>
        <v>1.9047619047619047</v>
      </c>
    </row>
    <row r="15" spans="1:21" x14ac:dyDescent="0.25">
      <c r="A15" s="71">
        <v>13</v>
      </c>
      <c r="B15" s="11">
        <v>1347</v>
      </c>
      <c r="C15" s="31"/>
      <c r="D15" s="11">
        <v>175</v>
      </c>
      <c r="E15" s="6">
        <f t="shared" si="10"/>
        <v>90</v>
      </c>
      <c r="F15" s="6">
        <f t="shared" si="11"/>
        <v>30</v>
      </c>
      <c r="G15" s="6">
        <f t="shared" si="12"/>
        <v>10</v>
      </c>
      <c r="H15" s="31">
        <f t="shared" si="13"/>
        <v>0</v>
      </c>
      <c r="I15" s="11">
        <f t="shared" si="14"/>
        <v>333</v>
      </c>
      <c r="J15" s="6">
        <f t="shared" si="14"/>
        <v>171</v>
      </c>
      <c r="K15" s="6">
        <f t="shared" si="14"/>
        <v>57</v>
      </c>
      <c r="L15" s="6">
        <f t="shared" si="14"/>
        <v>19</v>
      </c>
      <c r="M15" s="31">
        <f t="shared" si="14"/>
        <v>0</v>
      </c>
      <c r="N15" s="36"/>
      <c r="O15" s="72">
        <f t="shared" si="15"/>
        <v>681</v>
      </c>
      <c r="P15" s="72">
        <f t="shared" si="16"/>
        <v>0</v>
      </c>
      <c r="Q15" s="72">
        <f t="shared" si="17"/>
        <v>729</v>
      </c>
      <c r="R15" s="72">
        <f t="shared" si="18"/>
        <v>748</v>
      </c>
      <c r="S15" s="72">
        <f t="shared" si="19"/>
        <v>767</v>
      </c>
      <c r="T15" s="73"/>
      <c r="U15" s="67">
        <f>IF(B15=C15,0,IF(S15&lt;&gt;"-",(S15)/Přehled!$A$1,0))</f>
        <v>1.8261904761904761</v>
      </c>
    </row>
    <row r="16" spans="1:21" x14ac:dyDescent="0.25">
      <c r="A16" s="75">
        <v>14</v>
      </c>
      <c r="B16" s="76">
        <v>1380</v>
      </c>
      <c r="C16" s="77"/>
      <c r="D16" s="78">
        <v>195</v>
      </c>
      <c r="E16" s="79">
        <f t="shared" si="10"/>
        <v>100</v>
      </c>
      <c r="F16" s="79">
        <f t="shared" si="11"/>
        <v>35</v>
      </c>
      <c r="G16" s="79">
        <f t="shared" si="12"/>
        <v>10</v>
      </c>
      <c r="H16" s="77">
        <f t="shared" si="13"/>
        <v>0</v>
      </c>
      <c r="I16" s="76">
        <f t="shared" si="14"/>
        <v>371</v>
      </c>
      <c r="J16" s="79">
        <f t="shared" si="14"/>
        <v>190</v>
      </c>
      <c r="K16" s="79">
        <f t="shared" si="14"/>
        <v>67</v>
      </c>
      <c r="L16" s="79">
        <f t="shared" si="14"/>
        <v>19</v>
      </c>
      <c r="M16" s="77">
        <f t="shared" si="14"/>
        <v>0</v>
      </c>
      <c r="N16" s="36"/>
      <c r="O16" s="80">
        <f t="shared" si="15"/>
        <v>638</v>
      </c>
      <c r="P16" s="80">
        <f t="shared" si="16"/>
        <v>0</v>
      </c>
      <c r="Q16" s="80">
        <f t="shared" si="17"/>
        <v>685</v>
      </c>
      <c r="R16" s="80">
        <f t="shared" si="18"/>
        <v>714</v>
      </c>
      <c r="S16" s="80">
        <f t="shared" si="19"/>
        <v>733</v>
      </c>
      <c r="T16" s="22"/>
      <c r="U16" s="67">
        <f>IF(B16=C16,0,IF(S16&lt;&gt;"-",(S16)/Přehled!$A$1,0))</f>
        <v>1.7452380952380953</v>
      </c>
    </row>
    <row r="17" spans="1:21" x14ac:dyDescent="0.25">
      <c r="A17" s="81">
        <v>15</v>
      </c>
      <c r="B17" s="11">
        <v>1415</v>
      </c>
      <c r="C17" s="31"/>
      <c r="D17" s="82">
        <v>210</v>
      </c>
      <c r="E17" s="6">
        <f t="shared" si="10"/>
        <v>105</v>
      </c>
      <c r="F17" s="6">
        <f t="shared" si="11"/>
        <v>35</v>
      </c>
      <c r="G17" s="6">
        <f t="shared" si="12"/>
        <v>10</v>
      </c>
      <c r="H17" s="31">
        <f t="shared" si="13"/>
        <v>0</v>
      </c>
      <c r="I17" s="11">
        <f t="shared" si="14"/>
        <v>399</v>
      </c>
      <c r="J17" s="6">
        <f t="shared" si="14"/>
        <v>200</v>
      </c>
      <c r="K17" s="6">
        <f t="shared" si="14"/>
        <v>67</v>
      </c>
      <c r="L17" s="6">
        <f t="shared" si="14"/>
        <v>19</v>
      </c>
      <c r="M17" s="31">
        <f t="shared" si="14"/>
        <v>0</v>
      </c>
      <c r="N17" s="36"/>
      <c r="O17" s="80">
        <f t="shared" si="15"/>
        <v>617</v>
      </c>
      <c r="P17" s="80">
        <f t="shared" si="16"/>
        <v>0</v>
      </c>
      <c r="Q17" s="80">
        <f t="shared" si="17"/>
        <v>682</v>
      </c>
      <c r="R17" s="80">
        <f t="shared" si="18"/>
        <v>711</v>
      </c>
      <c r="S17" s="80">
        <f t="shared" si="19"/>
        <v>730</v>
      </c>
      <c r="T17" s="22"/>
      <c r="U17" s="67">
        <f>IF(B17=C17,0,IF(S17&lt;&gt;"-",(S17)/Přehled!$A$1,0))</f>
        <v>1.7380952380952381</v>
      </c>
    </row>
    <row r="18" spans="1:21" x14ac:dyDescent="0.25">
      <c r="A18" s="81">
        <v>16</v>
      </c>
      <c r="B18" s="11">
        <v>1450</v>
      </c>
      <c r="C18" s="31"/>
      <c r="D18" s="82">
        <v>230</v>
      </c>
      <c r="E18" s="6">
        <f t="shared" si="10"/>
        <v>115</v>
      </c>
      <c r="F18" s="6">
        <f t="shared" si="11"/>
        <v>40</v>
      </c>
      <c r="G18" s="6">
        <f t="shared" si="12"/>
        <v>10</v>
      </c>
      <c r="H18" s="31">
        <f t="shared" si="13"/>
        <v>0</v>
      </c>
      <c r="I18" s="11">
        <f t="shared" si="14"/>
        <v>437</v>
      </c>
      <c r="J18" s="6">
        <f t="shared" si="14"/>
        <v>219</v>
      </c>
      <c r="K18" s="6">
        <f t="shared" si="14"/>
        <v>76</v>
      </c>
      <c r="L18" s="6">
        <f t="shared" si="14"/>
        <v>19</v>
      </c>
      <c r="M18" s="31">
        <f t="shared" si="14"/>
        <v>0</v>
      </c>
      <c r="N18" s="36"/>
      <c r="O18" s="80">
        <f t="shared" si="15"/>
        <v>576</v>
      </c>
      <c r="P18" s="80">
        <f t="shared" si="16"/>
        <v>0</v>
      </c>
      <c r="Q18" s="80">
        <f t="shared" si="17"/>
        <v>642</v>
      </c>
      <c r="R18" s="80">
        <f t="shared" si="18"/>
        <v>680</v>
      </c>
      <c r="S18" s="80">
        <f t="shared" si="19"/>
        <v>699</v>
      </c>
      <c r="T18" s="22"/>
      <c r="U18" s="67">
        <f>IF(B18=C18,0,IF(S18&lt;&gt;"-",(S18)/Přehled!$A$1,0))</f>
        <v>1.6642857142857144</v>
      </c>
    </row>
    <row r="19" spans="1:21" x14ac:dyDescent="0.25">
      <c r="A19" s="81">
        <v>17</v>
      </c>
      <c r="B19" s="11">
        <v>1486</v>
      </c>
      <c r="C19" s="31"/>
      <c r="D19" s="82">
        <v>245</v>
      </c>
      <c r="E19" s="6">
        <f t="shared" si="10"/>
        <v>125</v>
      </c>
      <c r="F19" s="6">
        <f t="shared" si="11"/>
        <v>40</v>
      </c>
      <c r="G19" s="6">
        <f t="shared" si="12"/>
        <v>10</v>
      </c>
      <c r="H19" s="31">
        <f t="shared" si="13"/>
        <v>0</v>
      </c>
      <c r="I19" s="11">
        <f t="shared" si="14"/>
        <v>466</v>
      </c>
      <c r="J19" s="6">
        <f t="shared" si="14"/>
        <v>238</v>
      </c>
      <c r="K19" s="6">
        <f t="shared" si="14"/>
        <v>76</v>
      </c>
      <c r="L19" s="6">
        <f t="shared" si="14"/>
        <v>19</v>
      </c>
      <c r="M19" s="31">
        <f t="shared" si="14"/>
        <v>0</v>
      </c>
      <c r="N19" s="36"/>
      <c r="O19" s="80">
        <f t="shared" si="15"/>
        <v>554</v>
      </c>
      <c r="P19" s="80">
        <f t="shared" si="16"/>
        <v>0</v>
      </c>
      <c r="Q19" s="80">
        <f t="shared" si="17"/>
        <v>630</v>
      </c>
      <c r="R19" s="80">
        <f t="shared" si="18"/>
        <v>668</v>
      </c>
      <c r="S19" s="80">
        <f t="shared" si="19"/>
        <v>687</v>
      </c>
      <c r="T19" s="22"/>
      <c r="U19" s="67">
        <f>IF(B19=C19,0,IF(S19&lt;&gt;"-",(S19)/Přehled!$A$1,0))</f>
        <v>1.6357142857142857</v>
      </c>
    </row>
    <row r="20" spans="1:21" x14ac:dyDescent="0.25">
      <c r="A20" s="81">
        <v>18</v>
      </c>
      <c r="B20" s="11">
        <v>1524</v>
      </c>
      <c r="C20" s="31"/>
      <c r="D20" s="82">
        <v>265</v>
      </c>
      <c r="E20" s="6">
        <f t="shared" si="10"/>
        <v>135</v>
      </c>
      <c r="F20" s="6">
        <f t="shared" si="11"/>
        <v>45</v>
      </c>
      <c r="G20" s="6">
        <f t="shared" si="12"/>
        <v>10</v>
      </c>
      <c r="H20" s="31">
        <f t="shared" si="13"/>
        <v>0</v>
      </c>
      <c r="I20" s="11">
        <f t="shared" si="14"/>
        <v>504</v>
      </c>
      <c r="J20" s="6">
        <f t="shared" si="14"/>
        <v>257</v>
      </c>
      <c r="K20" s="6">
        <f t="shared" si="14"/>
        <v>86</v>
      </c>
      <c r="L20" s="6">
        <f t="shared" si="14"/>
        <v>19</v>
      </c>
      <c r="M20" s="31">
        <f t="shared" si="14"/>
        <v>0</v>
      </c>
      <c r="N20" s="36"/>
      <c r="O20" s="80">
        <f t="shared" si="15"/>
        <v>516</v>
      </c>
      <c r="P20" s="80">
        <f t="shared" si="16"/>
        <v>0</v>
      </c>
      <c r="Q20" s="80">
        <f t="shared" si="17"/>
        <v>591</v>
      </c>
      <c r="R20" s="80">
        <f t="shared" si="18"/>
        <v>639</v>
      </c>
      <c r="S20" s="80">
        <f t="shared" si="19"/>
        <v>658</v>
      </c>
      <c r="T20" s="22"/>
      <c r="U20" s="67">
        <f>IF(B20=C20,0,IF(S20&lt;&gt;"-",(S20)/Přehled!$A$1,0))</f>
        <v>1.5666666666666667</v>
      </c>
    </row>
    <row r="21" spans="1:21" x14ac:dyDescent="0.25">
      <c r="A21" s="81">
        <v>19</v>
      </c>
      <c r="B21" s="11">
        <v>1562</v>
      </c>
      <c r="C21" s="31"/>
      <c r="D21" s="82">
        <v>280</v>
      </c>
      <c r="E21" s="6">
        <f t="shared" si="10"/>
        <v>140</v>
      </c>
      <c r="F21" s="6">
        <f t="shared" si="11"/>
        <v>45</v>
      </c>
      <c r="G21" s="6">
        <f t="shared" si="12"/>
        <v>10</v>
      </c>
      <c r="H21" s="31">
        <f t="shared" si="13"/>
        <v>0</v>
      </c>
      <c r="I21" s="11">
        <f t="shared" si="14"/>
        <v>532</v>
      </c>
      <c r="J21" s="6">
        <f t="shared" si="14"/>
        <v>266</v>
      </c>
      <c r="K21" s="6">
        <f t="shared" si="14"/>
        <v>86</v>
      </c>
      <c r="L21" s="6">
        <f t="shared" si="14"/>
        <v>19</v>
      </c>
      <c r="M21" s="31">
        <f t="shared" si="14"/>
        <v>0</v>
      </c>
      <c r="N21" s="36"/>
      <c r="O21" s="80">
        <f t="shared" si="15"/>
        <v>498</v>
      </c>
      <c r="P21" s="80">
        <f t="shared" si="16"/>
        <v>0</v>
      </c>
      <c r="Q21" s="80">
        <f t="shared" si="17"/>
        <v>592</v>
      </c>
      <c r="R21" s="80">
        <f t="shared" si="18"/>
        <v>640</v>
      </c>
      <c r="S21" s="80">
        <f t="shared" si="19"/>
        <v>659</v>
      </c>
      <c r="T21" s="22"/>
      <c r="U21" s="67">
        <f>IF(B21=C21,0,IF(S21&lt;&gt;"-",(S21)/Přehled!$A$1,0))</f>
        <v>1.569047619047619</v>
      </c>
    </row>
    <row r="22" spans="1:21" x14ac:dyDescent="0.25">
      <c r="A22" s="81">
        <v>20</v>
      </c>
      <c r="B22" s="11">
        <v>1601</v>
      </c>
      <c r="C22" s="31"/>
      <c r="D22" s="82">
        <v>300</v>
      </c>
      <c r="E22" s="6">
        <f t="shared" si="10"/>
        <v>150</v>
      </c>
      <c r="F22" s="6">
        <f t="shared" si="11"/>
        <v>50</v>
      </c>
      <c r="G22" s="6">
        <f t="shared" si="12"/>
        <v>15</v>
      </c>
      <c r="H22" s="31">
        <f t="shared" si="13"/>
        <v>5</v>
      </c>
      <c r="I22" s="11">
        <f t="shared" si="14"/>
        <v>570</v>
      </c>
      <c r="J22" s="6">
        <f t="shared" si="14"/>
        <v>285</v>
      </c>
      <c r="K22" s="6">
        <f t="shared" si="14"/>
        <v>95</v>
      </c>
      <c r="L22" s="6">
        <f t="shared" si="14"/>
        <v>29</v>
      </c>
      <c r="M22" s="31">
        <f t="shared" si="14"/>
        <v>10</v>
      </c>
      <c r="N22" s="36"/>
      <c r="O22" s="72">
        <f t="shared" si="15"/>
        <v>461</v>
      </c>
      <c r="P22" s="72">
        <f t="shared" si="16"/>
        <v>0</v>
      </c>
      <c r="Q22" s="72">
        <f t="shared" si="17"/>
        <v>556</v>
      </c>
      <c r="R22" s="72">
        <f t="shared" si="18"/>
        <v>593</v>
      </c>
      <c r="S22" s="72">
        <f t="shared" si="19"/>
        <v>612</v>
      </c>
      <c r="T22" s="73"/>
      <c r="U22" s="67">
        <f>IF(B22=C22,0,IF(S22&lt;&gt;"-",(S22)/Přehled!$A$1,0))</f>
        <v>1.4571428571428571</v>
      </c>
    </row>
    <row r="23" spans="1:21" x14ac:dyDescent="0.25">
      <c r="A23" s="50">
        <v>21</v>
      </c>
      <c r="B23" s="51">
        <v>1641</v>
      </c>
      <c r="C23" s="52"/>
      <c r="D23" s="53">
        <v>320</v>
      </c>
      <c r="E23" s="54">
        <f t="shared" si="10"/>
        <v>160</v>
      </c>
      <c r="F23" s="54">
        <f t="shared" si="11"/>
        <v>55</v>
      </c>
      <c r="G23" s="54">
        <f t="shared" si="12"/>
        <v>15</v>
      </c>
      <c r="H23" s="52">
        <f t="shared" si="13"/>
        <v>5</v>
      </c>
      <c r="I23" s="51">
        <f t="shared" si="14"/>
        <v>608</v>
      </c>
      <c r="J23" s="54">
        <f t="shared" si="14"/>
        <v>304</v>
      </c>
      <c r="K23" s="54">
        <f t="shared" si="14"/>
        <v>105</v>
      </c>
      <c r="L23" s="54">
        <f t="shared" si="14"/>
        <v>29</v>
      </c>
      <c r="M23" s="52">
        <f t="shared" si="14"/>
        <v>10</v>
      </c>
      <c r="N23" s="36"/>
      <c r="O23" s="83">
        <f t="shared" si="15"/>
        <v>425</v>
      </c>
      <c r="P23" s="83">
        <f t="shared" si="16"/>
        <v>0</v>
      </c>
      <c r="Q23" s="83">
        <f t="shared" si="17"/>
        <v>519</v>
      </c>
      <c r="R23" s="83">
        <f t="shared" si="18"/>
        <v>566</v>
      </c>
      <c r="S23" s="83">
        <f t="shared" si="19"/>
        <v>585</v>
      </c>
      <c r="T23" s="73"/>
      <c r="U23" s="67">
        <f>IF(B23=C23,0,IF(S23&lt;&gt;"-",(S23)/Přehled!$A$1,0))</f>
        <v>1.3928571428571428</v>
      </c>
    </row>
    <row r="24" spans="1:21" x14ac:dyDescent="0.25">
      <c r="A24" s="55">
        <v>22</v>
      </c>
      <c r="B24" s="34">
        <v>1682</v>
      </c>
      <c r="C24" s="7"/>
      <c r="D24" s="56">
        <v>335</v>
      </c>
      <c r="E24" s="41">
        <f t="shared" si="10"/>
        <v>170</v>
      </c>
      <c r="F24" s="41">
        <f t="shared" si="11"/>
        <v>55</v>
      </c>
      <c r="G24" s="41">
        <f t="shared" si="12"/>
        <v>15</v>
      </c>
      <c r="H24" s="7">
        <f t="shared" si="13"/>
        <v>5</v>
      </c>
      <c r="I24" s="34">
        <f t="shared" si="14"/>
        <v>637</v>
      </c>
      <c r="J24" s="41">
        <f t="shared" si="14"/>
        <v>323</v>
      </c>
      <c r="K24" s="41">
        <f t="shared" si="14"/>
        <v>105</v>
      </c>
      <c r="L24" s="41">
        <f t="shared" si="14"/>
        <v>29</v>
      </c>
      <c r="M24" s="7">
        <f t="shared" si="14"/>
        <v>10</v>
      </c>
      <c r="N24" s="36"/>
      <c r="O24" s="83">
        <f t="shared" si="15"/>
        <v>408</v>
      </c>
      <c r="P24" s="83">
        <f t="shared" si="16"/>
        <v>0</v>
      </c>
      <c r="Q24" s="83">
        <f t="shared" si="17"/>
        <v>512</v>
      </c>
      <c r="R24" s="83">
        <f t="shared" si="18"/>
        <v>559</v>
      </c>
      <c r="S24" s="83">
        <f t="shared" si="19"/>
        <v>578</v>
      </c>
      <c r="T24" s="73"/>
      <c r="U24" s="67">
        <f>IF(B24=C24,0,IF(S24&lt;&gt;"-",(S24)/Přehled!$A$1,0))</f>
        <v>1.3761904761904762</v>
      </c>
    </row>
    <row r="25" spans="1:21" x14ac:dyDescent="0.25">
      <c r="A25" s="55">
        <v>23</v>
      </c>
      <c r="B25" s="34">
        <v>1724</v>
      </c>
      <c r="C25" s="7"/>
      <c r="D25" s="56">
        <v>355</v>
      </c>
      <c r="E25" s="41">
        <f t="shared" si="10"/>
        <v>180</v>
      </c>
      <c r="F25" s="41">
        <f t="shared" si="11"/>
        <v>60</v>
      </c>
      <c r="G25" s="41">
        <f t="shared" si="12"/>
        <v>15</v>
      </c>
      <c r="H25" s="7">
        <f t="shared" si="13"/>
        <v>5</v>
      </c>
      <c r="I25" s="34">
        <f t="shared" si="14"/>
        <v>675</v>
      </c>
      <c r="J25" s="41">
        <f t="shared" si="14"/>
        <v>342</v>
      </c>
      <c r="K25" s="41">
        <f t="shared" si="14"/>
        <v>114</v>
      </c>
      <c r="L25" s="41">
        <f t="shared" si="14"/>
        <v>29</v>
      </c>
      <c r="M25" s="7">
        <f t="shared" si="14"/>
        <v>10</v>
      </c>
      <c r="N25" s="36"/>
      <c r="O25" s="83">
        <f t="shared" si="15"/>
        <v>374</v>
      </c>
      <c r="P25" s="83">
        <f t="shared" si="16"/>
        <v>0</v>
      </c>
      <c r="Q25" s="83">
        <f t="shared" si="17"/>
        <v>479</v>
      </c>
      <c r="R25" s="83">
        <f t="shared" si="18"/>
        <v>535</v>
      </c>
      <c r="S25" s="83">
        <f t="shared" si="19"/>
        <v>554</v>
      </c>
      <c r="T25" s="73"/>
      <c r="U25" s="67">
        <f>IF(B25=C25,0,IF(S25&lt;&gt;"-",(S25)/Přehled!$A$1,0))</f>
        <v>1.319047619047619</v>
      </c>
    </row>
    <row r="26" spans="1:21" x14ac:dyDescent="0.25">
      <c r="A26" s="55">
        <v>24</v>
      </c>
      <c r="B26" s="34">
        <v>1767</v>
      </c>
      <c r="C26" s="7"/>
      <c r="D26" s="56">
        <v>375</v>
      </c>
      <c r="E26" s="41">
        <f t="shared" si="10"/>
        <v>190</v>
      </c>
      <c r="F26" s="41">
        <f t="shared" si="11"/>
        <v>65</v>
      </c>
      <c r="G26" s="41">
        <f t="shared" si="12"/>
        <v>15</v>
      </c>
      <c r="H26" s="7">
        <f t="shared" si="13"/>
        <v>5</v>
      </c>
      <c r="I26" s="34">
        <f t="shared" si="14"/>
        <v>713</v>
      </c>
      <c r="J26" s="41">
        <f t="shared" si="14"/>
        <v>361</v>
      </c>
      <c r="K26" s="41">
        <f t="shared" si="14"/>
        <v>124</v>
      </c>
      <c r="L26" s="41">
        <f t="shared" si="14"/>
        <v>29</v>
      </c>
      <c r="M26" s="7">
        <f t="shared" si="14"/>
        <v>10</v>
      </c>
      <c r="N26" s="36"/>
      <c r="O26" s="83">
        <f t="shared" si="15"/>
        <v>341</v>
      </c>
      <c r="P26" s="83">
        <f t="shared" si="16"/>
        <v>0</v>
      </c>
      <c r="Q26" s="83">
        <f t="shared" si="17"/>
        <v>445</v>
      </c>
      <c r="R26" s="83">
        <f t="shared" si="18"/>
        <v>511</v>
      </c>
      <c r="S26" s="83">
        <f t="shared" si="19"/>
        <v>530</v>
      </c>
      <c r="T26" s="73"/>
      <c r="U26" s="67">
        <f>IF(B26=C26,0,IF(S26&lt;&gt;"-",(S26)/Přehled!$A$1,0))</f>
        <v>1.2619047619047619</v>
      </c>
    </row>
    <row r="27" spans="1:21" x14ac:dyDescent="0.25">
      <c r="A27" s="55">
        <v>25</v>
      </c>
      <c r="B27" s="34">
        <v>1811</v>
      </c>
      <c r="C27" s="7"/>
      <c r="D27" s="56">
        <v>395</v>
      </c>
      <c r="E27" s="41">
        <f t="shared" si="10"/>
        <v>200</v>
      </c>
      <c r="F27" s="41">
        <f t="shared" si="11"/>
        <v>65</v>
      </c>
      <c r="G27" s="41">
        <f t="shared" si="12"/>
        <v>15</v>
      </c>
      <c r="H27" s="7">
        <f t="shared" si="13"/>
        <v>5</v>
      </c>
      <c r="I27" s="34">
        <f t="shared" si="14"/>
        <v>751</v>
      </c>
      <c r="J27" s="41">
        <f t="shared" si="14"/>
        <v>380</v>
      </c>
      <c r="K27" s="41">
        <f t="shared" si="14"/>
        <v>124</v>
      </c>
      <c r="L27" s="41">
        <f t="shared" si="14"/>
        <v>29</v>
      </c>
      <c r="M27" s="7">
        <f t="shared" si="14"/>
        <v>10</v>
      </c>
      <c r="N27" s="36"/>
      <c r="O27" s="83">
        <f t="shared" si="15"/>
        <v>309</v>
      </c>
      <c r="P27" s="83">
        <f t="shared" si="16"/>
        <v>0</v>
      </c>
      <c r="Q27" s="83">
        <f t="shared" si="17"/>
        <v>432</v>
      </c>
      <c r="R27" s="83">
        <f t="shared" si="18"/>
        <v>498</v>
      </c>
      <c r="S27" s="83">
        <f t="shared" si="19"/>
        <v>517</v>
      </c>
      <c r="T27" s="73"/>
      <c r="U27" s="67">
        <f>IF(B27=C27,0,IF(S27&lt;&gt;"-",(S27)/Přehled!$A$1,0))</f>
        <v>1.230952380952381</v>
      </c>
    </row>
    <row r="28" spans="1:21" x14ac:dyDescent="0.25">
      <c r="A28" s="55">
        <v>26</v>
      </c>
      <c r="B28" s="34">
        <v>1856</v>
      </c>
      <c r="C28" s="7"/>
      <c r="D28" s="56">
        <v>415</v>
      </c>
      <c r="E28" s="41">
        <f t="shared" si="10"/>
        <v>210</v>
      </c>
      <c r="F28" s="41">
        <f t="shared" si="11"/>
        <v>70</v>
      </c>
      <c r="G28" s="41">
        <f t="shared" si="12"/>
        <v>20</v>
      </c>
      <c r="H28" s="7">
        <f t="shared" si="13"/>
        <v>5</v>
      </c>
      <c r="I28" s="34">
        <f t="shared" si="14"/>
        <v>789</v>
      </c>
      <c r="J28" s="41">
        <f t="shared" si="14"/>
        <v>399</v>
      </c>
      <c r="K28" s="41">
        <f t="shared" si="14"/>
        <v>133</v>
      </c>
      <c r="L28" s="41">
        <f t="shared" si="14"/>
        <v>38</v>
      </c>
      <c r="M28" s="7">
        <f t="shared" si="14"/>
        <v>10</v>
      </c>
      <c r="N28" s="36"/>
      <c r="O28" s="83">
        <f t="shared" si="15"/>
        <v>278</v>
      </c>
      <c r="P28" s="83">
        <f t="shared" si="16"/>
        <v>0</v>
      </c>
      <c r="Q28" s="83">
        <f t="shared" si="17"/>
        <v>402</v>
      </c>
      <c r="R28" s="83">
        <f t="shared" si="18"/>
        <v>459</v>
      </c>
      <c r="S28" s="83">
        <f t="shared" si="19"/>
        <v>487</v>
      </c>
      <c r="T28" s="73"/>
      <c r="U28" s="67">
        <f>IF(B28=C28,0,IF(S28&lt;&gt;"-",(S28)/Přehled!$A$1,0))</f>
        <v>1.1595238095238096</v>
      </c>
    </row>
    <row r="29" spans="1:21" x14ac:dyDescent="0.25">
      <c r="A29" s="55">
        <v>27</v>
      </c>
      <c r="B29" s="34">
        <v>1903</v>
      </c>
      <c r="C29" s="7"/>
      <c r="D29" s="56">
        <v>435</v>
      </c>
      <c r="E29" s="41">
        <f t="shared" si="10"/>
        <v>220</v>
      </c>
      <c r="F29" s="41">
        <f t="shared" si="11"/>
        <v>75</v>
      </c>
      <c r="G29" s="41">
        <f t="shared" si="12"/>
        <v>20</v>
      </c>
      <c r="H29" s="7">
        <f t="shared" si="13"/>
        <v>5</v>
      </c>
      <c r="I29" s="34">
        <f t="shared" si="14"/>
        <v>827</v>
      </c>
      <c r="J29" s="41">
        <f t="shared" si="14"/>
        <v>418</v>
      </c>
      <c r="K29" s="41">
        <f t="shared" si="14"/>
        <v>143</v>
      </c>
      <c r="L29" s="41">
        <f t="shared" si="14"/>
        <v>38</v>
      </c>
      <c r="M29" s="7">
        <f t="shared" si="14"/>
        <v>10</v>
      </c>
      <c r="N29" s="36"/>
      <c r="O29" s="83">
        <f t="shared" si="15"/>
        <v>249</v>
      </c>
      <c r="P29" s="83">
        <f t="shared" si="16"/>
        <v>0</v>
      </c>
      <c r="Q29" s="83">
        <f t="shared" si="17"/>
        <v>372</v>
      </c>
      <c r="R29" s="83">
        <f t="shared" si="18"/>
        <v>439</v>
      </c>
      <c r="S29" s="83">
        <f t="shared" si="19"/>
        <v>467</v>
      </c>
      <c r="T29" s="73"/>
      <c r="U29" s="67">
        <f>IF(B29=C29,0,IF(S29&lt;&gt;"-",(S29)/Přehled!$A$1,0))</f>
        <v>1.111904761904762</v>
      </c>
    </row>
    <row r="30" spans="1:21" x14ac:dyDescent="0.25">
      <c r="A30" s="55">
        <v>28</v>
      </c>
      <c r="B30" s="34">
        <v>1950</v>
      </c>
      <c r="C30" s="7"/>
      <c r="D30" s="56">
        <v>455</v>
      </c>
      <c r="E30" s="41">
        <f t="shared" si="10"/>
        <v>230</v>
      </c>
      <c r="F30" s="41">
        <f t="shared" si="11"/>
        <v>75</v>
      </c>
      <c r="G30" s="41">
        <f t="shared" si="12"/>
        <v>20</v>
      </c>
      <c r="H30" s="7">
        <f t="shared" si="13"/>
        <v>5</v>
      </c>
      <c r="I30" s="34">
        <f t="shared" si="14"/>
        <v>865</v>
      </c>
      <c r="J30" s="41">
        <f t="shared" si="14"/>
        <v>437</v>
      </c>
      <c r="K30" s="41">
        <f t="shared" si="14"/>
        <v>143</v>
      </c>
      <c r="L30" s="41">
        <f t="shared" si="14"/>
        <v>38</v>
      </c>
      <c r="M30" s="7">
        <f t="shared" si="14"/>
        <v>10</v>
      </c>
      <c r="N30" s="36"/>
      <c r="O30" s="83">
        <f t="shared" si="15"/>
        <v>220</v>
      </c>
      <c r="P30" s="83">
        <f t="shared" si="16"/>
        <v>0</v>
      </c>
      <c r="Q30" s="83">
        <f t="shared" si="17"/>
        <v>362</v>
      </c>
      <c r="R30" s="83">
        <f t="shared" si="18"/>
        <v>429</v>
      </c>
      <c r="S30" s="83">
        <f t="shared" si="19"/>
        <v>457</v>
      </c>
      <c r="T30" s="73"/>
      <c r="U30" s="67">
        <f>IF(B30=C30,0,IF(S30&lt;&gt;"-",(S30)/Přehled!$A$1,0))</f>
        <v>1.088095238095238</v>
      </c>
    </row>
    <row r="31" spans="1:21" x14ac:dyDescent="0.25">
      <c r="A31" s="55">
        <v>29</v>
      </c>
      <c r="B31" s="34">
        <v>1999</v>
      </c>
      <c r="C31" s="7"/>
      <c r="D31" s="56">
        <v>470</v>
      </c>
      <c r="E31" s="41">
        <f t="shared" si="10"/>
        <v>235</v>
      </c>
      <c r="F31" s="41">
        <f t="shared" si="11"/>
        <v>80</v>
      </c>
      <c r="G31" s="41">
        <f t="shared" si="12"/>
        <v>20</v>
      </c>
      <c r="H31" s="7">
        <f t="shared" si="13"/>
        <v>5</v>
      </c>
      <c r="I31" s="34">
        <f t="shared" si="14"/>
        <v>893</v>
      </c>
      <c r="J31" s="41">
        <f t="shared" si="14"/>
        <v>447</v>
      </c>
      <c r="K31" s="41">
        <f t="shared" si="14"/>
        <v>152</v>
      </c>
      <c r="L31" s="41">
        <f t="shared" si="14"/>
        <v>38</v>
      </c>
      <c r="M31" s="7">
        <f t="shared" si="14"/>
        <v>10</v>
      </c>
      <c r="N31" s="36"/>
      <c r="O31" s="83">
        <f t="shared" si="15"/>
        <v>213</v>
      </c>
      <c r="P31" s="83">
        <f t="shared" si="16"/>
        <v>0</v>
      </c>
      <c r="Q31" s="83">
        <f t="shared" si="17"/>
        <v>355</v>
      </c>
      <c r="R31" s="83">
        <f t="shared" si="18"/>
        <v>431</v>
      </c>
      <c r="S31" s="83">
        <f t="shared" si="19"/>
        <v>459</v>
      </c>
      <c r="T31" s="73"/>
      <c r="U31" s="67">
        <f>IF(B31=C31,0,IF(S31&lt;&gt;"-",(S31)/Přehled!$A$1,0))</f>
        <v>1.0928571428571427</v>
      </c>
    </row>
    <row r="32" spans="1:21" x14ac:dyDescent="0.25">
      <c r="A32" s="55">
        <v>30</v>
      </c>
      <c r="B32" s="34">
        <v>2049</v>
      </c>
      <c r="C32" s="7"/>
      <c r="D32" s="56">
        <v>490</v>
      </c>
      <c r="E32" s="41">
        <f t="shared" si="10"/>
        <v>245</v>
      </c>
      <c r="F32" s="41">
        <f t="shared" si="11"/>
        <v>80</v>
      </c>
      <c r="G32" s="41">
        <f t="shared" si="12"/>
        <v>20</v>
      </c>
      <c r="H32" s="7">
        <f t="shared" si="13"/>
        <v>5</v>
      </c>
      <c r="I32" s="34">
        <f t="shared" si="14"/>
        <v>931</v>
      </c>
      <c r="J32" s="41">
        <f t="shared" si="14"/>
        <v>466</v>
      </c>
      <c r="K32" s="41">
        <f t="shared" si="14"/>
        <v>152</v>
      </c>
      <c r="L32" s="41">
        <f t="shared" si="14"/>
        <v>38</v>
      </c>
      <c r="M32" s="7">
        <f t="shared" si="14"/>
        <v>10</v>
      </c>
      <c r="N32" s="36"/>
      <c r="O32" s="83">
        <f t="shared" si="15"/>
        <v>187</v>
      </c>
      <c r="P32" s="83">
        <f t="shared" si="16"/>
        <v>0</v>
      </c>
      <c r="Q32" s="83">
        <f t="shared" si="17"/>
        <v>348</v>
      </c>
      <c r="R32" s="83">
        <f t="shared" si="18"/>
        <v>424</v>
      </c>
      <c r="S32" s="83">
        <f t="shared" si="19"/>
        <v>452</v>
      </c>
      <c r="T32" s="73"/>
      <c r="U32" s="67">
        <f>IF(B32=C32,0,IF(S32&lt;&gt;"-",(S32)/Přehled!$A$1,0))</f>
        <v>1.0761904761904761</v>
      </c>
    </row>
    <row r="33" spans="1:21" x14ac:dyDescent="0.25">
      <c r="A33" s="50">
        <v>31</v>
      </c>
      <c r="B33" s="51">
        <v>2100</v>
      </c>
      <c r="C33" s="52"/>
      <c r="D33" s="53">
        <v>510</v>
      </c>
      <c r="E33" s="54">
        <f t="shared" si="10"/>
        <v>255</v>
      </c>
      <c r="F33" s="54">
        <f t="shared" si="11"/>
        <v>85</v>
      </c>
      <c r="G33" s="54">
        <f t="shared" si="12"/>
        <v>20</v>
      </c>
      <c r="H33" s="52">
        <f t="shared" si="13"/>
        <v>5</v>
      </c>
      <c r="I33" s="51">
        <f t="shared" si="14"/>
        <v>969</v>
      </c>
      <c r="J33" s="54">
        <f t="shared" si="14"/>
        <v>485</v>
      </c>
      <c r="K33" s="54">
        <f t="shared" si="14"/>
        <v>162</v>
      </c>
      <c r="L33" s="54">
        <f t="shared" si="14"/>
        <v>38</v>
      </c>
      <c r="M33" s="52">
        <f t="shared" si="14"/>
        <v>10</v>
      </c>
      <c r="N33" s="36"/>
      <c r="O33" s="83">
        <f t="shared" si="15"/>
        <v>162</v>
      </c>
      <c r="P33" s="83">
        <f t="shared" si="16"/>
        <v>0</v>
      </c>
      <c r="Q33" s="83">
        <f t="shared" si="17"/>
        <v>322</v>
      </c>
      <c r="R33" s="83">
        <f t="shared" si="18"/>
        <v>408</v>
      </c>
      <c r="S33" s="83">
        <f t="shared" si="19"/>
        <v>436</v>
      </c>
      <c r="T33" s="73"/>
      <c r="U33" s="67">
        <f>IF(B33=C33,0,IF(S33&lt;&gt;"-",(S33)/Přehled!$A$1,0))</f>
        <v>1.0380952380952382</v>
      </c>
    </row>
    <row r="34" spans="1:21" x14ac:dyDescent="0.25">
      <c r="A34" s="55">
        <v>32</v>
      </c>
      <c r="B34" s="34">
        <v>2152</v>
      </c>
      <c r="C34" s="7"/>
      <c r="D34" s="56">
        <v>535</v>
      </c>
      <c r="E34" s="41">
        <f t="shared" si="10"/>
        <v>270</v>
      </c>
      <c r="F34" s="41">
        <f t="shared" si="11"/>
        <v>90</v>
      </c>
      <c r="G34" s="41">
        <f t="shared" si="12"/>
        <v>25</v>
      </c>
      <c r="H34" s="7">
        <f t="shared" si="13"/>
        <v>5</v>
      </c>
      <c r="I34" s="34">
        <f t="shared" si="14"/>
        <v>1017</v>
      </c>
      <c r="J34" s="41">
        <f t="shared" si="14"/>
        <v>513</v>
      </c>
      <c r="K34" s="41">
        <f t="shared" si="14"/>
        <v>171</v>
      </c>
      <c r="L34" s="41">
        <f t="shared" si="14"/>
        <v>48</v>
      </c>
      <c r="M34" s="7">
        <f t="shared" si="14"/>
        <v>10</v>
      </c>
      <c r="N34" s="36"/>
      <c r="O34" s="83">
        <f t="shared" si="15"/>
        <v>118</v>
      </c>
      <c r="P34" s="83">
        <f t="shared" si="16"/>
        <v>0</v>
      </c>
      <c r="Q34" s="83">
        <f t="shared" si="17"/>
        <v>280</v>
      </c>
      <c r="R34" s="83">
        <f t="shared" si="18"/>
        <v>355</v>
      </c>
      <c r="S34" s="83">
        <f t="shared" si="19"/>
        <v>393</v>
      </c>
      <c r="T34" s="73"/>
      <c r="U34" s="67">
        <f>IF(B34=C34,0,IF(S34&lt;&gt;"-",(S34)/Přehled!$A$1,0))</f>
        <v>0.93571428571428572</v>
      </c>
    </row>
    <row r="35" spans="1:21" x14ac:dyDescent="0.25">
      <c r="A35" s="55">
        <v>33</v>
      </c>
      <c r="B35" s="34">
        <v>2206</v>
      </c>
      <c r="C35" s="7"/>
      <c r="D35" s="56">
        <v>550</v>
      </c>
      <c r="E35" s="41">
        <f t="shared" si="10"/>
        <v>275</v>
      </c>
      <c r="F35" s="41">
        <f t="shared" si="11"/>
        <v>90</v>
      </c>
      <c r="G35" s="41">
        <f t="shared" si="12"/>
        <v>25</v>
      </c>
      <c r="H35" s="7">
        <f t="shared" si="13"/>
        <v>5</v>
      </c>
      <c r="I35" s="34">
        <f t="shared" si="14"/>
        <v>1045</v>
      </c>
      <c r="J35" s="41">
        <f t="shared" si="14"/>
        <v>523</v>
      </c>
      <c r="K35" s="41">
        <f t="shared" si="14"/>
        <v>171</v>
      </c>
      <c r="L35" s="41">
        <f t="shared" si="14"/>
        <v>48</v>
      </c>
      <c r="M35" s="7">
        <f t="shared" si="14"/>
        <v>10</v>
      </c>
      <c r="N35" s="36"/>
      <c r="O35" s="35">
        <f t="shared" si="15"/>
        <v>116</v>
      </c>
      <c r="P35" s="35">
        <f t="shared" si="16"/>
        <v>0</v>
      </c>
      <c r="Q35" s="35">
        <f t="shared" si="17"/>
        <v>296</v>
      </c>
      <c r="R35" s="35">
        <f t="shared" si="18"/>
        <v>371</v>
      </c>
      <c r="S35" s="35">
        <f t="shared" si="19"/>
        <v>409</v>
      </c>
      <c r="T35" s="22"/>
      <c r="U35" s="67">
        <f>IF(B35=C35,0,IF(S35&lt;&gt;"-",(S35)/Přehled!$A$1,0))</f>
        <v>0.97380952380952379</v>
      </c>
    </row>
    <row r="36" spans="1:21" x14ac:dyDescent="0.25">
      <c r="A36" s="55">
        <v>34</v>
      </c>
      <c r="B36" s="34">
        <v>2261</v>
      </c>
      <c r="C36" s="7"/>
      <c r="D36" s="56">
        <v>575</v>
      </c>
      <c r="E36" s="41">
        <f t="shared" si="10"/>
        <v>290</v>
      </c>
      <c r="F36" s="41">
        <f t="shared" si="11"/>
        <v>95</v>
      </c>
      <c r="G36" s="41">
        <f t="shared" si="12"/>
        <v>25</v>
      </c>
      <c r="H36" s="7">
        <f t="shared" si="13"/>
        <v>5</v>
      </c>
      <c r="I36" s="34">
        <f t="shared" si="14"/>
        <v>1093</v>
      </c>
      <c r="J36" s="41">
        <f t="shared" si="14"/>
        <v>551</v>
      </c>
      <c r="K36" s="41">
        <f t="shared" si="14"/>
        <v>181</v>
      </c>
      <c r="L36" s="41">
        <f t="shared" si="14"/>
        <v>48</v>
      </c>
      <c r="M36" s="7">
        <f t="shared" si="14"/>
        <v>10</v>
      </c>
      <c r="N36" s="36"/>
      <c r="O36" s="35">
        <f t="shared" si="15"/>
        <v>75</v>
      </c>
      <c r="P36" s="35">
        <f t="shared" si="16"/>
        <v>0</v>
      </c>
      <c r="Q36" s="35">
        <f t="shared" si="17"/>
        <v>255</v>
      </c>
      <c r="R36" s="35">
        <f t="shared" si="18"/>
        <v>340</v>
      </c>
      <c r="S36" s="35">
        <f t="shared" si="19"/>
        <v>378</v>
      </c>
      <c r="T36" s="22"/>
      <c r="U36" s="67">
        <f>IF(B36=C36,0,IF(S36&lt;&gt;"-",(S36)/Přehled!$A$1,0))</f>
        <v>0.9</v>
      </c>
    </row>
    <row r="37" spans="1:21" x14ac:dyDescent="0.25">
      <c r="A37" s="55">
        <v>35</v>
      </c>
      <c r="B37" s="34">
        <v>2318</v>
      </c>
      <c r="C37" s="7"/>
      <c r="D37" s="56">
        <v>595</v>
      </c>
      <c r="E37" s="41">
        <f t="shared" si="10"/>
        <v>300</v>
      </c>
      <c r="F37" s="41">
        <f t="shared" si="11"/>
        <v>100</v>
      </c>
      <c r="G37" s="41">
        <f t="shared" si="12"/>
        <v>25</v>
      </c>
      <c r="H37" s="7">
        <f t="shared" si="13"/>
        <v>5</v>
      </c>
      <c r="I37" s="34">
        <f t="shared" si="14"/>
        <v>1131</v>
      </c>
      <c r="J37" s="41">
        <f t="shared" si="14"/>
        <v>570</v>
      </c>
      <c r="K37" s="41">
        <f t="shared" si="14"/>
        <v>190</v>
      </c>
      <c r="L37" s="41">
        <f t="shared" si="14"/>
        <v>48</v>
      </c>
      <c r="M37" s="7">
        <f t="shared" si="14"/>
        <v>10</v>
      </c>
      <c r="N37" s="36"/>
      <c r="O37" s="35">
        <f t="shared" si="15"/>
        <v>56</v>
      </c>
      <c r="P37" s="35">
        <f t="shared" si="16"/>
        <v>0</v>
      </c>
      <c r="Q37" s="35">
        <f t="shared" si="17"/>
        <v>237</v>
      </c>
      <c r="R37" s="35">
        <f t="shared" si="18"/>
        <v>331</v>
      </c>
      <c r="S37" s="35">
        <f t="shared" si="19"/>
        <v>369</v>
      </c>
      <c r="T37" s="22"/>
      <c r="U37" s="67">
        <f>IF(B37=C37,0,IF(S37&lt;&gt;"-",(S37)/Přehled!$A$1,0))</f>
        <v>0.87857142857142856</v>
      </c>
    </row>
    <row r="38" spans="1:21" x14ac:dyDescent="0.25">
      <c r="A38" s="55">
        <v>36</v>
      </c>
      <c r="B38" s="34">
        <v>2376</v>
      </c>
      <c r="C38" s="7"/>
      <c r="D38" s="56">
        <v>615</v>
      </c>
      <c r="E38" s="41">
        <f t="shared" si="10"/>
        <v>310</v>
      </c>
      <c r="F38" s="41">
        <f t="shared" si="11"/>
        <v>105</v>
      </c>
      <c r="G38" s="41">
        <f t="shared" si="12"/>
        <v>25</v>
      </c>
      <c r="H38" s="7">
        <f t="shared" si="13"/>
        <v>5</v>
      </c>
      <c r="I38" s="34">
        <f t="shared" si="14"/>
        <v>1169</v>
      </c>
      <c r="J38" s="41">
        <f t="shared" si="14"/>
        <v>589</v>
      </c>
      <c r="K38" s="41">
        <f t="shared" si="14"/>
        <v>200</v>
      </c>
      <c r="L38" s="41">
        <f t="shared" si="14"/>
        <v>48</v>
      </c>
      <c r="M38" s="7">
        <f t="shared" si="14"/>
        <v>10</v>
      </c>
      <c r="N38" s="36"/>
      <c r="O38" s="35">
        <f t="shared" si="15"/>
        <v>38</v>
      </c>
      <c r="P38" s="35">
        <f t="shared" si="16"/>
        <v>0</v>
      </c>
      <c r="Q38" s="35">
        <f t="shared" si="17"/>
        <v>218</v>
      </c>
      <c r="R38" s="35">
        <f t="shared" si="18"/>
        <v>322</v>
      </c>
      <c r="S38" s="35">
        <f t="shared" si="19"/>
        <v>360</v>
      </c>
      <c r="T38" s="22"/>
      <c r="U38" s="67">
        <f>IF(B38=C38,0,IF(S38&lt;&gt;"-",(S38)/Přehled!$A$1,0))</f>
        <v>0.8571428571428571</v>
      </c>
    </row>
    <row r="39" spans="1:21" x14ac:dyDescent="0.25">
      <c r="A39" s="55">
        <v>37</v>
      </c>
      <c r="B39" s="34">
        <v>2435</v>
      </c>
      <c r="C39" s="7"/>
      <c r="D39" s="56">
        <v>635</v>
      </c>
      <c r="E39" s="41">
        <f t="shared" si="10"/>
        <v>320</v>
      </c>
      <c r="F39" s="41">
        <f t="shared" si="11"/>
        <v>105</v>
      </c>
      <c r="G39" s="41">
        <f t="shared" si="12"/>
        <v>25</v>
      </c>
      <c r="H39" s="7">
        <f t="shared" si="13"/>
        <v>5</v>
      </c>
      <c r="I39" s="34">
        <f t="shared" si="14"/>
        <v>1207</v>
      </c>
      <c r="J39" s="41">
        <f t="shared" si="14"/>
        <v>608</v>
      </c>
      <c r="K39" s="41">
        <f t="shared" si="14"/>
        <v>200</v>
      </c>
      <c r="L39" s="41">
        <f t="shared" si="14"/>
        <v>48</v>
      </c>
      <c r="M39" s="7">
        <f t="shared" si="14"/>
        <v>10</v>
      </c>
      <c r="N39" s="36"/>
      <c r="O39" s="35">
        <f t="shared" si="15"/>
        <v>21</v>
      </c>
      <c r="P39" s="35">
        <f t="shared" si="16"/>
        <v>0</v>
      </c>
      <c r="Q39" s="35">
        <f t="shared" si="17"/>
        <v>220</v>
      </c>
      <c r="R39" s="35">
        <f t="shared" si="18"/>
        <v>324</v>
      </c>
      <c r="S39" s="35">
        <f t="shared" si="19"/>
        <v>362</v>
      </c>
      <c r="T39" s="22"/>
      <c r="U39" s="67">
        <f>IF(B39=C39,0,IF(S39&lt;&gt;"-",(S39)/Přehled!$A$1,0))</f>
        <v>0.86190476190476195</v>
      </c>
    </row>
    <row r="40" spans="1:21" x14ac:dyDescent="0.25">
      <c r="A40" s="55">
        <v>38</v>
      </c>
      <c r="B40" s="34">
        <v>2496</v>
      </c>
      <c r="C40" s="7"/>
      <c r="D40" s="56">
        <v>655</v>
      </c>
      <c r="E40" s="41">
        <f t="shared" si="10"/>
        <v>330</v>
      </c>
      <c r="F40" s="41">
        <f t="shared" si="11"/>
        <v>110</v>
      </c>
      <c r="G40" s="41">
        <f t="shared" si="12"/>
        <v>30</v>
      </c>
      <c r="H40" s="7">
        <f t="shared" si="13"/>
        <v>5</v>
      </c>
      <c r="I40" s="34">
        <f t="shared" si="14"/>
        <v>1245</v>
      </c>
      <c r="J40" s="41">
        <f t="shared" si="14"/>
        <v>627</v>
      </c>
      <c r="K40" s="41">
        <f t="shared" si="14"/>
        <v>209</v>
      </c>
      <c r="L40" s="41">
        <f t="shared" si="14"/>
        <v>57</v>
      </c>
      <c r="M40" s="7">
        <f t="shared" si="14"/>
        <v>10</v>
      </c>
      <c r="N40" s="36"/>
      <c r="O40" s="35">
        <f t="shared" si="15"/>
        <v>6</v>
      </c>
      <c r="P40" s="35">
        <f t="shared" si="16"/>
        <v>0</v>
      </c>
      <c r="Q40" s="35">
        <f t="shared" si="17"/>
        <v>206</v>
      </c>
      <c r="R40" s="35">
        <f t="shared" si="18"/>
        <v>301</v>
      </c>
      <c r="S40" s="35">
        <f t="shared" si="19"/>
        <v>348</v>
      </c>
      <c r="T40" s="22"/>
      <c r="U40" s="67">
        <f>IF(B40=C40,0,IF(S40&lt;&gt;"-",(S40)/Přehled!$A$1,0))</f>
        <v>0.82857142857142863</v>
      </c>
    </row>
    <row r="41" spans="1:21" x14ac:dyDescent="0.25">
      <c r="A41" s="55">
        <v>39</v>
      </c>
      <c r="B41" s="34">
        <v>2559</v>
      </c>
      <c r="C41" s="7"/>
      <c r="D41" s="56">
        <v>675</v>
      </c>
      <c r="E41" s="41">
        <f t="shared" si="10"/>
        <v>340</v>
      </c>
      <c r="F41" s="41">
        <f t="shared" si="11"/>
        <v>115</v>
      </c>
      <c r="G41" s="41">
        <f t="shared" si="12"/>
        <v>30</v>
      </c>
      <c r="H41" s="7">
        <f t="shared" si="13"/>
        <v>5</v>
      </c>
      <c r="I41" s="34">
        <f t="shared" si="14"/>
        <v>1283</v>
      </c>
      <c r="J41" s="41">
        <f t="shared" si="14"/>
        <v>646</v>
      </c>
      <c r="K41" s="41">
        <f t="shared" si="14"/>
        <v>219</v>
      </c>
      <c r="L41" s="41">
        <f t="shared" si="14"/>
        <v>57</v>
      </c>
      <c r="M41" s="7">
        <f t="shared" si="14"/>
        <v>10</v>
      </c>
      <c r="N41" s="36"/>
      <c r="O41" s="35">
        <f t="shared" si="15"/>
        <v>0</v>
      </c>
      <c r="P41" s="35">
        <f t="shared" si="16"/>
        <v>0</v>
      </c>
      <c r="Q41" s="35">
        <f t="shared" si="17"/>
        <v>192</v>
      </c>
      <c r="R41" s="35">
        <f t="shared" si="18"/>
        <v>297</v>
      </c>
      <c r="S41" s="35">
        <f t="shared" si="19"/>
        <v>344</v>
      </c>
      <c r="T41" s="22"/>
      <c r="U41" s="67">
        <f>IF(B41=C41,0,IF(S41&lt;&gt;"-",(S41)/Přehled!$A$1,0))</f>
        <v>0.81904761904761902</v>
      </c>
    </row>
    <row r="42" spans="1:21" x14ac:dyDescent="0.25">
      <c r="A42" s="55">
        <v>40</v>
      </c>
      <c r="B42" s="34">
        <v>2622</v>
      </c>
      <c r="C42" s="7"/>
      <c r="D42" s="56">
        <v>700</v>
      </c>
      <c r="E42" s="41">
        <f t="shared" si="10"/>
        <v>350</v>
      </c>
      <c r="F42" s="41">
        <f t="shared" si="11"/>
        <v>115</v>
      </c>
      <c r="G42" s="41">
        <f t="shared" si="12"/>
        <v>30</v>
      </c>
      <c r="H42" s="7">
        <f t="shared" si="13"/>
        <v>5</v>
      </c>
      <c r="I42" s="34">
        <f t="shared" si="14"/>
        <v>1330</v>
      </c>
      <c r="J42" s="41">
        <f t="shared" si="14"/>
        <v>665</v>
      </c>
      <c r="K42" s="41">
        <f t="shared" si="14"/>
        <v>219</v>
      </c>
      <c r="L42" s="41">
        <f t="shared" si="14"/>
        <v>57</v>
      </c>
      <c r="M42" s="7">
        <f t="shared" si="14"/>
        <v>10</v>
      </c>
      <c r="N42" s="36"/>
      <c r="O42" s="35">
        <f t="shared" si="15"/>
        <v>0</v>
      </c>
      <c r="P42" s="35">
        <f t="shared" si="16"/>
        <v>0</v>
      </c>
      <c r="Q42" s="35">
        <f t="shared" si="17"/>
        <v>189</v>
      </c>
      <c r="R42" s="35">
        <f t="shared" si="18"/>
        <v>294</v>
      </c>
      <c r="S42" s="35">
        <f t="shared" si="19"/>
        <v>341</v>
      </c>
      <c r="T42" s="22"/>
      <c r="U42" s="67">
        <f>IF(B42=C42,0,IF(S42&lt;&gt;"-",(S42)/Přehled!$A$1,0))</f>
        <v>0.81190476190476191</v>
      </c>
    </row>
    <row r="43" spans="1:21" x14ac:dyDescent="0.25">
      <c r="A43" s="55">
        <v>41</v>
      </c>
      <c r="B43" s="34">
        <v>2688</v>
      </c>
      <c r="C43" s="7"/>
      <c r="D43" s="56">
        <v>720</v>
      </c>
      <c r="E43" s="41">
        <f t="shared" si="10"/>
        <v>360</v>
      </c>
      <c r="F43" s="41">
        <f t="shared" si="11"/>
        <v>120</v>
      </c>
      <c r="G43" s="41">
        <f t="shared" si="12"/>
        <v>30</v>
      </c>
      <c r="H43" s="7">
        <f t="shared" si="13"/>
        <v>5</v>
      </c>
      <c r="I43" s="34">
        <f t="shared" si="14"/>
        <v>1368</v>
      </c>
      <c r="J43" s="41">
        <f t="shared" si="14"/>
        <v>684</v>
      </c>
      <c r="K43" s="41">
        <f t="shared" si="14"/>
        <v>228</v>
      </c>
      <c r="L43" s="41">
        <f t="shared" si="14"/>
        <v>57</v>
      </c>
      <c r="M43" s="7">
        <f t="shared" si="14"/>
        <v>10</v>
      </c>
      <c r="N43" s="36"/>
      <c r="O43" s="35">
        <f t="shared" si="15"/>
        <v>0</v>
      </c>
      <c r="P43" s="35">
        <f t="shared" si="16"/>
        <v>0</v>
      </c>
      <c r="Q43" s="35">
        <f t="shared" si="17"/>
        <v>180</v>
      </c>
      <c r="R43" s="35">
        <f t="shared" si="18"/>
        <v>294</v>
      </c>
      <c r="S43" s="35">
        <f t="shared" si="19"/>
        <v>341</v>
      </c>
      <c r="T43" s="22"/>
      <c r="U43" s="67">
        <f>IF(B43=C43,0,IF(S43&lt;&gt;"-",(S43)/Přehled!$A$1,0))</f>
        <v>0.81190476190476191</v>
      </c>
    </row>
    <row r="44" spans="1:21" x14ac:dyDescent="0.25">
      <c r="A44" s="55">
        <v>42</v>
      </c>
      <c r="B44" s="34">
        <v>2755</v>
      </c>
      <c r="C44" s="7"/>
      <c r="D44" s="56">
        <v>740</v>
      </c>
      <c r="E44" s="41">
        <f t="shared" si="10"/>
        <v>370</v>
      </c>
      <c r="F44" s="41">
        <f t="shared" si="11"/>
        <v>125</v>
      </c>
      <c r="G44" s="41">
        <f t="shared" si="12"/>
        <v>30</v>
      </c>
      <c r="H44" s="7">
        <f t="shared" si="13"/>
        <v>5</v>
      </c>
      <c r="I44" s="34">
        <f t="shared" si="14"/>
        <v>1406</v>
      </c>
      <c r="J44" s="41">
        <f t="shared" si="14"/>
        <v>703</v>
      </c>
      <c r="K44" s="41">
        <f t="shared" si="14"/>
        <v>238</v>
      </c>
      <c r="L44" s="41">
        <f t="shared" si="14"/>
        <v>57</v>
      </c>
      <c r="M44" s="7">
        <f t="shared" si="14"/>
        <v>10</v>
      </c>
      <c r="N44" s="36"/>
      <c r="O44" s="35">
        <f t="shared" si="15"/>
        <v>0</v>
      </c>
      <c r="P44" s="35">
        <f t="shared" si="16"/>
        <v>0</v>
      </c>
      <c r="Q44" s="35">
        <f t="shared" si="17"/>
        <v>170</v>
      </c>
      <c r="R44" s="35">
        <f t="shared" si="18"/>
        <v>294</v>
      </c>
      <c r="S44" s="35">
        <f t="shared" si="19"/>
        <v>341</v>
      </c>
      <c r="T44" s="22"/>
      <c r="U44" s="67">
        <f>IF(B44=C44,0,IF(S44&lt;&gt;"-",(S44)/Přehled!$A$1,0))</f>
        <v>0.81190476190476191</v>
      </c>
    </row>
    <row r="45" spans="1:21" x14ac:dyDescent="0.25">
      <c r="A45" s="55">
        <v>43</v>
      </c>
      <c r="B45" s="34">
        <v>2824</v>
      </c>
      <c r="C45" s="7"/>
      <c r="D45" s="56">
        <v>760</v>
      </c>
      <c r="E45" s="41">
        <f t="shared" si="10"/>
        <v>380</v>
      </c>
      <c r="F45" s="41">
        <f t="shared" si="11"/>
        <v>125</v>
      </c>
      <c r="G45" s="41">
        <f t="shared" si="12"/>
        <v>30</v>
      </c>
      <c r="H45" s="7">
        <f t="shared" si="13"/>
        <v>5</v>
      </c>
      <c r="I45" s="34">
        <f t="shared" si="14"/>
        <v>1444</v>
      </c>
      <c r="J45" s="41">
        <f t="shared" si="14"/>
        <v>722</v>
      </c>
      <c r="K45" s="41">
        <f t="shared" si="14"/>
        <v>238</v>
      </c>
      <c r="L45" s="41">
        <f t="shared" si="14"/>
        <v>57</v>
      </c>
      <c r="M45" s="7">
        <f t="shared" si="14"/>
        <v>10</v>
      </c>
      <c r="N45" s="36"/>
      <c r="O45" s="35">
        <f t="shared" si="15"/>
        <v>0</v>
      </c>
      <c r="P45" s="35">
        <f t="shared" si="16"/>
        <v>0</v>
      </c>
      <c r="Q45" s="35">
        <f t="shared" si="17"/>
        <v>182</v>
      </c>
      <c r="R45" s="35">
        <f t="shared" si="18"/>
        <v>306</v>
      </c>
      <c r="S45" s="35">
        <f t="shared" si="19"/>
        <v>353</v>
      </c>
      <c r="T45" s="22"/>
      <c r="U45" s="67">
        <f>IF(B45=C45,0,IF(S45&lt;&gt;"-",(S45)/Přehled!$A$1,0))</f>
        <v>0.84047619047619049</v>
      </c>
    </row>
    <row r="46" spans="1:21" x14ac:dyDescent="0.25">
      <c r="A46" s="55">
        <v>44</v>
      </c>
      <c r="B46" s="34">
        <v>2895</v>
      </c>
      <c r="C46" s="7"/>
      <c r="D46" s="56">
        <v>785</v>
      </c>
      <c r="E46" s="41">
        <f t="shared" si="10"/>
        <v>395</v>
      </c>
      <c r="F46" s="41">
        <f t="shared" si="11"/>
        <v>130</v>
      </c>
      <c r="G46" s="41">
        <f t="shared" si="12"/>
        <v>35</v>
      </c>
      <c r="H46" s="7">
        <f t="shared" si="13"/>
        <v>5</v>
      </c>
      <c r="I46" s="34">
        <f t="shared" si="14"/>
        <v>1492</v>
      </c>
      <c r="J46" s="41">
        <f t="shared" si="14"/>
        <v>751</v>
      </c>
      <c r="K46" s="41">
        <f t="shared" si="14"/>
        <v>247</v>
      </c>
      <c r="L46" s="41">
        <f t="shared" si="14"/>
        <v>67</v>
      </c>
      <c r="M46" s="7">
        <f t="shared" si="14"/>
        <v>10</v>
      </c>
      <c r="N46" s="36"/>
      <c r="O46" s="35">
        <f t="shared" si="15"/>
        <v>0</v>
      </c>
      <c r="P46" s="35">
        <f t="shared" si="16"/>
        <v>0</v>
      </c>
      <c r="Q46" s="35">
        <f t="shared" si="17"/>
        <v>158</v>
      </c>
      <c r="R46" s="35">
        <f t="shared" si="18"/>
        <v>271</v>
      </c>
      <c r="S46" s="35">
        <f t="shared" si="19"/>
        <v>328</v>
      </c>
      <c r="T46" s="22"/>
      <c r="U46" s="67">
        <f>IF(B46=C46,0,IF(S46&lt;&gt;"-",(S46)/Přehled!$A$1,0))</f>
        <v>0.78095238095238095</v>
      </c>
    </row>
    <row r="47" spans="1:21" x14ac:dyDescent="0.25">
      <c r="A47" s="55">
        <v>45</v>
      </c>
      <c r="B47" s="34">
        <v>2967</v>
      </c>
      <c r="C47" s="7"/>
      <c r="D47" s="56">
        <v>805</v>
      </c>
      <c r="E47" s="41">
        <f t="shared" si="10"/>
        <v>405</v>
      </c>
      <c r="F47" s="41">
        <f t="shared" si="11"/>
        <v>135</v>
      </c>
      <c r="G47" s="41">
        <f t="shared" si="12"/>
        <v>35</v>
      </c>
      <c r="H47" s="7">
        <f t="shared" si="13"/>
        <v>5</v>
      </c>
      <c r="I47" s="34">
        <f t="shared" si="14"/>
        <v>1530</v>
      </c>
      <c r="J47" s="41">
        <f t="shared" si="14"/>
        <v>770</v>
      </c>
      <c r="K47" s="41">
        <f t="shared" si="14"/>
        <v>257</v>
      </c>
      <c r="L47" s="41">
        <f t="shared" si="14"/>
        <v>67</v>
      </c>
      <c r="M47" s="7">
        <f t="shared" si="14"/>
        <v>10</v>
      </c>
      <c r="N47" s="36"/>
      <c r="O47" s="35">
        <f t="shared" si="15"/>
        <v>0</v>
      </c>
      <c r="P47" s="35">
        <f t="shared" si="16"/>
        <v>0</v>
      </c>
      <c r="Q47" s="35">
        <f t="shared" si="17"/>
        <v>153</v>
      </c>
      <c r="R47" s="35">
        <f t="shared" si="18"/>
        <v>276</v>
      </c>
      <c r="S47" s="35">
        <f t="shared" si="19"/>
        <v>333</v>
      </c>
      <c r="T47" s="22"/>
      <c r="U47" s="67">
        <f>IF(B47=C47,0,IF(S47&lt;&gt;"-",(S47)/Přehled!$A$1,0))</f>
        <v>0.79285714285714282</v>
      </c>
    </row>
    <row r="48" spans="1:21" x14ac:dyDescent="0.25">
      <c r="A48" s="55">
        <v>46</v>
      </c>
      <c r="B48" s="34">
        <v>3041</v>
      </c>
      <c r="C48" s="7"/>
      <c r="D48" s="56">
        <v>825</v>
      </c>
      <c r="E48" s="41">
        <f t="shared" si="10"/>
        <v>415</v>
      </c>
      <c r="F48" s="41">
        <f t="shared" si="11"/>
        <v>140</v>
      </c>
      <c r="G48" s="41">
        <f t="shared" si="12"/>
        <v>35</v>
      </c>
      <c r="H48" s="7">
        <f t="shared" si="13"/>
        <v>5</v>
      </c>
      <c r="I48" s="34">
        <f t="shared" si="14"/>
        <v>1568</v>
      </c>
      <c r="J48" s="41">
        <f t="shared" si="14"/>
        <v>789</v>
      </c>
      <c r="K48" s="41">
        <f t="shared" si="14"/>
        <v>266</v>
      </c>
      <c r="L48" s="41">
        <f t="shared" si="14"/>
        <v>67</v>
      </c>
      <c r="M48" s="7">
        <f t="shared" si="14"/>
        <v>10</v>
      </c>
      <c r="N48" s="36"/>
      <c r="O48" s="35">
        <f t="shared" si="15"/>
        <v>0</v>
      </c>
      <c r="P48" s="35">
        <f t="shared" si="16"/>
        <v>0</v>
      </c>
      <c r="Q48" s="35">
        <f t="shared" si="17"/>
        <v>152</v>
      </c>
      <c r="R48" s="35">
        <f t="shared" si="18"/>
        <v>284</v>
      </c>
      <c r="S48" s="35">
        <f t="shared" si="19"/>
        <v>341</v>
      </c>
      <c r="T48" s="22"/>
      <c r="U48" s="67">
        <f>IF(B48=C48,0,IF(S48&lt;&gt;"-",(S48)/Přehled!$A$1,0))</f>
        <v>0.81190476190476191</v>
      </c>
    </row>
    <row r="49" spans="1:21" x14ac:dyDescent="0.25">
      <c r="A49" s="55">
        <v>47</v>
      </c>
      <c r="B49" s="34">
        <v>3117</v>
      </c>
      <c r="C49" s="7"/>
      <c r="D49" s="56">
        <v>850</v>
      </c>
      <c r="E49" s="41">
        <f t="shared" si="10"/>
        <v>425</v>
      </c>
      <c r="F49" s="41">
        <f t="shared" si="11"/>
        <v>140</v>
      </c>
      <c r="G49" s="41">
        <f t="shared" si="12"/>
        <v>35</v>
      </c>
      <c r="H49" s="7">
        <f t="shared" si="13"/>
        <v>5</v>
      </c>
      <c r="I49" s="34">
        <f t="shared" si="14"/>
        <v>1615</v>
      </c>
      <c r="J49" s="41">
        <f t="shared" si="14"/>
        <v>808</v>
      </c>
      <c r="K49" s="41">
        <f t="shared" si="14"/>
        <v>266</v>
      </c>
      <c r="L49" s="41">
        <f t="shared" si="14"/>
        <v>67</v>
      </c>
      <c r="M49" s="7">
        <f t="shared" si="14"/>
        <v>10</v>
      </c>
      <c r="N49" s="36"/>
      <c r="O49" s="35">
        <f t="shared" si="15"/>
        <v>0</v>
      </c>
      <c r="P49" s="35">
        <f t="shared" si="16"/>
        <v>0</v>
      </c>
      <c r="Q49" s="35">
        <f t="shared" si="17"/>
        <v>162</v>
      </c>
      <c r="R49" s="35">
        <f t="shared" si="18"/>
        <v>294</v>
      </c>
      <c r="S49" s="35">
        <f t="shared" si="19"/>
        <v>351</v>
      </c>
      <c r="T49" s="22"/>
      <c r="U49" s="67">
        <f>IF(B49=C49,0,IF(S49&lt;&gt;"-",(S49)/Přehled!$A$1,0))</f>
        <v>0.83571428571428574</v>
      </c>
    </row>
    <row r="50" spans="1:21" x14ac:dyDescent="0.25">
      <c r="A50" s="55">
        <v>48</v>
      </c>
      <c r="B50" s="34">
        <v>3195</v>
      </c>
      <c r="C50" s="7"/>
      <c r="D50" s="56">
        <v>870</v>
      </c>
      <c r="E50" s="41">
        <f t="shared" si="10"/>
        <v>435</v>
      </c>
      <c r="F50" s="41">
        <f t="shared" si="11"/>
        <v>145</v>
      </c>
      <c r="G50" s="41">
        <f t="shared" si="12"/>
        <v>35</v>
      </c>
      <c r="H50" s="7">
        <f t="shared" si="13"/>
        <v>5</v>
      </c>
      <c r="I50" s="34">
        <f t="shared" si="14"/>
        <v>1653</v>
      </c>
      <c r="J50" s="41">
        <f t="shared" si="14"/>
        <v>827</v>
      </c>
      <c r="K50" s="41">
        <f t="shared" si="14"/>
        <v>276</v>
      </c>
      <c r="L50" s="41">
        <f t="shared" si="14"/>
        <v>67</v>
      </c>
      <c r="M50" s="7">
        <f t="shared" si="14"/>
        <v>10</v>
      </c>
      <c r="N50" s="36"/>
      <c r="O50" s="35">
        <f t="shared" si="15"/>
        <v>0</v>
      </c>
      <c r="P50" s="35">
        <f t="shared" si="16"/>
        <v>0</v>
      </c>
      <c r="Q50" s="35">
        <f t="shared" si="17"/>
        <v>163</v>
      </c>
      <c r="R50" s="35">
        <f t="shared" si="18"/>
        <v>305</v>
      </c>
      <c r="S50" s="35">
        <f t="shared" si="19"/>
        <v>362</v>
      </c>
      <c r="T50" s="22"/>
      <c r="U50" s="67">
        <f>IF(B50=C50,0,IF(S50&lt;&gt;"-",(S50)/Přehled!$A$1,0))</f>
        <v>0.86190476190476195</v>
      </c>
    </row>
    <row r="51" spans="1:21" x14ac:dyDescent="0.25">
      <c r="A51" s="55">
        <v>49</v>
      </c>
      <c r="B51" s="34">
        <v>3275</v>
      </c>
      <c r="C51" s="7"/>
      <c r="D51" s="56">
        <v>890</v>
      </c>
      <c r="E51" s="41">
        <f t="shared" si="10"/>
        <v>445</v>
      </c>
      <c r="F51" s="41">
        <f t="shared" si="11"/>
        <v>150</v>
      </c>
      <c r="G51" s="41">
        <f t="shared" si="12"/>
        <v>40</v>
      </c>
      <c r="H51" s="7">
        <f t="shared" si="13"/>
        <v>10</v>
      </c>
      <c r="I51" s="34">
        <f t="shared" si="14"/>
        <v>1691</v>
      </c>
      <c r="J51" s="41">
        <f t="shared" si="14"/>
        <v>846</v>
      </c>
      <c r="K51" s="41">
        <f t="shared" si="14"/>
        <v>285</v>
      </c>
      <c r="L51" s="41">
        <f t="shared" si="14"/>
        <v>76</v>
      </c>
      <c r="M51" s="7">
        <f t="shared" si="14"/>
        <v>19</v>
      </c>
      <c r="N51" s="36"/>
      <c r="O51" s="35">
        <f t="shared" si="15"/>
        <v>0</v>
      </c>
      <c r="P51" s="35">
        <f t="shared" si="16"/>
        <v>0</v>
      </c>
      <c r="Q51" s="35">
        <f t="shared" si="17"/>
        <v>168</v>
      </c>
      <c r="R51" s="35">
        <f t="shared" si="18"/>
        <v>301</v>
      </c>
      <c r="S51" s="35">
        <f t="shared" si="19"/>
        <v>358</v>
      </c>
      <c r="T51" s="22"/>
      <c r="U51" s="67">
        <f>IF(B51=C51,0,IF(S51&lt;&gt;"-",(S51)/Přehled!$A$1,0))</f>
        <v>0.85238095238095235</v>
      </c>
    </row>
    <row r="52" spans="1:21" x14ac:dyDescent="0.25">
      <c r="A52" s="55">
        <v>50</v>
      </c>
      <c r="B52" s="34">
        <v>3357</v>
      </c>
      <c r="C52" s="7"/>
      <c r="D52" s="56">
        <v>915</v>
      </c>
      <c r="E52" s="41">
        <f t="shared" si="10"/>
        <v>460</v>
      </c>
      <c r="F52" s="41">
        <f t="shared" si="11"/>
        <v>155</v>
      </c>
      <c r="G52" s="41">
        <f t="shared" si="12"/>
        <v>40</v>
      </c>
      <c r="H52" s="7">
        <f t="shared" si="13"/>
        <v>10</v>
      </c>
      <c r="I52" s="34">
        <f t="shared" si="14"/>
        <v>1739</v>
      </c>
      <c r="J52" s="41">
        <f t="shared" si="14"/>
        <v>874</v>
      </c>
      <c r="K52" s="41">
        <f t="shared" si="14"/>
        <v>295</v>
      </c>
      <c r="L52" s="41">
        <f t="shared" si="14"/>
        <v>76</v>
      </c>
      <c r="M52" s="7">
        <f t="shared" si="14"/>
        <v>19</v>
      </c>
      <c r="N52" s="36"/>
      <c r="O52" s="35">
        <f t="shared" si="15"/>
        <v>0</v>
      </c>
      <c r="P52" s="35">
        <f t="shared" si="16"/>
        <v>0</v>
      </c>
      <c r="Q52" s="35">
        <f t="shared" si="17"/>
        <v>154</v>
      </c>
      <c r="R52" s="35">
        <f t="shared" si="18"/>
        <v>297</v>
      </c>
      <c r="S52" s="35">
        <f t="shared" si="19"/>
        <v>354</v>
      </c>
      <c r="T52" s="22"/>
      <c r="U52" s="67">
        <f>IF(B52=C52,0,IF(S52&lt;&gt;"-",(S52)/Přehled!$A$1,0))</f>
        <v>0.84285714285714286</v>
      </c>
    </row>
    <row r="53" spans="1:21" x14ac:dyDescent="0.25">
      <c r="A53" s="55">
        <v>51</v>
      </c>
      <c r="B53" s="34">
        <v>3441</v>
      </c>
      <c r="C53" s="7"/>
      <c r="D53" s="56">
        <v>935</v>
      </c>
      <c r="E53" s="41">
        <f t="shared" si="10"/>
        <v>470</v>
      </c>
      <c r="F53" s="41">
        <f t="shared" si="11"/>
        <v>155</v>
      </c>
      <c r="G53" s="41">
        <f t="shared" si="12"/>
        <v>40</v>
      </c>
      <c r="H53" s="7">
        <f t="shared" si="13"/>
        <v>10</v>
      </c>
      <c r="I53" s="34">
        <f t="shared" si="14"/>
        <v>1777</v>
      </c>
      <c r="J53" s="41">
        <f t="shared" si="14"/>
        <v>893</v>
      </c>
      <c r="K53" s="41">
        <f t="shared" si="14"/>
        <v>295</v>
      </c>
      <c r="L53" s="41">
        <f t="shared" si="14"/>
        <v>76</v>
      </c>
      <c r="M53" s="7">
        <f t="shared" si="14"/>
        <v>19</v>
      </c>
      <c r="N53" s="36"/>
      <c r="O53" s="35">
        <f t="shared" si="15"/>
        <v>0</v>
      </c>
      <c r="P53" s="35">
        <f t="shared" si="16"/>
        <v>0</v>
      </c>
      <c r="Q53" s="35">
        <f t="shared" si="17"/>
        <v>181</v>
      </c>
      <c r="R53" s="35">
        <f t="shared" si="18"/>
        <v>324</v>
      </c>
      <c r="S53" s="35">
        <f t="shared" si="19"/>
        <v>381</v>
      </c>
      <c r="T53" s="22"/>
      <c r="U53" s="67">
        <f>IF(B53=C53,0,IF(S53&lt;&gt;"-",(S53)/Přehled!$A$1,0))</f>
        <v>0.90714285714285714</v>
      </c>
    </row>
    <row r="54" spans="1:21" x14ac:dyDescent="0.25">
      <c r="A54" s="55">
        <v>52</v>
      </c>
      <c r="B54" s="34">
        <v>3527</v>
      </c>
      <c r="C54" s="7"/>
      <c r="D54" s="56">
        <v>960</v>
      </c>
      <c r="E54" s="41">
        <f t="shared" si="10"/>
        <v>480</v>
      </c>
      <c r="F54" s="41">
        <f t="shared" si="11"/>
        <v>160</v>
      </c>
      <c r="G54" s="41">
        <f t="shared" si="12"/>
        <v>40</v>
      </c>
      <c r="H54" s="7">
        <f t="shared" si="13"/>
        <v>10</v>
      </c>
      <c r="I54" s="34">
        <f t="shared" si="14"/>
        <v>1824</v>
      </c>
      <c r="J54" s="41">
        <f t="shared" si="14"/>
        <v>912</v>
      </c>
      <c r="K54" s="41">
        <f t="shared" si="14"/>
        <v>304</v>
      </c>
      <c r="L54" s="41">
        <f t="shared" si="14"/>
        <v>76</v>
      </c>
      <c r="M54" s="7">
        <f t="shared" si="14"/>
        <v>19</v>
      </c>
      <c r="N54" s="36"/>
      <c r="O54" s="35">
        <f t="shared" si="15"/>
        <v>0</v>
      </c>
      <c r="P54" s="35">
        <f t="shared" si="16"/>
        <v>0</v>
      </c>
      <c r="Q54" s="35">
        <f t="shared" si="17"/>
        <v>183</v>
      </c>
      <c r="R54" s="35">
        <f t="shared" si="18"/>
        <v>335</v>
      </c>
      <c r="S54" s="35">
        <f t="shared" si="19"/>
        <v>392</v>
      </c>
      <c r="T54" s="22"/>
      <c r="U54" s="67">
        <f>IF(B54=C54,0,IF(S54&lt;&gt;"-",(S54)/Přehled!$A$1,0))</f>
        <v>0.93333333333333335</v>
      </c>
    </row>
    <row r="55" spans="1:21" x14ac:dyDescent="0.25">
      <c r="A55" s="55">
        <v>53</v>
      </c>
      <c r="B55" s="34">
        <v>3615</v>
      </c>
      <c r="C55" s="7"/>
      <c r="D55" s="56">
        <v>980</v>
      </c>
      <c r="E55" s="41">
        <f t="shared" si="10"/>
        <v>490</v>
      </c>
      <c r="F55" s="41">
        <f t="shared" si="11"/>
        <v>165</v>
      </c>
      <c r="G55" s="41">
        <f t="shared" si="12"/>
        <v>40</v>
      </c>
      <c r="H55" s="7">
        <f t="shared" si="13"/>
        <v>10</v>
      </c>
      <c r="I55" s="34">
        <f t="shared" ref="I55:M105" si="20">ROUNDUP(D55*1.9,0)</f>
        <v>1862</v>
      </c>
      <c r="J55" s="41">
        <f t="shared" si="20"/>
        <v>931</v>
      </c>
      <c r="K55" s="41">
        <f t="shared" si="20"/>
        <v>314</v>
      </c>
      <c r="L55" s="41">
        <f t="shared" si="20"/>
        <v>76</v>
      </c>
      <c r="M55" s="7">
        <f t="shared" si="20"/>
        <v>19</v>
      </c>
      <c r="N55" s="36"/>
      <c r="O55" s="35">
        <f t="shared" si="15"/>
        <v>0</v>
      </c>
      <c r="P55" s="35">
        <f t="shared" si="16"/>
        <v>0</v>
      </c>
      <c r="Q55" s="35">
        <f t="shared" si="17"/>
        <v>194</v>
      </c>
      <c r="R55" s="35">
        <f t="shared" si="18"/>
        <v>356</v>
      </c>
      <c r="S55" s="35">
        <f t="shared" si="19"/>
        <v>413</v>
      </c>
      <c r="T55" s="22"/>
      <c r="U55" s="67">
        <f>IF(B55=C55,0,IF(S55&lt;&gt;"-",(S55)/Přehled!$A$1,0))</f>
        <v>0.98333333333333328</v>
      </c>
    </row>
    <row r="56" spans="1:21" x14ac:dyDescent="0.25">
      <c r="A56" s="55">
        <v>54</v>
      </c>
      <c r="B56" s="34">
        <v>3705</v>
      </c>
      <c r="C56" s="7"/>
      <c r="D56" s="56">
        <v>1005</v>
      </c>
      <c r="E56" s="41">
        <f t="shared" si="10"/>
        <v>505</v>
      </c>
      <c r="F56" s="41">
        <f t="shared" si="11"/>
        <v>170</v>
      </c>
      <c r="G56" s="41">
        <f t="shared" si="12"/>
        <v>45</v>
      </c>
      <c r="H56" s="7">
        <f t="shared" si="13"/>
        <v>10</v>
      </c>
      <c r="I56" s="34">
        <f t="shared" si="20"/>
        <v>1910</v>
      </c>
      <c r="J56" s="41">
        <f t="shared" si="20"/>
        <v>960</v>
      </c>
      <c r="K56" s="41">
        <f t="shared" si="20"/>
        <v>323</v>
      </c>
      <c r="L56" s="41">
        <f t="shared" si="20"/>
        <v>86</v>
      </c>
      <c r="M56" s="7">
        <f t="shared" si="20"/>
        <v>19</v>
      </c>
      <c r="N56" s="36"/>
      <c r="O56" s="35">
        <f t="shared" si="15"/>
        <v>0</v>
      </c>
      <c r="P56" s="35">
        <f t="shared" si="16"/>
        <v>0</v>
      </c>
      <c r="Q56" s="35">
        <f t="shared" si="17"/>
        <v>189</v>
      </c>
      <c r="R56" s="35">
        <f t="shared" si="18"/>
        <v>340</v>
      </c>
      <c r="S56" s="35">
        <f t="shared" si="19"/>
        <v>407</v>
      </c>
      <c r="T56" s="22"/>
      <c r="U56" s="67">
        <f>IF(B56=C56,0,IF(S56&lt;&gt;"-",(S56)/Přehled!$A$1,0))</f>
        <v>0.96904761904761905</v>
      </c>
    </row>
    <row r="57" spans="1:21" x14ac:dyDescent="0.25">
      <c r="A57" s="55">
        <v>55</v>
      </c>
      <c r="B57" s="34">
        <v>3798</v>
      </c>
      <c r="C57" s="7"/>
      <c r="D57" s="56">
        <v>1025</v>
      </c>
      <c r="E57" s="41">
        <f t="shared" si="10"/>
        <v>515</v>
      </c>
      <c r="F57" s="41">
        <f t="shared" si="11"/>
        <v>170</v>
      </c>
      <c r="G57" s="41">
        <f t="shared" si="12"/>
        <v>45</v>
      </c>
      <c r="H57" s="7">
        <f t="shared" si="13"/>
        <v>10</v>
      </c>
      <c r="I57" s="34">
        <f t="shared" si="20"/>
        <v>1948</v>
      </c>
      <c r="J57" s="41">
        <f t="shared" si="20"/>
        <v>979</v>
      </c>
      <c r="K57" s="41">
        <f t="shared" si="20"/>
        <v>323</v>
      </c>
      <c r="L57" s="41">
        <f t="shared" si="20"/>
        <v>86</v>
      </c>
      <c r="M57" s="7">
        <f t="shared" si="20"/>
        <v>19</v>
      </c>
      <c r="N57" s="36"/>
      <c r="O57" s="35">
        <f t="shared" si="15"/>
        <v>0</v>
      </c>
      <c r="P57" s="35">
        <f t="shared" si="16"/>
        <v>0</v>
      </c>
      <c r="Q57" s="35">
        <f t="shared" si="17"/>
        <v>225</v>
      </c>
      <c r="R57" s="35">
        <f t="shared" si="18"/>
        <v>376</v>
      </c>
      <c r="S57" s="35">
        <f t="shared" si="19"/>
        <v>443</v>
      </c>
      <c r="T57" s="22"/>
      <c r="U57" s="67">
        <f>IF(B57=C57,0,IF(S57&lt;&gt;"-",(S57)/Přehled!$A$1,0))</f>
        <v>1.0547619047619048</v>
      </c>
    </row>
    <row r="58" spans="1:21" x14ac:dyDescent="0.25">
      <c r="A58" s="55">
        <v>56</v>
      </c>
      <c r="B58" s="34">
        <v>3893</v>
      </c>
      <c r="C58" s="7"/>
      <c r="D58" s="56">
        <v>1050</v>
      </c>
      <c r="E58" s="41">
        <f t="shared" si="10"/>
        <v>525</v>
      </c>
      <c r="F58" s="41">
        <f t="shared" si="11"/>
        <v>175</v>
      </c>
      <c r="G58" s="41">
        <f t="shared" si="12"/>
        <v>45</v>
      </c>
      <c r="H58" s="7">
        <f t="shared" si="13"/>
        <v>10</v>
      </c>
      <c r="I58" s="34">
        <f t="shared" si="20"/>
        <v>1995</v>
      </c>
      <c r="J58" s="41">
        <f t="shared" si="20"/>
        <v>998</v>
      </c>
      <c r="K58" s="41">
        <f t="shared" si="20"/>
        <v>333</v>
      </c>
      <c r="L58" s="41">
        <f t="shared" si="20"/>
        <v>86</v>
      </c>
      <c r="M58" s="7">
        <f t="shared" si="20"/>
        <v>19</v>
      </c>
      <c r="N58" s="36"/>
      <c r="O58" s="35">
        <f t="shared" si="15"/>
        <v>0</v>
      </c>
      <c r="P58" s="35">
        <f t="shared" si="16"/>
        <v>0</v>
      </c>
      <c r="Q58" s="35">
        <f t="shared" si="17"/>
        <v>234</v>
      </c>
      <c r="R58" s="35">
        <f t="shared" si="18"/>
        <v>395</v>
      </c>
      <c r="S58" s="35">
        <f t="shared" si="19"/>
        <v>462</v>
      </c>
      <c r="T58" s="22"/>
      <c r="U58" s="67">
        <f>IF(B58=C58,0,IF(S58&lt;&gt;"-",(S58)/Přehled!$A$1,0))</f>
        <v>1.1000000000000001</v>
      </c>
    </row>
    <row r="59" spans="1:21" x14ac:dyDescent="0.25">
      <c r="A59" s="55">
        <v>57</v>
      </c>
      <c r="B59" s="34">
        <v>3990</v>
      </c>
      <c r="C59" s="7"/>
      <c r="D59" s="56">
        <v>1070</v>
      </c>
      <c r="E59" s="41">
        <f t="shared" si="10"/>
        <v>535</v>
      </c>
      <c r="F59" s="41">
        <f t="shared" si="11"/>
        <v>180</v>
      </c>
      <c r="G59" s="41">
        <f t="shared" si="12"/>
        <v>45</v>
      </c>
      <c r="H59" s="7">
        <f t="shared" si="13"/>
        <v>10</v>
      </c>
      <c r="I59" s="34">
        <f t="shared" si="20"/>
        <v>2033</v>
      </c>
      <c r="J59" s="41">
        <f t="shared" si="20"/>
        <v>1017</v>
      </c>
      <c r="K59" s="41">
        <f t="shared" si="20"/>
        <v>342</v>
      </c>
      <c r="L59" s="41">
        <f t="shared" si="20"/>
        <v>86</v>
      </c>
      <c r="M59" s="7">
        <f t="shared" si="20"/>
        <v>19</v>
      </c>
      <c r="N59" s="36"/>
      <c r="O59" s="35">
        <f t="shared" si="15"/>
        <v>0</v>
      </c>
      <c r="P59" s="35">
        <f t="shared" si="16"/>
        <v>0</v>
      </c>
      <c r="Q59" s="35">
        <f t="shared" si="17"/>
        <v>256</v>
      </c>
      <c r="R59" s="35">
        <f t="shared" si="18"/>
        <v>426</v>
      </c>
      <c r="S59" s="35">
        <f t="shared" si="19"/>
        <v>493</v>
      </c>
      <c r="T59" s="22"/>
      <c r="U59" s="67">
        <f>IF(B59=C59,0,IF(S59&lt;&gt;"-",(S59)/Přehled!$A$1,0))</f>
        <v>1.1738095238095239</v>
      </c>
    </row>
    <row r="60" spans="1:21" x14ac:dyDescent="0.25">
      <c r="A60" s="55">
        <v>58</v>
      </c>
      <c r="B60" s="34">
        <v>4090</v>
      </c>
      <c r="C60" s="7"/>
      <c r="D60" s="56">
        <v>1095</v>
      </c>
      <c r="E60" s="41">
        <f t="shared" si="10"/>
        <v>550</v>
      </c>
      <c r="F60" s="41">
        <f t="shared" si="11"/>
        <v>185</v>
      </c>
      <c r="G60" s="41">
        <f t="shared" si="12"/>
        <v>45</v>
      </c>
      <c r="H60" s="7">
        <f t="shared" si="13"/>
        <v>10</v>
      </c>
      <c r="I60" s="34">
        <f t="shared" si="20"/>
        <v>2081</v>
      </c>
      <c r="J60" s="41">
        <f t="shared" si="20"/>
        <v>1045</v>
      </c>
      <c r="K60" s="41">
        <f t="shared" si="20"/>
        <v>352</v>
      </c>
      <c r="L60" s="41">
        <f t="shared" si="20"/>
        <v>86</v>
      </c>
      <c r="M60" s="7">
        <f t="shared" si="20"/>
        <v>19</v>
      </c>
      <c r="N60" s="36"/>
      <c r="O60" s="35">
        <f t="shared" si="15"/>
        <v>0</v>
      </c>
      <c r="P60" s="35">
        <f t="shared" si="16"/>
        <v>0</v>
      </c>
      <c r="Q60" s="35">
        <f t="shared" si="17"/>
        <v>260</v>
      </c>
      <c r="R60" s="35">
        <f t="shared" si="18"/>
        <v>440</v>
      </c>
      <c r="S60" s="35">
        <f t="shared" si="19"/>
        <v>507</v>
      </c>
      <c r="T60" s="22"/>
      <c r="U60" s="67">
        <f>IF(B60=C60,0,IF(S60&lt;&gt;"-",(S60)/Přehled!$A$1,0))</f>
        <v>1.2071428571428571</v>
      </c>
    </row>
    <row r="61" spans="1:21" x14ac:dyDescent="0.25">
      <c r="A61" s="55">
        <v>59</v>
      </c>
      <c r="B61" s="34">
        <v>4192</v>
      </c>
      <c r="C61" s="7"/>
      <c r="D61" s="56">
        <v>1115</v>
      </c>
      <c r="E61" s="41">
        <f t="shared" si="10"/>
        <v>560</v>
      </c>
      <c r="F61" s="41">
        <f t="shared" si="11"/>
        <v>185</v>
      </c>
      <c r="G61" s="41">
        <f t="shared" si="12"/>
        <v>45</v>
      </c>
      <c r="H61" s="7">
        <f t="shared" si="13"/>
        <v>10</v>
      </c>
      <c r="I61" s="34">
        <f t="shared" si="20"/>
        <v>2119</v>
      </c>
      <c r="J61" s="41">
        <f t="shared" si="20"/>
        <v>1064</v>
      </c>
      <c r="K61" s="41">
        <f t="shared" si="20"/>
        <v>352</v>
      </c>
      <c r="L61" s="41">
        <f t="shared" si="20"/>
        <v>86</v>
      </c>
      <c r="M61" s="7">
        <f t="shared" si="20"/>
        <v>19</v>
      </c>
      <c r="N61" s="36"/>
      <c r="O61" s="35">
        <f t="shared" si="15"/>
        <v>0</v>
      </c>
      <c r="P61" s="35">
        <f t="shared" si="16"/>
        <v>0</v>
      </c>
      <c r="Q61" s="35">
        <f t="shared" si="17"/>
        <v>305</v>
      </c>
      <c r="R61" s="35">
        <f t="shared" si="18"/>
        <v>485</v>
      </c>
      <c r="S61" s="35">
        <f t="shared" si="19"/>
        <v>552</v>
      </c>
      <c r="T61" s="22"/>
      <c r="U61" s="67">
        <f>IF(B61=C61,0,IF(S61&lt;&gt;"-",(S61)/Přehled!$A$1,0))</f>
        <v>1.3142857142857143</v>
      </c>
    </row>
    <row r="62" spans="1:21" x14ac:dyDescent="0.25">
      <c r="A62" s="55">
        <v>60</v>
      </c>
      <c r="B62" s="34">
        <v>4297</v>
      </c>
      <c r="C62" s="7"/>
      <c r="D62" s="56">
        <v>1140</v>
      </c>
      <c r="E62" s="41">
        <f t="shared" si="10"/>
        <v>570</v>
      </c>
      <c r="F62" s="41">
        <f t="shared" si="11"/>
        <v>190</v>
      </c>
      <c r="G62" s="41">
        <f t="shared" si="12"/>
        <v>50</v>
      </c>
      <c r="H62" s="7">
        <f t="shared" si="13"/>
        <v>10</v>
      </c>
      <c r="I62" s="34">
        <f t="shared" si="20"/>
        <v>2166</v>
      </c>
      <c r="J62" s="41">
        <f t="shared" si="20"/>
        <v>1083</v>
      </c>
      <c r="K62" s="41">
        <f t="shared" si="20"/>
        <v>361</v>
      </c>
      <c r="L62" s="41">
        <f t="shared" si="20"/>
        <v>95</v>
      </c>
      <c r="M62" s="7">
        <f t="shared" si="20"/>
        <v>19</v>
      </c>
      <c r="N62" s="36"/>
      <c r="O62" s="35">
        <f t="shared" si="15"/>
        <v>0</v>
      </c>
      <c r="P62" s="35">
        <f t="shared" si="16"/>
        <v>0</v>
      </c>
      <c r="Q62" s="35">
        <f t="shared" si="17"/>
        <v>326</v>
      </c>
      <c r="R62" s="35">
        <f t="shared" si="18"/>
        <v>497</v>
      </c>
      <c r="S62" s="35">
        <f t="shared" si="19"/>
        <v>573</v>
      </c>
      <c r="T62" s="22"/>
      <c r="U62" s="67">
        <f>IF(B62=C62,0,IF(S62&lt;&gt;"-",(S62)/Přehled!$A$1,0))</f>
        <v>1.3642857142857143</v>
      </c>
    </row>
    <row r="63" spans="1:21" x14ac:dyDescent="0.25">
      <c r="A63" s="55">
        <v>61</v>
      </c>
      <c r="B63" s="34">
        <v>4404</v>
      </c>
      <c r="C63" s="7"/>
      <c r="D63" s="56">
        <v>1160</v>
      </c>
      <c r="E63" s="41">
        <f t="shared" si="10"/>
        <v>580</v>
      </c>
      <c r="F63" s="41">
        <f t="shared" si="11"/>
        <v>195</v>
      </c>
      <c r="G63" s="41">
        <f t="shared" si="12"/>
        <v>50</v>
      </c>
      <c r="H63" s="7">
        <f t="shared" si="13"/>
        <v>10</v>
      </c>
      <c r="I63" s="34">
        <f t="shared" si="20"/>
        <v>2204</v>
      </c>
      <c r="J63" s="41">
        <f t="shared" si="20"/>
        <v>1102</v>
      </c>
      <c r="K63" s="41">
        <f t="shared" si="20"/>
        <v>371</v>
      </c>
      <c r="L63" s="41">
        <f t="shared" si="20"/>
        <v>95</v>
      </c>
      <c r="M63" s="7">
        <f t="shared" si="20"/>
        <v>19</v>
      </c>
      <c r="N63" s="36"/>
      <c r="O63" s="35">
        <f t="shared" si="15"/>
        <v>0</v>
      </c>
      <c r="P63" s="35">
        <f t="shared" si="16"/>
        <v>0</v>
      </c>
      <c r="Q63" s="35">
        <f t="shared" si="17"/>
        <v>356</v>
      </c>
      <c r="R63" s="35">
        <f t="shared" si="18"/>
        <v>537</v>
      </c>
      <c r="S63" s="35">
        <f t="shared" si="19"/>
        <v>613</v>
      </c>
      <c r="T63" s="22"/>
      <c r="U63" s="67">
        <f>IF(B63=C63,0,IF(S63&lt;&gt;"-",(S63)/Přehled!$A$1,0))</f>
        <v>1.4595238095238094</v>
      </c>
    </row>
    <row r="64" spans="1:21" x14ac:dyDescent="0.25">
      <c r="A64" s="55">
        <v>62</v>
      </c>
      <c r="B64" s="34">
        <v>4514</v>
      </c>
      <c r="C64" s="7"/>
      <c r="D64" s="56">
        <v>1185</v>
      </c>
      <c r="E64" s="41">
        <f t="shared" si="10"/>
        <v>595</v>
      </c>
      <c r="F64" s="41">
        <f t="shared" si="11"/>
        <v>200</v>
      </c>
      <c r="G64" s="41">
        <f t="shared" si="12"/>
        <v>50</v>
      </c>
      <c r="H64" s="7">
        <f t="shared" si="13"/>
        <v>10</v>
      </c>
      <c r="I64" s="34">
        <f t="shared" si="20"/>
        <v>2252</v>
      </c>
      <c r="J64" s="41">
        <f t="shared" si="20"/>
        <v>1131</v>
      </c>
      <c r="K64" s="41">
        <f t="shared" si="20"/>
        <v>380</v>
      </c>
      <c r="L64" s="41">
        <f t="shared" si="20"/>
        <v>95</v>
      </c>
      <c r="M64" s="7">
        <f t="shared" si="20"/>
        <v>19</v>
      </c>
      <c r="N64" s="36"/>
      <c r="O64" s="35">
        <f t="shared" si="15"/>
        <v>10</v>
      </c>
      <c r="P64" s="35">
        <f t="shared" si="16"/>
        <v>0</v>
      </c>
      <c r="Q64" s="35">
        <f t="shared" si="17"/>
        <v>371</v>
      </c>
      <c r="R64" s="35">
        <f t="shared" si="18"/>
        <v>561</v>
      </c>
      <c r="S64" s="35">
        <f t="shared" si="19"/>
        <v>637</v>
      </c>
      <c r="T64" s="22"/>
      <c r="U64" s="67">
        <f>IF(B64=C64,0,IF(S64&lt;&gt;"-",(S64)/Přehled!$A$1,0))</f>
        <v>1.5166666666666666</v>
      </c>
    </row>
    <row r="65" spans="1:21" x14ac:dyDescent="0.25">
      <c r="A65" s="55">
        <v>63</v>
      </c>
      <c r="B65" s="34">
        <v>4627</v>
      </c>
      <c r="C65" s="7"/>
      <c r="D65" s="56">
        <v>1210</v>
      </c>
      <c r="E65" s="41">
        <f t="shared" si="10"/>
        <v>605</v>
      </c>
      <c r="F65" s="41">
        <f t="shared" si="11"/>
        <v>200</v>
      </c>
      <c r="G65" s="41">
        <f t="shared" si="12"/>
        <v>50</v>
      </c>
      <c r="H65" s="7">
        <f t="shared" si="13"/>
        <v>10</v>
      </c>
      <c r="I65" s="34">
        <f t="shared" si="20"/>
        <v>2299</v>
      </c>
      <c r="J65" s="41">
        <f t="shared" si="20"/>
        <v>1150</v>
      </c>
      <c r="K65" s="41">
        <f t="shared" si="20"/>
        <v>380</v>
      </c>
      <c r="L65" s="41">
        <f t="shared" si="20"/>
        <v>95</v>
      </c>
      <c r="M65" s="7">
        <f t="shared" si="20"/>
        <v>19</v>
      </c>
      <c r="N65" s="36"/>
      <c r="O65" s="35">
        <f t="shared" si="15"/>
        <v>29</v>
      </c>
      <c r="P65" s="35">
        <f t="shared" si="16"/>
        <v>0</v>
      </c>
      <c r="Q65" s="35">
        <f t="shared" si="17"/>
        <v>418</v>
      </c>
      <c r="R65" s="35">
        <f t="shared" si="18"/>
        <v>608</v>
      </c>
      <c r="S65" s="35">
        <f t="shared" si="19"/>
        <v>684</v>
      </c>
      <c r="T65" s="22"/>
      <c r="U65" s="67">
        <f>IF(B65=C65,0,IF(S65&lt;&gt;"-",(S65)/Přehled!$A$1,0))</f>
        <v>1.6285714285714286</v>
      </c>
    </row>
    <row r="66" spans="1:21" x14ac:dyDescent="0.25">
      <c r="A66" s="55">
        <v>64</v>
      </c>
      <c r="B66" s="34">
        <v>4743</v>
      </c>
      <c r="C66" s="7"/>
      <c r="D66" s="56">
        <v>1230</v>
      </c>
      <c r="E66" s="41">
        <f t="shared" si="10"/>
        <v>615</v>
      </c>
      <c r="F66" s="41">
        <f t="shared" si="11"/>
        <v>205</v>
      </c>
      <c r="G66" s="41">
        <f t="shared" si="12"/>
        <v>50</v>
      </c>
      <c r="H66" s="7">
        <f t="shared" si="13"/>
        <v>10</v>
      </c>
      <c r="I66" s="34">
        <f t="shared" si="20"/>
        <v>2337</v>
      </c>
      <c r="J66" s="41">
        <f t="shared" si="20"/>
        <v>1169</v>
      </c>
      <c r="K66" s="41">
        <f t="shared" si="20"/>
        <v>390</v>
      </c>
      <c r="L66" s="41">
        <f t="shared" si="20"/>
        <v>95</v>
      </c>
      <c r="M66" s="7">
        <f t="shared" si="20"/>
        <v>19</v>
      </c>
      <c r="N66" s="36"/>
      <c r="O66" s="35">
        <f t="shared" si="15"/>
        <v>69</v>
      </c>
      <c r="P66" s="35">
        <f t="shared" si="16"/>
        <v>0</v>
      </c>
      <c r="Q66" s="35">
        <f t="shared" si="17"/>
        <v>457</v>
      </c>
      <c r="R66" s="35">
        <f t="shared" si="18"/>
        <v>657</v>
      </c>
      <c r="S66" s="35">
        <f t="shared" si="19"/>
        <v>733</v>
      </c>
      <c r="T66" s="22"/>
      <c r="U66" s="67">
        <f>IF(B66=C66,0,IF(S66&lt;&gt;"-",(S66)/Přehled!$A$1,0))</f>
        <v>1.7452380952380953</v>
      </c>
    </row>
    <row r="67" spans="1:21" x14ac:dyDescent="0.25">
      <c r="A67" s="55">
        <v>65</v>
      </c>
      <c r="B67" s="34">
        <v>4861</v>
      </c>
      <c r="C67" s="7"/>
      <c r="D67" s="56">
        <v>1255</v>
      </c>
      <c r="E67" s="41">
        <f t="shared" si="10"/>
        <v>630</v>
      </c>
      <c r="F67" s="41">
        <f t="shared" si="11"/>
        <v>210</v>
      </c>
      <c r="G67" s="41">
        <f t="shared" si="12"/>
        <v>55</v>
      </c>
      <c r="H67" s="7">
        <f t="shared" si="13"/>
        <v>10</v>
      </c>
      <c r="I67" s="34">
        <f t="shared" si="20"/>
        <v>2385</v>
      </c>
      <c r="J67" s="41">
        <f t="shared" si="20"/>
        <v>1197</v>
      </c>
      <c r="K67" s="41">
        <f t="shared" si="20"/>
        <v>399</v>
      </c>
      <c r="L67" s="41">
        <f t="shared" si="20"/>
        <v>105</v>
      </c>
      <c r="M67" s="7">
        <f t="shared" si="20"/>
        <v>19</v>
      </c>
      <c r="N67" s="36"/>
      <c r="O67" s="35">
        <f t="shared" si="15"/>
        <v>91</v>
      </c>
      <c r="P67" s="35">
        <f t="shared" si="16"/>
        <v>0</v>
      </c>
      <c r="Q67" s="35">
        <f t="shared" si="17"/>
        <v>481</v>
      </c>
      <c r="R67" s="35">
        <f t="shared" si="18"/>
        <v>670</v>
      </c>
      <c r="S67" s="35">
        <f t="shared" si="19"/>
        <v>756</v>
      </c>
      <c r="T67" s="22"/>
      <c r="U67" s="67">
        <f>IF(B67=C67,0,IF(S67&lt;&gt;"-",(S67)/Přehled!$A$1,0))</f>
        <v>1.8</v>
      </c>
    </row>
    <row r="68" spans="1:21" x14ac:dyDescent="0.25">
      <c r="A68" s="55">
        <v>66</v>
      </c>
      <c r="B68" s="34">
        <v>4983</v>
      </c>
      <c r="C68" s="7"/>
      <c r="D68" s="56">
        <v>1280</v>
      </c>
      <c r="E68" s="41">
        <f t="shared" ref="E68:E124" si="21">ROUND((D68/2)/5,0)*5</f>
        <v>640</v>
      </c>
      <c r="F68" s="41">
        <f t="shared" ref="F68:F124" si="22">ROUND((E68/3)/5,0)*5</f>
        <v>215</v>
      </c>
      <c r="G68" s="41">
        <f t="shared" ref="G68:G124" si="23">ROUND((F68/4)/5,0)*5</f>
        <v>55</v>
      </c>
      <c r="H68" s="7">
        <f t="shared" ref="H68:H124" si="24">ROUND((G68/5)/5,0)*5</f>
        <v>10</v>
      </c>
      <c r="I68" s="34">
        <f t="shared" si="20"/>
        <v>2432</v>
      </c>
      <c r="J68" s="41">
        <f t="shared" si="20"/>
        <v>1216</v>
      </c>
      <c r="K68" s="41">
        <f t="shared" si="20"/>
        <v>409</v>
      </c>
      <c r="L68" s="41">
        <f t="shared" si="20"/>
        <v>105</v>
      </c>
      <c r="M68" s="7">
        <f t="shared" si="20"/>
        <v>19</v>
      </c>
      <c r="N68" s="36"/>
      <c r="O68" s="35">
        <f t="shared" ref="O68:O124" si="25">IF((B68-I68)-I68&lt;=0,0,(B68-I68)-I68)</f>
        <v>119</v>
      </c>
      <c r="P68" s="35">
        <f t="shared" ref="P68:P124" si="26">IF((B68-I68-J68)-J68&lt;=O68,0,IF((B68-I68-J68)-J68&lt;=0,0,(B68-I68-J68)-J68))</f>
        <v>0</v>
      </c>
      <c r="Q68" s="35">
        <f t="shared" ref="Q68:Q124" si="27">IF((B68-I68-J68-K68)-K68&lt;=0,0,(B68-I68-J68-K68)-K68)</f>
        <v>517</v>
      </c>
      <c r="R68" s="35">
        <f t="shared" ref="R68:R124" si="28">IF((B68-I68-J68-K68-L68)-L68&lt;=0,0,(B68-I68-J68-K68-L68)-L68)</f>
        <v>716</v>
      </c>
      <c r="S68" s="35">
        <f t="shared" ref="S68:S124" si="29">IF(H68=0,IF((B68-I68-J68-K68-L68-M68)-M68&lt;=0,0,(B68-I68-J68-K68-L68-M68)-M68),IF((B68-I68-J68-K68-L68-M68)-M68&lt;=0,"-",(B68-I68-J68-K68-L68-M68)-M68+M68))</f>
        <v>802</v>
      </c>
      <c r="T68" s="22"/>
      <c r="U68" s="67">
        <f>IF(B68=C68,0,IF(S68&lt;&gt;"-",(S68)/Přehled!$A$1,0))</f>
        <v>1.9095238095238096</v>
      </c>
    </row>
    <row r="69" spans="1:21" x14ac:dyDescent="0.25">
      <c r="A69" s="55">
        <v>67</v>
      </c>
      <c r="B69" s="34">
        <v>5108</v>
      </c>
      <c r="C69" s="7"/>
      <c r="D69" s="56">
        <v>1300</v>
      </c>
      <c r="E69" s="41">
        <f t="shared" si="21"/>
        <v>650</v>
      </c>
      <c r="F69" s="41">
        <f t="shared" si="22"/>
        <v>215</v>
      </c>
      <c r="G69" s="41">
        <f t="shared" si="23"/>
        <v>55</v>
      </c>
      <c r="H69" s="7">
        <f t="shared" si="24"/>
        <v>10</v>
      </c>
      <c r="I69" s="34">
        <f t="shared" si="20"/>
        <v>2470</v>
      </c>
      <c r="J69" s="41">
        <f t="shared" si="20"/>
        <v>1235</v>
      </c>
      <c r="K69" s="41">
        <f t="shared" si="20"/>
        <v>409</v>
      </c>
      <c r="L69" s="41">
        <f t="shared" si="20"/>
        <v>105</v>
      </c>
      <c r="M69" s="7">
        <f t="shared" si="20"/>
        <v>19</v>
      </c>
      <c r="N69" s="36"/>
      <c r="O69" s="35">
        <f t="shared" si="25"/>
        <v>168</v>
      </c>
      <c r="P69" s="35">
        <f t="shared" si="26"/>
        <v>0</v>
      </c>
      <c r="Q69" s="35">
        <f t="shared" si="27"/>
        <v>585</v>
      </c>
      <c r="R69" s="35">
        <f t="shared" si="28"/>
        <v>784</v>
      </c>
      <c r="S69" s="35">
        <f t="shared" si="29"/>
        <v>870</v>
      </c>
      <c r="T69" s="22"/>
      <c r="U69" s="67">
        <f>IF(B69=C69,0,IF(S69&lt;&gt;"-",(S69)/Přehled!$A$1,0))</f>
        <v>2.0714285714285716</v>
      </c>
    </row>
    <row r="70" spans="1:21" x14ac:dyDescent="0.25">
      <c r="A70" s="55">
        <v>68</v>
      </c>
      <c r="B70" s="34">
        <v>5235</v>
      </c>
      <c r="C70" s="7"/>
      <c r="D70" s="56">
        <v>1325</v>
      </c>
      <c r="E70" s="41">
        <f t="shared" si="21"/>
        <v>665</v>
      </c>
      <c r="F70" s="41">
        <f t="shared" si="22"/>
        <v>220</v>
      </c>
      <c r="G70" s="41">
        <f t="shared" si="23"/>
        <v>55</v>
      </c>
      <c r="H70" s="7">
        <f t="shared" si="24"/>
        <v>10</v>
      </c>
      <c r="I70" s="34">
        <f t="shared" si="20"/>
        <v>2518</v>
      </c>
      <c r="J70" s="41">
        <f t="shared" si="20"/>
        <v>1264</v>
      </c>
      <c r="K70" s="41">
        <f t="shared" si="20"/>
        <v>418</v>
      </c>
      <c r="L70" s="41">
        <f t="shared" si="20"/>
        <v>105</v>
      </c>
      <c r="M70" s="7">
        <f t="shared" si="20"/>
        <v>19</v>
      </c>
      <c r="N70" s="36"/>
      <c r="O70" s="35">
        <f t="shared" si="25"/>
        <v>199</v>
      </c>
      <c r="P70" s="35">
        <f t="shared" si="26"/>
        <v>0</v>
      </c>
      <c r="Q70" s="35">
        <f t="shared" si="27"/>
        <v>617</v>
      </c>
      <c r="R70" s="35">
        <f t="shared" si="28"/>
        <v>825</v>
      </c>
      <c r="S70" s="35">
        <f t="shared" si="29"/>
        <v>911</v>
      </c>
      <c r="T70" s="22"/>
      <c r="U70" s="67">
        <f>IF(B70=C70,0,IF(S70&lt;&gt;"-",(S70)/Přehled!$A$1,0))</f>
        <v>2.1690476190476189</v>
      </c>
    </row>
    <row r="71" spans="1:21" x14ac:dyDescent="0.25">
      <c r="A71" s="55">
        <v>69</v>
      </c>
      <c r="B71" s="34">
        <v>5366</v>
      </c>
      <c r="C71" s="7"/>
      <c r="D71" s="56">
        <v>1350</v>
      </c>
      <c r="E71" s="41">
        <f t="shared" si="21"/>
        <v>675</v>
      </c>
      <c r="F71" s="41">
        <f t="shared" si="22"/>
        <v>225</v>
      </c>
      <c r="G71" s="41">
        <f t="shared" si="23"/>
        <v>55</v>
      </c>
      <c r="H71" s="7">
        <f t="shared" si="24"/>
        <v>10</v>
      </c>
      <c r="I71" s="34">
        <f t="shared" si="20"/>
        <v>2565</v>
      </c>
      <c r="J71" s="41">
        <f t="shared" si="20"/>
        <v>1283</v>
      </c>
      <c r="K71" s="41">
        <f t="shared" si="20"/>
        <v>428</v>
      </c>
      <c r="L71" s="41">
        <f t="shared" si="20"/>
        <v>105</v>
      </c>
      <c r="M71" s="7">
        <f t="shared" si="20"/>
        <v>19</v>
      </c>
      <c r="N71" s="36"/>
      <c r="O71" s="35">
        <f t="shared" si="25"/>
        <v>236</v>
      </c>
      <c r="P71" s="35">
        <f t="shared" si="26"/>
        <v>0</v>
      </c>
      <c r="Q71" s="35">
        <f t="shared" si="27"/>
        <v>662</v>
      </c>
      <c r="R71" s="35">
        <f t="shared" si="28"/>
        <v>880</v>
      </c>
      <c r="S71" s="35">
        <f t="shared" si="29"/>
        <v>966</v>
      </c>
      <c r="T71" s="22"/>
      <c r="U71" s="67">
        <f>IF(B71=C71,0,IF(S71&lt;&gt;"-",(S71)/Přehled!$A$1,0))</f>
        <v>2.2999999999999998</v>
      </c>
    </row>
    <row r="72" spans="1:21" x14ac:dyDescent="0.25">
      <c r="A72" s="55">
        <v>70</v>
      </c>
      <c r="B72" s="34">
        <v>5500</v>
      </c>
      <c r="C72" s="7"/>
      <c r="D72" s="56">
        <v>1370</v>
      </c>
      <c r="E72" s="41">
        <f t="shared" si="21"/>
        <v>685</v>
      </c>
      <c r="F72" s="41">
        <f t="shared" si="22"/>
        <v>230</v>
      </c>
      <c r="G72" s="41">
        <f t="shared" si="23"/>
        <v>60</v>
      </c>
      <c r="H72" s="7">
        <f t="shared" si="24"/>
        <v>10</v>
      </c>
      <c r="I72" s="34">
        <f t="shared" si="20"/>
        <v>2603</v>
      </c>
      <c r="J72" s="41">
        <f t="shared" si="20"/>
        <v>1302</v>
      </c>
      <c r="K72" s="41">
        <f t="shared" si="20"/>
        <v>437</v>
      </c>
      <c r="L72" s="41">
        <f t="shared" si="20"/>
        <v>114</v>
      </c>
      <c r="M72" s="7">
        <f t="shared" si="20"/>
        <v>19</v>
      </c>
      <c r="N72" s="36"/>
      <c r="O72" s="35">
        <f t="shared" si="25"/>
        <v>294</v>
      </c>
      <c r="P72" s="35">
        <f t="shared" si="26"/>
        <v>0</v>
      </c>
      <c r="Q72" s="35">
        <f t="shared" si="27"/>
        <v>721</v>
      </c>
      <c r="R72" s="35">
        <f t="shared" si="28"/>
        <v>930</v>
      </c>
      <c r="S72" s="35">
        <f t="shared" si="29"/>
        <v>1025</v>
      </c>
      <c r="T72" s="22"/>
      <c r="U72" s="67">
        <f>IF(B72=C72,0,IF(S72&lt;&gt;"-",(S72)/Přehled!$A$1,0))</f>
        <v>2.4404761904761907</v>
      </c>
    </row>
    <row r="73" spans="1:21" x14ac:dyDescent="0.25">
      <c r="A73" s="55">
        <v>71</v>
      </c>
      <c r="B73" s="34">
        <v>5638</v>
      </c>
      <c r="C73" s="7"/>
      <c r="D73" s="56">
        <v>1395</v>
      </c>
      <c r="E73" s="41">
        <f t="shared" si="21"/>
        <v>700</v>
      </c>
      <c r="F73" s="41">
        <f t="shared" si="22"/>
        <v>235</v>
      </c>
      <c r="G73" s="41">
        <f t="shared" si="23"/>
        <v>60</v>
      </c>
      <c r="H73" s="7">
        <f t="shared" si="24"/>
        <v>10</v>
      </c>
      <c r="I73" s="34">
        <f t="shared" si="20"/>
        <v>2651</v>
      </c>
      <c r="J73" s="41">
        <f t="shared" si="20"/>
        <v>1330</v>
      </c>
      <c r="K73" s="41">
        <f t="shared" si="20"/>
        <v>447</v>
      </c>
      <c r="L73" s="41">
        <f t="shared" si="20"/>
        <v>114</v>
      </c>
      <c r="M73" s="7">
        <f t="shared" si="20"/>
        <v>19</v>
      </c>
      <c r="N73" s="36"/>
      <c r="O73" s="35">
        <f t="shared" si="25"/>
        <v>336</v>
      </c>
      <c r="P73" s="35">
        <f t="shared" si="26"/>
        <v>0</v>
      </c>
      <c r="Q73" s="35">
        <f t="shared" si="27"/>
        <v>763</v>
      </c>
      <c r="R73" s="35">
        <f t="shared" si="28"/>
        <v>982</v>
      </c>
      <c r="S73" s="35">
        <f t="shared" si="29"/>
        <v>1077</v>
      </c>
      <c r="T73" s="22"/>
      <c r="U73" s="67">
        <f>IF(B73=C73,0,IF(S73&lt;&gt;"-",(S73)/Přehled!$A$1,0))</f>
        <v>2.5642857142857145</v>
      </c>
    </row>
    <row r="74" spans="1:21" x14ac:dyDescent="0.25">
      <c r="A74" s="55">
        <v>72</v>
      </c>
      <c r="B74" s="34">
        <v>5779</v>
      </c>
      <c r="C74" s="7"/>
      <c r="D74" s="56">
        <v>1420</v>
      </c>
      <c r="E74" s="41">
        <f t="shared" si="21"/>
        <v>710</v>
      </c>
      <c r="F74" s="41">
        <f t="shared" si="22"/>
        <v>235</v>
      </c>
      <c r="G74" s="41">
        <f t="shared" si="23"/>
        <v>60</v>
      </c>
      <c r="H74" s="7">
        <f t="shared" si="24"/>
        <v>10</v>
      </c>
      <c r="I74" s="34">
        <f t="shared" si="20"/>
        <v>2698</v>
      </c>
      <c r="J74" s="41">
        <f t="shared" si="20"/>
        <v>1349</v>
      </c>
      <c r="K74" s="41">
        <f t="shared" si="20"/>
        <v>447</v>
      </c>
      <c r="L74" s="41">
        <f t="shared" si="20"/>
        <v>114</v>
      </c>
      <c r="M74" s="7">
        <f t="shared" si="20"/>
        <v>19</v>
      </c>
      <c r="N74" s="36"/>
      <c r="O74" s="35">
        <f t="shared" si="25"/>
        <v>383</v>
      </c>
      <c r="P74" s="35">
        <f t="shared" si="26"/>
        <v>0</v>
      </c>
      <c r="Q74" s="35">
        <f t="shared" si="27"/>
        <v>838</v>
      </c>
      <c r="R74" s="35">
        <f t="shared" si="28"/>
        <v>1057</v>
      </c>
      <c r="S74" s="35">
        <f t="shared" si="29"/>
        <v>1152</v>
      </c>
      <c r="T74" s="22"/>
      <c r="U74" s="67">
        <f>IF(B74=C74,0,IF(S74&lt;&gt;"-",(S74)/Přehled!$A$1,0))</f>
        <v>2.7428571428571429</v>
      </c>
    </row>
    <row r="75" spans="1:21" x14ac:dyDescent="0.25">
      <c r="A75" s="55">
        <v>73</v>
      </c>
      <c r="B75" s="34">
        <v>5923</v>
      </c>
      <c r="C75" s="7"/>
      <c r="D75" s="56">
        <v>1445</v>
      </c>
      <c r="E75" s="41">
        <f t="shared" si="21"/>
        <v>725</v>
      </c>
      <c r="F75" s="41">
        <f t="shared" si="22"/>
        <v>240</v>
      </c>
      <c r="G75" s="41">
        <f t="shared" si="23"/>
        <v>60</v>
      </c>
      <c r="H75" s="7">
        <f t="shared" si="24"/>
        <v>10</v>
      </c>
      <c r="I75" s="34">
        <f t="shared" si="20"/>
        <v>2746</v>
      </c>
      <c r="J75" s="41">
        <f t="shared" si="20"/>
        <v>1378</v>
      </c>
      <c r="K75" s="41">
        <f t="shared" si="20"/>
        <v>456</v>
      </c>
      <c r="L75" s="41">
        <f t="shared" si="20"/>
        <v>114</v>
      </c>
      <c r="M75" s="7">
        <f t="shared" si="20"/>
        <v>19</v>
      </c>
      <c r="N75" s="36"/>
      <c r="O75" s="35">
        <f t="shared" si="25"/>
        <v>431</v>
      </c>
      <c r="P75" s="35">
        <f t="shared" si="26"/>
        <v>0</v>
      </c>
      <c r="Q75" s="35">
        <f t="shared" si="27"/>
        <v>887</v>
      </c>
      <c r="R75" s="35">
        <f t="shared" si="28"/>
        <v>1115</v>
      </c>
      <c r="S75" s="35">
        <f t="shared" si="29"/>
        <v>1210</v>
      </c>
      <c r="T75" s="22"/>
      <c r="U75" s="67">
        <f>IF(B75=C75,0,IF(S75&lt;&gt;"-",(S75)/Přehled!$A$1,0))</f>
        <v>2.8809523809523809</v>
      </c>
    </row>
    <row r="76" spans="1:21" x14ac:dyDescent="0.25">
      <c r="A76" s="55">
        <v>74</v>
      </c>
      <c r="B76" s="34">
        <v>6071</v>
      </c>
      <c r="C76" s="7"/>
      <c r="D76" s="56">
        <v>1470</v>
      </c>
      <c r="E76" s="41">
        <f t="shared" si="21"/>
        <v>735</v>
      </c>
      <c r="F76" s="41">
        <f t="shared" si="22"/>
        <v>245</v>
      </c>
      <c r="G76" s="41">
        <f t="shared" si="23"/>
        <v>60</v>
      </c>
      <c r="H76" s="7">
        <f t="shared" si="24"/>
        <v>10</v>
      </c>
      <c r="I76" s="34">
        <f t="shared" si="20"/>
        <v>2793</v>
      </c>
      <c r="J76" s="41">
        <f t="shared" si="20"/>
        <v>1397</v>
      </c>
      <c r="K76" s="41">
        <f t="shared" si="20"/>
        <v>466</v>
      </c>
      <c r="L76" s="41">
        <f t="shared" si="20"/>
        <v>114</v>
      </c>
      <c r="M76" s="7">
        <f t="shared" si="20"/>
        <v>19</v>
      </c>
      <c r="N76" s="36"/>
      <c r="O76" s="35">
        <f t="shared" si="25"/>
        <v>485</v>
      </c>
      <c r="P76" s="35">
        <f t="shared" si="26"/>
        <v>0</v>
      </c>
      <c r="Q76" s="35">
        <f t="shared" si="27"/>
        <v>949</v>
      </c>
      <c r="R76" s="35">
        <f t="shared" si="28"/>
        <v>1187</v>
      </c>
      <c r="S76" s="35">
        <f t="shared" si="29"/>
        <v>1282</v>
      </c>
      <c r="T76" s="22"/>
      <c r="U76" s="67">
        <f>IF(B76=C76,0,IF(S76&lt;&gt;"-",(S76)/Přehled!$A$1,0))</f>
        <v>3.0523809523809522</v>
      </c>
    </row>
    <row r="77" spans="1:21" x14ac:dyDescent="0.25">
      <c r="A77" s="55">
        <v>75</v>
      </c>
      <c r="B77" s="34">
        <v>6223</v>
      </c>
      <c r="C77" s="7"/>
      <c r="D77" s="56">
        <v>1490</v>
      </c>
      <c r="E77" s="41">
        <f t="shared" si="21"/>
        <v>745</v>
      </c>
      <c r="F77" s="41">
        <f t="shared" si="22"/>
        <v>250</v>
      </c>
      <c r="G77" s="41">
        <f t="shared" si="23"/>
        <v>65</v>
      </c>
      <c r="H77" s="7">
        <f t="shared" si="24"/>
        <v>15</v>
      </c>
      <c r="I77" s="34">
        <f t="shared" si="20"/>
        <v>2831</v>
      </c>
      <c r="J77" s="41">
        <f t="shared" si="20"/>
        <v>1416</v>
      </c>
      <c r="K77" s="41">
        <f t="shared" si="20"/>
        <v>475</v>
      </c>
      <c r="L77" s="41">
        <f t="shared" si="20"/>
        <v>124</v>
      </c>
      <c r="M77" s="7">
        <f t="shared" si="20"/>
        <v>29</v>
      </c>
      <c r="N77" s="36"/>
      <c r="O77" s="35">
        <f t="shared" si="25"/>
        <v>561</v>
      </c>
      <c r="P77" s="35">
        <f t="shared" si="26"/>
        <v>0</v>
      </c>
      <c r="Q77" s="35">
        <f t="shared" si="27"/>
        <v>1026</v>
      </c>
      <c r="R77" s="35">
        <f t="shared" si="28"/>
        <v>1253</v>
      </c>
      <c r="S77" s="35">
        <f t="shared" si="29"/>
        <v>1348</v>
      </c>
      <c r="T77" s="22"/>
      <c r="U77" s="67">
        <f>IF(B77=C77,0,IF(S77&lt;&gt;"-",(S77)/Přehled!$A$1,0))</f>
        <v>3.2095238095238097</v>
      </c>
    </row>
    <row r="78" spans="1:21" x14ac:dyDescent="0.25">
      <c r="A78" s="55">
        <v>76</v>
      </c>
      <c r="B78" s="34">
        <v>6379</v>
      </c>
      <c r="C78" s="7"/>
      <c r="D78" s="56">
        <v>1515</v>
      </c>
      <c r="E78" s="41">
        <f t="shared" si="21"/>
        <v>760</v>
      </c>
      <c r="F78" s="41">
        <f t="shared" si="22"/>
        <v>255</v>
      </c>
      <c r="G78" s="41">
        <f t="shared" si="23"/>
        <v>65</v>
      </c>
      <c r="H78" s="7">
        <f t="shared" si="24"/>
        <v>15</v>
      </c>
      <c r="I78" s="34">
        <f t="shared" si="20"/>
        <v>2879</v>
      </c>
      <c r="J78" s="41">
        <f t="shared" si="20"/>
        <v>1444</v>
      </c>
      <c r="K78" s="41">
        <f t="shared" si="20"/>
        <v>485</v>
      </c>
      <c r="L78" s="41">
        <f t="shared" si="20"/>
        <v>124</v>
      </c>
      <c r="M78" s="7">
        <f t="shared" si="20"/>
        <v>29</v>
      </c>
      <c r="N78" s="36"/>
      <c r="O78" s="35">
        <f t="shared" si="25"/>
        <v>621</v>
      </c>
      <c r="P78" s="35">
        <f t="shared" si="26"/>
        <v>0</v>
      </c>
      <c r="Q78" s="35">
        <f t="shared" si="27"/>
        <v>1086</v>
      </c>
      <c r="R78" s="35">
        <f t="shared" si="28"/>
        <v>1323</v>
      </c>
      <c r="S78" s="35">
        <f t="shared" si="29"/>
        <v>1418</v>
      </c>
      <c r="T78" s="22"/>
      <c r="U78" s="67">
        <f>IF(B78=C78,0,IF(S78&lt;&gt;"-",(S78)/Přehled!$A$1,0))</f>
        <v>3.3761904761904762</v>
      </c>
    </row>
    <row r="79" spans="1:21" x14ac:dyDescent="0.25">
      <c r="A79" s="55">
        <v>77</v>
      </c>
      <c r="B79" s="34">
        <v>6538</v>
      </c>
      <c r="C79" s="7"/>
      <c r="D79" s="56">
        <v>1540</v>
      </c>
      <c r="E79" s="41">
        <f t="shared" si="21"/>
        <v>770</v>
      </c>
      <c r="F79" s="41">
        <f t="shared" si="22"/>
        <v>255</v>
      </c>
      <c r="G79" s="41">
        <f t="shared" si="23"/>
        <v>65</v>
      </c>
      <c r="H79" s="7">
        <f t="shared" si="24"/>
        <v>15</v>
      </c>
      <c r="I79" s="34">
        <f t="shared" si="20"/>
        <v>2926</v>
      </c>
      <c r="J79" s="41">
        <f t="shared" si="20"/>
        <v>1463</v>
      </c>
      <c r="K79" s="41">
        <f t="shared" si="20"/>
        <v>485</v>
      </c>
      <c r="L79" s="41">
        <f t="shared" si="20"/>
        <v>124</v>
      </c>
      <c r="M79" s="7">
        <f t="shared" si="20"/>
        <v>29</v>
      </c>
      <c r="N79" s="36"/>
      <c r="O79" s="35">
        <f t="shared" si="25"/>
        <v>686</v>
      </c>
      <c r="P79" s="35">
        <f t="shared" si="26"/>
        <v>0</v>
      </c>
      <c r="Q79" s="35">
        <f t="shared" si="27"/>
        <v>1179</v>
      </c>
      <c r="R79" s="35">
        <f t="shared" si="28"/>
        <v>1416</v>
      </c>
      <c r="S79" s="35">
        <f t="shared" si="29"/>
        <v>1511</v>
      </c>
      <c r="T79" s="22"/>
      <c r="U79" s="67">
        <f>IF(B79=C79,0,IF(S79&lt;&gt;"-",(S79)/Přehled!$A$1,0))</f>
        <v>3.5976190476190477</v>
      </c>
    </row>
    <row r="80" spans="1:21" x14ac:dyDescent="0.25">
      <c r="A80" s="55">
        <v>78</v>
      </c>
      <c r="B80" s="34">
        <v>6701</v>
      </c>
      <c r="C80" s="7"/>
      <c r="D80" s="56">
        <v>1565</v>
      </c>
      <c r="E80" s="41">
        <f t="shared" si="21"/>
        <v>785</v>
      </c>
      <c r="F80" s="41">
        <f t="shared" si="22"/>
        <v>260</v>
      </c>
      <c r="G80" s="41">
        <f t="shared" si="23"/>
        <v>65</v>
      </c>
      <c r="H80" s="7">
        <f t="shared" si="24"/>
        <v>15</v>
      </c>
      <c r="I80" s="34">
        <f t="shared" si="20"/>
        <v>2974</v>
      </c>
      <c r="J80" s="41">
        <f t="shared" si="20"/>
        <v>1492</v>
      </c>
      <c r="K80" s="41">
        <f t="shared" si="20"/>
        <v>494</v>
      </c>
      <c r="L80" s="41">
        <f t="shared" si="20"/>
        <v>124</v>
      </c>
      <c r="M80" s="7">
        <f t="shared" si="20"/>
        <v>29</v>
      </c>
      <c r="N80" s="36"/>
      <c r="O80" s="35">
        <f t="shared" si="25"/>
        <v>753</v>
      </c>
      <c r="P80" s="35">
        <f t="shared" si="26"/>
        <v>0</v>
      </c>
      <c r="Q80" s="35">
        <f t="shared" si="27"/>
        <v>1247</v>
      </c>
      <c r="R80" s="35">
        <f t="shared" si="28"/>
        <v>1493</v>
      </c>
      <c r="S80" s="35">
        <f t="shared" si="29"/>
        <v>1588</v>
      </c>
      <c r="T80" s="22"/>
      <c r="U80" s="67">
        <f>IF(B80=C80,0,IF(S80&lt;&gt;"-",(S80)/Přehled!$A$1,0))</f>
        <v>3.7809523809523808</v>
      </c>
    </row>
    <row r="81" spans="1:21" x14ac:dyDescent="0.25">
      <c r="A81" s="55">
        <v>79</v>
      </c>
      <c r="B81" s="34">
        <v>6869</v>
      </c>
      <c r="C81" s="7"/>
      <c r="D81" s="56">
        <v>1590</v>
      </c>
      <c r="E81" s="41">
        <f t="shared" si="21"/>
        <v>795</v>
      </c>
      <c r="F81" s="41">
        <f t="shared" si="22"/>
        <v>265</v>
      </c>
      <c r="G81" s="41">
        <f t="shared" si="23"/>
        <v>65</v>
      </c>
      <c r="H81" s="7">
        <f t="shared" si="24"/>
        <v>15</v>
      </c>
      <c r="I81" s="34">
        <f t="shared" si="20"/>
        <v>3021</v>
      </c>
      <c r="J81" s="41">
        <f t="shared" si="20"/>
        <v>1511</v>
      </c>
      <c r="K81" s="41">
        <f t="shared" si="20"/>
        <v>504</v>
      </c>
      <c r="L81" s="41">
        <f t="shared" si="20"/>
        <v>124</v>
      </c>
      <c r="M81" s="7">
        <f t="shared" si="20"/>
        <v>29</v>
      </c>
      <c r="N81" s="36"/>
      <c r="O81" s="35">
        <f t="shared" si="25"/>
        <v>827</v>
      </c>
      <c r="P81" s="35">
        <f t="shared" si="26"/>
        <v>0</v>
      </c>
      <c r="Q81" s="35">
        <f t="shared" si="27"/>
        <v>1329</v>
      </c>
      <c r="R81" s="35">
        <f t="shared" si="28"/>
        <v>1585</v>
      </c>
      <c r="S81" s="35">
        <f t="shared" si="29"/>
        <v>1680</v>
      </c>
      <c r="T81" s="22"/>
      <c r="U81" s="67">
        <f>IF(B81=C81,0,IF(S81&lt;&gt;"-",(S81)/Přehled!$A$1,0))</f>
        <v>4</v>
      </c>
    </row>
    <row r="82" spans="1:21" x14ac:dyDescent="0.25">
      <c r="A82" s="93">
        <v>80</v>
      </c>
      <c r="B82" s="94">
        <v>7041</v>
      </c>
      <c r="C82" s="95"/>
      <c r="D82" s="96">
        <v>1615</v>
      </c>
      <c r="E82" s="97">
        <f t="shared" si="21"/>
        <v>810</v>
      </c>
      <c r="F82" s="97">
        <f t="shared" si="22"/>
        <v>270</v>
      </c>
      <c r="G82" s="97">
        <f t="shared" si="23"/>
        <v>70</v>
      </c>
      <c r="H82" s="95">
        <f t="shared" si="24"/>
        <v>15</v>
      </c>
      <c r="I82" s="94">
        <f t="shared" si="20"/>
        <v>3069</v>
      </c>
      <c r="J82" s="97">
        <f t="shared" si="20"/>
        <v>1539</v>
      </c>
      <c r="K82" s="97">
        <f t="shared" si="20"/>
        <v>513</v>
      </c>
      <c r="L82" s="97">
        <f t="shared" si="20"/>
        <v>133</v>
      </c>
      <c r="M82" s="95">
        <f t="shared" si="20"/>
        <v>29</v>
      </c>
      <c r="N82" s="36"/>
      <c r="O82" s="35">
        <f t="shared" si="25"/>
        <v>903</v>
      </c>
      <c r="P82" s="35">
        <f t="shared" si="26"/>
        <v>0</v>
      </c>
      <c r="Q82" s="35">
        <f t="shared" si="27"/>
        <v>1407</v>
      </c>
      <c r="R82" s="35">
        <f t="shared" si="28"/>
        <v>1654</v>
      </c>
      <c r="S82" s="35">
        <f t="shared" si="29"/>
        <v>1758</v>
      </c>
      <c r="T82" s="22"/>
      <c r="U82" s="67">
        <f>IF(B82=C82,0,IF(S82&lt;&gt;"-",(S82)/Přehled!$A$1,0))</f>
        <v>4.1857142857142859</v>
      </c>
    </row>
    <row r="83" spans="1:21" x14ac:dyDescent="0.25">
      <c r="A83" s="233">
        <v>81</v>
      </c>
      <c r="B83" s="235">
        <v>7217</v>
      </c>
      <c r="C83" s="236"/>
      <c r="D83" s="235">
        <v>1635</v>
      </c>
      <c r="E83" s="230">
        <f t="shared" si="21"/>
        <v>820</v>
      </c>
      <c r="F83" s="230">
        <f t="shared" si="22"/>
        <v>275</v>
      </c>
      <c r="G83" s="230">
        <f t="shared" si="23"/>
        <v>70</v>
      </c>
      <c r="H83" s="236">
        <f t="shared" si="24"/>
        <v>15</v>
      </c>
      <c r="I83" s="235">
        <f t="shared" si="20"/>
        <v>3107</v>
      </c>
      <c r="J83" s="230">
        <f t="shared" si="20"/>
        <v>1558</v>
      </c>
      <c r="K83" s="230">
        <f t="shared" si="20"/>
        <v>523</v>
      </c>
      <c r="L83" s="230">
        <f t="shared" si="20"/>
        <v>133</v>
      </c>
      <c r="M83" s="236">
        <f t="shared" si="20"/>
        <v>29</v>
      </c>
      <c r="N83" s="26"/>
      <c r="O83" s="26">
        <f t="shared" si="25"/>
        <v>1003</v>
      </c>
      <c r="P83" s="26">
        <f t="shared" si="26"/>
        <v>0</v>
      </c>
      <c r="Q83" s="26">
        <f t="shared" si="27"/>
        <v>1506</v>
      </c>
      <c r="R83" s="26">
        <f t="shared" si="28"/>
        <v>1763</v>
      </c>
      <c r="S83" s="26">
        <f t="shared" si="29"/>
        <v>1867</v>
      </c>
      <c r="T83" s="26"/>
      <c r="U83" s="67">
        <f>IF(B83=C83,0,IF(S83&lt;&gt;"-",(S83)/Přehled!$A$1,0))</f>
        <v>4.4452380952380954</v>
      </c>
    </row>
    <row r="84" spans="1:21" x14ac:dyDescent="0.25">
      <c r="A84" s="233">
        <v>82</v>
      </c>
      <c r="B84" s="235">
        <v>7397</v>
      </c>
      <c r="C84" s="236"/>
      <c r="D84" s="235">
        <v>1660</v>
      </c>
      <c r="E84" s="230">
        <f t="shared" si="21"/>
        <v>830</v>
      </c>
      <c r="F84" s="230">
        <f t="shared" si="22"/>
        <v>275</v>
      </c>
      <c r="G84" s="230">
        <f t="shared" si="23"/>
        <v>70</v>
      </c>
      <c r="H84" s="236">
        <f t="shared" si="24"/>
        <v>15</v>
      </c>
      <c r="I84" s="235">
        <f t="shared" si="20"/>
        <v>3154</v>
      </c>
      <c r="J84" s="230">
        <f t="shared" si="20"/>
        <v>1577</v>
      </c>
      <c r="K84" s="230">
        <f t="shared" si="20"/>
        <v>523</v>
      </c>
      <c r="L84" s="230">
        <f t="shared" si="20"/>
        <v>133</v>
      </c>
      <c r="M84" s="236">
        <f t="shared" si="20"/>
        <v>29</v>
      </c>
      <c r="N84" s="26"/>
      <c r="O84" s="26">
        <f t="shared" si="25"/>
        <v>1089</v>
      </c>
      <c r="P84" s="26">
        <f t="shared" si="26"/>
        <v>0</v>
      </c>
      <c r="Q84" s="26">
        <f t="shared" si="27"/>
        <v>1620</v>
      </c>
      <c r="R84" s="26">
        <f t="shared" si="28"/>
        <v>1877</v>
      </c>
      <c r="S84" s="26">
        <f t="shared" si="29"/>
        <v>1981</v>
      </c>
      <c r="T84" s="26"/>
      <c r="U84" s="67">
        <f>IF(B84=C84,0,IF(S84&lt;&gt;"-",(S84)/Přehled!$A$1,0))</f>
        <v>4.7166666666666668</v>
      </c>
    </row>
    <row r="85" spans="1:21" x14ac:dyDescent="0.25">
      <c r="A85" s="233">
        <v>83</v>
      </c>
      <c r="B85" s="235">
        <v>7582</v>
      </c>
      <c r="C85" s="236"/>
      <c r="D85" s="235">
        <v>1685</v>
      </c>
      <c r="E85" s="230">
        <f t="shared" si="21"/>
        <v>845</v>
      </c>
      <c r="F85" s="230">
        <f t="shared" si="22"/>
        <v>280</v>
      </c>
      <c r="G85" s="230">
        <f t="shared" si="23"/>
        <v>70</v>
      </c>
      <c r="H85" s="236">
        <f t="shared" si="24"/>
        <v>15</v>
      </c>
      <c r="I85" s="235">
        <f t="shared" si="20"/>
        <v>3202</v>
      </c>
      <c r="J85" s="230">
        <f t="shared" si="20"/>
        <v>1606</v>
      </c>
      <c r="K85" s="230">
        <f t="shared" si="20"/>
        <v>532</v>
      </c>
      <c r="L85" s="230">
        <f t="shared" si="20"/>
        <v>133</v>
      </c>
      <c r="M85" s="236">
        <f t="shared" si="20"/>
        <v>29</v>
      </c>
      <c r="N85" s="26"/>
      <c r="O85" s="26">
        <f t="shared" si="25"/>
        <v>1178</v>
      </c>
      <c r="P85" s="26">
        <f t="shared" si="26"/>
        <v>0</v>
      </c>
      <c r="Q85" s="26">
        <f t="shared" si="27"/>
        <v>1710</v>
      </c>
      <c r="R85" s="26">
        <f t="shared" si="28"/>
        <v>1976</v>
      </c>
      <c r="S85" s="26">
        <f t="shared" si="29"/>
        <v>2080</v>
      </c>
      <c r="T85" s="26"/>
      <c r="U85" s="67">
        <f>IF(B85=C85,0,IF(S85&lt;&gt;"-",(S85)/Přehled!$A$1,0))</f>
        <v>4.9523809523809526</v>
      </c>
    </row>
    <row r="86" spans="1:21" x14ac:dyDescent="0.25">
      <c r="A86" s="233">
        <v>84</v>
      </c>
      <c r="B86" s="235">
        <v>7771</v>
      </c>
      <c r="C86" s="236"/>
      <c r="D86" s="235">
        <v>1710</v>
      </c>
      <c r="E86" s="230">
        <f t="shared" si="21"/>
        <v>855</v>
      </c>
      <c r="F86" s="230">
        <f t="shared" si="22"/>
        <v>285</v>
      </c>
      <c r="G86" s="230">
        <f t="shared" si="23"/>
        <v>70</v>
      </c>
      <c r="H86" s="236">
        <f t="shared" si="24"/>
        <v>15</v>
      </c>
      <c r="I86" s="235">
        <f t="shared" si="20"/>
        <v>3249</v>
      </c>
      <c r="J86" s="230">
        <f t="shared" si="20"/>
        <v>1625</v>
      </c>
      <c r="K86" s="230">
        <f t="shared" si="20"/>
        <v>542</v>
      </c>
      <c r="L86" s="230">
        <f t="shared" si="20"/>
        <v>133</v>
      </c>
      <c r="M86" s="236">
        <f t="shared" si="20"/>
        <v>29</v>
      </c>
      <c r="N86" s="26"/>
      <c r="O86" s="26">
        <f t="shared" si="25"/>
        <v>1273</v>
      </c>
      <c r="P86" s="26">
        <f t="shared" si="26"/>
        <v>0</v>
      </c>
      <c r="Q86" s="26">
        <f t="shared" si="27"/>
        <v>1813</v>
      </c>
      <c r="R86" s="26">
        <f t="shared" si="28"/>
        <v>2089</v>
      </c>
      <c r="S86" s="26">
        <f t="shared" si="29"/>
        <v>2193</v>
      </c>
      <c r="T86" s="26"/>
      <c r="U86" s="67">
        <f>IF(B86=C86,0,IF(S86&lt;&gt;"-",(S86)/Přehled!$A$1,0))</f>
        <v>5.2214285714285715</v>
      </c>
    </row>
    <row r="87" spans="1:21" x14ac:dyDescent="0.25">
      <c r="A87" s="233">
        <v>85</v>
      </c>
      <c r="B87" s="235">
        <v>7966</v>
      </c>
      <c r="C87" s="236"/>
      <c r="D87" s="235">
        <v>1735</v>
      </c>
      <c r="E87" s="230">
        <f t="shared" si="21"/>
        <v>870</v>
      </c>
      <c r="F87" s="230">
        <f t="shared" si="22"/>
        <v>290</v>
      </c>
      <c r="G87" s="230">
        <f t="shared" si="23"/>
        <v>75</v>
      </c>
      <c r="H87" s="236">
        <f t="shared" si="24"/>
        <v>15</v>
      </c>
      <c r="I87" s="235">
        <f t="shared" si="20"/>
        <v>3297</v>
      </c>
      <c r="J87" s="230">
        <f t="shared" si="20"/>
        <v>1653</v>
      </c>
      <c r="K87" s="230">
        <f t="shared" si="20"/>
        <v>551</v>
      </c>
      <c r="L87" s="230">
        <f t="shared" si="20"/>
        <v>143</v>
      </c>
      <c r="M87" s="236">
        <f t="shared" si="20"/>
        <v>29</v>
      </c>
      <c r="N87" s="26"/>
      <c r="O87" s="26">
        <f t="shared" si="25"/>
        <v>1372</v>
      </c>
      <c r="P87" s="26">
        <f t="shared" si="26"/>
        <v>0</v>
      </c>
      <c r="Q87" s="26">
        <f t="shared" si="27"/>
        <v>1914</v>
      </c>
      <c r="R87" s="26">
        <f t="shared" si="28"/>
        <v>2179</v>
      </c>
      <c r="S87" s="26">
        <f t="shared" si="29"/>
        <v>2293</v>
      </c>
      <c r="T87" s="26"/>
      <c r="U87" s="67">
        <f>IF(B87=C87,0,IF(S87&lt;&gt;"-",(S87)/Přehled!$A$1,0))</f>
        <v>5.4595238095238097</v>
      </c>
    </row>
    <row r="88" spans="1:21" x14ac:dyDescent="0.25">
      <c r="A88" s="233">
        <v>86</v>
      </c>
      <c r="B88" s="235">
        <v>8165</v>
      </c>
      <c r="C88" s="236"/>
      <c r="D88" s="235">
        <v>1760</v>
      </c>
      <c r="E88" s="230">
        <f t="shared" si="21"/>
        <v>880</v>
      </c>
      <c r="F88" s="230">
        <f t="shared" si="22"/>
        <v>295</v>
      </c>
      <c r="G88" s="230">
        <f t="shared" si="23"/>
        <v>75</v>
      </c>
      <c r="H88" s="236">
        <f t="shared" si="24"/>
        <v>15</v>
      </c>
      <c r="I88" s="235">
        <f t="shared" si="20"/>
        <v>3344</v>
      </c>
      <c r="J88" s="230">
        <f t="shared" si="20"/>
        <v>1672</v>
      </c>
      <c r="K88" s="230">
        <f t="shared" si="20"/>
        <v>561</v>
      </c>
      <c r="L88" s="230">
        <f t="shared" si="20"/>
        <v>143</v>
      </c>
      <c r="M88" s="236">
        <f t="shared" si="20"/>
        <v>29</v>
      </c>
      <c r="N88" s="26"/>
      <c r="O88" s="26">
        <f t="shared" si="25"/>
        <v>1477</v>
      </c>
      <c r="P88" s="26">
        <f t="shared" si="26"/>
        <v>0</v>
      </c>
      <c r="Q88" s="26">
        <f t="shared" si="27"/>
        <v>2027</v>
      </c>
      <c r="R88" s="26">
        <f t="shared" si="28"/>
        <v>2302</v>
      </c>
      <c r="S88" s="26">
        <f t="shared" si="29"/>
        <v>2416</v>
      </c>
      <c r="T88" s="26"/>
      <c r="U88" s="67">
        <f>IF(B88=C88,0,IF(S88&lt;&gt;"-",(S88)/Přehled!$A$1,0))</f>
        <v>5.7523809523809524</v>
      </c>
    </row>
    <row r="89" spans="1:21" x14ac:dyDescent="0.25">
      <c r="A89" s="233">
        <v>87</v>
      </c>
      <c r="B89" s="235">
        <v>8369</v>
      </c>
      <c r="C89" s="236"/>
      <c r="D89" s="235">
        <v>1785</v>
      </c>
      <c r="E89" s="230">
        <f t="shared" si="21"/>
        <v>895</v>
      </c>
      <c r="F89" s="230">
        <f t="shared" si="22"/>
        <v>300</v>
      </c>
      <c r="G89" s="230">
        <f t="shared" si="23"/>
        <v>75</v>
      </c>
      <c r="H89" s="236">
        <f t="shared" si="24"/>
        <v>15</v>
      </c>
      <c r="I89" s="235">
        <f t="shared" si="20"/>
        <v>3392</v>
      </c>
      <c r="J89" s="230">
        <f t="shared" si="20"/>
        <v>1701</v>
      </c>
      <c r="K89" s="230">
        <f t="shared" si="20"/>
        <v>570</v>
      </c>
      <c r="L89" s="230">
        <f t="shared" si="20"/>
        <v>143</v>
      </c>
      <c r="M89" s="236">
        <f t="shared" si="20"/>
        <v>29</v>
      </c>
      <c r="N89" s="26"/>
      <c r="O89" s="26">
        <f t="shared" si="25"/>
        <v>1585</v>
      </c>
      <c r="P89" s="26">
        <f t="shared" si="26"/>
        <v>0</v>
      </c>
      <c r="Q89" s="26">
        <f t="shared" si="27"/>
        <v>2136</v>
      </c>
      <c r="R89" s="26">
        <f t="shared" si="28"/>
        <v>2420</v>
      </c>
      <c r="S89" s="26">
        <f t="shared" si="29"/>
        <v>2534</v>
      </c>
      <c r="T89" s="26"/>
      <c r="U89" s="67">
        <f>IF(B89=C89,0,IF(S89&lt;&gt;"-",(S89)/Přehled!$A$1,0))</f>
        <v>6.0333333333333332</v>
      </c>
    </row>
    <row r="90" spans="1:21" x14ac:dyDescent="0.25">
      <c r="A90" s="233">
        <v>88</v>
      </c>
      <c r="B90" s="235">
        <v>8578</v>
      </c>
      <c r="C90" s="236"/>
      <c r="D90" s="235">
        <v>1810</v>
      </c>
      <c r="E90" s="230">
        <f t="shared" si="21"/>
        <v>905</v>
      </c>
      <c r="F90" s="230">
        <f t="shared" si="22"/>
        <v>300</v>
      </c>
      <c r="G90" s="230">
        <f t="shared" si="23"/>
        <v>75</v>
      </c>
      <c r="H90" s="236">
        <f t="shared" si="24"/>
        <v>15</v>
      </c>
      <c r="I90" s="235">
        <f t="shared" si="20"/>
        <v>3439</v>
      </c>
      <c r="J90" s="230">
        <f t="shared" si="20"/>
        <v>1720</v>
      </c>
      <c r="K90" s="230">
        <f t="shared" si="20"/>
        <v>570</v>
      </c>
      <c r="L90" s="230">
        <f t="shared" si="20"/>
        <v>143</v>
      </c>
      <c r="M90" s="236">
        <f t="shared" si="20"/>
        <v>29</v>
      </c>
      <c r="N90" s="26"/>
      <c r="O90" s="26">
        <f t="shared" si="25"/>
        <v>1700</v>
      </c>
      <c r="P90" s="26">
        <f t="shared" si="26"/>
        <v>0</v>
      </c>
      <c r="Q90" s="26">
        <f t="shared" si="27"/>
        <v>2279</v>
      </c>
      <c r="R90" s="26">
        <f t="shared" si="28"/>
        <v>2563</v>
      </c>
      <c r="S90" s="26">
        <f t="shared" si="29"/>
        <v>2677</v>
      </c>
      <c r="T90" s="26"/>
      <c r="U90" s="67">
        <f>IF(B90=C90,0,IF(S90&lt;&gt;"-",(S90)/Přehled!$A$1,0))</f>
        <v>6.3738095238095234</v>
      </c>
    </row>
    <row r="91" spans="1:21" x14ac:dyDescent="0.25">
      <c r="A91" s="233">
        <v>89</v>
      </c>
      <c r="B91" s="235">
        <v>8793</v>
      </c>
      <c r="C91" s="236"/>
      <c r="D91" s="235">
        <v>1835</v>
      </c>
      <c r="E91" s="230">
        <f t="shared" si="21"/>
        <v>920</v>
      </c>
      <c r="F91" s="230">
        <f t="shared" si="22"/>
        <v>305</v>
      </c>
      <c r="G91" s="230">
        <f t="shared" si="23"/>
        <v>75</v>
      </c>
      <c r="H91" s="236">
        <f t="shared" si="24"/>
        <v>15</v>
      </c>
      <c r="I91" s="235">
        <f t="shared" si="20"/>
        <v>3487</v>
      </c>
      <c r="J91" s="230">
        <f t="shared" si="20"/>
        <v>1748</v>
      </c>
      <c r="K91" s="230">
        <f t="shared" si="20"/>
        <v>580</v>
      </c>
      <c r="L91" s="230">
        <f t="shared" si="20"/>
        <v>143</v>
      </c>
      <c r="M91" s="236">
        <f t="shared" si="20"/>
        <v>29</v>
      </c>
      <c r="N91" s="26"/>
      <c r="O91" s="26">
        <f t="shared" si="25"/>
        <v>1819</v>
      </c>
      <c r="P91" s="26">
        <f t="shared" si="26"/>
        <v>0</v>
      </c>
      <c r="Q91" s="26">
        <f t="shared" si="27"/>
        <v>2398</v>
      </c>
      <c r="R91" s="26">
        <f t="shared" si="28"/>
        <v>2692</v>
      </c>
      <c r="S91" s="26">
        <f t="shared" si="29"/>
        <v>2806</v>
      </c>
      <c r="T91" s="26"/>
      <c r="U91" s="67">
        <f>IF(B91=C91,0,IF(S91&lt;&gt;"-",(S91)/Přehled!$A$1,0))</f>
        <v>6.6809523809523812</v>
      </c>
    </row>
    <row r="92" spans="1:21" x14ac:dyDescent="0.25">
      <c r="A92" s="233">
        <v>90</v>
      </c>
      <c r="B92" s="235">
        <v>9012</v>
      </c>
      <c r="C92" s="236"/>
      <c r="D92" s="235">
        <v>1860</v>
      </c>
      <c r="E92" s="230">
        <f t="shared" si="21"/>
        <v>930</v>
      </c>
      <c r="F92" s="230">
        <f t="shared" si="22"/>
        <v>310</v>
      </c>
      <c r="G92" s="230">
        <f t="shared" si="23"/>
        <v>80</v>
      </c>
      <c r="H92" s="236">
        <f t="shared" si="24"/>
        <v>15</v>
      </c>
      <c r="I92" s="235">
        <f t="shared" si="20"/>
        <v>3534</v>
      </c>
      <c r="J92" s="230">
        <f t="shared" si="20"/>
        <v>1767</v>
      </c>
      <c r="K92" s="230">
        <f t="shared" si="20"/>
        <v>589</v>
      </c>
      <c r="L92" s="230">
        <f t="shared" si="20"/>
        <v>152</v>
      </c>
      <c r="M92" s="236">
        <f t="shared" si="20"/>
        <v>29</v>
      </c>
      <c r="N92" s="26"/>
      <c r="O92" s="26">
        <f t="shared" si="25"/>
        <v>1944</v>
      </c>
      <c r="P92" s="26">
        <f t="shared" si="26"/>
        <v>0</v>
      </c>
      <c r="Q92" s="26">
        <f t="shared" si="27"/>
        <v>2533</v>
      </c>
      <c r="R92" s="26">
        <f t="shared" si="28"/>
        <v>2818</v>
      </c>
      <c r="S92" s="26">
        <f t="shared" si="29"/>
        <v>2941</v>
      </c>
      <c r="T92" s="26"/>
      <c r="U92" s="67">
        <f>IF(B92=C92,0,IF(S92&lt;&gt;"-",(S92)/Přehled!$A$1,0))</f>
        <v>7.0023809523809524</v>
      </c>
    </row>
    <row r="93" spans="1:21" x14ac:dyDescent="0.25">
      <c r="A93" s="233">
        <v>91</v>
      </c>
      <c r="B93" s="235">
        <v>9238</v>
      </c>
      <c r="C93" s="236"/>
      <c r="D93" s="235">
        <v>1885</v>
      </c>
      <c r="E93" s="230">
        <f t="shared" si="21"/>
        <v>945</v>
      </c>
      <c r="F93" s="230">
        <f t="shared" si="22"/>
        <v>315</v>
      </c>
      <c r="G93" s="230">
        <f t="shared" si="23"/>
        <v>80</v>
      </c>
      <c r="H93" s="236">
        <f t="shared" si="24"/>
        <v>15</v>
      </c>
      <c r="I93" s="235">
        <f t="shared" si="20"/>
        <v>3582</v>
      </c>
      <c r="J93" s="230">
        <f t="shared" si="20"/>
        <v>1796</v>
      </c>
      <c r="K93" s="230">
        <f t="shared" si="20"/>
        <v>599</v>
      </c>
      <c r="L93" s="230">
        <f t="shared" si="20"/>
        <v>152</v>
      </c>
      <c r="M93" s="236">
        <f t="shared" si="20"/>
        <v>29</v>
      </c>
      <c r="N93" s="26"/>
      <c r="O93" s="26">
        <f t="shared" si="25"/>
        <v>2074</v>
      </c>
      <c r="P93" s="26">
        <f t="shared" si="26"/>
        <v>0</v>
      </c>
      <c r="Q93" s="26">
        <f t="shared" si="27"/>
        <v>2662</v>
      </c>
      <c r="R93" s="26">
        <f t="shared" si="28"/>
        <v>2957</v>
      </c>
      <c r="S93" s="26">
        <f t="shared" si="29"/>
        <v>3080</v>
      </c>
      <c r="T93" s="26"/>
      <c r="U93" s="67">
        <f>IF(B93=C93,0,IF(S93&lt;&gt;"-",(S93)/Přehled!$A$1,0))</f>
        <v>7.333333333333333</v>
      </c>
    </row>
    <row r="94" spans="1:21" x14ac:dyDescent="0.25">
      <c r="A94" s="233">
        <v>92</v>
      </c>
      <c r="B94" s="235">
        <v>9469</v>
      </c>
      <c r="C94" s="236"/>
      <c r="D94" s="235">
        <v>1910</v>
      </c>
      <c r="E94" s="230">
        <f t="shared" si="21"/>
        <v>955</v>
      </c>
      <c r="F94" s="230">
        <f t="shared" si="22"/>
        <v>320</v>
      </c>
      <c r="G94" s="230">
        <f t="shared" si="23"/>
        <v>80</v>
      </c>
      <c r="H94" s="236">
        <f t="shared" si="24"/>
        <v>15</v>
      </c>
      <c r="I94" s="235">
        <f t="shared" si="20"/>
        <v>3629</v>
      </c>
      <c r="J94" s="230">
        <f t="shared" si="20"/>
        <v>1815</v>
      </c>
      <c r="K94" s="230">
        <f t="shared" si="20"/>
        <v>608</v>
      </c>
      <c r="L94" s="230">
        <f t="shared" si="20"/>
        <v>152</v>
      </c>
      <c r="M94" s="236">
        <f t="shared" si="20"/>
        <v>29</v>
      </c>
      <c r="N94" s="26"/>
      <c r="O94" s="26">
        <f t="shared" si="25"/>
        <v>2211</v>
      </c>
      <c r="P94" s="26">
        <f t="shared" si="26"/>
        <v>0</v>
      </c>
      <c r="Q94" s="26">
        <f t="shared" si="27"/>
        <v>2809</v>
      </c>
      <c r="R94" s="26">
        <f t="shared" si="28"/>
        <v>3113</v>
      </c>
      <c r="S94" s="26">
        <f t="shared" si="29"/>
        <v>3236</v>
      </c>
      <c r="T94" s="26"/>
      <c r="U94" s="67">
        <f>IF(B94=C94,0,IF(S94&lt;&gt;"-",(S94)/Přehled!$A$1,0))</f>
        <v>7.7047619047619049</v>
      </c>
    </row>
    <row r="95" spans="1:21" x14ac:dyDescent="0.25">
      <c r="A95" s="233">
        <v>93</v>
      </c>
      <c r="B95" s="235">
        <v>9705</v>
      </c>
      <c r="C95" s="236"/>
      <c r="D95" s="235">
        <v>1935</v>
      </c>
      <c r="E95" s="230">
        <f t="shared" si="21"/>
        <v>970</v>
      </c>
      <c r="F95" s="230">
        <f t="shared" si="22"/>
        <v>325</v>
      </c>
      <c r="G95" s="230">
        <f t="shared" si="23"/>
        <v>80</v>
      </c>
      <c r="H95" s="236">
        <f t="shared" si="24"/>
        <v>15</v>
      </c>
      <c r="I95" s="235">
        <f t="shared" si="20"/>
        <v>3677</v>
      </c>
      <c r="J95" s="230">
        <f t="shared" si="20"/>
        <v>1843</v>
      </c>
      <c r="K95" s="230">
        <f t="shared" si="20"/>
        <v>618</v>
      </c>
      <c r="L95" s="230">
        <f t="shared" si="20"/>
        <v>152</v>
      </c>
      <c r="M95" s="236">
        <f t="shared" si="20"/>
        <v>29</v>
      </c>
      <c r="N95" s="26"/>
      <c r="O95" s="26">
        <f t="shared" si="25"/>
        <v>2351</v>
      </c>
      <c r="P95" s="26">
        <f t="shared" si="26"/>
        <v>0</v>
      </c>
      <c r="Q95" s="26">
        <f t="shared" si="27"/>
        <v>2949</v>
      </c>
      <c r="R95" s="26">
        <f t="shared" si="28"/>
        <v>3263</v>
      </c>
      <c r="S95" s="26">
        <f t="shared" si="29"/>
        <v>3386</v>
      </c>
      <c r="T95" s="26"/>
      <c r="U95" s="67">
        <f>IF(B95=C95,0,IF(S95&lt;&gt;"-",(S95)/Přehled!$A$1,0))</f>
        <v>8.0619047619047617</v>
      </c>
    </row>
    <row r="96" spans="1:21" x14ac:dyDescent="0.25">
      <c r="A96" s="233">
        <v>94</v>
      </c>
      <c r="B96" s="235">
        <v>9948</v>
      </c>
      <c r="C96" s="236"/>
      <c r="D96" s="235">
        <v>1960</v>
      </c>
      <c r="E96" s="230">
        <f t="shared" si="21"/>
        <v>980</v>
      </c>
      <c r="F96" s="230">
        <f t="shared" si="22"/>
        <v>325</v>
      </c>
      <c r="G96" s="230">
        <f t="shared" si="23"/>
        <v>80</v>
      </c>
      <c r="H96" s="236">
        <f t="shared" si="24"/>
        <v>15</v>
      </c>
      <c r="I96" s="235">
        <f t="shared" si="20"/>
        <v>3724</v>
      </c>
      <c r="J96" s="230">
        <f t="shared" si="20"/>
        <v>1862</v>
      </c>
      <c r="K96" s="230">
        <f t="shared" si="20"/>
        <v>618</v>
      </c>
      <c r="L96" s="230">
        <f t="shared" si="20"/>
        <v>152</v>
      </c>
      <c r="M96" s="236">
        <f t="shared" si="20"/>
        <v>29</v>
      </c>
      <c r="N96" s="26"/>
      <c r="O96" s="26">
        <f t="shared" si="25"/>
        <v>2500</v>
      </c>
      <c r="P96" s="26">
        <f t="shared" si="26"/>
        <v>0</v>
      </c>
      <c r="Q96" s="26">
        <f t="shared" si="27"/>
        <v>3126</v>
      </c>
      <c r="R96" s="26">
        <f t="shared" si="28"/>
        <v>3440</v>
      </c>
      <c r="S96" s="26">
        <f t="shared" si="29"/>
        <v>3563</v>
      </c>
      <c r="T96" s="26"/>
      <c r="U96" s="67">
        <f>IF(B96=C96,0,IF(S96&lt;&gt;"-",(S96)/Přehled!$A$1,0))</f>
        <v>8.4833333333333325</v>
      </c>
    </row>
    <row r="97" spans="1:21" x14ac:dyDescent="0.25">
      <c r="A97" s="233">
        <v>95</v>
      </c>
      <c r="B97" s="235">
        <v>10197</v>
      </c>
      <c r="C97" s="236"/>
      <c r="D97" s="235">
        <v>1985</v>
      </c>
      <c r="E97" s="230">
        <f t="shared" si="21"/>
        <v>995</v>
      </c>
      <c r="F97" s="230">
        <f t="shared" si="22"/>
        <v>330</v>
      </c>
      <c r="G97" s="230">
        <f t="shared" si="23"/>
        <v>85</v>
      </c>
      <c r="H97" s="236">
        <f t="shared" si="24"/>
        <v>15</v>
      </c>
      <c r="I97" s="235">
        <f t="shared" si="20"/>
        <v>3772</v>
      </c>
      <c r="J97" s="230">
        <f t="shared" si="20"/>
        <v>1891</v>
      </c>
      <c r="K97" s="230">
        <f t="shared" si="20"/>
        <v>627</v>
      </c>
      <c r="L97" s="230">
        <f t="shared" si="20"/>
        <v>162</v>
      </c>
      <c r="M97" s="236">
        <f t="shared" si="20"/>
        <v>29</v>
      </c>
      <c r="N97" s="26"/>
      <c r="O97" s="26">
        <f t="shared" si="25"/>
        <v>2653</v>
      </c>
      <c r="P97" s="26">
        <f t="shared" si="26"/>
        <v>0</v>
      </c>
      <c r="Q97" s="26">
        <f t="shared" si="27"/>
        <v>3280</v>
      </c>
      <c r="R97" s="26">
        <f t="shared" si="28"/>
        <v>3583</v>
      </c>
      <c r="S97" s="26">
        <f t="shared" si="29"/>
        <v>3716</v>
      </c>
      <c r="T97" s="26"/>
      <c r="U97" s="67">
        <f>IF(B97=C97,0,IF(S97&lt;&gt;"-",(S97)/Přehled!$A$1,0))</f>
        <v>8.8476190476190482</v>
      </c>
    </row>
    <row r="98" spans="1:21" x14ac:dyDescent="0.25">
      <c r="A98" s="233">
        <v>96</v>
      </c>
      <c r="B98" s="235">
        <v>10452</v>
      </c>
      <c r="C98" s="236"/>
      <c r="D98" s="235">
        <v>2010</v>
      </c>
      <c r="E98" s="230">
        <f t="shared" si="21"/>
        <v>1005</v>
      </c>
      <c r="F98" s="230">
        <f t="shared" si="22"/>
        <v>335</v>
      </c>
      <c r="G98" s="230">
        <f t="shared" si="23"/>
        <v>85</v>
      </c>
      <c r="H98" s="236">
        <f t="shared" si="24"/>
        <v>15</v>
      </c>
      <c r="I98" s="235">
        <f t="shared" si="20"/>
        <v>3819</v>
      </c>
      <c r="J98" s="230">
        <f t="shared" si="20"/>
        <v>1910</v>
      </c>
      <c r="K98" s="230">
        <f t="shared" si="20"/>
        <v>637</v>
      </c>
      <c r="L98" s="230">
        <f t="shared" si="20"/>
        <v>162</v>
      </c>
      <c r="M98" s="236">
        <f t="shared" si="20"/>
        <v>29</v>
      </c>
      <c r="N98" s="26"/>
      <c r="O98" s="26">
        <f t="shared" si="25"/>
        <v>2814</v>
      </c>
      <c r="P98" s="26">
        <f t="shared" si="26"/>
        <v>0</v>
      </c>
      <c r="Q98" s="26">
        <f t="shared" si="27"/>
        <v>3449</v>
      </c>
      <c r="R98" s="26">
        <f t="shared" si="28"/>
        <v>3762</v>
      </c>
      <c r="S98" s="26">
        <f t="shared" si="29"/>
        <v>3895</v>
      </c>
      <c r="T98" s="26"/>
      <c r="U98" s="67">
        <f>IF(B98=C98,0,IF(S98&lt;&gt;"-",(S98)/Přehled!$A$1,0))</f>
        <v>9.2738095238095237</v>
      </c>
    </row>
    <row r="99" spans="1:21" x14ac:dyDescent="0.25">
      <c r="A99" s="233">
        <v>97</v>
      </c>
      <c r="B99" s="235">
        <v>10713</v>
      </c>
      <c r="C99" s="236"/>
      <c r="D99" s="235">
        <v>2035</v>
      </c>
      <c r="E99" s="230">
        <f t="shared" si="21"/>
        <v>1020</v>
      </c>
      <c r="F99" s="230">
        <f t="shared" si="22"/>
        <v>340</v>
      </c>
      <c r="G99" s="230">
        <f t="shared" si="23"/>
        <v>85</v>
      </c>
      <c r="H99" s="236">
        <f t="shared" si="24"/>
        <v>15</v>
      </c>
      <c r="I99" s="235">
        <f t="shared" si="20"/>
        <v>3867</v>
      </c>
      <c r="J99" s="230">
        <f t="shared" si="20"/>
        <v>1938</v>
      </c>
      <c r="K99" s="230">
        <f t="shared" si="20"/>
        <v>646</v>
      </c>
      <c r="L99" s="230">
        <f t="shared" si="20"/>
        <v>162</v>
      </c>
      <c r="M99" s="236">
        <f t="shared" si="20"/>
        <v>29</v>
      </c>
      <c r="N99" s="26"/>
      <c r="O99" s="26">
        <f t="shared" si="25"/>
        <v>2979</v>
      </c>
      <c r="P99" s="26">
        <f t="shared" si="26"/>
        <v>0</v>
      </c>
      <c r="Q99" s="26">
        <f t="shared" si="27"/>
        <v>3616</v>
      </c>
      <c r="R99" s="26">
        <f t="shared" si="28"/>
        <v>3938</v>
      </c>
      <c r="S99" s="26">
        <f t="shared" si="29"/>
        <v>4071</v>
      </c>
      <c r="T99" s="26"/>
      <c r="U99" s="67">
        <f>IF(B99=C99,0,IF(S99&lt;&gt;"-",(S99)/Přehled!$A$1,0))</f>
        <v>9.6928571428571431</v>
      </c>
    </row>
    <row r="100" spans="1:21" x14ac:dyDescent="0.25">
      <c r="A100" s="233">
        <v>98</v>
      </c>
      <c r="B100" s="235">
        <v>10981</v>
      </c>
      <c r="C100" s="236"/>
      <c r="D100" s="235">
        <v>2060</v>
      </c>
      <c r="E100" s="230">
        <f t="shared" si="21"/>
        <v>1030</v>
      </c>
      <c r="F100" s="230">
        <f t="shared" si="22"/>
        <v>345</v>
      </c>
      <c r="G100" s="230">
        <f t="shared" si="23"/>
        <v>85</v>
      </c>
      <c r="H100" s="236">
        <f t="shared" si="24"/>
        <v>15</v>
      </c>
      <c r="I100" s="235">
        <f t="shared" si="20"/>
        <v>3914</v>
      </c>
      <c r="J100" s="230">
        <f t="shared" si="20"/>
        <v>1957</v>
      </c>
      <c r="K100" s="230">
        <f t="shared" si="20"/>
        <v>656</v>
      </c>
      <c r="L100" s="230">
        <f t="shared" si="20"/>
        <v>162</v>
      </c>
      <c r="M100" s="236">
        <f t="shared" si="20"/>
        <v>29</v>
      </c>
      <c r="N100" s="26"/>
      <c r="O100" s="26">
        <f t="shared" si="25"/>
        <v>3153</v>
      </c>
      <c r="P100" s="26">
        <f t="shared" si="26"/>
        <v>0</v>
      </c>
      <c r="Q100" s="26">
        <f t="shared" si="27"/>
        <v>3798</v>
      </c>
      <c r="R100" s="26">
        <f t="shared" si="28"/>
        <v>4130</v>
      </c>
      <c r="S100" s="26">
        <f t="shared" si="29"/>
        <v>4263</v>
      </c>
      <c r="T100" s="26"/>
      <c r="U100" s="67">
        <f>IF(B100=C100,0,IF(S100&lt;&gt;"-",(S100)/Přehled!$A$1,0))</f>
        <v>10.15</v>
      </c>
    </row>
    <row r="101" spans="1:21" x14ac:dyDescent="0.25">
      <c r="A101" s="233">
        <v>99</v>
      </c>
      <c r="B101" s="235">
        <v>11255</v>
      </c>
      <c r="C101" s="236"/>
      <c r="D101" s="235">
        <v>2085</v>
      </c>
      <c r="E101" s="230">
        <f t="shared" si="21"/>
        <v>1045</v>
      </c>
      <c r="F101" s="230">
        <f t="shared" si="22"/>
        <v>350</v>
      </c>
      <c r="G101" s="230">
        <f t="shared" si="23"/>
        <v>90</v>
      </c>
      <c r="H101" s="236">
        <f t="shared" si="24"/>
        <v>20</v>
      </c>
      <c r="I101" s="235">
        <f t="shared" si="20"/>
        <v>3962</v>
      </c>
      <c r="J101" s="230">
        <f t="shared" si="20"/>
        <v>1986</v>
      </c>
      <c r="K101" s="230">
        <f t="shared" si="20"/>
        <v>665</v>
      </c>
      <c r="L101" s="230">
        <f t="shared" si="20"/>
        <v>171</v>
      </c>
      <c r="M101" s="236">
        <f t="shared" si="20"/>
        <v>38</v>
      </c>
      <c r="N101" s="26"/>
      <c r="O101" s="26">
        <f t="shared" si="25"/>
        <v>3331</v>
      </c>
      <c r="P101" s="26">
        <f t="shared" si="26"/>
        <v>0</v>
      </c>
      <c r="Q101" s="26">
        <f t="shared" si="27"/>
        <v>3977</v>
      </c>
      <c r="R101" s="26">
        <f t="shared" si="28"/>
        <v>4300</v>
      </c>
      <c r="S101" s="26">
        <f t="shared" si="29"/>
        <v>4433</v>
      </c>
      <c r="T101" s="26"/>
      <c r="U101" s="67">
        <f>IF(B101=C101,0,IF(S101&lt;&gt;"-",(S101)/Přehled!$A$1,0))</f>
        <v>10.554761904761905</v>
      </c>
    </row>
    <row r="102" spans="1:21" x14ac:dyDescent="0.25">
      <c r="A102" s="233">
        <v>100</v>
      </c>
      <c r="B102" s="235">
        <v>11537</v>
      </c>
      <c r="C102" s="236"/>
      <c r="D102" s="235">
        <v>2110</v>
      </c>
      <c r="E102" s="230">
        <f t="shared" si="21"/>
        <v>1055</v>
      </c>
      <c r="F102" s="230">
        <f t="shared" si="22"/>
        <v>350</v>
      </c>
      <c r="G102" s="230">
        <f t="shared" si="23"/>
        <v>90</v>
      </c>
      <c r="H102" s="236">
        <f t="shared" si="24"/>
        <v>20</v>
      </c>
      <c r="I102" s="235">
        <f t="shared" si="20"/>
        <v>4009</v>
      </c>
      <c r="J102" s="230">
        <f t="shared" si="20"/>
        <v>2005</v>
      </c>
      <c r="K102" s="230">
        <f t="shared" si="20"/>
        <v>665</v>
      </c>
      <c r="L102" s="230">
        <f t="shared" si="20"/>
        <v>171</v>
      </c>
      <c r="M102" s="236">
        <f t="shared" si="20"/>
        <v>38</v>
      </c>
      <c r="N102" s="26"/>
      <c r="O102" s="26">
        <f t="shared" si="25"/>
        <v>3519</v>
      </c>
      <c r="P102" s="26">
        <f t="shared" si="26"/>
        <v>0</v>
      </c>
      <c r="Q102" s="26">
        <f t="shared" si="27"/>
        <v>4193</v>
      </c>
      <c r="R102" s="26">
        <f t="shared" si="28"/>
        <v>4516</v>
      </c>
      <c r="S102" s="26">
        <f t="shared" si="29"/>
        <v>4649</v>
      </c>
      <c r="T102" s="26"/>
      <c r="U102" s="67">
        <f>IF(B102=C102,0,IF(S102&lt;&gt;"-",(S102)/Přehled!$A$1,0))</f>
        <v>11.06904761904762</v>
      </c>
    </row>
    <row r="103" spans="1:21" x14ac:dyDescent="0.25">
      <c r="A103" s="233">
        <v>101</v>
      </c>
      <c r="B103" s="235">
        <v>11825</v>
      </c>
      <c r="C103" s="236"/>
      <c r="D103" s="235">
        <v>2135</v>
      </c>
      <c r="E103" s="230">
        <f t="shared" si="21"/>
        <v>1070</v>
      </c>
      <c r="F103" s="230">
        <f t="shared" si="22"/>
        <v>355</v>
      </c>
      <c r="G103" s="230">
        <f t="shared" si="23"/>
        <v>90</v>
      </c>
      <c r="H103" s="236">
        <f t="shared" si="24"/>
        <v>20</v>
      </c>
      <c r="I103" s="235">
        <f t="shared" si="20"/>
        <v>4057</v>
      </c>
      <c r="J103" s="230">
        <f t="shared" si="20"/>
        <v>2033</v>
      </c>
      <c r="K103" s="230">
        <f t="shared" si="20"/>
        <v>675</v>
      </c>
      <c r="L103" s="230">
        <f t="shared" si="20"/>
        <v>171</v>
      </c>
      <c r="M103" s="236">
        <f t="shared" si="20"/>
        <v>38</v>
      </c>
      <c r="N103" s="26"/>
      <c r="O103" s="26">
        <f t="shared" si="25"/>
        <v>3711</v>
      </c>
      <c r="P103" s="26">
        <f t="shared" si="26"/>
        <v>0</v>
      </c>
      <c r="Q103" s="26">
        <f t="shared" si="27"/>
        <v>4385</v>
      </c>
      <c r="R103" s="26">
        <f t="shared" si="28"/>
        <v>4718</v>
      </c>
      <c r="S103" s="26">
        <f t="shared" si="29"/>
        <v>4851</v>
      </c>
      <c r="T103" s="26"/>
      <c r="U103" s="67">
        <f>IF(B103=C103,0,IF(S103&lt;&gt;"-",(S103)/Přehled!$A$1,0))</f>
        <v>11.55</v>
      </c>
    </row>
    <row r="104" spans="1:21" x14ac:dyDescent="0.25">
      <c r="A104" s="233">
        <v>102</v>
      </c>
      <c r="B104" s="235">
        <v>12121</v>
      </c>
      <c r="C104" s="236"/>
      <c r="D104" s="235">
        <v>2160</v>
      </c>
      <c r="E104" s="230">
        <f t="shared" si="21"/>
        <v>1080</v>
      </c>
      <c r="F104" s="230">
        <f t="shared" si="22"/>
        <v>360</v>
      </c>
      <c r="G104" s="230">
        <f t="shared" si="23"/>
        <v>90</v>
      </c>
      <c r="H104" s="236">
        <f t="shared" si="24"/>
        <v>20</v>
      </c>
      <c r="I104" s="235">
        <f t="shared" si="20"/>
        <v>4104</v>
      </c>
      <c r="J104" s="230">
        <f t="shared" si="20"/>
        <v>2052</v>
      </c>
      <c r="K104" s="230">
        <f t="shared" si="20"/>
        <v>684</v>
      </c>
      <c r="L104" s="230">
        <f t="shared" si="20"/>
        <v>171</v>
      </c>
      <c r="M104" s="236">
        <f t="shared" si="20"/>
        <v>38</v>
      </c>
      <c r="N104" s="26"/>
      <c r="O104" s="26">
        <f t="shared" si="25"/>
        <v>3913</v>
      </c>
      <c r="P104" s="26">
        <f t="shared" si="26"/>
        <v>0</v>
      </c>
      <c r="Q104" s="26">
        <f t="shared" si="27"/>
        <v>4597</v>
      </c>
      <c r="R104" s="26">
        <f t="shared" si="28"/>
        <v>4939</v>
      </c>
      <c r="S104" s="26">
        <f t="shared" si="29"/>
        <v>5072</v>
      </c>
      <c r="T104" s="26"/>
      <c r="U104" s="67">
        <f>IF(B104=C104,0,IF(S104&lt;&gt;"-",(S104)/Přehled!$A$1,0))</f>
        <v>12.076190476190476</v>
      </c>
    </row>
    <row r="105" spans="1:21" x14ac:dyDescent="0.25">
      <c r="A105" s="233">
        <v>103</v>
      </c>
      <c r="B105" s="235">
        <v>12424</v>
      </c>
      <c r="C105" s="236"/>
      <c r="D105" s="235">
        <v>2185</v>
      </c>
      <c r="E105" s="230">
        <f t="shared" si="21"/>
        <v>1095</v>
      </c>
      <c r="F105" s="230">
        <f t="shared" si="22"/>
        <v>365</v>
      </c>
      <c r="G105" s="230">
        <f t="shared" si="23"/>
        <v>90</v>
      </c>
      <c r="H105" s="236">
        <f t="shared" si="24"/>
        <v>20</v>
      </c>
      <c r="I105" s="235">
        <f t="shared" si="20"/>
        <v>4152</v>
      </c>
      <c r="J105" s="230">
        <f t="shared" si="20"/>
        <v>2081</v>
      </c>
      <c r="K105" s="230">
        <f t="shared" si="20"/>
        <v>694</v>
      </c>
      <c r="L105" s="230">
        <f t="shared" si="20"/>
        <v>171</v>
      </c>
      <c r="M105" s="236">
        <f t="shared" si="20"/>
        <v>38</v>
      </c>
      <c r="N105" s="26"/>
      <c r="O105" s="26">
        <f t="shared" si="25"/>
        <v>4120</v>
      </c>
      <c r="P105" s="26">
        <f t="shared" si="26"/>
        <v>0</v>
      </c>
      <c r="Q105" s="26">
        <f t="shared" si="27"/>
        <v>4803</v>
      </c>
      <c r="R105" s="26">
        <f t="shared" si="28"/>
        <v>5155</v>
      </c>
      <c r="S105" s="26">
        <f t="shared" si="29"/>
        <v>5288</v>
      </c>
      <c r="T105" s="26"/>
      <c r="U105" s="67">
        <f>IF(B105=C105,0,IF(S105&lt;&gt;"-",(S105)/Přehled!$A$1,0))</f>
        <v>12.59047619047619</v>
      </c>
    </row>
    <row r="106" spans="1:21" x14ac:dyDescent="0.25">
      <c r="A106" s="233">
        <v>104</v>
      </c>
      <c r="B106" s="235">
        <v>12734</v>
      </c>
      <c r="C106" s="236"/>
      <c r="D106" s="235">
        <v>2215</v>
      </c>
      <c r="E106" s="230">
        <f t="shared" si="21"/>
        <v>1110</v>
      </c>
      <c r="F106" s="230">
        <f t="shared" si="22"/>
        <v>370</v>
      </c>
      <c r="G106" s="230">
        <f t="shared" si="23"/>
        <v>95</v>
      </c>
      <c r="H106" s="236">
        <f t="shared" si="24"/>
        <v>20</v>
      </c>
      <c r="I106" s="235">
        <f t="shared" ref="I106:M121" si="30">ROUNDUP(D106*1.9,0)</f>
        <v>4209</v>
      </c>
      <c r="J106" s="230">
        <f t="shared" si="30"/>
        <v>2109</v>
      </c>
      <c r="K106" s="230">
        <f t="shared" si="30"/>
        <v>703</v>
      </c>
      <c r="L106" s="230">
        <f t="shared" si="30"/>
        <v>181</v>
      </c>
      <c r="M106" s="236">
        <f t="shared" si="30"/>
        <v>38</v>
      </c>
      <c r="N106" s="26"/>
      <c r="O106" s="26">
        <f t="shared" si="25"/>
        <v>4316</v>
      </c>
      <c r="P106" s="26">
        <f t="shared" si="26"/>
        <v>0</v>
      </c>
      <c r="Q106" s="26">
        <f t="shared" si="27"/>
        <v>5010</v>
      </c>
      <c r="R106" s="26">
        <f t="shared" si="28"/>
        <v>5351</v>
      </c>
      <c r="S106" s="26">
        <f t="shared" si="29"/>
        <v>5494</v>
      </c>
      <c r="T106" s="26"/>
      <c r="U106" s="67">
        <f>IF(B106=C106,0,IF(S106&lt;&gt;"-",(S106)/Přehled!$A$1,0))</f>
        <v>13.080952380952381</v>
      </c>
    </row>
    <row r="107" spans="1:21" x14ac:dyDescent="0.25">
      <c r="A107" s="233">
        <v>105</v>
      </c>
      <c r="B107" s="235">
        <v>13053</v>
      </c>
      <c r="C107" s="236"/>
      <c r="D107" s="235">
        <v>2240</v>
      </c>
      <c r="E107" s="230">
        <f t="shared" si="21"/>
        <v>1120</v>
      </c>
      <c r="F107" s="230">
        <f t="shared" si="22"/>
        <v>375</v>
      </c>
      <c r="G107" s="230">
        <f t="shared" si="23"/>
        <v>95</v>
      </c>
      <c r="H107" s="236">
        <f t="shared" si="24"/>
        <v>20</v>
      </c>
      <c r="I107" s="235">
        <f t="shared" si="30"/>
        <v>4256</v>
      </c>
      <c r="J107" s="230">
        <f t="shared" si="30"/>
        <v>2128</v>
      </c>
      <c r="K107" s="230">
        <f t="shared" si="30"/>
        <v>713</v>
      </c>
      <c r="L107" s="230">
        <f t="shared" si="30"/>
        <v>181</v>
      </c>
      <c r="M107" s="236">
        <f t="shared" si="30"/>
        <v>38</v>
      </c>
      <c r="N107" s="26"/>
      <c r="O107" s="26">
        <f t="shared" si="25"/>
        <v>4541</v>
      </c>
      <c r="P107" s="26">
        <f t="shared" si="26"/>
        <v>0</v>
      </c>
      <c r="Q107" s="26">
        <f t="shared" si="27"/>
        <v>5243</v>
      </c>
      <c r="R107" s="26">
        <f t="shared" si="28"/>
        <v>5594</v>
      </c>
      <c r="S107" s="26">
        <f t="shared" si="29"/>
        <v>5737</v>
      </c>
      <c r="T107" s="26"/>
      <c r="U107" s="67">
        <f>IF(B107=C107,0,IF(S107&lt;&gt;"-",(S107)/Přehled!$A$1,0))</f>
        <v>13.65952380952381</v>
      </c>
    </row>
    <row r="108" spans="1:21" x14ac:dyDescent="0.25">
      <c r="A108" s="233">
        <v>106</v>
      </c>
      <c r="B108" s="235">
        <v>13379</v>
      </c>
      <c r="C108" s="236"/>
      <c r="D108" s="235">
        <v>2265</v>
      </c>
      <c r="E108" s="230">
        <f t="shared" si="21"/>
        <v>1135</v>
      </c>
      <c r="F108" s="230">
        <f t="shared" si="22"/>
        <v>380</v>
      </c>
      <c r="G108" s="230">
        <f t="shared" si="23"/>
        <v>95</v>
      </c>
      <c r="H108" s="236">
        <f t="shared" si="24"/>
        <v>20</v>
      </c>
      <c r="I108" s="235">
        <f t="shared" si="30"/>
        <v>4304</v>
      </c>
      <c r="J108" s="230">
        <f t="shared" si="30"/>
        <v>2157</v>
      </c>
      <c r="K108" s="230">
        <f t="shared" si="30"/>
        <v>722</v>
      </c>
      <c r="L108" s="230">
        <f t="shared" si="30"/>
        <v>181</v>
      </c>
      <c r="M108" s="236">
        <f t="shared" si="30"/>
        <v>38</v>
      </c>
      <c r="N108" s="26"/>
      <c r="O108" s="26">
        <f t="shared" si="25"/>
        <v>4771</v>
      </c>
      <c r="P108" s="26">
        <f t="shared" si="26"/>
        <v>0</v>
      </c>
      <c r="Q108" s="26">
        <f t="shared" si="27"/>
        <v>5474</v>
      </c>
      <c r="R108" s="26">
        <f t="shared" si="28"/>
        <v>5834</v>
      </c>
      <c r="S108" s="26">
        <f t="shared" si="29"/>
        <v>5977</v>
      </c>
      <c r="T108" s="26"/>
      <c r="U108" s="67">
        <f>IF(B108=C108,0,IF(S108&lt;&gt;"-",(S108)/Přehled!$A$1,0))</f>
        <v>14.230952380952381</v>
      </c>
    </row>
    <row r="109" spans="1:21" x14ac:dyDescent="0.25">
      <c r="A109" s="233">
        <v>107</v>
      </c>
      <c r="B109" s="235">
        <v>13713</v>
      </c>
      <c r="C109" s="236"/>
      <c r="D109" s="235">
        <v>2290</v>
      </c>
      <c r="E109" s="230">
        <f t="shared" si="21"/>
        <v>1145</v>
      </c>
      <c r="F109" s="230">
        <f t="shared" si="22"/>
        <v>380</v>
      </c>
      <c r="G109" s="230">
        <f t="shared" si="23"/>
        <v>95</v>
      </c>
      <c r="H109" s="236">
        <f t="shared" si="24"/>
        <v>20</v>
      </c>
      <c r="I109" s="235">
        <f t="shared" si="30"/>
        <v>4351</v>
      </c>
      <c r="J109" s="230">
        <f t="shared" si="30"/>
        <v>2176</v>
      </c>
      <c r="K109" s="230">
        <f t="shared" si="30"/>
        <v>722</v>
      </c>
      <c r="L109" s="230">
        <f t="shared" si="30"/>
        <v>181</v>
      </c>
      <c r="M109" s="236">
        <f t="shared" si="30"/>
        <v>38</v>
      </c>
      <c r="N109" s="26"/>
      <c r="O109" s="26">
        <f t="shared" si="25"/>
        <v>5011</v>
      </c>
      <c r="P109" s="26">
        <f t="shared" si="26"/>
        <v>0</v>
      </c>
      <c r="Q109" s="26">
        <f t="shared" si="27"/>
        <v>5742</v>
      </c>
      <c r="R109" s="26">
        <f t="shared" si="28"/>
        <v>6102</v>
      </c>
      <c r="S109" s="26">
        <f t="shared" si="29"/>
        <v>6245</v>
      </c>
      <c r="T109" s="1"/>
      <c r="U109" s="67">
        <f>IF(B109=C109,0,IF(S109&lt;&gt;"-",(S109)/Přehled!$A$1,0))</f>
        <v>14.869047619047619</v>
      </c>
    </row>
    <row r="110" spans="1:21" x14ac:dyDescent="0.25">
      <c r="A110" s="233">
        <v>108</v>
      </c>
      <c r="B110" s="235">
        <v>14056</v>
      </c>
      <c r="C110" s="236"/>
      <c r="D110" s="235">
        <v>2315</v>
      </c>
      <c r="E110" s="230">
        <f t="shared" si="21"/>
        <v>1160</v>
      </c>
      <c r="F110" s="230">
        <f t="shared" si="22"/>
        <v>385</v>
      </c>
      <c r="G110" s="230">
        <f t="shared" si="23"/>
        <v>95</v>
      </c>
      <c r="H110" s="236">
        <f t="shared" si="24"/>
        <v>20</v>
      </c>
      <c r="I110" s="235">
        <f t="shared" si="30"/>
        <v>4399</v>
      </c>
      <c r="J110" s="230">
        <f t="shared" si="30"/>
        <v>2204</v>
      </c>
      <c r="K110" s="230">
        <f t="shared" si="30"/>
        <v>732</v>
      </c>
      <c r="L110" s="230">
        <f t="shared" si="30"/>
        <v>181</v>
      </c>
      <c r="M110" s="236">
        <f t="shared" si="30"/>
        <v>38</v>
      </c>
      <c r="N110" s="26"/>
      <c r="O110" s="26">
        <f t="shared" si="25"/>
        <v>5258</v>
      </c>
      <c r="P110" s="26">
        <f t="shared" si="26"/>
        <v>0</v>
      </c>
      <c r="Q110" s="26">
        <f t="shared" si="27"/>
        <v>5989</v>
      </c>
      <c r="R110" s="26">
        <f t="shared" si="28"/>
        <v>6359</v>
      </c>
      <c r="S110" s="26">
        <f t="shared" si="29"/>
        <v>6502</v>
      </c>
      <c r="T110" s="1"/>
      <c r="U110" s="67">
        <f>IF(B110=C110,0,IF(S110&lt;&gt;"-",(S110)/Přehled!$A$1,0))</f>
        <v>15.480952380952381</v>
      </c>
    </row>
    <row r="111" spans="1:21" x14ac:dyDescent="0.25">
      <c r="A111" s="233">
        <v>109</v>
      </c>
      <c r="B111" s="235">
        <v>14407</v>
      </c>
      <c r="C111" s="236"/>
      <c r="D111" s="235">
        <v>2340</v>
      </c>
      <c r="E111" s="230">
        <f t="shared" si="21"/>
        <v>1170</v>
      </c>
      <c r="F111" s="230">
        <f t="shared" si="22"/>
        <v>390</v>
      </c>
      <c r="G111" s="230">
        <f t="shared" si="23"/>
        <v>100</v>
      </c>
      <c r="H111" s="236">
        <f t="shared" si="24"/>
        <v>20</v>
      </c>
      <c r="I111" s="235">
        <f t="shared" si="30"/>
        <v>4446</v>
      </c>
      <c r="J111" s="230">
        <f t="shared" si="30"/>
        <v>2223</v>
      </c>
      <c r="K111" s="230">
        <f t="shared" si="30"/>
        <v>741</v>
      </c>
      <c r="L111" s="230">
        <f t="shared" si="30"/>
        <v>190</v>
      </c>
      <c r="M111" s="236">
        <f t="shared" si="30"/>
        <v>38</v>
      </c>
      <c r="N111" s="26"/>
      <c r="O111" s="26">
        <f t="shared" si="25"/>
        <v>5515</v>
      </c>
      <c r="P111" s="26">
        <f t="shared" si="26"/>
        <v>0</v>
      </c>
      <c r="Q111" s="26">
        <f t="shared" si="27"/>
        <v>6256</v>
      </c>
      <c r="R111" s="26">
        <f t="shared" si="28"/>
        <v>6617</v>
      </c>
      <c r="S111" s="26">
        <f t="shared" si="29"/>
        <v>6769</v>
      </c>
      <c r="T111" s="1"/>
      <c r="U111" s="67">
        <f>IF(B111=C111,0,IF(S111&lt;&gt;"-",(S111)/Přehled!$A$1,0))</f>
        <v>16.116666666666667</v>
      </c>
    </row>
    <row r="112" spans="1:21" x14ac:dyDescent="0.25">
      <c r="A112" s="233">
        <v>110</v>
      </c>
      <c r="B112" s="235">
        <v>14768</v>
      </c>
      <c r="C112" s="236"/>
      <c r="D112" s="235">
        <v>2365</v>
      </c>
      <c r="E112" s="230">
        <f t="shared" si="21"/>
        <v>1185</v>
      </c>
      <c r="F112" s="230">
        <f t="shared" si="22"/>
        <v>395</v>
      </c>
      <c r="G112" s="230">
        <f t="shared" si="23"/>
        <v>100</v>
      </c>
      <c r="H112" s="236">
        <f t="shared" si="24"/>
        <v>20</v>
      </c>
      <c r="I112" s="235">
        <f t="shared" si="30"/>
        <v>4494</v>
      </c>
      <c r="J112" s="230">
        <f t="shared" si="30"/>
        <v>2252</v>
      </c>
      <c r="K112" s="230">
        <f t="shared" si="30"/>
        <v>751</v>
      </c>
      <c r="L112" s="230">
        <f t="shared" si="30"/>
        <v>190</v>
      </c>
      <c r="M112" s="236">
        <f t="shared" si="30"/>
        <v>38</v>
      </c>
      <c r="N112" s="26"/>
      <c r="O112" s="26">
        <f t="shared" si="25"/>
        <v>5780</v>
      </c>
      <c r="P112" s="26">
        <f t="shared" si="26"/>
        <v>0</v>
      </c>
      <c r="Q112" s="26">
        <f t="shared" si="27"/>
        <v>6520</v>
      </c>
      <c r="R112" s="26">
        <f t="shared" si="28"/>
        <v>6891</v>
      </c>
      <c r="S112" s="26">
        <f t="shared" si="29"/>
        <v>7043</v>
      </c>
      <c r="T112" s="1"/>
      <c r="U112" s="67">
        <f>IF(B112=C112,0,IF(S112&lt;&gt;"-",(S112)/Přehled!$A$1,0))</f>
        <v>16.769047619047619</v>
      </c>
    </row>
    <row r="113" spans="1:21" x14ac:dyDescent="0.25">
      <c r="A113" s="233">
        <v>111</v>
      </c>
      <c r="B113" s="235">
        <v>15137</v>
      </c>
      <c r="C113" s="236"/>
      <c r="D113" s="235">
        <v>2395</v>
      </c>
      <c r="E113" s="230">
        <f t="shared" si="21"/>
        <v>1200</v>
      </c>
      <c r="F113" s="230">
        <f t="shared" si="22"/>
        <v>400</v>
      </c>
      <c r="G113" s="230">
        <f t="shared" si="23"/>
        <v>100</v>
      </c>
      <c r="H113" s="236">
        <f t="shared" si="24"/>
        <v>20</v>
      </c>
      <c r="I113" s="235">
        <f t="shared" si="30"/>
        <v>4551</v>
      </c>
      <c r="J113" s="230">
        <f t="shared" si="30"/>
        <v>2280</v>
      </c>
      <c r="K113" s="230">
        <f t="shared" si="30"/>
        <v>760</v>
      </c>
      <c r="L113" s="230">
        <f t="shared" si="30"/>
        <v>190</v>
      </c>
      <c r="M113" s="236">
        <f t="shared" si="30"/>
        <v>38</v>
      </c>
      <c r="N113" s="26"/>
      <c r="O113" s="26">
        <f t="shared" si="25"/>
        <v>6035</v>
      </c>
      <c r="P113" s="26">
        <f t="shared" si="26"/>
        <v>0</v>
      </c>
      <c r="Q113" s="26">
        <f t="shared" si="27"/>
        <v>6786</v>
      </c>
      <c r="R113" s="26">
        <f t="shared" si="28"/>
        <v>7166</v>
      </c>
      <c r="S113" s="26">
        <f t="shared" si="29"/>
        <v>7318</v>
      </c>
      <c r="T113" s="1"/>
      <c r="U113" s="67">
        <f>IF(B113=C113,0,IF(S113&lt;&gt;"-",(S113)/Přehled!$A$1,0))</f>
        <v>17.423809523809524</v>
      </c>
    </row>
    <row r="114" spans="1:21" s="49" customFormat="1" x14ac:dyDescent="0.25">
      <c r="A114" s="98">
        <v>112</v>
      </c>
      <c r="B114" s="34">
        <v>15515</v>
      </c>
      <c r="C114" s="377"/>
      <c r="D114" s="34">
        <v>2420</v>
      </c>
      <c r="E114" s="41">
        <f t="shared" si="21"/>
        <v>1210</v>
      </c>
      <c r="F114" s="41">
        <f t="shared" si="22"/>
        <v>405</v>
      </c>
      <c r="G114" s="41">
        <f t="shared" si="23"/>
        <v>100</v>
      </c>
      <c r="H114" s="7">
        <f t="shared" si="24"/>
        <v>20</v>
      </c>
      <c r="I114" s="34">
        <f t="shared" si="30"/>
        <v>4598</v>
      </c>
      <c r="J114" s="41">
        <f t="shared" si="30"/>
        <v>2299</v>
      </c>
      <c r="K114" s="41">
        <f t="shared" si="30"/>
        <v>770</v>
      </c>
      <c r="L114" s="41">
        <f t="shared" si="30"/>
        <v>190</v>
      </c>
      <c r="M114" s="7">
        <f t="shared" si="30"/>
        <v>38</v>
      </c>
      <c r="N114" s="35"/>
      <c r="O114" s="35">
        <f t="shared" si="25"/>
        <v>6319</v>
      </c>
      <c r="P114" s="35">
        <f t="shared" si="26"/>
        <v>0</v>
      </c>
      <c r="Q114" s="35">
        <f t="shared" si="27"/>
        <v>7078</v>
      </c>
      <c r="R114" s="35">
        <f t="shared" si="28"/>
        <v>7468</v>
      </c>
      <c r="S114" s="35">
        <f t="shared" si="29"/>
        <v>7620</v>
      </c>
      <c r="T114" s="353"/>
      <c r="U114" s="67">
        <f>IF(B114=C114,0,IF(S114&lt;&gt;"-",(S114)/Přehled!$A$1,0))</f>
        <v>18.142857142857142</v>
      </c>
    </row>
    <row r="115" spans="1:21" s="49" customFormat="1" x14ac:dyDescent="0.25">
      <c r="A115" s="98">
        <v>113</v>
      </c>
      <c r="B115" s="34">
        <v>15903</v>
      </c>
      <c r="C115" s="377"/>
      <c r="D115" s="34">
        <v>2445</v>
      </c>
      <c r="E115" s="41">
        <f t="shared" si="21"/>
        <v>1225</v>
      </c>
      <c r="F115" s="41">
        <f t="shared" si="22"/>
        <v>410</v>
      </c>
      <c r="G115" s="41">
        <f t="shared" si="23"/>
        <v>105</v>
      </c>
      <c r="H115" s="7">
        <f t="shared" si="24"/>
        <v>20</v>
      </c>
      <c r="I115" s="34">
        <f t="shared" si="30"/>
        <v>4646</v>
      </c>
      <c r="J115" s="41">
        <f t="shared" si="30"/>
        <v>2328</v>
      </c>
      <c r="K115" s="41">
        <f t="shared" si="30"/>
        <v>779</v>
      </c>
      <c r="L115" s="41">
        <f t="shared" si="30"/>
        <v>200</v>
      </c>
      <c r="M115" s="7">
        <f t="shared" si="30"/>
        <v>38</v>
      </c>
      <c r="N115" s="35"/>
      <c r="O115" s="35">
        <f t="shared" si="25"/>
        <v>6611</v>
      </c>
      <c r="P115" s="35">
        <f t="shared" si="26"/>
        <v>0</v>
      </c>
      <c r="Q115" s="35">
        <f t="shared" si="27"/>
        <v>7371</v>
      </c>
      <c r="R115" s="35">
        <f t="shared" si="28"/>
        <v>7750</v>
      </c>
      <c r="S115" s="35">
        <f t="shared" si="29"/>
        <v>7912</v>
      </c>
      <c r="T115" s="353"/>
      <c r="U115" s="67">
        <f>IF(B115=C115,0,IF(S115&lt;&gt;"-",(S115)/Přehled!$A$1,0))</f>
        <v>18.838095238095239</v>
      </c>
    </row>
    <row r="116" spans="1:21" s="49" customFormat="1" x14ac:dyDescent="0.25">
      <c r="A116" s="98">
        <v>114</v>
      </c>
      <c r="B116" s="34">
        <v>16301</v>
      </c>
      <c r="C116" s="377"/>
      <c r="D116" s="34">
        <v>2470</v>
      </c>
      <c r="E116" s="41">
        <f t="shared" si="21"/>
        <v>1235</v>
      </c>
      <c r="F116" s="41">
        <f t="shared" si="22"/>
        <v>410</v>
      </c>
      <c r="G116" s="41">
        <f t="shared" si="23"/>
        <v>105</v>
      </c>
      <c r="H116" s="7">
        <f t="shared" si="24"/>
        <v>20</v>
      </c>
      <c r="I116" s="34">
        <f t="shared" si="30"/>
        <v>4693</v>
      </c>
      <c r="J116" s="41">
        <f t="shared" si="30"/>
        <v>2347</v>
      </c>
      <c r="K116" s="41">
        <f t="shared" si="30"/>
        <v>779</v>
      </c>
      <c r="L116" s="41">
        <f t="shared" si="30"/>
        <v>200</v>
      </c>
      <c r="M116" s="7">
        <f t="shared" si="30"/>
        <v>38</v>
      </c>
      <c r="N116" s="35"/>
      <c r="O116" s="35">
        <f t="shared" si="25"/>
        <v>6915</v>
      </c>
      <c r="P116" s="35">
        <f t="shared" si="26"/>
        <v>0</v>
      </c>
      <c r="Q116" s="35">
        <f t="shared" si="27"/>
        <v>7703</v>
      </c>
      <c r="R116" s="35">
        <f t="shared" si="28"/>
        <v>8082</v>
      </c>
      <c r="S116" s="35">
        <f t="shared" si="29"/>
        <v>8244</v>
      </c>
      <c r="T116" s="353"/>
      <c r="U116" s="67">
        <f>IF(B116=C116,0,IF(S116&lt;&gt;"-",(S116)/Přehled!$A$1,0))</f>
        <v>19.62857142857143</v>
      </c>
    </row>
    <row r="117" spans="1:21" s="49" customFormat="1" x14ac:dyDescent="0.25">
      <c r="A117" s="98">
        <v>115</v>
      </c>
      <c r="B117" s="34">
        <v>16708</v>
      </c>
      <c r="C117" s="377"/>
      <c r="D117" s="34">
        <v>2495</v>
      </c>
      <c r="E117" s="41">
        <f t="shared" si="21"/>
        <v>1250</v>
      </c>
      <c r="F117" s="41">
        <f t="shared" si="22"/>
        <v>415</v>
      </c>
      <c r="G117" s="41">
        <f t="shared" si="23"/>
        <v>105</v>
      </c>
      <c r="H117" s="7">
        <f t="shared" si="24"/>
        <v>20</v>
      </c>
      <c r="I117" s="34">
        <f t="shared" si="30"/>
        <v>4741</v>
      </c>
      <c r="J117" s="41">
        <f t="shared" si="30"/>
        <v>2375</v>
      </c>
      <c r="K117" s="41">
        <f t="shared" si="30"/>
        <v>789</v>
      </c>
      <c r="L117" s="41">
        <f t="shared" si="30"/>
        <v>200</v>
      </c>
      <c r="M117" s="7">
        <f t="shared" si="30"/>
        <v>38</v>
      </c>
      <c r="N117" s="35"/>
      <c r="O117" s="35">
        <f t="shared" si="25"/>
        <v>7226</v>
      </c>
      <c r="P117" s="35">
        <f t="shared" si="26"/>
        <v>0</v>
      </c>
      <c r="Q117" s="35">
        <f t="shared" si="27"/>
        <v>8014</v>
      </c>
      <c r="R117" s="35">
        <f t="shared" si="28"/>
        <v>8403</v>
      </c>
      <c r="S117" s="35">
        <f t="shared" si="29"/>
        <v>8565</v>
      </c>
      <c r="T117" s="353"/>
      <c r="U117" s="67">
        <f>IF(B117=C117,0,IF(S117&lt;&gt;"-",(S117)/Přehled!$A$1,0))</f>
        <v>20.392857142857142</v>
      </c>
    </row>
    <row r="118" spans="1:21" s="49" customFormat="1" x14ac:dyDescent="0.25">
      <c r="A118" s="98">
        <v>116</v>
      </c>
      <c r="B118" s="34">
        <v>17126</v>
      </c>
      <c r="C118" s="377"/>
      <c r="D118" s="34">
        <v>2525</v>
      </c>
      <c r="E118" s="41">
        <f t="shared" si="21"/>
        <v>1265</v>
      </c>
      <c r="F118" s="41">
        <f t="shared" si="22"/>
        <v>420</v>
      </c>
      <c r="G118" s="41">
        <f t="shared" si="23"/>
        <v>105</v>
      </c>
      <c r="H118" s="7">
        <f t="shared" si="24"/>
        <v>20</v>
      </c>
      <c r="I118" s="34">
        <f t="shared" si="30"/>
        <v>4798</v>
      </c>
      <c r="J118" s="41">
        <f t="shared" si="30"/>
        <v>2404</v>
      </c>
      <c r="K118" s="41">
        <f t="shared" si="30"/>
        <v>798</v>
      </c>
      <c r="L118" s="41">
        <f t="shared" si="30"/>
        <v>200</v>
      </c>
      <c r="M118" s="7">
        <f t="shared" si="30"/>
        <v>38</v>
      </c>
      <c r="N118" s="35"/>
      <c r="O118" s="35">
        <f t="shared" si="25"/>
        <v>7530</v>
      </c>
      <c r="P118" s="35">
        <f t="shared" si="26"/>
        <v>0</v>
      </c>
      <c r="Q118" s="35">
        <f t="shared" si="27"/>
        <v>8328</v>
      </c>
      <c r="R118" s="35">
        <f t="shared" si="28"/>
        <v>8726</v>
      </c>
      <c r="S118" s="35">
        <f t="shared" si="29"/>
        <v>8888</v>
      </c>
      <c r="T118" s="353"/>
      <c r="U118" s="67">
        <f>IF(B118=C118,0,IF(S118&lt;&gt;"-",(S118)/Přehled!$A$1,0))</f>
        <v>21.161904761904761</v>
      </c>
    </row>
    <row r="119" spans="1:21" s="49" customFormat="1" x14ac:dyDescent="0.25">
      <c r="A119" s="98">
        <v>117</v>
      </c>
      <c r="B119" s="34">
        <v>17554</v>
      </c>
      <c r="C119" s="7"/>
      <c r="D119" s="34">
        <v>2550</v>
      </c>
      <c r="E119" s="41">
        <f t="shared" si="21"/>
        <v>1275</v>
      </c>
      <c r="F119" s="41">
        <f t="shared" si="22"/>
        <v>425</v>
      </c>
      <c r="G119" s="41">
        <f t="shared" si="23"/>
        <v>105</v>
      </c>
      <c r="H119" s="7">
        <f t="shared" si="24"/>
        <v>20</v>
      </c>
      <c r="I119" s="34">
        <f t="shared" si="30"/>
        <v>4845</v>
      </c>
      <c r="J119" s="41">
        <f t="shared" si="30"/>
        <v>2423</v>
      </c>
      <c r="K119" s="41">
        <f t="shared" si="30"/>
        <v>808</v>
      </c>
      <c r="L119" s="41">
        <f t="shared" si="30"/>
        <v>200</v>
      </c>
      <c r="M119" s="7">
        <f t="shared" si="30"/>
        <v>38</v>
      </c>
      <c r="N119" s="36"/>
      <c r="O119" s="35">
        <f t="shared" si="25"/>
        <v>7864</v>
      </c>
      <c r="P119" s="35">
        <f t="shared" si="26"/>
        <v>0</v>
      </c>
      <c r="Q119" s="35">
        <f t="shared" si="27"/>
        <v>8670</v>
      </c>
      <c r="R119" s="35">
        <f t="shared" si="28"/>
        <v>9078</v>
      </c>
      <c r="S119" s="35">
        <f t="shared" si="29"/>
        <v>9240</v>
      </c>
      <c r="T119" s="36"/>
      <c r="U119" s="67">
        <f>IF(B119=C119,0,IF(S119&lt;&gt;"-",(S119)/Přehled!$A$1,0))</f>
        <v>22</v>
      </c>
    </row>
    <row r="120" spans="1:21" s="49" customFormat="1" x14ac:dyDescent="0.25">
      <c r="A120" s="98">
        <v>118</v>
      </c>
      <c r="B120" s="34">
        <v>17993</v>
      </c>
      <c r="C120" s="7"/>
      <c r="D120" s="34">
        <v>2575</v>
      </c>
      <c r="E120" s="41">
        <f t="shared" si="21"/>
        <v>1290</v>
      </c>
      <c r="F120" s="41">
        <f t="shared" si="22"/>
        <v>430</v>
      </c>
      <c r="G120" s="41">
        <f t="shared" si="23"/>
        <v>110</v>
      </c>
      <c r="H120" s="7">
        <f t="shared" si="24"/>
        <v>20</v>
      </c>
      <c r="I120" s="34">
        <f t="shared" si="30"/>
        <v>4893</v>
      </c>
      <c r="J120" s="41">
        <f t="shared" si="30"/>
        <v>2451</v>
      </c>
      <c r="K120" s="41">
        <f t="shared" si="30"/>
        <v>817</v>
      </c>
      <c r="L120" s="41">
        <f t="shared" si="30"/>
        <v>209</v>
      </c>
      <c r="M120" s="7">
        <f t="shared" si="30"/>
        <v>38</v>
      </c>
      <c r="N120" s="257"/>
      <c r="O120" s="35">
        <f t="shared" si="25"/>
        <v>8207</v>
      </c>
      <c r="P120" s="35">
        <f t="shared" si="26"/>
        <v>0</v>
      </c>
      <c r="Q120" s="35">
        <f t="shared" si="27"/>
        <v>9015</v>
      </c>
      <c r="R120" s="35">
        <f t="shared" si="28"/>
        <v>9414</v>
      </c>
      <c r="S120" s="35">
        <f t="shared" si="29"/>
        <v>9585</v>
      </c>
      <c r="T120" s="255"/>
      <c r="U120" s="67">
        <f>IF(B120=C120,0,IF(S120&lt;&gt;"-",(S120)/Přehled!$A$1,0))</f>
        <v>22.821428571428573</v>
      </c>
    </row>
    <row r="121" spans="1:21" s="49" customFormat="1" x14ac:dyDescent="0.25">
      <c r="A121" s="98">
        <v>119</v>
      </c>
      <c r="B121" s="34">
        <v>18443</v>
      </c>
      <c r="C121" s="7"/>
      <c r="D121" s="34">
        <v>2600</v>
      </c>
      <c r="E121" s="41">
        <f t="shared" si="21"/>
        <v>1300</v>
      </c>
      <c r="F121" s="41">
        <f t="shared" si="22"/>
        <v>435</v>
      </c>
      <c r="G121" s="41">
        <f t="shared" si="23"/>
        <v>110</v>
      </c>
      <c r="H121" s="7">
        <f t="shared" si="24"/>
        <v>20</v>
      </c>
      <c r="I121" s="34">
        <f t="shared" si="30"/>
        <v>4940</v>
      </c>
      <c r="J121" s="41">
        <f t="shared" si="30"/>
        <v>2470</v>
      </c>
      <c r="K121" s="41">
        <f t="shared" si="30"/>
        <v>827</v>
      </c>
      <c r="L121" s="41">
        <f t="shared" si="30"/>
        <v>209</v>
      </c>
      <c r="M121" s="7">
        <f t="shared" si="30"/>
        <v>38</v>
      </c>
      <c r="N121" s="257"/>
      <c r="O121" s="35">
        <f t="shared" si="25"/>
        <v>8563</v>
      </c>
      <c r="P121" s="35">
        <f t="shared" si="26"/>
        <v>0</v>
      </c>
      <c r="Q121" s="35">
        <f t="shared" si="27"/>
        <v>9379</v>
      </c>
      <c r="R121" s="35">
        <f t="shared" si="28"/>
        <v>9788</v>
      </c>
      <c r="S121" s="35">
        <f t="shared" si="29"/>
        <v>9959</v>
      </c>
      <c r="T121" s="255"/>
      <c r="U121" s="67">
        <f>IF(B121=C121,0,IF(S121&lt;&gt;"-",(S121)/Přehled!$A$1,0))</f>
        <v>23.711904761904762</v>
      </c>
    </row>
    <row r="122" spans="1:21" s="49" customFormat="1" x14ac:dyDescent="0.25">
      <c r="A122" s="98">
        <v>120</v>
      </c>
      <c r="B122" s="34">
        <v>18904</v>
      </c>
      <c r="C122" s="7"/>
      <c r="D122" s="34">
        <v>2630</v>
      </c>
      <c r="E122" s="41">
        <f t="shared" si="21"/>
        <v>1315</v>
      </c>
      <c r="F122" s="41">
        <f t="shared" si="22"/>
        <v>440</v>
      </c>
      <c r="G122" s="41">
        <f t="shared" si="23"/>
        <v>110</v>
      </c>
      <c r="H122" s="7">
        <f t="shared" si="24"/>
        <v>20</v>
      </c>
      <c r="I122" s="34">
        <f t="shared" ref="I122:M124" si="31">ROUNDUP(D122*1.9,0)</f>
        <v>4997</v>
      </c>
      <c r="J122" s="41">
        <f t="shared" si="31"/>
        <v>2499</v>
      </c>
      <c r="K122" s="41">
        <f t="shared" si="31"/>
        <v>836</v>
      </c>
      <c r="L122" s="41">
        <f t="shared" si="31"/>
        <v>209</v>
      </c>
      <c r="M122" s="7">
        <f t="shared" si="31"/>
        <v>38</v>
      </c>
      <c r="N122" s="257"/>
      <c r="O122" s="35">
        <f t="shared" si="25"/>
        <v>8910</v>
      </c>
      <c r="P122" s="35">
        <f t="shared" si="26"/>
        <v>0</v>
      </c>
      <c r="Q122" s="35">
        <f t="shared" si="27"/>
        <v>9736</v>
      </c>
      <c r="R122" s="35">
        <f t="shared" si="28"/>
        <v>10154</v>
      </c>
      <c r="S122" s="35">
        <f t="shared" si="29"/>
        <v>10325</v>
      </c>
      <c r="T122" s="255"/>
      <c r="U122" s="67">
        <f>IF(B122=C122,0,IF(S122&lt;&gt;"-",(S122)/Přehled!$A$1,0))</f>
        <v>24.583333333333332</v>
      </c>
    </row>
    <row r="123" spans="1:21" s="49" customFormat="1" x14ac:dyDescent="0.25">
      <c r="A123" s="98">
        <v>121</v>
      </c>
      <c r="B123" s="34">
        <v>19376</v>
      </c>
      <c r="C123" s="7"/>
      <c r="D123" s="34">
        <v>2655</v>
      </c>
      <c r="E123" s="41">
        <f t="shared" si="21"/>
        <v>1330</v>
      </c>
      <c r="F123" s="41">
        <f t="shared" si="22"/>
        <v>445</v>
      </c>
      <c r="G123" s="41">
        <f t="shared" si="23"/>
        <v>110</v>
      </c>
      <c r="H123" s="7">
        <f t="shared" si="24"/>
        <v>20</v>
      </c>
      <c r="I123" s="34">
        <f t="shared" si="31"/>
        <v>5045</v>
      </c>
      <c r="J123" s="41">
        <f t="shared" si="31"/>
        <v>2527</v>
      </c>
      <c r="K123" s="41">
        <f t="shared" si="31"/>
        <v>846</v>
      </c>
      <c r="L123" s="41">
        <f t="shared" si="31"/>
        <v>209</v>
      </c>
      <c r="M123" s="7">
        <f t="shared" si="31"/>
        <v>38</v>
      </c>
      <c r="N123" s="257"/>
      <c r="O123" s="35">
        <f t="shared" si="25"/>
        <v>9286</v>
      </c>
      <c r="P123" s="35">
        <f t="shared" si="26"/>
        <v>0</v>
      </c>
      <c r="Q123" s="35">
        <f t="shared" si="27"/>
        <v>10112</v>
      </c>
      <c r="R123" s="35">
        <f t="shared" si="28"/>
        <v>10540</v>
      </c>
      <c r="S123" s="35">
        <f t="shared" si="29"/>
        <v>10711</v>
      </c>
      <c r="T123" s="255"/>
      <c r="U123" s="67">
        <f>IF(B123=C123,0,IF(S123&lt;&gt;"-",(S123)/Přehled!$A$1,0))</f>
        <v>25.502380952380953</v>
      </c>
    </row>
    <row r="124" spans="1:21" s="49" customFormat="1" ht="15.75" thickBot="1" x14ac:dyDescent="0.3">
      <c r="A124" s="310">
        <v>122</v>
      </c>
      <c r="B124" s="311">
        <v>19861</v>
      </c>
      <c r="C124" s="312"/>
      <c r="D124" s="311">
        <v>2680</v>
      </c>
      <c r="E124" s="313">
        <f t="shared" si="21"/>
        <v>1340</v>
      </c>
      <c r="F124" s="313">
        <f t="shared" si="22"/>
        <v>445</v>
      </c>
      <c r="G124" s="313">
        <f t="shared" si="23"/>
        <v>110</v>
      </c>
      <c r="H124" s="312">
        <f t="shared" si="24"/>
        <v>20</v>
      </c>
      <c r="I124" s="311">
        <f t="shared" si="31"/>
        <v>5092</v>
      </c>
      <c r="J124" s="313">
        <f t="shared" si="31"/>
        <v>2546</v>
      </c>
      <c r="K124" s="313">
        <f t="shared" si="31"/>
        <v>846</v>
      </c>
      <c r="L124" s="313">
        <f t="shared" si="31"/>
        <v>209</v>
      </c>
      <c r="M124" s="312">
        <f t="shared" si="31"/>
        <v>38</v>
      </c>
      <c r="N124" s="257"/>
      <c r="O124" s="35">
        <f t="shared" si="25"/>
        <v>9677</v>
      </c>
      <c r="P124" s="35">
        <f t="shared" si="26"/>
        <v>0</v>
      </c>
      <c r="Q124" s="35">
        <f t="shared" si="27"/>
        <v>10531</v>
      </c>
      <c r="R124" s="35">
        <f t="shared" si="28"/>
        <v>10959</v>
      </c>
      <c r="S124" s="35">
        <f t="shared" si="29"/>
        <v>11130</v>
      </c>
      <c r="T124" s="255"/>
      <c r="U124" s="67">
        <f>IF(B124=C124,0,IF(S124&lt;&gt;"-",(S124)/Přehled!$A$1,0))</f>
        <v>26.5</v>
      </c>
    </row>
  </sheetData>
  <mergeCells count="11">
    <mergeCell ref="U1:U2"/>
    <mergeCell ref="O1:O2"/>
    <mergeCell ref="P1:P2"/>
    <mergeCell ref="Q1:Q2"/>
    <mergeCell ref="R1:R2"/>
    <mergeCell ref="S1:S2"/>
    <mergeCell ref="A1:A2"/>
    <mergeCell ref="B1:B2"/>
    <mergeCell ref="C1:C2"/>
    <mergeCell ref="D1:H1"/>
    <mergeCell ref="I1:M1"/>
  </mergeCells>
  <pageMargins left="0.7" right="0.7" top="0.78740157499999996" bottom="0.78740157499999996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2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28515625" customWidth="1"/>
    <col min="20" max="20" width="3.7109375" customWidth="1"/>
    <col min="21" max="21" width="17.28515625" customWidth="1"/>
    <col min="24" max="24" width="10.85546875" bestFit="1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90</v>
      </c>
      <c r="C3" s="64"/>
      <c r="D3" s="12">
        <v>10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:M3" si="4">ROUNDUP(D3*1.9,0)</f>
        <v>19</v>
      </c>
      <c r="J3" s="65">
        <f t="shared" si="4"/>
        <v>10</v>
      </c>
      <c r="K3" s="65">
        <f t="shared" si="4"/>
        <v>0</v>
      </c>
      <c r="L3" s="65">
        <f t="shared" si="4"/>
        <v>0</v>
      </c>
      <c r="M3" s="39">
        <f t="shared" si="4"/>
        <v>0</v>
      </c>
      <c r="N3" s="22"/>
      <c r="O3" s="66">
        <f t="shared" ref="O3" si="5">IF((B3-I3)-I3&lt;=0,0,(B3-I3)-I3)</f>
        <v>52</v>
      </c>
      <c r="P3" s="66">
        <f t="shared" ref="P3" si="6">IF((B3-I3-J3)-J3&lt;=O3,0,IF((B3-I3-J3)-J3&lt;=0,0,(B3-I3-J3)-J3))</f>
        <v>0</v>
      </c>
      <c r="Q3" s="66">
        <f t="shared" ref="Q3" si="7">IF((B3-I3-J3-K3)-K3&lt;=0,0,(B3-I3-J3-K3)-K3)</f>
        <v>61</v>
      </c>
      <c r="R3" s="66">
        <f t="shared" ref="R3" si="8">IF((B3-I3-J3-K3-L3)-L3&lt;=0,0,(B3-I3-J3-K3-L3)-L3)</f>
        <v>61</v>
      </c>
      <c r="S3" s="66">
        <f t="shared" ref="S3" si="9">IF(H3=0,IF((B3-I3-J3-K3-L3-M3)-M3&lt;=0,0,(B3-I3-J3-K3-L3-M3)-M3),IF((B3-I3-J3-K3-L3-M3)-M3&lt;=0,"-",(B3-I3-J3-K3-L3-M3)-M3+M3))</f>
        <v>61</v>
      </c>
      <c r="T3" s="22"/>
      <c r="U3" s="67">
        <f>IF(B3=C3,0,IF(S3&lt;&gt;"-",(S3)/Přehled!$A$1,0))</f>
        <v>0.14523809523809525</v>
      </c>
    </row>
    <row r="4" spans="1:21" x14ac:dyDescent="0.25">
      <c r="A4" s="68">
        <v>2</v>
      </c>
      <c r="B4" s="69">
        <v>150</v>
      </c>
      <c r="C4" s="70"/>
      <c r="D4" s="11">
        <v>15</v>
      </c>
      <c r="E4" s="6">
        <f t="shared" ref="E4:E67" si="10">ROUND((D4/2)/5,0)*5</f>
        <v>10</v>
      </c>
      <c r="F4" s="6">
        <f t="shared" ref="F4:F67" si="11">ROUND((E4/3)/5,0)*5</f>
        <v>5</v>
      </c>
      <c r="G4" s="6">
        <f t="shared" ref="G4:G67" si="12">ROUND((F4/4)/5,0)*5</f>
        <v>0</v>
      </c>
      <c r="H4" s="31">
        <f t="shared" ref="H4:H67" si="13">ROUND((G4/5)/5,0)*5</f>
        <v>0</v>
      </c>
      <c r="I4" s="11">
        <f t="shared" ref="I4:M54" si="14">ROUNDUP(D4*1.9,0)</f>
        <v>29</v>
      </c>
      <c r="J4" s="6">
        <f t="shared" si="14"/>
        <v>19</v>
      </c>
      <c r="K4" s="6">
        <f t="shared" si="14"/>
        <v>10</v>
      </c>
      <c r="L4" s="6">
        <f t="shared" si="14"/>
        <v>0</v>
      </c>
      <c r="M4" s="31">
        <f t="shared" si="14"/>
        <v>0</v>
      </c>
      <c r="N4" s="22"/>
      <c r="O4" s="66">
        <f t="shared" ref="O4:O67" si="15">IF((B4-I4)-I4&lt;=0,0,(B4-I4)-I4)</f>
        <v>92</v>
      </c>
      <c r="P4" s="66">
        <f t="shared" ref="P4:P67" si="16">IF((B4-I4-J4)-J4&lt;=O4,0,IF((B4-I4-J4)-J4&lt;=0,0,(B4-I4-J4)-J4))</f>
        <v>0</v>
      </c>
      <c r="Q4" s="66">
        <f t="shared" ref="Q4:Q67" si="17">IF((B4-I4-J4-K4)-K4&lt;=0,0,(B4-I4-J4-K4)-K4)</f>
        <v>82</v>
      </c>
      <c r="R4" s="66">
        <f t="shared" ref="R4:R67" si="18">IF((B4-I4-J4-K4-L4)-L4&lt;=0,0,(B4-I4-J4-K4-L4)-L4)</f>
        <v>92</v>
      </c>
      <c r="S4" s="66">
        <f t="shared" ref="S4:S67" si="19">IF(H4=0,IF((B4-I4-J4-K4-L4-M4)-M4&lt;=0,0,(B4-I4-J4-K4-L4-M4)-M4),IF((B4-I4-J4-K4-L4-M4)-M4&lt;=0,"-",(B4-I4-J4-K4-L4-M4)-M4+M4))</f>
        <v>92</v>
      </c>
      <c r="T4" s="22"/>
      <c r="U4" s="67">
        <f>IF(B4=C4,0,IF(S4&lt;&gt;"-",(S4)/Přehled!$A$1,0))</f>
        <v>0.21904761904761905</v>
      </c>
    </row>
    <row r="5" spans="1:21" x14ac:dyDescent="0.25">
      <c r="A5" s="68">
        <v>3</v>
      </c>
      <c r="B5" s="69">
        <v>260</v>
      </c>
      <c r="C5" s="70"/>
      <c r="D5" s="11">
        <v>30</v>
      </c>
      <c r="E5" s="6">
        <f t="shared" si="10"/>
        <v>15</v>
      </c>
      <c r="F5" s="6">
        <f t="shared" si="11"/>
        <v>5</v>
      </c>
      <c r="G5" s="6">
        <f t="shared" si="12"/>
        <v>0</v>
      </c>
      <c r="H5" s="31">
        <f t="shared" si="13"/>
        <v>0</v>
      </c>
      <c r="I5" s="11">
        <f t="shared" si="14"/>
        <v>57</v>
      </c>
      <c r="J5" s="6">
        <f t="shared" si="14"/>
        <v>29</v>
      </c>
      <c r="K5" s="6">
        <f t="shared" si="14"/>
        <v>10</v>
      </c>
      <c r="L5" s="6">
        <f t="shared" si="14"/>
        <v>0</v>
      </c>
      <c r="M5" s="31">
        <f t="shared" si="14"/>
        <v>0</v>
      </c>
      <c r="N5" s="22"/>
      <c r="O5" s="66">
        <f t="shared" si="15"/>
        <v>146</v>
      </c>
      <c r="P5" s="66">
        <f t="shared" si="16"/>
        <v>0</v>
      </c>
      <c r="Q5" s="66">
        <f t="shared" si="17"/>
        <v>154</v>
      </c>
      <c r="R5" s="66">
        <f t="shared" si="18"/>
        <v>164</v>
      </c>
      <c r="S5" s="66">
        <f t="shared" si="19"/>
        <v>164</v>
      </c>
      <c r="T5" s="22"/>
      <c r="U5" s="67">
        <f>IF(B5=C5,0,IF(S5&lt;&gt;"-",(S5)/Přehled!$A$1,0))</f>
        <v>0.39047619047619048</v>
      </c>
    </row>
    <row r="6" spans="1:21" x14ac:dyDescent="0.25">
      <c r="A6" s="68">
        <v>4</v>
      </c>
      <c r="B6" s="69">
        <v>390</v>
      </c>
      <c r="C6" s="70"/>
      <c r="D6" s="11">
        <v>40</v>
      </c>
      <c r="E6" s="6">
        <f t="shared" si="10"/>
        <v>20</v>
      </c>
      <c r="F6" s="6">
        <f t="shared" si="11"/>
        <v>5</v>
      </c>
      <c r="G6" s="6">
        <f t="shared" si="12"/>
        <v>0</v>
      </c>
      <c r="H6" s="31">
        <f t="shared" si="13"/>
        <v>0</v>
      </c>
      <c r="I6" s="11">
        <f t="shared" si="14"/>
        <v>76</v>
      </c>
      <c r="J6" s="6">
        <f t="shared" si="14"/>
        <v>38</v>
      </c>
      <c r="K6" s="6">
        <f t="shared" si="14"/>
        <v>10</v>
      </c>
      <c r="L6" s="6">
        <f t="shared" si="14"/>
        <v>0</v>
      </c>
      <c r="M6" s="31">
        <f t="shared" si="14"/>
        <v>0</v>
      </c>
      <c r="N6" s="22"/>
      <c r="O6" s="66">
        <f t="shared" si="15"/>
        <v>238</v>
      </c>
      <c r="P6" s="66">
        <f t="shared" si="16"/>
        <v>0</v>
      </c>
      <c r="Q6" s="66">
        <f t="shared" si="17"/>
        <v>256</v>
      </c>
      <c r="R6" s="66">
        <f t="shared" si="18"/>
        <v>266</v>
      </c>
      <c r="S6" s="66">
        <f t="shared" si="19"/>
        <v>266</v>
      </c>
      <c r="T6" s="22"/>
      <c r="U6" s="67">
        <f>IF(B6=C6,0,IF(S6&lt;&gt;"-",(S6)/Přehled!$A$1,0))</f>
        <v>0.6333333333333333</v>
      </c>
    </row>
    <row r="7" spans="1:21" x14ac:dyDescent="0.25">
      <c r="A7" s="68">
        <v>5</v>
      </c>
      <c r="B7" s="69">
        <v>540</v>
      </c>
      <c r="C7" s="70"/>
      <c r="D7" s="11">
        <v>55</v>
      </c>
      <c r="E7" s="6">
        <f t="shared" si="10"/>
        <v>30</v>
      </c>
      <c r="F7" s="6">
        <f t="shared" si="11"/>
        <v>10</v>
      </c>
      <c r="G7" s="6">
        <f t="shared" si="12"/>
        <v>5</v>
      </c>
      <c r="H7" s="31">
        <f t="shared" si="13"/>
        <v>0</v>
      </c>
      <c r="I7" s="11">
        <f t="shared" si="14"/>
        <v>105</v>
      </c>
      <c r="J7" s="6">
        <f t="shared" si="14"/>
        <v>57</v>
      </c>
      <c r="K7" s="6">
        <f t="shared" si="14"/>
        <v>19</v>
      </c>
      <c r="L7" s="6">
        <f t="shared" si="14"/>
        <v>10</v>
      </c>
      <c r="M7" s="31">
        <f t="shared" si="14"/>
        <v>0</v>
      </c>
      <c r="N7" s="22"/>
      <c r="O7" s="66">
        <f t="shared" si="15"/>
        <v>330</v>
      </c>
      <c r="P7" s="66">
        <f t="shared" si="16"/>
        <v>0</v>
      </c>
      <c r="Q7" s="66">
        <f t="shared" si="17"/>
        <v>340</v>
      </c>
      <c r="R7" s="66">
        <f t="shared" si="18"/>
        <v>339</v>
      </c>
      <c r="S7" s="66">
        <f t="shared" si="19"/>
        <v>349</v>
      </c>
      <c r="T7" s="22"/>
      <c r="U7" s="67">
        <f>IF(B7=C7,0,IF(S7&lt;&gt;"-",(S7)/Přehled!$A$1,0))</f>
        <v>0.830952380952381</v>
      </c>
    </row>
    <row r="8" spans="1:21" x14ac:dyDescent="0.25">
      <c r="A8" s="68">
        <v>6</v>
      </c>
      <c r="B8" s="69">
        <v>670</v>
      </c>
      <c r="C8" s="70"/>
      <c r="D8" s="11">
        <v>70</v>
      </c>
      <c r="E8" s="6">
        <f t="shared" si="10"/>
        <v>35</v>
      </c>
      <c r="F8" s="6">
        <f t="shared" si="11"/>
        <v>10</v>
      </c>
      <c r="G8" s="6">
        <f t="shared" si="12"/>
        <v>5</v>
      </c>
      <c r="H8" s="31">
        <f t="shared" si="13"/>
        <v>0</v>
      </c>
      <c r="I8" s="11">
        <f t="shared" si="14"/>
        <v>133</v>
      </c>
      <c r="J8" s="6">
        <f t="shared" si="14"/>
        <v>67</v>
      </c>
      <c r="K8" s="6">
        <f t="shared" si="14"/>
        <v>19</v>
      </c>
      <c r="L8" s="6">
        <f t="shared" si="14"/>
        <v>10</v>
      </c>
      <c r="M8" s="31">
        <f t="shared" si="14"/>
        <v>0</v>
      </c>
      <c r="N8" s="22"/>
      <c r="O8" s="66">
        <f t="shared" si="15"/>
        <v>404</v>
      </c>
      <c r="P8" s="66">
        <f t="shared" si="16"/>
        <v>0</v>
      </c>
      <c r="Q8" s="66">
        <f t="shared" si="17"/>
        <v>432</v>
      </c>
      <c r="R8" s="66">
        <f t="shared" si="18"/>
        <v>431</v>
      </c>
      <c r="S8" s="66">
        <f t="shared" si="19"/>
        <v>441</v>
      </c>
      <c r="T8" s="22"/>
      <c r="U8" s="67">
        <f>IF(B8=C8,0,IF(S8&lt;&gt;"-",(S8)/Přehled!$A$1,0))</f>
        <v>1.05</v>
      </c>
    </row>
    <row r="9" spans="1:21" x14ac:dyDescent="0.25">
      <c r="A9" s="68">
        <v>7</v>
      </c>
      <c r="B9" s="69">
        <v>830</v>
      </c>
      <c r="C9" s="70"/>
      <c r="D9" s="11">
        <v>85</v>
      </c>
      <c r="E9" s="6">
        <f t="shared" si="10"/>
        <v>45</v>
      </c>
      <c r="F9" s="6">
        <f t="shared" si="11"/>
        <v>15</v>
      </c>
      <c r="G9" s="6">
        <f t="shared" si="12"/>
        <v>5</v>
      </c>
      <c r="H9" s="31">
        <f t="shared" si="13"/>
        <v>0</v>
      </c>
      <c r="I9" s="11">
        <f t="shared" si="14"/>
        <v>162</v>
      </c>
      <c r="J9" s="6">
        <f t="shared" si="14"/>
        <v>86</v>
      </c>
      <c r="K9" s="6">
        <f t="shared" si="14"/>
        <v>29</v>
      </c>
      <c r="L9" s="6">
        <f t="shared" si="14"/>
        <v>10</v>
      </c>
      <c r="M9" s="31">
        <f t="shared" si="14"/>
        <v>0</v>
      </c>
      <c r="N9" s="22"/>
      <c r="O9" s="66">
        <f t="shared" si="15"/>
        <v>506</v>
      </c>
      <c r="P9" s="66">
        <f t="shared" si="16"/>
        <v>0</v>
      </c>
      <c r="Q9" s="66">
        <f t="shared" si="17"/>
        <v>524</v>
      </c>
      <c r="R9" s="66">
        <f t="shared" si="18"/>
        <v>533</v>
      </c>
      <c r="S9" s="66">
        <f t="shared" si="19"/>
        <v>543</v>
      </c>
      <c r="T9" s="22"/>
      <c r="U9" s="67">
        <f>IF(B9=C9,0,IF(S9&lt;&gt;"-",(S9)/Přehled!$A$1,0))</f>
        <v>1.2928571428571429</v>
      </c>
    </row>
    <row r="10" spans="1:21" x14ac:dyDescent="0.25">
      <c r="A10" s="68">
        <v>8</v>
      </c>
      <c r="B10" s="69">
        <v>990</v>
      </c>
      <c r="C10" s="70"/>
      <c r="D10" s="11">
        <v>100</v>
      </c>
      <c r="E10" s="6">
        <f t="shared" si="10"/>
        <v>50</v>
      </c>
      <c r="F10" s="6">
        <f t="shared" si="11"/>
        <v>15</v>
      </c>
      <c r="G10" s="6">
        <f t="shared" si="12"/>
        <v>5</v>
      </c>
      <c r="H10" s="31">
        <f t="shared" si="13"/>
        <v>0</v>
      </c>
      <c r="I10" s="11">
        <f t="shared" si="14"/>
        <v>190</v>
      </c>
      <c r="J10" s="6">
        <f t="shared" si="14"/>
        <v>95</v>
      </c>
      <c r="K10" s="6">
        <f t="shared" si="14"/>
        <v>29</v>
      </c>
      <c r="L10" s="6">
        <f t="shared" si="14"/>
        <v>10</v>
      </c>
      <c r="M10" s="31">
        <f t="shared" si="14"/>
        <v>0</v>
      </c>
      <c r="N10" s="22"/>
      <c r="O10" s="66">
        <f t="shared" si="15"/>
        <v>610</v>
      </c>
      <c r="P10" s="66">
        <f t="shared" si="16"/>
        <v>0</v>
      </c>
      <c r="Q10" s="66">
        <f t="shared" si="17"/>
        <v>647</v>
      </c>
      <c r="R10" s="66">
        <f t="shared" si="18"/>
        <v>656</v>
      </c>
      <c r="S10" s="66">
        <f t="shared" si="19"/>
        <v>666</v>
      </c>
      <c r="T10" s="22"/>
      <c r="U10" s="67">
        <f>IF(B10=C10,0,IF(S10&lt;&gt;"-",(S10)/Přehled!$A$1,0))</f>
        <v>1.5857142857142856</v>
      </c>
    </row>
    <row r="11" spans="1:21" x14ac:dyDescent="0.25">
      <c r="A11" s="68">
        <v>9</v>
      </c>
      <c r="B11" s="69">
        <v>1140</v>
      </c>
      <c r="C11" s="70"/>
      <c r="D11" s="11">
        <v>115</v>
      </c>
      <c r="E11" s="6">
        <f t="shared" si="10"/>
        <v>60</v>
      </c>
      <c r="F11" s="6">
        <f t="shared" si="11"/>
        <v>20</v>
      </c>
      <c r="G11" s="6">
        <f t="shared" si="12"/>
        <v>5</v>
      </c>
      <c r="H11" s="31">
        <f t="shared" si="13"/>
        <v>0</v>
      </c>
      <c r="I11" s="11">
        <f t="shared" si="14"/>
        <v>219</v>
      </c>
      <c r="J11" s="6">
        <f t="shared" si="14"/>
        <v>114</v>
      </c>
      <c r="K11" s="6">
        <f t="shared" si="14"/>
        <v>38</v>
      </c>
      <c r="L11" s="6">
        <f t="shared" si="14"/>
        <v>10</v>
      </c>
      <c r="M11" s="31">
        <f t="shared" si="14"/>
        <v>0</v>
      </c>
      <c r="N11" s="22"/>
      <c r="O11" s="66">
        <f t="shared" si="15"/>
        <v>702</v>
      </c>
      <c r="P11" s="66">
        <f t="shared" si="16"/>
        <v>0</v>
      </c>
      <c r="Q11" s="66">
        <f t="shared" si="17"/>
        <v>731</v>
      </c>
      <c r="R11" s="66">
        <f t="shared" si="18"/>
        <v>749</v>
      </c>
      <c r="S11" s="66">
        <f t="shared" si="19"/>
        <v>759</v>
      </c>
      <c r="T11" s="22"/>
      <c r="U11" s="67">
        <f>IF(B11=C11,0,IF(S11&lt;&gt;"-",(S11)/Přehled!$A$1,0))</f>
        <v>1.8071428571428572</v>
      </c>
    </row>
    <row r="12" spans="1:21" x14ac:dyDescent="0.25">
      <c r="A12" s="68">
        <v>10</v>
      </c>
      <c r="B12" s="69">
        <v>1300</v>
      </c>
      <c r="C12" s="70"/>
      <c r="D12" s="11">
        <v>130</v>
      </c>
      <c r="E12" s="6">
        <f t="shared" si="10"/>
        <v>65</v>
      </c>
      <c r="F12" s="6">
        <f t="shared" si="11"/>
        <v>20</v>
      </c>
      <c r="G12" s="6">
        <f t="shared" si="12"/>
        <v>5</v>
      </c>
      <c r="H12" s="31">
        <f t="shared" si="13"/>
        <v>0</v>
      </c>
      <c r="I12" s="11">
        <f t="shared" si="14"/>
        <v>247</v>
      </c>
      <c r="J12" s="6">
        <f t="shared" si="14"/>
        <v>124</v>
      </c>
      <c r="K12" s="6">
        <f t="shared" si="14"/>
        <v>38</v>
      </c>
      <c r="L12" s="6">
        <f t="shared" si="14"/>
        <v>10</v>
      </c>
      <c r="M12" s="31">
        <f t="shared" si="14"/>
        <v>0</v>
      </c>
      <c r="N12" s="22"/>
      <c r="O12" s="154">
        <f t="shared" si="15"/>
        <v>806</v>
      </c>
      <c r="P12" s="154">
        <f t="shared" si="16"/>
        <v>0</v>
      </c>
      <c r="Q12" s="154">
        <f t="shared" si="17"/>
        <v>853</v>
      </c>
      <c r="R12" s="154">
        <f t="shared" si="18"/>
        <v>871</v>
      </c>
      <c r="S12" s="154">
        <f t="shared" si="19"/>
        <v>881</v>
      </c>
      <c r="T12" s="73"/>
      <c r="U12" s="67">
        <f>IF(B12=C12,0,IF(S12&lt;&gt;"-",(S12)/Přehled!$A$1,0))</f>
        <v>2.0976190476190477</v>
      </c>
    </row>
    <row r="13" spans="1:21" x14ac:dyDescent="0.25">
      <c r="A13" s="121">
        <v>11</v>
      </c>
      <c r="B13" s="122">
        <v>1333</v>
      </c>
      <c r="C13" s="123"/>
      <c r="D13" s="76">
        <v>150</v>
      </c>
      <c r="E13" s="79">
        <f t="shared" si="10"/>
        <v>75</v>
      </c>
      <c r="F13" s="79">
        <f t="shared" si="11"/>
        <v>25</v>
      </c>
      <c r="G13" s="79">
        <f t="shared" si="12"/>
        <v>5</v>
      </c>
      <c r="H13" s="77">
        <f t="shared" si="13"/>
        <v>0</v>
      </c>
      <c r="I13" s="76">
        <f t="shared" si="14"/>
        <v>285</v>
      </c>
      <c r="J13" s="79">
        <f t="shared" si="14"/>
        <v>143</v>
      </c>
      <c r="K13" s="79">
        <f t="shared" si="14"/>
        <v>48</v>
      </c>
      <c r="L13" s="79">
        <f t="shared" si="14"/>
        <v>10</v>
      </c>
      <c r="M13" s="77">
        <f t="shared" si="14"/>
        <v>0</v>
      </c>
      <c r="N13" s="22"/>
      <c r="O13" s="154">
        <f t="shared" si="15"/>
        <v>763</v>
      </c>
      <c r="P13" s="154">
        <f t="shared" si="16"/>
        <v>0</v>
      </c>
      <c r="Q13" s="154">
        <f t="shared" si="17"/>
        <v>809</v>
      </c>
      <c r="R13" s="154">
        <f t="shared" si="18"/>
        <v>837</v>
      </c>
      <c r="S13" s="154">
        <f t="shared" si="19"/>
        <v>847</v>
      </c>
      <c r="T13" s="73"/>
      <c r="U13" s="67">
        <f>IF(B13=C13,0,IF(S13&lt;&gt;"-",(S13)/Přehled!$A$1,0))</f>
        <v>2.0166666666666666</v>
      </c>
    </row>
    <row r="14" spans="1:21" x14ac:dyDescent="0.25">
      <c r="A14" s="68">
        <v>12</v>
      </c>
      <c r="B14" s="69">
        <v>1366</v>
      </c>
      <c r="C14" s="70"/>
      <c r="D14" s="11">
        <v>165</v>
      </c>
      <c r="E14" s="6">
        <f t="shared" si="10"/>
        <v>85</v>
      </c>
      <c r="F14" s="6">
        <f t="shared" si="11"/>
        <v>30</v>
      </c>
      <c r="G14" s="6">
        <f t="shared" si="12"/>
        <v>10</v>
      </c>
      <c r="H14" s="31">
        <f t="shared" si="13"/>
        <v>0</v>
      </c>
      <c r="I14" s="11">
        <f t="shared" si="14"/>
        <v>314</v>
      </c>
      <c r="J14" s="6">
        <f t="shared" si="14"/>
        <v>162</v>
      </c>
      <c r="K14" s="6">
        <f t="shared" si="14"/>
        <v>57</v>
      </c>
      <c r="L14" s="6">
        <f t="shared" si="14"/>
        <v>19</v>
      </c>
      <c r="M14" s="31">
        <f t="shared" si="14"/>
        <v>0</v>
      </c>
      <c r="N14" s="22"/>
      <c r="O14" s="154">
        <f t="shared" si="15"/>
        <v>738</v>
      </c>
      <c r="P14" s="154">
        <f t="shared" si="16"/>
        <v>0</v>
      </c>
      <c r="Q14" s="154">
        <f t="shared" si="17"/>
        <v>776</v>
      </c>
      <c r="R14" s="154">
        <f t="shared" si="18"/>
        <v>795</v>
      </c>
      <c r="S14" s="154">
        <f t="shared" si="19"/>
        <v>814</v>
      </c>
      <c r="T14" s="73"/>
      <c r="U14" s="67">
        <f>IF(B14=C14,0,IF(S14&lt;&gt;"-",(S14)/Přehled!$A$1,0))</f>
        <v>1.9380952380952381</v>
      </c>
    </row>
    <row r="15" spans="1:21" x14ac:dyDescent="0.25">
      <c r="A15" s="68">
        <v>13</v>
      </c>
      <c r="B15" s="11">
        <v>1400</v>
      </c>
      <c r="C15" s="31"/>
      <c r="D15" s="11">
        <v>185</v>
      </c>
      <c r="E15" s="6">
        <f t="shared" si="10"/>
        <v>95</v>
      </c>
      <c r="F15" s="6">
        <f t="shared" si="11"/>
        <v>30</v>
      </c>
      <c r="G15" s="6">
        <f t="shared" si="12"/>
        <v>10</v>
      </c>
      <c r="H15" s="31">
        <f t="shared" si="13"/>
        <v>0</v>
      </c>
      <c r="I15" s="11">
        <f t="shared" si="14"/>
        <v>352</v>
      </c>
      <c r="J15" s="6">
        <f t="shared" si="14"/>
        <v>181</v>
      </c>
      <c r="K15" s="6">
        <f t="shared" si="14"/>
        <v>57</v>
      </c>
      <c r="L15" s="6">
        <f t="shared" si="14"/>
        <v>19</v>
      </c>
      <c r="M15" s="31">
        <f t="shared" si="14"/>
        <v>0</v>
      </c>
      <c r="N15" s="36"/>
      <c r="O15" s="72">
        <f t="shared" si="15"/>
        <v>696</v>
      </c>
      <c r="P15" s="72">
        <f t="shared" si="16"/>
        <v>0</v>
      </c>
      <c r="Q15" s="72">
        <f t="shared" si="17"/>
        <v>753</v>
      </c>
      <c r="R15" s="72">
        <f t="shared" si="18"/>
        <v>772</v>
      </c>
      <c r="S15" s="72">
        <f t="shared" si="19"/>
        <v>791</v>
      </c>
      <c r="T15" s="73"/>
      <c r="U15" s="67">
        <f>IF(B15=C15,0,IF(S15&lt;&gt;"-",(S15)/Přehled!$A$1,0))</f>
        <v>1.8833333333333333</v>
      </c>
    </row>
    <row r="16" spans="1:21" x14ac:dyDescent="0.25">
      <c r="A16" s="68">
        <v>14</v>
      </c>
      <c r="B16" s="76">
        <v>1435</v>
      </c>
      <c r="C16" s="77"/>
      <c r="D16" s="78">
        <v>200</v>
      </c>
      <c r="E16" s="79">
        <f t="shared" si="10"/>
        <v>100</v>
      </c>
      <c r="F16" s="79">
        <f t="shared" si="11"/>
        <v>35</v>
      </c>
      <c r="G16" s="79">
        <f t="shared" si="12"/>
        <v>10</v>
      </c>
      <c r="H16" s="77">
        <f t="shared" si="13"/>
        <v>0</v>
      </c>
      <c r="I16" s="76">
        <f t="shared" si="14"/>
        <v>380</v>
      </c>
      <c r="J16" s="79">
        <f t="shared" si="14"/>
        <v>190</v>
      </c>
      <c r="K16" s="79">
        <f t="shared" si="14"/>
        <v>67</v>
      </c>
      <c r="L16" s="79">
        <f t="shared" si="14"/>
        <v>19</v>
      </c>
      <c r="M16" s="77">
        <f t="shared" si="14"/>
        <v>0</v>
      </c>
      <c r="N16" s="36"/>
      <c r="O16" s="72">
        <f t="shared" si="15"/>
        <v>675</v>
      </c>
      <c r="P16" s="72">
        <f t="shared" si="16"/>
        <v>0</v>
      </c>
      <c r="Q16" s="72">
        <f t="shared" si="17"/>
        <v>731</v>
      </c>
      <c r="R16" s="72">
        <f t="shared" si="18"/>
        <v>760</v>
      </c>
      <c r="S16" s="72">
        <f t="shared" si="19"/>
        <v>779</v>
      </c>
      <c r="T16" s="73"/>
      <c r="U16" s="67">
        <f>IF(B16=C16,0,IF(S16&lt;&gt;"-",(S16)/Přehled!$A$1,0))</f>
        <v>1.8547619047619048</v>
      </c>
    </row>
    <row r="17" spans="1:21" x14ac:dyDescent="0.25">
      <c r="A17" s="68">
        <v>15</v>
      </c>
      <c r="B17" s="11">
        <v>1471</v>
      </c>
      <c r="C17" s="31"/>
      <c r="D17" s="82">
        <v>220</v>
      </c>
      <c r="E17" s="6">
        <f t="shared" si="10"/>
        <v>110</v>
      </c>
      <c r="F17" s="6">
        <f t="shared" si="11"/>
        <v>35</v>
      </c>
      <c r="G17" s="6">
        <f t="shared" si="12"/>
        <v>10</v>
      </c>
      <c r="H17" s="31">
        <f t="shared" si="13"/>
        <v>0</v>
      </c>
      <c r="I17" s="11">
        <f t="shared" si="14"/>
        <v>418</v>
      </c>
      <c r="J17" s="6">
        <f t="shared" si="14"/>
        <v>209</v>
      </c>
      <c r="K17" s="6">
        <f t="shared" si="14"/>
        <v>67</v>
      </c>
      <c r="L17" s="6">
        <f t="shared" si="14"/>
        <v>19</v>
      </c>
      <c r="M17" s="31">
        <f t="shared" si="14"/>
        <v>0</v>
      </c>
      <c r="N17" s="36"/>
      <c r="O17" s="72">
        <f t="shared" si="15"/>
        <v>635</v>
      </c>
      <c r="P17" s="72">
        <f t="shared" si="16"/>
        <v>0</v>
      </c>
      <c r="Q17" s="72">
        <f t="shared" si="17"/>
        <v>710</v>
      </c>
      <c r="R17" s="72">
        <f t="shared" si="18"/>
        <v>739</v>
      </c>
      <c r="S17" s="72">
        <f t="shared" si="19"/>
        <v>758</v>
      </c>
      <c r="T17" s="73"/>
      <c r="U17" s="67">
        <f>IF(B17=C17,0,IF(S17&lt;&gt;"-",(S17)/Přehled!$A$1,0))</f>
        <v>1.8047619047619048</v>
      </c>
    </row>
    <row r="18" spans="1:21" x14ac:dyDescent="0.25">
      <c r="A18" s="68">
        <v>16</v>
      </c>
      <c r="B18" s="11">
        <v>1508</v>
      </c>
      <c r="C18" s="31"/>
      <c r="D18" s="82">
        <v>235</v>
      </c>
      <c r="E18" s="6">
        <f t="shared" si="10"/>
        <v>120</v>
      </c>
      <c r="F18" s="6">
        <f t="shared" si="11"/>
        <v>40</v>
      </c>
      <c r="G18" s="6">
        <f t="shared" si="12"/>
        <v>10</v>
      </c>
      <c r="H18" s="31">
        <f t="shared" si="13"/>
        <v>0</v>
      </c>
      <c r="I18" s="11">
        <f t="shared" si="14"/>
        <v>447</v>
      </c>
      <c r="J18" s="6">
        <f t="shared" si="14"/>
        <v>228</v>
      </c>
      <c r="K18" s="6">
        <f t="shared" si="14"/>
        <v>76</v>
      </c>
      <c r="L18" s="6">
        <f t="shared" si="14"/>
        <v>19</v>
      </c>
      <c r="M18" s="31">
        <f t="shared" si="14"/>
        <v>0</v>
      </c>
      <c r="N18" s="36"/>
      <c r="O18" s="72">
        <f t="shared" si="15"/>
        <v>614</v>
      </c>
      <c r="P18" s="72">
        <f t="shared" si="16"/>
        <v>0</v>
      </c>
      <c r="Q18" s="72">
        <f t="shared" si="17"/>
        <v>681</v>
      </c>
      <c r="R18" s="72">
        <f t="shared" si="18"/>
        <v>719</v>
      </c>
      <c r="S18" s="72">
        <f t="shared" si="19"/>
        <v>738</v>
      </c>
      <c r="T18" s="73"/>
      <c r="U18" s="67">
        <f>IF(B18=C18,0,IF(S18&lt;&gt;"-",(S18)/Přehled!$A$1,0))</f>
        <v>1.7571428571428571</v>
      </c>
    </row>
    <row r="19" spans="1:21" x14ac:dyDescent="0.25">
      <c r="A19" s="68">
        <v>17</v>
      </c>
      <c r="B19" s="11">
        <v>1546</v>
      </c>
      <c r="C19" s="31"/>
      <c r="D19" s="82">
        <v>255</v>
      </c>
      <c r="E19" s="6">
        <f t="shared" si="10"/>
        <v>130</v>
      </c>
      <c r="F19" s="6">
        <f t="shared" si="11"/>
        <v>45</v>
      </c>
      <c r="G19" s="6">
        <f t="shared" si="12"/>
        <v>10</v>
      </c>
      <c r="H19" s="31">
        <f t="shared" si="13"/>
        <v>0</v>
      </c>
      <c r="I19" s="11">
        <f t="shared" si="14"/>
        <v>485</v>
      </c>
      <c r="J19" s="6">
        <f t="shared" si="14"/>
        <v>247</v>
      </c>
      <c r="K19" s="6">
        <f t="shared" si="14"/>
        <v>86</v>
      </c>
      <c r="L19" s="6">
        <f t="shared" si="14"/>
        <v>19</v>
      </c>
      <c r="M19" s="31">
        <f t="shared" si="14"/>
        <v>0</v>
      </c>
      <c r="N19" s="36"/>
      <c r="O19" s="72">
        <f t="shared" si="15"/>
        <v>576</v>
      </c>
      <c r="P19" s="72">
        <f t="shared" si="16"/>
        <v>0</v>
      </c>
      <c r="Q19" s="72">
        <f t="shared" si="17"/>
        <v>642</v>
      </c>
      <c r="R19" s="72">
        <f t="shared" si="18"/>
        <v>690</v>
      </c>
      <c r="S19" s="72">
        <f t="shared" si="19"/>
        <v>709</v>
      </c>
      <c r="T19" s="73"/>
      <c r="U19" s="67">
        <f>IF(B19=C19,0,IF(S19&lt;&gt;"-",(S19)/Přehled!$A$1,0))</f>
        <v>1.6880952380952381</v>
      </c>
    </row>
    <row r="20" spans="1:21" x14ac:dyDescent="0.25">
      <c r="A20" s="68">
        <v>18</v>
      </c>
      <c r="B20" s="11">
        <v>1584</v>
      </c>
      <c r="C20" s="31"/>
      <c r="D20" s="82">
        <v>275</v>
      </c>
      <c r="E20" s="6">
        <f t="shared" si="10"/>
        <v>140</v>
      </c>
      <c r="F20" s="6">
        <f t="shared" si="11"/>
        <v>45</v>
      </c>
      <c r="G20" s="6">
        <f t="shared" si="12"/>
        <v>10</v>
      </c>
      <c r="H20" s="31">
        <f t="shared" si="13"/>
        <v>0</v>
      </c>
      <c r="I20" s="11">
        <f t="shared" si="14"/>
        <v>523</v>
      </c>
      <c r="J20" s="6">
        <f t="shared" si="14"/>
        <v>266</v>
      </c>
      <c r="K20" s="6">
        <f t="shared" si="14"/>
        <v>86</v>
      </c>
      <c r="L20" s="6">
        <f t="shared" si="14"/>
        <v>19</v>
      </c>
      <c r="M20" s="31">
        <f t="shared" si="14"/>
        <v>0</v>
      </c>
      <c r="N20" s="36"/>
      <c r="O20" s="72">
        <f t="shared" si="15"/>
        <v>538</v>
      </c>
      <c r="P20" s="72">
        <f t="shared" si="16"/>
        <v>0</v>
      </c>
      <c r="Q20" s="72">
        <f t="shared" si="17"/>
        <v>623</v>
      </c>
      <c r="R20" s="72">
        <f t="shared" si="18"/>
        <v>671</v>
      </c>
      <c r="S20" s="72">
        <f t="shared" si="19"/>
        <v>690</v>
      </c>
      <c r="T20" s="73"/>
      <c r="U20" s="67">
        <f>IF(B20=C20,0,IF(S20&lt;&gt;"-",(S20)/Přehled!$A$1,0))</f>
        <v>1.6428571428571428</v>
      </c>
    </row>
    <row r="21" spans="1:21" x14ac:dyDescent="0.25">
      <c r="A21" s="68">
        <v>19</v>
      </c>
      <c r="B21" s="11">
        <v>1624</v>
      </c>
      <c r="C21" s="31"/>
      <c r="D21" s="82">
        <v>295</v>
      </c>
      <c r="E21" s="6">
        <f t="shared" si="10"/>
        <v>150</v>
      </c>
      <c r="F21" s="6">
        <f t="shared" si="11"/>
        <v>50</v>
      </c>
      <c r="G21" s="6">
        <f t="shared" si="12"/>
        <v>15</v>
      </c>
      <c r="H21" s="31">
        <f t="shared" si="13"/>
        <v>5</v>
      </c>
      <c r="I21" s="11">
        <f t="shared" si="14"/>
        <v>561</v>
      </c>
      <c r="J21" s="6">
        <f t="shared" si="14"/>
        <v>285</v>
      </c>
      <c r="K21" s="6">
        <f t="shared" si="14"/>
        <v>95</v>
      </c>
      <c r="L21" s="6">
        <f t="shared" si="14"/>
        <v>29</v>
      </c>
      <c r="M21" s="31">
        <f t="shared" si="14"/>
        <v>10</v>
      </c>
      <c r="N21" s="36"/>
      <c r="O21" s="72">
        <f t="shared" si="15"/>
        <v>502</v>
      </c>
      <c r="P21" s="72">
        <f t="shared" si="16"/>
        <v>0</v>
      </c>
      <c r="Q21" s="72">
        <f t="shared" si="17"/>
        <v>588</v>
      </c>
      <c r="R21" s="72">
        <f t="shared" si="18"/>
        <v>625</v>
      </c>
      <c r="S21" s="72">
        <f t="shared" si="19"/>
        <v>644</v>
      </c>
      <c r="T21" s="73"/>
      <c r="U21" s="67">
        <f>IF(B21=C21,0,IF(S21&lt;&gt;"-",(S21)/Přehled!$A$1,0))</f>
        <v>1.5333333333333334</v>
      </c>
    </row>
    <row r="22" spans="1:21" x14ac:dyDescent="0.25">
      <c r="A22" s="68">
        <v>20</v>
      </c>
      <c r="B22" s="11">
        <v>1665</v>
      </c>
      <c r="C22" s="31"/>
      <c r="D22" s="82">
        <v>310</v>
      </c>
      <c r="E22" s="6">
        <f t="shared" si="10"/>
        <v>155</v>
      </c>
      <c r="F22" s="6">
        <f t="shared" si="11"/>
        <v>50</v>
      </c>
      <c r="G22" s="6">
        <f t="shared" si="12"/>
        <v>15</v>
      </c>
      <c r="H22" s="31">
        <f t="shared" si="13"/>
        <v>5</v>
      </c>
      <c r="I22" s="11">
        <f t="shared" si="14"/>
        <v>589</v>
      </c>
      <c r="J22" s="6">
        <f t="shared" si="14"/>
        <v>295</v>
      </c>
      <c r="K22" s="6">
        <f t="shared" si="14"/>
        <v>95</v>
      </c>
      <c r="L22" s="6">
        <f t="shared" si="14"/>
        <v>29</v>
      </c>
      <c r="M22" s="31">
        <f t="shared" si="14"/>
        <v>10</v>
      </c>
      <c r="N22" s="36"/>
      <c r="O22" s="72">
        <f t="shared" si="15"/>
        <v>487</v>
      </c>
      <c r="P22" s="72">
        <f t="shared" si="16"/>
        <v>0</v>
      </c>
      <c r="Q22" s="72">
        <f t="shared" si="17"/>
        <v>591</v>
      </c>
      <c r="R22" s="72">
        <f t="shared" si="18"/>
        <v>628</v>
      </c>
      <c r="S22" s="72">
        <f t="shared" si="19"/>
        <v>647</v>
      </c>
      <c r="T22" s="73"/>
      <c r="U22" s="67">
        <f>IF(B22=C22,0,IF(S22&lt;&gt;"-",(S22)/Přehled!$A$1,0))</f>
        <v>1.5404761904761906</v>
      </c>
    </row>
    <row r="23" spans="1:21" x14ac:dyDescent="0.25">
      <c r="A23" s="121">
        <v>21</v>
      </c>
      <c r="B23" s="51">
        <v>1706</v>
      </c>
      <c r="C23" s="52"/>
      <c r="D23" s="53">
        <v>330</v>
      </c>
      <c r="E23" s="54">
        <f t="shared" si="10"/>
        <v>165</v>
      </c>
      <c r="F23" s="54">
        <f t="shared" si="11"/>
        <v>55</v>
      </c>
      <c r="G23" s="54">
        <f t="shared" si="12"/>
        <v>15</v>
      </c>
      <c r="H23" s="52">
        <f t="shared" si="13"/>
        <v>5</v>
      </c>
      <c r="I23" s="51">
        <f t="shared" si="14"/>
        <v>627</v>
      </c>
      <c r="J23" s="54">
        <f t="shared" si="14"/>
        <v>314</v>
      </c>
      <c r="K23" s="54">
        <f t="shared" si="14"/>
        <v>105</v>
      </c>
      <c r="L23" s="54">
        <f t="shared" si="14"/>
        <v>29</v>
      </c>
      <c r="M23" s="52">
        <f t="shared" si="14"/>
        <v>10</v>
      </c>
      <c r="N23" s="36"/>
      <c r="O23" s="83">
        <f t="shared" si="15"/>
        <v>452</v>
      </c>
      <c r="P23" s="83">
        <f t="shared" si="16"/>
        <v>0</v>
      </c>
      <c r="Q23" s="83">
        <f t="shared" si="17"/>
        <v>555</v>
      </c>
      <c r="R23" s="83">
        <f t="shared" si="18"/>
        <v>602</v>
      </c>
      <c r="S23" s="83">
        <f t="shared" si="19"/>
        <v>621</v>
      </c>
      <c r="T23" s="73"/>
      <c r="U23" s="67">
        <f>IF(B23=C23,0,IF(S23&lt;&gt;"-",(S23)/Přehled!$A$1,0))</f>
        <v>1.4785714285714286</v>
      </c>
    </row>
    <row r="24" spans="1:21" x14ac:dyDescent="0.25">
      <c r="A24" s="68">
        <v>22</v>
      </c>
      <c r="B24" s="34">
        <v>1749</v>
      </c>
      <c r="C24" s="7"/>
      <c r="D24" s="56">
        <v>350</v>
      </c>
      <c r="E24" s="41">
        <f t="shared" si="10"/>
        <v>175</v>
      </c>
      <c r="F24" s="41">
        <f t="shared" si="11"/>
        <v>60</v>
      </c>
      <c r="G24" s="41">
        <f t="shared" si="12"/>
        <v>15</v>
      </c>
      <c r="H24" s="7">
        <f t="shared" si="13"/>
        <v>5</v>
      </c>
      <c r="I24" s="34">
        <f t="shared" si="14"/>
        <v>665</v>
      </c>
      <c r="J24" s="41">
        <f t="shared" si="14"/>
        <v>333</v>
      </c>
      <c r="K24" s="41">
        <f t="shared" si="14"/>
        <v>114</v>
      </c>
      <c r="L24" s="41">
        <f t="shared" si="14"/>
        <v>29</v>
      </c>
      <c r="M24" s="7">
        <f t="shared" si="14"/>
        <v>10</v>
      </c>
      <c r="N24" s="36"/>
      <c r="O24" s="83">
        <f t="shared" si="15"/>
        <v>419</v>
      </c>
      <c r="P24" s="83">
        <f t="shared" si="16"/>
        <v>0</v>
      </c>
      <c r="Q24" s="83">
        <f t="shared" si="17"/>
        <v>523</v>
      </c>
      <c r="R24" s="83">
        <f t="shared" si="18"/>
        <v>579</v>
      </c>
      <c r="S24" s="83">
        <f t="shared" si="19"/>
        <v>598</v>
      </c>
      <c r="T24" s="73"/>
      <c r="U24" s="67">
        <f>IF(B24=C24,0,IF(S24&lt;&gt;"-",(S24)/Přehled!$A$1,0))</f>
        <v>1.4238095238095239</v>
      </c>
    </row>
    <row r="25" spans="1:21" x14ac:dyDescent="0.25">
      <c r="A25" s="68">
        <v>23</v>
      </c>
      <c r="B25" s="34">
        <v>1793</v>
      </c>
      <c r="C25" s="7"/>
      <c r="D25" s="56">
        <v>370</v>
      </c>
      <c r="E25" s="41">
        <f t="shared" si="10"/>
        <v>185</v>
      </c>
      <c r="F25" s="41">
        <f t="shared" si="11"/>
        <v>60</v>
      </c>
      <c r="G25" s="41">
        <f t="shared" si="12"/>
        <v>15</v>
      </c>
      <c r="H25" s="7">
        <f t="shared" si="13"/>
        <v>5</v>
      </c>
      <c r="I25" s="34">
        <f t="shared" si="14"/>
        <v>703</v>
      </c>
      <c r="J25" s="41">
        <f t="shared" si="14"/>
        <v>352</v>
      </c>
      <c r="K25" s="41">
        <f t="shared" si="14"/>
        <v>114</v>
      </c>
      <c r="L25" s="41">
        <f t="shared" si="14"/>
        <v>29</v>
      </c>
      <c r="M25" s="7">
        <f t="shared" si="14"/>
        <v>10</v>
      </c>
      <c r="N25" s="36"/>
      <c r="O25" s="83">
        <f t="shared" si="15"/>
        <v>387</v>
      </c>
      <c r="P25" s="83">
        <f t="shared" si="16"/>
        <v>0</v>
      </c>
      <c r="Q25" s="83">
        <f t="shared" si="17"/>
        <v>510</v>
      </c>
      <c r="R25" s="83">
        <f t="shared" si="18"/>
        <v>566</v>
      </c>
      <c r="S25" s="83">
        <f t="shared" si="19"/>
        <v>585</v>
      </c>
      <c r="T25" s="73"/>
      <c r="U25" s="67">
        <f>IF(B25=C25,0,IF(S25&lt;&gt;"-",(S25)/Přehled!$A$1,0))</f>
        <v>1.3928571428571428</v>
      </c>
    </row>
    <row r="26" spans="1:21" x14ac:dyDescent="0.25">
      <c r="A26" s="68">
        <v>24</v>
      </c>
      <c r="B26" s="34">
        <v>1837</v>
      </c>
      <c r="C26" s="7"/>
      <c r="D26" s="56">
        <v>390</v>
      </c>
      <c r="E26" s="41">
        <f t="shared" si="10"/>
        <v>195</v>
      </c>
      <c r="F26" s="41">
        <f t="shared" si="11"/>
        <v>65</v>
      </c>
      <c r="G26" s="41">
        <f t="shared" si="12"/>
        <v>15</v>
      </c>
      <c r="H26" s="7">
        <f t="shared" si="13"/>
        <v>5</v>
      </c>
      <c r="I26" s="34">
        <f t="shared" si="14"/>
        <v>741</v>
      </c>
      <c r="J26" s="41">
        <f t="shared" si="14"/>
        <v>371</v>
      </c>
      <c r="K26" s="41">
        <f t="shared" si="14"/>
        <v>124</v>
      </c>
      <c r="L26" s="41">
        <f t="shared" si="14"/>
        <v>29</v>
      </c>
      <c r="M26" s="7">
        <f t="shared" si="14"/>
        <v>10</v>
      </c>
      <c r="N26" s="36"/>
      <c r="O26" s="83">
        <f t="shared" si="15"/>
        <v>355</v>
      </c>
      <c r="P26" s="83">
        <f t="shared" si="16"/>
        <v>0</v>
      </c>
      <c r="Q26" s="83">
        <f t="shared" si="17"/>
        <v>477</v>
      </c>
      <c r="R26" s="83">
        <f t="shared" si="18"/>
        <v>543</v>
      </c>
      <c r="S26" s="83">
        <f t="shared" si="19"/>
        <v>562</v>
      </c>
      <c r="T26" s="73"/>
      <c r="U26" s="67">
        <f>IF(B26=C26,0,IF(S26&lt;&gt;"-",(S26)/Přehled!$A$1,0))</f>
        <v>1.338095238095238</v>
      </c>
    </row>
    <row r="27" spans="1:21" x14ac:dyDescent="0.25">
      <c r="A27" s="68">
        <v>25</v>
      </c>
      <c r="B27" s="34">
        <v>1883</v>
      </c>
      <c r="C27" s="7"/>
      <c r="D27" s="56">
        <v>410</v>
      </c>
      <c r="E27" s="41">
        <f t="shared" si="10"/>
        <v>205</v>
      </c>
      <c r="F27" s="41">
        <f t="shared" si="11"/>
        <v>70</v>
      </c>
      <c r="G27" s="41">
        <f t="shared" si="12"/>
        <v>20</v>
      </c>
      <c r="H27" s="7">
        <f t="shared" si="13"/>
        <v>5</v>
      </c>
      <c r="I27" s="34">
        <f t="shared" si="14"/>
        <v>779</v>
      </c>
      <c r="J27" s="41">
        <f t="shared" si="14"/>
        <v>390</v>
      </c>
      <c r="K27" s="41">
        <f t="shared" si="14"/>
        <v>133</v>
      </c>
      <c r="L27" s="41">
        <f t="shared" si="14"/>
        <v>38</v>
      </c>
      <c r="M27" s="7">
        <f t="shared" si="14"/>
        <v>10</v>
      </c>
      <c r="N27" s="36"/>
      <c r="O27" s="83">
        <f t="shared" si="15"/>
        <v>325</v>
      </c>
      <c r="P27" s="83">
        <f t="shared" si="16"/>
        <v>0</v>
      </c>
      <c r="Q27" s="83">
        <f t="shared" si="17"/>
        <v>448</v>
      </c>
      <c r="R27" s="83">
        <f t="shared" si="18"/>
        <v>505</v>
      </c>
      <c r="S27" s="83">
        <f t="shared" si="19"/>
        <v>533</v>
      </c>
      <c r="T27" s="73"/>
      <c r="U27" s="67">
        <f>IF(B27=C27,0,IF(S27&lt;&gt;"-",(S27)/Přehled!$A$1,0))</f>
        <v>1.269047619047619</v>
      </c>
    </row>
    <row r="28" spans="1:21" x14ac:dyDescent="0.25">
      <c r="A28" s="68">
        <v>26</v>
      </c>
      <c r="B28" s="34">
        <v>1930</v>
      </c>
      <c r="C28" s="7"/>
      <c r="D28" s="56">
        <v>430</v>
      </c>
      <c r="E28" s="41">
        <f t="shared" si="10"/>
        <v>215</v>
      </c>
      <c r="F28" s="41">
        <f t="shared" si="11"/>
        <v>70</v>
      </c>
      <c r="G28" s="41">
        <f t="shared" si="12"/>
        <v>20</v>
      </c>
      <c r="H28" s="7">
        <f t="shared" si="13"/>
        <v>5</v>
      </c>
      <c r="I28" s="34">
        <f t="shared" si="14"/>
        <v>817</v>
      </c>
      <c r="J28" s="41">
        <f t="shared" si="14"/>
        <v>409</v>
      </c>
      <c r="K28" s="41">
        <f t="shared" si="14"/>
        <v>133</v>
      </c>
      <c r="L28" s="41">
        <f t="shared" si="14"/>
        <v>38</v>
      </c>
      <c r="M28" s="7">
        <f t="shared" si="14"/>
        <v>10</v>
      </c>
      <c r="N28" s="36"/>
      <c r="O28" s="83">
        <f t="shared" si="15"/>
        <v>296</v>
      </c>
      <c r="P28" s="83">
        <f t="shared" si="16"/>
        <v>0</v>
      </c>
      <c r="Q28" s="83">
        <f t="shared" si="17"/>
        <v>438</v>
      </c>
      <c r="R28" s="83">
        <f t="shared" si="18"/>
        <v>495</v>
      </c>
      <c r="S28" s="83">
        <f t="shared" si="19"/>
        <v>523</v>
      </c>
      <c r="T28" s="73"/>
      <c r="U28" s="67">
        <f>IF(B28=C28,0,IF(S28&lt;&gt;"-",(S28)/Přehled!$A$1,0))</f>
        <v>1.2452380952380953</v>
      </c>
    </row>
    <row r="29" spans="1:21" x14ac:dyDescent="0.25">
      <c r="A29" s="68">
        <v>27</v>
      </c>
      <c r="B29" s="34">
        <v>1979</v>
      </c>
      <c r="C29" s="7"/>
      <c r="D29" s="56">
        <v>450</v>
      </c>
      <c r="E29" s="41">
        <f t="shared" si="10"/>
        <v>225</v>
      </c>
      <c r="F29" s="41">
        <f t="shared" si="11"/>
        <v>75</v>
      </c>
      <c r="G29" s="41">
        <f t="shared" si="12"/>
        <v>20</v>
      </c>
      <c r="H29" s="7">
        <f t="shared" si="13"/>
        <v>5</v>
      </c>
      <c r="I29" s="34">
        <f t="shared" si="14"/>
        <v>855</v>
      </c>
      <c r="J29" s="41">
        <f t="shared" si="14"/>
        <v>428</v>
      </c>
      <c r="K29" s="41">
        <f t="shared" si="14"/>
        <v>143</v>
      </c>
      <c r="L29" s="41">
        <f t="shared" si="14"/>
        <v>38</v>
      </c>
      <c r="M29" s="7">
        <f t="shared" si="14"/>
        <v>10</v>
      </c>
      <c r="N29" s="36"/>
      <c r="O29" s="83">
        <f t="shared" si="15"/>
        <v>269</v>
      </c>
      <c r="P29" s="83">
        <f t="shared" si="16"/>
        <v>0</v>
      </c>
      <c r="Q29" s="83">
        <f t="shared" si="17"/>
        <v>410</v>
      </c>
      <c r="R29" s="83">
        <f t="shared" si="18"/>
        <v>477</v>
      </c>
      <c r="S29" s="83">
        <f t="shared" si="19"/>
        <v>505</v>
      </c>
      <c r="T29" s="73"/>
      <c r="U29" s="67">
        <f>IF(B29=C29,0,IF(S29&lt;&gt;"-",(S29)/Přehled!$A$1,0))</f>
        <v>1.2023809523809523</v>
      </c>
    </row>
    <row r="30" spans="1:21" x14ac:dyDescent="0.25">
      <c r="A30" s="68">
        <v>28</v>
      </c>
      <c r="B30" s="34">
        <v>2028</v>
      </c>
      <c r="C30" s="7"/>
      <c r="D30" s="56">
        <v>470</v>
      </c>
      <c r="E30" s="41">
        <f t="shared" si="10"/>
        <v>235</v>
      </c>
      <c r="F30" s="41">
        <f t="shared" si="11"/>
        <v>80</v>
      </c>
      <c r="G30" s="41">
        <f t="shared" si="12"/>
        <v>20</v>
      </c>
      <c r="H30" s="7">
        <f t="shared" si="13"/>
        <v>5</v>
      </c>
      <c r="I30" s="34">
        <f t="shared" si="14"/>
        <v>893</v>
      </c>
      <c r="J30" s="41">
        <f t="shared" si="14"/>
        <v>447</v>
      </c>
      <c r="K30" s="41">
        <f t="shared" si="14"/>
        <v>152</v>
      </c>
      <c r="L30" s="41">
        <f t="shared" si="14"/>
        <v>38</v>
      </c>
      <c r="M30" s="7">
        <f t="shared" si="14"/>
        <v>10</v>
      </c>
      <c r="N30" s="36"/>
      <c r="O30" s="83">
        <f t="shared" si="15"/>
        <v>242</v>
      </c>
      <c r="P30" s="83">
        <f t="shared" si="16"/>
        <v>0</v>
      </c>
      <c r="Q30" s="83">
        <f t="shared" si="17"/>
        <v>384</v>
      </c>
      <c r="R30" s="83">
        <f t="shared" si="18"/>
        <v>460</v>
      </c>
      <c r="S30" s="83">
        <f t="shared" si="19"/>
        <v>488</v>
      </c>
      <c r="T30" s="73"/>
      <c r="U30" s="67">
        <f>IF(B30=C30,0,IF(S30&lt;&gt;"-",(S30)/Přehled!$A$1,0))</f>
        <v>1.161904761904762</v>
      </c>
    </row>
    <row r="31" spans="1:21" x14ac:dyDescent="0.25">
      <c r="A31" s="68">
        <v>29</v>
      </c>
      <c r="B31" s="34">
        <v>2079</v>
      </c>
      <c r="C31" s="7"/>
      <c r="D31" s="56">
        <v>490</v>
      </c>
      <c r="E31" s="41">
        <f t="shared" si="10"/>
        <v>245</v>
      </c>
      <c r="F31" s="41">
        <f t="shared" si="11"/>
        <v>80</v>
      </c>
      <c r="G31" s="41">
        <f t="shared" si="12"/>
        <v>20</v>
      </c>
      <c r="H31" s="7">
        <f t="shared" si="13"/>
        <v>5</v>
      </c>
      <c r="I31" s="34">
        <f t="shared" si="14"/>
        <v>931</v>
      </c>
      <c r="J31" s="41">
        <f t="shared" si="14"/>
        <v>466</v>
      </c>
      <c r="K31" s="41">
        <f t="shared" si="14"/>
        <v>152</v>
      </c>
      <c r="L31" s="41">
        <f t="shared" si="14"/>
        <v>38</v>
      </c>
      <c r="M31" s="7">
        <f t="shared" si="14"/>
        <v>10</v>
      </c>
      <c r="N31" s="36"/>
      <c r="O31" s="83">
        <f t="shared" si="15"/>
        <v>217</v>
      </c>
      <c r="P31" s="83">
        <f t="shared" si="16"/>
        <v>0</v>
      </c>
      <c r="Q31" s="83">
        <f t="shared" si="17"/>
        <v>378</v>
      </c>
      <c r="R31" s="83">
        <f t="shared" si="18"/>
        <v>454</v>
      </c>
      <c r="S31" s="83">
        <f t="shared" si="19"/>
        <v>482</v>
      </c>
      <c r="T31" s="73"/>
      <c r="U31" s="67">
        <f>IF(B31=C31,0,IF(S31&lt;&gt;"-",(S31)/Přehled!$A$1,0))</f>
        <v>1.1476190476190475</v>
      </c>
    </row>
    <row r="32" spans="1:21" x14ac:dyDescent="0.25">
      <c r="A32" s="68">
        <v>30</v>
      </c>
      <c r="B32" s="34">
        <v>2131</v>
      </c>
      <c r="C32" s="7"/>
      <c r="D32" s="56">
        <v>510</v>
      </c>
      <c r="E32" s="41">
        <f t="shared" si="10"/>
        <v>255</v>
      </c>
      <c r="F32" s="41">
        <f t="shared" si="11"/>
        <v>85</v>
      </c>
      <c r="G32" s="41">
        <f t="shared" si="12"/>
        <v>20</v>
      </c>
      <c r="H32" s="7">
        <f t="shared" si="13"/>
        <v>5</v>
      </c>
      <c r="I32" s="34">
        <f t="shared" si="14"/>
        <v>969</v>
      </c>
      <c r="J32" s="41">
        <f t="shared" si="14"/>
        <v>485</v>
      </c>
      <c r="K32" s="41">
        <f t="shared" si="14"/>
        <v>162</v>
      </c>
      <c r="L32" s="41">
        <f t="shared" si="14"/>
        <v>38</v>
      </c>
      <c r="M32" s="7">
        <f t="shared" si="14"/>
        <v>10</v>
      </c>
      <c r="N32" s="36"/>
      <c r="O32" s="83">
        <f t="shared" si="15"/>
        <v>193</v>
      </c>
      <c r="P32" s="83">
        <f t="shared" si="16"/>
        <v>0</v>
      </c>
      <c r="Q32" s="83">
        <f t="shared" si="17"/>
        <v>353</v>
      </c>
      <c r="R32" s="83">
        <f t="shared" si="18"/>
        <v>439</v>
      </c>
      <c r="S32" s="83">
        <f t="shared" si="19"/>
        <v>467</v>
      </c>
      <c r="T32" s="73"/>
      <c r="U32" s="67">
        <f>IF(B32=C32,0,IF(S32&lt;&gt;"-",(S32)/Přehled!$A$1,0))</f>
        <v>1.111904761904762</v>
      </c>
    </row>
    <row r="33" spans="1:21" x14ac:dyDescent="0.25">
      <c r="A33" s="121">
        <v>31</v>
      </c>
      <c r="B33" s="51">
        <v>2184</v>
      </c>
      <c r="C33" s="52"/>
      <c r="D33" s="53">
        <v>530</v>
      </c>
      <c r="E33" s="54">
        <f t="shared" si="10"/>
        <v>265</v>
      </c>
      <c r="F33" s="54">
        <f t="shared" si="11"/>
        <v>90</v>
      </c>
      <c r="G33" s="54">
        <f t="shared" si="12"/>
        <v>25</v>
      </c>
      <c r="H33" s="52">
        <f t="shared" si="13"/>
        <v>5</v>
      </c>
      <c r="I33" s="51">
        <f t="shared" si="14"/>
        <v>1007</v>
      </c>
      <c r="J33" s="54">
        <f t="shared" si="14"/>
        <v>504</v>
      </c>
      <c r="K33" s="54">
        <f t="shared" si="14"/>
        <v>171</v>
      </c>
      <c r="L33" s="54">
        <f t="shared" si="14"/>
        <v>48</v>
      </c>
      <c r="M33" s="52">
        <f t="shared" si="14"/>
        <v>10</v>
      </c>
      <c r="N33" s="36"/>
      <c r="O33" s="83">
        <f t="shared" si="15"/>
        <v>170</v>
      </c>
      <c r="P33" s="83">
        <f t="shared" si="16"/>
        <v>0</v>
      </c>
      <c r="Q33" s="83">
        <f t="shared" si="17"/>
        <v>331</v>
      </c>
      <c r="R33" s="83">
        <f t="shared" si="18"/>
        <v>406</v>
      </c>
      <c r="S33" s="83">
        <f t="shared" si="19"/>
        <v>444</v>
      </c>
      <c r="T33" s="73"/>
      <c r="U33" s="67">
        <f>IF(B33=C33,0,IF(S33&lt;&gt;"-",(S33)/Přehled!$A$1,0))</f>
        <v>1.0571428571428572</v>
      </c>
    </row>
    <row r="34" spans="1:21" x14ac:dyDescent="0.25">
      <c r="A34" s="68">
        <v>32</v>
      </c>
      <c r="B34" s="34">
        <v>2239</v>
      </c>
      <c r="C34" s="7"/>
      <c r="D34" s="56">
        <v>550</v>
      </c>
      <c r="E34" s="41">
        <f t="shared" si="10"/>
        <v>275</v>
      </c>
      <c r="F34" s="41">
        <f t="shared" si="11"/>
        <v>90</v>
      </c>
      <c r="G34" s="41">
        <f t="shared" si="12"/>
        <v>25</v>
      </c>
      <c r="H34" s="7">
        <f t="shared" si="13"/>
        <v>5</v>
      </c>
      <c r="I34" s="34">
        <f t="shared" si="14"/>
        <v>1045</v>
      </c>
      <c r="J34" s="41">
        <f t="shared" si="14"/>
        <v>523</v>
      </c>
      <c r="K34" s="41">
        <f t="shared" si="14"/>
        <v>171</v>
      </c>
      <c r="L34" s="41">
        <f t="shared" si="14"/>
        <v>48</v>
      </c>
      <c r="M34" s="7">
        <f t="shared" si="14"/>
        <v>10</v>
      </c>
      <c r="N34" s="36"/>
      <c r="O34" s="83">
        <f t="shared" si="15"/>
        <v>149</v>
      </c>
      <c r="P34" s="83">
        <f t="shared" si="16"/>
        <v>0</v>
      </c>
      <c r="Q34" s="83">
        <f t="shared" si="17"/>
        <v>329</v>
      </c>
      <c r="R34" s="83">
        <f t="shared" si="18"/>
        <v>404</v>
      </c>
      <c r="S34" s="83">
        <f t="shared" si="19"/>
        <v>442</v>
      </c>
      <c r="T34" s="73"/>
      <c r="U34" s="67">
        <f>IF(B34=C34,0,IF(S34&lt;&gt;"-",(S34)/Přehled!$A$1,0))</f>
        <v>1.0523809523809524</v>
      </c>
    </row>
    <row r="35" spans="1:21" x14ac:dyDescent="0.25">
      <c r="A35" s="68">
        <v>33</v>
      </c>
      <c r="B35" s="34">
        <v>2294</v>
      </c>
      <c r="C35" s="7"/>
      <c r="D35" s="56">
        <v>575</v>
      </c>
      <c r="E35" s="41">
        <f t="shared" si="10"/>
        <v>290</v>
      </c>
      <c r="F35" s="41">
        <f t="shared" si="11"/>
        <v>95</v>
      </c>
      <c r="G35" s="41">
        <f t="shared" si="12"/>
        <v>25</v>
      </c>
      <c r="H35" s="7">
        <f t="shared" si="13"/>
        <v>5</v>
      </c>
      <c r="I35" s="34">
        <f t="shared" si="14"/>
        <v>1093</v>
      </c>
      <c r="J35" s="41">
        <f t="shared" si="14"/>
        <v>551</v>
      </c>
      <c r="K35" s="41">
        <f t="shared" si="14"/>
        <v>181</v>
      </c>
      <c r="L35" s="41">
        <f t="shared" si="14"/>
        <v>48</v>
      </c>
      <c r="M35" s="7">
        <f t="shared" si="14"/>
        <v>10</v>
      </c>
      <c r="N35" s="36"/>
      <c r="O35" s="83">
        <f t="shared" si="15"/>
        <v>108</v>
      </c>
      <c r="P35" s="83">
        <f t="shared" si="16"/>
        <v>0</v>
      </c>
      <c r="Q35" s="83">
        <f t="shared" si="17"/>
        <v>288</v>
      </c>
      <c r="R35" s="83">
        <f t="shared" si="18"/>
        <v>373</v>
      </c>
      <c r="S35" s="83">
        <f t="shared" si="19"/>
        <v>411</v>
      </c>
      <c r="T35" s="73"/>
      <c r="U35" s="67">
        <f>IF(B35=C35,0,IF(S35&lt;&gt;"-",(S35)/Přehled!$A$1,0))</f>
        <v>0.97857142857142854</v>
      </c>
    </row>
    <row r="36" spans="1:21" x14ac:dyDescent="0.25">
      <c r="A36" s="68">
        <v>34</v>
      </c>
      <c r="B36" s="34">
        <v>2352</v>
      </c>
      <c r="C36" s="7"/>
      <c r="D36" s="56">
        <v>595</v>
      </c>
      <c r="E36" s="41">
        <f t="shared" si="10"/>
        <v>300</v>
      </c>
      <c r="F36" s="41">
        <f t="shared" si="11"/>
        <v>100</v>
      </c>
      <c r="G36" s="41">
        <f t="shared" si="12"/>
        <v>25</v>
      </c>
      <c r="H36" s="7">
        <f t="shared" si="13"/>
        <v>5</v>
      </c>
      <c r="I36" s="34">
        <f t="shared" si="14"/>
        <v>1131</v>
      </c>
      <c r="J36" s="41">
        <f t="shared" si="14"/>
        <v>570</v>
      </c>
      <c r="K36" s="41">
        <f t="shared" si="14"/>
        <v>190</v>
      </c>
      <c r="L36" s="41">
        <f t="shared" si="14"/>
        <v>48</v>
      </c>
      <c r="M36" s="7">
        <f t="shared" si="14"/>
        <v>10</v>
      </c>
      <c r="N36" s="36"/>
      <c r="O36" s="83">
        <f t="shared" si="15"/>
        <v>90</v>
      </c>
      <c r="P36" s="83">
        <f t="shared" si="16"/>
        <v>0</v>
      </c>
      <c r="Q36" s="83">
        <f t="shared" si="17"/>
        <v>271</v>
      </c>
      <c r="R36" s="83">
        <f t="shared" si="18"/>
        <v>365</v>
      </c>
      <c r="S36" s="83">
        <f t="shared" si="19"/>
        <v>403</v>
      </c>
      <c r="T36" s="73"/>
      <c r="U36" s="67">
        <f>IF(B36=C36,0,IF(S36&lt;&gt;"-",(S36)/Přehled!$A$1,0))</f>
        <v>0.95952380952380956</v>
      </c>
    </row>
    <row r="37" spans="1:21" x14ac:dyDescent="0.25">
      <c r="A37" s="68">
        <v>35</v>
      </c>
      <c r="B37" s="34">
        <v>2411</v>
      </c>
      <c r="C37" s="7"/>
      <c r="D37" s="56">
        <v>615</v>
      </c>
      <c r="E37" s="41">
        <f t="shared" si="10"/>
        <v>310</v>
      </c>
      <c r="F37" s="41">
        <f t="shared" si="11"/>
        <v>105</v>
      </c>
      <c r="G37" s="41">
        <f t="shared" si="12"/>
        <v>25</v>
      </c>
      <c r="H37" s="7">
        <f t="shared" si="13"/>
        <v>5</v>
      </c>
      <c r="I37" s="34">
        <f t="shared" si="14"/>
        <v>1169</v>
      </c>
      <c r="J37" s="41">
        <f t="shared" si="14"/>
        <v>589</v>
      </c>
      <c r="K37" s="41">
        <f t="shared" si="14"/>
        <v>200</v>
      </c>
      <c r="L37" s="41">
        <f t="shared" si="14"/>
        <v>48</v>
      </c>
      <c r="M37" s="7">
        <f t="shared" si="14"/>
        <v>10</v>
      </c>
      <c r="N37" s="36"/>
      <c r="O37" s="83">
        <f t="shared" si="15"/>
        <v>73</v>
      </c>
      <c r="P37" s="83">
        <f t="shared" si="16"/>
        <v>0</v>
      </c>
      <c r="Q37" s="83">
        <f t="shared" si="17"/>
        <v>253</v>
      </c>
      <c r="R37" s="83">
        <f t="shared" si="18"/>
        <v>357</v>
      </c>
      <c r="S37" s="83">
        <f t="shared" si="19"/>
        <v>395</v>
      </c>
      <c r="T37" s="73"/>
      <c r="U37" s="67">
        <f>IF(B37=C37,0,IF(S37&lt;&gt;"-",(S37)/Přehled!$A$1,0))</f>
        <v>0.94047619047619047</v>
      </c>
    </row>
    <row r="38" spans="1:21" x14ac:dyDescent="0.25">
      <c r="A38" s="68">
        <v>36</v>
      </c>
      <c r="B38" s="34">
        <v>2471</v>
      </c>
      <c r="C38" s="7"/>
      <c r="D38" s="56">
        <v>635</v>
      </c>
      <c r="E38" s="41">
        <f t="shared" si="10"/>
        <v>320</v>
      </c>
      <c r="F38" s="41">
        <f t="shared" si="11"/>
        <v>105</v>
      </c>
      <c r="G38" s="41">
        <f t="shared" si="12"/>
        <v>25</v>
      </c>
      <c r="H38" s="7">
        <f t="shared" si="13"/>
        <v>5</v>
      </c>
      <c r="I38" s="34">
        <f t="shared" si="14"/>
        <v>1207</v>
      </c>
      <c r="J38" s="41">
        <f t="shared" si="14"/>
        <v>608</v>
      </c>
      <c r="K38" s="41">
        <f t="shared" si="14"/>
        <v>200</v>
      </c>
      <c r="L38" s="41">
        <f t="shared" si="14"/>
        <v>48</v>
      </c>
      <c r="M38" s="7">
        <f t="shared" si="14"/>
        <v>10</v>
      </c>
      <c r="N38" s="36"/>
      <c r="O38" s="83">
        <f t="shared" si="15"/>
        <v>57</v>
      </c>
      <c r="P38" s="83">
        <f t="shared" si="16"/>
        <v>0</v>
      </c>
      <c r="Q38" s="83">
        <f t="shared" si="17"/>
        <v>256</v>
      </c>
      <c r="R38" s="83">
        <f t="shared" si="18"/>
        <v>360</v>
      </c>
      <c r="S38" s="83">
        <f t="shared" si="19"/>
        <v>398</v>
      </c>
      <c r="T38" s="73"/>
      <c r="U38" s="67">
        <f>IF(B38=C38,0,IF(S38&lt;&gt;"-",(S38)/Přehled!$A$1,0))</f>
        <v>0.94761904761904758</v>
      </c>
    </row>
    <row r="39" spans="1:21" x14ac:dyDescent="0.25">
      <c r="A39" s="68">
        <v>37</v>
      </c>
      <c r="B39" s="34">
        <v>2533</v>
      </c>
      <c r="C39" s="7"/>
      <c r="D39" s="56">
        <v>660</v>
      </c>
      <c r="E39" s="41">
        <f t="shared" si="10"/>
        <v>330</v>
      </c>
      <c r="F39" s="41">
        <f t="shared" si="11"/>
        <v>110</v>
      </c>
      <c r="G39" s="41">
        <f t="shared" si="12"/>
        <v>30</v>
      </c>
      <c r="H39" s="7">
        <f t="shared" si="13"/>
        <v>5</v>
      </c>
      <c r="I39" s="34">
        <f t="shared" si="14"/>
        <v>1254</v>
      </c>
      <c r="J39" s="41">
        <f t="shared" si="14"/>
        <v>627</v>
      </c>
      <c r="K39" s="41">
        <f t="shared" si="14"/>
        <v>209</v>
      </c>
      <c r="L39" s="41">
        <f t="shared" si="14"/>
        <v>57</v>
      </c>
      <c r="M39" s="7">
        <f t="shared" si="14"/>
        <v>10</v>
      </c>
      <c r="N39" s="36"/>
      <c r="O39" s="83">
        <f t="shared" si="15"/>
        <v>25</v>
      </c>
      <c r="P39" s="83">
        <f t="shared" si="16"/>
        <v>0</v>
      </c>
      <c r="Q39" s="83">
        <f t="shared" si="17"/>
        <v>234</v>
      </c>
      <c r="R39" s="83">
        <f t="shared" si="18"/>
        <v>329</v>
      </c>
      <c r="S39" s="83">
        <f t="shared" si="19"/>
        <v>376</v>
      </c>
      <c r="T39" s="73"/>
      <c r="U39" s="67">
        <f>IF(B39=C39,0,IF(S39&lt;&gt;"-",(S39)/Přehled!$A$1,0))</f>
        <v>0.89523809523809528</v>
      </c>
    </row>
    <row r="40" spans="1:21" x14ac:dyDescent="0.25">
      <c r="A40" s="68">
        <v>38</v>
      </c>
      <c r="B40" s="34">
        <v>2596</v>
      </c>
      <c r="C40" s="7"/>
      <c r="D40" s="56">
        <v>680</v>
      </c>
      <c r="E40" s="41">
        <f t="shared" si="10"/>
        <v>340</v>
      </c>
      <c r="F40" s="41">
        <f t="shared" si="11"/>
        <v>115</v>
      </c>
      <c r="G40" s="41">
        <f t="shared" si="12"/>
        <v>30</v>
      </c>
      <c r="H40" s="7">
        <f t="shared" si="13"/>
        <v>5</v>
      </c>
      <c r="I40" s="34">
        <f t="shared" si="14"/>
        <v>1292</v>
      </c>
      <c r="J40" s="41">
        <f t="shared" si="14"/>
        <v>646</v>
      </c>
      <c r="K40" s="41">
        <f t="shared" si="14"/>
        <v>219</v>
      </c>
      <c r="L40" s="41">
        <f t="shared" si="14"/>
        <v>57</v>
      </c>
      <c r="M40" s="7">
        <f t="shared" si="14"/>
        <v>10</v>
      </c>
      <c r="N40" s="36"/>
      <c r="O40" s="83">
        <f t="shared" si="15"/>
        <v>12</v>
      </c>
      <c r="P40" s="83">
        <f t="shared" si="16"/>
        <v>0</v>
      </c>
      <c r="Q40" s="83">
        <f t="shared" si="17"/>
        <v>220</v>
      </c>
      <c r="R40" s="83">
        <f t="shared" si="18"/>
        <v>325</v>
      </c>
      <c r="S40" s="83">
        <f t="shared" si="19"/>
        <v>372</v>
      </c>
      <c r="T40" s="73"/>
      <c r="U40" s="67">
        <f>IF(B40=C40,0,IF(S40&lt;&gt;"-",(S40)/Přehled!$A$1,0))</f>
        <v>0.88571428571428568</v>
      </c>
    </row>
    <row r="41" spans="1:21" x14ac:dyDescent="0.25">
      <c r="A41" s="68">
        <v>39</v>
      </c>
      <c r="B41" s="34">
        <v>2661</v>
      </c>
      <c r="C41" s="7"/>
      <c r="D41" s="56">
        <v>700</v>
      </c>
      <c r="E41" s="41">
        <f t="shared" si="10"/>
        <v>350</v>
      </c>
      <c r="F41" s="41">
        <f t="shared" si="11"/>
        <v>115</v>
      </c>
      <c r="G41" s="41">
        <f t="shared" si="12"/>
        <v>30</v>
      </c>
      <c r="H41" s="7">
        <f t="shared" si="13"/>
        <v>5</v>
      </c>
      <c r="I41" s="34">
        <f t="shared" si="14"/>
        <v>1330</v>
      </c>
      <c r="J41" s="41">
        <f t="shared" si="14"/>
        <v>665</v>
      </c>
      <c r="K41" s="41">
        <f t="shared" si="14"/>
        <v>219</v>
      </c>
      <c r="L41" s="41">
        <f t="shared" si="14"/>
        <v>57</v>
      </c>
      <c r="M41" s="7">
        <f t="shared" si="14"/>
        <v>10</v>
      </c>
      <c r="N41" s="36"/>
      <c r="O41" s="83">
        <f t="shared" si="15"/>
        <v>1</v>
      </c>
      <c r="P41" s="83">
        <f t="shared" si="16"/>
        <v>0</v>
      </c>
      <c r="Q41" s="83">
        <f t="shared" si="17"/>
        <v>228</v>
      </c>
      <c r="R41" s="83">
        <f t="shared" si="18"/>
        <v>333</v>
      </c>
      <c r="S41" s="83">
        <f t="shared" si="19"/>
        <v>380</v>
      </c>
      <c r="T41" s="73"/>
      <c r="U41" s="67">
        <f>IF(B41=C41,0,IF(S41&lt;&gt;"-",(S41)/Přehled!$A$1,0))</f>
        <v>0.90476190476190477</v>
      </c>
    </row>
    <row r="42" spans="1:21" x14ac:dyDescent="0.25">
      <c r="A42" s="68">
        <v>40</v>
      </c>
      <c r="B42" s="34">
        <v>2727</v>
      </c>
      <c r="C42" s="7"/>
      <c r="D42" s="56">
        <v>725</v>
      </c>
      <c r="E42" s="41">
        <f t="shared" si="10"/>
        <v>365</v>
      </c>
      <c r="F42" s="41">
        <f t="shared" si="11"/>
        <v>120</v>
      </c>
      <c r="G42" s="41">
        <f t="shared" si="12"/>
        <v>30</v>
      </c>
      <c r="H42" s="7">
        <f t="shared" si="13"/>
        <v>5</v>
      </c>
      <c r="I42" s="34">
        <f t="shared" si="14"/>
        <v>1378</v>
      </c>
      <c r="J42" s="41">
        <f t="shared" si="14"/>
        <v>694</v>
      </c>
      <c r="K42" s="41">
        <f t="shared" si="14"/>
        <v>228</v>
      </c>
      <c r="L42" s="41">
        <f t="shared" si="14"/>
        <v>57</v>
      </c>
      <c r="M42" s="7">
        <f t="shared" si="14"/>
        <v>10</v>
      </c>
      <c r="N42" s="36"/>
      <c r="O42" s="83">
        <f t="shared" si="15"/>
        <v>0</v>
      </c>
      <c r="P42" s="83">
        <f t="shared" si="16"/>
        <v>0</v>
      </c>
      <c r="Q42" s="83">
        <f t="shared" si="17"/>
        <v>199</v>
      </c>
      <c r="R42" s="83">
        <f t="shared" si="18"/>
        <v>313</v>
      </c>
      <c r="S42" s="83">
        <f t="shared" si="19"/>
        <v>360</v>
      </c>
      <c r="T42" s="73"/>
      <c r="U42" s="67">
        <f>IF(B42=C42,0,IF(S42&lt;&gt;"-",(S42)/Přehled!$A$1,0))</f>
        <v>0.8571428571428571</v>
      </c>
    </row>
    <row r="43" spans="1:21" x14ac:dyDescent="0.25">
      <c r="A43" s="121">
        <v>41</v>
      </c>
      <c r="B43" s="51">
        <v>2796</v>
      </c>
      <c r="C43" s="52"/>
      <c r="D43" s="53">
        <v>745</v>
      </c>
      <c r="E43" s="54">
        <f t="shared" si="10"/>
        <v>375</v>
      </c>
      <c r="F43" s="54">
        <f t="shared" si="11"/>
        <v>125</v>
      </c>
      <c r="G43" s="54">
        <f t="shared" si="12"/>
        <v>30</v>
      </c>
      <c r="H43" s="52">
        <f t="shared" si="13"/>
        <v>5</v>
      </c>
      <c r="I43" s="51">
        <f t="shared" si="14"/>
        <v>1416</v>
      </c>
      <c r="J43" s="54">
        <f t="shared" si="14"/>
        <v>713</v>
      </c>
      <c r="K43" s="54">
        <f t="shared" si="14"/>
        <v>238</v>
      </c>
      <c r="L43" s="54">
        <f t="shared" si="14"/>
        <v>57</v>
      </c>
      <c r="M43" s="52">
        <f t="shared" si="14"/>
        <v>10</v>
      </c>
      <c r="N43" s="36"/>
      <c r="O43" s="83">
        <f t="shared" si="15"/>
        <v>0</v>
      </c>
      <c r="P43" s="83">
        <f t="shared" si="16"/>
        <v>0</v>
      </c>
      <c r="Q43" s="83">
        <f t="shared" si="17"/>
        <v>191</v>
      </c>
      <c r="R43" s="83">
        <f t="shared" si="18"/>
        <v>315</v>
      </c>
      <c r="S43" s="83">
        <f t="shared" si="19"/>
        <v>362</v>
      </c>
      <c r="T43" s="73"/>
      <c r="U43" s="67">
        <f>IF(B43=C43,0,IF(S43&lt;&gt;"-",(S43)/Přehled!$A$1,0))</f>
        <v>0.86190476190476195</v>
      </c>
    </row>
    <row r="44" spans="1:21" x14ac:dyDescent="0.25">
      <c r="A44" s="68">
        <v>42</v>
      </c>
      <c r="B44" s="34">
        <v>2865</v>
      </c>
      <c r="C44" s="7"/>
      <c r="D44" s="56">
        <v>770</v>
      </c>
      <c r="E44" s="41">
        <f t="shared" si="10"/>
        <v>385</v>
      </c>
      <c r="F44" s="41">
        <f t="shared" si="11"/>
        <v>130</v>
      </c>
      <c r="G44" s="41">
        <f t="shared" si="12"/>
        <v>35</v>
      </c>
      <c r="H44" s="7">
        <f t="shared" si="13"/>
        <v>5</v>
      </c>
      <c r="I44" s="34">
        <f t="shared" si="14"/>
        <v>1463</v>
      </c>
      <c r="J44" s="41">
        <f t="shared" si="14"/>
        <v>732</v>
      </c>
      <c r="K44" s="41">
        <f t="shared" si="14"/>
        <v>247</v>
      </c>
      <c r="L44" s="41">
        <f t="shared" si="14"/>
        <v>67</v>
      </c>
      <c r="M44" s="7">
        <f t="shared" si="14"/>
        <v>10</v>
      </c>
      <c r="N44" s="36"/>
      <c r="O44" s="83">
        <f t="shared" si="15"/>
        <v>0</v>
      </c>
      <c r="P44" s="83">
        <f t="shared" si="16"/>
        <v>0</v>
      </c>
      <c r="Q44" s="83">
        <f t="shared" si="17"/>
        <v>176</v>
      </c>
      <c r="R44" s="83">
        <f t="shared" si="18"/>
        <v>289</v>
      </c>
      <c r="S44" s="83">
        <f t="shared" si="19"/>
        <v>346</v>
      </c>
      <c r="T44" s="73"/>
      <c r="U44" s="67">
        <f>IF(B44=C44,0,IF(S44&lt;&gt;"-",(S44)/Přehled!$A$1,0))</f>
        <v>0.82380952380952377</v>
      </c>
    </row>
    <row r="45" spans="1:21" x14ac:dyDescent="0.25">
      <c r="A45" s="68">
        <v>43</v>
      </c>
      <c r="B45" s="34">
        <v>2937</v>
      </c>
      <c r="C45" s="7"/>
      <c r="D45" s="56">
        <v>790</v>
      </c>
      <c r="E45" s="41">
        <f t="shared" si="10"/>
        <v>395</v>
      </c>
      <c r="F45" s="41">
        <f t="shared" si="11"/>
        <v>130</v>
      </c>
      <c r="G45" s="41">
        <f t="shared" si="12"/>
        <v>35</v>
      </c>
      <c r="H45" s="7">
        <f t="shared" si="13"/>
        <v>5</v>
      </c>
      <c r="I45" s="34">
        <f t="shared" si="14"/>
        <v>1501</v>
      </c>
      <c r="J45" s="41">
        <f t="shared" si="14"/>
        <v>751</v>
      </c>
      <c r="K45" s="41">
        <f t="shared" si="14"/>
        <v>247</v>
      </c>
      <c r="L45" s="41">
        <f t="shared" si="14"/>
        <v>67</v>
      </c>
      <c r="M45" s="7">
        <f t="shared" si="14"/>
        <v>10</v>
      </c>
      <c r="N45" s="36"/>
      <c r="O45" s="83">
        <f t="shared" si="15"/>
        <v>0</v>
      </c>
      <c r="P45" s="83">
        <f t="shared" si="16"/>
        <v>0</v>
      </c>
      <c r="Q45" s="83">
        <f t="shared" si="17"/>
        <v>191</v>
      </c>
      <c r="R45" s="83">
        <f t="shared" si="18"/>
        <v>304</v>
      </c>
      <c r="S45" s="83">
        <f t="shared" si="19"/>
        <v>361</v>
      </c>
      <c r="T45" s="73"/>
      <c r="U45" s="67">
        <f>IF(B45=C45,0,IF(S45&lt;&gt;"-",(S45)/Přehled!$A$1,0))</f>
        <v>0.85952380952380958</v>
      </c>
    </row>
    <row r="46" spans="1:21" x14ac:dyDescent="0.25">
      <c r="A46" s="68">
        <v>44</v>
      </c>
      <c r="B46" s="34">
        <v>3010</v>
      </c>
      <c r="C46" s="7"/>
      <c r="D46" s="56">
        <v>810</v>
      </c>
      <c r="E46" s="41">
        <f t="shared" si="10"/>
        <v>405</v>
      </c>
      <c r="F46" s="41">
        <f t="shared" si="11"/>
        <v>135</v>
      </c>
      <c r="G46" s="41">
        <f t="shared" si="12"/>
        <v>35</v>
      </c>
      <c r="H46" s="7">
        <f t="shared" si="13"/>
        <v>5</v>
      </c>
      <c r="I46" s="34">
        <f t="shared" si="14"/>
        <v>1539</v>
      </c>
      <c r="J46" s="41">
        <f t="shared" si="14"/>
        <v>770</v>
      </c>
      <c r="K46" s="41">
        <f t="shared" si="14"/>
        <v>257</v>
      </c>
      <c r="L46" s="41">
        <f t="shared" si="14"/>
        <v>67</v>
      </c>
      <c r="M46" s="7">
        <f t="shared" si="14"/>
        <v>10</v>
      </c>
      <c r="N46" s="36"/>
      <c r="O46" s="83">
        <f t="shared" si="15"/>
        <v>0</v>
      </c>
      <c r="P46" s="83">
        <f t="shared" si="16"/>
        <v>0</v>
      </c>
      <c r="Q46" s="83">
        <f t="shared" si="17"/>
        <v>187</v>
      </c>
      <c r="R46" s="83">
        <f t="shared" si="18"/>
        <v>310</v>
      </c>
      <c r="S46" s="83">
        <f t="shared" si="19"/>
        <v>367</v>
      </c>
      <c r="T46" s="73"/>
      <c r="U46" s="67">
        <f>IF(B46=C46,0,IF(S46&lt;&gt;"-",(S46)/Přehled!$A$1,0))</f>
        <v>0.87380952380952381</v>
      </c>
    </row>
    <row r="47" spans="1:21" x14ac:dyDescent="0.25">
      <c r="A47" s="68">
        <v>45</v>
      </c>
      <c r="B47" s="34">
        <v>3086</v>
      </c>
      <c r="C47" s="7"/>
      <c r="D47" s="56">
        <v>835</v>
      </c>
      <c r="E47" s="41">
        <f t="shared" si="10"/>
        <v>420</v>
      </c>
      <c r="F47" s="41">
        <f t="shared" si="11"/>
        <v>140</v>
      </c>
      <c r="G47" s="41">
        <f t="shared" si="12"/>
        <v>35</v>
      </c>
      <c r="H47" s="7">
        <f t="shared" si="13"/>
        <v>5</v>
      </c>
      <c r="I47" s="34">
        <f t="shared" si="14"/>
        <v>1587</v>
      </c>
      <c r="J47" s="41">
        <f t="shared" si="14"/>
        <v>798</v>
      </c>
      <c r="K47" s="41">
        <f t="shared" si="14"/>
        <v>266</v>
      </c>
      <c r="L47" s="41">
        <f t="shared" si="14"/>
        <v>67</v>
      </c>
      <c r="M47" s="7">
        <f t="shared" si="14"/>
        <v>10</v>
      </c>
      <c r="N47" s="36"/>
      <c r="O47" s="83">
        <f t="shared" si="15"/>
        <v>0</v>
      </c>
      <c r="P47" s="83">
        <f t="shared" si="16"/>
        <v>0</v>
      </c>
      <c r="Q47" s="83">
        <f t="shared" si="17"/>
        <v>169</v>
      </c>
      <c r="R47" s="83">
        <f t="shared" si="18"/>
        <v>301</v>
      </c>
      <c r="S47" s="83">
        <f t="shared" si="19"/>
        <v>358</v>
      </c>
      <c r="T47" s="73"/>
      <c r="U47" s="67">
        <f>IF(B47=C47,0,IF(S47&lt;&gt;"-",(S47)/Přehled!$A$1,0))</f>
        <v>0.85238095238095235</v>
      </c>
    </row>
    <row r="48" spans="1:21" x14ac:dyDescent="0.25">
      <c r="A48" s="68">
        <v>46</v>
      </c>
      <c r="B48" s="34">
        <v>3163</v>
      </c>
      <c r="C48" s="7"/>
      <c r="D48" s="56">
        <v>855</v>
      </c>
      <c r="E48" s="41">
        <f t="shared" si="10"/>
        <v>430</v>
      </c>
      <c r="F48" s="41">
        <f t="shared" si="11"/>
        <v>145</v>
      </c>
      <c r="G48" s="41">
        <f t="shared" si="12"/>
        <v>35</v>
      </c>
      <c r="H48" s="7">
        <f t="shared" si="13"/>
        <v>5</v>
      </c>
      <c r="I48" s="34">
        <f t="shared" si="14"/>
        <v>1625</v>
      </c>
      <c r="J48" s="41">
        <f t="shared" si="14"/>
        <v>817</v>
      </c>
      <c r="K48" s="41">
        <f t="shared" si="14"/>
        <v>276</v>
      </c>
      <c r="L48" s="41">
        <f t="shared" si="14"/>
        <v>67</v>
      </c>
      <c r="M48" s="7">
        <f t="shared" si="14"/>
        <v>10</v>
      </c>
      <c r="N48" s="36"/>
      <c r="O48" s="83">
        <f t="shared" si="15"/>
        <v>0</v>
      </c>
      <c r="P48" s="83">
        <f t="shared" si="16"/>
        <v>0</v>
      </c>
      <c r="Q48" s="83">
        <f t="shared" si="17"/>
        <v>169</v>
      </c>
      <c r="R48" s="83">
        <f t="shared" si="18"/>
        <v>311</v>
      </c>
      <c r="S48" s="83">
        <f t="shared" si="19"/>
        <v>368</v>
      </c>
      <c r="T48" s="73"/>
      <c r="U48" s="67">
        <f>IF(B48=C48,0,IF(S48&lt;&gt;"-",(S48)/Přehled!$A$1,0))</f>
        <v>0.87619047619047619</v>
      </c>
    </row>
    <row r="49" spans="1:21" x14ac:dyDescent="0.25">
      <c r="A49" s="68">
        <v>47</v>
      </c>
      <c r="B49" s="34">
        <v>3242</v>
      </c>
      <c r="C49" s="7"/>
      <c r="D49" s="56">
        <v>880</v>
      </c>
      <c r="E49" s="41">
        <f t="shared" si="10"/>
        <v>440</v>
      </c>
      <c r="F49" s="41">
        <f t="shared" si="11"/>
        <v>145</v>
      </c>
      <c r="G49" s="41">
        <f t="shared" si="12"/>
        <v>35</v>
      </c>
      <c r="H49" s="7">
        <f t="shared" si="13"/>
        <v>5</v>
      </c>
      <c r="I49" s="34">
        <f t="shared" si="14"/>
        <v>1672</v>
      </c>
      <c r="J49" s="41">
        <f t="shared" si="14"/>
        <v>836</v>
      </c>
      <c r="K49" s="41">
        <f t="shared" si="14"/>
        <v>276</v>
      </c>
      <c r="L49" s="41">
        <f t="shared" si="14"/>
        <v>67</v>
      </c>
      <c r="M49" s="7">
        <f t="shared" si="14"/>
        <v>10</v>
      </c>
      <c r="N49" s="36"/>
      <c r="O49" s="83">
        <f t="shared" si="15"/>
        <v>0</v>
      </c>
      <c r="P49" s="83">
        <f t="shared" si="16"/>
        <v>0</v>
      </c>
      <c r="Q49" s="83">
        <f t="shared" si="17"/>
        <v>182</v>
      </c>
      <c r="R49" s="83">
        <f t="shared" si="18"/>
        <v>324</v>
      </c>
      <c r="S49" s="83">
        <f t="shared" si="19"/>
        <v>381</v>
      </c>
      <c r="T49" s="73"/>
      <c r="U49" s="67">
        <f>IF(B49=C49,0,IF(S49&lt;&gt;"-",(S49)/Přehled!$A$1,0))</f>
        <v>0.90714285714285714</v>
      </c>
    </row>
    <row r="50" spans="1:21" x14ac:dyDescent="0.25">
      <c r="A50" s="68">
        <v>48</v>
      </c>
      <c r="B50" s="34">
        <v>3323</v>
      </c>
      <c r="C50" s="7"/>
      <c r="D50" s="56">
        <v>905</v>
      </c>
      <c r="E50" s="41">
        <f t="shared" si="10"/>
        <v>455</v>
      </c>
      <c r="F50" s="41">
        <f t="shared" si="11"/>
        <v>150</v>
      </c>
      <c r="G50" s="41">
        <f t="shared" si="12"/>
        <v>40</v>
      </c>
      <c r="H50" s="7">
        <f t="shared" si="13"/>
        <v>10</v>
      </c>
      <c r="I50" s="34">
        <f t="shared" si="14"/>
        <v>1720</v>
      </c>
      <c r="J50" s="41">
        <f t="shared" si="14"/>
        <v>865</v>
      </c>
      <c r="K50" s="41">
        <f t="shared" si="14"/>
        <v>285</v>
      </c>
      <c r="L50" s="41">
        <f t="shared" si="14"/>
        <v>76</v>
      </c>
      <c r="M50" s="7">
        <f t="shared" si="14"/>
        <v>19</v>
      </c>
      <c r="N50" s="36"/>
      <c r="O50" s="83">
        <f t="shared" si="15"/>
        <v>0</v>
      </c>
      <c r="P50" s="83">
        <f t="shared" si="16"/>
        <v>0</v>
      </c>
      <c r="Q50" s="83">
        <f t="shared" si="17"/>
        <v>168</v>
      </c>
      <c r="R50" s="83">
        <f t="shared" si="18"/>
        <v>301</v>
      </c>
      <c r="S50" s="83">
        <f t="shared" si="19"/>
        <v>358</v>
      </c>
      <c r="T50" s="73"/>
      <c r="U50" s="67">
        <f>IF(B50=C50,0,IF(S50&lt;&gt;"-",(S50)/Přehled!$A$1,0))</f>
        <v>0.85238095238095235</v>
      </c>
    </row>
    <row r="51" spans="1:21" x14ac:dyDescent="0.25">
      <c r="A51" s="68">
        <v>49</v>
      </c>
      <c r="B51" s="34">
        <v>3406</v>
      </c>
      <c r="C51" s="7"/>
      <c r="D51" s="56">
        <v>925</v>
      </c>
      <c r="E51" s="41">
        <f t="shared" si="10"/>
        <v>465</v>
      </c>
      <c r="F51" s="41">
        <f t="shared" si="11"/>
        <v>155</v>
      </c>
      <c r="G51" s="41">
        <f t="shared" si="12"/>
        <v>40</v>
      </c>
      <c r="H51" s="7">
        <f t="shared" si="13"/>
        <v>10</v>
      </c>
      <c r="I51" s="34">
        <f t="shared" si="14"/>
        <v>1758</v>
      </c>
      <c r="J51" s="41">
        <f t="shared" si="14"/>
        <v>884</v>
      </c>
      <c r="K51" s="41">
        <f t="shared" si="14"/>
        <v>295</v>
      </c>
      <c r="L51" s="41">
        <f t="shared" si="14"/>
        <v>76</v>
      </c>
      <c r="M51" s="7">
        <f t="shared" si="14"/>
        <v>19</v>
      </c>
      <c r="N51" s="36"/>
      <c r="O51" s="83">
        <f t="shared" si="15"/>
        <v>0</v>
      </c>
      <c r="P51" s="83">
        <f t="shared" si="16"/>
        <v>0</v>
      </c>
      <c r="Q51" s="83">
        <f t="shared" si="17"/>
        <v>174</v>
      </c>
      <c r="R51" s="83">
        <f t="shared" si="18"/>
        <v>317</v>
      </c>
      <c r="S51" s="83">
        <f t="shared" si="19"/>
        <v>374</v>
      </c>
      <c r="T51" s="73"/>
      <c r="U51" s="67">
        <f>IF(B51=C51,0,IF(S51&lt;&gt;"-",(S51)/Přehled!$A$1,0))</f>
        <v>0.89047619047619042</v>
      </c>
    </row>
    <row r="52" spans="1:21" x14ac:dyDescent="0.25">
      <c r="A52" s="68">
        <v>50</v>
      </c>
      <c r="B52" s="34">
        <v>3491</v>
      </c>
      <c r="C52" s="7"/>
      <c r="D52" s="56">
        <v>950</v>
      </c>
      <c r="E52" s="41">
        <f t="shared" si="10"/>
        <v>475</v>
      </c>
      <c r="F52" s="41">
        <f t="shared" si="11"/>
        <v>160</v>
      </c>
      <c r="G52" s="41">
        <f t="shared" si="12"/>
        <v>40</v>
      </c>
      <c r="H52" s="7">
        <f t="shared" si="13"/>
        <v>10</v>
      </c>
      <c r="I52" s="34">
        <f t="shared" si="14"/>
        <v>1805</v>
      </c>
      <c r="J52" s="41">
        <f t="shared" si="14"/>
        <v>903</v>
      </c>
      <c r="K52" s="41">
        <f t="shared" si="14"/>
        <v>304</v>
      </c>
      <c r="L52" s="41">
        <f t="shared" si="14"/>
        <v>76</v>
      </c>
      <c r="M52" s="7">
        <f t="shared" si="14"/>
        <v>19</v>
      </c>
      <c r="N52" s="36"/>
      <c r="O52" s="83">
        <f t="shared" si="15"/>
        <v>0</v>
      </c>
      <c r="P52" s="83">
        <f t="shared" si="16"/>
        <v>0</v>
      </c>
      <c r="Q52" s="83">
        <f t="shared" si="17"/>
        <v>175</v>
      </c>
      <c r="R52" s="83">
        <f t="shared" si="18"/>
        <v>327</v>
      </c>
      <c r="S52" s="83">
        <f t="shared" si="19"/>
        <v>384</v>
      </c>
      <c r="T52" s="73"/>
      <c r="U52" s="67">
        <f>IF(B52=C52,0,IF(S52&lt;&gt;"-",(S52)/Přehled!$A$1,0))</f>
        <v>0.91428571428571426</v>
      </c>
    </row>
    <row r="53" spans="1:21" x14ac:dyDescent="0.25">
      <c r="A53" s="121">
        <v>51</v>
      </c>
      <c r="B53" s="51">
        <v>3578</v>
      </c>
      <c r="C53" s="52"/>
      <c r="D53" s="53">
        <v>970</v>
      </c>
      <c r="E53" s="54">
        <f t="shared" si="10"/>
        <v>485</v>
      </c>
      <c r="F53" s="54">
        <f t="shared" si="11"/>
        <v>160</v>
      </c>
      <c r="G53" s="54">
        <f t="shared" si="12"/>
        <v>40</v>
      </c>
      <c r="H53" s="52">
        <f t="shared" si="13"/>
        <v>10</v>
      </c>
      <c r="I53" s="51">
        <f t="shared" si="14"/>
        <v>1843</v>
      </c>
      <c r="J53" s="54">
        <f t="shared" si="14"/>
        <v>922</v>
      </c>
      <c r="K53" s="54">
        <f t="shared" si="14"/>
        <v>304</v>
      </c>
      <c r="L53" s="54">
        <f t="shared" si="14"/>
        <v>76</v>
      </c>
      <c r="M53" s="52">
        <f t="shared" si="14"/>
        <v>19</v>
      </c>
      <c r="N53" s="36"/>
      <c r="O53" s="83">
        <f t="shared" si="15"/>
        <v>0</v>
      </c>
      <c r="P53" s="83">
        <f t="shared" si="16"/>
        <v>0</v>
      </c>
      <c r="Q53" s="83">
        <f t="shared" si="17"/>
        <v>205</v>
      </c>
      <c r="R53" s="83">
        <f t="shared" si="18"/>
        <v>357</v>
      </c>
      <c r="S53" s="83">
        <f t="shared" si="19"/>
        <v>414</v>
      </c>
      <c r="T53" s="73"/>
      <c r="U53" s="67">
        <f>IF(B53=C53,0,IF(S53&lt;&gt;"-",(S53)/Přehled!$A$1,0))</f>
        <v>0.98571428571428577</v>
      </c>
    </row>
    <row r="54" spans="1:21" x14ac:dyDescent="0.25">
      <c r="A54" s="68">
        <v>52</v>
      </c>
      <c r="B54" s="34">
        <v>3668</v>
      </c>
      <c r="C54" s="7"/>
      <c r="D54" s="56">
        <v>995</v>
      </c>
      <c r="E54" s="41">
        <f t="shared" si="10"/>
        <v>500</v>
      </c>
      <c r="F54" s="41">
        <f t="shared" si="11"/>
        <v>165</v>
      </c>
      <c r="G54" s="41">
        <f t="shared" si="12"/>
        <v>40</v>
      </c>
      <c r="H54" s="7">
        <f t="shared" si="13"/>
        <v>10</v>
      </c>
      <c r="I54" s="34">
        <f t="shared" si="14"/>
        <v>1891</v>
      </c>
      <c r="J54" s="41">
        <f t="shared" si="14"/>
        <v>950</v>
      </c>
      <c r="K54" s="41">
        <f t="shared" si="14"/>
        <v>314</v>
      </c>
      <c r="L54" s="41">
        <f t="shared" si="14"/>
        <v>76</v>
      </c>
      <c r="M54" s="7">
        <f t="shared" si="14"/>
        <v>19</v>
      </c>
      <c r="N54" s="36"/>
      <c r="O54" s="83">
        <f t="shared" si="15"/>
        <v>0</v>
      </c>
      <c r="P54" s="83">
        <f t="shared" si="16"/>
        <v>0</v>
      </c>
      <c r="Q54" s="83">
        <f t="shared" si="17"/>
        <v>199</v>
      </c>
      <c r="R54" s="83">
        <f t="shared" si="18"/>
        <v>361</v>
      </c>
      <c r="S54" s="83">
        <f t="shared" si="19"/>
        <v>418</v>
      </c>
      <c r="T54" s="73"/>
      <c r="U54" s="67">
        <f>IF(B54=C54,0,IF(S54&lt;&gt;"-",(S54)/Přehled!$A$1,0))</f>
        <v>0.99523809523809526</v>
      </c>
    </row>
    <row r="55" spans="1:21" x14ac:dyDescent="0.25">
      <c r="A55" s="68">
        <v>53</v>
      </c>
      <c r="B55" s="34">
        <v>3759</v>
      </c>
      <c r="C55" s="7"/>
      <c r="D55" s="56">
        <v>1015</v>
      </c>
      <c r="E55" s="41">
        <f t="shared" si="10"/>
        <v>510</v>
      </c>
      <c r="F55" s="41">
        <f t="shared" si="11"/>
        <v>170</v>
      </c>
      <c r="G55" s="41">
        <f t="shared" si="12"/>
        <v>45</v>
      </c>
      <c r="H55" s="7">
        <f t="shared" si="13"/>
        <v>10</v>
      </c>
      <c r="I55" s="34">
        <f t="shared" ref="I55:M105" si="20">ROUNDUP(D55*1.9,0)</f>
        <v>1929</v>
      </c>
      <c r="J55" s="41">
        <f t="shared" si="20"/>
        <v>969</v>
      </c>
      <c r="K55" s="41">
        <f t="shared" si="20"/>
        <v>323</v>
      </c>
      <c r="L55" s="41">
        <f t="shared" si="20"/>
        <v>86</v>
      </c>
      <c r="M55" s="7">
        <f t="shared" si="20"/>
        <v>19</v>
      </c>
      <c r="N55" s="36"/>
      <c r="O55" s="83">
        <f t="shared" si="15"/>
        <v>0</v>
      </c>
      <c r="P55" s="83">
        <f t="shared" si="16"/>
        <v>0</v>
      </c>
      <c r="Q55" s="83">
        <f t="shared" si="17"/>
        <v>215</v>
      </c>
      <c r="R55" s="83">
        <f t="shared" si="18"/>
        <v>366</v>
      </c>
      <c r="S55" s="83">
        <f t="shared" si="19"/>
        <v>433</v>
      </c>
      <c r="T55" s="73"/>
      <c r="U55" s="67">
        <f>IF(B55=C55,0,IF(S55&lt;&gt;"-",(S55)/Přehled!$A$1,0))</f>
        <v>1.0309523809523808</v>
      </c>
    </row>
    <row r="56" spans="1:21" x14ac:dyDescent="0.25">
      <c r="A56" s="68">
        <v>54</v>
      </c>
      <c r="B56" s="34">
        <v>3853</v>
      </c>
      <c r="C56" s="7"/>
      <c r="D56" s="56">
        <v>1040</v>
      </c>
      <c r="E56" s="41">
        <f t="shared" si="10"/>
        <v>520</v>
      </c>
      <c r="F56" s="41">
        <f t="shared" si="11"/>
        <v>175</v>
      </c>
      <c r="G56" s="41">
        <f t="shared" si="12"/>
        <v>45</v>
      </c>
      <c r="H56" s="7">
        <f t="shared" si="13"/>
        <v>10</v>
      </c>
      <c r="I56" s="34">
        <f t="shared" si="20"/>
        <v>1976</v>
      </c>
      <c r="J56" s="41">
        <f t="shared" si="20"/>
        <v>988</v>
      </c>
      <c r="K56" s="41">
        <f t="shared" si="20"/>
        <v>333</v>
      </c>
      <c r="L56" s="41">
        <f t="shared" si="20"/>
        <v>86</v>
      </c>
      <c r="M56" s="7">
        <f t="shared" si="20"/>
        <v>19</v>
      </c>
      <c r="N56" s="36"/>
      <c r="O56" s="83">
        <f t="shared" si="15"/>
        <v>0</v>
      </c>
      <c r="P56" s="83">
        <f t="shared" si="16"/>
        <v>0</v>
      </c>
      <c r="Q56" s="83">
        <f t="shared" si="17"/>
        <v>223</v>
      </c>
      <c r="R56" s="83">
        <f t="shared" si="18"/>
        <v>384</v>
      </c>
      <c r="S56" s="83">
        <f t="shared" si="19"/>
        <v>451</v>
      </c>
      <c r="T56" s="73"/>
      <c r="U56" s="67">
        <f>IF(B56=C56,0,IF(S56&lt;&gt;"-",(S56)/Přehled!$A$1,0))</f>
        <v>1.0738095238095238</v>
      </c>
    </row>
    <row r="57" spans="1:21" x14ac:dyDescent="0.25">
      <c r="A57" s="68">
        <v>55</v>
      </c>
      <c r="B57" s="34">
        <v>3950</v>
      </c>
      <c r="C57" s="7"/>
      <c r="D57" s="56">
        <v>1065</v>
      </c>
      <c r="E57" s="41">
        <f t="shared" si="10"/>
        <v>535</v>
      </c>
      <c r="F57" s="41">
        <f t="shared" si="11"/>
        <v>180</v>
      </c>
      <c r="G57" s="41">
        <f t="shared" si="12"/>
        <v>45</v>
      </c>
      <c r="H57" s="7">
        <f t="shared" si="13"/>
        <v>10</v>
      </c>
      <c r="I57" s="34">
        <f t="shared" si="20"/>
        <v>2024</v>
      </c>
      <c r="J57" s="41">
        <f t="shared" si="20"/>
        <v>1017</v>
      </c>
      <c r="K57" s="41">
        <f t="shared" si="20"/>
        <v>342</v>
      </c>
      <c r="L57" s="41">
        <f t="shared" si="20"/>
        <v>86</v>
      </c>
      <c r="M57" s="7">
        <f t="shared" si="20"/>
        <v>19</v>
      </c>
      <c r="N57" s="36"/>
      <c r="O57" s="83">
        <f t="shared" si="15"/>
        <v>0</v>
      </c>
      <c r="P57" s="83">
        <f t="shared" si="16"/>
        <v>0</v>
      </c>
      <c r="Q57" s="83">
        <f t="shared" si="17"/>
        <v>225</v>
      </c>
      <c r="R57" s="83">
        <f t="shared" si="18"/>
        <v>395</v>
      </c>
      <c r="S57" s="83">
        <f t="shared" si="19"/>
        <v>462</v>
      </c>
      <c r="T57" s="73"/>
      <c r="U57" s="67">
        <f>IF(B57=C57,0,IF(S57&lt;&gt;"-",(S57)/Přehled!$A$1,0))</f>
        <v>1.1000000000000001</v>
      </c>
    </row>
    <row r="58" spans="1:21" x14ac:dyDescent="0.25">
      <c r="A58" s="68">
        <v>56</v>
      </c>
      <c r="B58" s="34">
        <v>4049</v>
      </c>
      <c r="C58" s="7"/>
      <c r="D58" s="56">
        <v>1085</v>
      </c>
      <c r="E58" s="41">
        <f t="shared" si="10"/>
        <v>545</v>
      </c>
      <c r="F58" s="41">
        <f t="shared" si="11"/>
        <v>180</v>
      </c>
      <c r="G58" s="41">
        <f t="shared" si="12"/>
        <v>45</v>
      </c>
      <c r="H58" s="7">
        <f t="shared" si="13"/>
        <v>10</v>
      </c>
      <c r="I58" s="34">
        <f t="shared" si="20"/>
        <v>2062</v>
      </c>
      <c r="J58" s="41">
        <f t="shared" si="20"/>
        <v>1036</v>
      </c>
      <c r="K58" s="41">
        <f t="shared" si="20"/>
        <v>342</v>
      </c>
      <c r="L58" s="41">
        <f t="shared" si="20"/>
        <v>86</v>
      </c>
      <c r="M58" s="7">
        <f t="shared" si="20"/>
        <v>19</v>
      </c>
      <c r="N58" s="36"/>
      <c r="O58" s="83">
        <f t="shared" si="15"/>
        <v>0</v>
      </c>
      <c r="P58" s="83">
        <f t="shared" si="16"/>
        <v>0</v>
      </c>
      <c r="Q58" s="83">
        <f t="shared" si="17"/>
        <v>267</v>
      </c>
      <c r="R58" s="83">
        <f t="shared" si="18"/>
        <v>437</v>
      </c>
      <c r="S58" s="83">
        <f t="shared" si="19"/>
        <v>504</v>
      </c>
      <c r="T58" s="73"/>
      <c r="U58" s="67">
        <f>IF(B58=C58,0,IF(S58&lt;&gt;"-",(S58)/Přehled!$A$1,0))</f>
        <v>1.2</v>
      </c>
    </row>
    <row r="59" spans="1:21" x14ac:dyDescent="0.25">
      <c r="A59" s="68">
        <v>57</v>
      </c>
      <c r="B59" s="34">
        <v>4150</v>
      </c>
      <c r="C59" s="7"/>
      <c r="D59" s="56">
        <v>1110</v>
      </c>
      <c r="E59" s="41">
        <f t="shared" si="10"/>
        <v>555</v>
      </c>
      <c r="F59" s="41">
        <f t="shared" si="11"/>
        <v>185</v>
      </c>
      <c r="G59" s="41">
        <f t="shared" si="12"/>
        <v>45</v>
      </c>
      <c r="H59" s="7">
        <f t="shared" si="13"/>
        <v>10</v>
      </c>
      <c r="I59" s="34">
        <f t="shared" si="20"/>
        <v>2109</v>
      </c>
      <c r="J59" s="41">
        <f t="shared" si="20"/>
        <v>1055</v>
      </c>
      <c r="K59" s="41">
        <f t="shared" si="20"/>
        <v>352</v>
      </c>
      <c r="L59" s="41">
        <f t="shared" si="20"/>
        <v>86</v>
      </c>
      <c r="M59" s="7">
        <f t="shared" si="20"/>
        <v>19</v>
      </c>
      <c r="N59" s="36"/>
      <c r="O59" s="83">
        <f t="shared" si="15"/>
        <v>0</v>
      </c>
      <c r="P59" s="83">
        <f t="shared" si="16"/>
        <v>0</v>
      </c>
      <c r="Q59" s="83">
        <f t="shared" si="17"/>
        <v>282</v>
      </c>
      <c r="R59" s="83">
        <f t="shared" si="18"/>
        <v>462</v>
      </c>
      <c r="S59" s="83">
        <f t="shared" si="19"/>
        <v>529</v>
      </c>
      <c r="T59" s="73"/>
      <c r="U59" s="67">
        <f>IF(B59=C59,0,IF(S59&lt;&gt;"-",(S59)/Přehled!$A$1,0))</f>
        <v>1.2595238095238095</v>
      </c>
    </row>
    <row r="60" spans="1:21" x14ac:dyDescent="0.25">
      <c r="A60" s="68">
        <v>58</v>
      </c>
      <c r="B60" s="34">
        <v>4253</v>
      </c>
      <c r="C60" s="7"/>
      <c r="D60" s="56">
        <v>1135</v>
      </c>
      <c r="E60" s="41">
        <f t="shared" si="10"/>
        <v>570</v>
      </c>
      <c r="F60" s="41">
        <f t="shared" si="11"/>
        <v>190</v>
      </c>
      <c r="G60" s="41">
        <f t="shared" si="12"/>
        <v>50</v>
      </c>
      <c r="H60" s="7">
        <f t="shared" si="13"/>
        <v>10</v>
      </c>
      <c r="I60" s="34">
        <f t="shared" si="20"/>
        <v>2157</v>
      </c>
      <c r="J60" s="41">
        <f t="shared" si="20"/>
        <v>1083</v>
      </c>
      <c r="K60" s="41">
        <f t="shared" si="20"/>
        <v>361</v>
      </c>
      <c r="L60" s="41">
        <f t="shared" si="20"/>
        <v>95</v>
      </c>
      <c r="M60" s="7">
        <f t="shared" si="20"/>
        <v>19</v>
      </c>
      <c r="N60" s="36"/>
      <c r="O60" s="83">
        <f t="shared" si="15"/>
        <v>0</v>
      </c>
      <c r="P60" s="83">
        <f t="shared" si="16"/>
        <v>0</v>
      </c>
      <c r="Q60" s="83">
        <f t="shared" si="17"/>
        <v>291</v>
      </c>
      <c r="R60" s="83">
        <f t="shared" si="18"/>
        <v>462</v>
      </c>
      <c r="S60" s="83">
        <f t="shared" si="19"/>
        <v>538</v>
      </c>
      <c r="T60" s="73"/>
      <c r="U60" s="67">
        <f>IF(B60=C60,0,IF(S60&lt;&gt;"-",(S60)/Přehled!$A$1,0))</f>
        <v>1.2809523809523808</v>
      </c>
    </row>
    <row r="61" spans="1:21" x14ac:dyDescent="0.25">
      <c r="A61" s="68">
        <v>59</v>
      </c>
      <c r="B61" s="34">
        <v>4360</v>
      </c>
      <c r="C61" s="7"/>
      <c r="D61" s="56">
        <v>1160</v>
      </c>
      <c r="E61" s="41">
        <f t="shared" si="10"/>
        <v>580</v>
      </c>
      <c r="F61" s="41">
        <f t="shared" si="11"/>
        <v>195</v>
      </c>
      <c r="G61" s="41">
        <f t="shared" si="12"/>
        <v>50</v>
      </c>
      <c r="H61" s="7">
        <f t="shared" si="13"/>
        <v>10</v>
      </c>
      <c r="I61" s="34">
        <f t="shared" si="20"/>
        <v>2204</v>
      </c>
      <c r="J61" s="41">
        <f t="shared" si="20"/>
        <v>1102</v>
      </c>
      <c r="K61" s="41">
        <f t="shared" si="20"/>
        <v>371</v>
      </c>
      <c r="L61" s="41">
        <f t="shared" si="20"/>
        <v>95</v>
      </c>
      <c r="M61" s="7">
        <f t="shared" si="20"/>
        <v>19</v>
      </c>
      <c r="N61" s="36"/>
      <c r="O61" s="83">
        <f t="shared" si="15"/>
        <v>0</v>
      </c>
      <c r="P61" s="83">
        <f t="shared" si="16"/>
        <v>0</v>
      </c>
      <c r="Q61" s="83">
        <f t="shared" si="17"/>
        <v>312</v>
      </c>
      <c r="R61" s="83">
        <f t="shared" si="18"/>
        <v>493</v>
      </c>
      <c r="S61" s="83">
        <f t="shared" si="19"/>
        <v>569</v>
      </c>
      <c r="T61" s="73"/>
      <c r="U61" s="67">
        <f>IF(B61=C61,0,IF(S61&lt;&gt;"-",(S61)/Přehled!$A$1,0))</f>
        <v>1.3547619047619048</v>
      </c>
    </row>
    <row r="62" spans="1:21" x14ac:dyDescent="0.25">
      <c r="A62" s="68">
        <v>60</v>
      </c>
      <c r="B62" s="34">
        <v>4469</v>
      </c>
      <c r="C62" s="7"/>
      <c r="D62" s="56">
        <v>1180</v>
      </c>
      <c r="E62" s="41">
        <f t="shared" si="10"/>
        <v>590</v>
      </c>
      <c r="F62" s="41">
        <f t="shared" si="11"/>
        <v>195</v>
      </c>
      <c r="G62" s="41">
        <f t="shared" si="12"/>
        <v>50</v>
      </c>
      <c r="H62" s="7">
        <f t="shared" si="13"/>
        <v>10</v>
      </c>
      <c r="I62" s="34">
        <f t="shared" si="20"/>
        <v>2242</v>
      </c>
      <c r="J62" s="41">
        <f t="shared" si="20"/>
        <v>1121</v>
      </c>
      <c r="K62" s="41">
        <f t="shared" si="20"/>
        <v>371</v>
      </c>
      <c r="L62" s="41">
        <f t="shared" si="20"/>
        <v>95</v>
      </c>
      <c r="M62" s="7">
        <f t="shared" si="20"/>
        <v>19</v>
      </c>
      <c r="N62" s="36"/>
      <c r="O62" s="83">
        <f t="shared" si="15"/>
        <v>0</v>
      </c>
      <c r="P62" s="83">
        <f t="shared" si="16"/>
        <v>0</v>
      </c>
      <c r="Q62" s="83">
        <f t="shared" si="17"/>
        <v>364</v>
      </c>
      <c r="R62" s="83">
        <f t="shared" si="18"/>
        <v>545</v>
      </c>
      <c r="S62" s="83">
        <f t="shared" si="19"/>
        <v>621</v>
      </c>
      <c r="T62" s="73"/>
      <c r="U62" s="67">
        <f>IF(B62=C62,0,IF(S62&lt;&gt;"-",(S62)/Přehled!$A$1,0))</f>
        <v>1.4785714285714286</v>
      </c>
    </row>
    <row r="63" spans="1:21" x14ac:dyDescent="0.25">
      <c r="A63" s="121">
        <v>61</v>
      </c>
      <c r="B63" s="51">
        <v>4580</v>
      </c>
      <c r="C63" s="52"/>
      <c r="D63" s="53">
        <v>1205</v>
      </c>
      <c r="E63" s="54">
        <f t="shared" si="10"/>
        <v>605</v>
      </c>
      <c r="F63" s="54">
        <f t="shared" si="11"/>
        <v>200</v>
      </c>
      <c r="G63" s="54">
        <f t="shared" si="12"/>
        <v>50</v>
      </c>
      <c r="H63" s="52">
        <f t="shared" si="13"/>
        <v>10</v>
      </c>
      <c r="I63" s="51">
        <f t="shared" si="20"/>
        <v>2290</v>
      </c>
      <c r="J63" s="54">
        <f t="shared" si="20"/>
        <v>1150</v>
      </c>
      <c r="K63" s="54">
        <f t="shared" si="20"/>
        <v>380</v>
      </c>
      <c r="L63" s="54">
        <f t="shared" si="20"/>
        <v>95</v>
      </c>
      <c r="M63" s="52">
        <f t="shared" si="20"/>
        <v>19</v>
      </c>
      <c r="N63" s="36"/>
      <c r="O63" s="83">
        <f t="shared" si="15"/>
        <v>0</v>
      </c>
      <c r="P63" s="83">
        <f t="shared" si="16"/>
        <v>0</v>
      </c>
      <c r="Q63" s="83">
        <f t="shared" si="17"/>
        <v>380</v>
      </c>
      <c r="R63" s="83">
        <f t="shared" si="18"/>
        <v>570</v>
      </c>
      <c r="S63" s="83">
        <f t="shared" si="19"/>
        <v>646</v>
      </c>
      <c r="T63" s="73"/>
      <c r="U63" s="67">
        <f>IF(B63=C63,0,IF(S63&lt;&gt;"-",(S63)/Přehled!$A$1,0))</f>
        <v>1.5380952380952382</v>
      </c>
    </row>
    <row r="64" spans="1:21" x14ac:dyDescent="0.25">
      <c r="A64" s="68">
        <v>62</v>
      </c>
      <c r="B64" s="34">
        <v>4695</v>
      </c>
      <c r="C64" s="7"/>
      <c r="D64" s="56">
        <v>1230</v>
      </c>
      <c r="E64" s="41">
        <f t="shared" si="10"/>
        <v>615</v>
      </c>
      <c r="F64" s="41">
        <f t="shared" si="11"/>
        <v>205</v>
      </c>
      <c r="G64" s="41">
        <f t="shared" si="12"/>
        <v>50</v>
      </c>
      <c r="H64" s="7">
        <f t="shared" si="13"/>
        <v>10</v>
      </c>
      <c r="I64" s="34">
        <f t="shared" si="20"/>
        <v>2337</v>
      </c>
      <c r="J64" s="41">
        <f t="shared" si="20"/>
        <v>1169</v>
      </c>
      <c r="K64" s="41">
        <f t="shared" si="20"/>
        <v>390</v>
      </c>
      <c r="L64" s="41">
        <f t="shared" si="20"/>
        <v>95</v>
      </c>
      <c r="M64" s="7">
        <f t="shared" si="20"/>
        <v>19</v>
      </c>
      <c r="N64" s="36"/>
      <c r="O64" s="83">
        <f t="shared" si="15"/>
        <v>21</v>
      </c>
      <c r="P64" s="83">
        <f t="shared" si="16"/>
        <v>0</v>
      </c>
      <c r="Q64" s="83">
        <f t="shared" si="17"/>
        <v>409</v>
      </c>
      <c r="R64" s="83">
        <f t="shared" si="18"/>
        <v>609</v>
      </c>
      <c r="S64" s="83">
        <f t="shared" si="19"/>
        <v>685</v>
      </c>
      <c r="T64" s="73"/>
      <c r="U64" s="67">
        <f>IF(B64=C64,0,IF(S64&lt;&gt;"-",(S64)/Přehled!$A$1,0))</f>
        <v>1.6309523809523809</v>
      </c>
    </row>
    <row r="65" spans="1:21" x14ac:dyDescent="0.25">
      <c r="A65" s="68">
        <v>63</v>
      </c>
      <c r="B65" s="34">
        <v>4812</v>
      </c>
      <c r="C65" s="7"/>
      <c r="D65" s="56">
        <v>1255</v>
      </c>
      <c r="E65" s="41">
        <f t="shared" si="10"/>
        <v>630</v>
      </c>
      <c r="F65" s="41">
        <f t="shared" si="11"/>
        <v>210</v>
      </c>
      <c r="G65" s="41">
        <f t="shared" si="12"/>
        <v>55</v>
      </c>
      <c r="H65" s="7">
        <f t="shared" si="13"/>
        <v>10</v>
      </c>
      <c r="I65" s="34">
        <f t="shared" si="20"/>
        <v>2385</v>
      </c>
      <c r="J65" s="41">
        <f t="shared" si="20"/>
        <v>1197</v>
      </c>
      <c r="K65" s="41">
        <f t="shared" si="20"/>
        <v>399</v>
      </c>
      <c r="L65" s="41">
        <f t="shared" si="20"/>
        <v>105</v>
      </c>
      <c r="M65" s="7">
        <f t="shared" si="20"/>
        <v>19</v>
      </c>
      <c r="N65" s="36"/>
      <c r="O65" s="83">
        <f t="shared" si="15"/>
        <v>42</v>
      </c>
      <c r="P65" s="83">
        <f t="shared" si="16"/>
        <v>0</v>
      </c>
      <c r="Q65" s="83">
        <f t="shared" si="17"/>
        <v>432</v>
      </c>
      <c r="R65" s="83">
        <f t="shared" si="18"/>
        <v>621</v>
      </c>
      <c r="S65" s="83">
        <f t="shared" si="19"/>
        <v>707</v>
      </c>
      <c r="T65" s="73"/>
      <c r="U65" s="67">
        <f>IF(B65=C65,0,IF(S65&lt;&gt;"-",(S65)/Přehled!$A$1,0))</f>
        <v>1.6833333333333333</v>
      </c>
    </row>
    <row r="66" spans="1:21" x14ac:dyDescent="0.25">
      <c r="A66" s="68">
        <v>64</v>
      </c>
      <c r="B66" s="34">
        <v>4933</v>
      </c>
      <c r="C66" s="7"/>
      <c r="D66" s="56">
        <v>1275</v>
      </c>
      <c r="E66" s="41">
        <f t="shared" si="10"/>
        <v>640</v>
      </c>
      <c r="F66" s="41">
        <f t="shared" si="11"/>
        <v>215</v>
      </c>
      <c r="G66" s="41">
        <f t="shared" si="12"/>
        <v>55</v>
      </c>
      <c r="H66" s="7">
        <f t="shared" si="13"/>
        <v>10</v>
      </c>
      <c r="I66" s="34">
        <f t="shared" si="20"/>
        <v>2423</v>
      </c>
      <c r="J66" s="41">
        <f t="shared" si="20"/>
        <v>1216</v>
      </c>
      <c r="K66" s="41">
        <f t="shared" si="20"/>
        <v>409</v>
      </c>
      <c r="L66" s="41">
        <f t="shared" si="20"/>
        <v>105</v>
      </c>
      <c r="M66" s="7">
        <f t="shared" si="20"/>
        <v>19</v>
      </c>
      <c r="N66" s="36"/>
      <c r="O66" s="83">
        <f t="shared" si="15"/>
        <v>87</v>
      </c>
      <c r="P66" s="83">
        <f t="shared" si="16"/>
        <v>0</v>
      </c>
      <c r="Q66" s="83">
        <f t="shared" si="17"/>
        <v>476</v>
      </c>
      <c r="R66" s="83">
        <f t="shared" si="18"/>
        <v>675</v>
      </c>
      <c r="S66" s="83">
        <f t="shared" si="19"/>
        <v>761</v>
      </c>
      <c r="T66" s="73"/>
      <c r="U66" s="67">
        <f>IF(B66=C66,0,IF(S66&lt;&gt;"-",(S66)/Přehled!$A$1,0))</f>
        <v>1.8119047619047619</v>
      </c>
    </row>
    <row r="67" spans="1:21" x14ac:dyDescent="0.25">
      <c r="A67" s="68">
        <v>65</v>
      </c>
      <c r="B67" s="34">
        <v>5056</v>
      </c>
      <c r="C67" s="7"/>
      <c r="D67" s="56">
        <v>1300</v>
      </c>
      <c r="E67" s="41">
        <f t="shared" si="10"/>
        <v>650</v>
      </c>
      <c r="F67" s="41">
        <f t="shared" si="11"/>
        <v>215</v>
      </c>
      <c r="G67" s="41">
        <f t="shared" si="12"/>
        <v>55</v>
      </c>
      <c r="H67" s="7">
        <f t="shared" si="13"/>
        <v>10</v>
      </c>
      <c r="I67" s="34">
        <f t="shared" si="20"/>
        <v>2470</v>
      </c>
      <c r="J67" s="41">
        <f t="shared" si="20"/>
        <v>1235</v>
      </c>
      <c r="K67" s="41">
        <f t="shared" si="20"/>
        <v>409</v>
      </c>
      <c r="L67" s="41">
        <f t="shared" si="20"/>
        <v>105</v>
      </c>
      <c r="M67" s="7">
        <f t="shared" si="20"/>
        <v>19</v>
      </c>
      <c r="N67" s="36"/>
      <c r="O67" s="83">
        <f t="shared" si="15"/>
        <v>116</v>
      </c>
      <c r="P67" s="83">
        <f t="shared" si="16"/>
        <v>0</v>
      </c>
      <c r="Q67" s="83">
        <f t="shared" si="17"/>
        <v>533</v>
      </c>
      <c r="R67" s="83">
        <f t="shared" si="18"/>
        <v>732</v>
      </c>
      <c r="S67" s="83">
        <f t="shared" si="19"/>
        <v>818</v>
      </c>
      <c r="T67" s="73"/>
      <c r="U67" s="67">
        <f>IF(B67=C67,0,IF(S67&lt;&gt;"-",(S67)/Přehled!$A$1,0))</f>
        <v>1.9476190476190476</v>
      </c>
    </row>
    <row r="68" spans="1:21" x14ac:dyDescent="0.25">
      <c r="A68" s="68">
        <v>66</v>
      </c>
      <c r="B68" s="34">
        <v>5182</v>
      </c>
      <c r="C68" s="7"/>
      <c r="D68" s="56">
        <v>1325</v>
      </c>
      <c r="E68" s="41">
        <f t="shared" ref="E68:E131" si="21">ROUND((D68/2)/5,0)*5</f>
        <v>665</v>
      </c>
      <c r="F68" s="41">
        <f t="shared" ref="F68:F131" si="22">ROUND((E68/3)/5,0)*5</f>
        <v>220</v>
      </c>
      <c r="G68" s="41">
        <f t="shared" ref="G68:G131" si="23">ROUND((F68/4)/5,0)*5</f>
        <v>55</v>
      </c>
      <c r="H68" s="7">
        <f t="shared" ref="H68:H131" si="24">ROUND((G68/5)/5,0)*5</f>
        <v>10</v>
      </c>
      <c r="I68" s="34">
        <f t="shared" si="20"/>
        <v>2518</v>
      </c>
      <c r="J68" s="41">
        <f t="shared" si="20"/>
        <v>1264</v>
      </c>
      <c r="K68" s="41">
        <f t="shared" si="20"/>
        <v>418</v>
      </c>
      <c r="L68" s="41">
        <f t="shared" si="20"/>
        <v>105</v>
      </c>
      <c r="M68" s="7">
        <f t="shared" si="20"/>
        <v>19</v>
      </c>
      <c r="N68" s="36"/>
      <c r="O68" s="83">
        <f t="shared" ref="O68:O131" si="25">IF((B68-I68)-I68&lt;=0,0,(B68-I68)-I68)</f>
        <v>146</v>
      </c>
      <c r="P68" s="83">
        <f t="shared" ref="P68:P131" si="26">IF((B68-I68-J68)-J68&lt;=O68,0,IF((B68-I68-J68)-J68&lt;=0,0,(B68-I68-J68)-J68))</f>
        <v>0</v>
      </c>
      <c r="Q68" s="83">
        <f t="shared" ref="Q68:Q131" si="27">IF((B68-I68-J68-K68)-K68&lt;=0,0,(B68-I68-J68-K68)-K68)</f>
        <v>564</v>
      </c>
      <c r="R68" s="83">
        <f t="shared" ref="R68:R131" si="28">IF((B68-I68-J68-K68-L68)-L68&lt;=0,0,(B68-I68-J68-K68-L68)-L68)</f>
        <v>772</v>
      </c>
      <c r="S68" s="83">
        <f t="shared" ref="S68:S131" si="29">IF(H68=0,IF((B68-I68-J68-K68-L68-M68)-M68&lt;=0,0,(B68-I68-J68-K68-L68-M68)-M68),IF((B68-I68-J68-K68-L68-M68)-M68&lt;=0,"-",(B68-I68-J68-K68-L68-M68)-M68+M68))</f>
        <v>858</v>
      </c>
      <c r="T68" s="73"/>
      <c r="U68" s="67">
        <f>IF(B68=C68,0,IF(S68&lt;&gt;"-",(S68)/Přehled!$A$1,0))</f>
        <v>2.0428571428571427</v>
      </c>
    </row>
    <row r="69" spans="1:21" x14ac:dyDescent="0.25">
      <c r="A69" s="68">
        <v>67</v>
      </c>
      <c r="B69" s="34">
        <v>5312</v>
      </c>
      <c r="C69" s="7"/>
      <c r="D69" s="56">
        <v>1350</v>
      </c>
      <c r="E69" s="41">
        <f t="shared" si="21"/>
        <v>675</v>
      </c>
      <c r="F69" s="41">
        <f t="shared" si="22"/>
        <v>225</v>
      </c>
      <c r="G69" s="41">
        <f t="shared" si="23"/>
        <v>55</v>
      </c>
      <c r="H69" s="7">
        <f t="shared" si="24"/>
        <v>10</v>
      </c>
      <c r="I69" s="34">
        <f t="shared" si="20"/>
        <v>2565</v>
      </c>
      <c r="J69" s="41">
        <f t="shared" si="20"/>
        <v>1283</v>
      </c>
      <c r="K69" s="41">
        <f t="shared" si="20"/>
        <v>428</v>
      </c>
      <c r="L69" s="41">
        <f t="shared" si="20"/>
        <v>105</v>
      </c>
      <c r="M69" s="7">
        <f t="shared" si="20"/>
        <v>19</v>
      </c>
      <c r="N69" s="36"/>
      <c r="O69" s="83">
        <f t="shared" si="25"/>
        <v>182</v>
      </c>
      <c r="P69" s="83">
        <f t="shared" si="26"/>
        <v>0</v>
      </c>
      <c r="Q69" s="83">
        <f t="shared" si="27"/>
        <v>608</v>
      </c>
      <c r="R69" s="83">
        <f t="shared" si="28"/>
        <v>826</v>
      </c>
      <c r="S69" s="83">
        <f t="shared" si="29"/>
        <v>912</v>
      </c>
      <c r="T69" s="73"/>
      <c r="U69" s="67">
        <f>IF(B69=C69,0,IF(S69&lt;&gt;"-",(S69)/Přehled!$A$1,0))</f>
        <v>2.1714285714285713</v>
      </c>
    </row>
    <row r="70" spans="1:21" x14ac:dyDescent="0.25">
      <c r="A70" s="68">
        <v>68</v>
      </c>
      <c r="B70" s="34">
        <v>5445</v>
      </c>
      <c r="C70" s="7"/>
      <c r="D70" s="56">
        <v>1375</v>
      </c>
      <c r="E70" s="41">
        <f t="shared" si="21"/>
        <v>690</v>
      </c>
      <c r="F70" s="41">
        <f t="shared" si="22"/>
        <v>230</v>
      </c>
      <c r="G70" s="41">
        <f t="shared" si="23"/>
        <v>60</v>
      </c>
      <c r="H70" s="7">
        <f t="shared" si="24"/>
        <v>10</v>
      </c>
      <c r="I70" s="34">
        <f t="shared" si="20"/>
        <v>2613</v>
      </c>
      <c r="J70" s="41">
        <f t="shared" si="20"/>
        <v>1311</v>
      </c>
      <c r="K70" s="41">
        <f t="shared" si="20"/>
        <v>437</v>
      </c>
      <c r="L70" s="41">
        <f t="shared" si="20"/>
        <v>114</v>
      </c>
      <c r="M70" s="7">
        <f t="shared" si="20"/>
        <v>19</v>
      </c>
      <c r="N70" s="36"/>
      <c r="O70" s="83">
        <f t="shared" si="25"/>
        <v>219</v>
      </c>
      <c r="P70" s="83">
        <f t="shared" si="26"/>
        <v>0</v>
      </c>
      <c r="Q70" s="83">
        <f t="shared" si="27"/>
        <v>647</v>
      </c>
      <c r="R70" s="83">
        <f t="shared" si="28"/>
        <v>856</v>
      </c>
      <c r="S70" s="83">
        <f t="shared" si="29"/>
        <v>951</v>
      </c>
      <c r="T70" s="73"/>
      <c r="U70" s="67">
        <f>IF(B70=C70,0,IF(S70&lt;&gt;"-",(S70)/Přehled!$A$1,0))</f>
        <v>2.2642857142857142</v>
      </c>
    </row>
    <row r="71" spans="1:21" x14ac:dyDescent="0.25">
      <c r="A71" s="68">
        <v>69</v>
      </c>
      <c r="B71" s="34">
        <v>5581</v>
      </c>
      <c r="C71" s="7"/>
      <c r="D71" s="56">
        <v>1400</v>
      </c>
      <c r="E71" s="41">
        <f t="shared" si="21"/>
        <v>700</v>
      </c>
      <c r="F71" s="41">
        <f t="shared" si="22"/>
        <v>235</v>
      </c>
      <c r="G71" s="41">
        <f t="shared" si="23"/>
        <v>60</v>
      </c>
      <c r="H71" s="7">
        <f t="shared" si="24"/>
        <v>10</v>
      </c>
      <c r="I71" s="34">
        <f t="shared" si="20"/>
        <v>2660</v>
      </c>
      <c r="J71" s="41">
        <f t="shared" si="20"/>
        <v>1330</v>
      </c>
      <c r="K71" s="41">
        <f t="shared" si="20"/>
        <v>447</v>
      </c>
      <c r="L71" s="41">
        <f t="shared" si="20"/>
        <v>114</v>
      </c>
      <c r="M71" s="7">
        <f t="shared" si="20"/>
        <v>19</v>
      </c>
      <c r="N71" s="36"/>
      <c r="O71" s="83">
        <f t="shared" si="25"/>
        <v>261</v>
      </c>
      <c r="P71" s="83">
        <f t="shared" si="26"/>
        <v>0</v>
      </c>
      <c r="Q71" s="83">
        <f t="shared" si="27"/>
        <v>697</v>
      </c>
      <c r="R71" s="83">
        <f t="shared" si="28"/>
        <v>916</v>
      </c>
      <c r="S71" s="83">
        <f t="shared" si="29"/>
        <v>1011</v>
      </c>
      <c r="T71" s="73"/>
      <c r="U71" s="67">
        <f>IF(B71=C71,0,IF(S71&lt;&gt;"-",(S71)/Přehled!$A$1,0))</f>
        <v>2.407142857142857</v>
      </c>
    </row>
    <row r="72" spans="1:21" x14ac:dyDescent="0.25">
      <c r="A72" s="68">
        <v>70</v>
      </c>
      <c r="B72" s="34">
        <v>5720</v>
      </c>
      <c r="C72" s="7"/>
      <c r="D72" s="56">
        <v>1425</v>
      </c>
      <c r="E72" s="41">
        <f t="shared" si="21"/>
        <v>715</v>
      </c>
      <c r="F72" s="41">
        <f t="shared" si="22"/>
        <v>240</v>
      </c>
      <c r="G72" s="41">
        <f t="shared" si="23"/>
        <v>60</v>
      </c>
      <c r="H72" s="7">
        <f t="shared" si="24"/>
        <v>10</v>
      </c>
      <c r="I72" s="34">
        <f t="shared" si="20"/>
        <v>2708</v>
      </c>
      <c r="J72" s="41">
        <f t="shared" si="20"/>
        <v>1359</v>
      </c>
      <c r="K72" s="41">
        <f t="shared" si="20"/>
        <v>456</v>
      </c>
      <c r="L72" s="41">
        <f t="shared" si="20"/>
        <v>114</v>
      </c>
      <c r="M72" s="7">
        <f t="shared" si="20"/>
        <v>19</v>
      </c>
      <c r="N72" s="36"/>
      <c r="O72" s="83">
        <f t="shared" si="25"/>
        <v>304</v>
      </c>
      <c r="P72" s="83">
        <f t="shared" si="26"/>
        <v>0</v>
      </c>
      <c r="Q72" s="83">
        <f t="shared" si="27"/>
        <v>741</v>
      </c>
      <c r="R72" s="83">
        <f t="shared" si="28"/>
        <v>969</v>
      </c>
      <c r="S72" s="83">
        <f t="shared" si="29"/>
        <v>1064</v>
      </c>
      <c r="T72" s="73"/>
      <c r="U72" s="67">
        <f>IF(B72=C72,0,IF(S72&lt;&gt;"-",(S72)/Přehled!$A$1,0))</f>
        <v>2.5333333333333332</v>
      </c>
    </row>
    <row r="73" spans="1:21" x14ac:dyDescent="0.25">
      <c r="A73" s="121">
        <v>71</v>
      </c>
      <c r="B73" s="51">
        <v>5863</v>
      </c>
      <c r="C73" s="52"/>
      <c r="D73" s="53">
        <v>1450</v>
      </c>
      <c r="E73" s="54">
        <f t="shared" si="21"/>
        <v>725</v>
      </c>
      <c r="F73" s="54">
        <f t="shared" si="22"/>
        <v>240</v>
      </c>
      <c r="G73" s="54">
        <f t="shared" si="23"/>
        <v>60</v>
      </c>
      <c r="H73" s="52">
        <f t="shared" si="24"/>
        <v>10</v>
      </c>
      <c r="I73" s="51">
        <f t="shared" si="20"/>
        <v>2755</v>
      </c>
      <c r="J73" s="54">
        <f t="shared" si="20"/>
        <v>1378</v>
      </c>
      <c r="K73" s="54">
        <f t="shared" si="20"/>
        <v>456</v>
      </c>
      <c r="L73" s="54">
        <f t="shared" si="20"/>
        <v>114</v>
      </c>
      <c r="M73" s="52">
        <f t="shared" si="20"/>
        <v>19</v>
      </c>
      <c r="N73" s="36"/>
      <c r="O73" s="83">
        <f t="shared" si="25"/>
        <v>353</v>
      </c>
      <c r="P73" s="83">
        <f t="shared" si="26"/>
        <v>0</v>
      </c>
      <c r="Q73" s="83">
        <f t="shared" si="27"/>
        <v>818</v>
      </c>
      <c r="R73" s="83">
        <f t="shared" si="28"/>
        <v>1046</v>
      </c>
      <c r="S73" s="83">
        <f t="shared" si="29"/>
        <v>1141</v>
      </c>
      <c r="T73" s="73"/>
      <c r="U73" s="67">
        <f>IF(B73=C73,0,IF(S73&lt;&gt;"-",(S73)/Přehled!$A$1,0))</f>
        <v>2.7166666666666668</v>
      </c>
    </row>
    <row r="74" spans="1:21" x14ac:dyDescent="0.25">
      <c r="A74" s="68">
        <v>72</v>
      </c>
      <c r="B74" s="34">
        <v>6010</v>
      </c>
      <c r="C74" s="7"/>
      <c r="D74" s="56">
        <v>1470</v>
      </c>
      <c r="E74" s="41">
        <f t="shared" si="21"/>
        <v>735</v>
      </c>
      <c r="F74" s="41">
        <f t="shared" si="22"/>
        <v>245</v>
      </c>
      <c r="G74" s="41">
        <f t="shared" si="23"/>
        <v>60</v>
      </c>
      <c r="H74" s="7">
        <f t="shared" si="24"/>
        <v>10</v>
      </c>
      <c r="I74" s="34">
        <f t="shared" si="20"/>
        <v>2793</v>
      </c>
      <c r="J74" s="41">
        <f t="shared" si="20"/>
        <v>1397</v>
      </c>
      <c r="K74" s="41">
        <f t="shared" si="20"/>
        <v>466</v>
      </c>
      <c r="L74" s="41">
        <f t="shared" si="20"/>
        <v>114</v>
      </c>
      <c r="M74" s="7">
        <f t="shared" si="20"/>
        <v>19</v>
      </c>
      <c r="N74" s="36"/>
      <c r="O74" s="83">
        <f t="shared" si="25"/>
        <v>424</v>
      </c>
      <c r="P74" s="83">
        <f t="shared" si="26"/>
        <v>0</v>
      </c>
      <c r="Q74" s="83">
        <f t="shared" si="27"/>
        <v>888</v>
      </c>
      <c r="R74" s="83">
        <f t="shared" si="28"/>
        <v>1126</v>
      </c>
      <c r="S74" s="83">
        <f t="shared" si="29"/>
        <v>1221</v>
      </c>
      <c r="T74" s="73"/>
      <c r="U74" s="67">
        <f>IF(B74=C74,0,IF(S74&lt;&gt;"-",(S74)/Přehled!$A$1,0))</f>
        <v>2.907142857142857</v>
      </c>
    </row>
    <row r="75" spans="1:21" x14ac:dyDescent="0.25">
      <c r="A75" s="68">
        <v>73</v>
      </c>
      <c r="B75" s="34">
        <v>6160</v>
      </c>
      <c r="C75" s="7"/>
      <c r="D75" s="56">
        <v>1500</v>
      </c>
      <c r="E75" s="41">
        <f t="shared" si="21"/>
        <v>750</v>
      </c>
      <c r="F75" s="41">
        <f t="shared" si="22"/>
        <v>250</v>
      </c>
      <c r="G75" s="41">
        <f t="shared" si="23"/>
        <v>65</v>
      </c>
      <c r="H75" s="7">
        <f t="shared" si="24"/>
        <v>15</v>
      </c>
      <c r="I75" s="34">
        <f t="shared" si="20"/>
        <v>2850</v>
      </c>
      <c r="J75" s="41">
        <f t="shared" si="20"/>
        <v>1425</v>
      </c>
      <c r="K75" s="41">
        <f t="shared" si="20"/>
        <v>475</v>
      </c>
      <c r="L75" s="41">
        <f t="shared" si="20"/>
        <v>124</v>
      </c>
      <c r="M75" s="7">
        <f t="shared" si="20"/>
        <v>29</v>
      </c>
      <c r="N75" s="36"/>
      <c r="O75" s="83">
        <f t="shared" si="25"/>
        <v>460</v>
      </c>
      <c r="P75" s="83">
        <f t="shared" si="26"/>
        <v>0</v>
      </c>
      <c r="Q75" s="83">
        <f t="shared" si="27"/>
        <v>935</v>
      </c>
      <c r="R75" s="83">
        <f t="shared" si="28"/>
        <v>1162</v>
      </c>
      <c r="S75" s="83">
        <f t="shared" si="29"/>
        <v>1257</v>
      </c>
      <c r="T75" s="73"/>
      <c r="U75" s="67">
        <f>IF(B75=C75,0,IF(S75&lt;&gt;"-",(S75)/Přehled!$A$1,0))</f>
        <v>2.9928571428571429</v>
      </c>
    </row>
    <row r="76" spans="1:21" x14ac:dyDescent="0.25">
      <c r="A76" s="68">
        <v>74</v>
      </c>
      <c r="B76" s="34">
        <v>6314</v>
      </c>
      <c r="C76" s="7"/>
      <c r="D76" s="56">
        <v>1520</v>
      </c>
      <c r="E76" s="41">
        <f t="shared" si="21"/>
        <v>760</v>
      </c>
      <c r="F76" s="41">
        <f t="shared" si="22"/>
        <v>255</v>
      </c>
      <c r="G76" s="41">
        <f t="shared" si="23"/>
        <v>65</v>
      </c>
      <c r="H76" s="7">
        <f t="shared" si="24"/>
        <v>15</v>
      </c>
      <c r="I76" s="34">
        <f t="shared" si="20"/>
        <v>2888</v>
      </c>
      <c r="J76" s="41">
        <f t="shared" si="20"/>
        <v>1444</v>
      </c>
      <c r="K76" s="41">
        <f t="shared" si="20"/>
        <v>485</v>
      </c>
      <c r="L76" s="41">
        <f t="shared" si="20"/>
        <v>124</v>
      </c>
      <c r="M76" s="7">
        <f t="shared" si="20"/>
        <v>29</v>
      </c>
      <c r="N76" s="36"/>
      <c r="O76" s="83">
        <f t="shared" si="25"/>
        <v>538</v>
      </c>
      <c r="P76" s="83">
        <f t="shared" si="26"/>
        <v>0</v>
      </c>
      <c r="Q76" s="83">
        <f t="shared" si="27"/>
        <v>1012</v>
      </c>
      <c r="R76" s="83">
        <f t="shared" si="28"/>
        <v>1249</v>
      </c>
      <c r="S76" s="83">
        <f t="shared" si="29"/>
        <v>1344</v>
      </c>
      <c r="T76" s="73"/>
      <c r="U76" s="67">
        <f>IF(B76=C76,0,IF(S76&lt;&gt;"-",(S76)/Přehled!$A$1,0))</f>
        <v>3.2</v>
      </c>
    </row>
    <row r="77" spans="1:21" x14ac:dyDescent="0.25">
      <c r="A77" s="68">
        <v>75</v>
      </c>
      <c r="B77" s="34">
        <v>6472</v>
      </c>
      <c r="C77" s="7"/>
      <c r="D77" s="56">
        <v>1545</v>
      </c>
      <c r="E77" s="41">
        <f t="shared" si="21"/>
        <v>775</v>
      </c>
      <c r="F77" s="41">
        <f t="shared" si="22"/>
        <v>260</v>
      </c>
      <c r="G77" s="41">
        <f t="shared" si="23"/>
        <v>65</v>
      </c>
      <c r="H77" s="7">
        <f t="shared" si="24"/>
        <v>15</v>
      </c>
      <c r="I77" s="34">
        <f t="shared" si="20"/>
        <v>2936</v>
      </c>
      <c r="J77" s="41">
        <f t="shared" si="20"/>
        <v>1473</v>
      </c>
      <c r="K77" s="41">
        <f t="shared" si="20"/>
        <v>494</v>
      </c>
      <c r="L77" s="41">
        <f t="shared" si="20"/>
        <v>124</v>
      </c>
      <c r="M77" s="7">
        <f t="shared" si="20"/>
        <v>29</v>
      </c>
      <c r="N77" s="36"/>
      <c r="O77" s="83">
        <f t="shared" si="25"/>
        <v>600</v>
      </c>
      <c r="P77" s="83">
        <f t="shared" si="26"/>
        <v>0</v>
      </c>
      <c r="Q77" s="83">
        <f t="shared" si="27"/>
        <v>1075</v>
      </c>
      <c r="R77" s="83">
        <f t="shared" si="28"/>
        <v>1321</v>
      </c>
      <c r="S77" s="83">
        <f t="shared" si="29"/>
        <v>1416</v>
      </c>
      <c r="T77" s="73"/>
      <c r="U77" s="67">
        <f>IF(B77=C77,0,IF(S77&lt;&gt;"-",(S77)/Přehled!$A$1,0))</f>
        <v>3.3714285714285714</v>
      </c>
    </row>
    <row r="78" spans="1:21" x14ac:dyDescent="0.25">
      <c r="A78" s="68">
        <v>76</v>
      </c>
      <c r="B78" s="34">
        <v>6634</v>
      </c>
      <c r="C78" s="7"/>
      <c r="D78" s="56">
        <v>1570</v>
      </c>
      <c r="E78" s="41">
        <f t="shared" si="21"/>
        <v>785</v>
      </c>
      <c r="F78" s="41">
        <f t="shared" si="22"/>
        <v>260</v>
      </c>
      <c r="G78" s="41">
        <f t="shared" si="23"/>
        <v>65</v>
      </c>
      <c r="H78" s="7">
        <f t="shared" si="24"/>
        <v>15</v>
      </c>
      <c r="I78" s="34">
        <f t="shared" si="20"/>
        <v>2983</v>
      </c>
      <c r="J78" s="41">
        <f t="shared" si="20"/>
        <v>1492</v>
      </c>
      <c r="K78" s="41">
        <f t="shared" si="20"/>
        <v>494</v>
      </c>
      <c r="L78" s="41">
        <f t="shared" si="20"/>
        <v>124</v>
      </c>
      <c r="M78" s="7">
        <f t="shared" si="20"/>
        <v>29</v>
      </c>
      <c r="N78" s="36"/>
      <c r="O78" s="83">
        <f t="shared" si="25"/>
        <v>668</v>
      </c>
      <c r="P78" s="83">
        <f t="shared" si="26"/>
        <v>0</v>
      </c>
      <c r="Q78" s="83">
        <f t="shared" si="27"/>
        <v>1171</v>
      </c>
      <c r="R78" s="83">
        <f t="shared" si="28"/>
        <v>1417</v>
      </c>
      <c r="S78" s="83">
        <f t="shared" si="29"/>
        <v>1512</v>
      </c>
      <c r="T78" s="73"/>
      <c r="U78" s="67">
        <f>IF(B78=C78,0,IF(S78&lt;&gt;"-",(S78)/Přehled!$A$1,0))</f>
        <v>3.6</v>
      </c>
    </row>
    <row r="79" spans="1:21" x14ac:dyDescent="0.25">
      <c r="A79" s="68">
        <v>77</v>
      </c>
      <c r="B79" s="34">
        <v>6799</v>
      </c>
      <c r="C79" s="7"/>
      <c r="D79" s="56">
        <v>1595</v>
      </c>
      <c r="E79" s="41">
        <f t="shared" si="21"/>
        <v>800</v>
      </c>
      <c r="F79" s="41">
        <f t="shared" si="22"/>
        <v>265</v>
      </c>
      <c r="G79" s="41">
        <f t="shared" si="23"/>
        <v>65</v>
      </c>
      <c r="H79" s="7">
        <f t="shared" si="24"/>
        <v>15</v>
      </c>
      <c r="I79" s="34">
        <f t="shared" si="20"/>
        <v>3031</v>
      </c>
      <c r="J79" s="41">
        <f t="shared" si="20"/>
        <v>1520</v>
      </c>
      <c r="K79" s="41">
        <f t="shared" si="20"/>
        <v>504</v>
      </c>
      <c r="L79" s="41">
        <f t="shared" si="20"/>
        <v>124</v>
      </c>
      <c r="M79" s="7">
        <f t="shared" si="20"/>
        <v>29</v>
      </c>
      <c r="N79" s="36"/>
      <c r="O79" s="83">
        <f t="shared" si="25"/>
        <v>737</v>
      </c>
      <c r="P79" s="83">
        <f t="shared" si="26"/>
        <v>0</v>
      </c>
      <c r="Q79" s="83">
        <f t="shared" si="27"/>
        <v>1240</v>
      </c>
      <c r="R79" s="83">
        <f t="shared" si="28"/>
        <v>1496</v>
      </c>
      <c r="S79" s="83">
        <f t="shared" si="29"/>
        <v>1591</v>
      </c>
      <c r="T79" s="73"/>
      <c r="U79" s="67">
        <f>IF(B79=C79,0,IF(S79&lt;&gt;"-",(S79)/Přehled!$A$1,0))</f>
        <v>3.788095238095238</v>
      </c>
    </row>
    <row r="80" spans="1:21" x14ac:dyDescent="0.25">
      <c r="A80" s="68">
        <v>78</v>
      </c>
      <c r="B80" s="34">
        <v>6969</v>
      </c>
      <c r="C80" s="7"/>
      <c r="D80" s="56">
        <v>1620</v>
      </c>
      <c r="E80" s="41">
        <f t="shared" si="21"/>
        <v>810</v>
      </c>
      <c r="F80" s="41">
        <f t="shared" si="22"/>
        <v>270</v>
      </c>
      <c r="G80" s="41">
        <f t="shared" si="23"/>
        <v>70</v>
      </c>
      <c r="H80" s="7">
        <f t="shared" si="24"/>
        <v>15</v>
      </c>
      <c r="I80" s="34">
        <f t="shared" si="20"/>
        <v>3078</v>
      </c>
      <c r="J80" s="41">
        <f t="shared" si="20"/>
        <v>1539</v>
      </c>
      <c r="K80" s="41">
        <f t="shared" si="20"/>
        <v>513</v>
      </c>
      <c r="L80" s="41">
        <f t="shared" si="20"/>
        <v>133</v>
      </c>
      <c r="M80" s="7">
        <f t="shared" si="20"/>
        <v>29</v>
      </c>
      <c r="N80" s="36"/>
      <c r="O80" s="83">
        <f t="shared" si="25"/>
        <v>813</v>
      </c>
      <c r="P80" s="83">
        <f t="shared" si="26"/>
        <v>0</v>
      </c>
      <c r="Q80" s="83">
        <f t="shared" si="27"/>
        <v>1326</v>
      </c>
      <c r="R80" s="83">
        <f t="shared" si="28"/>
        <v>1573</v>
      </c>
      <c r="S80" s="83">
        <f t="shared" si="29"/>
        <v>1677</v>
      </c>
      <c r="T80" s="73"/>
      <c r="U80" s="67">
        <f>IF(B80=C80,0,IF(S80&lt;&gt;"-",(S80)/Přehled!$A$1,0))</f>
        <v>3.9928571428571429</v>
      </c>
    </row>
    <row r="81" spans="1:21" x14ac:dyDescent="0.25">
      <c r="A81" s="68">
        <v>79</v>
      </c>
      <c r="B81" s="34">
        <v>7144</v>
      </c>
      <c r="C81" s="7"/>
      <c r="D81" s="56">
        <v>1650</v>
      </c>
      <c r="E81" s="41">
        <f t="shared" si="21"/>
        <v>825</v>
      </c>
      <c r="F81" s="41">
        <f t="shared" si="22"/>
        <v>275</v>
      </c>
      <c r="G81" s="41">
        <f t="shared" si="23"/>
        <v>70</v>
      </c>
      <c r="H81" s="7">
        <f t="shared" si="24"/>
        <v>15</v>
      </c>
      <c r="I81" s="34">
        <f t="shared" si="20"/>
        <v>3135</v>
      </c>
      <c r="J81" s="41">
        <f t="shared" si="20"/>
        <v>1568</v>
      </c>
      <c r="K81" s="41">
        <f t="shared" si="20"/>
        <v>523</v>
      </c>
      <c r="L81" s="41">
        <f t="shared" si="20"/>
        <v>133</v>
      </c>
      <c r="M81" s="7">
        <f t="shared" si="20"/>
        <v>29</v>
      </c>
      <c r="N81" s="36"/>
      <c r="O81" s="83">
        <f t="shared" si="25"/>
        <v>874</v>
      </c>
      <c r="P81" s="83">
        <f t="shared" si="26"/>
        <v>0</v>
      </c>
      <c r="Q81" s="83">
        <f t="shared" si="27"/>
        <v>1395</v>
      </c>
      <c r="R81" s="83">
        <f t="shared" si="28"/>
        <v>1652</v>
      </c>
      <c r="S81" s="83">
        <f t="shared" si="29"/>
        <v>1756</v>
      </c>
      <c r="T81" s="73"/>
      <c r="U81" s="67">
        <f>IF(B81=C81,0,IF(S81&lt;&gt;"-",(S81)/Přehled!$A$1,0))</f>
        <v>4.1809523809523812</v>
      </c>
    </row>
    <row r="82" spans="1:21" x14ac:dyDescent="0.25">
      <c r="A82" s="133">
        <v>80</v>
      </c>
      <c r="B82" s="94">
        <v>7322</v>
      </c>
      <c r="C82" s="95"/>
      <c r="D82" s="96">
        <v>1670</v>
      </c>
      <c r="E82" s="97">
        <f t="shared" si="21"/>
        <v>835</v>
      </c>
      <c r="F82" s="97">
        <f t="shared" si="22"/>
        <v>280</v>
      </c>
      <c r="G82" s="97">
        <f t="shared" si="23"/>
        <v>70</v>
      </c>
      <c r="H82" s="95">
        <f t="shared" si="24"/>
        <v>15</v>
      </c>
      <c r="I82" s="94">
        <f t="shared" si="20"/>
        <v>3173</v>
      </c>
      <c r="J82" s="97">
        <f t="shared" si="20"/>
        <v>1587</v>
      </c>
      <c r="K82" s="97">
        <f t="shared" si="20"/>
        <v>532</v>
      </c>
      <c r="L82" s="97">
        <f t="shared" si="20"/>
        <v>133</v>
      </c>
      <c r="M82" s="95">
        <f t="shared" si="20"/>
        <v>29</v>
      </c>
      <c r="N82" s="36"/>
      <c r="O82" s="83">
        <f t="shared" si="25"/>
        <v>976</v>
      </c>
      <c r="P82" s="83">
        <f t="shared" si="26"/>
        <v>0</v>
      </c>
      <c r="Q82" s="83">
        <f t="shared" si="27"/>
        <v>1498</v>
      </c>
      <c r="R82" s="83">
        <f t="shared" si="28"/>
        <v>1764</v>
      </c>
      <c r="S82" s="83">
        <f t="shared" si="29"/>
        <v>1868</v>
      </c>
      <c r="T82" s="73"/>
      <c r="U82" s="67">
        <f>IF(B82=C82,0,IF(S82&lt;&gt;"-",(S82)/Přehled!$A$1,0))</f>
        <v>4.4476190476190478</v>
      </c>
    </row>
    <row r="83" spans="1:21" x14ac:dyDescent="0.25">
      <c r="A83" s="233">
        <v>81</v>
      </c>
      <c r="B83" s="235">
        <v>7505</v>
      </c>
      <c r="C83" s="236"/>
      <c r="D83" s="235">
        <v>1695</v>
      </c>
      <c r="E83" s="230">
        <f t="shared" si="21"/>
        <v>850</v>
      </c>
      <c r="F83" s="230">
        <f t="shared" si="22"/>
        <v>285</v>
      </c>
      <c r="G83" s="230">
        <f t="shared" si="23"/>
        <v>70</v>
      </c>
      <c r="H83" s="236">
        <f t="shared" si="24"/>
        <v>15</v>
      </c>
      <c r="I83" s="235">
        <f t="shared" si="20"/>
        <v>3221</v>
      </c>
      <c r="J83" s="230">
        <f t="shared" si="20"/>
        <v>1615</v>
      </c>
      <c r="K83" s="230">
        <f t="shared" si="20"/>
        <v>542</v>
      </c>
      <c r="L83" s="230">
        <f t="shared" si="20"/>
        <v>133</v>
      </c>
      <c r="M83" s="236">
        <f t="shared" si="20"/>
        <v>29</v>
      </c>
      <c r="N83" s="26"/>
      <c r="O83" s="26">
        <f t="shared" si="25"/>
        <v>1063</v>
      </c>
      <c r="P83" s="26">
        <f t="shared" si="26"/>
        <v>0</v>
      </c>
      <c r="Q83" s="26">
        <f t="shared" si="27"/>
        <v>1585</v>
      </c>
      <c r="R83" s="26">
        <f t="shared" si="28"/>
        <v>1861</v>
      </c>
      <c r="S83" s="26">
        <f t="shared" si="29"/>
        <v>1965</v>
      </c>
      <c r="T83" s="1"/>
      <c r="U83" s="67">
        <f>IF(B83=C83,0,IF(S83&lt;&gt;"-",(S83)/Přehled!$A$1,0))</f>
        <v>4.6785714285714288</v>
      </c>
    </row>
    <row r="84" spans="1:21" x14ac:dyDescent="0.25">
      <c r="A84" s="233">
        <v>82</v>
      </c>
      <c r="B84" s="235">
        <v>7693</v>
      </c>
      <c r="C84" s="236"/>
      <c r="D84" s="235">
        <v>1725</v>
      </c>
      <c r="E84" s="230">
        <f t="shared" si="21"/>
        <v>865</v>
      </c>
      <c r="F84" s="230">
        <f t="shared" si="22"/>
        <v>290</v>
      </c>
      <c r="G84" s="230">
        <f t="shared" si="23"/>
        <v>75</v>
      </c>
      <c r="H84" s="236">
        <f t="shared" si="24"/>
        <v>15</v>
      </c>
      <c r="I84" s="235">
        <f t="shared" si="20"/>
        <v>3278</v>
      </c>
      <c r="J84" s="230">
        <f t="shared" si="20"/>
        <v>1644</v>
      </c>
      <c r="K84" s="230">
        <f t="shared" si="20"/>
        <v>551</v>
      </c>
      <c r="L84" s="230">
        <f t="shared" si="20"/>
        <v>143</v>
      </c>
      <c r="M84" s="236">
        <f t="shared" si="20"/>
        <v>29</v>
      </c>
      <c r="N84" s="26"/>
      <c r="O84" s="26">
        <f t="shared" si="25"/>
        <v>1137</v>
      </c>
      <c r="P84" s="26">
        <f t="shared" si="26"/>
        <v>0</v>
      </c>
      <c r="Q84" s="26">
        <f t="shared" si="27"/>
        <v>1669</v>
      </c>
      <c r="R84" s="26">
        <f t="shared" si="28"/>
        <v>1934</v>
      </c>
      <c r="S84" s="26">
        <f t="shared" si="29"/>
        <v>2048</v>
      </c>
      <c r="T84" s="1"/>
      <c r="U84" s="67">
        <f>IF(B84=C84,0,IF(S84&lt;&gt;"-",(S84)/Přehled!$A$1,0))</f>
        <v>4.8761904761904766</v>
      </c>
    </row>
    <row r="85" spans="1:21" x14ac:dyDescent="0.25">
      <c r="A85" s="233">
        <v>83</v>
      </c>
      <c r="B85" s="235">
        <v>7885</v>
      </c>
      <c r="C85" s="236"/>
      <c r="D85" s="235">
        <v>1750</v>
      </c>
      <c r="E85" s="230">
        <f t="shared" si="21"/>
        <v>875</v>
      </c>
      <c r="F85" s="230">
        <f t="shared" si="22"/>
        <v>290</v>
      </c>
      <c r="G85" s="230">
        <f t="shared" si="23"/>
        <v>75</v>
      </c>
      <c r="H85" s="236">
        <f t="shared" si="24"/>
        <v>15</v>
      </c>
      <c r="I85" s="235">
        <f t="shared" si="20"/>
        <v>3325</v>
      </c>
      <c r="J85" s="230">
        <f t="shared" si="20"/>
        <v>1663</v>
      </c>
      <c r="K85" s="230">
        <f t="shared" si="20"/>
        <v>551</v>
      </c>
      <c r="L85" s="230">
        <f t="shared" si="20"/>
        <v>143</v>
      </c>
      <c r="M85" s="236">
        <f t="shared" si="20"/>
        <v>29</v>
      </c>
      <c r="N85" s="26"/>
      <c r="O85" s="26">
        <f t="shared" si="25"/>
        <v>1235</v>
      </c>
      <c r="P85" s="26">
        <f t="shared" si="26"/>
        <v>0</v>
      </c>
      <c r="Q85" s="26">
        <f t="shared" si="27"/>
        <v>1795</v>
      </c>
      <c r="R85" s="26">
        <f t="shared" si="28"/>
        <v>2060</v>
      </c>
      <c r="S85" s="26">
        <f t="shared" si="29"/>
        <v>2174</v>
      </c>
      <c r="T85" s="1"/>
      <c r="U85" s="67">
        <f>IF(B85=C85,0,IF(S85&lt;&gt;"-",(S85)/Přehled!$A$1,0))</f>
        <v>5.1761904761904765</v>
      </c>
    </row>
    <row r="86" spans="1:21" x14ac:dyDescent="0.25">
      <c r="A86" s="233">
        <v>84</v>
      </c>
      <c r="B86" s="235">
        <v>8082</v>
      </c>
      <c r="C86" s="236"/>
      <c r="D86" s="235">
        <v>1775</v>
      </c>
      <c r="E86" s="230">
        <f t="shared" si="21"/>
        <v>890</v>
      </c>
      <c r="F86" s="230">
        <f t="shared" si="22"/>
        <v>295</v>
      </c>
      <c r="G86" s="230">
        <f t="shared" si="23"/>
        <v>75</v>
      </c>
      <c r="H86" s="236">
        <f t="shared" si="24"/>
        <v>15</v>
      </c>
      <c r="I86" s="235">
        <f t="shared" si="20"/>
        <v>3373</v>
      </c>
      <c r="J86" s="230">
        <f t="shared" si="20"/>
        <v>1691</v>
      </c>
      <c r="K86" s="230">
        <f t="shared" si="20"/>
        <v>561</v>
      </c>
      <c r="L86" s="230">
        <f t="shared" si="20"/>
        <v>143</v>
      </c>
      <c r="M86" s="236">
        <f t="shared" si="20"/>
        <v>29</v>
      </c>
      <c r="N86" s="26"/>
      <c r="O86" s="26">
        <f t="shared" si="25"/>
        <v>1336</v>
      </c>
      <c r="P86" s="26">
        <f t="shared" si="26"/>
        <v>0</v>
      </c>
      <c r="Q86" s="26">
        <f t="shared" si="27"/>
        <v>1896</v>
      </c>
      <c r="R86" s="26">
        <f t="shared" si="28"/>
        <v>2171</v>
      </c>
      <c r="S86" s="26">
        <f t="shared" si="29"/>
        <v>2285</v>
      </c>
      <c r="T86" s="1"/>
      <c r="U86" s="67">
        <f>IF(B86=C86,0,IF(S86&lt;&gt;"-",(S86)/Přehled!$A$1,0))</f>
        <v>5.4404761904761907</v>
      </c>
    </row>
    <row r="87" spans="1:21" x14ac:dyDescent="0.25">
      <c r="A87" s="233">
        <v>85</v>
      </c>
      <c r="B87" s="235">
        <v>8284</v>
      </c>
      <c r="C87" s="236"/>
      <c r="D87" s="235">
        <v>1800</v>
      </c>
      <c r="E87" s="230">
        <f t="shared" si="21"/>
        <v>900</v>
      </c>
      <c r="F87" s="230">
        <f t="shared" si="22"/>
        <v>300</v>
      </c>
      <c r="G87" s="230">
        <f t="shared" si="23"/>
        <v>75</v>
      </c>
      <c r="H87" s="236">
        <f t="shared" si="24"/>
        <v>15</v>
      </c>
      <c r="I87" s="235">
        <f t="shared" si="20"/>
        <v>3420</v>
      </c>
      <c r="J87" s="230">
        <f t="shared" si="20"/>
        <v>1710</v>
      </c>
      <c r="K87" s="230">
        <f t="shared" si="20"/>
        <v>570</v>
      </c>
      <c r="L87" s="230">
        <f t="shared" si="20"/>
        <v>143</v>
      </c>
      <c r="M87" s="236">
        <f t="shared" si="20"/>
        <v>29</v>
      </c>
      <c r="N87" s="26"/>
      <c r="O87" s="26">
        <f t="shared" si="25"/>
        <v>1444</v>
      </c>
      <c r="P87" s="26">
        <f t="shared" si="26"/>
        <v>0</v>
      </c>
      <c r="Q87" s="26">
        <f t="shared" si="27"/>
        <v>2014</v>
      </c>
      <c r="R87" s="26">
        <f t="shared" si="28"/>
        <v>2298</v>
      </c>
      <c r="S87" s="26">
        <f t="shared" si="29"/>
        <v>2412</v>
      </c>
      <c r="T87" s="1"/>
      <c r="U87" s="67">
        <f>IF(B87=C87,0,IF(S87&lt;&gt;"-",(S87)/Přehled!$A$1,0))</f>
        <v>5.7428571428571429</v>
      </c>
    </row>
    <row r="88" spans="1:21" x14ac:dyDescent="0.25">
      <c r="A88" s="233">
        <v>86</v>
      </c>
      <c r="B88" s="235">
        <v>8491</v>
      </c>
      <c r="C88" s="236"/>
      <c r="D88" s="235">
        <v>1825</v>
      </c>
      <c r="E88" s="230">
        <f t="shared" si="21"/>
        <v>915</v>
      </c>
      <c r="F88" s="230">
        <f t="shared" si="22"/>
        <v>305</v>
      </c>
      <c r="G88" s="230">
        <f t="shared" si="23"/>
        <v>75</v>
      </c>
      <c r="H88" s="236">
        <f t="shared" si="24"/>
        <v>15</v>
      </c>
      <c r="I88" s="235">
        <f t="shared" si="20"/>
        <v>3468</v>
      </c>
      <c r="J88" s="230">
        <f t="shared" si="20"/>
        <v>1739</v>
      </c>
      <c r="K88" s="230">
        <f t="shared" si="20"/>
        <v>580</v>
      </c>
      <c r="L88" s="230">
        <f t="shared" si="20"/>
        <v>143</v>
      </c>
      <c r="M88" s="236">
        <f t="shared" si="20"/>
        <v>29</v>
      </c>
      <c r="N88" s="26"/>
      <c r="O88" s="26">
        <f t="shared" si="25"/>
        <v>1555</v>
      </c>
      <c r="P88" s="26">
        <f t="shared" si="26"/>
        <v>0</v>
      </c>
      <c r="Q88" s="26">
        <f t="shared" si="27"/>
        <v>2124</v>
      </c>
      <c r="R88" s="26">
        <f t="shared" si="28"/>
        <v>2418</v>
      </c>
      <c r="S88" s="26">
        <f t="shared" si="29"/>
        <v>2532</v>
      </c>
      <c r="T88" s="1"/>
      <c r="U88" s="67">
        <f>IF(B88=C88,0,IF(S88&lt;&gt;"-",(S88)/Přehled!$A$1,0))</f>
        <v>6.0285714285714285</v>
      </c>
    </row>
    <row r="89" spans="1:21" x14ac:dyDescent="0.25">
      <c r="A89" s="233">
        <v>87</v>
      </c>
      <c r="B89" s="235">
        <v>8704</v>
      </c>
      <c r="C89" s="236"/>
      <c r="D89" s="235">
        <v>1850</v>
      </c>
      <c r="E89" s="230">
        <f t="shared" si="21"/>
        <v>925</v>
      </c>
      <c r="F89" s="230">
        <f t="shared" si="22"/>
        <v>310</v>
      </c>
      <c r="G89" s="230">
        <f t="shared" si="23"/>
        <v>80</v>
      </c>
      <c r="H89" s="236">
        <f t="shared" si="24"/>
        <v>15</v>
      </c>
      <c r="I89" s="235">
        <f t="shared" si="20"/>
        <v>3515</v>
      </c>
      <c r="J89" s="230">
        <f t="shared" si="20"/>
        <v>1758</v>
      </c>
      <c r="K89" s="230">
        <f t="shared" si="20"/>
        <v>589</v>
      </c>
      <c r="L89" s="230">
        <f t="shared" si="20"/>
        <v>152</v>
      </c>
      <c r="M89" s="236">
        <f t="shared" si="20"/>
        <v>29</v>
      </c>
      <c r="N89" s="26"/>
      <c r="O89" s="26">
        <f t="shared" si="25"/>
        <v>1674</v>
      </c>
      <c r="P89" s="26">
        <f t="shared" si="26"/>
        <v>0</v>
      </c>
      <c r="Q89" s="26">
        <f t="shared" si="27"/>
        <v>2253</v>
      </c>
      <c r="R89" s="26">
        <f t="shared" si="28"/>
        <v>2538</v>
      </c>
      <c r="S89" s="26">
        <f t="shared" si="29"/>
        <v>2661</v>
      </c>
      <c r="T89" s="1"/>
      <c r="U89" s="67">
        <f>IF(B89=C89,0,IF(S89&lt;&gt;"-",(S89)/Přehled!$A$1,0))</f>
        <v>6.3357142857142854</v>
      </c>
    </row>
    <row r="90" spans="1:21" x14ac:dyDescent="0.25">
      <c r="A90" s="233">
        <v>88</v>
      </c>
      <c r="B90" s="235">
        <v>8921</v>
      </c>
      <c r="C90" s="236"/>
      <c r="D90" s="235">
        <v>1875</v>
      </c>
      <c r="E90" s="230">
        <f t="shared" si="21"/>
        <v>940</v>
      </c>
      <c r="F90" s="230">
        <f t="shared" si="22"/>
        <v>315</v>
      </c>
      <c r="G90" s="230">
        <f t="shared" si="23"/>
        <v>80</v>
      </c>
      <c r="H90" s="236">
        <f t="shared" si="24"/>
        <v>15</v>
      </c>
      <c r="I90" s="235">
        <f t="shared" si="20"/>
        <v>3563</v>
      </c>
      <c r="J90" s="230">
        <f t="shared" si="20"/>
        <v>1786</v>
      </c>
      <c r="K90" s="230">
        <f t="shared" si="20"/>
        <v>599</v>
      </c>
      <c r="L90" s="230">
        <f t="shared" si="20"/>
        <v>152</v>
      </c>
      <c r="M90" s="236">
        <f t="shared" si="20"/>
        <v>29</v>
      </c>
      <c r="N90" s="26"/>
      <c r="O90" s="26">
        <f t="shared" si="25"/>
        <v>1795</v>
      </c>
      <c r="P90" s="26">
        <f t="shared" si="26"/>
        <v>0</v>
      </c>
      <c r="Q90" s="26">
        <f t="shared" si="27"/>
        <v>2374</v>
      </c>
      <c r="R90" s="26">
        <f t="shared" si="28"/>
        <v>2669</v>
      </c>
      <c r="S90" s="26">
        <f t="shared" si="29"/>
        <v>2792</v>
      </c>
      <c r="T90" s="1"/>
      <c r="U90" s="67">
        <f>IF(B90=C90,0,IF(S90&lt;&gt;"-",(S90)/Přehled!$A$1,0))</f>
        <v>6.647619047619048</v>
      </c>
    </row>
    <row r="91" spans="1:21" x14ac:dyDescent="0.25">
      <c r="A91" s="233">
        <v>89</v>
      </c>
      <c r="B91" s="235">
        <v>9144</v>
      </c>
      <c r="C91" s="236"/>
      <c r="D91" s="235">
        <v>1900</v>
      </c>
      <c r="E91" s="230">
        <f t="shared" si="21"/>
        <v>950</v>
      </c>
      <c r="F91" s="230">
        <f t="shared" si="22"/>
        <v>315</v>
      </c>
      <c r="G91" s="230">
        <f t="shared" si="23"/>
        <v>80</v>
      </c>
      <c r="H91" s="236">
        <f t="shared" si="24"/>
        <v>15</v>
      </c>
      <c r="I91" s="235">
        <f t="shared" si="20"/>
        <v>3610</v>
      </c>
      <c r="J91" s="230">
        <f t="shared" si="20"/>
        <v>1805</v>
      </c>
      <c r="K91" s="230">
        <f t="shared" si="20"/>
        <v>599</v>
      </c>
      <c r="L91" s="230">
        <f t="shared" si="20"/>
        <v>152</v>
      </c>
      <c r="M91" s="236">
        <f t="shared" si="20"/>
        <v>29</v>
      </c>
      <c r="N91" s="26"/>
      <c r="O91" s="26">
        <f t="shared" si="25"/>
        <v>1924</v>
      </c>
      <c r="P91" s="26">
        <f t="shared" si="26"/>
        <v>0</v>
      </c>
      <c r="Q91" s="26">
        <f t="shared" si="27"/>
        <v>2531</v>
      </c>
      <c r="R91" s="26">
        <f t="shared" si="28"/>
        <v>2826</v>
      </c>
      <c r="S91" s="26">
        <f t="shared" si="29"/>
        <v>2949</v>
      </c>
      <c r="T91" s="1"/>
      <c r="U91" s="67">
        <f>IF(B91=C91,0,IF(S91&lt;&gt;"-",(S91)/Přehled!$A$1,0))</f>
        <v>7.0214285714285714</v>
      </c>
    </row>
    <row r="92" spans="1:21" x14ac:dyDescent="0.25">
      <c r="A92" s="233">
        <v>90</v>
      </c>
      <c r="B92" s="235">
        <v>9373</v>
      </c>
      <c r="C92" s="236"/>
      <c r="D92" s="235">
        <v>1930</v>
      </c>
      <c r="E92" s="230">
        <f t="shared" si="21"/>
        <v>965</v>
      </c>
      <c r="F92" s="230">
        <f t="shared" si="22"/>
        <v>320</v>
      </c>
      <c r="G92" s="230">
        <f t="shared" si="23"/>
        <v>80</v>
      </c>
      <c r="H92" s="236">
        <f t="shared" si="24"/>
        <v>15</v>
      </c>
      <c r="I92" s="235">
        <f t="shared" si="20"/>
        <v>3667</v>
      </c>
      <c r="J92" s="230">
        <f t="shared" si="20"/>
        <v>1834</v>
      </c>
      <c r="K92" s="230">
        <f t="shared" si="20"/>
        <v>608</v>
      </c>
      <c r="L92" s="230">
        <f t="shared" si="20"/>
        <v>152</v>
      </c>
      <c r="M92" s="236">
        <f t="shared" si="20"/>
        <v>29</v>
      </c>
      <c r="N92" s="26"/>
      <c r="O92" s="26">
        <f t="shared" si="25"/>
        <v>2039</v>
      </c>
      <c r="P92" s="26">
        <f t="shared" si="26"/>
        <v>0</v>
      </c>
      <c r="Q92" s="26">
        <f t="shared" si="27"/>
        <v>2656</v>
      </c>
      <c r="R92" s="26">
        <f t="shared" si="28"/>
        <v>2960</v>
      </c>
      <c r="S92" s="26">
        <f t="shared" si="29"/>
        <v>3083</v>
      </c>
      <c r="T92" s="1"/>
      <c r="U92" s="67">
        <f>IF(B92=C92,0,IF(S92&lt;&gt;"-",(S92)/Přehled!$A$1,0))</f>
        <v>7.3404761904761902</v>
      </c>
    </row>
    <row r="93" spans="1:21" x14ac:dyDescent="0.25">
      <c r="A93" s="233">
        <v>91</v>
      </c>
      <c r="B93" s="235">
        <v>9607</v>
      </c>
      <c r="C93" s="236"/>
      <c r="D93" s="235">
        <v>1955</v>
      </c>
      <c r="E93" s="230">
        <f t="shared" si="21"/>
        <v>980</v>
      </c>
      <c r="F93" s="230">
        <f t="shared" si="22"/>
        <v>325</v>
      </c>
      <c r="G93" s="230">
        <f t="shared" si="23"/>
        <v>80</v>
      </c>
      <c r="H93" s="236">
        <f t="shared" si="24"/>
        <v>15</v>
      </c>
      <c r="I93" s="235">
        <f t="shared" si="20"/>
        <v>3715</v>
      </c>
      <c r="J93" s="230">
        <f t="shared" si="20"/>
        <v>1862</v>
      </c>
      <c r="K93" s="230">
        <f t="shared" si="20"/>
        <v>618</v>
      </c>
      <c r="L93" s="230">
        <f t="shared" si="20"/>
        <v>152</v>
      </c>
      <c r="M93" s="236">
        <f t="shared" si="20"/>
        <v>29</v>
      </c>
      <c r="N93" s="26"/>
      <c r="O93" s="26">
        <f t="shared" si="25"/>
        <v>2177</v>
      </c>
      <c r="P93" s="26">
        <f t="shared" si="26"/>
        <v>0</v>
      </c>
      <c r="Q93" s="26">
        <f t="shared" si="27"/>
        <v>2794</v>
      </c>
      <c r="R93" s="26">
        <f t="shared" si="28"/>
        <v>3108</v>
      </c>
      <c r="S93" s="26">
        <f t="shared" si="29"/>
        <v>3231</v>
      </c>
      <c r="T93" s="1"/>
      <c r="U93" s="67">
        <f>IF(B93=C93,0,IF(S93&lt;&gt;"-",(S93)/Přehled!$A$1,0))</f>
        <v>7.6928571428571431</v>
      </c>
    </row>
    <row r="94" spans="1:21" x14ac:dyDescent="0.25">
      <c r="A94" s="233">
        <v>92</v>
      </c>
      <c r="B94" s="235">
        <v>9847</v>
      </c>
      <c r="C94" s="236"/>
      <c r="D94" s="235">
        <v>1980</v>
      </c>
      <c r="E94" s="230">
        <f t="shared" si="21"/>
        <v>990</v>
      </c>
      <c r="F94" s="230">
        <f t="shared" si="22"/>
        <v>330</v>
      </c>
      <c r="G94" s="230">
        <f t="shared" si="23"/>
        <v>85</v>
      </c>
      <c r="H94" s="236">
        <f t="shared" si="24"/>
        <v>15</v>
      </c>
      <c r="I94" s="235">
        <f t="shared" si="20"/>
        <v>3762</v>
      </c>
      <c r="J94" s="230">
        <f t="shared" si="20"/>
        <v>1881</v>
      </c>
      <c r="K94" s="230">
        <f t="shared" si="20"/>
        <v>627</v>
      </c>
      <c r="L94" s="230">
        <f t="shared" si="20"/>
        <v>162</v>
      </c>
      <c r="M94" s="236">
        <f t="shared" si="20"/>
        <v>29</v>
      </c>
      <c r="N94" s="26"/>
      <c r="O94" s="26">
        <f t="shared" si="25"/>
        <v>2323</v>
      </c>
      <c r="P94" s="26">
        <f t="shared" si="26"/>
        <v>0</v>
      </c>
      <c r="Q94" s="26">
        <f t="shared" si="27"/>
        <v>2950</v>
      </c>
      <c r="R94" s="26">
        <f t="shared" si="28"/>
        <v>3253</v>
      </c>
      <c r="S94" s="26">
        <f t="shared" si="29"/>
        <v>3386</v>
      </c>
      <c r="T94" s="1"/>
      <c r="U94" s="67">
        <f>IF(B94=C94,0,IF(S94&lt;&gt;"-",(S94)/Přehled!$A$1,0))</f>
        <v>8.0619047619047617</v>
      </c>
    </row>
    <row r="95" spans="1:21" x14ac:dyDescent="0.25">
      <c r="A95" s="233">
        <v>93</v>
      </c>
      <c r="B95" s="235">
        <v>10094</v>
      </c>
      <c r="C95" s="236"/>
      <c r="D95" s="235">
        <v>2005</v>
      </c>
      <c r="E95" s="230">
        <f t="shared" si="21"/>
        <v>1005</v>
      </c>
      <c r="F95" s="230">
        <f t="shared" si="22"/>
        <v>335</v>
      </c>
      <c r="G95" s="230">
        <f t="shared" si="23"/>
        <v>85</v>
      </c>
      <c r="H95" s="236">
        <f t="shared" si="24"/>
        <v>15</v>
      </c>
      <c r="I95" s="235">
        <f t="shared" si="20"/>
        <v>3810</v>
      </c>
      <c r="J95" s="230">
        <f t="shared" si="20"/>
        <v>1910</v>
      </c>
      <c r="K95" s="230">
        <f t="shared" si="20"/>
        <v>637</v>
      </c>
      <c r="L95" s="230">
        <f t="shared" si="20"/>
        <v>162</v>
      </c>
      <c r="M95" s="236">
        <f t="shared" si="20"/>
        <v>29</v>
      </c>
      <c r="N95" s="26"/>
      <c r="O95" s="26">
        <f t="shared" si="25"/>
        <v>2474</v>
      </c>
      <c r="P95" s="26">
        <f t="shared" si="26"/>
        <v>0</v>
      </c>
      <c r="Q95" s="26">
        <f t="shared" si="27"/>
        <v>3100</v>
      </c>
      <c r="R95" s="26">
        <f t="shared" si="28"/>
        <v>3413</v>
      </c>
      <c r="S95" s="26">
        <f t="shared" si="29"/>
        <v>3546</v>
      </c>
      <c r="T95" s="1"/>
      <c r="U95" s="67">
        <f>IF(B95=C95,0,IF(S95&lt;&gt;"-",(S95)/Přehled!$A$1,0))</f>
        <v>8.4428571428571431</v>
      </c>
    </row>
    <row r="96" spans="1:21" x14ac:dyDescent="0.25">
      <c r="A96" s="233">
        <v>94</v>
      </c>
      <c r="B96" s="235">
        <v>10346</v>
      </c>
      <c r="C96" s="236"/>
      <c r="D96" s="235">
        <v>2030</v>
      </c>
      <c r="E96" s="230">
        <f t="shared" si="21"/>
        <v>1015</v>
      </c>
      <c r="F96" s="230">
        <f t="shared" si="22"/>
        <v>340</v>
      </c>
      <c r="G96" s="230">
        <f t="shared" si="23"/>
        <v>85</v>
      </c>
      <c r="H96" s="236">
        <f t="shared" si="24"/>
        <v>15</v>
      </c>
      <c r="I96" s="235">
        <f t="shared" si="20"/>
        <v>3857</v>
      </c>
      <c r="J96" s="230">
        <f t="shared" si="20"/>
        <v>1929</v>
      </c>
      <c r="K96" s="230">
        <f t="shared" si="20"/>
        <v>646</v>
      </c>
      <c r="L96" s="230">
        <f t="shared" si="20"/>
        <v>162</v>
      </c>
      <c r="M96" s="236">
        <f t="shared" si="20"/>
        <v>29</v>
      </c>
      <c r="N96" s="26"/>
      <c r="O96" s="26">
        <f t="shared" si="25"/>
        <v>2632</v>
      </c>
      <c r="P96" s="26">
        <f t="shared" si="26"/>
        <v>0</v>
      </c>
      <c r="Q96" s="26">
        <f t="shared" si="27"/>
        <v>3268</v>
      </c>
      <c r="R96" s="26">
        <f t="shared" si="28"/>
        <v>3590</v>
      </c>
      <c r="S96" s="26">
        <f t="shared" si="29"/>
        <v>3723</v>
      </c>
      <c r="T96" s="1"/>
      <c r="U96" s="67">
        <f>IF(B96=C96,0,IF(S96&lt;&gt;"-",(S96)/Přehled!$A$1,0))</f>
        <v>8.8642857142857139</v>
      </c>
    </row>
    <row r="97" spans="1:21" x14ac:dyDescent="0.25">
      <c r="A97" s="233">
        <v>95</v>
      </c>
      <c r="B97" s="235">
        <v>10605</v>
      </c>
      <c r="C97" s="236"/>
      <c r="D97" s="235">
        <v>2060</v>
      </c>
      <c r="E97" s="230">
        <f t="shared" si="21"/>
        <v>1030</v>
      </c>
      <c r="F97" s="230">
        <f t="shared" si="22"/>
        <v>345</v>
      </c>
      <c r="G97" s="230">
        <f t="shared" si="23"/>
        <v>85</v>
      </c>
      <c r="H97" s="236">
        <f t="shared" si="24"/>
        <v>15</v>
      </c>
      <c r="I97" s="235">
        <f t="shared" si="20"/>
        <v>3914</v>
      </c>
      <c r="J97" s="230">
        <f t="shared" si="20"/>
        <v>1957</v>
      </c>
      <c r="K97" s="230">
        <f t="shared" si="20"/>
        <v>656</v>
      </c>
      <c r="L97" s="230">
        <f t="shared" si="20"/>
        <v>162</v>
      </c>
      <c r="M97" s="236">
        <f t="shared" si="20"/>
        <v>29</v>
      </c>
      <c r="N97" s="26"/>
      <c r="O97" s="26">
        <f t="shared" si="25"/>
        <v>2777</v>
      </c>
      <c r="P97" s="26">
        <f t="shared" si="26"/>
        <v>0</v>
      </c>
      <c r="Q97" s="26">
        <f t="shared" si="27"/>
        <v>3422</v>
      </c>
      <c r="R97" s="26">
        <f t="shared" si="28"/>
        <v>3754</v>
      </c>
      <c r="S97" s="26">
        <f t="shared" si="29"/>
        <v>3887</v>
      </c>
      <c r="T97" s="1"/>
      <c r="U97" s="67">
        <f>IF(B97=C97,0,IF(S97&lt;&gt;"-",(S97)/Přehled!$A$1,0))</f>
        <v>9.2547619047619047</v>
      </c>
    </row>
    <row r="98" spans="1:21" x14ac:dyDescent="0.25">
      <c r="A98" s="233">
        <v>96</v>
      </c>
      <c r="B98" s="235">
        <v>10870</v>
      </c>
      <c r="C98" s="236"/>
      <c r="D98" s="235">
        <v>2085</v>
      </c>
      <c r="E98" s="230">
        <f t="shared" si="21"/>
        <v>1045</v>
      </c>
      <c r="F98" s="230">
        <f t="shared" si="22"/>
        <v>350</v>
      </c>
      <c r="G98" s="230">
        <f t="shared" si="23"/>
        <v>90</v>
      </c>
      <c r="H98" s="236">
        <f t="shared" si="24"/>
        <v>20</v>
      </c>
      <c r="I98" s="235">
        <f t="shared" si="20"/>
        <v>3962</v>
      </c>
      <c r="J98" s="230">
        <f t="shared" si="20"/>
        <v>1986</v>
      </c>
      <c r="K98" s="230">
        <f t="shared" si="20"/>
        <v>665</v>
      </c>
      <c r="L98" s="230">
        <f t="shared" si="20"/>
        <v>171</v>
      </c>
      <c r="M98" s="236">
        <f t="shared" si="20"/>
        <v>38</v>
      </c>
      <c r="N98" s="26"/>
      <c r="O98" s="26">
        <f t="shared" si="25"/>
        <v>2946</v>
      </c>
      <c r="P98" s="26">
        <f t="shared" si="26"/>
        <v>0</v>
      </c>
      <c r="Q98" s="26">
        <f t="shared" si="27"/>
        <v>3592</v>
      </c>
      <c r="R98" s="26">
        <f t="shared" si="28"/>
        <v>3915</v>
      </c>
      <c r="S98" s="26">
        <f t="shared" si="29"/>
        <v>4048</v>
      </c>
      <c r="T98" s="1"/>
      <c r="U98" s="67">
        <f>IF(B98=C98,0,IF(S98&lt;&gt;"-",(S98)/Přehled!$A$1,0))</f>
        <v>9.6380952380952376</v>
      </c>
    </row>
    <row r="99" spans="1:21" x14ac:dyDescent="0.25">
      <c r="A99" s="233">
        <v>97</v>
      </c>
      <c r="B99" s="235">
        <v>11141</v>
      </c>
      <c r="C99" s="236"/>
      <c r="D99" s="235">
        <v>2110</v>
      </c>
      <c r="E99" s="230">
        <f t="shared" si="21"/>
        <v>1055</v>
      </c>
      <c r="F99" s="230">
        <f t="shared" si="22"/>
        <v>350</v>
      </c>
      <c r="G99" s="230">
        <f t="shared" si="23"/>
        <v>90</v>
      </c>
      <c r="H99" s="236">
        <f t="shared" si="24"/>
        <v>20</v>
      </c>
      <c r="I99" s="235">
        <f t="shared" si="20"/>
        <v>4009</v>
      </c>
      <c r="J99" s="230">
        <f t="shared" si="20"/>
        <v>2005</v>
      </c>
      <c r="K99" s="230">
        <f t="shared" si="20"/>
        <v>665</v>
      </c>
      <c r="L99" s="230">
        <f t="shared" si="20"/>
        <v>171</v>
      </c>
      <c r="M99" s="236">
        <f t="shared" si="20"/>
        <v>38</v>
      </c>
      <c r="N99" s="26"/>
      <c r="O99" s="26">
        <f t="shared" si="25"/>
        <v>3123</v>
      </c>
      <c r="P99" s="26">
        <f t="shared" si="26"/>
        <v>0</v>
      </c>
      <c r="Q99" s="26">
        <f t="shared" si="27"/>
        <v>3797</v>
      </c>
      <c r="R99" s="26">
        <f t="shared" si="28"/>
        <v>4120</v>
      </c>
      <c r="S99" s="26">
        <f t="shared" si="29"/>
        <v>4253</v>
      </c>
      <c r="T99" s="1"/>
      <c r="U99" s="67">
        <f>IF(B99=C99,0,IF(S99&lt;&gt;"-",(S99)/Přehled!$A$1,0))</f>
        <v>10.126190476190477</v>
      </c>
    </row>
    <row r="100" spans="1:21" x14ac:dyDescent="0.25">
      <c r="A100" s="233">
        <v>98</v>
      </c>
      <c r="B100" s="235">
        <v>11420</v>
      </c>
      <c r="C100" s="236"/>
      <c r="D100" s="235">
        <v>2135</v>
      </c>
      <c r="E100" s="230">
        <f t="shared" si="21"/>
        <v>1070</v>
      </c>
      <c r="F100" s="230">
        <f t="shared" si="22"/>
        <v>355</v>
      </c>
      <c r="G100" s="230">
        <f t="shared" si="23"/>
        <v>90</v>
      </c>
      <c r="H100" s="236">
        <f t="shared" si="24"/>
        <v>20</v>
      </c>
      <c r="I100" s="235">
        <f t="shared" si="20"/>
        <v>4057</v>
      </c>
      <c r="J100" s="230">
        <f t="shared" si="20"/>
        <v>2033</v>
      </c>
      <c r="K100" s="230">
        <f t="shared" si="20"/>
        <v>675</v>
      </c>
      <c r="L100" s="230">
        <f t="shared" si="20"/>
        <v>171</v>
      </c>
      <c r="M100" s="236">
        <f t="shared" si="20"/>
        <v>38</v>
      </c>
      <c r="N100" s="26"/>
      <c r="O100" s="26">
        <f t="shared" si="25"/>
        <v>3306</v>
      </c>
      <c r="P100" s="26">
        <f t="shared" si="26"/>
        <v>0</v>
      </c>
      <c r="Q100" s="26">
        <f t="shared" si="27"/>
        <v>3980</v>
      </c>
      <c r="R100" s="26">
        <f t="shared" si="28"/>
        <v>4313</v>
      </c>
      <c r="S100" s="26">
        <f t="shared" si="29"/>
        <v>4446</v>
      </c>
      <c r="T100" s="1"/>
      <c r="U100" s="67">
        <f>IF(B100=C100,0,IF(S100&lt;&gt;"-",(S100)/Přehled!$A$1,0))</f>
        <v>10.585714285714285</v>
      </c>
    </row>
    <row r="101" spans="1:21" x14ac:dyDescent="0.25">
      <c r="A101" s="233">
        <v>99</v>
      </c>
      <c r="B101" s="235">
        <v>11705</v>
      </c>
      <c r="C101" s="236"/>
      <c r="D101" s="235">
        <v>2160</v>
      </c>
      <c r="E101" s="230">
        <f t="shared" si="21"/>
        <v>1080</v>
      </c>
      <c r="F101" s="230">
        <f t="shared" si="22"/>
        <v>360</v>
      </c>
      <c r="G101" s="230">
        <f t="shared" si="23"/>
        <v>90</v>
      </c>
      <c r="H101" s="236">
        <f t="shared" si="24"/>
        <v>20</v>
      </c>
      <c r="I101" s="235">
        <f t="shared" si="20"/>
        <v>4104</v>
      </c>
      <c r="J101" s="230">
        <f t="shared" si="20"/>
        <v>2052</v>
      </c>
      <c r="K101" s="230">
        <f t="shared" si="20"/>
        <v>684</v>
      </c>
      <c r="L101" s="230">
        <f t="shared" si="20"/>
        <v>171</v>
      </c>
      <c r="M101" s="236">
        <f t="shared" si="20"/>
        <v>38</v>
      </c>
      <c r="N101" s="26"/>
      <c r="O101" s="26">
        <f t="shared" si="25"/>
        <v>3497</v>
      </c>
      <c r="P101" s="26">
        <f t="shared" si="26"/>
        <v>0</v>
      </c>
      <c r="Q101" s="26">
        <f t="shared" si="27"/>
        <v>4181</v>
      </c>
      <c r="R101" s="26">
        <f t="shared" si="28"/>
        <v>4523</v>
      </c>
      <c r="S101" s="26">
        <f t="shared" si="29"/>
        <v>4656</v>
      </c>
      <c r="T101" s="1"/>
      <c r="U101" s="67">
        <f>IF(B101=C101,0,IF(S101&lt;&gt;"-",(S101)/Přehled!$A$1,0))</f>
        <v>11.085714285714285</v>
      </c>
    </row>
    <row r="102" spans="1:21" x14ac:dyDescent="0.25">
      <c r="A102" s="233">
        <v>100</v>
      </c>
      <c r="B102" s="235">
        <v>11998</v>
      </c>
      <c r="C102" s="236"/>
      <c r="D102" s="235">
        <v>2190</v>
      </c>
      <c r="E102" s="230">
        <f t="shared" si="21"/>
        <v>1095</v>
      </c>
      <c r="F102" s="230">
        <f t="shared" si="22"/>
        <v>365</v>
      </c>
      <c r="G102" s="230">
        <f t="shared" si="23"/>
        <v>90</v>
      </c>
      <c r="H102" s="236">
        <f t="shared" si="24"/>
        <v>20</v>
      </c>
      <c r="I102" s="235">
        <f t="shared" si="20"/>
        <v>4161</v>
      </c>
      <c r="J102" s="230">
        <f t="shared" si="20"/>
        <v>2081</v>
      </c>
      <c r="K102" s="230">
        <f t="shared" si="20"/>
        <v>694</v>
      </c>
      <c r="L102" s="230">
        <f t="shared" si="20"/>
        <v>171</v>
      </c>
      <c r="M102" s="236">
        <f t="shared" si="20"/>
        <v>38</v>
      </c>
      <c r="N102" s="26"/>
      <c r="O102" s="26">
        <f t="shared" si="25"/>
        <v>3676</v>
      </c>
      <c r="P102" s="26">
        <f t="shared" si="26"/>
        <v>0</v>
      </c>
      <c r="Q102" s="26">
        <f t="shared" si="27"/>
        <v>4368</v>
      </c>
      <c r="R102" s="26">
        <f t="shared" si="28"/>
        <v>4720</v>
      </c>
      <c r="S102" s="26">
        <f t="shared" si="29"/>
        <v>4853</v>
      </c>
      <c r="T102" s="1"/>
      <c r="U102" s="67">
        <f>IF(B102=C102,0,IF(S102&lt;&gt;"-",(S102)/Přehled!$A$1,0))</f>
        <v>11.554761904761905</v>
      </c>
    </row>
    <row r="103" spans="1:21" x14ac:dyDescent="0.25">
      <c r="A103" s="233">
        <v>101</v>
      </c>
      <c r="B103" s="235">
        <v>12298</v>
      </c>
      <c r="C103" s="236"/>
      <c r="D103" s="235">
        <v>2215</v>
      </c>
      <c r="E103" s="230">
        <f t="shared" si="21"/>
        <v>1110</v>
      </c>
      <c r="F103" s="230">
        <f t="shared" si="22"/>
        <v>370</v>
      </c>
      <c r="G103" s="230">
        <f t="shared" si="23"/>
        <v>95</v>
      </c>
      <c r="H103" s="236">
        <f t="shared" si="24"/>
        <v>20</v>
      </c>
      <c r="I103" s="235">
        <f t="shared" si="20"/>
        <v>4209</v>
      </c>
      <c r="J103" s="230">
        <f t="shared" si="20"/>
        <v>2109</v>
      </c>
      <c r="K103" s="230">
        <f t="shared" si="20"/>
        <v>703</v>
      </c>
      <c r="L103" s="230">
        <f t="shared" si="20"/>
        <v>181</v>
      </c>
      <c r="M103" s="236">
        <f t="shared" si="20"/>
        <v>38</v>
      </c>
      <c r="N103" s="26"/>
      <c r="O103" s="26">
        <f t="shared" si="25"/>
        <v>3880</v>
      </c>
      <c r="P103" s="26">
        <f t="shared" si="26"/>
        <v>0</v>
      </c>
      <c r="Q103" s="26">
        <f t="shared" si="27"/>
        <v>4574</v>
      </c>
      <c r="R103" s="26">
        <f t="shared" si="28"/>
        <v>4915</v>
      </c>
      <c r="S103" s="26">
        <f t="shared" si="29"/>
        <v>5058</v>
      </c>
      <c r="T103" s="1"/>
      <c r="U103" s="67">
        <f>IF(B103=C103,0,IF(S103&lt;&gt;"-",(S103)/Přehled!$A$1,0))</f>
        <v>12.042857142857143</v>
      </c>
    </row>
    <row r="104" spans="1:21" x14ac:dyDescent="0.25">
      <c r="A104" s="233">
        <v>102</v>
      </c>
      <c r="B104" s="235">
        <v>12605</v>
      </c>
      <c r="C104" s="236"/>
      <c r="D104" s="235">
        <v>2240</v>
      </c>
      <c r="E104" s="230">
        <f t="shared" si="21"/>
        <v>1120</v>
      </c>
      <c r="F104" s="230">
        <f t="shared" si="22"/>
        <v>375</v>
      </c>
      <c r="G104" s="230">
        <f t="shared" si="23"/>
        <v>95</v>
      </c>
      <c r="H104" s="236">
        <f t="shared" si="24"/>
        <v>20</v>
      </c>
      <c r="I104" s="235">
        <f t="shared" si="20"/>
        <v>4256</v>
      </c>
      <c r="J104" s="230">
        <f t="shared" si="20"/>
        <v>2128</v>
      </c>
      <c r="K104" s="230">
        <f t="shared" si="20"/>
        <v>713</v>
      </c>
      <c r="L104" s="230">
        <f t="shared" si="20"/>
        <v>181</v>
      </c>
      <c r="M104" s="236">
        <f t="shared" si="20"/>
        <v>38</v>
      </c>
      <c r="N104" s="26"/>
      <c r="O104" s="26">
        <f t="shared" si="25"/>
        <v>4093</v>
      </c>
      <c r="P104" s="26">
        <f t="shared" si="26"/>
        <v>0</v>
      </c>
      <c r="Q104" s="26">
        <f t="shared" si="27"/>
        <v>4795</v>
      </c>
      <c r="R104" s="26">
        <f t="shared" si="28"/>
        <v>5146</v>
      </c>
      <c r="S104" s="26">
        <f t="shared" si="29"/>
        <v>5289</v>
      </c>
      <c r="T104" s="1"/>
      <c r="U104" s="67">
        <f>IF(B104=C104,0,IF(S104&lt;&gt;"-",(S104)/Přehled!$A$1,0))</f>
        <v>12.592857142857143</v>
      </c>
    </row>
    <row r="105" spans="1:21" x14ac:dyDescent="0.25">
      <c r="A105" s="233">
        <v>103</v>
      </c>
      <c r="B105" s="235">
        <v>12921</v>
      </c>
      <c r="C105" s="236"/>
      <c r="D105" s="235">
        <v>2265</v>
      </c>
      <c r="E105" s="230">
        <f t="shared" si="21"/>
        <v>1135</v>
      </c>
      <c r="F105" s="230">
        <f t="shared" si="22"/>
        <v>380</v>
      </c>
      <c r="G105" s="230">
        <f t="shared" si="23"/>
        <v>95</v>
      </c>
      <c r="H105" s="236">
        <f t="shared" si="24"/>
        <v>20</v>
      </c>
      <c r="I105" s="235">
        <f t="shared" si="20"/>
        <v>4304</v>
      </c>
      <c r="J105" s="230">
        <f t="shared" si="20"/>
        <v>2157</v>
      </c>
      <c r="K105" s="230">
        <f t="shared" si="20"/>
        <v>722</v>
      </c>
      <c r="L105" s="230">
        <f t="shared" si="20"/>
        <v>181</v>
      </c>
      <c r="M105" s="236">
        <f t="shared" si="20"/>
        <v>38</v>
      </c>
      <c r="N105" s="26"/>
      <c r="O105" s="26">
        <f t="shared" si="25"/>
        <v>4313</v>
      </c>
      <c r="P105" s="26">
        <f t="shared" si="26"/>
        <v>0</v>
      </c>
      <c r="Q105" s="26">
        <f t="shared" si="27"/>
        <v>5016</v>
      </c>
      <c r="R105" s="26">
        <f t="shared" si="28"/>
        <v>5376</v>
      </c>
      <c r="S105" s="26">
        <f t="shared" si="29"/>
        <v>5519</v>
      </c>
      <c r="T105" s="1"/>
      <c r="U105" s="67">
        <f>IF(B105=C105,0,IF(S105&lt;&gt;"-",(S105)/Přehled!$A$1,0))</f>
        <v>13.140476190476191</v>
      </c>
    </row>
    <row r="106" spans="1:21" x14ac:dyDescent="0.25">
      <c r="A106" s="233">
        <v>104</v>
      </c>
      <c r="B106" s="235">
        <v>13244</v>
      </c>
      <c r="C106" s="236"/>
      <c r="D106" s="235">
        <v>2295</v>
      </c>
      <c r="E106" s="230">
        <f t="shared" si="21"/>
        <v>1150</v>
      </c>
      <c r="F106" s="230">
        <f t="shared" si="22"/>
        <v>385</v>
      </c>
      <c r="G106" s="230">
        <f t="shared" si="23"/>
        <v>95</v>
      </c>
      <c r="H106" s="236">
        <f t="shared" si="24"/>
        <v>20</v>
      </c>
      <c r="I106" s="235">
        <f t="shared" ref="I106:M121" si="30">ROUNDUP(D106*1.9,0)</f>
        <v>4361</v>
      </c>
      <c r="J106" s="230">
        <f t="shared" si="30"/>
        <v>2185</v>
      </c>
      <c r="K106" s="230">
        <f t="shared" si="30"/>
        <v>732</v>
      </c>
      <c r="L106" s="230">
        <f t="shared" si="30"/>
        <v>181</v>
      </c>
      <c r="M106" s="236">
        <f t="shared" si="30"/>
        <v>38</v>
      </c>
      <c r="N106" s="26"/>
      <c r="O106" s="26">
        <f t="shared" si="25"/>
        <v>4522</v>
      </c>
      <c r="P106" s="26">
        <f t="shared" si="26"/>
        <v>0</v>
      </c>
      <c r="Q106" s="26">
        <f t="shared" si="27"/>
        <v>5234</v>
      </c>
      <c r="R106" s="26">
        <f t="shared" si="28"/>
        <v>5604</v>
      </c>
      <c r="S106" s="26">
        <f t="shared" si="29"/>
        <v>5747</v>
      </c>
      <c r="T106" s="1"/>
      <c r="U106" s="67">
        <f>IF(B106=C106,0,IF(S106&lt;&gt;"-",(S106)/Přehled!$A$1,0))</f>
        <v>13.683333333333334</v>
      </c>
    </row>
    <row r="107" spans="1:21" x14ac:dyDescent="0.25">
      <c r="A107" s="233">
        <v>105</v>
      </c>
      <c r="B107" s="235">
        <v>13575</v>
      </c>
      <c r="C107" s="236"/>
      <c r="D107" s="235">
        <v>2320</v>
      </c>
      <c r="E107" s="230">
        <f t="shared" si="21"/>
        <v>1160</v>
      </c>
      <c r="F107" s="230">
        <f t="shared" si="22"/>
        <v>385</v>
      </c>
      <c r="G107" s="230">
        <f t="shared" si="23"/>
        <v>95</v>
      </c>
      <c r="H107" s="236">
        <f t="shared" si="24"/>
        <v>20</v>
      </c>
      <c r="I107" s="235">
        <f t="shared" si="30"/>
        <v>4408</v>
      </c>
      <c r="J107" s="230">
        <f t="shared" si="30"/>
        <v>2204</v>
      </c>
      <c r="K107" s="230">
        <f t="shared" si="30"/>
        <v>732</v>
      </c>
      <c r="L107" s="230">
        <f t="shared" si="30"/>
        <v>181</v>
      </c>
      <c r="M107" s="236">
        <f t="shared" si="30"/>
        <v>38</v>
      </c>
      <c r="N107" s="26"/>
      <c r="O107" s="26">
        <f t="shared" si="25"/>
        <v>4759</v>
      </c>
      <c r="P107" s="26">
        <f t="shared" si="26"/>
        <v>0</v>
      </c>
      <c r="Q107" s="26">
        <f t="shared" si="27"/>
        <v>5499</v>
      </c>
      <c r="R107" s="26">
        <f t="shared" si="28"/>
        <v>5869</v>
      </c>
      <c r="S107" s="26">
        <f t="shared" si="29"/>
        <v>6012</v>
      </c>
      <c r="T107" s="1"/>
      <c r="U107" s="67">
        <f>IF(B107=C107,0,IF(S107&lt;&gt;"-",(S107)/Přehled!$A$1,0))</f>
        <v>14.314285714285715</v>
      </c>
    </row>
    <row r="108" spans="1:21" x14ac:dyDescent="0.25">
      <c r="A108" s="233">
        <v>106</v>
      </c>
      <c r="B108" s="235">
        <v>13914</v>
      </c>
      <c r="C108" s="236"/>
      <c r="D108" s="235">
        <v>2350</v>
      </c>
      <c r="E108" s="230">
        <f t="shared" si="21"/>
        <v>1175</v>
      </c>
      <c r="F108" s="230">
        <f t="shared" si="22"/>
        <v>390</v>
      </c>
      <c r="G108" s="230">
        <f t="shared" si="23"/>
        <v>100</v>
      </c>
      <c r="H108" s="236">
        <f t="shared" si="24"/>
        <v>20</v>
      </c>
      <c r="I108" s="235">
        <f t="shared" si="30"/>
        <v>4465</v>
      </c>
      <c r="J108" s="230">
        <f t="shared" si="30"/>
        <v>2233</v>
      </c>
      <c r="K108" s="230">
        <f t="shared" si="30"/>
        <v>741</v>
      </c>
      <c r="L108" s="230">
        <f t="shared" si="30"/>
        <v>190</v>
      </c>
      <c r="M108" s="236">
        <f t="shared" si="30"/>
        <v>38</v>
      </c>
      <c r="N108" s="26"/>
      <c r="O108" s="26">
        <f t="shared" si="25"/>
        <v>4984</v>
      </c>
      <c r="P108" s="26">
        <f t="shared" si="26"/>
        <v>0</v>
      </c>
      <c r="Q108" s="26">
        <f t="shared" si="27"/>
        <v>5734</v>
      </c>
      <c r="R108" s="26">
        <f t="shared" si="28"/>
        <v>6095</v>
      </c>
      <c r="S108" s="26">
        <f t="shared" si="29"/>
        <v>6247</v>
      </c>
      <c r="T108" s="1"/>
      <c r="U108" s="67">
        <f>IF(B108=C108,0,IF(S108&lt;&gt;"-",(S108)/Přehled!$A$1,0))</f>
        <v>14.873809523809523</v>
      </c>
    </row>
    <row r="109" spans="1:21" x14ac:dyDescent="0.25">
      <c r="A109" s="233">
        <v>107</v>
      </c>
      <c r="B109" s="235">
        <v>14262</v>
      </c>
      <c r="C109" s="236"/>
      <c r="D109" s="235">
        <v>2375</v>
      </c>
      <c r="E109" s="230">
        <f t="shared" si="21"/>
        <v>1190</v>
      </c>
      <c r="F109" s="230">
        <f t="shared" si="22"/>
        <v>395</v>
      </c>
      <c r="G109" s="230">
        <f t="shared" si="23"/>
        <v>100</v>
      </c>
      <c r="H109" s="236">
        <f t="shared" si="24"/>
        <v>20</v>
      </c>
      <c r="I109" s="235">
        <f t="shared" si="30"/>
        <v>4513</v>
      </c>
      <c r="J109" s="230">
        <f t="shared" si="30"/>
        <v>2261</v>
      </c>
      <c r="K109" s="230">
        <f t="shared" si="30"/>
        <v>751</v>
      </c>
      <c r="L109" s="230">
        <f t="shared" si="30"/>
        <v>190</v>
      </c>
      <c r="M109" s="236">
        <f t="shared" si="30"/>
        <v>38</v>
      </c>
      <c r="N109" s="26"/>
      <c r="O109" s="26">
        <f t="shared" si="25"/>
        <v>5236</v>
      </c>
      <c r="P109" s="26">
        <f t="shared" si="26"/>
        <v>0</v>
      </c>
      <c r="Q109" s="26">
        <f t="shared" si="27"/>
        <v>5986</v>
      </c>
      <c r="R109" s="26">
        <f t="shared" si="28"/>
        <v>6357</v>
      </c>
      <c r="S109" s="26">
        <f t="shared" si="29"/>
        <v>6509</v>
      </c>
      <c r="T109" s="1"/>
      <c r="U109" s="67">
        <f>IF(B109=C109,0,IF(S109&lt;&gt;"-",(S109)/Přehled!$A$1,0))</f>
        <v>15.497619047619047</v>
      </c>
    </row>
    <row r="110" spans="1:21" x14ac:dyDescent="0.25">
      <c r="A110" s="233">
        <v>108</v>
      </c>
      <c r="B110" s="235">
        <v>14618</v>
      </c>
      <c r="C110" s="236"/>
      <c r="D110" s="235">
        <v>2400</v>
      </c>
      <c r="E110" s="230">
        <f t="shared" si="21"/>
        <v>1200</v>
      </c>
      <c r="F110" s="230">
        <f t="shared" si="22"/>
        <v>400</v>
      </c>
      <c r="G110" s="230">
        <f t="shared" si="23"/>
        <v>100</v>
      </c>
      <c r="H110" s="236">
        <f t="shared" si="24"/>
        <v>20</v>
      </c>
      <c r="I110" s="235">
        <f t="shared" si="30"/>
        <v>4560</v>
      </c>
      <c r="J110" s="230">
        <f t="shared" si="30"/>
        <v>2280</v>
      </c>
      <c r="K110" s="230">
        <f t="shared" si="30"/>
        <v>760</v>
      </c>
      <c r="L110" s="230">
        <f t="shared" si="30"/>
        <v>190</v>
      </c>
      <c r="M110" s="236">
        <f t="shared" si="30"/>
        <v>38</v>
      </c>
      <c r="N110" s="26"/>
      <c r="O110" s="26">
        <f t="shared" si="25"/>
        <v>5498</v>
      </c>
      <c r="P110" s="26">
        <f t="shared" si="26"/>
        <v>0</v>
      </c>
      <c r="Q110" s="26">
        <f t="shared" si="27"/>
        <v>6258</v>
      </c>
      <c r="R110" s="26">
        <f t="shared" si="28"/>
        <v>6638</v>
      </c>
      <c r="S110" s="26">
        <f t="shared" si="29"/>
        <v>6790</v>
      </c>
      <c r="T110" s="1"/>
      <c r="U110" s="67">
        <f>IF(B110=C110,0,IF(S110&lt;&gt;"-",(S110)/Přehled!$A$1,0))</f>
        <v>16.166666666666668</v>
      </c>
    </row>
    <row r="111" spans="1:21" x14ac:dyDescent="0.25">
      <c r="A111" s="233">
        <v>109</v>
      </c>
      <c r="B111" s="235">
        <v>14984</v>
      </c>
      <c r="C111" s="236"/>
      <c r="D111" s="235">
        <v>2430</v>
      </c>
      <c r="E111" s="230">
        <f t="shared" si="21"/>
        <v>1215</v>
      </c>
      <c r="F111" s="230">
        <f t="shared" si="22"/>
        <v>405</v>
      </c>
      <c r="G111" s="230">
        <f t="shared" si="23"/>
        <v>100</v>
      </c>
      <c r="H111" s="236">
        <f t="shared" si="24"/>
        <v>20</v>
      </c>
      <c r="I111" s="235">
        <f t="shared" si="30"/>
        <v>4617</v>
      </c>
      <c r="J111" s="230">
        <f t="shared" si="30"/>
        <v>2309</v>
      </c>
      <c r="K111" s="230">
        <f t="shared" si="30"/>
        <v>770</v>
      </c>
      <c r="L111" s="230">
        <f t="shared" si="30"/>
        <v>190</v>
      </c>
      <c r="M111" s="236">
        <f t="shared" si="30"/>
        <v>38</v>
      </c>
      <c r="N111" s="26"/>
      <c r="O111" s="26">
        <f t="shared" si="25"/>
        <v>5750</v>
      </c>
      <c r="P111" s="26">
        <f t="shared" si="26"/>
        <v>0</v>
      </c>
      <c r="Q111" s="26">
        <f t="shared" si="27"/>
        <v>6518</v>
      </c>
      <c r="R111" s="26">
        <f t="shared" si="28"/>
        <v>6908</v>
      </c>
      <c r="S111" s="26">
        <f t="shared" si="29"/>
        <v>7060</v>
      </c>
      <c r="T111" s="1"/>
      <c r="U111" s="67">
        <f>IF(B111=C111,0,IF(S111&lt;&gt;"-",(S111)/Přehled!$A$1,0))</f>
        <v>16.80952380952381</v>
      </c>
    </row>
    <row r="112" spans="1:21" x14ac:dyDescent="0.25">
      <c r="A112" s="233">
        <v>110</v>
      </c>
      <c r="B112" s="235">
        <v>15358</v>
      </c>
      <c r="C112" s="236"/>
      <c r="D112" s="235">
        <v>2455</v>
      </c>
      <c r="E112" s="230">
        <f t="shared" si="21"/>
        <v>1230</v>
      </c>
      <c r="F112" s="230">
        <f t="shared" si="22"/>
        <v>410</v>
      </c>
      <c r="G112" s="230">
        <f t="shared" si="23"/>
        <v>105</v>
      </c>
      <c r="H112" s="236">
        <f t="shared" si="24"/>
        <v>20</v>
      </c>
      <c r="I112" s="235">
        <f t="shared" si="30"/>
        <v>4665</v>
      </c>
      <c r="J112" s="230">
        <f t="shared" si="30"/>
        <v>2337</v>
      </c>
      <c r="K112" s="230">
        <f t="shared" si="30"/>
        <v>779</v>
      </c>
      <c r="L112" s="230">
        <f t="shared" si="30"/>
        <v>200</v>
      </c>
      <c r="M112" s="236">
        <f t="shared" si="30"/>
        <v>38</v>
      </c>
      <c r="N112" s="26"/>
      <c r="O112" s="26">
        <f t="shared" si="25"/>
        <v>6028</v>
      </c>
      <c r="P112" s="26">
        <f t="shared" si="26"/>
        <v>0</v>
      </c>
      <c r="Q112" s="26">
        <f t="shared" si="27"/>
        <v>6798</v>
      </c>
      <c r="R112" s="26">
        <f t="shared" si="28"/>
        <v>7177</v>
      </c>
      <c r="S112" s="26">
        <f t="shared" si="29"/>
        <v>7339</v>
      </c>
      <c r="T112" s="1"/>
      <c r="U112" s="67">
        <f>IF(B112=C112,0,IF(S112&lt;&gt;"-",(S112)/Přehled!$A$1,0))</f>
        <v>17.473809523809525</v>
      </c>
    </row>
    <row r="113" spans="1:21" x14ac:dyDescent="0.25">
      <c r="A113" s="233">
        <v>111</v>
      </c>
      <c r="B113" s="235">
        <v>15742</v>
      </c>
      <c r="C113" s="236"/>
      <c r="D113" s="235">
        <v>2480</v>
      </c>
      <c r="E113" s="230">
        <f t="shared" si="21"/>
        <v>1240</v>
      </c>
      <c r="F113" s="230">
        <f t="shared" si="22"/>
        <v>415</v>
      </c>
      <c r="G113" s="230">
        <f t="shared" si="23"/>
        <v>105</v>
      </c>
      <c r="H113" s="236">
        <f t="shared" si="24"/>
        <v>20</v>
      </c>
      <c r="I113" s="235">
        <f t="shared" si="30"/>
        <v>4712</v>
      </c>
      <c r="J113" s="230">
        <f t="shared" si="30"/>
        <v>2356</v>
      </c>
      <c r="K113" s="230">
        <f t="shared" si="30"/>
        <v>789</v>
      </c>
      <c r="L113" s="230">
        <f t="shared" si="30"/>
        <v>200</v>
      </c>
      <c r="M113" s="236">
        <f t="shared" si="30"/>
        <v>38</v>
      </c>
      <c r="N113" s="26"/>
      <c r="O113" s="26">
        <f t="shared" si="25"/>
        <v>6318</v>
      </c>
      <c r="P113" s="26">
        <f t="shared" si="26"/>
        <v>0</v>
      </c>
      <c r="Q113" s="26">
        <f t="shared" si="27"/>
        <v>7096</v>
      </c>
      <c r="R113" s="26">
        <f t="shared" si="28"/>
        <v>7485</v>
      </c>
      <c r="S113" s="26">
        <f t="shared" si="29"/>
        <v>7647</v>
      </c>
      <c r="T113" s="1"/>
      <c r="U113" s="67">
        <f>IF(B113=C113,0,IF(S113&lt;&gt;"-",(S113)/Přehled!$A$1,0))</f>
        <v>18.207142857142856</v>
      </c>
    </row>
    <row r="114" spans="1:21" x14ac:dyDescent="0.25">
      <c r="A114" s="233">
        <v>112</v>
      </c>
      <c r="B114" s="235">
        <v>16136</v>
      </c>
      <c r="C114" s="236"/>
      <c r="D114" s="235">
        <v>2510</v>
      </c>
      <c r="E114" s="230">
        <f t="shared" si="21"/>
        <v>1255</v>
      </c>
      <c r="F114" s="230">
        <f t="shared" si="22"/>
        <v>420</v>
      </c>
      <c r="G114" s="230">
        <f t="shared" si="23"/>
        <v>105</v>
      </c>
      <c r="H114" s="236">
        <f t="shared" si="24"/>
        <v>20</v>
      </c>
      <c r="I114" s="235">
        <f t="shared" si="30"/>
        <v>4769</v>
      </c>
      <c r="J114" s="230">
        <f t="shared" si="30"/>
        <v>2385</v>
      </c>
      <c r="K114" s="230">
        <f t="shared" si="30"/>
        <v>798</v>
      </c>
      <c r="L114" s="230">
        <f t="shared" si="30"/>
        <v>200</v>
      </c>
      <c r="M114" s="236">
        <f t="shared" si="30"/>
        <v>38</v>
      </c>
      <c r="N114" s="26"/>
      <c r="O114" s="26">
        <f t="shared" si="25"/>
        <v>6598</v>
      </c>
      <c r="P114" s="26">
        <f t="shared" si="26"/>
        <v>0</v>
      </c>
      <c r="Q114" s="26">
        <f t="shared" si="27"/>
        <v>7386</v>
      </c>
      <c r="R114" s="26">
        <f t="shared" si="28"/>
        <v>7784</v>
      </c>
      <c r="S114" s="26">
        <f t="shared" si="29"/>
        <v>7946</v>
      </c>
      <c r="T114" s="1"/>
      <c r="U114" s="67">
        <f>IF(B114=C114,0,IF(S114&lt;&gt;"-",(S114)/Přehled!$A$1,0))</f>
        <v>18.919047619047618</v>
      </c>
    </row>
    <row r="115" spans="1:21" x14ac:dyDescent="0.25">
      <c r="A115" s="233">
        <v>113</v>
      </c>
      <c r="B115" s="235">
        <v>16539</v>
      </c>
      <c r="C115" s="236"/>
      <c r="D115" s="235">
        <v>2535</v>
      </c>
      <c r="E115" s="230">
        <f t="shared" si="21"/>
        <v>1270</v>
      </c>
      <c r="F115" s="230">
        <f t="shared" si="22"/>
        <v>425</v>
      </c>
      <c r="G115" s="230">
        <f t="shared" si="23"/>
        <v>105</v>
      </c>
      <c r="H115" s="236">
        <f t="shared" si="24"/>
        <v>20</v>
      </c>
      <c r="I115" s="235">
        <f t="shared" si="30"/>
        <v>4817</v>
      </c>
      <c r="J115" s="230">
        <f t="shared" si="30"/>
        <v>2413</v>
      </c>
      <c r="K115" s="230">
        <f t="shared" si="30"/>
        <v>808</v>
      </c>
      <c r="L115" s="230">
        <f t="shared" si="30"/>
        <v>200</v>
      </c>
      <c r="M115" s="236">
        <f t="shared" si="30"/>
        <v>38</v>
      </c>
      <c r="N115" s="26"/>
      <c r="O115" s="26">
        <f t="shared" si="25"/>
        <v>6905</v>
      </c>
      <c r="P115" s="26">
        <f t="shared" si="26"/>
        <v>0</v>
      </c>
      <c r="Q115" s="26">
        <f t="shared" si="27"/>
        <v>7693</v>
      </c>
      <c r="R115" s="26">
        <f t="shared" si="28"/>
        <v>8101</v>
      </c>
      <c r="S115" s="26">
        <f t="shared" si="29"/>
        <v>8263</v>
      </c>
      <c r="T115" s="1"/>
      <c r="U115" s="67">
        <f>IF(B115=C115,0,IF(S115&lt;&gt;"-",(S115)/Přehled!$A$1,0))</f>
        <v>19.673809523809524</v>
      </c>
    </row>
    <row r="116" spans="1:21" x14ac:dyDescent="0.25">
      <c r="A116" s="233">
        <v>114</v>
      </c>
      <c r="B116" s="235">
        <v>16953</v>
      </c>
      <c r="C116" s="236"/>
      <c r="D116" s="235">
        <v>2565</v>
      </c>
      <c r="E116" s="230">
        <f t="shared" si="21"/>
        <v>1285</v>
      </c>
      <c r="F116" s="230">
        <f t="shared" si="22"/>
        <v>430</v>
      </c>
      <c r="G116" s="230">
        <f t="shared" si="23"/>
        <v>110</v>
      </c>
      <c r="H116" s="236">
        <f t="shared" si="24"/>
        <v>20</v>
      </c>
      <c r="I116" s="235">
        <f t="shared" si="30"/>
        <v>4874</v>
      </c>
      <c r="J116" s="230">
        <f t="shared" si="30"/>
        <v>2442</v>
      </c>
      <c r="K116" s="230">
        <f t="shared" si="30"/>
        <v>817</v>
      </c>
      <c r="L116" s="230">
        <f t="shared" si="30"/>
        <v>209</v>
      </c>
      <c r="M116" s="236">
        <f t="shared" si="30"/>
        <v>38</v>
      </c>
      <c r="N116" s="26"/>
      <c r="O116" s="26">
        <f t="shared" si="25"/>
        <v>7205</v>
      </c>
      <c r="P116" s="26">
        <f t="shared" si="26"/>
        <v>0</v>
      </c>
      <c r="Q116" s="26">
        <f t="shared" si="27"/>
        <v>8003</v>
      </c>
      <c r="R116" s="26">
        <f t="shared" si="28"/>
        <v>8402</v>
      </c>
      <c r="S116" s="26">
        <f t="shared" si="29"/>
        <v>8573</v>
      </c>
      <c r="T116" s="1"/>
      <c r="U116" s="67">
        <f>IF(B116=C116,0,IF(S116&lt;&gt;"-",(S116)/Přehled!$A$1,0))</f>
        <v>20.411904761904761</v>
      </c>
    </row>
    <row r="117" spans="1:21" x14ac:dyDescent="0.25">
      <c r="A117" s="233">
        <v>115</v>
      </c>
      <c r="B117" s="235">
        <v>17376</v>
      </c>
      <c r="C117" s="236"/>
      <c r="D117" s="235">
        <v>2590</v>
      </c>
      <c r="E117" s="230">
        <f t="shared" si="21"/>
        <v>1295</v>
      </c>
      <c r="F117" s="230">
        <f t="shared" si="22"/>
        <v>430</v>
      </c>
      <c r="G117" s="230">
        <f t="shared" si="23"/>
        <v>110</v>
      </c>
      <c r="H117" s="236">
        <f t="shared" si="24"/>
        <v>20</v>
      </c>
      <c r="I117" s="235">
        <f t="shared" si="30"/>
        <v>4921</v>
      </c>
      <c r="J117" s="230">
        <f t="shared" si="30"/>
        <v>2461</v>
      </c>
      <c r="K117" s="230">
        <f t="shared" si="30"/>
        <v>817</v>
      </c>
      <c r="L117" s="230">
        <f t="shared" si="30"/>
        <v>209</v>
      </c>
      <c r="M117" s="236">
        <f t="shared" si="30"/>
        <v>38</v>
      </c>
      <c r="N117" s="26"/>
      <c r="O117" s="26">
        <f t="shared" si="25"/>
        <v>7534</v>
      </c>
      <c r="P117" s="26">
        <f t="shared" si="26"/>
        <v>0</v>
      </c>
      <c r="Q117" s="26">
        <f t="shared" si="27"/>
        <v>8360</v>
      </c>
      <c r="R117" s="26">
        <f t="shared" si="28"/>
        <v>8759</v>
      </c>
      <c r="S117" s="26">
        <f t="shared" si="29"/>
        <v>8930</v>
      </c>
      <c r="T117" s="1"/>
      <c r="U117" s="67">
        <f>IF(B117=C117,0,IF(S117&lt;&gt;"-",(S117)/Přehled!$A$1,0))</f>
        <v>21.261904761904763</v>
      </c>
    </row>
    <row r="118" spans="1:21" x14ac:dyDescent="0.25">
      <c r="A118" s="233">
        <v>116</v>
      </c>
      <c r="B118" s="235">
        <v>17811</v>
      </c>
      <c r="C118" s="236"/>
      <c r="D118" s="235">
        <v>2615</v>
      </c>
      <c r="E118" s="230">
        <f t="shared" si="21"/>
        <v>1310</v>
      </c>
      <c r="F118" s="230">
        <f t="shared" si="22"/>
        <v>435</v>
      </c>
      <c r="G118" s="230">
        <f t="shared" si="23"/>
        <v>110</v>
      </c>
      <c r="H118" s="236">
        <f t="shared" si="24"/>
        <v>20</v>
      </c>
      <c r="I118" s="235">
        <f t="shared" si="30"/>
        <v>4969</v>
      </c>
      <c r="J118" s="230">
        <f t="shared" si="30"/>
        <v>2489</v>
      </c>
      <c r="K118" s="230">
        <f t="shared" si="30"/>
        <v>827</v>
      </c>
      <c r="L118" s="230">
        <f t="shared" si="30"/>
        <v>209</v>
      </c>
      <c r="M118" s="236">
        <f t="shared" si="30"/>
        <v>38</v>
      </c>
      <c r="N118" s="26"/>
      <c r="O118" s="26">
        <f t="shared" si="25"/>
        <v>7873</v>
      </c>
      <c r="P118" s="26">
        <f t="shared" si="26"/>
        <v>0</v>
      </c>
      <c r="Q118" s="26">
        <f t="shared" si="27"/>
        <v>8699</v>
      </c>
      <c r="R118" s="26">
        <f t="shared" si="28"/>
        <v>9108</v>
      </c>
      <c r="S118" s="26">
        <f t="shared" si="29"/>
        <v>9279</v>
      </c>
      <c r="T118" s="1"/>
      <c r="U118" s="67">
        <f>IF(B118=C118,0,IF(S118&lt;&gt;"-",(S118)/Přehled!$A$1,0))</f>
        <v>22.092857142857142</v>
      </c>
    </row>
    <row r="119" spans="1:21" x14ac:dyDescent="0.25">
      <c r="A119" s="233">
        <v>117</v>
      </c>
      <c r="B119" s="235">
        <v>18256</v>
      </c>
      <c r="C119" s="236"/>
      <c r="D119" s="235">
        <v>2645</v>
      </c>
      <c r="E119" s="230">
        <f t="shared" si="21"/>
        <v>1325</v>
      </c>
      <c r="F119" s="230">
        <f t="shared" si="22"/>
        <v>440</v>
      </c>
      <c r="G119" s="230">
        <f t="shared" si="23"/>
        <v>110</v>
      </c>
      <c r="H119" s="236">
        <f t="shared" si="24"/>
        <v>20</v>
      </c>
      <c r="I119" s="235">
        <f t="shared" si="30"/>
        <v>5026</v>
      </c>
      <c r="J119" s="230">
        <f t="shared" si="30"/>
        <v>2518</v>
      </c>
      <c r="K119" s="230">
        <f t="shared" si="30"/>
        <v>836</v>
      </c>
      <c r="L119" s="230">
        <f t="shared" si="30"/>
        <v>209</v>
      </c>
      <c r="M119" s="236">
        <f t="shared" si="30"/>
        <v>38</v>
      </c>
      <c r="N119" s="26"/>
      <c r="O119" s="26">
        <f t="shared" si="25"/>
        <v>8204</v>
      </c>
      <c r="P119" s="26">
        <f t="shared" si="26"/>
        <v>0</v>
      </c>
      <c r="Q119" s="26">
        <f t="shared" si="27"/>
        <v>9040</v>
      </c>
      <c r="R119" s="26">
        <f t="shared" si="28"/>
        <v>9458</v>
      </c>
      <c r="S119" s="26">
        <f t="shared" si="29"/>
        <v>9629</v>
      </c>
      <c r="T119" s="1"/>
      <c r="U119" s="67">
        <f>IF(B119=C119,0,IF(S119&lt;&gt;"-",(S119)/Přehled!$A$1,0))</f>
        <v>22.926190476190477</v>
      </c>
    </row>
    <row r="120" spans="1:21" x14ac:dyDescent="0.25">
      <c r="A120" s="233">
        <v>118</v>
      </c>
      <c r="B120" s="235">
        <v>18713</v>
      </c>
      <c r="C120" s="236"/>
      <c r="D120" s="235">
        <v>2670</v>
      </c>
      <c r="E120" s="230">
        <f t="shared" si="21"/>
        <v>1335</v>
      </c>
      <c r="F120" s="230">
        <f t="shared" si="22"/>
        <v>445</v>
      </c>
      <c r="G120" s="230">
        <f t="shared" si="23"/>
        <v>110</v>
      </c>
      <c r="H120" s="236">
        <f t="shared" si="24"/>
        <v>20</v>
      </c>
      <c r="I120" s="235">
        <f t="shared" si="30"/>
        <v>5073</v>
      </c>
      <c r="J120" s="230">
        <f t="shared" si="30"/>
        <v>2537</v>
      </c>
      <c r="K120" s="230">
        <f t="shared" si="30"/>
        <v>846</v>
      </c>
      <c r="L120" s="230">
        <f t="shared" si="30"/>
        <v>209</v>
      </c>
      <c r="M120" s="236">
        <f t="shared" si="30"/>
        <v>38</v>
      </c>
      <c r="N120" s="26"/>
      <c r="O120" s="26">
        <f t="shared" si="25"/>
        <v>8567</v>
      </c>
      <c r="P120" s="26">
        <f t="shared" si="26"/>
        <v>0</v>
      </c>
      <c r="Q120" s="26">
        <f t="shared" si="27"/>
        <v>9411</v>
      </c>
      <c r="R120" s="26">
        <f t="shared" si="28"/>
        <v>9839</v>
      </c>
      <c r="S120" s="26">
        <f t="shared" si="29"/>
        <v>10010</v>
      </c>
      <c r="T120" s="1"/>
      <c r="U120" s="67">
        <f>IF(B120=C120,0,IF(S120&lt;&gt;"-",(S120)/Přehled!$A$1,0))</f>
        <v>23.833333333333332</v>
      </c>
    </row>
    <row r="121" spans="1:21" x14ac:dyDescent="0.25">
      <c r="A121" s="233">
        <v>119</v>
      </c>
      <c r="B121" s="235">
        <v>19180</v>
      </c>
      <c r="C121" s="236"/>
      <c r="D121" s="235">
        <v>2700</v>
      </c>
      <c r="E121" s="230">
        <f t="shared" si="21"/>
        <v>1350</v>
      </c>
      <c r="F121" s="230">
        <f t="shared" si="22"/>
        <v>450</v>
      </c>
      <c r="G121" s="230">
        <f t="shared" si="23"/>
        <v>115</v>
      </c>
      <c r="H121" s="236">
        <f t="shared" si="24"/>
        <v>25</v>
      </c>
      <c r="I121" s="235">
        <f t="shared" si="30"/>
        <v>5130</v>
      </c>
      <c r="J121" s="230">
        <f t="shared" si="30"/>
        <v>2565</v>
      </c>
      <c r="K121" s="230">
        <f t="shared" si="30"/>
        <v>855</v>
      </c>
      <c r="L121" s="230">
        <f t="shared" si="30"/>
        <v>219</v>
      </c>
      <c r="M121" s="236">
        <f t="shared" si="30"/>
        <v>48</v>
      </c>
      <c r="N121" s="26"/>
      <c r="O121" s="26">
        <f t="shared" si="25"/>
        <v>8920</v>
      </c>
      <c r="P121" s="26">
        <f t="shared" si="26"/>
        <v>0</v>
      </c>
      <c r="Q121" s="26">
        <f t="shared" si="27"/>
        <v>9775</v>
      </c>
      <c r="R121" s="26">
        <f t="shared" si="28"/>
        <v>10192</v>
      </c>
      <c r="S121" s="26">
        <f t="shared" si="29"/>
        <v>10363</v>
      </c>
      <c r="T121" s="1"/>
      <c r="U121" s="67">
        <f>IF(B121=C121,0,IF(S121&lt;&gt;"-",(S121)/Přehled!$A$1,0))</f>
        <v>24.673809523809524</v>
      </c>
    </row>
    <row r="122" spans="1:21" x14ac:dyDescent="0.25">
      <c r="A122" s="233">
        <v>120</v>
      </c>
      <c r="B122" s="235">
        <v>19660</v>
      </c>
      <c r="C122" s="236"/>
      <c r="D122" s="235">
        <v>2725</v>
      </c>
      <c r="E122" s="230">
        <f t="shared" si="21"/>
        <v>1365</v>
      </c>
      <c r="F122" s="230">
        <f t="shared" si="22"/>
        <v>455</v>
      </c>
      <c r="G122" s="230">
        <f t="shared" si="23"/>
        <v>115</v>
      </c>
      <c r="H122" s="236">
        <f t="shared" si="24"/>
        <v>25</v>
      </c>
      <c r="I122" s="235">
        <f t="shared" ref="I122:M132" si="31">ROUNDUP(D122*1.9,0)</f>
        <v>5178</v>
      </c>
      <c r="J122" s="230">
        <f t="shared" si="31"/>
        <v>2594</v>
      </c>
      <c r="K122" s="230">
        <f t="shared" si="31"/>
        <v>865</v>
      </c>
      <c r="L122" s="230">
        <f t="shared" si="31"/>
        <v>219</v>
      </c>
      <c r="M122" s="236">
        <f t="shared" si="31"/>
        <v>48</v>
      </c>
      <c r="N122" s="26"/>
      <c r="O122" s="26">
        <f t="shared" si="25"/>
        <v>9304</v>
      </c>
      <c r="P122" s="26">
        <f t="shared" si="26"/>
        <v>0</v>
      </c>
      <c r="Q122" s="26">
        <f t="shared" si="27"/>
        <v>10158</v>
      </c>
      <c r="R122" s="26">
        <f t="shared" si="28"/>
        <v>10585</v>
      </c>
      <c r="S122" s="26">
        <f t="shared" si="29"/>
        <v>10756</v>
      </c>
      <c r="T122" s="1"/>
      <c r="U122" s="67">
        <f>IF(B122=C122,0,IF(S122&lt;&gt;"-",(S122)/Přehled!$A$1,0))</f>
        <v>25.609523809523811</v>
      </c>
    </row>
    <row r="123" spans="1:21" x14ac:dyDescent="0.25">
      <c r="A123" s="233">
        <v>121</v>
      </c>
      <c r="B123" s="235">
        <v>20151</v>
      </c>
      <c r="C123" s="236"/>
      <c r="D123" s="235">
        <v>2755</v>
      </c>
      <c r="E123" s="230">
        <f t="shared" si="21"/>
        <v>1380</v>
      </c>
      <c r="F123" s="230">
        <f t="shared" si="22"/>
        <v>460</v>
      </c>
      <c r="G123" s="230">
        <f t="shared" si="23"/>
        <v>115</v>
      </c>
      <c r="H123" s="236">
        <f t="shared" si="24"/>
        <v>25</v>
      </c>
      <c r="I123" s="235">
        <f t="shared" si="31"/>
        <v>5235</v>
      </c>
      <c r="J123" s="230">
        <f t="shared" si="31"/>
        <v>2622</v>
      </c>
      <c r="K123" s="230">
        <f t="shared" si="31"/>
        <v>874</v>
      </c>
      <c r="L123" s="230">
        <f t="shared" si="31"/>
        <v>219</v>
      </c>
      <c r="M123" s="236">
        <f t="shared" si="31"/>
        <v>48</v>
      </c>
      <c r="N123" s="26"/>
      <c r="O123" s="26">
        <f t="shared" si="25"/>
        <v>9681</v>
      </c>
      <c r="P123" s="26">
        <f t="shared" si="26"/>
        <v>0</v>
      </c>
      <c r="Q123" s="26">
        <f t="shared" si="27"/>
        <v>10546</v>
      </c>
      <c r="R123" s="26">
        <f t="shared" si="28"/>
        <v>10982</v>
      </c>
      <c r="S123" s="26">
        <f t="shared" si="29"/>
        <v>11153</v>
      </c>
      <c r="T123" s="1"/>
      <c r="U123" s="67">
        <f>IF(B123=C123,0,IF(S123&lt;&gt;"-",(S123)/Přehled!$A$1,0))</f>
        <v>26.554761904761904</v>
      </c>
    </row>
    <row r="124" spans="1:21" x14ac:dyDescent="0.25">
      <c r="A124" s="233">
        <v>122</v>
      </c>
      <c r="B124" s="235">
        <v>20655</v>
      </c>
      <c r="C124" s="378"/>
      <c r="D124" s="235">
        <v>2780</v>
      </c>
      <c r="E124" s="230">
        <f t="shared" si="21"/>
        <v>1390</v>
      </c>
      <c r="F124" s="230">
        <f t="shared" si="22"/>
        <v>465</v>
      </c>
      <c r="G124" s="230">
        <f t="shared" si="23"/>
        <v>115</v>
      </c>
      <c r="H124" s="236">
        <f t="shared" si="24"/>
        <v>25</v>
      </c>
      <c r="I124" s="235">
        <f t="shared" si="31"/>
        <v>5282</v>
      </c>
      <c r="J124" s="230">
        <f t="shared" si="31"/>
        <v>2641</v>
      </c>
      <c r="K124" s="230">
        <f t="shared" si="31"/>
        <v>884</v>
      </c>
      <c r="L124" s="230">
        <f t="shared" si="31"/>
        <v>219</v>
      </c>
      <c r="M124" s="236">
        <f t="shared" si="31"/>
        <v>48</v>
      </c>
      <c r="N124" s="26"/>
      <c r="O124" s="26">
        <f t="shared" si="25"/>
        <v>10091</v>
      </c>
      <c r="P124" s="26">
        <f t="shared" si="26"/>
        <v>0</v>
      </c>
      <c r="Q124" s="26">
        <f t="shared" si="27"/>
        <v>10964</v>
      </c>
      <c r="R124" s="26">
        <f t="shared" si="28"/>
        <v>11410</v>
      </c>
      <c r="S124" s="26">
        <f t="shared" si="29"/>
        <v>11581</v>
      </c>
      <c r="T124" s="26"/>
      <c r="U124" s="67">
        <f>IF(B124=C124,0,IF(S124&lt;&gt;"-",(S124)/Přehled!$A$1,0))</f>
        <v>27.573809523809523</v>
      </c>
    </row>
    <row r="125" spans="1:21" x14ac:dyDescent="0.25">
      <c r="A125" s="233">
        <v>123</v>
      </c>
      <c r="B125" s="235">
        <v>21171</v>
      </c>
      <c r="C125" s="378"/>
      <c r="D125" s="235">
        <v>2810</v>
      </c>
      <c r="E125" s="230">
        <f t="shared" si="21"/>
        <v>1405</v>
      </c>
      <c r="F125" s="230">
        <f t="shared" si="22"/>
        <v>470</v>
      </c>
      <c r="G125" s="230">
        <f t="shared" si="23"/>
        <v>120</v>
      </c>
      <c r="H125" s="236">
        <f t="shared" si="24"/>
        <v>25</v>
      </c>
      <c r="I125" s="235">
        <f t="shared" si="31"/>
        <v>5339</v>
      </c>
      <c r="J125" s="230">
        <f t="shared" si="31"/>
        <v>2670</v>
      </c>
      <c r="K125" s="230">
        <f t="shared" si="31"/>
        <v>893</v>
      </c>
      <c r="L125" s="230">
        <f t="shared" si="31"/>
        <v>228</v>
      </c>
      <c r="M125" s="236">
        <f t="shared" si="31"/>
        <v>48</v>
      </c>
      <c r="O125" s="26">
        <f t="shared" si="25"/>
        <v>10493</v>
      </c>
      <c r="P125" s="26">
        <f t="shared" si="26"/>
        <v>0</v>
      </c>
      <c r="Q125" s="26">
        <f t="shared" si="27"/>
        <v>11376</v>
      </c>
      <c r="R125" s="26">
        <f t="shared" si="28"/>
        <v>11813</v>
      </c>
      <c r="S125" s="26">
        <f t="shared" si="29"/>
        <v>11993</v>
      </c>
      <c r="U125" s="67">
        <f>IF(B125=C125,0,IF(S125&lt;&gt;"-",(S125)/Přehled!$A$1,0))</f>
        <v>28.554761904761904</v>
      </c>
    </row>
    <row r="126" spans="1:21" x14ac:dyDescent="0.25">
      <c r="A126" s="233">
        <v>124</v>
      </c>
      <c r="B126" s="235">
        <v>21701</v>
      </c>
      <c r="C126" s="378"/>
      <c r="D126" s="235">
        <v>2835</v>
      </c>
      <c r="E126" s="230">
        <f t="shared" si="21"/>
        <v>1420</v>
      </c>
      <c r="F126" s="230">
        <f t="shared" si="22"/>
        <v>475</v>
      </c>
      <c r="G126" s="230">
        <f t="shared" si="23"/>
        <v>120</v>
      </c>
      <c r="H126" s="236">
        <f t="shared" si="24"/>
        <v>25</v>
      </c>
      <c r="I126" s="235">
        <f t="shared" si="31"/>
        <v>5387</v>
      </c>
      <c r="J126" s="230">
        <f t="shared" si="31"/>
        <v>2698</v>
      </c>
      <c r="K126" s="230">
        <f t="shared" si="31"/>
        <v>903</v>
      </c>
      <c r="L126" s="230">
        <f t="shared" si="31"/>
        <v>228</v>
      </c>
      <c r="M126" s="236">
        <f t="shared" si="31"/>
        <v>48</v>
      </c>
      <c r="O126" s="26">
        <f t="shared" si="25"/>
        <v>10927</v>
      </c>
      <c r="P126" s="26">
        <f t="shared" si="26"/>
        <v>0</v>
      </c>
      <c r="Q126" s="26">
        <f t="shared" si="27"/>
        <v>11810</v>
      </c>
      <c r="R126" s="26">
        <f t="shared" si="28"/>
        <v>12257</v>
      </c>
      <c r="S126" s="26">
        <f t="shared" si="29"/>
        <v>12437</v>
      </c>
      <c r="U126" s="67">
        <f>IF(B126=C126,0,IF(S126&lt;&gt;"-",(S126)/Přehled!$A$1,0))</f>
        <v>29.611904761904761</v>
      </c>
    </row>
    <row r="127" spans="1:21" x14ac:dyDescent="0.25">
      <c r="A127" s="233">
        <v>125</v>
      </c>
      <c r="B127" s="235">
        <v>22243</v>
      </c>
      <c r="C127" s="378"/>
      <c r="D127" s="235">
        <v>2865</v>
      </c>
      <c r="E127" s="230">
        <f t="shared" si="21"/>
        <v>1435</v>
      </c>
      <c r="F127" s="230">
        <f t="shared" si="22"/>
        <v>480</v>
      </c>
      <c r="G127" s="230">
        <f t="shared" si="23"/>
        <v>120</v>
      </c>
      <c r="H127" s="236">
        <f t="shared" si="24"/>
        <v>25</v>
      </c>
      <c r="I127" s="235">
        <f t="shared" si="31"/>
        <v>5444</v>
      </c>
      <c r="J127" s="230">
        <f t="shared" si="31"/>
        <v>2727</v>
      </c>
      <c r="K127" s="230">
        <f t="shared" si="31"/>
        <v>912</v>
      </c>
      <c r="L127" s="230">
        <f t="shared" si="31"/>
        <v>228</v>
      </c>
      <c r="M127" s="236">
        <f t="shared" si="31"/>
        <v>48</v>
      </c>
      <c r="O127" s="26">
        <f t="shared" si="25"/>
        <v>11355</v>
      </c>
      <c r="P127" s="26">
        <f t="shared" si="26"/>
        <v>0</v>
      </c>
      <c r="Q127" s="26">
        <f t="shared" si="27"/>
        <v>12248</v>
      </c>
      <c r="R127" s="26">
        <f t="shared" si="28"/>
        <v>12704</v>
      </c>
      <c r="S127" s="26">
        <f t="shared" si="29"/>
        <v>12884</v>
      </c>
      <c r="U127" s="67">
        <f>IF(B127=C127,0,IF(S127&lt;&gt;"-",(S127)/Přehled!$A$1,0))</f>
        <v>30.676190476190477</v>
      </c>
    </row>
    <row r="128" spans="1:21" x14ac:dyDescent="0.25">
      <c r="A128" s="233">
        <v>126</v>
      </c>
      <c r="B128" s="235">
        <v>22799</v>
      </c>
      <c r="C128" s="378"/>
      <c r="D128" s="235">
        <v>2890</v>
      </c>
      <c r="E128" s="230">
        <f t="shared" si="21"/>
        <v>1445</v>
      </c>
      <c r="F128" s="230">
        <f t="shared" si="22"/>
        <v>480</v>
      </c>
      <c r="G128" s="230">
        <f t="shared" si="23"/>
        <v>120</v>
      </c>
      <c r="H128" s="236">
        <f t="shared" si="24"/>
        <v>25</v>
      </c>
      <c r="I128" s="235">
        <f t="shared" si="31"/>
        <v>5491</v>
      </c>
      <c r="J128" s="230">
        <f t="shared" si="31"/>
        <v>2746</v>
      </c>
      <c r="K128" s="230">
        <f t="shared" si="31"/>
        <v>912</v>
      </c>
      <c r="L128" s="230">
        <f t="shared" si="31"/>
        <v>228</v>
      </c>
      <c r="M128" s="236">
        <f t="shared" si="31"/>
        <v>48</v>
      </c>
      <c r="N128" s="26"/>
      <c r="O128" s="26">
        <f t="shared" si="25"/>
        <v>11817</v>
      </c>
      <c r="P128" s="26">
        <f t="shared" si="26"/>
        <v>0</v>
      </c>
      <c r="Q128" s="26">
        <f t="shared" si="27"/>
        <v>12738</v>
      </c>
      <c r="R128" s="26">
        <f t="shared" si="28"/>
        <v>13194</v>
      </c>
      <c r="S128" s="26">
        <f t="shared" si="29"/>
        <v>13374</v>
      </c>
      <c r="T128" s="26"/>
      <c r="U128" s="67">
        <f>IF(B128=C128,0,IF(S128&lt;&gt;"-",(S128)/Přehled!$A$1,0))</f>
        <v>31.842857142857142</v>
      </c>
    </row>
    <row r="129" spans="1:21" x14ac:dyDescent="0.25">
      <c r="A129" s="233">
        <v>127</v>
      </c>
      <c r="B129" s="235">
        <v>23369</v>
      </c>
      <c r="C129" s="378"/>
      <c r="D129" s="235">
        <v>2920</v>
      </c>
      <c r="E129" s="230">
        <f t="shared" si="21"/>
        <v>1460</v>
      </c>
      <c r="F129" s="230">
        <f t="shared" si="22"/>
        <v>485</v>
      </c>
      <c r="G129" s="230">
        <f t="shared" si="23"/>
        <v>120</v>
      </c>
      <c r="H129" s="236">
        <f t="shared" si="24"/>
        <v>25</v>
      </c>
      <c r="I129" s="235">
        <f t="shared" si="31"/>
        <v>5548</v>
      </c>
      <c r="J129" s="230">
        <f t="shared" si="31"/>
        <v>2774</v>
      </c>
      <c r="K129" s="230">
        <f t="shared" si="31"/>
        <v>922</v>
      </c>
      <c r="L129" s="230">
        <f t="shared" si="31"/>
        <v>228</v>
      </c>
      <c r="M129" s="236">
        <f t="shared" si="31"/>
        <v>48</v>
      </c>
      <c r="O129" s="26">
        <f t="shared" si="25"/>
        <v>12273</v>
      </c>
      <c r="P129" s="26">
        <f t="shared" si="26"/>
        <v>0</v>
      </c>
      <c r="Q129" s="26">
        <f t="shared" si="27"/>
        <v>13203</v>
      </c>
      <c r="R129" s="26">
        <f t="shared" si="28"/>
        <v>13669</v>
      </c>
      <c r="S129" s="26">
        <f t="shared" si="29"/>
        <v>13849</v>
      </c>
      <c r="U129" s="67">
        <f>IF(B129=C129,0,IF(S129&lt;&gt;"-",(S129)/Přehled!$A$1,0))</f>
        <v>32.973809523809521</v>
      </c>
    </row>
    <row r="130" spans="1:21" x14ac:dyDescent="0.25">
      <c r="A130" s="233">
        <v>128</v>
      </c>
      <c r="B130" s="235">
        <v>23953</v>
      </c>
      <c r="C130" s="378"/>
      <c r="D130" s="235">
        <v>2945</v>
      </c>
      <c r="E130" s="230">
        <f t="shared" si="21"/>
        <v>1475</v>
      </c>
      <c r="F130" s="230">
        <f t="shared" si="22"/>
        <v>490</v>
      </c>
      <c r="G130" s="230">
        <f t="shared" si="23"/>
        <v>125</v>
      </c>
      <c r="H130" s="236">
        <f t="shared" si="24"/>
        <v>25</v>
      </c>
      <c r="I130" s="235">
        <f t="shared" si="31"/>
        <v>5596</v>
      </c>
      <c r="J130" s="230">
        <f t="shared" si="31"/>
        <v>2803</v>
      </c>
      <c r="K130" s="230">
        <f t="shared" si="31"/>
        <v>931</v>
      </c>
      <c r="L130" s="230">
        <f t="shared" si="31"/>
        <v>238</v>
      </c>
      <c r="M130" s="236">
        <f t="shared" si="31"/>
        <v>48</v>
      </c>
      <c r="O130" s="26">
        <f t="shared" si="25"/>
        <v>12761</v>
      </c>
      <c r="P130" s="26">
        <f t="shared" si="26"/>
        <v>0</v>
      </c>
      <c r="Q130" s="26">
        <f t="shared" si="27"/>
        <v>13692</v>
      </c>
      <c r="R130" s="26">
        <f t="shared" si="28"/>
        <v>14147</v>
      </c>
      <c r="S130" s="26">
        <f t="shared" si="29"/>
        <v>14337</v>
      </c>
      <c r="U130" s="67">
        <f>IF(B130=C130,0,IF(S130&lt;&gt;"-",(S130)/Přehled!$A$1,0))</f>
        <v>34.135714285714286</v>
      </c>
    </row>
    <row r="131" spans="1:21" x14ac:dyDescent="0.25">
      <c r="A131" s="233">
        <v>129</v>
      </c>
      <c r="B131" s="235">
        <v>24552</v>
      </c>
      <c r="C131" s="378"/>
      <c r="D131" s="235">
        <v>2975</v>
      </c>
      <c r="E131" s="230">
        <f t="shared" si="21"/>
        <v>1490</v>
      </c>
      <c r="F131" s="230">
        <f t="shared" si="22"/>
        <v>495</v>
      </c>
      <c r="G131" s="230">
        <f t="shared" si="23"/>
        <v>125</v>
      </c>
      <c r="H131" s="236">
        <f t="shared" si="24"/>
        <v>25</v>
      </c>
      <c r="I131" s="235">
        <f t="shared" si="31"/>
        <v>5653</v>
      </c>
      <c r="J131" s="230">
        <f t="shared" si="31"/>
        <v>2831</v>
      </c>
      <c r="K131" s="230">
        <f t="shared" si="31"/>
        <v>941</v>
      </c>
      <c r="L131" s="230">
        <f t="shared" si="31"/>
        <v>238</v>
      </c>
      <c r="M131" s="236">
        <f t="shared" si="31"/>
        <v>48</v>
      </c>
      <c r="O131" s="26">
        <f t="shared" si="25"/>
        <v>13246</v>
      </c>
      <c r="P131" s="26">
        <f t="shared" si="26"/>
        <v>0</v>
      </c>
      <c r="Q131" s="26">
        <f t="shared" si="27"/>
        <v>14186</v>
      </c>
      <c r="R131" s="26">
        <f t="shared" si="28"/>
        <v>14651</v>
      </c>
      <c r="S131" s="26">
        <f t="shared" si="29"/>
        <v>14841</v>
      </c>
      <c r="U131" s="67">
        <f>IF(B131=C131,0,IF(S131&lt;&gt;"-",(S131)/Přehled!$A$1,0))</f>
        <v>35.335714285714289</v>
      </c>
    </row>
    <row r="132" spans="1:21" ht="15.75" thickBot="1" x14ac:dyDescent="0.3">
      <c r="A132" s="234">
        <v>130</v>
      </c>
      <c r="B132" s="237">
        <v>25166</v>
      </c>
      <c r="C132" s="379"/>
      <c r="D132" s="237">
        <v>3000</v>
      </c>
      <c r="E132" s="242">
        <f t="shared" ref="E132" si="32">ROUND((D132/2)/5,0)*5</f>
        <v>1500</v>
      </c>
      <c r="F132" s="242">
        <f t="shared" ref="F132" si="33">ROUND((E132/3)/5,0)*5</f>
        <v>500</v>
      </c>
      <c r="G132" s="242">
        <f t="shared" ref="G132" si="34">ROUND((F132/4)/5,0)*5</f>
        <v>125</v>
      </c>
      <c r="H132" s="238">
        <f t="shared" ref="H132" si="35">ROUND((G132/5)/5,0)*5</f>
        <v>25</v>
      </c>
      <c r="I132" s="237">
        <f t="shared" si="31"/>
        <v>5700</v>
      </c>
      <c r="J132" s="242">
        <f t="shared" si="31"/>
        <v>2850</v>
      </c>
      <c r="K132" s="242">
        <f t="shared" si="31"/>
        <v>950</v>
      </c>
      <c r="L132" s="242">
        <f t="shared" si="31"/>
        <v>238</v>
      </c>
      <c r="M132" s="238">
        <f t="shared" si="31"/>
        <v>48</v>
      </c>
      <c r="O132" s="26">
        <f t="shared" ref="O132" si="36">IF((B132-I132)-I132&lt;=0,0,(B132-I132)-I132)</f>
        <v>13766</v>
      </c>
      <c r="P132" s="26">
        <f t="shared" ref="P132" si="37">IF((B132-I132-J132)-J132&lt;=O132,0,IF((B132-I132-J132)-J132&lt;=0,0,(B132-I132-J132)-J132))</f>
        <v>0</v>
      </c>
      <c r="Q132" s="26">
        <f t="shared" ref="Q132" si="38">IF((B132-I132-J132-K132)-K132&lt;=0,0,(B132-I132-J132-K132)-K132)</f>
        <v>14716</v>
      </c>
      <c r="R132" s="26">
        <f t="shared" ref="R132" si="39">IF((B132-I132-J132-K132-L132)-L132&lt;=0,0,(B132-I132-J132-K132-L132)-L132)</f>
        <v>15190</v>
      </c>
      <c r="S132" s="26">
        <f t="shared" ref="S132" si="40">IF(H132=0,IF((B132-I132-J132-K132-L132-M132)-M132&lt;=0,0,(B132-I132-J132-K132-L132-M132)-M132),IF((B132-I132-J132-K132-L132-M132)-M132&lt;=0,"-",(B132-I132-J132-K132-L132-M132)-M132+M132))</f>
        <v>15380</v>
      </c>
      <c r="U132" s="67">
        <f>IF(B132=C132,0,IF(S132&lt;&gt;"-",(S132)/Přehled!$A$1,0))</f>
        <v>36.61904761904762</v>
      </c>
    </row>
  </sheetData>
  <mergeCells count="11">
    <mergeCell ref="U1:U2"/>
    <mergeCell ref="O1:O2"/>
    <mergeCell ref="P1:P2"/>
    <mergeCell ref="Q1:Q2"/>
    <mergeCell ref="R1:R2"/>
    <mergeCell ref="S1:S2"/>
    <mergeCell ref="A1:A2"/>
    <mergeCell ref="B1:B2"/>
    <mergeCell ref="C1:C2"/>
    <mergeCell ref="D1:H1"/>
    <mergeCell ref="I1:M1"/>
  </mergeCells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38"/>
  <sheetViews>
    <sheetView workbookViewId="0">
      <selection activeCell="U3" sqref="U3"/>
    </sheetView>
  </sheetViews>
  <sheetFormatPr defaultRowHeight="15" x14ac:dyDescent="0.25"/>
  <cols>
    <col min="14" max="14" width="3.7109375" customWidth="1"/>
    <col min="15" max="19" width="17.28515625" customWidth="1"/>
    <col min="20" max="20" width="3.7109375" customWidth="1"/>
    <col min="21" max="21" width="17.28515625" customWidth="1"/>
    <col min="24" max="24" width="10.85546875" bestFit="1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100</v>
      </c>
      <c r="C3" s="64"/>
      <c r="D3" s="12">
        <v>10</v>
      </c>
      <c r="E3" s="65">
        <f t="shared" ref="E3:E66" si="0">ROUND((D3/2)/5,0)*5</f>
        <v>5</v>
      </c>
      <c r="F3" s="65">
        <f t="shared" ref="F3:F66" si="1">ROUND((E3/3)/5,0)*5</f>
        <v>0</v>
      </c>
      <c r="G3" s="65">
        <f t="shared" ref="G3:G66" si="2">ROUND((F3/4)/5,0)*5</f>
        <v>0</v>
      </c>
      <c r="H3" s="39">
        <f t="shared" ref="H3:H66" si="3">ROUND((G3/5)/5,0)*5</f>
        <v>0</v>
      </c>
      <c r="I3" s="12">
        <f t="shared" ref="I3:M18" si="4">ROUNDUP(D3*1.9,0)</f>
        <v>19</v>
      </c>
      <c r="J3" s="65">
        <f t="shared" si="4"/>
        <v>10</v>
      </c>
      <c r="K3" s="65">
        <f t="shared" si="4"/>
        <v>0</v>
      </c>
      <c r="L3" s="65">
        <f t="shared" si="4"/>
        <v>0</v>
      </c>
      <c r="M3" s="39">
        <f t="shared" si="4"/>
        <v>0</v>
      </c>
      <c r="N3" s="22"/>
      <c r="O3" s="66">
        <f t="shared" ref="O3:O66" si="5">IF((B3-I3)-I3&lt;=0,0,(B3-I3)-I3)</f>
        <v>62</v>
      </c>
      <c r="P3" s="66">
        <f t="shared" ref="P3:P66" si="6">IF((B3-I3-J3)-J3&lt;=O3,0,IF((B3-I3-J3)-J3&lt;=0,0,(B3-I3-J3)-J3))</f>
        <v>0</v>
      </c>
      <c r="Q3" s="66">
        <f t="shared" ref="Q3:Q66" si="7">IF((B3-I3-J3-K3)-K3&lt;=0,0,(B3-I3-J3-K3)-K3)</f>
        <v>71</v>
      </c>
      <c r="R3" s="66">
        <f t="shared" ref="R3:R66" si="8">IF((B3-I3-J3-K3-L3)-L3&lt;=0,0,(B3-I3-J3-K3-L3)-L3)</f>
        <v>71</v>
      </c>
      <c r="S3" s="66">
        <f t="shared" ref="S3:S66" si="9">IF(H3=0,IF((B3-I3-J3-K3-L3-M3)-M3&lt;=0,0,(B3-I3-J3-K3-L3-M3)-M3),IF((B3-I3-J3-K3-L3-M3)-M3&lt;=0,"-",(B3-I3-J3-K3-L3-M3)-M3+M3))</f>
        <v>71</v>
      </c>
      <c r="T3" s="22"/>
      <c r="U3" s="67">
        <f>IF(B3=C3,0,IF(S3&lt;&gt;"-",(S3)/Přehled!$A$1,0))</f>
        <v>0.16904761904761906</v>
      </c>
    </row>
    <row r="4" spans="1:21" x14ac:dyDescent="0.25">
      <c r="A4" s="68">
        <v>2</v>
      </c>
      <c r="B4" s="69">
        <v>140</v>
      </c>
      <c r="C4" s="70"/>
      <c r="D4" s="11">
        <v>15</v>
      </c>
      <c r="E4" s="6">
        <f t="shared" si="0"/>
        <v>10</v>
      </c>
      <c r="F4" s="6">
        <f t="shared" si="1"/>
        <v>5</v>
      </c>
      <c r="G4" s="6">
        <f t="shared" si="2"/>
        <v>0</v>
      </c>
      <c r="H4" s="31">
        <f t="shared" si="3"/>
        <v>0</v>
      </c>
      <c r="I4" s="11">
        <f t="shared" si="4"/>
        <v>29</v>
      </c>
      <c r="J4" s="6">
        <f t="shared" si="4"/>
        <v>19</v>
      </c>
      <c r="K4" s="6">
        <f t="shared" si="4"/>
        <v>10</v>
      </c>
      <c r="L4" s="6">
        <f t="shared" si="4"/>
        <v>0</v>
      </c>
      <c r="M4" s="31">
        <f t="shared" si="4"/>
        <v>0</v>
      </c>
      <c r="N4" s="22"/>
      <c r="O4" s="66">
        <f t="shared" si="5"/>
        <v>82</v>
      </c>
      <c r="P4" s="66">
        <f t="shared" si="6"/>
        <v>0</v>
      </c>
      <c r="Q4" s="66">
        <f t="shared" si="7"/>
        <v>72</v>
      </c>
      <c r="R4" s="66">
        <f t="shared" si="8"/>
        <v>82</v>
      </c>
      <c r="S4" s="66">
        <f t="shared" si="9"/>
        <v>82</v>
      </c>
      <c r="T4" s="22"/>
      <c r="U4" s="67">
        <f>IF(B4=C4,0,IF(S4&lt;&gt;"-",(S4)/Přehled!$A$1,0))</f>
        <v>0.19523809523809524</v>
      </c>
    </row>
    <row r="5" spans="1:21" x14ac:dyDescent="0.25">
      <c r="A5" s="68">
        <v>3</v>
      </c>
      <c r="B5" s="69">
        <v>280</v>
      </c>
      <c r="C5" s="70"/>
      <c r="D5" s="11">
        <v>30</v>
      </c>
      <c r="E5" s="6">
        <f t="shared" si="0"/>
        <v>15</v>
      </c>
      <c r="F5" s="6">
        <f t="shared" si="1"/>
        <v>5</v>
      </c>
      <c r="G5" s="6">
        <f t="shared" si="2"/>
        <v>0</v>
      </c>
      <c r="H5" s="31">
        <f t="shared" si="3"/>
        <v>0</v>
      </c>
      <c r="I5" s="11">
        <f t="shared" si="4"/>
        <v>57</v>
      </c>
      <c r="J5" s="6">
        <f t="shared" si="4"/>
        <v>29</v>
      </c>
      <c r="K5" s="6">
        <f t="shared" si="4"/>
        <v>10</v>
      </c>
      <c r="L5" s="6">
        <f t="shared" si="4"/>
        <v>0</v>
      </c>
      <c r="M5" s="31">
        <f t="shared" si="4"/>
        <v>0</v>
      </c>
      <c r="N5" s="22"/>
      <c r="O5" s="66">
        <f t="shared" si="5"/>
        <v>166</v>
      </c>
      <c r="P5" s="66">
        <f t="shared" si="6"/>
        <v>0</v>
      </c>
      <c r="Q5" s="66">
        <f t="shared" si="7"/>
        <v>174</v>
      </c>
      <c r="R5" s="66">
        <f t="shared" si="8"/>
        <v>184</v>
      </c>
      <c r="S5" s="66">
        <f t="shared" si="9"/>
        <v>184</v>
      </c>
      <c r="T5" s="22"/>
      <c r="U5" s="67">
        <f>IF(B5=C5,0,IF(S5&lt;&gt;"-",(S5)/Přehled!$A$1,0))</f>
        <v>0.43809523809523809</v>
      </c>
    </row>
    <row r="6" spans="1:21" x14ac:dyDescent="0.25">
      <c r="A6" s="68">
        <v>4</v>
      </c>
      <c r="B6" s="69">
        <v>400</v>
      </c>
      <c r="C6" s="70"/>
      <c r="D6" s="11">
        <v>40</v>
      </c>
      <c r="E6" s="6">
        <f t="shared" si="0"/>
        <v>20</v>
      </c>
      <c r="F6" s="6">
        <f t="shared" si="1"/>
        <v>5</v>
      </c>
      <c r="G6" s="6">
        <f t="shared" si="2"/>
        <v>0</v>
      </c>
      <c r="H6" s="31">
        <f t="shared" si="3"/>
        <v>0</v>
      </c>
      <c r="I6" s="11">
        <f t="shared" si="4"/>
        <v>76</v>
      </c>
      <c r="J6" s="6">
        <f t="shared" si="4"/>
        <v>38</v>
      </c>
      <c r="K6" s="6">
        <f t="shared" si="4"/>
        <v>10</v>
      </c>
      <c r="L6" s="6">
        <f t="shared" si="4"/>
        <v>0</v>
      </c>
      <c r="M6" s="31">
        <f t="shared" si="4"/>
        <v>0</v>
      </c>
      <c r="N6" s="22"/>
      <c r="O6" s="66">
        <f t="shared" si="5"/>
        <v>248</v>
      </c>
      <c r="P6" s="66">
        <f t="shared" si="6"/>
        <v>0</v>
      </c>
      <c r="Q6" s="66">
        <f t="shared" si="7"/>
        <v>266</v>
      </c>
      <c r="R6" s="66">
        <f t="shared" si="8"/>
        <v>276</v>
      </c>
      <c r="S6" s="66">
        <f t="shared" si="9"/>
        <v>276</v>
      </c>
      <c r="T6" s="22"/>
      <c r="U6" s="67">
        <f>IF(B6=C6,0,IF(S6&lt;&gt;"-",(S6)/Přehled!$A$1,0))</f>
        <v>0.65714285714285714</v>
      </c>
    </row>
    <row r="7" spans="1:21" x14ac:dyDescent="0.25">
      <c r="A7" s="68">
        <v>5</v>
      </c>
      <c r="B7" s="69">
        <v>560</v>
      </c>
      <c r="C7" s="70"/>
      <c r="D7" s="11">
        <v>60</v>
      </c>
      <c r="E7" s="6">
        <f t="shared" si="0"/>
        <v>30</v>
      </c>
      <c r="F7" s="6">
        <f t="shared" si="1"/>
        <v>10</v>
      </c>
      <c r="G7" s="6">
        <f t="shared" si="2"/>
        <v>5</v>
      </c>
      <c r="H7" s="31">
        <f t="shared" si="3"/>
        <v>0</v>
      </c>
      <c r="I7" s="11">
        <f t="shared" si="4"/>
        <v>114</v>
      </c>
      <c r="J7" s="6">
        <f t="shared" si="4"/>
        <v>57</v>
      </c>
      <c r="K7" s="6">
        <f t="shared" si="4"/>
        <v>19</v>
      </c>
      <c r="L7" s="6">
        <f t="shared" si="4"/>
        <v>10</v>
      </c>
      <c r="M7" s="31">
        <f t="shared" si="4"/>
        <v>0</v>
      </c>
      <c r="N7" s="22"/>
      <c r="O7" s="66">
        <f t="shared" si="5"/>
        <v>332</v>
      </c>
      <c r="P7" s="66">
        <f t="shared" si="6"/>
        <v>0</v>
      </c>
      <c r="Q7" s="66">
        <f t="shared" si="7"/>
        <v>351</v>
      </c>
      <c r="R7" s="66">
        <f t="shared" si="8"/>
        <v>350</v>
      </c>
      <c r="S7" s="66">
        <f t="shared" si="9"/>
        <v>360</v>
      </c>
      <c r="T7" s="22"/>
      <c r="U7" s="67">
        <f>IF(B7=C7,0,IF(S7&lt;&gt;"-",(S7)/Přehled!$A$1,0))</f>
        <v>0.8571428571428571</v>
      </c>
    </row>
    <row r="8" spans="1:21" x14ac:dyDescent="0.25">
      <c r="A8" s="68">
        <v>6</v>
      </c>
      <c r="B8" s="69">
        <v>700</v>
      </c>
      <c r="C8" s="70"/>
      <c r="D8" s="11">
        <v>70</v>
      </c>
      <c r="E8" s="6">
        <f t="shared" si="0"/>
        <v>35</v>
      </c>
      <c r="F8" s="6">
        <f t="shared" si="1"/>
        <v>10</v>
      </c>
      <c r="G8" s="6">
        <f t="shared" si="2"/>
        <v>5</v>
      </c>
      <c r="H8" s="31">
        <f t="shared" si="3"/>
        <v>0</v>
      </c>
      <c r="I8" s="11">
        <f t="shared" si="4"/>
        <v>133</v>
      </c>
      <c r="J8" s="6">
        <f t="shared" si="4"/>
        <v>67</v>
      </c>
      <c r="K8" s="6">
        <f t="shared" si="4"/>
        <v>19</v>
      </c>
      <c r="L8" s="6">
        <f t="shared" si="4"/>
        <v>10</v>
      </c>
      <c r="M8" s="31">
        <f t="shared" si="4"/>
        <v>0</v>
      </c>
      <c r="N8" s="22"/>
      <c r="O8" s="66">
        <f t="shared" si="5"/>
        <v>434</v>
      </c>
      <c r="P8" s="66">
        <f t="shared" si="6"/>
        <v>0</v>
      </c>
      <c r="Q8" s="66">
        <f t="shared" si="7"/>
        <v>462</v>
      </c>
      <c r="R8" s="66">
        <f t="shared" si="8"/>
        <v>461</v>
      </c>
      <c r="S8" s="66">
        <f t="shared" si="9"/>
        <v>471</v>
      </c>
      <c r="T8" s="22"/>
      <c r="U8" s="67">
        <f>IF(B8=C8,0,IF(S8&lt;&gt;"-",(S8)/Přehled!$A$1,0))</f>
        <v>1.1214285714285714</v>
      </c>
    </row>
    <row r="9" spans="1:21" x14ac:dyDescent="0.25">
      <c r="A9" s="68">
        <v>7</v>
      </c>
      <c r="B9" s="69">
        <v>850</v>
      </c>
      <c r="C9" s="70"/>
      <c r="D9" s="11">
        <v>90</v>
      </c>
      <c r="E9" s="6">
        <f t="shared" si="0"/>
        <v>45</v>
      </c>
      <c r="F9" s="6">
        <f t="shared" si="1"/>
        <v>15</v>
      </c>
      <c r="G9" s="6">
        <f t="shared" si="2"/>
        <v>5</v>
      </c>
      <c r="H9" s="31">
        <f t="shared" si="3"/>
        <v>0</v>
      </c>
      <c r="I9" s="11">
        <f t="shared" si="4"/>
        <v>171</v>
      </c>
      <c r="J9" s="6">
        <f t="shared" si="4"/>
        <v>86</v>
      </c>
      <c r="K9" s="6">
        <f t="shared" si="4"/>
        <v>29</v>
      </c>
      <c r="L9" s="6">
        <f t="shared" si="4"/>
        <v>10</v>
      </c>
      <c r="M9" s="31">
        <f t="shared" si="4"/>
        <v>0</v>
      </c>
      <c r="N9" s="22"/>
      <c r="O9" s="66">
        <f t="shared" si="5"/>
        <v>508</v>
      </c>
      <c r="P9" s="66">
        <f t="shared" si="6"/>
        <v>0</v>
      </c>
      <c r="Q9" s="66">
        <f t="shared" si="7"/>
        <v>535</v>
      </c>
      <c r="R9" s="66">
        <f t="shared" si="8"/>
        <v>544</v>
      </c>
      <c r="S9" s="66">
        <f t="shared" si="9"/>
        <v>554</v>
      </c>
      <c r="T9" s="22"/>
      <c r="U9" s="67">
        <f>IF(B9=C9,0,IF(S9&lt;&gt;"-",(S9)/Přehled!$A$1,0))</f>
        <v>1.319047619047619</v>
      </c>
    </row>
    <row r="10" spans="1:21" x14ac:dyDescent="0.25">
      <c r="A10" s="68">
        <v>8</v>
      </c>
      <c r="B10" s="69">
        <v>1020</v>
      </c>
      <c r="C10" s="70"/>
      <c r="D10" s="11">
        <v>105</v>
      </c>
      <c r="E10" s="6">
        <f t="shared" si="0"/>
        <v>55</v>
      </c>
      <c r="F10" s="6">
        <f t="shared" si="1"/>
        <v>20</v>
      </c>
      <c r="G10" s="6">
        <f t="shared" si="2"/>
        <v>5</v>
      </c>
      <c r="H10" s="31">
        <f t="shared" si="3"/>
        <v>0</v>
      </c>
      <c r="I10" s="11">
        <f t="shared" si="4"/>
        <v>200</v>
      </c>
      <c r="J10" s="6">
        <f t="shared" si="4"/>
        <v>105</v>
      </c>
      <c r="K10" s="6">
        <f t="shared" si="4"/>
        <v>38</v>
      </c>
      <c r="L10" s="6">
        <f t="shared" si="4"/>
        <v>10</v>
      </c>
      <c r="M10" s="31">
        <f t="shared" si="4"/>
        <v>0</v>
      </c>
      <c r="N10" s="22"/>
      <c r="O10" s="66">
        <f t="shared" si="5"/>
        <v>620</v>
      </c>
      <c r="P10" s="66">
        <f t="shared" si="6"/>
        <v>0</v>
      </c>
      <c r="Q10" s="66">
        <f t="shared" si="7"/>
        <v>639</v>
      </c>
      <c r="R10" s="66">
        <f t="shared" si="8"/>
        <v>657</v>
      </c>
      <c r="S10" s="66">
        <f t="shared" si="9"/>
        <v>667</v>
      </c>
      <c r="T10" s="22"/>
      <c r="U10" s="67">
        <f>IF(B10=C10,0,IF(S10&lt;&gt;"-",(S10)/Přehled!$A$1,0))</f>
        <v>1.588095238095238</v>
      </c>
    </row>
    <row r="11" spans="1:21" x14ac:dyDescent="0.25">
      <c r="A11" s="68">
        <v>9</v>
      </c>
      <c r="B11" s="69">
        <v>1180</v>
      </c>
      <c r="C11" s="70"/>
      <c r="D11" s="11">
        <v>120</v>
      </c>
      <c r="E11" s="6">
        <f t="shared" si="0"/>
        <v>60</v>
      </c>
      <c r="F11" s="6">
        <f t="shared" si="1"/>
        <v>20</v>
      </c>
      <c r="G11" s="6">
        <f t="shared" si="2"/>
        <v>5</v>
      </c>
      <c r="H11" s="31">
        <f t="shared" si="3"/>
        <v>0</v>
      </c>
      <c r="I11" s="11">
        <f t="shared" si="4"/>
        <v>228</v>
      </c>
      <c r="J11" s="6">
        <f t="shared" si="4"/>
        <v>114</v>
      </c>
      <c r="K11" s="6">
        <f t="shared" si="4"/>
        <v>38</v>
      </c>
      <c r="L11" s="6">
        <f t="shared" si="4"/>
        <v>10</v>
      </c>
      <c r="M11" s="31">
        <f t="shared" si="4"/>
        <v>0</v>
      </c>
      <c r="N11" s="22"/>
      <c r="O11" s="66">
        <f t="shared" si="5"/>
        <v>724</v>
      </c>
      <c r="P11" s="66">
        <f t="shared" si="6"/>
        <v>0</v>
      </c>
      <c r="Q11" s="66">
        <f t="shared" si="7"/>
        <v>762</v>
      </c>
      <c r="R11" s="66">
        <f t="shared" si="8"/>
        <v>780</v>
      </c>
      <c r="S11" s="66">
        <f t="shared" si="9"/>
        <v>790</v>
      </c>
      <c r="T11" s="22"/>
      <c r="U11" s="67">
        <f>IF(B11=C11,0,IF(S11&lt;&gt;"-",(S11)/Přehled!$A$1,0))</f>
        <v>1.8809523809523809</v>
      </c>
    </row>
    <row r="12" spans="1:21" x14ac:dyDescent="0.25">
      <c r="A12" s="68">
        <v>10</v>
      </c>
      <c r="B12" s="69">
        <v>1350</v>
      </c>
      <c r="C12" s="70"/>
      <c r="D12" s="11">
        <v>135</v>
      </c>
      <c r="E12" s="6">
        <f t="shared" si="0"/>
        <v>70</v>
      </c>
      <c r="F12" s="6">
        <f t="shared" si="1"/>
        <v>25</v>
      </c>
      <c r="G12" s="6">
        <f t="shared" si="2"/>
        <v>5</v>
      </c>
      <c r="H12" s="31">
        <f t="shared" si="3"/>
        <v>0</v>
      </c>
      <c r="I12" s="11">
        <f t="shared" si="4"/>
        <v>257</v>
      </c>
      <c r="J12" s="6">
        <f t="shared" si="4"/>
        <v>133</v>
      </c>
      <c r="K12" s="6">
        <f t="shared" si="4"/>
        <v>48</v>
      </c>
      <c r="L12" s="6">
        <f t="shared" si="4"/>
        <v>10</v>
      </c>
      <c r="M12" s="31">
        <f t="shared" si="4"/>
        <v>0</v>
      </c>
      <c r="N12" s="22"/>
      <c r="O12" s="154">
        <f t="shared" si="5"/>
        <v>836</v>
      </c>
      <c r="P12" s="154">
        <f t="shared" si="6"/>
        <v>0</v>
      </c>
      <c r="Q12" s="154">
        <f t="shared" si="7"/>
        <v>864</v>
      </c>
      <c r="R12" s="154">
        <f t="shared" si="8"/>
        <v>892</v>
      </c>
      <c r="S12" s="154">
        <f t="shared" si="9"/>
        <v>902</v>
      </c>
      <c r="T12" s="73"/>
      <c r="U12" s="67">
        <f>IF(B12=C12,0,IF(S12&lt;&gt;"-",(S12)/Přehled!$A$1,0))</f>
        <v>2.1476190476190475</v>
      </c>
    </row>
    <row r="13" spans="1:21" x14ac:dyDescent="0.25">
      <c r="A13" s="121">
        <v>11</v>
      </c>
      <c r="B13" s="122">
        <v>1384</v>
      </c>
      <c r="C13" s="123"/>
      <c r="D13" s="76">
        <v>155</v>
      </c>
      <c r="E13" s="79">
        <f t="shared" si="0"/>
        <v>80</v>
      </c>
      <c r="F13" s="79">
        <f t="shared" si="1"/>
        <v>25</v>
      </c>
      <c r="G13" s="79">
        <f t="shared" si="2"/>
        <v>5</v>
      </c>
      <c r="H13" s="77">
        <f t="shared" si="3"/>
        <v>0</v>
      </c>
      <c r="I13" s="76">
        <f t="shared" si="4"/>
        <v>295</v>
      </c>
      <c r="J13" s="79">
        <f t="shared" si="4"/>
        <v>152</v>
      </c>
      <c r="K13" s="79">
        <f t="shared" si="4"/>
        <v>48</v>
      </c>
      <c r="L13" s="79">
        <f t="shared" si="4"/>
        <v>10</v>
      </c>
      <c r="M13" s="77">
        <f t="shared" si="4"/>
        <v>0</v>
      </c>
      <c r="N13" s="22"/>
      <c r="O13" s="154">
        <f t="shared" si="5"/>
        <v>794</v>
      </c>
      <c r="P13" s="154">
        <f t="shared" si="6"/>
        <v>0</v>
      </c>
      <c r="Q13" s="154">
        <f t="shared" si="7"/>
        <v>841</v>
      </c>
      <c r="R13" s="154">
        <f t="shared" si="8"/>
        <v>869</v>
      </c>
      <c r="S13" s="154">
        <f t="shared" si="9"/>
        <v>879</v>
      </c>
      <c r="T13" s="73"/>
      <c r="U13" s="67">
        <f>IF(B13=C13,0,IF(S13&lt;&gt;"-",(S13)/Přehled!$A$1,0))</f>
        <v>2.092857142857143</v>
      </c>
    </row>
    <row r="14" spans="1:21" x14ac:dyDescent="0.25">
      <c r="A14" s="68">
        <v>12</v>
      </c>
      <c r="B14" s="69">
        <v>1419</v>
      </c>
      <c r="C14" s="70"/>
      <c r="D14" s="11">
        <v>170</v>
      </c>
      <c r="E14" s="6">
        <f t="shared" si="0"/>
        <v>85</v>
      </c>
      <c r="F14" s="6">
        <f t="shared" si="1"/>
        <v>30</v>
      </c>
      <c r="G14" s="6">
        <f t="shared" si="2"/>
        <v>10</v>
      </c>
      <c r="H14" s="31">
        <f t="shared" si="3"/>
        <v>0</v>
      </c>
      <c r="I14" s="11">
        <f t="shared" si="4"/>
        <v>323</v>
      </c>
      <c r="J14" s="6">
        <f t="shared" si="4"/>
        <v>162</v>
      </c>
      <c r="K14" s="6">
        <f t="shared" si="4"/>
        <v>57</v>
      </c>
      <c r="L14" s="6">
        <f t="shared" si="4"/>
        <v>19</v>
      </c>
      <c r="M14" s="31">
        <f t="shared" si="4"/>
        <v>0</v>
      </c>
      <c r="N14" s="22"/>
      <c r="O14" s="154">
        <f t="shared" si="5"/>
        <v>773</v>
      </c>
      <c r="P14" s="154">
        <f t="shared" si="6"/>
        <v>0</v>
      </c>
      <c r="Q14" s="154">
        <f t="shared" si="7"/>
        <v>820</v>
      </c>
      <c r="R14" s="154">
        <f t="shared" si="8"/>
        <v>839</v>
      </c>
      <c r="S14" s="154">
        <f t="shared" si="9"/>
        <v>858</v>
      </c>
      <c r="T14" s="73"/>
      <c r="U14" s="67">
        <f>IF(B14=C14,0,IF(S14&lt;&gt;"-",(S14)/Přehled!$A$1,0))</f>
        <v>2.0428571428571427</v>
      </c>
    </row>
    <row r="15" spans="1:21" x14ac:dyDescent="0.25">
      <c r="A15" s="68">
        <v>13</v>
      </c>
      <c r="B15" s="11">
        <v>1454</v>
      </c>
      <c r="C15" s="31"/>
      <c r="D15" s="11">
        <v>190</v>
      </c>
      <c r="E15" s="6">
        <f t="shared" si="0"/>
        <v>95</v>
      </c>
      <c r="F15" s="6">
        <f t="shared" si="1"/>
        <v>30</v>
      </c>
      <c r="G15" s="6">
        <f t="shared" si="2"/>
        <v>10</v>
      </c>
      <c r="H15" s="31">
        <f t="shared" si="3"/>
        <v>0</v>
      </c>
      <c r="I15" s="11">
        <f t="shared" si="4"/>
        <v>361</v>
      </c>
      <c r="J15" s="6">
        <f t="shared" si="4"/>
        <v>181</v>
      </c>
      <c r="K15" s="6">
        <f t="shared" si="4"/>
        <v>57</v>
      </c>
      <c r="L15" s="6">
        <f t="shared" si="4"/>
        <v>19</v>
      </c>
      <c r="M15" s="31">
        <f t="shared" si="4"/>
        <v>0</v>
      </c>
      <c r="N15" s="36"/>
      <c r="O15" s="72">
        <f t="shared" si="5"/>
        <v>732</v>
      </c>
      <c r="P15" s="72">
        <f t="shared" si="6"/>
        <v>0</v>
      </c>
      <c r="Q15" s="72">
        <f t="shared" si="7"/>
        <v>798</v>
      </c>
      <c r="R15" s="72">
        <f t="shared" si="8"/>
        <v>817</v>
      </c>
      <c r="S15" s="72">
        <f t="shared" si="9"/>
        <v>836</v>
      </c>
      <c r="T15" s="73"/>
      <c r="U15" s="67">
        <f>IF(B15=C15,0,IF(S15&lt;&gt;"-",(S15)/Přehled!$A$1,0))</f>
        <v>1.9904761904761905</v>
      </c>
    </row>
    <row r="16" spans="1:21" x14ac:dyDescent="0.25">
      <c r="A16" s="68">
        <v>14</v>
      </c>
      <c r="B16" s="76">
        <v>1491</v>
      </c>
      <c r="C16" s="77"/>
      <c r="D16" s="78">
        <v>210</v>
      </c>
      <c r="E16" s="79">
        <f t="shared" si="0"/>
        <v>105</v>
      </c>
      <c r="F16" s="79">
        <f t="shared" si="1"/>
        <v>35</v>
      </c>
      <c r="G16" s="79">
        <f t="shared" si="2"/>
        <v>10</v>
      </c>
      <c r="H16" s="77">
        <f t="shared" si="3"/>
        <v>0</v>
      </c>
      <c r="I16" s="76">
        <f t="shared" si="4"/>
        <v>399</v>
      </c>
      <c r="J16" s="79">
        <f t="shared" si="4"/>
        <v>200</v>
      </c>
      <c r="K16" s="79">
        <f t="shared" si="4"/>
        <v>67</v>
      </c>
      <c r="L16" s="79">
        <f t="shared" si="4"/>
        <v>19</v>
      </c>
      <c r="M16" s="77">
        <f t="shared" si="4"/>
        <v>0</v>
      </c>
      <c r="N16" s="36"/>
      <c r="O16" s="72">
        <f t="shared" si="5"/>
        <v>693</v>
      </c>
      <c r="P16" s="72">
        <f t="shared" si="6"/>
        <v>0</v>
      </c>
      <c r="Q16" s="72">
        <f t="shared" si="7"/>
        <v>758</v>
      </c>
      <c r="R16" s="72">
        <f t="shared" si="8"/>
        <v>787</v>
      </c>
      <c r="S16" s="72">
        <f t="shared" si="9"/>
        <v>806</v>
      </c>
      <c r="T16" s="73"/>
      <c r="U16" s="67">
        <f>IF(B16=C16,0,IF(S16&lt;&gt;"-",(S16)/Přehled!$A$1,0))</f>
        <v>1.9190476190476191</v>
      </c>
    </row>
    <row r="17" spans="1:21" x14ac:dyDescent="0.25">
      <c r="A17" s="68">
        <v>15</v>
      </c>
      <c r="B17" s="11">
        <v>1528</v>
      </c>
      <c r="C17" s="31"/>
      <c r="D17" s="82">
        <v>225</v>
      </c>
      <c r="E17" s="6">
        <f t="shared" si="0"/>
        <v>115</v>
      </c>
      <c r="F17" s="6">
        <f t="shared" si="1"/>
        <v>40</v>
      </c>
      <c r="G17" s="6">
        <f t="shared" si="2"/>
        <v>10</v>
      </c>
      <c r="H17" s="31">
        <f t="shared" si="3"/>
        <v>0</v>
      </c>
      <c r="I17" s="11">
        <f t="shared" si="4"/>
        <v>428</v>
      </c>
      <c r="J17" s="6">
        <f t="shared" si="4"/>
        <v>219</v>
      </c>
      <c r="K17" s="6">
        <f t="shared" si="4"/>
        <v>76</v>
      </c>
      <c r="L17" s="6">
        <f t="shared" si="4"/>
        <v>19</v>
      </c>
      <c r="M17" s="31">
        <f t="shared" si="4"/>
        <v>0</v>
      </c>
      <c r="N17" s="36"/>
      <c r="O17" s="72">
        <f t="shared" si="5"/>
        <v>672</v>
      </c>
      <c r="P17" s="72">
        <f t="shared" si="6"/>
        <v>0</v>
      </c>
      <c r="Q17" s="72">
        <f t="shared" si="7"/>
        <v>729</v>
      </c>
      <c r="R17" s="72">
        <f t="shared" si="8"/>
        <v>767</v>
      </c>
      <c r="S17" s="72">
        <f t="shared" si="9"/>
        <v>786</v>
      </c>
      <c r="T17" s="73"/>
      <c r="U17" s="67">
        <f>IF(B17=C17,0,IF(S17&lt;&gt;"-",(S17)/Přehled!$A$1,0))</f>
        <v>1.8714285714285714</v>
      </c>
    </row>
    <row r="18" spans="1:21" x14ac:dyDescent="0.25">
      <c r="A18" s="68">
        <v>16</v>
      </c>
      <c r="B18" s="11">
        <v>1566</v>
      </c>
      <c r="C18" s="31"/>
      <c r="D18" s="82">
        <v>245</v>
      </c>
      <c r="E18" s="6">
        <f t="shared" si="0"/>
        <v>125</v>
      </c>
      <c r="F18" s="6">
        <f t="shared" si="1"/>
        <v>40</v>
      </c>
      <c r="G18" s="6">
        <f t="shared" si="2"/>
        <v>10</v>
      </c>
      <c r="H18" s="31">
        <f t="shared" si="3"/>
        <v>0</v>
      </c>
      <c r="I18" s="11">
        <f t="shared" si="4"/>
        <v>466</v>
      </c>
      <c r="J18" s="6">
        <f t="shared" si="4"/>
        <v>238</v>
      </c>
      <c r="K18" s="6">
        <f t="shared" si="4"/>
        <v>76</v>
      </c>
      <c r="L18" s="6">
        <f t="shared" si="4"/>
        <v>19</v>
      </c>
      <c r="M18" s="31">
        <f t="shared" si="4"/>
        <v>0</v>
      </c>
      <c r="N18" s="36"/>
      <c r="O18" s="72">
        <f t="shared" si="5"/>
        <v>634</v>
      </c>
      <c r="P18" s="72">
        <f t="shared" si="6"/>
        <v>0</v>
      </c>
      <c r="Q18" s="72">
        <f t="shared" si="7"/>
        <v>710</v>
      </c>
      <c r="R18" s="72">
        <f t="shared" si="8"/>
        <v>748</v>
      </c>
      <c r="S18" s="72">
        <f t="shared" si="9"/>
        <v>767</v>
      </c>
      <c r="T18" s="73"/>
      <c r="U18" s="67">
        <f>IF(B18=C18,0,IF(S18&lt;&gt;"-",(S18)/Přehled!$A$1,0))</f>
        <v>1.8261904761904761</v>
      </c>
    </row>
    <row r="19" spans="1:21" x14ac:dyDescent="0.25">
      <c r="A19" s="68">
        <v>17</v>
      </c>
      <c r="B19" s="11">
        <v>1605</v>
      </c>
      <c r="C19" s="31"/>
      <c r="D19" s="82">
        <v>265</v>
      </c>
      <c r="E19" s="6">
        <f t="shared" si="0"/>
        <v>135</v>
      </c>
      <c r="F19" s="6">
        <f t="shared" si="1"/>
        <v>45</v>
      </c>
      <c r="G19" s="6">
        <f t="shared" si="2"/>
        <v>10</v>
      </c>
      <c r="H19" s="31">
        <f t="shared" si="3"/>
        <v>0</v>
      </c>
      <c r="I19" s="11">
        <f t="shared" ref="I19:M69" si="10">ROUNDUP(D19*1.9,0)</f>
        <v>504</v>
      </c>
      <c r="J19" s="6">
        <f t="shared" si="10"/>
        <v>257</v>
      </c>
      <c r="K19" s="6">
        <f t="shared" si="10"/>
        <v>86</v>
      </c>
      <c r="L19" s="6">
        <f t="shared" si="10"/>
        <v>19</v>
      </c>
      <c r="M19" s="31">
        <f t="shared" si="10"/>
        <v>0</v>
      </c>
      <c r="N19" s="36"/>
      <c r="O19" s="72">
        <f t="shared" si="5"/>
        <v>597</v>
      </c>
      <c r="P19" s="72">
        <f t="shared" si="6"/>
        <v>0</v>
      </c>
      <c r="Q19" s="72">
        <f t="shared" si="7"/>
        <v>672</v>
      </c>
      <c r="R19" s="72">
        <f t="shared" si="8"/>
        <v>720</v>
      </c>
      <c r="S19" s="72">
        <f t="shared" si="9"/>
        <v>739</v>
      </c>
      <c r="T19" s="73"/>
      <c r="U19" s="67">
        <f>IF(B19=C19,0,IF(S19&lt;&gt;"-",(S19)/Přehled!$A$1,0))</f>
        <v>1.7595238095238095</v>
      </c>
    </row>
    <row r="20" spans="1:21" x14ac:dyDescent="0.25">
      <c r="A20" s="68">
        <v>18</v>
      </c>
      <c r="B20" s="11">
        <v>1645</v>
      </c>
      <c r="C20" s="31"/>
      <c r="D20" s="82">
        <v>285</v>
      </c>
      <c r="E20" s="6">
        <f t="shared" si="0"/>
        <v>145</v>
      </c>
      <c r="F20" s="6">
        <f t="shared" si="1"/>
        <v>50</v>
      </c>
      <c r="G20" s="6">
        <f t="shared" si="2"/>
        <v>15</v>
      </c>
      <c r="H20" s="31">
        <f t="shared" si="3"/>
        <v>5</v>
      </c>
      <c r="I20" s="11">
        <f t="shared" si="10"/>
        <v>542</v>
      </c>
      <c r="J20" s="6">
        <f t="shared" si="10"/>
        <v>276</v>
      </c>
      <c r="K20" s="6">
        <f t="shared" si="10"/>
        <v>95</v>
      </c>
      <c r="L20" s="6">
        <f t="shared" si="10"/>
        <v>29</v>
      </c>
      <c r="M20" s="31">
        <f t="shared" si="10"/>
        <v>10</v>
      </c>
      <c r="N20" s="36"/>
      <c r="O20" s="72">
        <f t="shared" si="5"/>
        <v>561</v>
      </c>
      <c r="P20" s="72">
        <f t="shared" si="6"/>
        <v>0</v>
      </c>
      <c r="Q20" s="72">
        <f t="shared" si="7"/>
        <v>637</v>
      </c>
      <c r="R20" s="72">
        <f t="shared" si="8"/>
        <v>674</v>
      </c>
      <c r="S20" s="72">
        <f t="shared" si="9"/>
        <v>693</v>
      </c>
      <c r="T20" s="73"/>
      <c r="U20" s="67">
        <f>IF(B20=C20,0,IF(S20&lt;&gt;"-",(S20)/Přehled!$A$1,0))</f>
        <v>1.65</v>
      </c>
    </row>
    <row r="21" spans="1:21" x14ac:dyDescent="0.25">
      <c r="A21" s="68">
        <v>19</v>
      </c>
      <c r="B21" s="11">
        <v>1686</v>
      </c>
      <c r="C21" s="31"/>
      <c r="D21" s="82">
        <v>305</v>
      </c>
      <c r="E21" s="6">
        <f t="shared" si="0"/>
        <v>155</v>
      </c>
      <c r="F21" s="6">
        <f t="shared" si="1"/>
        <v>50</v>
      </c>
      <c r="G21" s="6">
        <f t="shared" si="2"/>
        <v>15</v>
      </c>
      <c r="H21" s="31">
        <f t="shared" si="3"/>
        <v>5</v>
      </c>
      <c r="I21" s="11">
        <f t="shared" si="10"/>
        <v>580</v>
      </c>
      <c r="J21" s="6">
        <f t="shared" si="10"/>
        <v>295</v>
      </c>
      <c r="K21" s="6">
        <f t="shared" si="10"/>
        <v>95</v>
      </c>
      <c r="L21" s="6">
        <f t="shared" si="10"/>
        <v>29</v>
      </c>
      <c r="M21" s="31">
        <f t="shared" si="10"/>
        <v>10</v>
      </c>
      <c r="N21" s="36"/>
      <c r="O21" s="72">
        <f t="shared" si="5"/>
        <v>526</v>
      </c>
      <c r="P21" s="72">
        <f t="shared" si="6"/>
        <v>0</v>
      </c>
      <c r="Q21" s="72">
        <f t="shared" si="7"/>
        <v>621</v>
      </c>
      <c r="R21" s="72">
        <f t="shared" si="8"/>
        <v>658</v>
      </c>
      <c r="S21" s="72">
        <f t="shared" si="9"/>
        <v>677</v>
      </c>
      <c r="T21" s="73"/>
      <c r="U21" s="67">
        <f>IF(B21=C21,0,IF(S21&lt;&gt;"-",(S21)/Přehled!$A$1,0))</f>
        <v>1.611904761904762</v>
      </c>
    </row>
    <row r="22" spans="1:21" x14ac:dyDescent="0.25">
      <c r="A22" s="68">
        <v>20</v>
      </c>
      <c r="B22" s="11">
        <v>1729</v>
      </c>
      <c r="C22" s="31"/>
      <c r="D22" s="82">
        <v>325</v>
      </c>
      <c r="E22" s="6">
        <f t="shared" si="0"/>
        <v>165</v>
      </c>
      <c r="F22" s="6">
        <f t="shared" si="1"/>
        <v>55</v>
      </c>
      <c r="G22" s="6">
        <f t="shared" si="2"/>
        <v>15</v>
      </c>
      <c r="H22" s="31">
        <f t="shared" si="3"/>
        <v>5</v>
      </c>
      <c r="I22" s="11">
        <f t="shared" si="10"/>
        <v>618</v>
      </c>
      <c r="J22" s="6">
        <f t="shared" si="10"/>
        <v>314</v>
      </c>
      <c r="K22" s="6">
        <f t="shared" si="10"/>
        <v>105</v>
      </c>
      <c r="L22" s="6">
        <f t="shared" si="10"/>
        <v>29</v>
      </c>
      <c r="M22" s="31">
        <f t="shared" si="10"/>
        <v>10</v>
      </c>
      <c r="N22" s="36"/>
      <c r="O22" s="72">
        <f t="shared" si="5"/>
        <v>493</v>
      </c>
      <c r="P22" s="72">
        <f t="shared" si="6"/>
        <v>0</v>
      </c>
      <c r="Q22" s="72">
        <f t="shared" si="7"/>
        <v>587</v>
      </c>
      <c r="R22" s="72">
        <f t="shared" si="8"/>
        <v>634</v>
      </c>
      <c r="S22" s="72">
        <f t="shared" si="9"/>
        <v>653</v>
      </c>
      <c r="T22" s="73"/>
      <c r="U22" s="67">
        <f>IF(B22=C22,0,IF(S22&lt;&gt;"-",(S22)/Přehled!$A$1,0))</f>
        <v>1.5547619047619048</v>
      </c>
    </row>
    <row r="23" spans="1:21" x14ac:dyDescent="0.25">
      <c r="A23" s="121">
        <v>21</v>
      </c>
      <c r="B23" s="51">
        <v>1772</v>
      </c>
      <c r="C23" s="52"/>
      <c r="D23" s="53">
        <v>340</v>
      </c>
      <c r="E23" s="54">
        <f t="shared" si="0"/>
        <v>170</v>
      </c>
      <c r="F23" s="54">
        <f t="shared" si="1"/>
        <v>55</v>
      </c>
      <c r="G23" s="54">
        <f t="shared" si="2"/>
        <v>15</v>
      </c>
      <c r="H23" s="52">
        <f t="shared" si="3"/>
        <v>5</v>
      </c>
      <c r="I23" s="51">
        <f t="shared" si="10"/>
        <v>646</v>
      </c>
      <c r="J23" s="54">
        <f t="shared" si="10"/>
        <v>323</v>
      </c>
      <c r="K23" s="54">
        <f t="shared" si="10"/>
        <v>105</v>
      </c>
      <c r="L23" s="54">
        <f t="shared" si="10"/>
        <v>29</v>
      </c>
      <c r="M23" s="52">
        <f t="shared" si="10"/>
        <v>10</v>
      </c>
      <c r="N23" s="36"/>
      <c r="O23" s="83">
        <f t="shared" si="5"/>
        <v>480</v>
      </c>
      <c r="P23" s="83">
        <f t="shared" si="6"/>
        <v>0</v>
      </c>
      <c r="Q23" s="83">
        <f t="shared" si="7"/>
        <v>593</v>
      </c>
      <c r="R23" s="83">
        <f t="shared" si="8"/>
        <v>640</v>
      </c>
      <c r="S23" s="83">
        <f t="shared" si="9"/>
        <v>659</v>
      </c>
      <c r="T23" s="73"/>
      <c r="U23" s="67">
        <f>IF(B23=C23,0,IF(S23&lt;&gt;"-",(S23)/Přehled!$A$1,0))</f>
        <v>1.569047619047619</v>
      </c>
    </row>
    <row r="24" spans="1:21" x14ac:dyDescent="0.25">
      <c r="A24" s="68">
        <v>22</v>
      </c>
      <c r="B24" s="34">
        <v>1816</v>
      </c>
      <c r="C24" s="7"/>
      <c r="D24" s="56">
        <v>360</v>
      </c>
      <c r="E24" s="41">
        <f t="shared" si="0"/>
        <v>180</v>
      </c>
      <c r="F24" s="41">
        <f t="shared" si="1"/>
        <v>60</v>
      </c>
      <c r="G24" s="41">
        <f t="shared" si="2"/>
        <v>15</v>
      </c>
      <c r="H24" s="7">
        <f t="shared" si="3"/>
        <v>5</v>
      </c>
      <c r="I24" s="34">
        <f t="shared" si="10"/>
        <v>684</v>
      </c>
      <c r="J24" s="41">
        <f t="shared" si="10"/>
        <v>342</v>
      </c>
      <c r="K24" s="41">
        <f t="shared" si="10"/>
        <v>114</v>
      </c>
      <c r="L24" s="41">
        <f t="shared" si="10"/>
        <v>29</v>
      </c>
      <c r="M24" s="7">
        <f t="shared" si="10"/>
        <v>10</v>
      </c>
      <c r="N24" s="36"/>
      <c r="O24" s="83">
        <f t="shared" si="5"/>
        <v>448</v>
      </c>
      <c r="P24" s="83">
        <f t="shared" si="6"/>
        <v>0</v>
      </c>
      <c r="Q24" s="83">
        <f t="shared" si="7"/>
        <v>562</v>
      </c>
      <c r="R24" s="83">
        <f t="shared" si="8"/>
        <v>618</v>
      </c>
      <c r="S24" s="83">
        <f t="shared" si="9"/>
        <v>637</v>
      </c>
      <c r="T24" s="73"/>
      <c r="U24" s="67">
        <f>IF(B24=C24,0,IF(S24&lt;&gt;"-",(S24)/Přehled!$A$1,0))</f>
        <v>1.5166666666666666</v>
      </c>
    </row>
    <row r="25" spans="1:21" x14ac:dyDescent="0.25">
      <c r="A25" s="68">
        <v>23</v>
      </c>
      <c r="B25" s="34">
        <v>1861</v>
      </c>
      <c r="C25" s="7"/>
      <c r="D25" s="56">
        <v>380</v>
      </c>
      <c r="E25" s="41">
        <f t="shared" si="0"/>
        <v>190</v>
      </c>
      <c r="F25" s="41">
        <f t="shared" si="1"/>
        <v>65</v>
      </c>
      <c r="G25" s="41">
        <f t="shared" si="2"/>
        <v>15</v>
      </c>
      <c r="H25" s="7">
        <f t="shared" si="3"/>
        <v>5</v>
      </c>
      <c r="I25" s="34">
        <f t="shared" si="10"/>
        <v>722</v>
      </c>
      <c r="J25" s="41">
        <f t="shared" si="10"/>
        <v>361</v>
      </c>
      <c r="K25" s="41">
        <f t="shared" si="10"/>
        <v>124</v>
      </c>
      <c r="L25" s="41">
        <f t="shared" si="10"/>
        <v>29</v>
      </c>
      <c r="M25" s="7">
        <f t="shared" si="10"/>
        <v>10</v>
      </c>
      <c r="N25" s="36"/>
      <c r="O25" s="83">
        <f t="shared" si="5"/>
        <v>417</v>
      </c>
      <c r="P25" s="83">
        <f t="shared" si="6"/>
        <v>0</v>
      </c>
      <c r="Q25" s="83">
        <f t="shared" si="7"/>
        <v>530</v>
      </c>
      <c r="R25" s="83">
        <f t="shared" si="8"/>
        <v>596</v>
      </c>
      <c r="S25" s="83">
        <f t="shared" si="9"/>
        <v>615</v>
      </c>
      <c r="T25" s="73"/>
      <c r="U25" s="67">
        <f>IF(B25=C25,0,IF(S25&lt;&gt;"-",(S25)/Přehled!$A$1,0))</f>
        <v>1.4642857142857142</v>
      </c>
    </row>
    <row r="26" spans="1:21" x14ac:dyDescent="0.25">
      <c r="A26" s="68">
        <v>24</v>
      </c>
      <c r="B26" s="34">
        <v>1908</v>
      </c>
      <c r="C26" s="7"/>
      <c r="D26" s="56">
        <v>405</v>
      </c>
      <c r="E26" s="41">
        <f t="shared" si="0"/>
        <v>205</v>
      </c>
      <c r="F26" s="41">
        <f t="shared" si="1"/>
        <v>70</v>
      </c>
      <c r="G26" s="41">
        <f t="shared" si="2"/>
        <v>20</v>
      </c>
      <c r="H26" s="7">
        <f t="shared" si="3"/>
        <v>5</v>
      </c>
      <c r="I26" s="34">
        <f t="shared" si="10"/>
        <v>770</v>
      </c>
      <c r="J26" s="41">
        <f t="shared" si="10"/>
        <v>390</v>
      </c>
      <c r="K26" s="41">
        <f t="shared" si="10"/>
        <v>133</v>
      </c>
      <c r="L26" s="41">
        <f t="shared" si="10"/>
        <v>38</v>
      </c>
      <c r="M26" s="7">
        <f t="shared" si="10"/>
        <v>10</v>
      </c>
      <c r="N26" s="36"/>
      <c r="O26" s="83">
        <f t="shared" si="5"/>
        <v>368</v>
      </c>
      <c r="P26" s="83">
        <f t="shared" si="6"/>
        <v>0</v>
      </c>
      <c r="Q26" s="83">
        <f t="shared" si="7"/>
        <v>482</v>
      </c>
      <c r="R26" s="83">
        <f t="shared" si="8"/>
        <v>539</v>
      </c>
      <c r="S26" s="83">
        <f t="shared" si="9"/>
        <v>567</v>
      </c>
      <c r="T26" s="73"/>
      <c r="U26" s="67">
        <f>IF(B26=C26,0,IF(S26&lt;&gt;"-",(S26)/Přehled!$A$1,0))</f>
        <v>1.35</v>
      </c>
    </row>
    <row r="27" spans="1:21" x14ac:dyDescent="0.25">
      <c r="A27" s="68">
        <v>25</v>
      </c>
      <c r="B27" s="34">
        <v>1956</v>
      </c>
      <c r="C27" s="7"/>
      <c r="D27" s="56">
        <v>425</v>
      </c>
      <c r="E27" s="41">
        <f t="shared" si="0"/>
        <v>215</v>
      </c>
      <c r="F27" s="41">
        <f t="shared" si="1"/>
        <v>70</v>
      </c>
      <c r="G27" s="41">
        <f t="shared" si="2"/>
        <v>20</v>
      </c>
      <c r="H27" s="7">
        <f t="shared" si="3"/>
        <v>5</v>
      </c>
      <c r="I27" s="34">
        <f t="shared" si="10"/>
        <v>808</v>
      </c>
      <c r="J27" s="41">
        <f t="shared" si="10"/>
        <v>409</v>
      </c>
      <c r="K27" s="41">
        <f t="shared" si="10"/>
        <v>133</v>
      </c>
      <c r="L27" s="41">
        <f t="shared" si="10"/>
        <v>38</v>
      </c>
      <c r="M27" s="7">
        <f t="shared" si="10"/>
        <v>10</v>
      </c>
      <c r="N27" s="36"/>
      <c r="O27" s="83">
        <f t="shared" si="5"/>
        <v>340</v>
      </c>
      <c r="P27" s="83">
        <f t="shared" si="6"/>
        <v>0</v>
      </c>
      <c r="Q27" s="83">
        <f t="shared" si="7"/>
        <v>473</v>
      </c>
      <c r="R27" s="83">
        <f t="shared" si="8"/>
        <v>530</v>
      </c>
      <c r="S27" s="83">
        <f t="shared" si="9"/>
        <v>558</v>
      </c>
      <c r="T27" s="73"/>
      <c r="U27" s="67">
        <f>IF(B27=C27,0,IF(S27&lt;&gt;"-",(S27)/Přehled!$A$1,0))</f>
        <v>1.3285714285714285</v>
      </c>
    </row>
    <row r="28" spans="1:21" x14ac:dyDescent="0.25">
      <c r="A28" s="68">
        <v>26</v>
      </c>
      <c r="B28" s="34">
        <v>2005</v>
      </c>
      <c r="C28" s="7"/>
      <c r="D28" s="56">
        <v>445</v>
      </c>
      <c r="E28" s="41">
        <f t="shared" si="0"/>
        <v>225</v>
      </c>
      <c r="F28" s="41">
        <f t="shared" si="1"/>
        <v>75</v>
      </c>
      <c r="G28" s="41">
        <f t="shared" si="2"/>
        <v>20</v>
      </c>
      <c r="H28" s="7">
        <f t="shared" si="3"/>
        <v>5</v>
      </c>
      <c r="I28" s="34">
        <f t="shared" si="10"/>
        <v>846</v>
      </c>
      <c r="J28" s="41">
        <f t="shared" si="10"/>
        <v>428</v>
      </c>
      <c r="K28" s="41">
        <f t="shared" si="10"/>
        <v>143</v>
      </c>
      <c r="L28" s="41">
        <f t="shared" si="10"/>
        <v>38</v>
      </c>
      <c r="M28" s="7">
        <f t="shared" si="10"/>
        <v>10</v>
      </c>
      <c r="N28" s="36"/>
      <c r="O28" s="83">
        <f t="shared" si="5"/>
        <v>313</v>
      </c>
      <c r="P28" s="83">
        <f t="shared" si="6"/>
        <v>0</v>
      </c>
      <c r="Q28" s="83">
        <f t="shared" si="7"/>
        <v>445</v>
      </c>
      <c r="R28" s="83">
        <f t="shared" si="8"/>
        <v>512</v>
      </c>
      <c r="S28" s="83">
        <f t="shared" si="9"/>
        <v>540</v>
      </c>
      <c r="T28" s="73"/>
      <c r="U28" s="67">
        <f>IF(B28=C28,0,IF(S28&lt;&gt;"-",(S28)/Přehled!$A$1,0))</f>
        <v>1.2857142857142858</v>
      </c>
    </row>
    <row r="29" spans="1:21" x14ac:dyDescent="0.25">
      <c r="A29" s="68">
        <v>27</v>
      </c>
      <c r="B29" s="34">
        <v>2055</v>
      </c>
      <c r="C29" s="7"/>
      <c r="D29" s="56">
        <v>465</v>
      </c>
      <c r="E29" s="41">
        <f t="shared" si="0"/>
        <v>235</v>
      </c>
      <c r="F29" s="41">
        <f t="shared" si="1"/>
        <v>80</v>
      </c>
      <c r="G29" s="41">
        <f t="shared" si="2"/>
        <v>20</v>
      </c>
      <c r="H29" s="7">
        <f t="shared" si="3"/>
        <v>5</v>
      </c>
      <c r="I29" s="34">
        <f t="shared" si="10"/>
        <v>884</v>
      </c>
      <c r="J29" s="41">
        <f t="shared" si="10"/>
        <v>447</v>
      </c>
      <c r="K29" s="41">
        <f t="shared" si="10"/>
        <v>152</v>
      </c>
      <c r="L29" s="41">
        <f t="shared" si="10"/>
        <v>38</v>
      </c>
      <c r="M29" s="7">
        <f t="shared" si="10"/>
        <v>10</v>
      </c>
      <c r="N29" s="36"/>
      <c r="O29" s="83">
        <f t="shared" si="5"/>
        <v>287</v>
      </c>
      <c r="P29" s="83">
        <f t="shared" si="6"/>
        <v>0</v>
      </c>
      <c r="Q29" s="83">
        <f t="shared" si="7"/>
        <v>420</v>
      </c>
      <c r="R29" s="83">
        <f t="shared" si="8"/>
        <v>496</v>
      </c>
      <c r="S29" s="83">
        <f t="shared" si="9"/>
        <v>524</v>
      </c>
      <c r="T29" s="73"/>
      <c r="U29" s="67">
        <f>IF(B29=C29,0,IF(S29&lt;&gt;"-",(S29)/Přehled!$A$1,0))</f>
        <v>1.2476190476190476</v>
      </c>
    </row>
    <row r="30" spans="1:21" x14ac:dyDescent="0.25">
      <c r="A30" s="68">
        <v>28</v>
      </c>
      <c r="B30" s="34">
        <v>2106</v>
      </c>
      <c r="C30" s="7"/>
      <c r="D30" s="56">
        <v>485</v>
      </c>
      <c r="E30" s="41">
        <f t="shared" si="0"/>
        <v>245</v>
      </c>
      <c r="F30" s="41">
        <f t="shared" si="1"/>
        <v>80</v>
      </c>
      <c r="G30" s="41">
        <f t="shared" si="2"/>
        <v>20</v>
      </c>
      <c r="H30" s="7">
        <f t="shared" si="3"/>
        <v>5</v>
      </c>
      <c r="I30" s="34">
        <f t="shared" si="10"/>
        <v>922</v>
      </c>
      <c r="J30" s="41">
        <f t="shared" si="10"/>
        <v>466</v>
      </c>
      <c r="K30" s="41">
        <f t="shared" si="10"/>
        <v>152</v>
      </c>
      <c r="L30" s="41">
        <f t="shared" si="10"/>
        <v>38</v>
      </c>
      <c r="M30" s="7">
        <f t="shared" si="10"/>
        <v>10</v>
      </c>
      <c r="N30" s="36"/>
      <c r="O30" s="83">
        <f t="shared" si="5"/>
        <v>262</v>
      </c>
      <c r="P30" s="83">
        <f t="shared" si="6"/>
        <v>0</v>
      </c>
      <c r="Q30" s="83">
        <f t="shared" si="7"/>
        <v>414</v>
      </c>
      <c r="R30" s="83">
        <f t="shared" si="8"/>
        <v>490</v>
      </c>
      <c r="S30" s="83">
        <f t="shared" si="9"/>
        <v>518</v>
      </c>
      <c r="T30" s="73"/>
      <c r="U30" s="67">
        <f>IF(B30=C30,0,IF(S30&lt;&gt;"-",(S30)/Přehled!$A$1,0))</f>
        <v>1.2333333333333334</v>
      </c>
    </row>
    <row r="31" spans="1:21" x14ac:dyDescent="0.25">
      <c r="A31" s="68">
        <v>29</v>
      </c>
      <c r="B31" s="34">
        <v>2159</v>
      </c>
      <c r="C31" s="7"/>
      <c r="D31" s="56">
        <v>505</v>
      </c>
      <c r="E31" s="41">
        <f t="shared" si="0"/>
        <v>255</v>
      </c>
      <c r="F31" s="41">
        <f t="shared" si="1"/>
        <v>85</v>
      </c>
      <c r="G31" s="41">
        <f t="shared" si="2"/>
        <v>20</v>
      </c>
      <c r="H31" s="7">
        <f t="shared" si="3"/>
        <v>5</v>
      </c>
      <c r="I31" s="34">
        <f t="shared" si="10"/>
        <v>960</v>
      </c>
      <c r="J31" s="41">
        <f t="shared" si="10"/>
        <v>485</v>
      </c>
      <c r="K31" s="41">
        <f t="shared" si="10"/>
        <v>162</v>
      </c>
      <c r="L31" s="41">
        <f t="shared" si="10"/>
        <v>38</v>
      </c>
      <c r="M31" s="7">
        <f t="shared" si="10"/>
        <v>10</v>
      </c>
      <c r="N31" s="36"/>
      <c r="O31" s="83">
        <f t="shared" si="5"/>
        <v>239</v>
      </c>
      <c r="P31" s="83">
        <f t="shared" si="6"/>
        <v>0</v>
      </c>
      <c r="Q31" s="83">
        <f t="shared" si="7"/>
        <v>390</v>
      </c>
      <c r="R31" s="83">
        <f t="shared" si="8"/>
        <v>476</v>
      </c>
      <c r="S31" s="83">
        <f t="shared" si="9"/>
        <v>504</v>
      </c>
      <c r="T31" s="73"/>
      <c r="U31" s="67">
        <f>IF(B31=C31,0,IF(S31&lt;&gt;"-",(S31)/Přehled!$A$1,0))</f>
        <v>1.2</v>
      </c>
    </row>
    <row r="32" spans="1:21" x14ac:dyDescent="0.25">
      <c r="A32" s="68">
        <v>30</v>
      </c>
      <c r="B32" s="34">
        <v>2213</v>
      </c>
      <c r="C32" s="7"/>
      <c r="D32" s="56">
        <v>530</v>
      </c>
      <c r="E32" s="41">
        <f t="shared" si="0"/>
        <v>265</v>
      </c>
      <c r="F32" s="41">
        <f t="shared" si="1"/>
        <v>90</v>
      </c>
      <c r="G32" s="41">
        <f t="shared" si="2"/>
        <v>25</v>
      </c>
      <c r="H32" s="7">
        <f t="shared" si="3"/>
        <v>5</v>
      </c>
      <c r="I32" s="34">
        <f t="shared" si="10"/>
        <v>1007</v>
      </c>
      <c r="J32" s="41">
        <f t="shared" si="10"/>
        <v>504</v>
      </c>
      <c r="K32" s="41">
        <f t="shared" si="10"/>
        <v>171</v>
      </c>
      <c r="L32" s="41">
        <f t="shared" si="10"/>
        <v>48</v>
      </c>
      <c r="M32" s="7">
        <f t="shared" si="10"/>
        <v>10</v>
      </c>
      <c r="N32" s="36"/>
      <c r="O32" s="83">
        <f t="shared" si="5"/>
        <v>199</v>
      </c>
      <c r="P32" s="83">
        <f t="shared" si="6"/>
        <v>0</v>
      </c>
      <c r="Q32" s="83">
        <f t="shared" si="7"/>
        <v>360</v>
      </c>
      <c r="R32" s="83">
        <f t="shared" si="8"/>
        <v>435</v>
      </c>
      <c r="S32" s="83">
        <f t="shared" si="9"/>
        <v>473</v>
      </c>
      <c r="T32" s="73"/>
      <c r="U32" s="67">
        <f>IF(B32=C32,0,IF(S32&lt;&gt;"-",(S32)/Přehled!$A$1,0))</f>
        <v>1.1261904761904762</v>
      </c>
    </row>
    <row r="33" spans="1:21" x14ac:dyDescent="0.25">
      <c r="A33" s="121">
        <v>31</v>
      </c>
      <c r="B33" s="51">
        <v>2268</v>
      </c>
      <c r="C33" s="52"/>
      <c r="D33" s="53">
        <v>550</v>
      </c>
      <c r="E33" s="54">
        <f t="shared" si="0"/>
        <v>275</v>
      </c>
      <c r="F33" s="54">
        <f t="shared" si="1"/>
        <v>90</v>
      </c>
      <c r="G33" s="54">
        <f t="shared" si="2"/>
        <v>25</v>
      </c>
      <c r="H33" s="52">
        <f t="shared" si="3"/>
        <v>5</v>
      </c>
      <c r="I33" s="51">
        <f t="shared" si="10"/>
        <v>1045</v>
      </c>
      <c r="J33" s="54">
        <f t="shared" si="10"/>
        <v>523</v>
      </c>
      <c r="K33" s="54">
        <f t="shared" si="10"/>
        <v>171</v>
      </c>
      <c r="L33" s="54">
        <f t="shared" si="10"/>
        <v>48</v>
      </c>
      <c r="M33" s="52">
        <f t="shared" si="10"/>
        <v>10</v>
      </c>
      <c r="N33" s="36"/>
      <c r="O33" s="83">
        <f t="shared" si="5"/>
        <v>178</v>
      </c>
      <c r="P33" s="83">
        <f t="shared" si="6"/>
        <v>0</v>
      </c>
      <c r="Q33" s="83">
        <f t="shared" si="7"/>
        <v>358</v>
      </c>
      <c r="R33" s="83">
        <f t="shared" si="8"/>
        <v>433</v>
      </c>
      <c r="S33" s="83">
        <f t="shared" si="9"/>
        <v>471</v>
      </c>
      <c r="T33" s="73"/>
      <c r="U33" s="67">
        <f>IF(B33=C33,0,IF(S33&lt;&gt;"-",(S33)/Přehled!$A$1,0))</f>
        <v>1.1214285714285714</v>
      </c>
    </row>
    <row r="34" spans="1:21" x14ac:dyDescent="0.25">
      <c r="A34" s="68">
        <v>32</v>
      </c>
      <c r="B34" s="34">
        <v>2325</v>
      </c>
      <c r="C34" s="7"/>
      <c r="D34" s="56">
        <v>570</v>
      </c>
      <c r="E34" s="41">
        <f t="shared" si="0"/>
        <v>285</v>
      </c>
      <c r="F34" s="41">
        <f t="shared" si="1"/>
        <v>95</v>
      </c>
      <c r="G34" s="41">
        <f t="shared" si="2"/>
        <v>25</v>
      </c>
      <c r="H34" s="7">
        <f t="shared" si="3"/>
        <v>5</v>
      </c>
      <c r="I34" s="34">
        <f t="shared" si="10"/>
        <v>1083</v>
      </c>
      <c r="J34" s="41">
        <f t="shared" si="10"/>
        <v>542</v>
      </c>
      <c r="K34" s="41">
        <f t="shared" si="10"/>
        <v>181</v>
      </c>
      <c r="L34" s="41">
        <f t="shared" si="10"/>
        <v>48</v>
      </c>
      <c r="M34" s="7">
        <f t="shared" si="10"/>
        <v>10</v>
      </c>
      <c r="N34" s="36"/>
      <c r="O34" s="83">
        <f t="shared" si="5"/>
        <v>159</v>
      </c>
      <c r="P34" s="83">
        <f t="shared" si="6"/>
        <v>0</v>
      </c>
      <c r="Q34" s="83">
        <f t="shared" si="7"/>
        <v>338</v>
      </c>
      <c r="R34" s="83">
        <f t="shared" si="8"/>
        <v>423</v>
      </c>
      <c r="S34" s="83">
        <f t="shared" si="9"/>
        <v>461</v>
      </c>
      <c r="T34" s="73"/>
      <c r="U34" s="67">
        <f>IF(B34=C34,0,IF(S34&lt;&gt;"-",(S34)/Přehled!$A$1,0))</f>
        <v>1.0976190476190477</v>
      </c>
    </row>
    <row r="35" spans="1:21" x14ac:dyDescent="0.25">
      <c r="A35" s="68">
        <v>33</v>
      </c>
      <c r="B35" s="34">
        <v>2383</v>
      </c>
      <c r="C35" s="7"/>
      <c r="D35" s="56">
        <v>595</v>
      </c>
      <c r="E35" s="41">
        <f t="shared" si="0"/>
        <v>300</v>
      </c>
      <c r="F35" s="41">
        <f t="shared" si="1"/>
        <v>100</v>
      </c>
      <c r="G35" s="41">
        <f t="shared" si="2"/>
        <v>25</v>
      </c>
      <c r="H35" s="7">
        <f t="shared" si="3"/>
        <v>5</v>
      </c>
      <c r="I35" s="34">
        <f t="shared" si="10"/>
        <v>1131</v>
      </c>
      <c r="J35" s="41">
        <f t="shared" si="10"/>
        <v>570</v>
      </c>
      <c r="K35" s="41">
        <f t="shared" si="10"/>
        <v>190</v>
      </c>
      <c r="L35" s="41">
        <f t="shared" si="10"/>
        <v>48</v>
      </c>
      <c r="M35" s="7">
        <f t="shared" si="10"/>
        <v>10</v>
      </c>
      <c r="N35" s="36"/>
      <c r="O35" s="83">
        <f t="shared" si="5"/>
        <v>121</v>
      </c>
      <c r="P35" s="83">
        <f t="shared" si="6"/>
        <v>0</v>
      </c>
      <c r="Q35" s="83">
        <f t="shared" si="7"/>
        <v>302</v>
      </c>
      <c r="R35" s="83">
        <f t="shared" si="8"/>
        <v>396</v>
      </c>
      <c r="S35" s="83">
        <f t="shared" si="9"/>
        <v>434</v>
      </c>
      <c r="T35" s="73"/>
      <c r="U35" s="67">
        <f>IF(B35=C35,0,IF(S35&lt;&gt;"-",(S35)/Přehled!$A$1,0))</f>
        <v>1.0333333333333334</v>
      </c>
    </row>
    <row r="36" spans="1:21" x14ac:dyDescent="0.25">
      <c r="A36" s="68">
        <v>34</v>
      </c>
      <c r="B36" s="34">
        <v>2442</v>
      </c>
      <c r="C36" s="7"/>
      <c r="D36" s="56">
        <v>615</v>
      </c>
      <c r="E36" s="41">
        <f t="shared" si="0"/>
        <v>310</v>
      </c>
      <c r="F36" s="41">
        <f t="shared" si="1"/>
        <v>105</v>
      </c>
      <c r="G36" s="41">
        <f t="shared" si="2"/>
        <v>25</v>
      </c>
      <c r="H36" s="7">
        <f t="shared" si="3"/>
        <v>5</v>
      </c>
      <c r="I36" s="34">
        <f t="shared" si="10"/>
        <v>1169</v>
      </c>
      <c r="J36" s="41">
        <f t="shared" si="10"/>
        <v>589</v>
      </c>
      <c r="K36" s="41">
        <f t="shared" si="10"/>
        <v>200</v>
      </c>
      <c r="L36" s="41">
        <f t="shared" si="10"/>
        <v>48</v>
      </c>
      <c r="M36" s="7">
        <f t="shared" si="10"/>
        <v>10</v>
      </c>
      <c r="N36" s="36"/>
      <c r="O36" s="83">
        <f t="shared" si="5"/>
        <v>104</v>
      </c>
      <c r="P36" s="83">
        <f t="shared" si="6"/>
        <v>0</v>
      </c>
      <c r="Q36" s="83">
        <f t="shared" si="7"/>
        <v>284</v>
      </c>
      <c r="R36" s="83">
        <f t="shared" si="8"/>
        <v>388</v>
      </c>
      <c r="S36" s="83">
        <f t="shared" si="9"/>
        <v>426</v>
      </c>
      <c r="T36" s="73"/>
      <c r="U36" s="67">
        <f>IF(B36=C36,0,IF(S36&lt;&gt;"-",(S36)/Přehled!$A$1,0))</f>
        <v>1.0142857142857142</v>
      </c>
    </row>
    <row r="37" spans="1:21" x14ac:dyDescent="0.25">
      <c r="A37" s="68">
        <v>35</v>
      </c>
      <c r="B37" s="34">
        <v>2503</v>
      </c>
      <c r="C37" s="7"/>
      <c r="D37" s="56">
        <v>635</v>
      </c>
      <c r="E37" s="41">
        <f t="shared" si="0"/>
        <v>320</v>
      </c>
      <c r="F37" s="41">
        <f t="shared" si="1"/>
        <v>105</v>
      </c>
      <c r="G37" s="41">
        <f t="shared" si="2"/>
        <v>25</v>
      </c>
      <c r="H37" s="7">
        <f t="shared" si="3"/>
        <v>5</v>
      </c>
      <c r="I37" s="34">
        <f t="shared" si="10"/>
        <v>1207</v>
      </c>
      <c r="J37" s="41">
        <f t="shared" si="10"/>
        <v>608</v>
      </c>
      <c r="K37" s="41">
        <f t="shared" si="10"/>
        <v>200</v>
      </c>
      <c r="L37" s="41">
        <f t="shared" si="10"/>
        <v>48</v>
      </c>
      <c r="M37" s="7">
        <f t="shared" si="10"/>
        <v>10</v>
      </c>
      <c r="N37" s="36"/>
      <c r="O37" s="83">
        <f t="shared" si="5"/>
        <v>89</v>
      </c>
      <c r="P37" s="83">
        <f t="shared" si="6"/>
        <v>0</v>
      </c>
      <c r="Q37" s="83">
        <f t="shared" si="7"/>
        <v>288</v>
      </c>
      <c r="R37" s="83">
        <f t="shared" si="8"/>
        <v>392</v>
      </c>
      <c r="S37" s="83">
        <f t="shared" si="9"/>
        <v>430</v>
      </c>
      <c r="T37" s="73"/>
      <c r="U37" s="67">
        <f>IF(B37=C37,0,IF(S37&lt;&gt;"-",(S37)/Přehled!$A$1,0))</f>
        <v>1.0238095238095237</v>
      </c>
    </row>
    <row r="38" spans="1:21" x14ac:dyDescent="0.25">
      <c r="A38" s="68">
        <v>36</v>
      </c>
      <c r="B38" s="34">
        <v>2566</v>
      </c>
      <c r="C38" s="7"/>
      <c r="D38" s="56">
        <v>660</v>
      </c>
      <c r="E38" s="41">
        <f t="shared" si="0"/>
        <v>330</v>
      </c>
      <c r="F38" s="41">
        <f t="shared" si="1"/>
        <v>110</v>
      </c>
      <c r="G38" s="41">
        <f t="shared" si="2"/>
        <v>30</v>
      </c>
      <c r="H38" s="7">
        <f t="shared" si="3"/>
        <v>5</v>
      </c>
      <c r="I38" s="34">
        <f t="shared" si="10"/>
        <v>1254</v>
      </c>
      <c r="J38" s="41">
        <f t="shared" si="10"/>
        <v>627</v>
      </c>
      <c r="K38" s="41">
        <f t="shared" si="10"/>
        <v>209</v>
      </c>
      <c r="L38" s="41">
        <f t="shared" si="10"/>
        <v>57</v>
      </c>
      <c r="M38" s="7">
        <f t="shared" si="10"/>
        <v>10</v>
      </c>
      <c r="N38" s="36"/>
      <c r="O38" s="83">
        <f t="shared" si="5"/>
        <v>58</v>
      </c>
      <c r="P38" s="83">
        <f t="shared" si="6"/>
        <v>0</v>
      </c>
      <c r="Q38" s="83">
        <f t="shared" si="7"/>
        <v>267</v>
      </c>
      <c r="R38" s="83">
        <f t="shared" si="8"/>
        <v>362</v>
      </c>
      <c r="S38" s="83">
        <f t="shared" si="9"/>
        <v>409</v>
      </c>
      <c r="T38" s="73"/>
      <c r="U38" s="67">
        <f>IF(B38=C38,0,IF(S38&lt;&gt;"-",(S38)/Přehled!$A$1,0))</f>
        <v>0.97380952380952379</v>
      </c>
    </row>
    <row r="39" spans="1:21" x14ac:dyDescent="0.25">
      <c r="A39" s="68">
        <v>37</v>
      </c>
      <c r="B39" s="34">
        <v>2630</v>
      </c>
      <c r="C39" s="7"/>
      <c r="D39" s="56">
        <v>680</v>
      </c>
      <c r="E39" s="41">
        <f t="shared" si="0"/>
        <v>340</v>
      </c>
      <c r="F39" s="41">
        <f t="shared" si="1"/>
        <v>115</v>
      </c>
      <c r="G39" s="41">
        <f t="shared" si="2"/>
        <v>30</v>
      </c>
      <c r="H39" s="7">
        <f t="shared" si="3"/>
        <v>5</v>
      </c>
      <c r="I39" s="34">
        <f t="shared" si="10"/>
        <v>1292</v>
      </c>
      <c r="J39" s="41">
        <f t="shared" si="10"/>
        <v>646</v>
      </c>
      <c r="K39" s="41">
        <f t="shared" si="10"/>
        <v>219</v>
      </c>
      <c r="L39" s="41">
        <f t="shared" si="10"/>
        <v>57</v>
      </c>
      <c r="M39" s="7">
        <f t="shared" si="10"/>
        <v>10</v>
      </c>
      <c r="N39" s="36"/>
      <c r="O39" s="83">
        <f t="shared" si="5"/>
        <v>46</v>
      </c>
      <c r="P39" s="83">
        <f t="shared" si="6"/>
        <v>0</v>
      </c>
      <c r="Q39" s="83">
        <f t="shared" si="7"/>
        <v>254</v>
      </c>
      <c r="R39" s="83">
        <f t="shared" si="8"/>
        <v>359</v>
      </c>
      <c r="S39" s="83">
        <f t="shared" si="9"/>
        <v>406</v>
      </c>
      <c r="T39" s="73"/>
      <c r="U39" s="67">
        <f>IF(B39=C39,0,IF(S39&lt;&gt;"-",(S39)/Přehled!$A$1,0))</f>
        <v>0.96666666666666667</v>
      </c>
    </row>
    <row r="40" spans="1:21" x14ac:dyDescent="0.25">
      <c r="A40" s="68">
        <v>38</v>
      </c>
      <c r="B40" s="34">
        <v>2696</v>
      </c>
      <c r="C40" s="7"/>
      <c r="D40" s="56">
        <v>705</v>
      </c>
      <c r="E40" s="41">
        <f t="shared" si="0"/>
        <v>355</v>
      </c>
      <c r="F40" s="41">
        <f t="shared" si="1"/>
        <v>120</v>
      </c>
      <c r="G40" s="41">
        <f t="shared" si="2"/>
        <v>30</v>
      </c>
      <c r="H40" s="7">
        <f t="shared" si="3"/>
        <v>5</v>
      </c>
      <c r="I40" s="34">
        <f t="shared" si="10"/>
        <v>1340</v>
      </c>
      <c r="J40" s="41">
        <f t="shared" si="10"/>
        <v>675</v>
      </c>
      <c r="K40" s="41">
        <f t="shared" si="10"/>
        <v>228</v>
      </c>
      <c r="L40" s="41">
        <f t="shared" si="10"/>
        <v>57</v>
      </c>
      <c r="M40" s="7">
        <f t="shared" si="10"/>
        <v>10</v>
      </c>
      <c r="N40" s="36"/>
      <c r="O40" s="83">
        <f t="shared" si="5"/>
        <v>16</v>
      </c>
      <c r="P40" s="83">
        <f t="shared" si="6"/>
        <v>0</v>
      </c>
      <c r="Q40" s="83">
        <f t="shared" si="7"/>
        <v>225</v>
      </c>
      <c r="R40" s="83">
        <f t="shared" si="8"/>
        <v>339</v>
      </c>
      <c r="S40" s="83">
        <f t="shared" si="9"/>
        <v>386</v>
      </c>
      <c r="T40" s="73"/>
      <c r="U40" s="67">
        <f>IF(B40=C40,0,IF(S40&lt;&gt;"-",(S40)/Přehled!$A$1,0))</f>
        <v>0.919047619047619</v>
      </c>
    </row>
    <row r="41" spans="1:21" x14ac:dyDescent="0.25">
      <c r="A41" s="68">
        <v>39</v>
      </c>
      <c r="B41" s="34">
        <v>2763</v>
      </c>
      <c r="C41" s="7"/>
      <c r="D41" s="56">
        <v>725</v>
      </c>
      <c r="E41" s="41">
        <f t="shared" si="0"/>
        <v>365</v>
      </c>
      <c r="F41" s="41">
        <f t="shared" si="1"/>
        <v>120</v>
      </c>
      <c r="G41" s="41">
        <f t="shared" si="2"/>
        <v>30</v>
      </c>
      <c r="H41" s="7">
        <f t="shared" si="3"/>
        <v>5</v>
      </c>
      <c r="I41" s="34">
        <f t="shared" si="10"/>
        <v>1378</v>
      </c>
      <c r="J41" s="41">
        <f t="shared" si="10"/>
        <v>694</v>
      </c>
      <c r="K41" s="41">
        <f t="shared" si="10"/>
        <v>228</v>
      </c>
      <c r="L41" s="41">
        <f t="shared" si="10"/>
        <v>57</v>
      </c>
      <c r="M41" s="7">
        <f t="shared" si="10"/>
        <v>10</v>
      </c>
      <c r="N41" s="36"/>
      <c r="O41" s="83">
        <f t="shared" si="5"/>
        <v>7</v>
      </c>
      <c r="P41" s="83">
        <f t="shared" si="6"/>
        <v>0</v>
      </c>
      <c r="Q41" s="83">
        <f t="shared" si="7"/>
        <v>235</v>
      </c>
      <c r="R41" s="83">
        <f t="shared" si="8"/>
        <v>349</v>
      </c>
      <c r="S41" s="83">
        <f t="shared" si="9"/>
        <v>396</v>
      </c>
      <c r="T41" s="73"/>
      <c r="U41" s="67">
        <f>IF(B41=C41,0,IF(S41&lt;&gt;"-",(S41)/Přehled!$A$1,0))</f>
        <v>0.94285714285714284</v>
      </c>
    </row>
    <row r="42" spans="1:21" x14ac:dyDescent="0.25">
      <c r="A42" s="68">
        <v>40</v>
      </c>
      <c r="B42" s="34">
        <v>2832</v>
      </c>
      <c r="C42" s="7"/>
      <c r="D42" s="56">
        <v>750</v>
      </c>
      <c r="E42" s="41">
        <f t="shared" si="0"/>
        <v>375</v>
      </c>
      <c r="F42" s="41">
        <f t="shared" si="1"/>
        <v>125</v>
      </c>
      <c r="G42" s="41">
        <f t="shared" si="2"/>
        <v>30</v>
      </c>
      <c r="H42" s="7">
        <f t="shared" si="3"/>
        <v>5</v>
      </c>
      <c r="I42" s="34">
        <f t="shared" si="10"/>
        <v>1425</v>
      </c>
      <c r="J42" s="41">
        <f t="shared" si="10"/>
        <v>713</v>
      </c>
      <c r="K42" s="41">
        <f t="shared" si="10"/>
        <v>238</v>
      </c>
      <c r="L42" s="41">
        <f t="shared" si="10"/>
        <v>57</v>
      </c>
      <c r="M42" s="7">
        <f t="shared" si="10"/>
        <v>10</v>
      </c>
      <c r="N42" s="36"/>
      <c r="O42" s="83">
        <f t="shared" si="5"/>
        <v>0</v>
      </c>
      <c r="P42" s="83">
        <f t="shared" si="6"/>
        <v>0</v>
      </c>
      <c r="Q42" s="83">
        <f t="shared" si="7"/>
        <v>218</v>
      </c>
      <c r="R42" s="83">
        <f t="shared" si="8"/>
        <v>342</v>
      </c>
      <c r="S42" s="83">
        <f t="shared" si="9"/>
        <v>389</v>
      </c>
      <c r="T42" s="73"/>
      <c r="U42" s="67">
        <f>IF(B42=C42,0,IF(S42&lt;&gt;"-",(S42)/Přehled!$A$1,0))</f>
        <v>0.92619047619047623</v>
      </c>
    </row>
    <row r="43" spans="1:21" x14ac:dyDescent="0.25">
      <c r="A43" s="121">
        <v>41</v>
      </c>
      <c r="B43" s="51">
        <v>2903</v>
      </c>
      <c r="C43" s="52"/>
      <c r="D43" s="53">
        <v>770</v>
      </c>
      <c r="E43" s="54">
        <f t="shared" si="0"/>
        <v>385</v>
      </c>
      <c r="F43" s="54">
        <f t="shared" si="1"/>
        <v>130</v>
      </c>
      <c r="G43" s="54">
        <f t="shared" si="2"/>
        <v>35</v>
      </c>
      <c r="H43" s="52">
        <f t="shared" si="3"/>
        <v>5</v>
      </c>
      <c r="I43" s="51">
        <f t="shared" si="10"/>
        <v>1463</v>
      </c>
      <c r="J43" s="54">
        <f t="shared" si="10"/>
        <v>732</v>
      </c>
      <c r="K43" s="54">
        <f t="shared" si="10"/>
        <v>247</v>
      </c>
      <c r="L43" s="54">
        <f t="shared" si="10"/>
        <v>67</v>
      </c>
      <c r="M43" s="52">
        <f t="shared" si="10"/>
        <v>10</v>
      </c>
      <c r="N43" s="36"/>
      <c r="O43" s="83">
        <f t="shared" si="5"/>
        <v>0</v>
      </c>
      <c r="P43" s="83">
        <f t="shared" si="6"/>
        <v>0</v>
      </c>
      <c r="Q43" s="83">
        <f t="shared" si="7"/>
        <v>214</v>
      </c>
      <c r="R43" s="83">
        <f t="shared" si="8"/>
        <v>327</v>
      </c>
      <c r="S43" s="83">
        <f t="shared" si="9"/>
        <v>384</v>
      </c>
      <c r="T43" s="73"/>
      <c r="U43" s="67">
        <f>IF(B43=C43,0,IF(S43&lt;&gt;"-",(S43)/Přehled!$A$1,0))</f>
        <v>0.91428571428571426</v>
      </c>
    </row>
    <row r="44" spans="1:21" x14ac:dyDescent="0.25">
      <c r="A44" s="68">
        <v>42</v>
      </c>
      <c r="B44" s="34">
        <v>2976</v>
      </c>
      <c r="C44" s="7"/>
      <c r="D44" s="56">
        <v>795</v>
      </c>
      <c r="E44" s="41">
        <f t="shared" si="0"/>
        <v>400</v>
      </c>
      <c r="F44" s="41">
        <f t="shared" si="1"/>
        <v>135</v>
      </c>
      <c r="G44" s="41">
        <f t="shared" si="2"/>
        <v>35</v>
      </c>
      <c r="H44" s="7">
        <f t="shared" si="3"/>
        <v>5</v>
      </c>
      <c r="I44" s="34">
        <f t="shared" si="10"/>
        <v>1511</v>
      </c>
      <c r="J44" s="41">
        <f t="shared" si="10"/>
        <v>760</v>
      </c>
      <c r="K44" s="41">
        <f t="shared" si="10"/>
        <v>257</v>
      </c>
      <c r="L44" s="41">
        <f t="shared" si="10"/>
        <v>67</v>
      </c>
      <c r="M44" s="7">
        <f t="shared" si="10"/>
        <v>10</v>
      </c>
      <c r="N44" s="36"/>
      <c r="O44" s="83">
        <f t="shared" si="5"/>
        <v>0</v>
      </c>
      <c r="P44" s="83">
        <f t="shared" si="6"/>
        <v>0</v>
      </c>
      <c r="Q44" s="83">
        <f t="shared" si="7"/>
        <v>191</v>
      </c>
      <c r="R44" s="83">
        <f t="shared" si="8"/>
        <v>314</v>
      </c>
      <c r="S44" s="83">
        <f t="shared" si="9"/>
        <v>371</v>
      </c>
      <c r="T44" s="73"/>
      <c r="U44" s="67">
        <f>IF(B44=C44,0,IF(S44&lt;&gt;"-",(S44)/Přehled!$A$1,0))</f>
        <v>0.8833333333333333</v>
      </c>
    </row>
    <row r="45" spans="1:21" x14ac:dyDescent="0.25">
      <c r="A45" s="68">
        <v>43</v>
      </c>
      <c r="B45" s="34">
        <v>3050</v>
      </c>
      <c r="C45" s="7"/>
      <c r="D45" s="56">
        <v>820</v>
      </c>
      <c r="E45" s="41">
        <f t="shared" si="0"/>
        <v>410</v>
      </c>
      <c r="F45" s="41">
        <f t="shared" si="1"/>
        <v>135</v>
      </c>
      <c r="G45" s="41">
        <f t="shared" si="2"/>
        <v>35</v>
      </c>
      <c r="H45" s="7">
        <f t="shared" si="3"/>
        <v>5</v>
      </c>
      <c r="I45" s="34">
        <f t="shared" si="10"/>
        <v>1558</v>
      </c>
      <c r="J45" s="41">
        <f t="shared" si="10"/>
        <v>779</v>
      </c>
      <c r="K45" s="41">
        <f t="shared" si="10"/>
        <v>257</v>
      </c>
      <c r="L45" s="41">
        <f t="shared" si="10"/>
        <v>67</v>
      </c>
      <c r="M45" s="7">
        <f t="shared" si="10"/>
        <v>10</v>
      </c>
      <c r="N45" s="36"/>
      <c r="O45" s="83">
        <f t="shared" si="5"/>
        <v>0</v>
      </c>
      <c r="P45" s="83">
        <f t="shared" si="6"/>
        <v>0</v>
      </c>
      <c r="Q45" s="83">
        <f t="shared" si="7"/>
        <v>199</v>
      </c>
      <c r="R45" s="83">
        <f t="shared" si="8"/>
        <v>322</v>
      </c>
      <c r="S45" s="83">
        <f t="shared" si="9"/>
        <v>379</v>
      </c>
      <c r="T45" s="73"/>
      <c r="U45" s="67">
        <f>IF(B45=C45,0,IF(S45&lt;&gt;"-",(S45)/Přehled!$A$1,0))</f>
        <v>0.90238095238095239</v>
      </c>
    </row>
    <row r="46" spans="1:21" x14ac:dyDescent="0.25">
      <c r="A46" s="68">
        <v>44</v>
      </c>
      <c r="B46" s="34">
        <v>3126</v>
      </c>
      <c r="C46" s="7"/>
      <c r="D46" s="56">
        <v>840</v>
      </c>
      <c r="E46" s="41">
        <f t="shared" si="0"/>
        <v>420</v>
      </c>
      <c r="F46" s="41">
        <f t="shared" si="1"/>
        <v>140</v>
      </c>
      <c r="G46" s="41">
        <f t="shared" si="2"/>
        <v>35</v>
      </c>
      <c r="H46" s="7">
        <f t="shared" si="3"/>
        <v>5</v>
      </c>
      <c r="I46" s="34">
        <f t="shared" si="10"/>
        <v>1596</v>
      </c>
      <c r="J46" s="41">
        <f t="shared" si="10"/>
        <v>798</v>
      </c>
      <c r="K46" s="41">
        <f t="shared" si="10"/>
        <v>266</v>
      </c>
      <c r="L46" s="41">
        <f t="shared" si="10"/>
        <v>67</v>
      </c>
      <c r="M46" s="7">
        <f t="shared" si="10"/>
        <v>10</v>
      </c>
      <c r="N46" s="36"/>
      <c r="O46" s="83">
        <f t="shared" si="5"/>
        <v>0</v>
      </c>
      <c r="P46" s="83">
        <f t="shared" si="6"/>
        <v>0</v>
      </c>
      <c r="Q46" s="83">
        <f t="shared" si="7"/>
        <v>200</v>
      </c>
      <c r="R46" s="83">
        <f t="shared" si="8"/>
        <v>332</v>
      </c>
      <c r="S46" s="83">
        <f t="shared" si="9"/>
        <v>389</v>
      </c>
      <c r="T46" s="73"/>
      <c r="U46" s="67">
        <f>IF(B46=C46,0,IF(S46&lt;&gt;"-",(S46)/Přehled!$A$1,0))</f>
        <v>0.92619047619047623</v>
      </c>
    </row>
    <row r="47" spans="1:21" x14ac:dyDescent="0.25">
      <c r="A47" s="68">
        <v>45</v>
      </c>
      <c r="B47" s="34">
        <v>3204</v>
      </c>
      <c r="C47" s="7"/>
      <c r="D47" s="56">
        <v>865</v>
      </c>
      <c r="E47" s="41">
        <f t="shared" si="0"/>
        <v>435</v>
      </c>
      <c r="F47" s="41">
        <f t="shared" si="1"/>
        <v>145</v>
      </c>
      <c r="G47" s="41">
        <f t="shared" si="2"/>
        <v>35</v>
      </c>
      <c r="H47" s="7">
        <f t="shared" si="3"/>
        <v>5</v>
      </c>
      <c r="I47" s="34">
        <f t="shared" si="10"/>
        <v>1644</v>
      </c>
      <c r="J47" s="41">
        <f t="shared" si="10"/>
        <v>827</v>
      </c>
      <c r="K47" s="41">
        <f t="shared" si="10"/>
        <v>276</v>
      </c>
      <c r="L47" s="41">
        <f t="shared" si="10"/>
        <v>67</v>
      </c>
      <c r="M47" s="7">
        <f t="shared" si="10"/>
        <v>10</v>
      </c>
      <c r="N47" s="36"/>
      <c r="O47" s="83">
        <f t="shared" si="5"/>
        <v>0</v>
      </c>
      <c r="P47" s="83">
        <f t="shared" si="6"/>
        <v>0</v>
      </c>
      <c r="Q47" s="83">
        <f t="shared" si="7"/>
        <v>181</v>
      </c>
      <c r="R47" s="83">
        <f t="shared" si="8"/>
        <v>323</v>
      </c>
      <c r="S47" s="83">
        <f t="shared" si="9"/>
        <v>380</v>
      </c>
      <c r="T47" s="73"/>
      <c r="U47" s="67">
        <f>IF(B47=C47,0,IF(S47&lt;&gt;"-",(S47)/Přehled!$A$1,0))</f>
        <v>0.90476190476190477</v>
      </c>
    </row>
    <row r="48" spans="1:21" x14ac:dyDescent="0.25">
      <c r="A48" s="68">
        <v>46</v>
      </c>
      <c r="B48" s="34">
        <v>3284</v>
      </c>
      <c r="C48" s="7"/>
      <c r="D48" s="56">
        <v>890</v>
      </c>
      <c r="E48" s="41">
        <f t="shared" si="0"/>
        <v>445</v>
      </c>
      <c r="F48" s="41">
        <f t="shared" si="1"/>
        <v>150</v>
      </c>
      <c r="G48" s="41">
        <f t="shared" si="2"/>
        <v>40</v>
      </c>
      <c r="H48" s="7">
        <f t="shared" si="3"/>
        <v>10</v>
      </c>
      <c r="I48" s="34">
        <f t="shared" si="10"/>
        <v>1691</v>
      </c>
      <c r="J48" s="41">
        <f t="shared" si="10"/>
        <v>846</v>
      </c>
      <c r="K48" s="41">
        <f t="shared" si="10"/>
        <v>285</v>
      </c>
      <c r="L48" s="41">
        <f t="shared" si="10"/>
        <v>76</v>
      </c>
      <c r="M48" s="7">
        <f t="shared" si="10"/>
        <v>19</v>
      </c>
      <c r="N48" s="36"/>
      <c r="O48" s="83">
        <f t="shared" si="5"/>
        <v>0</v>
      </c>
      <c r="P48" s="83">
        <f t="shared" si="6"/>
        <v>0</v>
      </c>
      <c r="Q48" s="83">
        <f t="shared" si="7"/>
        <v>177</v>
      </c>
      <c r="R48" s="83">
        <f t="shared" si="8"/>
        <v>310</v>
      </c>
      <c r="S48" s="83">
        <f t="shared" si="9"/>
        <v>367</v>
      </c>
      <c r="T48" s="73"/>
      <c r="U48" s="67">
        <f>IF(B48=C48,0,IF(S48&lt;&gt;"-",(S48)/Přehled!$A$1,0))</f>
        <v>0.87380952380952381</v>
      </c>
    </row>
    <row r="49" spans="1:21" x14ac:dyDescent="0.25">
      <c r="A49" s="68">
        <v>47</v>
      </c>
      <c r="B49" s="34">
        <v>3367</v>
      </c>
      <c r="C49" s="7"/>
      <c r="D49" s="56">
        <v>910</v>
      </c>
      <c r="E49" s="41">
        <f t="shared" si="0"/>
        <v>455</v>
      </c>
      <c r="F49" s="41">
        <f t="shared" si="1"/>
        <v>150</v>
      </c>
      <c r="G49" s="41">
        <f t="shared" si="2"/>
        <v>40</v>
      </c>
      <c r="H49" s="7">
        <f t="shared" si="3"/>
        <v>10</v>
      </c>
      <c r="I49" s="34">
        <f t="shared" si="10"/>
        <v>1729</v>
      </c>
      <c r="J49" s="41">
        <f t="shared" si="10"/>
        <v>865</v>
      </c>
      <c r="K49" s="41">
        <f t="shared" si="10"/>
        <v>285</v>
      </c>
      <c r="L49" s="41">
        <f t="shared" si="10"/>
        <v>76</v>
      </c>
      <c r="M49" s="7">
        <f t="shared" si="10"/>
        <v>19</v>
      </c>
      <c r="N49" s="36"/>
      <c r="O49" s="83">
        <f t="shared" si="5"/>
        <v>0</v>
      </c>
      <c r="P49" s="83">
        <f t="shared" si="6"/>
        <v>0</v>
      </c>
      <c r="Q49" s="83">
        <f t="shared" si="7"/>
        <v>203</v>
      </c>
      <c r="R49" s="83">
        <f t="shared" si="8"/>
        <v>336</v>
      </c>
      <c r="S49" s="83">
        <f t="shared" si="9"/>
        <v>393</v>
      </c>
      <c r="T49" s="73"/>
      <c r="U49" s="67">
        <f>IF(B49=C49,0,IF(S49&lt;&gt;"-",(S49)/Přehled!$A$1,0))</f>
        <v>0.93571428571428572</v>
      </c>
    </row>
    <row r="50" spans="1:21" x14ac:dyDescent="0.25">
      <c r="A50" s="68">
        <v>48</v>
      </c>
      <c r="B50" s="34">
        <v>3451</v>
      </c>
      <c r="C50" s="7"/>
      <c r="D50" s="56">
        <v>935</v>
      </c>
      <c r="E50" s="41">
        <f t="shared" si="0"/>
        <v>470</v>
      </c>
      <c r="F50" s="41">
        <f t="shared" si="1"/>
        <v>155</v>
      </c>
      <c r="G50" s="41">
        <f t="shared" si="2"/>
        <v>40</v>
      </c>
      <c r="H50" s="7">
        <f t="shared" si="3"/>
        <v>10</v>
      </c>
      <c r="I50" s="34">
        <f t="shared" si="10"/>
        <v>1777</v>
      </c>
      <c r="J50" s="41">
        <f t="shared" si="10"/>
        <v>893</v>
      </c>
      <c r="K50" s="41">
        <f t="shared" si="10"/>
        <v>295</v>
      </c>
      <c r="L50" s="41">
        <f t="shared" si="10"/>
        <v>76</v>
      </c>
      <c r="M50" s="7">
        <f t="shared" si="10"/>
        <v>19</v>
      </c>
      <c r="N50" s="36"/>
      <c r="O50" s="83">
        <f t="shared" si="5"/>
        <v>0</v>
      </c>
      <c r="P50" s="83">
        <f t="shared" si="6"/>
        <v>0</v>
      </c>
      <c r="Q50" s="83">
        <f t="shared" si="7"/>
        <v>191</v>
      </c>
      <c r="R50" s="83">
        <f t="shared" si="8"/>
        <v>334</v>
      </c>
      <c r="S50" s="83">
        <f t="shared" si="9"/>
        <v>391</v>
      </c>
      <c r="T50" s="73"/>
      <c r="U50" s="67">
        <f>IF(B50=C50,0,IF(S50&lt;&gt;"-",(S50)/Přehled!$A$1,0))</f>
        <v>0.93095238095238098</v>
      </c>
    </row>
    <row r="51" spans="1:21" x14ac:dyDescent="0.25">
      <c r="A51" s="68">
        <v>49</v>
      </c>
      <c r="B51" s="34">
        <v>3537</v>
      </c>
      <c r="C51" s="7"/>
      <c r="D51" s="56">
        <v>960</v>
      </c>
      <c r="E51" s="41">
        <f t="shared" si="0"/>
        <v>480</v>
      </c>
      <c r="F51" s="41">
        <f t="shared" si="1"/>
        <v>160</v>
      </c>
      <c r="G51" s="41">
        <f t="shared" si="2"/>
        <v>40</v>
      </c>
      <c r="H51" s="7">
        <f t="shared" si="3"/>
        <v>10</v>
      </c>
      <c r="I51" s="34">
        <f t="shared" si="10"/>
        <v>1824</v>
      </c>
      <c r="J51" s="41">
        <f t="shared" si="10"/>
        <v>912</v>
      </c>
      <c r="K51" s="41">
        <f t="shared" si="10"/>
        <v>304</v>
      </c>
      <c r="L51" s="41">
        <f t="shared" si="10"/>
        <v>76</v>
      </c>
      <c r="M51" s="7">
        <f t="shared" si="10"/>
        <v>19</v>
      </c>
      <c r="N51" s="36"/>
      <c r="O51" s="83">
        <f t="shared" si="5"/>
        <v>0</v>
      </c>
      <c r="P51" s="83">
        <f t="shared" si="6"/>
        <v>0</v>
      </c>
      <c r="Q51" s="83">
        <f t="shared" si="7"/>
        <v>193</v>
      </c>
      <c r="R51" s="83">
        <f t="shared" si="8"/>
        <v>345</v>
      </c>
      <c r="S51" s="83">
        <f t="shared" si="9"/>
        <v>402</v>
      </c>
      <c r="T51" s="73"/>
      <c r="U51" s="67">
        <f>IF(B51=C51,0,IF(S51&lt;&gt;"-",(S51)/Přehled!$A$1,0))</f>
        <v>0.95714285714285718</v>
      </c>
    </row>
    <row r="52" spans="1:21" x14ac:dyDescent="0.25">
      <c r="A52" s="68">
        <v>50</v>
      </c>
      <c r="B52" s="34">
        <v>3625</v>
      </c>
      <c r="C52" s="7"/>
      <c r="D52" s="56">
        <v>980</v>
      </c>
      <c r="E52" s="41">
        <f t="shared" si="0"/>
        <v>490</v>
      </c>
      <c r="F52" s="41">
        <f t="shared" si="1"/>
        <v>165</v>
      </c>
      <c r="G52" s="41">
        <f t="shared" si="2"/>
        <v>40</v>
      </c>
      <c r="H52" s="7">
        <f t="shared" si="3"/>
        <v>10</v>
      </c>
      <c r="I52" s="34">
        <f t="shared" si="10"/>
        <v>1862</v>
      </c>
      <c r="J52" s="41">
        <f t="shared" si="10"/>
        <v>931</v>
      </c>
      <c r="K52" s="41">
        <f t="shared" si="10"/>
        <v>314</v>
      </c>
      <c r="L52" s="41">
        <f t="shared" si="10"/>
        <v>76</v>
      </c>
      <c r="M52" s="7">
        <f t="shared" si="10"/>
        <v>19</v>
      </c>
      <c r="N52" s="36"/>
      <c r="O52" s="83">
        <f t="shared" si="5"/>
        <v>0</v>
      </c>
      <c r="P52" s="83">
        <f t="shared" si="6"/>
        <v>0</v>
      </c>
      <c r="Q52" s="83">
        <f t="shared" si="7"/>
        <v>204</v>
      </c>
      <c r="R52" s="83">
        <f t="shared" si="8"/>
        <v>366</v>
      </c>
      <c r="S52" s="83">
        <f t="shared" si="9"/>
        <v>423</v>
      </c>
      <c r="T52" s="73"/>
      <c r="U52" s="67">
        <f>IF(B52=C52,0,IF(S52&lt;&gt;"-",(S52)/Přehled!$A$1,0))</f>
        <v>1.0071428571428571</v>
      </c>
    </row>
    <row r="53" spans="1:21" x14ac:dyDescent="0.25">
      <c r="A53" s="121">
        <v>51</v>
      </c>
      <c r="B53" s="51">
        <v>3716</v>
      </c>
      <c r="C53" s="52"/>
      <c r="D53" s="53">
        <v>1005</v>
      </c>
      <c r="E53" s="54">
        <f t="shared" si="0"/>
        <v>505</v>
      </c>
      <c r="F53" s="54">
        <f t="shared" si="1"/>
        <v>170</v>
      </c>
      <c r="G53" s="54">
        <f t="shared" si="2"/>
        <v>45</v>
      </c>
      <c r="H53" s="52">
        <f t="shared" si="3"/>
        <v>10</v>
      </c>
      <c r="I53" s="51">
        <f t="shared" si="10"/>
        <v>1910</v>
      </c>
      <c r="J53" s="54">
        <f t="shared" si="10"/>
        <v>960</v>
      </c>
      <c r="K53" s="54">
        <f t="shared" si="10"/>
        <v>323</v>
      </c>
      <c r="L53" s="54">
        <f t="shared" si="10"/>
        <v>86</v>
      </c>
      <c r="M53" s="52">
        <f t="shared" si="10"/>
        <v>19</v>
      </c>
      <c r="N53" s="36"/>
      <c r="O53" s="83">
        <f t="shared" si="5"/>
        <v>0</v>
      </c>
      <c r="P53" s="83">
        <f t="shared" si="6"/>
        <v>0</v>
      </c>
      <c r="Q53" s="83">
        <f t="shared" si="7"/>
        <v>200</v>
      </c>
      <c r="R53" s="83">
        <f t="shared" si="8"/>
        <v>351</v>
      </c>
      <c r="S53" s="83">
        <f t="shared" si="9"/>
        <v>418</v>
      </c>
      <c r="T53" s="73"/>
      <c r="U53" s="67">
        <f>IF(B53=C53,0,IF(S53&lt;&gt;"-",(S53)/Přehled!$A$1,0))</f>
        <v>0.99523809523809526</v>
      </c>
    </row>
    <row r="54" spans="1:21" x14ac:dyDescent="0.25">
      <c r="A54" s="68">
        <v>52</v>
      </c>
      <c r="B54" s="34">
        <v>3809</v>
      </c>
      <c r="C54" s="7"/>
      <c r="D54" s="56">
        <v>1030</v>
      </c>
      <c r="E54" s="41">
        <f t="shared" si="0"/>
        <v>515</v>
      </c>
      <c r="F54" s="41">
        <f t="shared" si="1"/>
        <v>170</v>
      </c>
      <c r="G54" s="41">
        <f t="shared" si="2"/>
        <v>45</v>
      </c>
      <c r="H54" s="7">
        <f t="shared" si="3"/>
        <v>10</v>
      </c>
      <c r="I54" s="34">
        <f t="shared" si="10"/>
        <v>1957</v>
      </c>
      <c r="J54" s="41">
        <f t="shared" si="10"/>
        <v>979</v>
      </c>
      <c r="K54" s="41">
        <f t="shared" si="10"/>
        <v>323</v>
      </c>
      <c r="L54" s="41">
        <f t="shared" si="10"/>
        <v>86</v>
      </c>
      <c r="M54" s="7">
        <f t="shared" si="10"/>
        <v>19</v>
      </c>
      <c r="N54" s="36"/>
      <c r="O54" s="83">
        <f t="shared" si="5"/>
        <v>0</v>
      </c>
      <c r="P54" s="83">
        <f t="shared" si="6"/>
        <v>0</v>
      </c>
      <c r="Q54" s="83">
        <f t="shared" si="7"/>
        <v>227</v>
      </c>
      <c r="R54" s="83">
        <f t="shared" si="8"/>
        <v>378</v>
      </c>
      <c r="S54" s="83">
        <f t="shared" si="9"/>
        <v>445</v>
      </c>
      <c r="T54" s="73"/>
      <c r="U54" s="67">
        <f>IF(B54=C54,0,IF(S54&lt;&gt;"-",(S54)/Přehled!$A$1,0))</f>
        <v>1.0595238095238095</v>
      </c>
    </row>
    <row r="55" spans="1:21" x14ac:dyDescent="0.25">
      <c r="A55" s="68">
        <v>53</v>
      </c>
      <c r="B55" s="34">
        <v>3904</v>
      </c>
      <c r="C55" s="7"/>
      <c r="D55" s="56">
        <v>1055</v>
      </c>
      <c r="E55" s="41">
        <f t="shared" si="0"/>
        <v>530</v>
      </c>
      <c r="F55" s="41">
        <f t="shared" si="1"/>
        <v>175</v>
      </c>
      <c r="G55" s="41">
        <f t="shared" si="2"/>
        <v>45</v>
      </c>
      <c r="H55" s="7">
        <f t="shared" si="3"/>
        <v>10</v>
      </c>
      <c r="I55" s="34">
        <f t="shared" si="10"/>
        <v>2005</v>
      </c>
      <c r="J55" s="41">
        <f t="shared" si="10"/>
        <v>1007</v>
      </c>
      <c r="K55" s="41">
        <f t="shared" si="10"/>
        <v>333</v>
      </c>
      <c r="L55" s="41">
        <f t="shared" si="10"/>
        <v>86</v>
      </c>
      <c r="M55" s="7">
        <f t="shared" si="10"/>
        <v>19</v>
      </c>
      <c r="N55" s="36"/>
      <c r="O55" s="83">
        <f t="shared" si="5"/>
        <v>0</v>
      </c>
      <c r="P55" s="83">
        <f t="shared" si="6"/>
        <v>0</v>
      </c>
      <c r="Q55" s="83">
        <f t="shared" si="7"/>
        <v>226</v>
      </c>
      <c r="R55" s="83">
        <f t="shared" si="8"/>
        <v>387</v>
      </c>
      <c r="S55" s="83">
        <f t="shared" si="9"/>
        <v>454</v>
      </c>
      <c r="T55" s="73"/>
      <c r="U55" s="67">
        <f>IF(B55=C55,0,IF(S55&lt;&gt;"-",(S55)/Přehled!$A$1,0))</f>
        <v>1.0809523809523809</v>
      </c>
    </row>
    <row r="56" spans="1:21" x14ac:dyDescent="0.25">
      <c r="A56" s="68">
        <v>54</v>
      </c>
      <c r="B56" s="34">
        <v>4002</v>
      </c>
      <c r="C56" s="7"/>
      <c r="D56" s="56">
        <v>1080</v>
      </c>
      <c r="E56" s="41">
        <f t="shared" si="0"/>
        <v>540</v>
      </c>
      <c r="F56" s="41">
        <f t="shared" si="1"/>
        <v>180</v>
      </c>
      <c r="G56" s="41">
        <f t="shared" si="2"/>
        <v>45</v>
      </c>
      <c r="H56" s="7">
        <f t="shared" si="3"/>
        <v>10</v>
      </c>
      <c r="I56" s="34">
        <f t="shared" si="10"/>
        <v>2052</v>
      </c>
      <c r="J56" s="41">
        <f t="shared" si="10"/>
        <v>1026</v>
      </c>
      <c r="K56" s="41">
        <f t="shared" si="10"/>
        <v>342</v>
      </c>
      <c r="L56" s="41">
        <f t="shared" si="10"/>
        <v>86</v>
      </c>
      <c r="M56" s="7">
        <f t="shared" si="10"/>
        <v>19</v>
      </c>
      <c r="N56" s="36"/>
      <c r="O56" s="83">
        <f t="shared" si="5"/>
        <v>0</v>
      </c>
      <c r="P56" s="83">
        <f t="shared" si="6"/>
        <v>0</v>
      </c>
      <c r="Q56" s="83">
        <f t="shared" si="7"/>
        <v>240</v>
      </c>
      <c r="R56" s="83">
        <f t="shared" si="8"/>
        <v>410</v>
      </c>
      <c r="S56" s="83">
        <f t="shared" si="9"/>
        <v>477</v>
      </c>
      <c r="T56" s="73"/>
      <c r="U56" s="67">
        <f>IF(B56=C56,0,IF(S56&lt;&gt;"-",(S56)/Přehled!$A$1,0))</f>
        <v>1.1357142857142857</v>
      </c>
    </row>
    <row r="57" spans="1:21" x14ac:dyDescent="0.25">
      <c r="A57" s="68">
        <v>55</v>
      </c>
      <c r="B57" s="34">
        <v>4102</v>
      </c>
      <c r="C57" s="7"/>
      <c r="D57" s="56">
        <v>1100</v>
      </c>
      <c r="E57" s="41">
        <f t="shared" si="0"/>
        <v>550</v>
      </c>
      <c r="F57" s="41">
        <f t="shared" si="1"/>
        <v>185</v>
      </c>
      <c r="G57" s="41">
        <f t="shared" si="2"/>
        <v>45</v>
      </c>
      <c r="H57" s="7">
        <f t="shared" si="3"/>
        <v>10</v>
      </c>
      <c r="I57" s="34">
        <f t="shared" si="10"/>
        <v>2090</v>
      </c>
      <c r="J57" s="41">
        <f t="shared" si="10"/>
        <v>1045</v>
      </c>
      <c r="K57" s="41">
        <f t="shared" si="10"/>
        <v>352</v>
      </c>
      <c r="L57" s="41">
        <f t="shared" si="10"/>
        <v>86</v>
      </c>
      <c r="M57" s="7">
        <f t="shared" si="10"/>
        <v>19</v>
      </c>
      <c r="N57" s="36"/>
      <c r="O57" s="83">
        <f t="shared" si="5"/>
        <v>0</v>
      </c>
      <c r="P57" s="83">
        <f t="shared" si="6"/>
        <v>0</v>
      </c>
      <c r="Q57" s="83">
        <f t="shared" si="7"/>
        <v>263</v>
      </c>
      <c r="R57" s="83">
        <f t="shared" si="8"/>
        <v>443</v>
      </c>
      <c r="S57" s="83">
        <f t="shared" si="9"/>
        <v>510</v>
      </c>
      <c r="T57" s="73"/>
      <c r="U57" s="67">
        <f>IF(B57=C57,0,IF(S57&lt;&gt;"-",(S57)/Přehled!$A$1,0))</f>
        <v>1.2142857142857142</v>
      </c>
    </row>
    <row r="58" spans="1:21" x14ac:dyDescent="0.25">
      <c r="A58" s="68">
        <v>56</v>
      </c>
      <c r="B58" s="34">
        <v>4204</v>
      </c>
      <c r="C58" s="7"/>
      <c r="D58" s="56">
        <v>1125</v>
      </c>
      <c r="E58" s="41">
        <f t="shared" si="0"/>
        <v>565</v>
      </c>
      <c r="F58" s="41">
        <f t="shared" si="1"/>
        <v>190</v>
      </c>
      <c r="G58" s="41">
        <f t="shared" si="2"/>
        <v>50</v>
      </c>
      <c r="H58" s="7">
        <f t="shared" si="3"/>
        <v>10</v>
      </c>
      <c r="I58" s="34">
        <f t="shared" si="10"/>
        <v>2138</v>
      </c>
      <c r="J58" s="41">
        <f t="shared" si="10"/>
        <v>1074</v>
      </c>
      <c r="K58" s="41">
        <f t="shared" si="10"/>
        <v>361</v>
      </c>
      <c r="L58" s="41">
        <f t="shared" si="10"/>
        <v>95</v>
      </c>
      <c r="M58" s="7">
        <f t="shared" si="10"/>
        <v>19</v>
      </c>
      <c r="N58" s="36"/>
      <c r="O58" s="83">
        <f t="shared" si="5"/>
        <v>0</v>
      </c>
      <c r="P58" s="83">
        <f t="shared" si="6"/>
        <v>0</v>
      </c>
      <c r="Q58" s="83">
        <f t="shared" si="7"/>
        <v>270</v>
      </c>
      <c r="R58" s="83">
        <f t="shared" si="8"/>
        <v>441</v>
      </c>
      <c r="S58" s="83">
        <f t="shared" si="9"/>
        <v>517</v>
      </c>
      <c r="T58" s="73"/>
      <c r="U58" s="67">
        <f>IF(B58=C58,0,IF(S58&lt;&gt;"-",(S58)/Přehled!$A$1,0))</f>
        <v>1.230952380952381</v>
      </c>
    </row>
    <row r="59" spans="1:21" x14ac:dyDescent="0.25">
      <c r="A59" s="68">
        <v>57</v>
      </c>
      <c r="B59" s="34">
        <v>4309</v>
      </c>
      <c r="C59" s="7"/>
      <c r="D59" s="56">
        <v>1150</v>
      </c>
      <c r="E59" s="41">
        <f t="shared" si="0"/>
        <v>575</v>
      </c>
      <c r="F59" s="41">
        <f t="shared" si="1"/>
        <v>190</v>
      </c>
      <c r="G59" s="41">
        <f t="shared" si="2"/>
        <v>50</v>
      </c>
      <c r="H59" s="7">
        <f t="shared" si="3"/>
        <v>10</v>
      </c>
      <c r="I59" s="34">
        <f t="shared" si="10"/>
        <v>2185</v>
      </c>
      <c r="J59" s="41">
        <f t="shared" si="10"/>
        <v>1093</v>
      </c>
      <c r="K59" s="41">
        <f t="shared" si="10"/>
        <v>361</v>
      </c>
      <c r="L59" s="41">
        <f t="shared" si="10"/>
        <v>95</v>
      </c>
      <c r="M59" s="7">
        <f t="shared" si="10"/>
        <v>19</v>
      </c>
      <c r="N59" s="36"/>
      <c r="O59" s="83">
        <f t="shared" si="5"/>
        <v>0</v>
      </c>
      <c r="P59" s="83">
        <f t="shared" si="6"/>
        <v>0</v>
      </c>
      <c r="Q59" s="83">
        <f t="shared" si="7"/>
        <v>309</v>
      </c>
      <c r="R59" s="83">
        <f t="shared" si="8"/>
        <v>480</v>
      </c>
      <c r="S59" s="83">
        <f t="shared" si="9"/>
        <v>556</v>
      </c>
      <c r="T59" s="73"/>
      <c r="U59" s="67">
        <f>IF(B59=C59,0,IF(S59&lt;&gt;"-",(S59)/Přehled!$A$1,0))</f>
        <v>1.3238095238095238</v>
      </c>
    </row>
    <row r="60" spans="1:21" x14ac:dyDescent="0.25">
      <c r="A60" s="68">
        <v>58</v>
      </c>
      <c r="B60" s="34">
        <v>4417</v>
      </c>
      <c r="C60" s="7"/>
      <c r="D60" s="56">
        <v>1175</v>
      </c>
      <c r="E60" s="41">
        <f t="shared" si="0"/>
        <v>590</v>
      </c>
      <c r="F60" s="41">
        <f t="shared" si="1"/>
        <v>195</v>
      </c>
      <c r="G60" s="41">
        <f t="shared" si="2"/>
        <v>50</v>
      </c>
      <c r="H60" s="7">
        <f t="shared" si="3"/>
        <v>10</v>
      </c>
      <c r="I60" s="34">
        <f t="shared" si="10"/>
        <v>2233</v>
      </c>
      <c r="J60" s="41">
        <f t="shared" si="10"/>
        <v>1121</v>
      </c>
      <c r="K60" s="41">
        <f t="shared" si="10"/>
        <v>371</v>
      </c>
      <c r="L60" s="41">
        <f t="shared" si="10"/>
        <v>95</v>
      </c>
      <c r="M60" s="7">
        <f t="shared" si="10"/>
        <v>19</v>
      </c>
      <c r="N60" s="36"/>
      <c r="O60" s="83">
        <f t="shared" si="5"/>
        <v>0</v>
      </c>
      <c r="P60" s="83">
        <f t="shared" si="6"/>
        <v>0</v>
      </c>
      <c r="Q60" s="83">
        <f t="shared" si="7"/>
        <v>321</v>
      </c>
      <c r="R60" s="83">
        <f t="shared" si="8"/>
        <v>502</v>
      </c>
      <c r="S60" s="83">
        <f t="shared" si="9"/>
        <v>578</v>
      </c>
      <c r="T60" s="73"/>
      <c r="U60" s="67">
        <f>IF(B60=C60,0,IF(S60&lt;&gt;"-",(S60)/Přehled!$A$1,0))</f>
        <v>1.3761904761904762</v>
      </c>
    </row>
    <row r="61" spans="1:21" x14ac:dyDescent="0.25">
      <c r="A61" s="68">
        <v>59</v>
      </c>
      <c r="B61" s="34">
        <v>4527</v>
      </c>
      <c r="C61" s="7"/>
      <c r="D61" s="56">
        <v>1200</v>
      </c>
      <c r="E61" s="41">
        <f t="shared" si="0"/>
        <v>600</v>
      </c>
      <c r="F61" s="41">
        <f t="shared" si="1"/>
        <v>200</v>
      </c>
      <c r="G61" s="41">
        <f t="shared" si="2"/>
        <v>50</v>
      </c>
      <c r="H61" s="7">
        <f t="shared" si="3"/>
        <v>10</v>
      </c>
      <c r="I61" s="34">
        <f t="shared" si="10"/>
        <v>2280</v>
      </c>
      <c r="J61" s="41">
        <f t="shared" si="10"/>
        <v>1140</v>
      </c>
      <c r="K61" s="41">
        <f t="shared" si="10"/>
        <v>380</v>
      </c>
      <c r="L61" s="41">
        <f t="shared" si="10"/>
        <v>95</v>
      </c>
      <c r="M61" s="7">
        <f t="shared" si="10"/>
        <v>19</v>
      </c>
      <c r="N61" s="36"/>
      <c r="O61" s="83">
        <f t="shared" si="5"/>
        <v>0</v>
      </c>
      <c r="P61" s="83">
        <f t="shared" si="6"/>
        <v>0</v>
      </c>
      <c r="Q61" s="83">
        <f t="shared" si="7"/>
        <v>347</v>
      </c>
      <c r="R61" s="83">
        <f t="shared" si="8"/>
        <v>537</v>
      </c>
      <c r="S61" s="83">
        <f t="shared" si="9"/>
        <v>613</v>
      </c>
      <c r="T61" s="73"/>
      <c r="U61" s="67">
        <f>IF(B61=C61,0,IF(S61&lt;&gt;"-",(S61)/Přehled!$A$1,0))</f>
        <v>1.4595238095238094</v>
      </c>
    </row>
    <row r="62" spans="1:21" x14ac:dyDescent="0.25">
      <c r="A62" s="68">
        <v>60</v>
      </c>
      <c r="B62" s="34">
        <v>4641</v>
      </c>
      <c r="C62" s="7"/>
      <c r="D62" s="56">
        <v>1225</v>
      </c>
      <c r="E62" s="41">
        <f t="shared" si="0"/>
        <v>615</v>
      </c>
      <c r="F62" s="41">
        <f t="shared" si="1"/>
        <v>205</v>
      </c>
      <c r="G62" s="41">
        <f t="shared" si="2"/>
        <v>50</v>
      </c>
      <c r="H62" s="7">
        <f t="shared" si="3"/>
        <v>10</v>
      </c>
      <c r="I62" s="34">
        <f t="shared" si="10"/>
        <v>2328</v>
      </c>
      <c r="J62" s="41">
        <f t="shared" si="10"/>
        <v>1169</v>
      </c>
      <c r="K62" s="41">
        <f t="shared" si="10"/>
        <v>390</v>
      </c>
      <c r="L62" s="41">
        <f t="shared" si="10"/>
        <v>95</v>
      </c>
      <c r="M62" s="7">
        <f t="shared" si="10"/>
        <v>19</v>
      </c>
      <c r="N62" s="36"/>
      <c r="O62" s="83">
        <f t="shared" si="5"/>
        <v>0</v>
      </c>
      <c r="P62" s="83">
        <f t="shared" si="6"/>
        <v>0</v>
      </c>
      <c r="Q62" s="83">
        <f t="shared" si="7"/>
        <v>364</v>
      </c>
      <c r="R62" s="83">
        <f t="shared" si="8"/>
        <v>564</v>
      </c>
      <c r="S62" s="83">
        <f t="shared" si="9"/>
        <v>640</v>
      </c>
      <c r="T62" s="73"/>
      <c r="U62" s="67">
        <f>IF(B62=C62,0,IF(S62&lt;&gt;"-",(S62)/Přehled!$A$1,0))</f>
        <v>1.5238095238095237</v>
      </c>
    </row>
    <row r="63" spans="1:21" x14ac:dyDescent="0.25">
      <c r="A63" s="121">
        <v>61</v>
      </c>
      <c r="B63" s="51">
        <v>4757</v>
      </c>
      <c r="C63" s="52"/>
      <c r="D63" s="53">
        <v>1250</v>
      </c>
      <c r="E63" s="54">
        <f t="shared" si="0"/>
        <v>625</v>
      </c>
      <c r="F63" s="54">
        <f t="shared" si="1"/>
        <v>210</v>
      </c>
      <c r="G63" s="54">
        <f t="shared" si="2"/>
        <v>55</v>
      </c>
      <c r="H63" s="52">
        <f t="shared" si="3"/>
        <v>10</v>
      </c>
      <c r="I63" s="51">
        <f t="shared" si="10"/>
        <v>2375</v>
      </c>
      <c r="J63" s="54">
        <f t="shared" si="10"/>
        <v>1188</v>
      </c>
      <c r="K63" s="54">
        <f t="shared" si="10"/>
        <v>399</v>
      </c>
      <c r="L63" s="54">
        <f t="shared" si="10"/>
        <v>105</v>
      </c>
      <c r="M63" s="52">
        <f t="shared" si="10"/>
        <v>19</v>
      </c>
      <c r="N63" s="36"/>
      <c r="O63" s="83">
        <f t="shared" si="5"/>
        <v>7</v>
      </c>
      <c r="P63" s="83">
        <f t="shared" si="6"/>
        <v>0</v>
      </c>
      <c r="Q63" s="83">
        <f t="shared" si="7"/>
        <v>396</v>
      </c>
      <c r="R63" s="83">
        <f t="shared" si="8"/>
        <v>585</v>
      </c>
      <c r="S63" s="83">
        <f t="shared" si="9"/>
        <v>671</v>
      </c>
      <c r="T63" s="73"/>
      <c r="U63" s="67">
        <f>IF(B63=C63,0,IF(S63&lt;&gt;"-",(S63)/Přehled!$A$1,0))</f>
        <v>1.5976190476190477</v>
      </c>
    </row>
    <row r="64" spans="1:21" x14ac:dyDescent="0.25">
      <c r="A64" s="68">
        <v>62</v>
      </c>
      <c r="B64" s="34">
        <v>4876</v>
      </c>
      <c r="C64" s="7"/>
      <c r="D64" s="56">
        <v>1275</v>
      </c>
      <c r="E64" s="41">
        <f t="shared" si="0"/>
        <v>640</v>
      </c>
      <c r="F64" s="41">
        <f t="shared" si="1"/>
        <v>215</v>
      </c>
      <c r="G64" s="41">
        <f t="shared" si="2"/>
        <v>55</v>
      </c>
      <c r="H64" s="7">
        <f t="shared" si="3"/>
        <v>10</v>
      </c>
      <c r="I64" s="34">
        <f t="shared" si="10"/>
        <v>2423</v>
      </c>
      <c r="J64" s="41">
        <f t="shared" si="10"/>
        <v>1216</v>
      </c>
      <c r="K64" s="41">
        <f t="shared" si="10"/>
        <v>409</v>
      </c>
      <c r="L64" s="41">
        <f t="shared" si="10"/>
        <v>105</v>
      </c>
      <c r="M64" s="7">
        <f t="shared" si="10"/>
        <v>19</v>
      </c>
      <c r="N64" s="36"/>
      <c r="O64" s="83">
        <f t="shared" si="5"/>
        <v>30</v>
      </c>
      <c r="P64" s="83">
        <f t="shared" si="6"/>
        <v>0</v>
      </c>
      <c r="Q64" s="83">
        <f t="shared" si="7"/>
        <v>419</v>
      </c>
      <c r="R64" s="83">
        <f t="shared" si="8"/>
        <v>618</v>
      </c>
      <c r="S64" s="83">
        <f t="shared" si="9"/>
        <v>704</v>
      </c>
      <c r="T64" s="73"/>
      <c r="U64" s="67">
        <f>IF(B64=C64,0,IF(S64&lt;&gt;"-",(S64)/Přehled!$A$1,0))</f>
        <v>1.6761904761904762</v>
      </c>
    </row>
    <row r="65" spans="1:21" x14ac:dyDescent="0.25">
      <c r="A65" s="68">
        <v>63</v>
      </c>
      <c r="B65" s="34">
        <v>4997</v>
      </c>
      <c r="C65" s="7"/>
      <c r="D65" s="56">
        <v>1300</v>
      </c>
      <c r="E65" s="41">
        <f t="shared" si="0"/>
        <v>650</v>
      </c>
      <c r="F65" s="41">
        <f t="shared" si="1"/>
        <v>215</v>
      </c>
      <c r="G65" s="41">
        <f t="shared" si="2"/>
        <v>55</v>
      </c>
      <c r="H65" s="7">
        <f t="shared" si="3"/>
        <v>10</v>
      </c>
      <c r="I65" s="34">
        <f t="shared" si="10"/>
        <v>2470</v>
      </c>
      <c r="J65" s="41">
        <f t="shared" si="10"/>
        <v>1235</v>
      </c>
      <c r="K65" s="41">
        <f t="shared" si="10"/>
        <v>409</v>
      </c>
      <c r="L65" s="41">
        <f t="shared" si="10"/>
        <v>105</v>
      </c>
      <c r="M65" s="7">
        <f t="shared" si="10"/>
        <v>19</v>
      </c>
      <c r="N65" s="36"/>
      <c r="O65" s="83">
        <f t="shared" si="5"/>
        <v>57</v>
      </c>
      <c r="P65" s="83">
        <f t="shared" si="6"/>
        <v>0</v>
      </c>
      <c r="Q65" s="83">
        <f t="shared" si="7"/>
        <v>474</v>
      </c>
      <c r="R65" s="83">
        <f t="shared" si="8"/>
        <v>673</v>
      </c>
      <c r="S65" s="83">
        <f t="shared" si="9"/>
        <v>759</v>
      </c>
      <c r="T65" s="73"/>
      <c r="U65" s="67">
        <f>IF(B65=C65,0,IF(S65&lt;&gt;"-",(S65)/Přehled!$A$1,0))</f>
        <v>1.8071428571428572</v>
      </c>
    </row>
    <row r="66" spans="1:21" x14ac:dyDescent="0.25">
      <c r="A66" s="68">
        <v>64</v>
      </c>
      <c r="B66" s="34">
        <v>5122</v>
      </c>
      <c r="C66" s="7"/>
      <c r="D66" s="56">
        <v>1325</v>
      </c>
      <c r="E66" s="41">
        <f t="shared" si="0"/>
        <v>665</v>
      </c>
      <c r="F66" s="41">
        <f t="shared" si="1"/>
        <v>220</v>
      </c>
      <c r="G66" s="41">
        <f t="shared" si="2"/>
        <v>55</v>
      </c>
      <c r="H66" s="7">
        <f t="shared" si="3"/>
        <v>10</v>
      </c>
      <c r="I66" s="34">
        <f t="shared" si="10"/>
        <v>2518</v>
      </c>
      <c r="J66" s="41">
        <f t="shared" si="10"/>
        <v>1264</v>
      </c>
      <c r="K66" s="41">
        <f t="shared" si="10"/>
        <v>418</v>
      </c>
      <c r="L66" s="41">
        <f t="shared" si="10"/>
        <v>105</v>
      </c>
      <c r="M66" s="7">
        <f t="shared" si="10"/>
        <v>19</v>
      </c>
      <c r="N66" s="36"/>
      <c r="O66" s="83">
        <f t="shared" si="5"/>
        <v>86</v>
      </c>
      <c r="P66" s="83">
        <f t="shared" si="6"/>
        <v>0</v>
      </c>
      <c r="Q66" s="83">
        <f t="shared" si="7"/>
        <v>504</v>
      </c>
      <c r="R66" s="83">
        <f t="shared" si="8"/>
        <v>712</v>
      </c>
      <c r="S66" s="83">
        <f t="shared" si="9"/>
        <v>798</v>
      </c>
      <c r="T66" s="73"/>
      <c r="U66" s="67">
        <f>IF(B66=C66,0,IF(S66&lt;&gt;"-",(S66)/Přehled!$A$1,0))</f>
        <v>1.9</v>
      </c>
    </row>
    <row r="67" spans="1:21" x14ac:dyDescent="0.25">
      <c r="A67" s="68">
        <v>65</v>
      </c>
      <c r="B67" s="34">
        <v>5250</v>
      </c>
      <c r="C67" s="7"/>
      <c r="D67" s="56">
        <v>1350</v>
      </c>
      <c r="E67" s="41">
        <f t="shared" ref="E67:E130" si="11">ROUND((D67/2)/5,0)*5</f>
        <v>675</v>
      </c>
      <c r="F67" s="41">
        <f t="shared" ref="F67:F130" si="12">ROUND((E67/3)/5,0)*5</f>
        <v>225</v>
      </c>
      <c r="G67" s="41">
        <f t="shared" ref="G67:G130" si="13">ROUND((F67/4)/5,0)*5</f>
        <v>55</v>
      </c>
      <c r="H67" s="7">
        <f t="shared" ref="H67:H130" si="14">ROUND((G67/5)/5,0)*5</f>
        <v>10</v>
      </c>
      <c r="I67" s="34">
        <f t="shared" si="10"/>
        <v>2565</v>
      </c>
      <c r="J67" s="41">
        <f t="shared" si="10"/>
        <v>1283</v>
      </c>
      <c r="K67" s="41">
        <f t="shared" si="10"/>
        <v>428</v>
      </c>
      <c r="L67" s="41">
        <f t="shared" si="10"/>
        <v>105</v>
      </c>
      <c r="M67" s="7">
        <f t="shared" si="10"/>
        <v>19</v>
      </c>
      <c r="N67" s="36"/>
      <c r="O67" s="83">
        <f t="shared" ref="O67:O130" si="15">IF((B67-I67)-I67&lt;=0,0,(B67-I67)-I67)</f>
        <v>120</v>
      </c>
      <c r="P67" s="83">
        <f t="shared" ref="P67:P130" si="16">IF((B67-I67-J67)-J67&lt;=O67,0,IF((B67-I67-J67)-J67&lt;=0,0,(B67-I67-J67)-J67))</f>
        <v>0</v>
      </c>
      <c r="Q67" s="83">
        <f t="shared" ref="Q67:Q130" si="17">IF((B67-I67-J67-K67)-K67&lt;=0,0,(B67-I67-J67-K67)-K67)</f>
        <v>546</v>
      </c>
      <c r="R67" s="83">
        <f t="shared" ref="R67:R130" si="18">IF((B67-I67-J67-K67-L67)-L67&lt;=0,0,(B67-I67-J67-K67-L67)-L67)</f>
        <v>764</v>
      </c>
      <c r="S67" s="83">
        <f t="shared" ref="S67:S130" si="19">IF(H67=0,IF((B67-I67-J67-K67-L67-M67)-M67&lt;=0,0,(B67-I67-J67-K67-L67-M67)-M67),IF((B67-I67-J67-K67-L67-M67)-M67&lt;=0,"-",(B67-I67-J67-K67-L67-M67)-M67+M67))</f>
        <v>850</v>
      </c>
      <c r="T67" s="73"/>
      <c r="U67" s="67">
        <f>IF(B67=C67,0,IF(S67&lt;&gt;"-",(S67)/Přehled!$A$1,0))</f>
        <v>2.0238095238095237</v>
      </c>
    </row>
    <row r="68" spans="1:21" x14ac:dyDescent="0.25">
      <c r="A68" s="68">
        <v>66</v>
      </c>
      <c r="B68" s="34">
        <v>5382</v>
      </c>
      <c r="C68" s="7"/>
      <c r="D68" s="56">
        <v>1375</v>
      </c>
      <c r="E68" s="41">
        <f t="shared" si="11"/>
        <v>690</v>
      </c>
      <c r="F68" s="41">
        <f t="shared" si="12"/>
        <v>230</v>
      </c>
      <c r="G68" s="41">
        <f t="shared" si="13"/>
        <v>60</v>
      </c>
      <c r="H68" s="7">
        <f t="shared" si="14"/>
        <v>10</v>
      </c>
      <c r="I68" s="34">
        <f t="shared" si="10"/>
        <v>2613</v>
      </c>
      <c r="J68" s="41">
        <f t="shared" si="10"/>
        <v>1311</v>
      </c>
      <c r="K68" s="41">
        <f t="shared" si="10"/>
        <v>437</v>
      </c>
      <c r="L68" s="41">
        <f t="shared" si="10"/>
        <v>114</v>
      </c>
      <c r="M68" s="7">
        <f t="shared" si="10"/>
        <v>19</v>
      </c>
      <c r="N68" s="36"/>
      <c r="O68" s="83">
        <f t="shared" si="15"/>
        <v>156</v>
      </c>
      <c r="P68" s="83">
        <f t="shared" si="16"/>
        <v>0</v>
      </c>
      <c r="Q68" s="83">
        <f t="shared" si="17"/>
        <v>584</v>
      </c>
      <c r="R68" s="83">
        <f t="shared" si="18"/>
        <v>793</v>
      </c>
      <c r="S68" s="83">
        <f t="shared" si="19"/>
        <v>888</v>
      </c>
      <c r="T68" s="73"/>
      <c r="U68" s="67">
        <f>IF(B68=C68,0,IF(S68&lt;&gt;"-",(S68)/Přehled!$A$1,0))</f>
        <v>2.1142857142857143</v>
      </c>
    </row>
    <row r="69" spans="1:21" x14ac:dyDescent="0.25">
      <c r="A69" s="68">
        <v>67</v>
      </c>
      <c r="B69" s="34">
        <v>5516</v>
      </c>
      <c r="C69" s="7"/>
      <c r="D69" s="56">
        <v>1400</v>
      </c>
      <c r="E69" s="41">
        <f t="shared" si="11"/>
        <v>700</v>
      </c>
      <c r="F69" s="41">
        <f t="shared" si="12"/>
        <v>235</v>
      </c>
      <c r="G69" s="41">
        <f t="shared" si="13"/>
        <v>60</v>
      </c>
      <c r="H69" s="7">
        <f t="shared" si="14"/>
        <v>10</v>
      </c>
      <c r="I69" s="34">
        <f t="shared" si="10"/>
        <v>2660</v>
      </c>
      <c r="J69" s="41">
        <f t="shared" si="10"/>
        <v>1330</v>
      </c>
      <c r="K69" s="41">
        <f t="shared" si="10"/>
        <v>447</v>
      </c>
      <c r="L69" s="41">
        <f t="shared" si="10"/>
        <v>114</v>
      </c>
      <c r="M69" s="7">
        <f t="shared" si="10"/>
        <v>19</v>
      </c>
      <c r="N69" s="36"/>
      <c r="O69" s="83">
        <f t="shared" si="15"/>
        <v>196</v>
      </c>
      <c r="P69" s="83">
        <f t="shared" si="16"/>
        <v>0</v>
      </c>
      <c r="Q69" s="83">
        <f t="shared" si="17"/>
        <v>632</v>
      </c>
      <c r="R69" s="83">
        <f t="shared" si="18"/>
        <v>851</v>
      </c>
      <c r="S69" s="83">
        <f t="shared" si="19"/>
        <v>946</v>
      </c>
      <c r="T69" s="73"/>
      <c r="U69" s="67">
        <f>IF(B69=C69,0,IF(S69&lt;&gt;"-",(S69)/Přehled!$A$1,0))</f>
        <v>2.2523809523809524</v>
      </c>
    </row>
    <row r="70" spans="1:21" x14ac:dyDescent="0.25">
      <c r="A70" s="68">
        <v>68</v>
      </c>
      <c r="B70" s="34">
        <v>5654</v>
      </c>
      <c r="C70" s="7"/>
      <c r="D70" s="56">
        <v>1425</v>
      </c>
      <c r="E70" s="41">
        <f t="shared" si="11"/>
        <v>715</v>
      </c>
      <c r="F70" s="41">
        <f t="shared" si="12"/>
        <v>240</v>
      </c>
      <c r="G70" s="41">
        <f t="shared" si="13"/>
        <v>60</v>
      </c>
      <c r="H70" s="7">
        <f t="shared" si="14"/>
        <v>10</v>
      </c>
      <c r="I70" s="34">
        <f t="shared" ref="I70:M94" si="20">ROUNDUP(D70*1.9,0)</f>
        <v>2708</v>
      </c>
      <c r="J70" s="41">
        <f t="shared" si="20"/>
        <v>1359</v>
      </c>
      <c r="K70" s="41">
        <f t="shared" si="20"/>
        <v>456</v>
      </c>
      <c r="L70" s="41">
        <f t="shared" si="20"/>
        <v>114</v>
      </c>
      <c r="M70" s="7">
        <f t="shared" si="20"/>
        <v>19</v>
      </c>
      <c r="N70" s="36"/>
      <c r="O70" s="83">
        <f t="shared" si="15"/>
        <v>238</v>
      </c>
      <c r="P70" s="83">
        <f t="shared" si="16"/>
        <v>0</v>
      </c>
      <c r="Q70" s="83">
        <f t="shared" si="17"/>
        <v>675</v>
      </c>
      <c r="R70" s="83">
        <f t="shared" si="18"/>
        <v>903</v>
      </c>
      <c r="S70" s="83">
        <f t="shared" si="19"/>
        <v>998</v>
      </c>
      <c r="T70" s="73"/>
      <c r="U70" s="67">
        <f>IF(B70=C70,0,IF(S70&lt;&gt;"-",(S70)/Přehled!$A$1,0))</f>
        <v>2.3761904761904762</v>
      </c>
    </row>
    <row r="71" spans="1:21" x14ac:dyDescent="0.25">
      <c r="A71" s="68">
        <v>69</v>
      </c>
      <c r="B71" s="34">
        <v>5795</v>
      </c>
      <c r="C71" s="7"/>
      <c r="D71" s="56">
        <v>1450</v>
      </c>
      <c r="E71" s="41">
        <f t="shared" si="11"/>
        <v>725</v>
      </c>
      <c r="F71" s="41">
        <f t="shared" si="12"/>
        <v>240</v>
      </c>
      <c r="G71" s="41">
        <f t="shared" si="13"/>
        <v>60</v>
      </c>
      <c r="H71" s="7">
        <f t="shared" si="14"/>
        <v>10</v>
      </c>
      <c r="I71" s="34">
        <f t="shared" si="20"/>
        <v>2755</v>
      </c>
      <c r="J71" s="41">
        <f t="shared" si="20"/>
        <v>1378</v>
      </c>
      <c r="K71" s="41">
        <f t="shared" si="20"/>
        <v>456</v>
      </c>
      <c r="L71" s="41">
        <f t="shared" si="20"/>
        <v>114</v>
      </c>
      <c r="M71" s="7">
        <f t="shared" si="20"/>
        <v>19</v>
      </c>
      <c r="N71" s="36"/>
      <c r="O71" s="83">
        <f t="shared" si="15"/>
        <v>285</v>
      </c>
      <c r="P71" s="83">
        <f t="shared" si="16"/>
        <v>0</v>
      </c>
      <c r="Q71" s="83">
        <f t="shared" si="17"/>
        <v>750</v>
      </c>
      <c r="R71" s="83">
        <f t="shared" si="18"/>
        <v>978</v>
      </c>
      <c r="S71" s="83">
        <f t="shared" si="19"/>
        <v>1073</v>
      </c>
      <c r="T71" s="73"/>
      <c r="U71" s="67">
        <f>IF(B71=C71,0,IF(S71&lt;&gt;"-",(S71)/Přehled!$A$1,0))</f>
        <v>2.5547619047619046</v>
      </c>
    </row>
    <row r="72" spans="1:21" x14ac:dyDescent="0.25">
      <c r="A72" s="68">
        <v>70</v>
      </c>
      <c r="B72" s="34">
        <v>5940</v>
      </c>
      <c r="C72" s="7"/>
      <c r="D72" s="56">
        <v>1475</v>
      </c>
      <c r="E72" s="41">
        <f t="shared" si="11"/>
        <v>740</v>
      </c>
      <c r="F72" s="41">
        <f t="shared" si="12"/>
        <v>245</v>
      </c>
      <c r="G72" s="41">
        <f t="shared" si="13"/>
        <v>60</v>
      </c>
      <c r="H72" s="7">
        <f t="shared" si="14"/>
        <v>10</v>
      </c>
      <c r="I72" s="34">
        <f t="shared" si="20"/>
        <v>2803</v>
      </c>
      <c r="J72" s="41">
        <f t="shared" si="20"/>
        <v>1406</v>
      </c>
      <c r="K72" s="41">
        <f t="shared" si="20"/>
        <v>466</v>
      </c>
      <c r="L72" s="41">
        <f t="shared" si="20"/>
        <v>114</v>
      </c>
      <c r="M72" s="7">
        <f t="shared" si="20"/>
        <v>19</v>
      </c>
      <c r="N72" s="36"/>
      <c r="O72" s="83">
        <f t="shared" si="15"/>
        <v>334</v>
      </c>
      <c r="P72" s="83">
        <f t="shared" si="16"/>
        <v>0</v>
      </c>
      <c r="Q72" s="83">
        <f t="shared" si="17"/>
        <v>799</v>
      </c>
      <c r="R72" s="83">
        <f t="shared" si="18"/>
        <v>1037</v>
      </c>
      <c r="S72" s="83">
        <f t="shared" si="19"/>
        <v>1132</v>
      </c>
      <c r="T72" s="73"/>
      <c r="U72" s="67">
        <f>IF(B72=C72,0,IF(S72&lt;&gt;"-",(S72)/Přehled!$A$1,0))</f>
        <v>2.6952380952380954</v>
      </c>
    </row>
    <row r="73" spans="1:21" x14ac:dyDescent="0.25">
      <c r="A73" s="121">
        <v>71</v>
      </c>
      <c r="B73" s="51">
        <v>6089</v>
      </c>
      <c r="C73" s="52"/>
      <c r="D73" s="53">
        <v>1500</v>
      </c>
      <c r="E73" s="54">
        <f t="shared" si="11"/>
        <v>750</v>
      </c>
      <c r="F73" s="54">
        <f t="shared" si="12"/>
        <v>250</v>
      </c>
      <c r="G73" s="54">
        <f t="shared" si="13"/>
        <v>65</v>
      </c>
      <c r="H73" s="52">
        <f t="shared" si="14"/>
        <v>15</v>
      </c>
      <c r="I73" s="51">
        <f t="shared" si="20"/>
        <v>2850</v>
      </c>
      <c r="J73" s="54">
        <f t="shared" si="20"/>
        <v>1425</v>
      </c>
      <c r="K73" s="54">
        <f t="shared" si="20"/>
        <v>475</v>
      </c>
      <c r="L73" s="54">
        <f t="shared" si="20"/>
        <v>124</v>
      </c>
      <c r="M73" s="52">
        <f t="shared" si="20"/>
        <v>29</v>
      </c>
      <c r="N73" s="36"/>
      <c r="O73" s="83">
        <f t="shared" si="15"/>
        <v>389</v>
      </c>
      <c r="P73" s="83">
        <f t="shared" si="16"/>
        <v>0</v>
      </c>
      <c r="Q73" s="83">
        <f t="shared" si="17"/>
        <v>864</v>
      </c>
      <c r="R73" s="83">
        <f t="shared" si="18"/>
        <v>1091</v>
      </c>
      <c r="S73" s="83">
        <f t="shared" si="19"/>
        <v>1186</v>
      </c>
      <c r="T73" s="73"/>
      <c r="U73" s="67">
        <f>IF(B73=C73,0,IF(S73&lt;&gt;"-",(S73)/Přehled!$A$1,0))</f>
        <v>2.823809523809524</v>
      </c>
    </row>
    <row r="74" spans="1:21" x14ac:dyDescent="0.25">
      <c r="A74" s="68">
        <v>72</v>
      </c>
      <c r="B74" s="34">
        <v>6241</v>
      </c>
      <c r="C74" s="7"/>
      <c r="D74" s="56">
        <v>1525</v>
      </c>
      <c r="E74" s="41">
        <f t="shared" si="11"/>
        <v>765</v>
      </c>
      <c r="F74" s="41">
        <f t="shared" si="12"/>
        <v>255</v>
      </c>
      <c r="G74" s="41">
        <f t="shared" si="13"/>
        <v>65</v>
      </c>
      <c r="H74" s="7">
        <f t="shared" si="14"/>
        <v>15</v>
      </c>
      <c r="I74" s="34">
        <f t="shared" si="20"/>
        <v>2898</v>
      </c>
      <c r="J74" s="41">
        <f t="shared" si="20"/>
        <v>1454</v>
      </c>
      <c r="K74" s="41">
        <f t="shared" si="20"/>
        <v>485</v>
      </c>
      <c r="L74" s="41">
        <f t="shared" si="20"/>
        <v>124</v>
      </c>
      <c r="M74" s="7">
        <f t="shared" si="20"/>
        <v>29</v>
      </c>
      <c r="N74" s="36"/>
      <c r="O74" s="83">
        <f t="shared" si="15"/>
        <v>445</v>
      </c>
      <c r="P74" s="83">
        <f t="shared" si="16"/>
        <v>0</v>
      </c>
      <c r="Q74" s="83">
        <f t="shared" si="17"/>
        <v>919</v>
      </c>
      <c r="R74" s="83">
        <f t="shared" si="18"/>
        <v>1156</v>
      </c>
      <c r="S74" s="83">
        <f t="shared" si="19"/>
        <v>1251</v>
      </c>
      <c r="T74" s="73"/>
      <c r="U74" s="67">
        <f>IF(B74=C74,0,IF(S74&lt;&gt;"-",(S74)/Přehled!$A$1,0))</f>
        <v>2.9785714285714286</v>
      </c>
    </row>
    <row r="75" spans="1:21" x14ac:dyDescent="0.25">
      <c r="A75" s="68">
        <v>73</v>
      </c>
      <c r="B75" s="34">
        <v>6397</v>
      </c>
      <c r="C75" s="7"/>
      <c r="D75" s="56">
        <v>1550</v>
      </c>
      <c r="E75" s="41">
        <f t="shared" si="11"/>
        <v>775</v>
      </c>
      <c r="F75" s="41">
        <f t="shared" si="12"/>
        <v>260</v>
      </c>
      <c r="G75" s="41">
        <f t="shared" si="13"/>
        <v>65</v>
      </c>
      <c r="H75" s="7">
        <f t="shared" si="14"/>
        <v>15</v>
      </c>
      <c r="I75" s="34">
        <f t="shared" si="20"/>
        <v>2945</v>
      </c>
      <c r="J75" s="41">
        <f t="shared" si="20"/>
        <v>1473</v>
      </c>
      <c r="K75" s="41">
        <f t="shared" si="20"/>
        <v>494</v>
      </c>
      <c r="L75" s="41">
        <f t="shared" si="20"/>
        <v>124</v>
      </c>
      <c r="M75" s="7">
        <f t="shared" si="20"/>
        <v>29</v>
      </c>
      <c r="N75" s="36"/>
      <c r="O75" s="83">
        <f t="shared" si="15"/>
        <v>507</v>
      </c>
      <c r="P75" s="83">
        <f t="shared" si="16"/>
        <v>0</v>
      </c>
      <c r="Q75" s="83">
        <f t="shared" si="17"/>
        <v>991</v>
      </c>
      <c r="R75" s="83">
        <f t="shared" si="18"/>
        <v>1237</v>
      </c>
      <c r="S75" s="83">
        <f t="shared" si="19"/>
        <v>1332</v>
      </c>
      <c r="T75" s="73"/>
      <c r="U75" s="67">
        <f>IF(B75=C75,0,IF(S75&lt;&gt;"-",(S75)/Přehled!$A$1,0))</f>
        <v>3.1714285714285713</v>
      </c>
    </row>
    <row r="76" spans="1:21" x14ac:dyDescent="0.25">
      <c r="A76" s="68">
        <v>74</v>
      </c>
      <c r="B76" s="34">
        <v>6557</v>
      </c>
      <c r="C76" s="7"/>
      <c r="D76" s="56">
        <v>1575</v>
      </c>
      <c r="E76" s="41">
        <f t="shared" si="11"/>
        <v>790</v>
      </c>
      <c r="F76" s="41">
        <f t="shared" si="12"/>
        <v>265</v>
      </c>
      <c r="G76" s="41">
        <f t="shared" si="13"/>
        <v>65</v>
      </c>
      <c r="H76" s="7">
        <f t="shared" si="14"/>
        <v>15</v>
      </c>
      <c r="I76" s="34">
        <f t="shared" si="20"/>
        <v>2993</v>
      </c>
      <c r="J76" s="41">
        <f t="shared" si="20"/>
        <v>1501</v>
      </c>
      <c r="K76" s="41">
        <f t="shared" si="20"/>
        <v>504</v>
      </c>
      <c r="L76" s="41">
        <f t="shared" si="20"/>
        <v>124</v>
      </c>
      <c r="M76" s="7">
        <f t="shared" si="20"/>
        <v>29</v>
      </c>
      <c r="N76" s="36"/>
      <c r="O76" s="83">
        <f t="shared" si="15"/>
        <v>571</v>
      </c>
      <c r="P76" s="83">
        <f t="shared" si="16"/>
        <v>0</v>
      </c>
      <c r="Q76" s="83">
        <f t="shared" si="17"/>
        <v>1055</v>
      </c>
      <c r="R76" s="83">
        <f t="shared" si="18"/>
        <v>1311</v>
      </c>
      <c r="S76" s="83">
        <f t="shared" si="19"/>
        <v>1406</v>
      </c>
      <c r="T76" s="73"/>
      <c r="U76" s="67">
        <f>IF(B76=C76,0,IF(S76&lt;&gt;"-",(S76)/Přehled!$A$1,0))</f>
        <v>3.3476190476190477</v>
      </c>
    </row>
    <row r="77" spans="1:21" x14ac:dyDescent="0.25">
      <c r="A77" s="68">
        <v>75</v>
      </c>
      <c r="B77" s="34">
        <v>6721</v>
      </c>
      <c r="C77" s="7"/>
      <c r="D77" s="56">
        <v>1600</v>
      </c>
      <c r="E77" s="41">
        <f t="shared" si="11"/>
        <v>800</v>
      </c>
      <c r="F77" s="41">
        <f t="shared" si="12"/>
        <v>265</v>
      </c>
      <c r="G77" s="41">
        <f t="shared" si="13"/>
        <v>65</v>
      </c>
      <c r="H77" s="7">
        <f t="shared" si="14"/>
        <v>15</v>
      </c>
      <c r="I77" s="34">
        <f t="shared" si="20"/>
        <v>3040</v>
      </c>
      <c r="J77" s="41">
        <f t="shared" si="20"/>
        <v>1520</v>
      </c>
      <c r="K77" s="41">
        <f t="shared" si="20"/>
        <v>504</v>
      </c>
      <c r="L77" s="41">
        <f t="shared" si="20"/>
        <v>124</v>
      </c>
      <c r="M77" s="7">
        <f t="shared" si="20"/>
        <v>29</v>
      </c>
      <c r="N77" s="36"/>
      <c r="O77" s="83">
        <f t="shared" si="15"/>
        <v>641</v>
      </c>
      <c r="P77" s="83">
        <f t="shared" si="16"/>
        <v>0</v>
      </c>
      <c r="Q77" s="83">
        <f t="shared" si="17"/>
        <v>1153</v>
      </c>
      <c r="R77" s="83">
        <f t="shared" si="18"/>
        <v>1409</v>
      </c>
      <c r="S77" s="83">
        <f t="shared" si="19"/>
        <v>1504</v>
      </c>
      <c r="T77" s="73"/>
      <c r="U77" s="67">
        <f>IF(B77=C77,0,IF(S77&lt;&gt;"-",(S77)/Přehled!$A$1,0))</f>
        <v>3.5809523809523811</v>
      </c>
    </row>
    <row r="78" spans="1:21" x14ac:dyDescent="0.25">
      <c r="A78" s="68">
        <v>76</v>
      </c>
      <c r="B78" s="34">
        <v>6889</v>
      </c>
      <c r="C78" s="7"/>
      <c r="D78" s="56">
        <v>1630</v>
      </c>
      <c r="E78" s="41">
        <f t="shared" si="11"/>
        <v>815</v>
      </c>
      <c r="F78" s="41">
        <f t="shared" si="12"/>
        <v>270</v>
      </c>
      <c r="G78" s="41">
        <f t="shared" si="13"/>
        <v>70</v>
      </c>
      <c r="H78" s="7">
        <f t="shared" si="14"/>
        <v>15</v>
      </c>
      <c r="I78" s="34">
        <f t="shared" si="20"/>
        <v>3097</v>
      </c>
      <c r="J78" s="41">
        <f t="shared" si="20"/>
        <v>1549</v>
      </c>
      <c r="K78" s="41">
        <f t="shared" si="20"/>
        <v>513</v>
      </c>
      <c r="L78" s="41">
        <f t="shared" si="20"/>
        <v>133</v>
      </c>
      <c r="M78" s="7">
        <f t="shared" si="20"/>
        <v>29</v>
      </c>
      <c r="N78" s="36"/>
      <c r="O78" s="83">
        <f t="shared" si="15"/>
        <v>695</v>
      </c>
      <c r="P78" s="83">
        <f t="shared" si="16"/>
        <v>0</v>
      </c>
      <c r="Q78" s="83">
        <f t="shared" si="17"/>
        <v>1217</v>
      </c>
      <c r="R78" s="83">
        <f t="shared" si="18"/>
        <v>1464</v>
      </c>
      <c r="S78" s="83">
        <f t="shared" si="19"/>
        <v>1568</v>
      </c>
      <c r="T78" s="73"/>
      <c r="U78" s="67">
        <f>IF(B78=C78,0,IF(S78&lt;&gt;"-",(S78)/Přehled!$A$1,0))</f>
        <v>3.7333333333333334</v>
      </c>
    </row>
    <row r="79" spans="1:21" x14ac:dyDescent="0.25">
      <c r="A79" s="68">
        <v>77</v>
      </c>
      <c r="B79" s="34">
        <v>7061</v>
      </c>
      <c r="C79" s="7"/>
      <c r="D79" s="56">
        <v>1655</v>
      </c>
      <c r="E79" s="41">
        <f t="shared" si="11"/>
        <v>830</v>
      </c>
      <c r="F79" s="41">
        <f t="shared" si="12"/>
        <v>275</v>
      </c>
      <c r="G79" s="41">
        <f t="shared" si="13"/>
        <v>70</v>
      </c>
      <c r="H79" s="7">
        <f t="shared" si="14"/>
        <v>15</v>
      </c>
      <c r="I79" s="34">
        <f t="shared" si="20"/>
        <v>3145</v>
      </c>
      <c r="J79" s="41">
        <f t="shared" si="20"/>
        <v>1577</v>
      </c>
      <c r="K79" s="41">
        <f t="shared" si="20"/>
        <v>523</v>
      </c>
      <c r="L79" s="41">
        <f t="shared" si="20"/>
        <v>133</v>
      </c>
      <c r="M79" s="7">
        <f t="shared" si="20"/>
        <v>29</v>
      </c>
      <c r="N79" s="36"/>
      <c r="O79" s="83">
        <f t="shared" si="15"/>
        <v>771</v>
      </c>
      <c r="P79" s="83">
        <f t="shared" si="16"/>
        <v>0</v>
      </c>
      <c r="Q79" s="83">
        <f t="shared" si="17"/>
        <v>1293</v>
      </c>
      <c r="R79" s="83">
        <f t="shared" si="18"/>
        <v>1550</v>
      </c>
      <c r="S79" s="83">
        <f t="shared" si="19"/>
        <v>1654</v>
      </c>
      <c r="T79" s="73"/>
      <c r="U79" s="67">
        <f>IF(B79=C79,0,IF(S79&lt;&gt;"-",(S79)/Přehled!$A$1,0))</f>
        <v>3.9380952380952383</v>
      </c>
    </row>
    <row r="80" spans="1:21" x14ac:dyDescent="0.25">
      <c r="A80" s="68">
        <v>78</v>
      </c>
      <c r="B80" s="34">
        <v>7237</v>
      </c>
      <c r="C80" s="7"/>
      <c r="D80" s="56">
        <v>1680</v>
      </c>
      <c r="E80" s="41">
        <f t="shared" si="11"/>
        <v>840</v>
      </c>
      <c r="F80" s="41">
        <f t="shared" si="12"/>
        <v>280</v>
      </c>
      <c r="G80" s="41">
        <f t="shared" si="13"/>
        <v>70</v>
      </c>
      <c r="H80" s="7">
        <f t="shared" si="14"/>
        <v>15</v>
      </c>
      <c r="I80" s="34">
        <f t="shared" si="20"/>
        <v>3192</v>
      </c>
      <c r="J80" s="41">
        <f t="shared" si="20"/>
        <v>1596</v>
      </c>
      <c r="K80" s="41">
        <f t="shared" si="20"/>
        <v>532</v>
      </c>
      <c r="L80" s="41">
        <f t="shared" si="20"/>
        <v>133</v>
      </c>
      <c r="M80" s="7">
        <f t="shared" si="20"/>
        <v>29</v>
      </c>
      <c r="N80" s="36"/>
      <c r="O80" s="83">
        <f t="shared" si="15"/>
        <v>853</v>
      </c>
      <c r="P80" s="83">
        <f t="shared" si="16"/>
        <v>0</v>
      </c>
      <c r="Q80" s="83">
        <f t="shared" si="17"/>
        <v>1385</v>
      </c>
      <c r="R80" s="83">
        <f t="shared" si="18"/>
        <v>1651</v>
      </c>
      <c r="S80" s="83">
        <f t="shared" si="19"/>
        <v>1755</v>
      </c>
      <c r="T80" s="73"/>
      <c r="U80" s="67">
        <f>IF(B80=C80,0,IF(S80&lt;&gt;"-",(S80)/Přehled!$A$1,0))</f>
        <v>4.1785714285714288</v>
      </c>
    </row>
    <row r="81" spans="1:26" x14ac:dyDescent="0.25">
      <c r="A81" s="68">
        <v>79</v>
      </c>
      <c r="B81" s="34">
        <v>7418</v>
      </c>
      <c r="C81" s="7"/>
      <c r="D81" s="56">
        <v>1705</v>
      </c>
      <c r="E81" s="41">
        <f t="shared" si="11"/>
        <v>855</v>
      </c>
      <c r="F81" s="41">
        <f t="shared" si="12"/>
        <v>285</v>
      </c>
      <c r="G81" s="41">
        <f t="shared" si="13"/>
        <v>70</v>
      </c>
      <c r="H81" s="7">
        <f t="shared" si="14"/>
        <v>15</v>
      </c>
      <c r="I81" s="34">
        <f t="shared" si="20"/>
        <v>3240</v>
      </c>
      <c r="J81" s="41">
        <f t="shared" si="20"/>
        <v>1625</v>
      </c>
      <c r="K81" s="41">
        <f t="shared" si="20"/>
        <v>542</v>
      </c>
      <c r="L81" s="41">
        <f t="shared" si="20"/>
        <v>133</v>
      </c>
      <c r="M81" s="7">
        <f t="shared" si="20"/>
        <v>29</v>
      </c>
      <c r="N81" s="36"/>
      <c r="O81" s="83">
        <f t="shared" si="15"/>
        <v>938</v>
      </c>
      <c r="P81" s="83">
        <f t="shared" si="16"/>
        <v>0</v>
      </c>
      <c r="Q81" s="83">
        <f t="shared" si="17"/>
        <v>1469</v>
      </c>
      <c r="R81" s="83">
        <f t="shared" si="18"/>
        <v>1745</v>
      </c>
      <c r="S81" s="83">
        <f t="shared" si="19"/>
        <v>1849</v>
      </c>
      <c r="T81" s="73"/>
      <c r="U81" s="67">
        <f>IF(B81=C81,0,IF(S81&lt;&gt;"-",(S81)/Přehled!$A$1,0))</f>
        <v>4.4023809523809527</v>
      </c>
    </row>
    <row r="82" spans="1:26" x14ac:dyDescent="0.25">
      <c r="A82" s="133">
        <v>80</v>
      </c>
      <c r="B82" s="94">
        <v>7604</v>
      </c>
      <c r="C82" s="95"/>
      <c r="D82" s="96">
        <v>1730</v>
      </c>
      <c r="E82" s="97">
        <f t="shared" si="11"/>
        <v>865</v>
      </c>
      <c r="F82" s="97">
        <f t="shared" si="12"/>
        <v>290</v>
      </c>
      <c r="G82" s="97">
        <f t="shared" si="13"/>
        <v>75</v>
      </c>
      <c r="H82" s="95">
        <f t="shared" si="14"/>
        <v>15</v>
      </c>
      <c r="I82" s="94">
        <f t="shared" si="20"/>
        <v>3287</v>
      </c>
      <c r="J82" s="97">
        <f t="shared" si="20"/>
        <v>1644</v>
      </c>
      <c r="K82" s="97">
        <f t="shared" si="20"/>
        <v>551</v>
      </c>
      <c r="L82" s="97">
        <f t="shared" si="20"/>
        <v>143</v>
      </c>
      <c r="M82" s="95">
        <f t="shared" si="20"/>
        <v>29</v>
      </c>
      <c r="N82" s="36"/>
      <c r="O82" s="83">
        <f t="shared" si="15"/>
        <v>1030</v>
      </c>
      <c r="P82" s="83">
        <f t="shared" si="16"/>
        <v>0</v>
      </c>
      <c r="Q82" s="83">
        <f t="shared" si="17"/>
        <v>1571</v>
      </c>
      <c r="R82" s="83">
        <f t="shared" si="18"/>
        <v>1836</v>
      </c>
      <c r="S82" s="83">
        <f t="shared" si="19"/>
        <v>1950</v>
      </c>
      <c r="T82" s="73"/>
      <c r="U82" s="67">
        <f>IF(B82=C82,0,IF(S82&lt;&gt;"-",(S82)/Přehled!$A$1,0))</f>
        <v>4.6428571428571432</v>
      </c>
    </row>
    <row r="83" spans="1:26" x14ac:dyDescent="0.25">
      <c r="A83" s="233">
        <v>81</v>
      </c>
      <c r="B83" s="235">
        <v>7794</v>
      </c>
      <c r="C83" s="236"/>
      <c r="D83" s="235">
        <v>1760</v>
      </c>
      <c r="E83" s="230">
        <f t="shared" si="11"/>
        <v>880</v>
      </c>
      <c r="F83" s="230">
        <f t="shared" si="12"/>
        <v>295</v>
      </c>
      <c r="G83" s="230">
        <f t="shared" si="13"/>
        <v>75</v>
      </c>
      <c r="H83" s="236">
        <f t="shared" si="14"/>
        <v>15</v>
      </c>
      <c r="I83" s="235">
        <f t="shared" si="20"/>
        <v>3344</v>
      </c>
      <c r="J83" s="230">
        <f t="shared" si="20"/>
        <v>1672</v>
      </c>
      <c r="K83" s="230">
        <f t="shared" si="20"/>
        <v>561</v>
      </c>
      <c r="L83" s="230">
        <f t="shared" si="20"/>
        <v>143</v>
      </c>
      <c r="M83" s="236">
        <f t="shared" si="20"/>
        <v>29</v>
      </c>
      <c r="N83" s="26"/>
      <c r="O83" s="26">
        <f t="shared" si="15"/>
        <v>1106</v>
      </c>
      <c r="P83" s="26">
        <f t="shared" si="16"/>
        <v>0</v>
      </c>
      <c r="Q83" s="26">
        <f t="shared" si="17"/>
        <v>1656</v>
      </c>
      <c r="R83" s="26">
        <f t="shared" si="18"/>
        <v>1931</v>
      </c>
      <c r="S83" s="26">
        <f t="shared" si="19"/>
        <v>2045</v>
      </c>
      <c r="T83" s="1"/>
      <c r="U83" s="67">
        <f>IF(B83=C83,0,IF(S83&lt;&gt;"-",(S83)/Přehled!$A$1,0))</f>
        <v>4.8690476190476186</v>
      </c>
    </row>
    <row r="84" spans="1:26" x14ac:dyDescent="0.25">
      <c r="A84" s="233">
        <v>82</v>
      </c>
      <c r="B84" s="235">
        <v>7989</v>
      </c>
      <c r="C84" s="236"/>
      <c r="D84" s="235">
        <v>1785</v>
      </c>
      <c r="E84" s="230">
        <f t="shared" si="11"/>
        <v>895</v>
      </c>
      <c r="F84" s="230">
        <f t="shared" si="12"/>
        <v>300</v>
      </c>
      <c r="G84" s="230">
        <f t="shared" si="13"/>
        <v>75</v>
      </c>
      <c r="H84" s="236">
        <f t="shared" si="14"/>
        <v>15</v>
      </c>
      <c r="I84" s="235">
        <f t="shared" si="20"/>
        <v>3392</v>
      </c>
      <c r="J84" s="230">
        <f t="shared" si="20"/>
        <v>1701</v>
      </c>
      <c r="K84" s="230">
        <f t="shared" si="20"/>
        <v>570</v>
      </c>
      <c r="L84" s="230">
        <f t="shared" si="20"/>
        <v>143</v>
      </c>
      <c r="M84" s="236">
        <f t="shared" si="20"/>
        <v>29</v>
      </c>
      <c r="N84" s="26"/>
      <c r="O84" s="26">
        <f t="shared" si="15"/>
        <v>1205</v>
      </c>
      <c r="P84" s="26">
        <f t="shared" si="16"/>
        <v>0</v>
      </c>
      <c r="Q84" s="26">
        <f t="shared" si="17"/>
        <v>1756</v>
      </c>
      <c r="R84" s="26">
        <f t="shared" si="18"/>
        <v>2040</v>
      </c>
      <c r="S84" s="26">
        <f t="shared" si="19"/>
        <v>2154</v>
      </c>
      <c r="T84" s="1"/>
      <c r="U84" s="67">
        <f>IF(B84=C84,0,IF(S84&lt;&gt;"-",(S84)/Přehled!$A$1,0))</f>
        <v>5.128571428571429</v>
      </c>
    </row>
    <row r="85" spans="1:26" x14ac:dyDescent="0.25">
      <c r="A85" s="233">
        <v>83</v>
      </c>
      <c r="B85" s="235">
        <v>8188</v>
      </c>
      <c r="C85" s="236"/>
      <c r="D85" s="235">
        <v>1810</v>
      </c>
      <c r="E85" s="230">
        <f t="shared" si="11"/>
        <v>905</v>
      </c>
      <c r="F85" s="230">
        <f t="shared" si="12"/>
        <v>300</v>
      </c>
      <c r="G85" s="230">
        <f t="shared" si="13"/>
        <v>75</v>
      </c>
      <c r="H85" s="236">
        <f t="shared" si="14"/>
        <v>15</v>
      </c>
      <c r="I85" s="235">
        <f t="shared" si="20"/>
        <v>3439</v>
      </c>
      <c r="J85" s="230">
        <f t="shared" si="20"/>
        <v>1720</v>
      </c>
      <c r="K85" s="230">
        <f t="shared" si="20"/>
        <v>570</v>
      </c>
      <c r="L85" s="230">
        <f t="shared" si="20"/>
        <v>143</v>
      </c>
      <c r="M85" s="236">
        <f t="shared" si="20"/>
        <v>29</v>
      </c>
      <c r="N85" s="26"/>
      <c r="O85" s="26">
        <f t="shared" si="15"/>
        <v>1310</v>
      </c>
      <c r="P85" s="26">
        <f t="shared" si="16"/>
        <v>0</v>
      </c>
      <c r="Q85" s="26">
        <f t="shared" si="17"/>
        <v>1889</v>
      </c>
      <c r="R85" s="26">
        <f t="shared" si="18"/>
        <v>2173</v>
      </c>
      <c r="S85" s="26">
        <f t="shared" si="19"/>
        <v>2287</v>
      </c>
      <c r="T85" s="1"/>
      <c r="U85" s="67">
        <f>IF(B85=C85,0,IF(S85&lt;&gt;"-",(S85)/Přehled!$A$1,0))</f>
        <v>5.4452380952380954</v>
      </c>
    </row>
    <row r="86" spans="1:26" x14ac:dyDescent="0.25">
      <c r="A86" s="233">
        <v>84</v>
      </c>
      <c r="B86" s="235">
        <v>8393</v>
      </c>
      <c r="C86" s="236"/>
      <c r="D86" s="235">
        <v>1835</v>
      </c>
      <c r="E86" s="230">
        <f t="shared" si="11"/>
        <v>920</v>
      </c>
      <c r="F86" s="230">
        <f t="shared" si="12"/>
        <v>305</v>
      </c>
      <c r="G86" s="230">
        <f t="shared" si="13"/>
        <v>75</v>
      </c>
      <c r="H86" s="236">
        <f t="shared" si="14"/>
        <v>15</v>
      </c>
      <c r="I86" s="235">
        <f t="shared" si="20"/>
        <v>3487</v>
      </c>
      <c r="J86" s="230">
        <f t="shared" si="20"/>
        <v>1748</v>
      </c>
      <c r="K86" s="230">
        <f t="shared" si="20"/>
        <v>580</v>
      </c>
      <c r="L86" s="230">
        <f t="shared" si="20"/>
        <v>143</v>
      </c>
      <c r="M86" s="236">
        <f t="shared" si="20"/>
        <v>29</v>
      </c>
      <c r="N86" s="26"/>
      <c r="O86" s="26">
        <f t="shared" si="15"/>
        <v>1419</v>
      </c>
      <c r="P86" s="26">
        <f t="shared" si="16"/>
        <v>0</v>
      </c>
      <c r="Q86" s="26">
        <f t="shared" si="17"/>
        <v>1998</v>
      </c>
      <c r="R86" s="26">
        <f t="shared" si="18"/>
        <v>2292</v>
      </c>
      <c r="S86" s="26">
        <f t="shared" si="19"/>
        <v>2406</v>
      </c>
      <c r="T86" s="1"/>
      <c r="U86" s="67">
        <f>IF(B86=C86,0,IF(S86&lt;&gt;"-",(S86)/Přehled!$A$1,0))</f>
        <v>5.7285714285714286</v>
      </c>
    </row>
    <row r="87" spans="1:26" x14ac:dyDescent="0.25">
      <c r="A87" s="233">
        <v>85</v>
      </c>
      <c r="B87" s="235">
        <v>8603</v>
      </c>
      <c r="C87" s="236"/>
      <c r="D87" s="235">
        <v>1865</v>
      </c>
      <c r="E87" s="230">
        <f t="shared" si="11"/>
        <v>935</v>
      </c>
      <c r="F87" s="230">
        <f t="shared" si="12"/>
        <v>310</v>
      </c>
      <c r="G87" s="230">
        <f t="shared" si="13"/>
        <v>80</v>
      </c>
      <c r="H87" s="236">
        <f t="shared" si="14"/>
        <v>15</v>
      </c>
      <c r="I87" s="235">
        <f t="shared" si="20"/>
        <v>3544</v>
      </c>
      <c r="J87" s="230">
        <f t="shared" si="20"/>
        <v>1777</v>
      </c>
      <c r="K87" s="230">
        <f t="shared" si="20"/>
        <v>589</v>
      </c>
      <c r="L87" s="230">
        <f t="shared" si="20"/>
        <v>152</v>
      </c>
      <c r="M87" s="236">
        <f t="shared" si="20"/>
        <v>29</v>
      </c>
      <c r="N87" s="26"/>
      <c r="O87" s="26">
        <f t="shared" si="15"/>
        <v>1515</v>
      </c>
      <c r="P87" s="26">
        <f t="shared" si="16"/>
        <v>0</v>
      </c>
      <c r="Q87" s="26">
        <f t="shared" si="17"/>
        <v>2104</v>
      </c>
      <c r="R87" s="26">
        <f t="shared" si="18"/>
        <v>2389</v>
      </c>
      <c r="S87" s="26">
        <f t="shared" si="19"/>
        <v>2512</v>
      </c>
      <c r="T87" s="1"/>
      <c r="U87" s="67">
        <f>IF(B87=C87,0,IF(S87&lt;&gt;"-",(S87)/Přehled!$A$1,0))</f>
        <v>5.980952380952381</v>
      </c>
    </row>
    <row r="88" spans="1:26" x14ac:dyDescent="0.25">
      <c r="A88" s="233">
        <v>86</v>
      </c>
      <c r="B88" s="235">
        <v>8818</v>
      </c>
      <c r="C88" s="236"/>
      <c r="D88" s="235">
        <v>1890</v>
      </c>
      <c r="E88" s="230">
        <f t="shared" si="11"/>
        <v>945</v>
      </c>
      <c r="F88" s="230">
        <f t="shared" si="12"/>
        <v>315</v>
      </c>
      <c r="G88" s="230">
        <f t="shared" si="13"/>
        <v>80</v>
      </c>
      <c r="H88" s="236">
        <f t="shared" si="14"/>
        <v>15</v>
      </c>
      <c r="I88" s="235">
        <f t="shared" si="20"/>
        <v>3591</v>
      </c>
      <c r="J88" s="230">
        <f t="shared" si="20"/>
        <v>1796</v>
      </c>
      <c r="K88" s="230">
        <f t="shared" si="20"/>
        <v>599</v>
      </c>
      <c r="L88" s="230">
        <f t="shared" si="20"/>
        <v>152</v>
      </c>
      <c r="M88" s="236">
        <f t="shared" si="20"/>
        <v>29</v>
      </c>
      <c r="N88" s="26"/>
      <c r="O88" s="26">
        <f t="shared" si="15"/>
        <v>1636</v>
      </c>
      <c r="P88" s="26">
        <f t="shared" si="16"/>
        <v>0</v>
      </c>
      <c r="Q88" s="26">
        <f t="shared" si="17"/>
        <v>2233</v>
      </c>
      <c r="R88" s="26">
        <f t="shared" si="18"/>
        <v>2528</v>
      </c>
      <c r="S88" s="26">
        <f t="shared" si="19"/>
        <v>2651</v>
      </c>
      <c r="T88" s="1"/>
      <c r="U88" s="67">
        <f>IF(B88=C88,0,IF(S88&lt;&gt;"-",(S88)/Přehled!$A$1,0))</f>
        <v>6.3119047619047617</v>
      </c>
    </row>
    <row r="89" spans="1:26" x14ac:dyDescent="0.25">
      <c r="A89" s="233">
        <v>87</v>
      </c>
      <c r="B89" s="235">
        <v>9038</v>
      </c>
      <c r="C89" s="236"/>
      <c r="D89" s="235">
        <v>1915</v>
      </c>
      <c r="E89" s="230">
        <f t="shared" si="11"/>
        <v>960</v>
      </c>
      <c r="F89" s="230">
        <f t="shared" si="12"/>
        <v>320</v>
      </c>
      <c r="G89" s="230">
        <f t="shared" si="13"/>
        <v>80</v>
      </c>
      <c r="H89" s="236">
        <f t="shared" si="14"/>
        <v>15</v>
      </c>
      <c r="I89" s="235">
        <f t="shared" si="20"/>
        <v>3639</v>
      </c>
      <c r="J89" s="230">
        <f t="shared" si="20"/>
        <v>1824</v>
      </c>
      <c r="K89" s="230">
        <f t="shared" si="20"/>
        <v>608</v>
      </c>
      <c r="L89" s="230">
        <f t="shared" si="20"/>
        <v>152</v>
      </c>
      <c r="M89" s="236">
        <f t="shared" si="20"/>
        <v>29</v>
      </c>
      <c r="N89" s="26"/>
      <c r="O89" s="26">
        <f t="shared" si="15"/>
        <v>1760</v>
      </c>
      <c r="P89" s="26">
        <f t="shared" si="16"/>
        <v>0</v>
      </c>
      <c r="Q89" s="26">
        <f t="shared" si="17"/>
        <v>2359</v>
      </c>
      <c r="R89" s="26">
        <f t="shared" si="18"/>
        <v>2663</v>
      </c>
      <c r="S89" s="26">
        <f t="shared" si="19"/>
        <v>2786</v>
      </c>
      <c r="T89" s="1"/>
      <c r="U89" s="67">
        <f>IF(B89=C89,0,IF(S89&lt;&gt;"-",(S89)/Přehled!$A$1,0))</f>
        <v>6.6333333333333337</v>
      </c>
    </row>
    <row r="90" spans="1:26" x14ac:dyDescent="0.25">
      <c r="A90" s="233">
        <v>88</v>
      </c>
      <c r="B90" s="235">
        <v>9264</v>
      </c>
      <c r="C90" s="236"/>
      <c r="D90" s="235">
        <v>1945</v>
      </c>
      <c r="E90" s="230">
        <f t="shared" si="11"/>
        <v>975</v>
      </c>
      <c r="F90" s="230">
        <f t="shared" si="12"/>
        <v>325</v>
      </c>
      <c r="G90" s="230">
        <f t="shared" si="13"/>
        <v>80</v>
      </c>
      <c r="H90" s="236">
        <f t="shared" si="14"/>
        <v>15</v>
      </c>
      <c r="I90" s="235">
        <f t="shared" si="20"/>
        <v>3696</v>
      </c>
      <c r="J90" s="230">
        <f t="shared" si="20"/>
        <v>1853</v>
      </c>
      <c r="K90" s="230">
        <f t="shared" si="20"/>
        <v>618</v>
      </c>
      <c r="L90" s="230">
        <f t="shared" si="20"/>
        <v>152</v>
      </c>
      <c r="M90" s="236">
        <f t="shared" si="20"/>
        <v>29</v>
      </c>
      <c r="N90" s="26"/>
      <c r="O90" s="26">
        <f t="shared" si="15"/>
        <v>1872</v>
      </c>
      <c r="P90" s="26">
        <f t="shared" si="16"/>
        <v>0</v>
      </c>
      <c r="Q90" s="26">
        <f t="shared" si="17"/>
        <v>2479</v>
      </c>
      <c r="R90" s="26">
        <f t="shared" si="18"/>
        <v>2793</v>
      </c>
      <c r="S90" s="26">
        <f t="shared" si="19"/>
        <v>2916</v>
      </c>
      <c r="T90" s="1"/>
      <c r="U90" s="67">
        <f>IF(B90=C90,0,IF(S90&lt;&gt;"-",(S90)/Přehled!$A$1,0))</f>
        <v>6.9428571428571431</v>
      </c>
    </row>
    <row r="91" spans="1:26" x14ac:dyDescent="0.25">
      <c r="A91" s="233">
        <v>89</v>
      </c>
      <c r="B91" s="235">
        <v>9496</v>
      </c>
      <c r="C91" s="236"/>
      <c r="D91" s="235">
        <v>1970</v>
      </c>
      <c r="E91" s="230">
        <f t="shared" si="11"/>
        <v>985</v>
      </c>
      <c r="F91" s="230">
        <f t="shared" si="12"/>
        <v>330</v>
      </c>
      <c r="G91" s="230">
        <f t="shared" si="13"/>
        <v>85</v>
      </c>
      <c r="H91" s="236">
        <f t="shared" si="14"/>
        <v>15</v>
      </c>
      <c r="I91" s="235">
        <f t="shared" si="20"/>
        <v>3743</v>
      </c>
      <c r="J91" s="230">
        <f t="shared" si="20"/>
        <v>1872</v>
      </c>
      <c r="K91" s="230">
        <f t="shared" si="20"/>
        <v>627</v>
      </c>
      <c r="L91" s="230">
        <f t="shared" si="20"/>
        <v>162</v>
      </c>
      <c r="M91" s="236">
        <f t="shared" si="20"/>
        <v>29</v>
      </c>
      <c r="N91" s="26"/>
      <c r="O91" s="26">
        <f t="shared" si="15"/>
        <v>2010</v>
      </c>
      <c r="P91" s="26">
        <f t="shared" si="16"/>
        <v>0</v>
      </c>
      <c r="Q91" s="26">
        <f t="shared" si="17"/>
        <v>2627</v>
      </c>
      <c r="R91" s="26">
        <f t="shared" si="18"/>
        <v>2930</v>
      </c>
      <c r="S91" s="26">
        <f t="shared" si="19"/>
        <v>3063</v>
      </c>
      <c r="T91" s="1"/>
      <c r="U91" s="67">
        <f>IF(B91=C91,0,IF(S91&lt;&gt;"-",(S91)/Přehled!$A$1,0))</f>
        <v>7.2928571428571427</v>
      </c>
    </row>
    <row r="92" spans="1:26" x14ac:dyDescent="0.25">
      <c r="A92" s="233">
        <v>90</v>
      </c>
      <c r="B92" s="235">
        <v>9733</v>
      </c>
      <c r="C92" s="236"/>
      <c r="D92" s="235">
        <v>1995</v>
      </c>
      <c r="E92" s="230">
        <f t="shared" si="11"/>
        <v>1000</v>
      </c>
      <c r="F92" s="230">
        <f t="shared" si="12"/>
        <v>335</v>
      </c>
      <c r="G92" s="230">
        <f t="shared" si="13"/>
        <v>85</v>
      </c>
      <c r="H92" s="236">
        <f t="shared" si="14"/>
        <v>15</v>
      </c>
      <c r="I92" s="235">
        <f t="shared" si="20"/>
        <v>3791</v>
      </c>
      <c r="J92" s="230">
        <f t="shared" si="20"/>
        <v>1900</v>
      </c>
      <c r="K92" s="230">
        <f t="shared" si="20"/>
        <v>637</v>
      </c>
      <c r="L92" s="230">
        <f t="shared" si="20"/>
        <v>162</v>
      </c>
      <c r="M92" s="236">
        <f t="shared" si="20"/>
        <v>29</v>
      </c>
      <c r="N92" s="26"/>
      <c r="O92" s="26">
        <f t="shared" si="15"/>
        <v>2151</v>
      </c>
      <c r="P92" s="26">
        <f t="shared" si="16"/>
        <v>0</v>
      </c>
      <c r="Q92" s="26">
        <f t="shared" si="17"/>
        <v>2768</v>
      </c>
      <c r="R92" s="26">
        <f t="shared" si="18"/>
        <v>3081</v>
      </c>
      <c r="S92" s="26">
        <f t="shared" si="19"/>
        <v>3214</v>
      </c>
      <c r="T92" s="1"/>
      <c r="U92" s="67">
        <f>IF(B92=C92,0,IF(S92&lt;&gt;"-",(S92)/Přehled!$A$1,0))</f>
        <v>7.6523809523809527</v>
      </c>
    </row>
    <row r="93" spans="1:26" x14ac:dyDescent="0.25">
      <c r="A93" s="233">
        <v>91</v>
      </c>
      <c r="B93" s="235">
        <v>9977</v>
      </c>
      <c r="C93" s="236"/>
      <c r="D93" s="235">
        <v>2025</v>
      </c>
      <c r="E93" s="230">
        <f t="shared" si="11"/>
        <v>1015</v>
      </c>
      <c r="F93" s="230">
        <f t="shared" si="12"/>
        <v>340</v>
      </c>
      <c r="G93" s="230">
        <f t="shared" si="13"/>
        <v>85</v>
      </c>
      <c r="H93" s="236">
        <f t="shared" si="14"/>
        <v>15</v>
      </c>
      <c r="I93" s="235">
        <f t="shared" si="20"/>
        <v>3848</v>
      </c>
      <c r="J93" s="230">
        <f t="shared" si="20"/>
        <v>1929</v>
      </c>
      <c r="K93" s="230">
        <f t="shared" si="20"/>
        <v>646</v>
      </c>
      <c r="L93" s="230">
        <f t="shared" si="20"/>
        <v>162</v>
      </c>
      <c r="M93" s="236">
        <f t="shared" si="20"/>
        <v>29</v>
      </c>
      <c r="N93" s="26"/>
      <c r="O93" s="26">
        <f t="shared" si="15"/>
        <v>2281</v>
      </c>
      <c r="P93" s="26">
        <f t="shared" si="16"/>
        <v>0</v>
      </c>
      <c r="Q93" s="26">
        <f t="shared" si="17"/>
        <v>2908</v>
      </c>
      <c r="R93" s="26">
        <f t="shared" si="18"/>
        <v>3230</v>
      </c>
      <c r="S93" s="26">
        <f t="shared" si="19"/>
        <v>3363</v>
      </c>
      <c r="T93" s="1"/>
      <c r="U93" s="67">
        <f>IF(B93=C93,0,IF(S93&lt;&gt;"-",(S93)/Přehled!$A$1,0))</f>
        <v>8.007142857142858</v>
      </c>
    </row>
    <row r="94" spans="1:26" x14ac:dyDescent="0.25">
      <c r="A94" s="98">
        <v>92</v>
      </c>
      <c r="B94" s="34">
        <v>10226</v>
      </c>
      <c r="C94" s="7"/>
      <c r="D94" s="34">
        <v>2050</v>
      </c>
      <c r="E94" s="41">
        <f t="shared" si="11"/>
        <v>1025</v>
      </c>
      <c r="F94" s="41">
        <f t="shared" si="12"/>
        <v>340</v>
      </c>
      <c r="G94" s="41">
        <f t="shared" si="13"/>
        <v>85</v>
      </c>
      <c r="H94" s="7">
        <f t="shared" si="14"/>
        <v>15</v>
      </c>
      <c r="I94" s="34">
        <f t="shared" si="20"/>
        <v>3895</v>
      </c>
      <c r="J94" s="41">
        <f t="shared" si="20"/>
        <v>1948</v>
      </c>
      <c r="K94" s="41">
        <f t="shared" si="20"/>
        <v>646</v>
      </c>
      <c r="L94" s="41">
        <f t="shared" si="20"/>
        <v>162</v>
      </c>
      <c r="M94" s="7">
        <f t="shared" si="20"/>
        <v>29</v>
      </c>
      <c r="N94" s="257"/>
      <c r="O94" s="35">
        <f t="shared" si="15"/>
        <v>2436</v>
      </c>
      <c r="P94" s="35">
        <f t="shared" si="16"/>
        <v>0</v>
      </c>
      <c r="Q94" s="35">
        <f t="shared" si="17"/>
        <v>3091</v>
      </c>
      <c r="R94" s="35">
        <f t="shared" si="18"/>
        <v>3413</v>
      </c>
      <c r="S94" s="35">
        <f t="shared" si="19"/>
        <v>3546</v>
      </c>
      <c r="T94" s="255"/>
      <c r="U94" s="67">
        <f>IF(B94=C94,0,IF(S94&lt;&gt;"-",(S94)/Přehled!$A$1,0))</f>
        <v>8.4428571428571431</v>
      </c>
      <c r="W94" s="1"/>
      <c r="Y94" s="26"/>
      <c r="Z94" s="26"/>
    </row>
    <row r="95" spans="1:26" x14ac:dyDescent="0.25">
      <c r="A95" s="98">
        <v>93</v>
      </c>
      <c r="B95" s="34">
        <v>10482</v>
      </c>
      <c r="C95" s="7"/>
      <c r="D95" s="34">
        <v>2075</v>
      </c>
      <c r="E95" s="41">
        <f t="shared" si="11"/>
        <v>1040</v>
      </c>
      <c r="F95" s="41">
        <f t="shared" si="12"/>
        <v>345</v>
      </c>
      <c r="G95" s="41">
        <f t="shared" si="13"/>
        <v>85</v>
      </c>
      <c r="H95" s="7">
        <f t="shared" si="14"/>
        <v>15</v>
      </c>
      <c r="I95" s="34">
        <f t="shared" ref="I95:M138" si="21">ROUNDUP(D95*1.9,0)</f>
        <v>3943</v>
      </c>
      <c r="J95" s="41">
        <f t="shared" si="21"/>
        <v>1976</v>
      </c>
      <c r="K95" s="41">
        <f t="shared" si="21"/>
        <v>656</v>
      </c>
      <c r="L95" s="41">
        <f t="shared" si="21"/>
        <v>162</v>
      </c>
      <c r="M95" s="7">
        <f t="shared" si="21"/>
        <v>29</v>
      </c>
      <c r="N95" s="257"/>
      <c r="O95" s="35">
        <f t="shared" si="15"/>
        <v>2596</v>
      </c>
      <c r="P95" s="35">
        <f t="shared" si="16"/>
        <v>0</v>
      </c>
      <c r="Q95" s="35">
        <f t="shared" si="17"/>
        <v>3251</v>
      </c>
      <c r="R95" s="35">
        <f t="shared" si="18"/>
        <v>3583</v>
      </c>
      <c r="S95" s="35">
        <f t="shared" si="19"/>
        <v>3716</v>
      </c>
      <c r="T95" s="255"/>
      <c r="U95" s="67">
        <f>IF(B95=C95,0,IF(S95&lt;&gt;"-",(S95)/Přehled!$A$1,0))</f>
        <v>8.8476190476190482</v>
      </c>
      <c r="W95" s="1"/>
      <c r="Y95" s="26"/>
      <c r="Z95" s="26"/>
    </row>
    <row r="96" spans="1:26" x14ac:dyDescent="0.25">
      <c r="A96" s="98">
        <v>94</v>
      </c>
      <c r="B96" s="34">
        <v>10744</v>
      </c>
      <c r="C96" s="7"/>
      <c r="D96" s="34">
        <v>2105</v>
      </c>
      <c r="E96" s="41">
        <f t="shared" si="11"/>
        <v>1055</v>
      </c>
      <c r="F96" s="41">
        <f t="shared" si="12"/>
        <v>350</v>
      </c>
      <c r="G96" s="41">
        <f t="shared" si="13"/>
        <v>90</v>
      </c>
      <c r="H96" s="7">
        <f t="shared" si="14"/>
        <v>20</v>
      </c>
      <c r="I96" s="34">
        <f t="shared" si="21"/>
        <v>4000</v>
      </c>
      <c r="J96" s="41">
        <f t="shared" si="21"/>
        <v>2005</v>
      </c>
      <c r="K96" s="41">
        <f t="shared" si="21"/>
        <v>665</v>
      </c>
      <c r="L96" s="41">
        <f t="shared" si="21"/>
        <v>171</v>
      </c>
      <c r="M96" s="7">
        <f t="shared" si="21"/>
        <v>38</v>
      </c>
      <c r="N96" s="257"/>
      <c r="O96" s="35">
        <f t="shared" si="15"/>
        <v>2744</v>
      </c>
      <c r="P96" s="35">
        <f t="shared" si="16"/>
        <v>0</v>
      </c>
      <c r="Q96" s="35">
        <f t="shared" si="17"/>
        <v>3409</v>
      </c>
      <c r="R96" s="35">
        <f t="shared" si="18"/>
        <v>3732</v>
      </c>
      <c r="S96" s="35">
        <f t="shared" si="19"/>
        <v>3865</v>
      </c>
      <c r="T96" s="255"/>
      <c r="U96" s="67">
        <f>IF(B96=C96,0,IF(S96&lt;&gt;"-",(S96)/Přehled!$A$1,0))</f>
        <v>9.2023809523809526</v>
      </c>
      <c r="W96" s="1"/>
      <c r="Y96" s="26"/>
      <c r="Z96" s="26"/>
    </row>
    <row r="97" spans="1:28" x14ac:dyDescent="0.25">
      <c r="A97" s="98">
        <v>95</v>
      </c>
      <c r="B97" s="34">
        <v>11012</v>
      </c>
      <c r="C97" s="7"/>
      <c r="D97" s="34">
        <v>2130</v>
      </c>
      <c r="E97" s="41">
        <f t="shared" si="11"/>
        <v>1065</v>
      </c>
      <c r="F97" s="41">
        <f t="shared" si="12"/>
        <v>355</v>
      </c>
      <c r="G97" s="41">
        <f t="shared" si="13"/>
        <v>90</v>
      </c>
      <c r="H97" s="7">
        <f t="shared" si="14"/>
        <v>20</v>
      </c>
      <c r="I97" s="34">
        <f t="shared" si="21"/>
        <v>4047</v>
      </c>
      <c r="J97" s="41">
        <f t="shared" si="21"/>
        <v>2024</v>
      </c>
      <c r="K97" s="41">
        <f t="shared" si="21"/>
        <v>675</v>
      </c>
      <c r="L97" s="41">
        <f t="shared" si="21"/>
        <v>171</v>
      </c>
      <c r="M97" s="7">
        <f t="shared" si="21"/>
        <v>38</v>
      </c>
      <c r="N97" s="257"/>
      <c r="O97" s="35">
        <f t="shared" si="15"/>
        <v>2918</v>
      </c>
      <c r="P97" s="35">
        <f t="shared" si="16"/>
        <v>0</v>
      </c>
      <c r="Q97" s="35">
        <f t="shared" si="17"/>
        <v>3591</v>
      </c>
      <c r="R97" s="35">
        <f t="shared" si="18"/>
        <v>3924</v>
      </c>
      <c r="S97" s="35">
        <f t="shared" si="19"/>
        <v>4057</v>
      </c>
      <c r="T97" s="255"/>
      <c r="U97" s="67">
        <f>IF(B97=C97,0,IF(S97&lt;&gt;"-",(S97)/Přehled!$A$1,0))</f>
        <v>9.6595238095238098</v>
      </c>
      <c r="W97" s="1"/>
      <c r="Y97" s="26"/>
      <c r="Z97" s="26"/>
    </row>
    <row r="98" spans="1:28" x14ac:dyDescent="0.25">
      <c r="A98" s="98">
        <v>96</v>
      </c>
      <c r="B98" s="34">
        <v>11288</v>
      </c>
      <c r="C98" s="7"/>
      <c r="D98" s="34">
        <v>2160</v>
      </c>
      <c r="E98" s="41">
        <f t="shared" si="11"/>
        <v>1080</v>
      </c>
      <c r="F98" s="41">
        <f t="shared" si="12"/>
        <v>360</v>
      </c>
      <c r="G98" s="41">
        <f t="shared" si="13"/>
        <v>90</v>
      </c>
      <c r="H98" s="7">
        <f t="shared" si="14"/>
        <v>20</v>
      </c>
      <c r="I98" s="34">
        <f t="shared" si="21"/>
        <v>4104</v>
      </c>
      <c r="J98" s="41">
        <f t="shared" si="21"/>
        <v>2052</v>
      </c>
      <c r="K98" s="41">
        <f t="shared" si="21"/>
        <v>684</v>
      </c>
      <c r="L98" s="41">
        <f t="shared" si="21"/>
        <v>171</v>
      </c>
      <c r="M98" s="7">
        <f t="shared" si="21"/>
        <v>38</v>
      </c>
      <c r="N98" s="257"/>
      <c r="O98" s="35">
        <f t="shared" si="15"/>
        <v>3080</v>
      </c>
      <c r="P98" s="35">
        <f t="shared" si="16"/>
        <v>0</v>
      </c>
      <c r="Q98" s="35">
        <f t="shared" si="17"/>
        <v>3764</v>
      </c>
      <c r="R98" s="35">
        <f t="shared" si="18"/>
        <v>4106</v>
      </c>
      <c r="S98" s="35">
        <f t="shared" si="19"/>
        <v>4239</v>
      </c>
      <c r="T98" s="255"/>
      <c r="U98" s="67">
        <f>IF(B98=C98,0,IF(S98&lt;&gt;"-",(S98)/Přehled!$A$1,0))</f>
        <v>10.092857142857143</v>
      </c>
      <c r="W98" s="1"/>
      <c r="Y98" s="26"/>
      <c r="Z98" s="26"/>
    </row>
    <row r="99" spans="1:28" x14ac:dyDescent="0.25">
      <c r="A99" s="98">
        <v>97</v>
      </c>
      <c r="B99" s="34">
        <v>11570</v>
      </c>
      <c r="C99" s="7"/>
      <c r="D99" s="34">
        <v>2185</v>
      </c>
      <c r="E99" s="41">
        <f t="shared" si="11"/>
        <v>1095</v>
      </c>
      <c r="F99" s="41">
        <f t="shared" si="12"/>
        <v>365</v>
      </c>
      <c r="G99" s="41">
        <f t="shared" si="13"/>
        <v>90</v>
      </c>
      <c r="H99" s="7">
        <f t="shared" si="14"/>
        <v>20</v>
      </c>
      <c r="I99" s="34">
        <f t="shared" si="21"/>
        <v>4152</v>
      </c>
      <c r="J99" s="41">
        <f t="shared" si="21"/>
        <v>2081</v>
      </c>
      <c r="K99" s="41">
        <f t="shared" si="21"/>
        <v>694</v>
      </c>
      <c r="L99" s="41">
        <f t="shared" si="21"/>
        <v>171</v>
      </c>
      <c r="M99" s="7">
        <f t="shared" si="21"/>
        <v>38</v>
      </c>
      <c r="N99" s="257"/>
      <c r="O99" s="35">
        <f t="shared" si="15"/>
        <v>3266</v>
      </c>
      <c r="P99" s="35">
        <f t="shared" si="16"/>
        <v>0</v>
      </c>
      <c r="Q99" s="35">
        <f t="shared" si="17"/>
        <v>3949</v>
      </c>
      <c r="R99" s="35">
        <f t="shared" si="18"/>
        <v>4301</v>
      </c>
      <c r="S99" s="35">
        <f t="shared" si="19"/>
        <v>4434</v>
      </c>
      <c r="T99" s="255"/>
      <c r="U99" s="67">
        <f>IF(B99=C99,0,IF(S99&lt;&gt;"-",(S99)/Přehled!$A$1,0))</f>
        <v>10.557142857142857</v>
      </c>
      <c r="W99" s="1"/>
      <c r="Y99" s="26"/>
      <c r="Z99" s="26"/>
    </row>
    <row r="100" spans="1:28" x14ac:dyDescent="0.25">
      <c r="A100" s="98">
        <v>98</v>
      </c>
      <c r="B100" s="34">
        <v>11859</v>
      </c>
      <c r="C100" s="7"/>
      <c r="D100" s="34">
        <v>2210</v>
      </c>
      <c r="E100" s="41">
        <f t="shared" si="11"/>
        <v>1105</v>
      </c>
      <c r="F100" s="41">
        <f t="shared" si="12"/>
        <v>370</v>
      </c>
      <c r="G100" s="41">
        <f t="shared" si="13"/>
        <v>95</v>
      </c>
      <c r="H100" s="7">
        <f t="shared" si="14"/>
        <v>20</v>
      </c>
      <c r="I100" s="34">
        <f t="shared" si="21"/>
        <v>4199</v>
      </c>
      <c r="J100" s="41">
        <f t="shared" si="21"/>
        <v>2100</v>
      </c>
      <c r="K100" s="41">
        <f t="shared" si="21"/>
        <v>703</v>
      </c>
      <c r="L100" s="41">
        <f t="shared" si="21"/>
        <v>181</v>
      </c>
      <c r="M100" s="7">
        <f t="shared" si="21"/>
        <v>38</v>
      </c>
      <c r="N100" s="257"/>
      <c r="O100" s="35">
        <f t="shared" si="15"/>
        <v>3461</v>
      </c>
      <c r="P100" s="35">
        <f t="shared" si="16"/>
        <v>0</v>
      </c>
      <c r="Q100" s="35">
        <f t="shared" si="17"/>
        <v>4154</v>
      </c>
      <c r="R100" s="35">
        <f t="shared" si="18"/>
        <v>4495</v>
      </c>
      <c r="S100" s="35">
        <f t="shared" si="19"/>
        <v>4638</v>
      </c>
      <c r="T100" s="255"/>
      <c r="U100" s="67">
        <f>IF(B100=C100,0,IF(S100&lt;&gt;"-",(S100)/Přehled!$A$1,0))</f>
        <v>11.042857142857143</v>
      </c>
      <c r="W100" s="1"/>
      <c r="Y100" s="26"/>
      <c r="Z100" s="26"/>
    </row>
    <row r="101" spans="1:28" x14ac:dyDescent="0.25">
      <c r="A101" s="98">
        <v>99</v>
      </c>
      <c r="B101" s="34">
        <v>12156</v>
      </c>
      <c r="C101" s="7"/>
      <c r="D101" s="34">
        <v>2240</v>
      </c>
      <c r="E101" s="41">
        <f t="shared" si="11"/>
        <v>1120</v>
      </c>
      <c r="F101" s="41">
        <f t="shared" si="12"/>
        <v>375</v>
      </c>
      <c r="G101" s="41">
        <f t="shared" si="13"/>
        <v>95</v>
      </c>
      <c r="H101" s="7">
        <f t="shared" si="14"/>
        <v>20</v>
      </c>
      <c r="I101" s="34">
        <f t="shared" si="21"/>
        <v>4256</v>
      </c>
      <c r="J101" s="41">
        <f t="shared" si="21"/>
        <v>2128</v>
      </c>
      <c r="K101" s="41">
        <f t="shared" si="21"/>
        <v>713</v>
      </c>
      <c r="L101" s="41">
        <f t="shared" si="21"/>
        <v>181</v>
      </c>
      <c r="M101" s="7">
        <f t="shared" si="21"/>
        <v>38</v>
      </c>
      <c r="N101" s="257"/>
      <c r="O101" s="35">
        <f t="shared" si="15"/>
        <v>3644</v>
      </c>
      <c r="P101" s="35">
        <f t="shared" si="16"/>
        <v>0</v>
      </c>
      <c r="Q101" s="35">
        <f t="shared" si="17"/>
        <v>4346</v>
      </c>
      <c r="R101" s="35">
        <f t="shared" si="18"/>
        <v>4697</v>
      </c>
      <c r="S101" s="35">
        <f t="shared" si="19"/>
        <v>4840</v>
      </c>
      <c r="T101" s="255"/>
      <c r="U101" s="67">
        <f>IF(B101=C101,0,IF(S101&lt;&gt;"-",(S101)/Přehled!$A$1,0))</f>
        <v>11.523809523809524</v>
      </c>
      <c r="W101" s="1"/>
      <c r="Y101" s="26"/>
      <c r="Z101" s="26"/>
    </row>
    <row r="102" spans="1:28" x14ac:dyDescent="0.25">
      <c r="A102" s="98">
        <v>100</v>
      </c>
      <c r="B102" s="34">
        <v>12459</v>
      </c>
      <c r="C102" s="7"/>
      <c r="D102" s="34">
        <v>2265</v>
      </c>
      <c r="E102" s="41">
        <f t="shared" si="11"/>
        <v>1135</v>
      </c>
      <c r="F102" s="41">
        <f t="shared" si="12"/>
        <v>380</v>
      </c>
      <c r="G102" s="41">
        <f t="shared" si="13"/>
        <v>95</v>
      </c>
      <c r="H102" s="7">
        <f t="shared" si="14"/>
        <v>20</v>
      </c>
      <c r="I102" s="34">
        <f t="shared" si="21"/>
        <v>4304</v>
      </c>
      <c r="J102" s="41">
        <f t="shared" si="21"/>
        <v>2157</v>
      </c>
      <c r="K102" s="41">
        <f t="shared" si="21"/>
        <v>722</v>
      </c>
      <c r="L102" s="41">
        <f t="shared" si="21"/>
        <v>181</v>
      </c>
      <c r="M102" s="7">
        <f t="shared" si="21"/>
        <v>38</v>
      </c>
      <c r="N102" s="257"/>
      <c r="O102" s="83">
        <f t="shared" si="15"/>
        <v>3851</v>
      </c>
      <c r="P102" s="83">
        <f t="shared" si="16"/>
        <v>0</v>
      </c>
      <c r="Q102" s="83">
        <f t="shared" si="17"/>
        <v>4554</v>
      </c>
      <c r="R102" s="83">
        <f t="shared" si="18"/>
        <v>4914</v>
      </c>
      <c r="S102" s="83">
        <f t="shared" si="19"/>
        <v>5057</v>
      </c>
      <c r="T102" s="256"/>
      <c r="U102" s="67">
        <f>IF(B102=C102,0,IF(S102&lt;&gt;"-",(S102)/Přehled!$A$1,0))</f>
        <v>12.040476190476191</v>
      </c>
      <c r="W102" s="380"/>
      <c r="Y102" s="26"/>
      <c r="Z102" s="26"/>
      <c r="AA102" s="26"/>
      <c r="AB102" s="26"/>
    </row>
    <row r="103" spans="1:28" x14ac:dyDescent="0.25">
      <c r="A103" s="100">
        <v>101</v>
      </c>
      <c r="B103" s="51">
        <v>12771</v>
      </c>
      <c r="C103" s="52"/>
      <c r="D103" s="51">
        <v>2295</v>
      </c>
      <c r="E103" s="54">
        <f t="shared" si="11"/>
        <v>1150</v>
      </c>
      <c r="F103" s="54">
        <f t="shared" si="12"/>
        <v>385</v>
      </c>
      <c r="G103" s="54">
        <f t="shared" si="13"/>
        <v>95</v>
      </c>
      <c r="H103" s="52">
        <f t="shared" si="14"/>
        <v>20</v>
      </c>
      <c r="I103" s="51">
        <f t="shared" si="21"/>
        <v>4361</v>
      </c>
      <c r="J103" s="54">
        <f t="shared" si="21"/>
        <v>2185</v>
      </c>
      <c r="K103" s="54">
        <f t="shared" si="21"/>
        <v>732</v>
      </c>
      <c r="L103" s="54">
        <f t="shared" si="21"/>
        <v>181</v>
      </c>
      <c r="M103" s="52">
        <f t="shared" si="21"/>
        <v>38</v>
      </c>
      <c r="N103" s="257"/>
      <c r="O103" s="35">
        <f t="shared" si="15"/>
        <v>4049</v>
      </c>
      <c r="P103" s="35">
        <f t="shared" si="16"/>
        <v>0</v>
      </c>
      <c r="Q103" s="35">
        <f t="shared" si="17"/>
        <v>4761</v>
      </c>
      <c r="R103" s="35">
        <f t="shared" si="18"/>
        <v>5131</v>
      </c>
      <c r="S103" s="35">
        <f t="shared" si="19"/>
        <v>5274</v>
      </c>
      <c r="T103" s="255"/>
      <c r="U103" s="67">
        <f>IF(B103=C103,0,IF(S103&lt;&gt;"-",(S103)/Přehled!$A$1,0))</f>
        <v>12.557142857142857</v>
      </c>
      <c r="W103" s="1"/>
    </row>
    <row r="104" spans="1:28" x14ac:dyDescent="0.25">
      <c r="A104" s="98">
        <v>102</v>
      </c>
      <c r="B104" s="34">
        <v>13090</v>
      </c>
      <c r="C104" s="7"/>
      <c r="D104" s="34">
        <v>2320</v>
      </c>
      <c r="E104" s="41">
        <f t="shared" si="11"/>
        <v>1160</v>
      </c>
      <c r="F104" s="41">
        <f t="shared" si="12"/>
        <v>385</v>
      </c>
      <c r="G104" s="41">
        <f t="shared" si="13"/>
        <v>95</v>
      </c>
      <c r="H104" s="7">
        <f t="shared" si="14"/>
        <v>20</v>
      </c>
      <c r="I104" s="34">
        <f t="shared" si="21"/>
        <v>4408</v>
      </c>
      <c r="J104" s="41">
        <f t="shared" si="21"/>
        <v>2204</v>
      </c>
      <c r="K104" s="41">
        <f t="shared" si="21"/>
        <v>732</v>
      </c>
      <c r="L104" s="41">
        <f t="shared" si="21"/>
        <v>181</v>
      </c>
      <c r="M104" s="7">
        <f t="shared" si="21"/>
        <v>38</v>
      </c>
      <c r="N104" s="257"/>
      <c r="O104" s="35">
        <f t="shared" si="15"/>
        <v>4274</v>
      </c>
      <c r="P104" s="35">
        <f t="shared" si="16"/>
        <v>0</v>
      </c>
      <c r="Q104" s="35">
        <f t="shared" si="17"/>
        <v>5014</v>
      </c>
      <c r="R104" s="35">
        <f t="shared" si="18"/>
        <v>5384</v>
      </c>
      <c r="S104" s="35">
        <f t="shared" si="19"/>
        <v>5527</v>
      </c>
      <c r="T104" s="255"/>
      <c r="U104" s="67">
        <f>IF(B104=C104,0,IF(S104&lt;&gt;"-",(S104)/Přehled!$A$1,0))</f>
        <v>13.15952380952381</v>
      </c>
      <c r="W104" s="1"/>
    </row>
    <row r="105" spans="1:28" x14ac:dyDescent="0.25">
      <c r="A105" s="98">
        <v>103</v>
      </c>
      <c r="B105" s="34">
        <v>13417</v>
      </c>
      <c r="C105" s="7"/>
      <c r="D105" s="34">
        <v>2350</v>
      </c>
      <c r="E105" s="41">
        <f t="shared" si="11"/>
        <v>1175</v>
      </c>
      <c r="F105" s="41">
        <f t="shared" si="12"/>
        <v>390</v>
      </c>
      <c r="G105" s="41">
        <f t="shared" si="13"/>
        <v>100</v>
      </c>
      <c r="H105" s="7">
        <f t="shared" si="14"/>
        <v>20</v>
      </c>
      <c r="I105" s="34">
        <f t="shared" si="21"/>
        <v>4465</v>
      </c>
      <c r="J105" s="41">
        <f t="shared" si="21"/>
        <v>2233</v>
      </c>
      <c r="K105" s="41">
        <f t="shared" si="21"/>
        <v>741</v>
      </c>
      <c r="L105" s="41">
        <f t="shared" si="21"/>
        <v>190</v>
      </c>
      <c r="M105" s="7">
        <f t="shared" si="21"/>
        <v>38</v>
      </c>
      <c r="O105" s="35">
        <f t="shared" si="15"/>
        <v>4487</v>
      </c>
      <c r="P105" s="35">
        <f t="shared" si="16"/>
        <v>0</v>
      </c>
      <c r="Q105" s="35">
        <f t="shared" si="17"/>
        <v>5237</v>
      </c>
      <c r="R105" s="35">
        <f t="shared" si="18"/>
        <v>5598</v>
      </c>
      <c r="S105" s="35">
        <f t="shared" si="19"/>
        <v>5750</v>
      </c>
      <c r="U105" s="67">
        <f>IF(B105=C105,0,IF(S105&lt;&gt;"-",(S105)/Přehled!$A$1,0))</f>
        <v>13.69047619047619</v>
      </c>
      <c r="W105" s="1"/>
    </row>
    <row r="106" spans="1:28" x14ac:dyDescent="0.25">
      <c r="A106" s="98">
        <v>104</v>
      </c>
      <c r="B106" s="34">
        <v>13753</v>
      </c>
      <c r="C106" s="7"/>
      <c r="D106" s="34">
        <v>2375</v>
      </c>
      <c r="E106" s="41">
        <f t="shared" si="11"/>
        <v>1190</v>
      </c>
      <c r="F106" s="41">
        <f t="shared" si="12"/>
        <v>395</v>
      </c>
      <c r="G106" s="41">
        <f t="shared" si="13"/>
        <v>100</v>
      </c>
      <c r="H106" s="7">
        <f t="shared" si="14"/>
        <v>20</v>
      </c>
      <c r="I106" s="34">
        <f t="shared" si="21"/>
        <v>4513</v>
      </c>
      <c r="J106" s="41">
        <f t="shared" si="21"/>
        <v>2261</v>
      </c>
      <c r="K106" s="41">
        <f t="shared" si="21"/>
        <v>751</v>
      </c>
      <c r="L106" s="41">
        <f t="shared" si="21"/>
        <v>190</v>
      </c>
      <c r="M106" s="7">
        <f t="shared" si="21"/>
        <v>38</v>
      </c>
      <c r="O106" s="35">
        <f t="shared" si="15"/>
        <v>4727</v>
      </c>
      <c r="P106" s="35">
        <f t="shared" si="16"/>
        <v>0</v>
      </c>
      <c r="Q106" s="35">
        <f t="shared" si="17"/>
        <v>5477</v>
      </c>
      <c r="R106" s="35">
        <f t="shared" si="18"/>
        <v>5848</v>
      </c>
      <c r="S106" s="35">
        <f t="shared" si="19"/>
        <v>6000</v>
      </c>
      <c r="U106" s="67">
        <f>IF(B106=C106,0,IF(S106&lt;&gt;"-",(S106)/Přehled!$A$1,0))</f>
        <v>14.285714285714286</v>
      </c>
      <c r="W106" s="1"/>
    </row>
    <row r="107" spans="1:28" x14ac:dyDescent="0.25">
      <c r="A107" s="98">
        <v>105</v>
      </c>
      <c r="B107" s="34">
        <v>14097</v>
      </c>
      <c r="C107" s="7"/>
      <c r="D107" s="34">
        <v>2405</v>
      </c>
      <c r="E107" s="41">
        <f t="shared" si="11"/>
        <v>1205</v>
      </c>
      <c r="F107" s="41">
        <f t="shared" si="12"/>
        <v>400</v>
      </c>
      <c r="G107" s="41">
        <f t="shared" si="13"/>
        <v>100</v>
      </c>
      <c r="H107" s="7">
        <f t="shared" si="14"/>
        <v>20</v>
      </c>
      <c r="I107" s="34">
        <f t="shared" si="21"/>
        <v>4570</v>
      </c>
      <c r="J107" s="41">
        <f t="shared" si="21"/>
        <v>2290</v>
      </c>
      <c r="K107" s="41">
        <f t="shared" si="21"/>
        <v>760</v>
      </c>
      <c r="L107" s="41">
        <f t="shared" si="21"/>
        <v>190</v>
      </c>
      <c r="M107" s="7">
        <f t="shared" si="21"/>
        <v>38</v>
      </c>
      <c r="O107" s="35">
        <f t="shared" si="15"/>
        <v>4957</v>
      </c>
      <c r="P107" s="35">
        <f t="shared" si="16"/>
        <v>0</v>
      </c>
      <c r="Q107" s="35">
        <f t="shared" si="17"/>
        <v>5717</v>
      </c>
      <c r="R107" s="35">
        <f t="shared" si="18"/>
        <v>6097</v>
      </c>
      <c r="S107" s="35">
        <f t="shared" si="19"/>
        <v>6249</v>
      </c>
      <c r="U107" s="67">
        <f>IF(B107=C107,0,IF(S107&lt;&gt;"-",(S107)/Přehled!$A$1,0))</f>
        <v>14.878571428571428</v>
      </c>
      <c r="W107" s="1"/>
    </row>
    <row r="108" spans="1:28" x14ac:dyDescent="0.25">
      <c r="A108" s="98">
        <v>106</v>
      </c>
      <c r="B108" s="34">
        <v>14449</v>
      </c>
      <c r="C108" s="7"/>
      <c r="D108" s="34">
        <v>2430</v>
      </c>
      <c r="E108" s="41">
        <f t="shared" si="11"/>
        <v>1215</v>
      </c>
      <c r="F108" s="41">
        <f t="shared" si="12"/>
        <v>405</v>
      </c>
      <c r="G108" s="41">
        <f t="shared" si="13"/>
        <v>100</v>
      </c>
      <c r="H108" s="7">
        <f t="shared" si="14"/>
        <v>20</v>
      </c>
      <c r="I108" s="34">
        <f t="shared" si="21"/>
        <v>4617</v>
      </c>
      <c r="J108" s="41">
        <f t="shared" si="21"/>
        <v>2309</v>
      </c>
      <c r="K108" s="41">
        <f t="shared" si="21"/>
        <v>770</v>
      </c>
      <c r="L108" s="41">
        <f t="shared" si="21"/>
        <v>190</v>
      </c>
      <c r="M108" s="7">
        <f t="shared" si="21"/>
        <v>38</v>
      </c>
      <c r="O108" s="35">
        <f t="shared" si="15"/>
        <v>5215</v>
      </c>
      <c r="P108" s="35">
        <f t="shared" si="16"/>
        <v>0</v>
      </c>
      <c r="Q108" s="35">
        <f t="shared" si="17"/>
        <v>5983</v>
      </c>
      <c r="R108" s="35">
        <f t="shared" si="18"/>
        <v>6373</v>
      </c>
      <c r="S108" s="35">
        <f t="shared" si="19"/>
        <v>6525</v>
      </c>
      <c r="U108" s="67">
        <f>IF(B108=C108,0,IF(S108&lt;&gt;"-",(S108)/Přehled!$A$1,0))</f>
        <v>15.535714285714286</v>
      </c>
      <c r="W108" s="1"/>
    </row>
    <row r="109" spans="1:28" x14ac:dyDescent="0.25">
      <c r="A109" s="98">
        <v>107</v>
      </c>
      <c r="B109" s="34">
        <v>14810</v>
      </c>
      <c r="C109" s="7"/>
      <c r="D109" s="34">
        <v>2460</v>
      </c>
      <c r="E109" s="41">
        <f t="shared" si="11"/>
        <v>1230</v>
      </c>
      <c r="F109" s="41">
        <f t="shared" si="12"/>
        <v>410</v>
      </c>
      <c r="G109" s="41">
        <f t="shared" si="13"/>
        <v>105</v>
      </c>
      <c r="H109" s="7">
        <f t="shared" si="14"/>
        <v>20</v>
      </c>
      <c r="I109" s="34">
        <f t="shared" si="21"/>
        <v>4674</v>
      </c>
      <c r="J109" s="41">
        <f t="shared" si="21"/>
        <v>2337</v>
      </c>
      <c r="K109" s="41">
        <f t="shared" si="21"/>
        <v>779</v>
      </c>
      <c r="L109" s="41">
        <f t="shared" si="21"/>
        <v>200</v>
      </c>
      <c r="M109" s="7">
        <f t="shared" si="21"/>
        <v>38</v>
      </c>
      <c r="O109" s="35">
        <f t="shared" si="15"/>
        <v>5462</v>
      </c>
      <c r="P109" s="35">
        <f t="shared" si="16"/>
        <v>0</v>
      </c>
      <c r="Q109" s="35">
        <f t="shared" si="17"/>
        <v>6241</v>
      </c>
      <c r="R109" s="35">
        <f t="shared" si="18"/>
        <v>6620</v>
      </c>
      <c r="S109" s="35">
        <f t="shared" si="19"/>
        <v>6782</v>
      </c>
      <c r="U109" s="67">
        <f>IF(B109=C109,0,IF(S109&lt;&gt;"-",(S109)/Přehled!$A$1,0))</f>
        <v>16.147619047619049</v>
      </c>
      <c r="W109" s="1"/>
    </row>
    <row r="110" spans="1:28" x14ac:dyDescent="0.25">
      <c r="A110" s="98">
        <v>108</v>
      </c>
      <c r="B110" s="34">
        <v>15181</v>
      </c>
      <c r="C110" s="7"/>
      <c r="D110" s="34">
        <v>2485</v>
      </c>
      <c r="E110" s="41">
        <f t="shared" si="11"/>
        <v>1245</v>
      </c>
      <c r="F110" s="41">
        <f t="shared" si="12"/>
        <v>415</v>
      </c>
      <c r="G110" s="41">
        <f t="shared" si="13"/>
        <v>105</v>
      </c>
      <c r="H110" s="7">
        <f t="shared" si="14"/>
        <v>20</v>
      </c>
      <c r="I110" s="34">
        <f t="shared" si="21"/>
        <v>4722</v>
      </c>
      <c r="J110" s="41">
        <f t="shared" si="21"/>
        <v>2366</v>
      </c>
      <c r="K110" s="41">
        <f t="shared" si="21"/>
        <v>789</v>
      </c>
      <c r="L110" s="41">
        <f t="shared" si="21"/>
        <v>200</v>
      </c>
      <c r="M110" s="7">
        <f t="shared" si="21"/>
        <v>38</v>
      </c>
      <c r="O110" s="35">
        <f t="shared" si="15"/>
        <v>5737</v>
      </c>
      <c r="P110" s="35">
        <f t="shared" si="16"/>
        <v>0</v>
      </c>
      <c r="Q110" s="35">
        <f t="shared" si="17"/>
        <v>6515</v>
      </c>
      <c r="R110" s="35">
        <f t="shared" si="18"/>
        <v>6904</v>
      </c>
      <c r="S110" s="35">
        <f t="shared" si="19"/>
        <v>7066</v>
      </c>
      <c r="U110" s="67">
        <f>IF(B110=C110,0,IF(S110&lt;&gt;"-",(S110)/Přehled!$A$1,0))</f>
        <v>16.823809523809523</v>
      </c>
      <c r="W110" s="1"/>
    </row>
    <row r="111" spans="1:28" x14ac:dyDescent="0.25">
      <c r="A111" s="250">
        <v>109</v>
      </c>
      <c r="B111" s="94">
        <v>15560</v>
      </c>
      <c r="C111" s="95"/>
      <c r="D111" s="94">
        <v>2515</v>
      </c>
      <c r="E111" s="97">
        <f t="shared" si="11"/>
        <v>1260</v>
      </c>
      <c r="F111" s="97">
        <f t="shared" si="12"/>
        <v>420</v>
      </c>
      <c r="G111" s="97">
        <f t="shared" si="13"/>
        <v>105</v>
      </c>
      <c r="H111" s="95">
        <f t="shared" si="14"/>
        <v>20</v>
      </c>
      <c r="I111" s="94">
        <f t="shared" si="21"/>
        <v>4779</v>
      </c>
      <c r="J111" s="97">
        <f t="shared" si="21"/>
        <v>2394</v>
      </c>
      <c r="K111" s="97">
        <f t="shared" si="21"/>
        <v>798</v>
      </c>
      <c r="L111" s="97">
        <f t="shared" si="21"/>
        <v>200</v>
      </c>
      <c r="M111" s="95">
        <f t="shared" si="21"/>
        <v>38</v>
      </c>
      <c r="O111" s="35">
        <f t="shared" si="15"/>
        <v>6002</v>
      </c>
      <c r="P111" s="35">
        <f t="shared" si="16"/>
        <v>0</v>
      </c>
      <c r="Q111" s="35">
        <f t="shared" si="17"/>
        <v>6791</v>
      </c>
      <c r="R111" s="35">
        <f t="shared" si="18"/>
        <v>7189</v>
      </c>
      <c r="S111" s="35">
        <f t="shared" si="19"/>
        <v>7351</v>
      </c>
      <c r="U111" s="67">
        <f>IF(B111=C111,0,IF(S111&lt;&gt;"-",(S111)/Přehled!$A$1,0))</f>
        <v>17.502380952380953</v>
      </c>
      <c r="W111" s="1"/>
    </row>
    <row r="112" spans="1:28" x14ac:dyDescent="0.25">
      <c r="A112" s="98">
        <v>110</v>
      </c>
      <c r="B112" s="34">
        <v>15949</v>
      </c>
      <c r="C112" s="7"/>
      <c r="D112" s="34">
        <v>2540</v>
      </c>
      <c r="E112" s="41">
        <f t="shared" si="11"/>
        <v>1270</v>
      </c>
      <c r="F112" s="41">
        <f t="shared" si="12"/>
        <v>425</v>
      </c>
      <c r="G112" s="41">
        <f t="shared" si="13"/>
        <v>105</v>
      </c>
      <c r="H112" s="7">
        <f t="shared" si="14"/>
        <v>20</v>
      </c>
      <c r="I112" s="34">
        <f t="shared" si="21"/>
        <v>4826</v>
      </c>
      <c r="J112" s="41">
        <f t="shared" si="21"/>
        <v>2413</v>
      </c>
      <c r="K112" s="41">
        <f t="shared" si="21"/>
        <v>808</v>
      </c>
      <c r="L112" s="41">
        <f t="shared" si="21"/>
        <v>200</v>
      </c>
      <c r="M112" s="7">
        <f t="shared" si="21"/>
        <v>38</v>
      </c>
      <c r="O112" s="83">
        <f t="shared" si="15"/>
        <v>6297</v>
      </c>
      <c r="P112" s="83">
        <f t="shared" si="16"/>
        <v>0</v>
      </c>
      <c r="Q112" s="83">
        <f t="shared" si="17"/>
        <v>7094</v>
      </c>
      <c r="R112" s="83">
        <f t="shared" si="18"/>
        <v>7502</v>
      </c>
      <c r="S112" s="83">
        <f t="shared" si="19"/>
        <v>7664</v>
      </c>
      <c r="T112" s="48"/>
      <c r="U112" s="67">
        <f>IF(B112=C112,0,IF(S112&lt;&gt;"-",(S112)/Přehled!$A$1,0))</f>
        <v>18.247619047619047</v>
      </c>
      <c r="V112" s="48"/>
      <c r="W112" s="381"/>
      <c r="X112" s="48"/>
      <c r="Y112" s="48"/>
      <c r="Z112" s="48"/>
    </row>
    <row r="113" spans="1:28" s="49" customFormat="1" x14ac:dyDescent="0.25">
      <c r="A113" s="100">
        <v>111</v>
      </c>
      <c r="B113" s="51">
        <v>16348</v>
      </c>
      <c r="C113" s="52"/>
      <c r="D113" s="51">
        <v>2570</v>
      </c>
      <c r="E113" s="54">
        <f t="shared" si="11"/>
        <v>1285</v>
      </c>
      <c r="F113" s="54">
        <f t="shared" si="12"/>
        <v>430</v>
      </c>
      <c r="G113" s="54">
        <f t="shared" si="13"/>
        <v>110</v>
      </c>
      <c r="H113" s="52">
        <f t="shared" si="14"/>
        <v>20</v>
      </c>
      <c r="I113" s="51">
        <f t="shared" si="21"/>
        <v>4883</v>
      </c>
      <c r="J113" s="54">
        <f t="shared" si="21"/>
        <v>2442</v>
      </c>
      <c r="K113" s="54">
        <f t="shared" si="21"/>
        <v>817</v>
      </c>
      <c r="L113" s="54">
        <f t="shared" si="21"/>
        <v>209</v>
      </c>
      <c r="M113" s="52">
        <f t="shared" si="21"/>
        <v>38</v>
      </c>
      <c r="N113" s="257"/>
      <c r="O113" s="83">
        <f t="shared" si="15"/>
        <v>6582</v>
      </c>
      <c r="P113" s="83">
        <f t="shared" si="16"/>
        <v>0</v>
      </c>
      <c r="Q113" s="83">
        <f t="shared" si="17"/>
        <v>7389</v>
      </c>
      <c r="R113" s="83">
        <f t="shared" si="18"/>
        <v>7788</v>
      </c>
      <c r="S113" s="83">
        <f t="shared" si="19"/>
        <v>7959</v>
      </c>
      <c r="T113" s="256"/>
      <c r="U113" s="67">
        <f>IF(B113=C113,0,IF(S113&lt;&gt;"-",(S113)/Přehled!$A$1,0))</f>
        <v>18.95</v>
      </c>
      <c r="V113" s="106"/>
      <c r="W113" s="256"/>
      <c r="X113" s="106"/>
      <c r="Y113" s="314"/>
      <c r="Z113" s="314"/>
      <c r="AA113" s="1"/>
      <c r="AB113" s="1"/>
    </row>
    <row r="114" spans="1:28" s="49" customFormat="1" x14ac:dyDescent="0.25">
      <c r="A114" s="98">
        <v>112</v>
      </c>
      <c r="B114" s="34">
        <v>16756</v>
      </c>
      <c r="C114" s="7"/>
      <c r="D114" s="34">
        <v>2600</v>
      </c>
      <c r="E114" s="41">
        <f t="shared" si="11"/>
        <v>1300</v>
      </c>
      <c r="F114" s="41">
        <f t="shared" si="12"/>
        <v>435</v>
      </c>
      <c r="G114" s="41">
        <f t="shared" si="13"/>
        <v>110</v>
      </c>
      <c r="H114" s="7">
        <f t="shared" si="14"/>
        <v>20</v>
      </c>
      <c r="I114" s="34">
        <f t="shared" si="21"/>
        <v>4940</v>
      </c>
      <c r="J114" s="41">
        <f t="shared" si="21"/>
        <v>2470</v>
      </c>
      <c r="K114" s="41">
        <f t="shared" si="21"/>
        <v>827</v>
      </c>
      <c r="L114" s="41">
        <f t="shared" si="21"/>
        <v>209</v>
      </c>
      <c r="M114" s="7">
        <f t="shared" si="21"/>
        <v>38</v>
      </c>
      <c r="N114" s="257"/>
      <c r="O114" s="83">
        <f t="shared" si="15"/>
        <v>6876</v>
      </c>
      <c r="P114" s="83">
        <f t="shared" si="16"/>
        <v>0</v>
      </c>
      <c r="Q114" s="83">
        <f t="shared" si="17"/>
        <v>7692</v>
      </c>
      <c r="R114" s="83">
        <f t="shared" si="18"/>
        <v>8101</v>
      </c>
      <c r="S114" s="83">
        <f t="shared" si="19"/>
        <v>8272</v>
      </c>
      <c r="T114" s="256"/>
      <c r="U114" s="67">
        <f>IF(B114=C114,0,IF(S114&lt;&gt;"-",(S114)/Přehled!$A$1,0))</f>
        <v>19.695238095238096</v>
      </c>
      <c r="V114" s="106"/>
      <c r="W114" s="256"/>
      <c r="X114" s="106"/>
      <c r="Y114" s="314"/>
      <c r="Z114" s="314"/>
      <c r="AA114" s="1"/>
      <c r="AB114" s="1"/>
    </row>
    <row r="115" spans="1:28" s="49" customFormat="1" x14ac:dyDescent="0.25">
      <c r="A115" s="98">
        <v>113</v>
      </c>
      <c r="B115" s="34">
        <v>17175</v>
      </c>
      <c r="C115" s="7"/>
      <c r="D115" s="34">
        <v>2625</v>
      </c>
      <c r="E115" s="41">
        <f t="shared" si="11"/>
        <v>1315</v>
      </c>
      <c r="F115" s="41">
        <f t="shared" si="12"/>
        <v>440</v>
      </c>
      <c r="G115" s="41">
        <f t="shared" si="13"/>
        <v>110</v>
      </c>
      <c r="H115" s="7">
        <f t="shared" si="14"/>
        <v>20</v>
      </c>
      <c r="I115" s="34">
        <f t="shared" si="21"/>
        <v>4988</v>
      </c>
      <c r="J115" s="41">
        <f t="shared" si="21"/>
        <v>2499</v>
      </c>
      <c r="K115" s="41">
        <f t="shared" si="21"/>
        <v>836</v>
      </c>
      <c r="L115" s="41">
        <f t="shared" si="21"/>
        <v>209</v>
      </c>
      <c r="M115" s="7">
        <f t="shared" si="21"/>
        <v>38</v>
      </c>
      <c r="N115" s="257"/>
      <c r="O115" s="83">
        <f t="shared" si="15"/>
        <v>7199</v>
      </c>
      <c r="P115" s="83">
        <f t="shared" si="16"/>
        <v>0</v>
      </c>
      <c r="Q115" s="83">
        <f t="shared" si="17"/>
        <v>8016</v>
      </c>
      <c r="R115" s="83">
        <f t="shared" si="18"/>
        <v>8434</v>
      </c>
      <c r="S115" s="83">
        <f t="shared" si="19"/>
        <v>8605</v>
      </c>
      <c r="T115" s="256"/>
      <c r="U115" s="67">
        <f>IF(B115=C115,0,IF(S115&lt;&gt;"-",(S115)/Přehled!$A$1,0))</f>
        <v>20.488095238095237</v>
      </c>
      <c r="V115" s="106"/>
      <c r="W115" s="256"/>
      <c r="X115" s="106"/>
      <c r="Y115" s="314"/>
      <c r="Z115" s="314"/>
      <c r="AA115" s="1"/>
      <c r="AB115" s="1"/>
    </row>
    <row r="116" spans="1:28" s="49" customFormat="1" x14ac:dyDescent="0.25">
      <c r="A116" s="98">
        <v>114</v>
      </c>
      <c r="B116" s="34">
        <v>17605</v>
      </c>
      <c r="C116" s="7"/>
      <c r="D116" s="34">
        <v>2655</v>
      </c>
      <c r="E116" s="41">
        <f t="shared" si="11"/>
        <v>1330</v>
      </c>
      <c r="F116" s="41">
        <f t="shared" si="12"/>
        <v>445</v>
      </c>
      <c r="G116" s="41">
        <f t="shared" si="13"/>
        <v>110</v>
      </c>
      <c r="H116" s="7">
        <f t="shared" si="14"/>
        <v>20</v>
      </c>
      <c r="I116" s="34">
        <f t="shared" si="21"/>
        <v>5045</v>
      </c>
      <c r="J116" s="41">
        <f t="shared" si="21"/>
        <v>2527</v>
      </c>
      <c r="K116" s="41">
        <f t="shared" si="21"/>
        <v>846</v>
      </c>
      <c r="L116" s="41">
        <f t="shared" si="21"/>
        <v>209</v>
      </c>
      <c r="M116" s="7">
        <f t="shared" si="21"/>
        <v>38</v>
      </c>
      <c r="N116" s="257"/>
      <c r="O116" s="83">
        <f t="shared" si="15"/>
        <v>7515</v>
      </c>
      <c r="P116" s="83">
        <f t="shared" si="16"/>
        <v>0</v>
      </c>
      <c r="Q116" s="83">
        <f t="shared" si="17"/>
        <v>8341</v>
      </c>
      <c r="R116" s="83">
        <f t="shared" si="18"/>
        <v>8769</v>
      </c>
      <c r="S116" s="83">
        <f t="shared" si="19"/>
        <v>8940</v>
      </c>
      <c r="T116" s="256"/>
      <c r="U116" s="67">
        <f>IF(B116=C116,0,IF(S116&lt;&gt;"-",(S116)/Přehled!$A$1,0))</f>
        <v>21.285714285714285</v>
      </c>
      <c r="V116" s="106"/>
      <c r="W116" s="256"/>
      <c r="X116" s="106"/>
      <c r="Y116" s="314"/>
      <c r="Z116" s="314"/>
      <c r="AA116" s="1"/>
      <c r="AB116" s="1"/>
    </row>
    <row r="117" spans="1:28" s="49" customFormat="1" x14ac:dyDescent="0.25">
      <c r="A117" s="98">
        <v>115</v>
      </c>
      <c r="B117" s="34">
        <v>18045</v>
      </c>
      <c r="C117" s="7"/>
      <c r="D117" s="34">
        <v>2680</v>
      </c>
      <c r="E117" s="41">
        <f t="shared" si="11"/>
        <v>1340</v>
      </c>
      <c r="F117" s="41">
        <f t="shared" si="12"/>
        <v>445</v>
      </c>
      <c r="G117" s="41">
        <f t="shared" si="13"/>
        <v>110</v>
      </c>
      <c r="H117" s="7">
        <f t="shared" si="14"/>
        <v>20</v>
      </c>
      <c r="I117" s="34">
        <f t="shared" si="21"/>
        <v>5092</v>
      </c>
      <c r="J117" s="41">
        <f t="shared" si="21"/>
        <v>2546</v>
      </c>
      <c r="K117" s="41">
        <f t="shared" si="21"/>
        <v>846</v>
      </c>
      <c r="L117" s="41">
        <f t="shared" si="21"/>
        <v>209</v>
      </c>
      <c r="M117" s="7">
        <f t="shared" si="21"/>
        <v>38</v>
      </c>
      <c r="N117" s="257"/>
      <c r="O117" s="83">
        <f t="shared" si="15"/>
        <v>7861</v>
      </c>
      <c r="P117" s="83">
        <f t="shared" si="16"/>
        <v>0</v>
      </c>
      <c r="Q117" s="83">
        <f t="shared" si="17"/>
        <v>8715</v>
      </c>
      <c r="R117" s="83">
        <f t="shared" si="18"/>
        <v>9143</v>
      </c>
      <c r="S117" s="83">
        <f t="shared" si="19"/>
        <v>9314</v>
      </c>
      <c r="T117" s="256"/>
      <c r="U117" s="67">
        <f>IF(B117=C117,0,IF(S117&lt;&gt;"-",(S117)/Přehled!$A$1,0))</f>
        <v>22.176190476190477</v>
      </c>
      <c r="V117" s="106"/>
      <c r="W117" s="381"/>
      <c r="X117" s="106"/>
      <c r="Y117" s="314"/>
      <c r="Z117" s="314"/>
      <c r="AA117" s="26"/>
      <c r="AB117" s="26"/>
    </row>
    <row r="118" spans="1:28" s="49" customFormat="1" x14ac:dyDescent="0.25">
      <c r="A118" s="100">
        <v>116</v>
      </c>
      <c r="B118" s="51">
        <v>18496</v>
      </c>
      <c r="C118" s="52"/>
      <c r="D118" s="51">
        <v>2710</v>
      </c>
      <c r="E118" s="54">
        <f t="shared" si="11"/>
        <v>1355</v>
      </c>
      <c r="F118" s="54">
        <f t="shared" si="12"/>
        <v>450</v>
      </c>
      <c r="G118" s="54">
        <f t="shared" si="13"/>
        <v>115</v>
      </c>
      <c r="H118" s="52">
        <f t="shared" si="14"/>
        <v>25</v>
      </c>
      <c r="I118" s="51">
        <f t="shared" si="21"/>
        <v>5149</v>
      </c>
      <c r="J118" s="54">
        <f t="shared" si="21"/>
        <v>2575</v>
      </c>
      <c r="K118" s="54">
        <f t="shared" si="21"/>
        <v>855</v>
      </c>
      <c r="L118" s="54">
        <f t="shared" si="21"/>
        <v>219</v>
      </c>
      <c r="M118" s="52">
        <f t="shared" si="21"/>
        <v>48</v>
      </c>
      <c r="N118" s="257"/>
      <c r="O118" s="83">
        <f t="shared" si="15"/>
        <v>8198</v>
      </c>
      <c r="P118" s="83">
        <f t="shared" si="16"/>
        <v>0</v>
      </c>
      <c r="Q118" s="83">
        <f t="shared" si="17"/>
        <v>9062</v>
      </c>
      <c r="R118" s="83">
        <f t="shared" si="18"/>
        <v>9479</v>
      </c>
      <c r="S118" s="83">
        <f t="shared" si="19"/>
        <v>9650</v>
      </c>
      <c r="T118" s="256"/>
      <c r="U118" s="67">
        <f>IF(B118=C118,0,IF(S118&lt;&gt;"-",(S118)/Přehled!$A$1,0))</f>
        <v>22.976190476190474</v>
      </c>
      <c r="V118" s="106"/>
      <c r="W118" s="256"/>
      <c r="X118" s="106"/>
      <c r="Y118" s="314"/>
      <c r="Z118" s="314"/>
      <c r="AA118"/>
      <c r="AB118"/>
    </row>
    <row r="119" spans="1:28" x14ac:dyDescent="0.25">
      <c r="A119" s="98">
        <v>117</v>
      </c>
      <c r="B119" s="34">
        <v>18958</v>
      </c>
      <c r="C119" s="7"/>
      <c r="D119" s="34">
        <v>2740</v>
      </c>
      <c r="E119" s="41">
        <f t="shared" si="11"/>
        <v>1370</v>
      </c>
      <c r="F119" s="41">
        <f t="shared" si="12"/>
        <v>455</v>
      </c>
      <c r="G119" s="41">
        <f t="shared" si="13"/>
        <v>115</v>
      </c>
      <c r="H119" s="7">
        <f t="shared" si="14"/>
        <v>25</v>
      </c>
      <c r="I119" s="34">
        <f t="shared" si="21"/>
        <v>5206</v>
      </c>
      <c r="J119" s="41">
        <f t="shared" si="21"/>
        <v>2603</v>
      </c>
      <c r="K119" s="41">
        <f t="shared" si="21"/>
        <v>865</v>
      </c>
      <c r="L119" s="41">
        <f t="shared" si="21"/>
        <v>219</v>
      </c>
      <c r="M119" s="7">
        <f t="shared" si="21"/>
        <v>48</v>
      </c>
      <c r="N119" s="257"/>
      <c r="O119" s="83">
        <f t="shared" si="15"/>
        <v>8546</v>
      </c>
      <c r="P119" s="83">
        <f t="shared" si="16"/>
        <v>0</v>
      </c>
      <c r="Q119" s="83">
        <f t="shared" si="17"/>
        <v>9419</v>
      </c>
      <c r="R119" s="83">
        <f t="shared" si="18"/>
        <v>9846</v>
      </c>
      <c r="S119" s="83">
        <f t="shared" si="19"/>
        <v>10017</v>
      </c>
      <c r="T119" s="256"/>
      <c r="U119" s="67">
        <f>IF(B119=C119,0,IF(S119&lt;&gt;"-",(S119)/Přehled!$A$1,0))</f>
        <v>23.85</v>
      </c>
      <c r="V119" s="48"/>
      <c r="W119" s="252"/>
      <c r="X119" s="48"/>
      <c r="Y119" s="314"/>
      <c r="Z119" s="314"/>
    </row>
    <row r="120" spans="1:28" x14ac:dyDescent="0.25">
      <c r="A120" s="98">
        <v>118</v>
      </c>
      <c r="B120" s="34">
        <v>19432</v>
      </c>
      <c r="C120" s="7"/>
      <c r="D120" s="34">
        <v>2765</v>
      </c>
      <c r="E120" s="41">
        <f t="shared" si="11"/>
        <v>1385</v>
      </c>
      <c r="F120" s="41">
        <f t="shared" si="12"/>
        <v>460</v>
      </c>
      <c r="G120" s="41">
        <f t="shared" si="13"/>
        <v>115</v>
      </c>
      <c r="H120" s="7">
        <f t="shared" si="14"/>
        <v>25</v>
      </c>
      <c r="I120" s="34">
        <f t="shared" si="21"/>
        <v>5254</v>
      </c>
      <c r="J120" s="41">
        <f t="shared" si="21"/>
        <v>2632</v>
      </c>
      <c r="K120" s="41">
        <f t="shared" si="21"/>
        <v>874</v>
      </c>
      <c r="L120" s="41">
        <f t="shared" si="21"/>
        <v>219</v>
      </c>
      <c r="M120" s="7">
        <f t="shared" si="21"/>
        <v>48</v>
      </c>
      <c r="N120" s="257"/>
      <c r="O120" s="83">
        <f t="shared" si="15"/>
        <v>8924</v>
      </c>
      <c r="P120" s="83">
        <f t="shared" si="16"/>
        <v>0</v>
      </c>
      <c r="Q120" s="83">
        <f t="shared" si="17"/>
        <v>9798</v>
      </c>
      <c r="R120" s="83">
        <f t="shared" si="18"/>
        <v>10234</v>
      </c>
      <c r="S120" s="83">
        <f t="shared" si="19"/>
        <v>10405</v>
      </c>
      <c r="T120" s="256"/>
      <c r="U120" s="67">
        <f>IF(B120=C120,0,IF(S120&lt;&gt;"-",(S120)/Přehled!$A$1,0))</f>
        <v>24.773809523809526</v>
      </c>
      <c r="V120" s="48"/>
      <c r="W120" s="252"/>
      <c r="X120" s="48"/>
      <c r="Y120" s="314"/>
      <c r="Z120" s="314"/>
    </row>
    <row r="121" spans="1:28" x14ac:dyDescent="0.25">
      <c r="A121" s="98">
        <v>119</v>
      </c>
      <c r="B121" s="34">
        <v>19918</v>
      </c>
      <c r="C121" s="7"/>
      <c r="D121" s="34">
        <v>2795</v>
      </c>
      <c r="E121" s="41">
        <f t="shared" si="11"/>
        <v>1400</v>
      </c>
      <c r="F121" s="41">
        <f t="shared" si="12"/>
        <v>465</v>
      </c>
      <c r="G121" s="41">
        <f t="shared" si="13"/>
        <v>115</v>
      </c>
      <c r="H121" s="7">
        <f t="shared" si="14"/>
        <v>25</v>
      </c>
      <c r="I121" s="34">
        <f t="shared" si="21"/>
        <v>5311</v>
      </c>
      <c r="J121" s="41">
        <f t="shared" si="21"/>
        <v>2660</v>
      </c>
      <c r="K121" s="41">
        <f t="shared" si="21"/>
        <v>884</v>
      </c>
      <c r="L121" s="41">
        <f t="shared" si="21"/>
        <v>219</v>
      </c>
      <c r="M121" s="7">
        <f t="shared" si="21"/>
        <v>48</v>
      </c>
      <c r="N121" s="257"/>
      <c r="O121" s="83">
        <f t="shared" si="15"/>
        <v>9296</v>
      </c>
      <c r="P121" s="83">
        <f t="shared" si="16"/>
        <v>0</v>
      </c>
      <c r="Q121" s="83">
        <f t="shared" si="17"/>
        <v>10179</v>
      </c>
      <c r="R121" s="83">
        <f t="shared" si="18"/>
        <v>10625</v>
      </c>
      <c r="S121" s="83">
        <f t="shared" si="19"/>
        <v>10796</v>
      </c>
      <c r="T121" s="256"/>
      <c r="U121" s="67">
        <f>IF(B121=C121,0,IF(S121&lt;&gt;"-",(S121)/Přehled!$A$1,0))</f>
        <v>25.704761904761906</v>
      </c>
      <c r="V121" s="48"/>
      <c r="W121" s="252"/>
      <c r="X121" s="48"/>
      <c r="Y121" s="314"/>
      <c r="Z121" s="314"/>
    </row>
    <row r="122" spans="1:28" x14ac:dyDescent="0.25">
      <c r="A122" s="98">
        <v>120</v>
      </c>
      <c r="B122" s="34">
        <v>20416</v>
      </c>
      <c r="C122" s="7"/>
      <c r="D122" s="34">
        <v>2825</v>
      </c>
      <c r="E122" s="41">
        <f t="shared" si="11"/>
        <v>1415</v>
      </c>
      <c r="F122" s="41">
        <f t="shared" si="12"/>
        <v>470</v>
      </c>
      <c r="G122" s="41">
        <f t="shared" si="13"/>
        <v>120</v>
      </c>
      <c r="H122" s="7">
        <f t="shared" si="14"/>
        <v>25</v>
      </c>
      <c r="I122" s="34">
        <f t="shared" si="21"/>
        <v>5368</v>
      </c>
      <c r="J122" s="41">
        <f t="shared" si="21"/>
        <v>2689</v>
      </c>
      <c r="K122" s="41">
        <f t="shared" si="21"/>
        <v>893</v>
      </c>
      <c r="L122" s="41">
        <f t="shared" si="21"/>
        <v>228</v>
      </c>
      <c r="M122" s="7">
        <f t="shared" si="21"/>
        <v>48</v>
      </c>
      <c r="N122" s="257"/>
      <c r="O122" s="83">
        <f t="shared" si="15"/>
        <v>9680</v>
      </c>
      <c r="P122" s="83">
        <f t="shared" si="16"/>
        <v>0</v>
      </c>
      <c r="Q122" s="83">
        <f t="shared" si="17"/>
        <v>10573</v>
      </c>
      <c r="R122" s="83">
        <f t="shared" si="18"/>
        <v>11010</v>
      </c>
      <c r="S122" s="83">
        <f t="shared" si="19"/>
        <v>11190</v>
      </c>
      <c r="T122" s="256"/>
      <c r="U122" s="67">
        <f>IF(B122=C122,0,IF(S122&lt;&gt;"-",(S122)/Přehled!$A$1,0))</f>
        <v>26.642857142857142</v>
      </c>
      <c r="V122" s="48"/>
      <c r="W122" s="252"/>
      <c r="X122" s="48"/>
      <c r="Y122" s="314"/>
      <c r="Z122" s="314"/>
    </row>
    <row r="123" spans="1:28" x14ac:dyDescent="0.25">
      <c r="A123" s="98">
        <v>121</v>
      </c>
      <c r="B123" s="34">
        <v>20926</v>
      </c>
      <c r="C123" s="7"/>
      <c r="D123" s="34">
        <v>2850</v>
      </c>
      <c r="E123" s="41">
        <f t="shared" si="11"/>
        <v>1425</v>
      </c>
      <c r="F123" s="41">
        <f t="shared" si="12"/>
        <v>475</v>
      </c>
      <c r="G123" s="41">
        <f t="shared" si="13"/>
        <v>120</v>
      </c>
      <c r="H123" s="7">
        <f t="shared" si="14"/>
        <v>25</v>
      </c>
      <c r="I123" s="34">
        <f t="shared" si="21"/>
        <v>5415</v>
      </c>
      <c r="J123" s="41">
        <f t="shared" si="21"/>
        <v>2708</v>
      </c>
      <c r="K123" s="41">
        <f t="shared" si="21"/>
        <v>903</v>
      </c>
      <c r="L123" s="41">
        <f t="shared" si="21"/>
        <v>228</v>
      </c>
      <c r="M123" s="7">
        <f t="shared" si="21"/>
        <v>48</v>
      </c>
      <c r="N123" s="257"/>
      <c r="O123" s="83">
        <f t="shared" si="15"/>
        <v>10096</v>
      </c>
      <c r="P123" s="83">
        <f t="shared" si="16"/>
        <v>0</v>
      </c>
      <c r="Q123" s="83">
        <f t="shared" si="17"/>
        <v>10997</v>
      </c>
      <c r="R123" s="83">
        <f t="shared" si="18"/>
        <v>11444</v>
      </c>
      <c r="S123" s="83">
        <f t="shared" si="19"/>
        <v>11624</v>
      </c>
      <c r="T123" s="256"/>
      <c r="U123" s="67">
        <f>IF(B123=C123,0,IF(S123&lt;&gt;"-",(S123)/Přehled!$A$1,0))</f>
        <v>27.676190476190477</v>
      </c>
      <c r="V123" s="48"/>
      <c r="W123" s="252"/>
      <c r="X123" s="48"/>
      <c r="Y123" s="314"/>
      <c r="Z123" s="314"/>
    </row>
    <row r="124" spans="1:28" x14ac:dyDescent="0.25">
      <c r="A124" s="98">
        <v>122</v>
      </c>
      <c r="B124" s="34">
        <v>21449</v>
      </c>
      <c r="C124" s="7"/>
      <c r="D124" s="34">
        <v>2880</v>
      </c>
      <c r="E124" s="41">
        <f t="shared" si="11"/>
        <v>1440</v>
      </c>
      <c r="F124" s="41">
        <f t="shared" si="12"/>
        <v>480</v>
      </c>
      <c r="G124" s="41">
        <f t="shared" si="13"/>
        <v>120</v>
      </c>
      <c r="H124" s="7">
        <f t="shared" si="14"/>
        <v>25</v>
      </c>
      <c r="I124" s="34">
        <f t="shared" si="21"/>
        <v>5472</v>
      </c>
      <c r="J124" s="41">
        <f t="shared" si="21"/>
        <v>2736</v>
      </c>
      <c r="K124" s="41">
        <f t="shared" si="21"/>
        <v>912</v>
      </c>
      <c r="L124" s="41">
        <f t="shared" si="21"/>
        <v>228</v>
      </c>
      <c r="M124" s="7">
        <f t="shared" si="21"/>
        <v>48</v>
      </c>
      <c r="N124" s="257"/>
      <c r="O124" s="83">
        <f t="shared" si="15"/>
        <v>10505</v>
      </c>
      <c r="P124" s="83">
        <f t="shared" si="16"/>
        <v>0</v>
      </c>
      <c r="Q124" s="83">
        <f t="shared" si="17"/>
        <v>11417</v>
      </c>
      <c r="R124" s="83">
        <f t="shared" si="18"/>
        <v>11873</v>
      </c>
      <c r="S124" s="83">
        <f t="shared" si="19"/>
        <v>12053</v>
      </c>
      <c r="T124" s="256"/>
      <c r="U124" s="67">
        <f>IF(B124=C124,0,IF(S124&lt;&gt;"-",(S124)/Přehled!$A$1,0))</f>
        <v>28.697619047619046</v>
      </c>
      <c r="V124" s="48"/>
      <c r="W124" s="252"/>
      <c r="X124" s="48"/>
      <c r="Y124" s="314"/>
      <c r="Z124" s="314"/>
    </row>
    <row r="125" spans="1:28" x14ac:dyDescent="0.25">
      <c r="A125" s="98">
        <v>123</v>
      </c>
      <c r="B125" s="34">
        <v>21986</v>
      </c>
      <c r="C125" s="7"/>
      <c r="D125" s="34">
        <v>2910</v>
      </c>
      <c r="E125" s="41">
        <f t="shared" si="11"/>
        <v>1455</v>
      </c>
      <c r="F125" s="41">
        <f t="shared" si="12"/>
        <v>485</v>
      </c>
      <c r="G125" s="41">
        <f t="shared" si="13"/>
        <v>120</v>
      </c>
      <c r="H125" s="7">
        <f t="shared" si="14"/>
        <v>25</v>
      </c>
      <c r="I125" s="34">
        <f t="shared" si="21"/>
        <v>5529</v>
      </c>
      <c r="J125" s="41">
        <f t="shared" si="21"/>
        <v>2765</v>
      </c>
      <c r="K125" s="41">
        <f t="shared" si="21"/>
        <v>922</v>
      </c>
      <c r="L125" s="41">
        <f t="shared" si="21"/>
        <v>228</v>
      </c>
      <c r="M125" s="7">
        <f t="shared" si="21"/>
        <v>48</v>
      </c>
      <c r="N125" s="257"/>
      <c r="O125" s="83">
        <f t="shared" si="15"/>
        <v>10928</v>
      </c>
      <c r="P125" s="83">
        <f t="shared" si="16"/>
        <v>0</v>
      </c>
      <c r="Q125" s="83">
        <f t="shared" si="17"/>
        <v>11848</v>
      </c>
      <c r="R125" s="83">
        <f t="shared" si="18"/>
        <v>12314</v>
      </c>
      <c r="S125" s="83">
        <f t="shared" si="19"/>
        <v>12494</v>
      </c>
      <c r="T125" s="256"/>
      <c r="U125" s="67">
        <f>IF(B125=C125,0,IF(S125&lt;&gt;"-",(S125)/Přehled!$A$1,0))</f>
        <v>29.747619047619047</v>
      </c>
      <c r="V125" s="48"/>
      <c r="W125" s="252"/>
      <c r="X125" s="48"/>
      <c r="Y125" s="314"/>
      <c r="Z125" s="314"/>
    </row>
    <row r="126" spans="1:28" x14ac:dyDescent="0.25">
      <c r="A126" s="98">
        <v>124</v>
      </c>
      <c r="B126" s="34">
        <v>22535</v>
      </c>
      <c r="C126" s="7"/>
      <c r="D126" s="34">
        <v>2935</v>
      </c>
      <c r="E126" s="41">
        <f t="shared" si="11"/>
        <v>1470</v>
      </c>
      <c r="F126" s="41">
        <f t="shared" si="12"/>
        <v>490</v>
      </c>
      <c r="G126" s="41">
        <f t="shared" si="13"/>
        <v>125</v>
      </c>
      <c r="H126" s="7">
        <f t="shared" si="14"/>
        <v>25</v>
      </c>
      <c r="I126" s="34">
        <f t="shared" si="21"/>
        <v>5577</v>
      </c>
      <c r="J126" s="41">
        <f t="shared" si="21"/>
        <v>2793</v>
      </c>
      <c r="K126" s="41">
        <f t="shared" si="21"/>
        <v>931</v>
      </c>
      <c r="L126" s="41">
        <f t="shared" si="21"/>
        <v>238</v>
      </c>
      <c r="M126" s="7">
        <f t="shared" si="21"/>
        <v>48</v>
      </c>
      <c r="N126" s="257"/>
      <c r="O126" s="83">
        <f t="shared" si="15"/>
        <v>11381</v>
      </c>
      <c r="P126" s="83">
        <f t="shared" si="16"/>
        <v>0</v>
      </c>
      <c r="Q126" s="83">
        <f t="shared" si="17"/>
        <v>12303</v>
      </c>
      <c r="R126" s="83">
        <f t="shared" si="18"/>
        <v>12758</v>
      </c>
      <c r="S126" s="83">
        <f t="shared" si="19"/>
        <v>12948</v>
      </c>
      <c r="T126" s="256"/>
      <c r="U126" s="67">
        <f>IF(B126=C126,0,IF(S126&lt;&gt;"-",(S126)/Přehled!$A$1,0))</f>
        <v>30.828571428571429</v>
      </c>
      <c r="V126" s="48"/>
      <c r="W126" s="252"/>
      <c r="X126" s="48"/>
      <c r="Y126" s="314"/>
      <c r="Z126" s="314"/>
    </row>
    <row r="127" spans="1:28" x14ac:dyDescent="0.25">
      <c r="A127" s="98">
        <v>125</v>
      </c>
      <c r="B127" s="34">
        <v>23099</v>
      </c>
      <c r="C127" s="7"/>
      <c r="D127" s="34">
        <v>2965</v>
      </c>
      <c r="E127" s="41">
        <f t="shared" si="11"/>
        <v>1485</v>
      </c>
      <c r="F127" s="41">
        <f t="shared" si="12"/>
        <v>495</v>
      </c>
      <c r="G127" s="41">
        <f t="shared" si="13"/>
        <v>125</v>
      </c>
      <c r="H127" s="7">
        <f t="shared" si="14"/>
        <v>25</v>
      </c>
      <c r="I127" s="34">
        <f t="shared" si="21"/>
        <v>5634</v>
      </c>
      <c r="J127" s="41">
        <f t="shared" si="21"/>
        <v>2822</v>
      </c>
      <c r="K127" s="41">
        <f t="shared" si="21"/>
        <v>941</v>
      </c>
      <c r="L127" s="41">
        <f t="shared" si="21"/>
        <v>238</v>
      </c>
      <c r="M127" s="7">
        <f t="shared" si="21"/>
        <v>48</v>
      </c>
      <c r="N127" s="257"/>
      <c r="O127" s="83">
        <f t="shared" si="15"/>
        <v>11831</v>
      </c>
      <c r="P127" s="83">
        <f t="shared" si="16"/>
        <v>0</v>
      </c>
      <c r="Q127" s="83">
        <f t="shared" si="17"/>
        <v>12761</v>
      </c>
      <c r="R127" s="83">
        <f t="shared" si="18"/>
        <v>13226</v>
      </c>
      <c r="S127" s="83">
        <f t="shared" si="19"/>
        <v>13416</v>
      </c>
      <c r="T127" s="256"/>
      <c r="U127" s="67">
        <f>IF(B127=C127,0,IF(S127&lt;&gt;"-",(S127)/Přehled!$A$1,0))</f>
        <v>31.942857142857143</v>
      </c>
      <c r="V127" s="48"/>
      <c r="W127" s="381"/>
      <c r="X127" s="48"/>
      <c r="Y127" s="314"/>
      <c r="Z127" s="314"/>
      <c r="AA127" s="26"/>
      <c r="AB127" s="26"/>
    </row>
    <row r="128" spans="1:28" x14ac:dyDescent="0.25">
      <c r="A128" s="100">
        <v>126</v>
      </c>
      <c r="B128" s="51">
        <v>23676</v>
      </c>
      <c r="C128" s="52"/>
      <c r="D128" s="51">
        <v>2995</v>
      </c>
      <c r="E128" s="54">
        <f t="shared" si="11"/>
        <v>1500</v>
      </c>
      <c r="F128" s="54">
        <f t="shared" si="12"/>
        <v>500</v>
      </c>
      <c r="G128" s="54">
        <f t="shared" si="13"/>
        <v>125</v>
      </c>
      <c r="H128" s="52">
        <f t="shared" si="14"/>
        <v>25</v>
      </c>
      <c r="I128" s="51">
        <f t="shared" si="21"/>
        <v>5691</v>
      </c>
      <c r="J128" s="54">
        <f t="shared" si="21"/>
        <v>2850</v>
      </c>
      <c r="K128" s="54">
        <f t="shared" si="21"/>
        <v>950</v>
      </c>
      <c r="L128" s="54">
        <f t="shared" si="21"/>
        <v>238</v>
      </c>
      <c r="M128" s="52">
        <f t="shared" si="21"/>
        <v>48</v>
      </c>
      <c r="N128" s="257"/>
      <c r="O128" s="83">
        <f t="shared" si="15"/>
        <v>12294</v>
      </c>
      <c r="P128" s="83">
        <f t="shared" si="16"/>
        <v>0</v>
      </c>
      <c r="Q128" s="83">
        <f t="shared" si="17"/>
        <v>13235</v>
      </c>
      <c r="R128" s="83">
        <f t="shared" si="18"/>
        <v>13709</v>
      </c>
      <c r="S128" s="83">
        <f t="shared" si="19"/>
        <v>13899</v>
      </c>
      <c r="T128" s="256"/>
      <c r="U128" s="67">
        <f>IF(B128=C128,0,IF(S128&lt;&gt;"-",(S128)/Přehled!$A$1,0))</f>
        <v>33.092857142857142</v>
      </c>
      <c r="V128" s="48"/>
      <c r="W128" s="252"/>
      <c r="X128" s="48"/>
      <c r="Y128" s="48"/>
      <c r="Z128" s="48"/>
    </row>
    <row r="129" spans="1:26" x14ac:dyDescent="0.25">
      <c r="A129" s="98">
        <v>127</v>
      </c>
      <c r="B129" s="34">
        <v>24268</v>
      </c>
      <c r="C129" s="7"/>
      <c r="D129" s="34">
        <v>3025</v>
      </c>
      <c r="E129" s="41">
        <f t="shared" si="11"/>
        <v>1515</v>
      </c>
      <c r="F129" s="41">
        <f t="shared" si="12"/>
        <v>505</v>
      </c>
      <c r="G129" s="41">
        <f t="shared" si="13"/>
        <v>125</v>
      </c>
      <c r="H129" s="7">
        <f t="shared" si="14"/>
        <v>25</v>
      </c>
      <c r="I129" s="34">
        <f t="shared" si="21"/>
        <v>5748</v>
      </c>
      <c r="J129" s="41">
        <f t="shared" si="21"/>
        <v>2879</v>
      </c>
      <c r="K129" s="41">
        <f t="shared" si="21"/>
        <v>960</v>
      </c>
      <c r="L129" s="41">
        <f t="shared" si="21"/>
        <v>238</v>
      </c>
      <c r="M129" s="7">
        <f t="shared" si="21"/>
        <v>48</v>
      </c>
      <c r="N129" s="257"/>
      <c r="O129" s="83">
        <f t="shared" si="15"/>
        <v>12772</v>
      </c>
      <c r="P129" s="83">
        <f t="shared" si="16"/>
        <v>0</v>
      </c>
      <c r="Q129" s="83">
        <f t="shared" si="17"/>
        <v>13721</v>
      </c>
      <c r="R129" s="83">
        <f t="shared" si="18"/>
        <v>14205</v>
      </c>
      <c r="S129" s="83">
        <f t="shared" si="19"/>
        <v>14395</v>
      </c>
      <c r="T129" s="256"/>
      <c r="U129" s="67">
        <f>IF(B129=C129,0,IF(S129&lt;&gt;"-",(S129)/Přehled!$A$1,0))</f>
        <v>34.273809523809526</v>
      </c>
      <c r="V129" s="48"/>
      <c r="W129" s="252"/>
      <c r="X129" s="48"/>
      <c r="Y129" s="48"/>
      <c r="Z129" s="48"/>
    </row>
    <row r="130" spans="1:26" x14ac:dyDescent="0.25">
      <c r="A130" s="98">
        <v>128</v>
      </c>
      <c r="B130" s="34">
        <v>24875</v>
      </c>
      <c r="C130" s="7"/>
      <c r="D130" s="34">
        <v>3050</v>
      </c>
      <c r="E130" s="41">
        <f t="shared" si="11"/>
        <v>1525</v>
      </c>
      <c r="F130" s="41">
        <f t="shared" si="12"/>
        <v>510</v>
      </c>
      <c r="G130" s="41">
        <f t="shared" si="13"/>
        <v>130</v>
      </c>
      <c r="H130" s="7">
        <f t="shared" si="14"/>
        <v>25</v>
      </c>
      <c r="I130" s="34">
        <f t="shared" si="21"/>
        <v>5795</v>
      </c>
      <c r="J130" s="41">
        <f t="shared" si="21"/>
        <v>2898</v>
      </c>
      <c r="K130" s="41">
        <f t="shared" si="21"/>
        <v>969</v>
      </c>
      <c r="L130" s="41">
        <f t="shared" si="21"/>
        <v>247</v>
      </c>
      <c r="M130" s="7">
        <f t="shared" si="21"/>
        <v>48</v>
      </c>
      <c r="O130" s="83">
        <f t="shared" si="15"/>
        <v>13285</v>
      </c>
      <c r="P130" s="83">
        <f t="shared" si="16"/>
        <v>0</v>
      </c>
      <c r="Q130" s="83">
        <f t="shared" si="17"/>
        <v>14244</v>
      </c>
      <c r="R130" s="83">
        <f t="shared" si="18"/>
        <v>14719</v>
      </c>
      <c r="S130" s="83">
        <f t="shared" si="19"/>
        <v>14918</v>
      </c>
      <c r="T130" s="48"/>
      <c r="U130" s="67">
        <f>IF(B130=C130,0,IF(S130&lt;&gt;"-",(S130)/Přehled!$A$1,0))</f>
        <v>35.519047619047619</v>
      </c>
      <c r="V130" s="48"/>
      <c r="W130" s="252"/>
      <c r="X130" s="48"/>
      <c r="Y130" s="48"/>
      <c r="Z130" s="48"/>
    </row>
    <row r="131" spans="1:26" x14ac:dyDescent="0.25">
      <c r="A131" s="98">
        <v>129</v>
      </c>
      <c r="B131" s="34">
        <v>25497</v>
      </c>
      <c r="C131" s="7"/>
      <c r="D131" s="34">
        <v>3080</v>
      </c>
      <c r="E131" s="41">
        <f t="shared" ref="E131:E138" si="22">ROUND((D131/2)/5,0)*5</f>
        <v>1540</v>
      </c>
      <c r="F131" s="41">
        <f t="shared" ref="F131:F138" si="23">ROUND((E131/3)/5,0)*5</f>
        <v>515</v>
      </c>
      <c r="G131" s="41">
        <f t="shared" ref="G131:G138" si="24">ROUND((F131/4)/5,0)*5</f>
        <v>130</v>
      </c>
      <c r="H131" s="7">
        <f t="shared" ref="H131:H138" si="25">ROUND((G131/5)/5,0)*5</f>
        <v>25</v>
      </c>
      <c r="I131" s="34">
        <f t="shared" si="21"/>
        <v>5852</v>
      </c>
      <c r="J131" s="41">
        <f t="shared" si="21"/>
        <v>2926</v>
      </c>
      <c r="K131" s="41">
        <f t="shared" si="21"/>
        <v>979</v>
      </c>
      <c r="L131" s="41">
        <f t="shared" si="21"/>
        <v>247</v>
      </c>
      <c r="M131" s="7">
        <f t="shared" si="21"/>
        <v>48</v>
      </c>
      <c r="O131" s="83">
        <f t="shared" ref="O131:O138" si="26">IF((B131-I131)-I131&lt;=0,0,(B131-I131)-I131)</f>
        <v>13793</v>
      </c>
      <c r="P131" s="83">
        <f t="shared" ref="P131:P138" si="27">IF((B131-I131-J131)-J131&lt;=O131,0,IF((B131-I131-J131)-J131&lt;=0,0,(B131-I131-J131)-J131))</f>
        <v>0</v>
      </c>
      <c r="Q131" s="83">
        <f t="shared" ref="Q131:Q138" si="28">IF((B131-I131-J131-K131)-K131&lt;=0,0,(B131-I131-J131-K131)-K131)</f>
        <v>14761</v>
      </c>
      <c r="R131" s="83">
        <f t="shared" ref="R131:R138" si="29">IF((B131-I131-J131-K131-L131)-L131&lt;=0,0,(B131-I131-J131-K131-L131)-L131)</f>
        <v>15246</v>
      </c>
      <c r="S131" s="83">
        <f t="shared" ref="S131:S138" si="30">IF(H131=0,IF((B131-I131-J131-K131-L131-M131)-M131&lt;=0,0,(B131-I131-J131-K131-L131-M131)-M131),IF((B131-I131-J131-K131-L131-M131)-M131&lt;=0,"-",(B131-I131-J131-K131-L131-M131)-M131+M131))</f>
        <v>15445</v>
      </c>
      <c r="T131" s="48"/>
      <c r="U131" s="67">
        <f>IF(B131=C131,0,IF(S131&lt;&gt;"-",(S131)/Přehled!$A$1,0))</f>
        <v>36.773809523809526</v>
      </c>
      <c r="V131" s="48"/>
      <c r="W131" s="252"/>
      <c r="X131" s="48"/>
      <c r="Y131" s="48"/>
      <c r="Z131" s="48"/>
    </row>
    <row r="132" spans="1:26" x14ac:dyDescent="0.25">
      <c r="A132" s="98">
        <v>130</v>
      </c>
      <c r="B132" s="34">
        <v>26134</v>
      </c>
      <c r="C132" s="7"/>
      <c r="D132" s="34">
        <v>3110</v>
      </c>
      <c r="E132" s="41">
        <f t="shared" si="22"/>
        <v>1555</v>
      </c>
      <c r="F132" s="41">
        <f t="shared" si="23"/>
        <v>520</v>
      </c>
      <c r="G132" s="41">
        <f t="shared" si="24"/>
        <v>130</v>
      </c>
      <c r="H132" s="7">
        <f t="shared" si="25"/>
        <v>25</v>
      </c>
      <c r="I132" s="34">
        <f t="shared" si="21"/>
        <v>5909</v>
      </c>
      <c r="J132" s="41">
        <f t="shared" si="21"/>
        <v>2955</v>
      </c>
      <c r="K132" s="41">
        <f t="shared" si="21"/>
        <v>988</v>
      </c>
      <c r="L132" s="41">
        <f t="shared" si="21"/>
        <v>247</v>
      </c>
      <c r="M132" s="7">
        <f t="shared" si="21"/>
        <v>48</v>
      </c>
      <c r="O132" s="83">
        <f t="shared" si="26"/>
        <v>14316</v>
      </c>
      <c r="P132" s="83">
        <f t="shared" si="27"/>
        <v>0</v>
      </c>
      <c r="Q132" s="83">
        <f t="shared" si="28"/>
        <v>15294</v>
      </c>
      <c r="R132" s="83">
        <f t="shared" si="29"/>
        <v>15788</v>
      </c>
      <c r="S132" s="83">
        <f t="shared" si="30"/>
        <v>15987</v>
      </c>
      <c r="T132" s="48"/>
      <c r="U132" s="67">
        <f>IF(B132=C132,0,IF(S132&lt;&gt;"-",(S132)/Přehled!$A$1,0))</f>
        <v>38.064285714285717</v>
      </c>
      <c r="V132" s="48"/>
      <c r="W132" s="252"/>
      <c r="X132" s="48"/>
      <c r="Y132" s="48"/>
      <c r="Z132" s="48"/>
    </row>
    <row r="133" spans="1:26" x14ac:dyDescent="0.25">
      <c r="A133" s="98">
        <v>131</v>
      </c>
      <c r="B133" s="34">
        <v>26787</v>
      </c>
      <c r="C133" s="7"/>
      <c r="D133" s="34">
        <v>3135</v>
      </c>
      <c r="E133" s="41">
        <f t="shared" si="22"/>
        <v>1570</v>
      </c>
      <c r="F133" s="41">
        <f t="shared" si="23"/>
        <v>525</v>
      </c>
      <c r="G133" s="41">
        <f t="shared" si="24"/>
        <v>130</v>
      </c>
      <c r="H133" s="7">
        <f t="shared" si="25"/>
        <v>25</v>
      </c>
      <c r="I133" s="34">
        <f t="shared" si="21"/>
        <v>5957</v>
      </c>
      <c r="J133" s="41">
        <f t="shared" si="21"/>
        <v>2983</v>
      </c>
      <c r="K133" s="41">
        <f t="shared" si="21"/>
        <v>998</v>
      </c>
      <c r="L133" s="41">
        <f t="shared" si="21"/>
        <v>247</v>
      </c>
      <c r="M133" s="7">
        <f t="shared" si="21"/>
        <v>48</v>
      </c>
      <c r="O133" s="83">
        <f t="shared" si="26"/>
        <v>14873</v>
      </c>
      <c r="P133" s="83">
        <f t="shared" si="27"/>
        <v>0</v>
      </c>
      <c r="Q133" s="83">
        <f t="shared" si="28"/>
        <v>15851</v>
      </c>
      <c r="R133" s="83">
        <f t="shared" si="29"/>
        <v>16355</v>
      </c>
      <c r="S133" s="83">
        <f t="shared" si="30"/>
        <v>16554</v>
      </c>
      <c r="T133" s="48"/>
      <c r="U133" s="67">
        <f>IF(B133=C133,0,IF(S133&lt;&gt;"-",(S133)/Přehled!$A$1,0))</f>
        <v>39.414285714285711</v>
      </c>
      <c r="V133" s="48"/>
      <c r="W133" s="252"/>
      <c r="X133" s="48"/>
      <c r="Y133" s="48"/>
      <c r="Z133" s="48"/>
    </row>
    <row r="134" spans="1:26" x14ac:dyDescent="0.25">
      <c r="A134" s="98">
        <v>132</v>
      </c>
      <c r="B134" s="34">
        <v>27457</v>
      </c>
      <c r="C134" s="7"/>
      <c r="D134" s="34">
        <v>3165</v>
      </c>
      <c r="E134" s="41">
        <f t="shared" si="22"/>
        <v>1585</v>
      </c>
      <c r="F134" s="41">
        <f t="shared" si="23"/>
        <v>530</v>
      </c>
      <c r="G134" s="41">
        <f t="shared" si="24"/>
        <v>135</v>
      </c>
      <c r="H134" s="7">
        <f t="shared" si="25"/>
        <v>25</v>
      </c>
      <c r="I134" s="34">
        <f t="shared" si="21"/>
        <v>6014</v>
      </c>
      <c r="J134" s="41">
        <f t="shared" si="21"/>
        <v>3012</v>
      </c>
      <c r="K134" s="41">
        <f t="shared" si="21"/>
        <v>1007</v>
      </c>
      <c r="L134" s="41">
        <f t="shared" si="21"/>
        <v>257</v>
      </c>
      <c r="M134" s="7">
        <f t="shared" si="21"/>
        <v>48</v>
      </c>
      <c r="O134" s="83">
        <f t="shared" si="26"/>
        <v>15429</v>
      </c>
      <c r="P134" s="83">
        <f t="shared" si="27"/>
        <v>0</v>
      </c>
      <c r="Q134" s="83">
        <f t="shared" si="28"/>
        <v>16417</v>
      </c>
      <c r="R134" s="83">
        <f t="shared" si="29"/>
        <v>16910</v>
      </c>
      <c r="S134" s="83">
        <f t="shared" si="30"/>
        <v>17119</v>
      </c>
      <c r="T134" s="48"/>
      <c r="U134" s="67">
        <f>IF(B134=C134,0,IF(S134&lt;&gt;"-",(S134)/Přehled!$A$1,0))</f>
        <v>40.759523809523813</v>
      </c>
      <c r="V134" s="48"/>
      <c r="W134" s="252"/>
      <c r="X134" s="48"/>
      <c r="Y134" s="48"/>
      <c r="Z134" s="48"/>
    </row>
    <row r="135" spans="1:26" x14ac:dyDescent="0.25">
      <c r="A135" s="98">
        <v>133</v>
      </c>
      <c r="B135" s="34">
        <v>28143</v>
      </c>
      <c r="C135" s="7"/>
      <c r="D135" s="34">
        <v>3195</v>
      </c>
      <c r="E135" s="41">
        <f t="shared" si="22"/>
        <v>1600</v>
      </c>
      <c r="F135" s="41">
        <f t="shared" si="23"/>
        <v>535</v>
      </c>
      <c r="G135" s="41">
        <f t="shared" si="24"/>
        <v>135</v>
      </c>
      <c r="H135" s="7">
        <f t="shared" si="25"/>
        <v>25</v>
      </c>
      <c r="I135" s="34">
        <f t="shared" si="21"/>
        <v>6071</v>
      </c>
      <c r="J135" s="41">
        <f t="shared" si="21"/>
        <v>3040</v>
      </c>
      <c r="K135" s="41">
        <f t="shared" si="21"/>
        <v>1017</v>
      </c>
      <c r="L135" s="41">
        <f t="shared" si="21"/>
        <v>257</v>
      </c>
      <c r="M135" s="7">
        <f t="shared" si="21"/>
        <v>48</v>
      </c>
      <c r="O135" s="83">
        <f t="shared" si="26"/>
        <v>16001</v>
      </c>
      <c r="P135" s="83">
        <f t="shared" si="27"/>
        <v>0</v>
      </c>
      <c r="Q135" s="83">
        <f t="shared" si="28"/>
        <v>16998</v>
      </c>
      <c r="R135" s="83">
        <f t="shared" si="29"/>
        <v>17501</v>
      </c>
      <c r="S135" s="83">
        <f t="shared" si="30"/>
        <v>17710</v>
      </c>
      <c r="T135" s="48"/>
      <c r="U135" s="67">
        <f>IF(B135=C135,0,IF(S135&lt;&gt;"-",(S135)/Přehled!$A$1,0))</f>
        <v>42.166666666666664</v>
      </c>
      <c r="V135" s="48"/>
      <c r="W135" s="252"/>
      <c r="X135" s="48"/>
      <c r="Y135" s="48"/>
      <c r="Z135" s="48"/>
    </row>
    <row r="136" spans="1:26" x14ac:dyDescent="0.25">
      <c r="A136" s="250">
        <v>134</v>
      </c>
      <c r="B136" s="94">
        <v>28847</v>
      </c>
      <c r="C136" s="95"/>
      <c r="D136" s="94">
        <v>3225</v>
      </c>
      <c r="E136" s="97">
        <f t="shared" si="22"/>
        <v>1615</v>
      </c>
      <c r="F136" s="97">
        <f t="shared" si="23"/>
        <v>540</v>
      </c>
      <c r="G136" s="97">
        <f t="shared" si="24"/>
        <v>135</v>
      </c>
      <c r="H136" s="95">
        <f t="shared" si="25"/>
        <v>25</v>
      </c>
      <c r="I136" s="94">
        <f t="shared" si="21"/>
        <v>6128</v>
      </c>
      <c r="J136" s="97">
        <f t="shared" si="21"/>
        <v>3069</v>
      </c>
      <c r="K136" s="97">
        <f t="shared" si="21"/>
        <v>1026</v>
      </c>
      <c r="L136" s="97">
        <f t="shared" si="21"/>
        <v>257</v>
      </c>
      <c r="M136" s="95">
        <f t="shared" si="21"/>
        <v>48</v>
      </c>
      <c r="O136" s="83">
        <f t="shared" si="26"/>
        <v>16591</v>
      </c>
      <c r="P136" s="83">
        <f t="shared" si="27"/>
        <v>0</v>
      </c>
      <c r="Q136" s="83">
        <f t="shared" si="28"/>
        <v>17598</v>
      </c>
      <c r="R136" s="83">
        <f t="shared" si="29"/>
        <v>18110</v>
      </c>
      <c r="S136" s="83">
        <f t="shared" si="30"/>
        <v>18319</v>
      </c>
      <c r="T136" s="48"/>
      <c r="U136" s="67">
        <f>IF(B136=C136,0,IF(S136&lt;&gt;"-",(S136)/Přehled!$A$1,0))</f>
        <v>43.616666666666667</v>
      </c>
      <c r="V136" s="48"/>
      <c r="W136" s="252"/>
      <c r="X136" s="48"/>
      <c r="Y136" s="48"/>
      <c r="Z136" s="48"/>
    </row>
    <row r="137" spans="1:26" x14ac:dyDescent="0.25">
      <c r="A137" s="98">
        <v>135</v>
      </c>
      <c r="B137" s="34">
        <v>29568</v>
      </c>
      <c r="C137" s="7"/>
      <c r="D137" s="34">
        <v>3255</v>
      </c>
      <c r="E137" s="41">
        <f t="shared" si="22"/>
        <v>1630</v>
      </c>
      <c r="F137" s="41">
        <f t="shared" si="23"/>
        <v>545</v>
      </c>
      <c r="G137" s="41">
        <f t="shared" si="24"/>
        <v>135</v>
      </c>
      <c r="H137" s="7">
        <f t="shared" si="25"/>
        <v>25</v>
      </c>
      <c r="I137" s="34">
        <f t="shared" si="21"/>
        <v>6185</v>
      </c>
      <c r="J137" s="41">
        <f t="shared" si="21"/>
        <v>3097</v>
      </c>
      <c r="K137" s="41">
        <f t="shared" si="21"/>
        <v>1036</v>
      </c>
      <c r="L137" s="41">
        <f t="shared" si="21"/>
        <v>257</v>
      </c>
      <c r="M137" s="7">
        <f t="shared" si="21"/>
        <v>48</v>
      </c>
      <c r="O137" s="83">
        <f t="shared" si="26"/>
        <v>17198</v>
      </c>
      <c r="P137" s="83">
        <f t="shared" si="27"/>
        <v>0</v>
      </c>
      <c r="Q137" s="83">
        <f t="shared" si="28"/>
        <v>18214</v>
      </c>
      <c r="R137" s="83">
        <f t="shared" si="29"/>
        <v>18736</v>
      </c>
      <c r="S137" s="83">
        <f t="shared" si="30"/>
        <v>18945</v>
      </c>
      <c r="T137" s="48"/>
      <c r="U137" s="67">
        <f>IF(B137=C137,0,IF(S137&lt;&gt;"-",(S137)/Přehled!$A$1,0))</f>
        <v>45.107142857142854</v>
      </c>
      <c r="V137" s="48"/>
      <c r="W137" s="381"/>
      <c r="X137" s="48"/>
      <c r="Y137" s="48"/>
      <c r="Z137" s="48"/>
    </row>
    <row r="138" spans="1:26" ht="15.75" thickBot="1" x14ac:dyDescent="0.3">
      <c r="A138" s="349">
        <v>136</v>
      </c>
      <c r="B138" s="350">
        <v>30307</v>
      </c>
      <c r="C138" s="351"/>
      <c r="D138" s="350">
        <v>3280</v>
      </c>
      <c r="E138" s="352">
        <f t="shared" si="22"/>
        <v>1640</v>
      </c>
      <c r="F138" s="352">
        <f t="shared" si="23"/>
        <v>545</v>
      </c>
      <c r="G138" s="352">
        <f t="shared" si="24"/>
        <v>135</v>
      </c>
      <c r="H138" s="351">
        <f t="shared" si="25"/>
        <v>25</v>
      </c>
      <c r="I138" s="350">
        <f t="shared" si="21"/>
        <v>6232</v>
      </c>
      <c r="J138" s="352">
        <f t="shared" si="21"/>
        <v>3116</v>
      </c>
      <c r="K138" s="352">
        <f t="shared" si="21"/>
        <v>1036</v>
      </c>
      <c r="L138" s="352">
        <f t="shared" si="21"/>
        <v>257</v>
      </c>
      <c r="M138" s="351">
        <f t="shared" si="21"/>
        <v>48</v>
      </c>
      <c r="O138" s="83">
        <f t="shared" si="26"/>
        <v>17843</v>
      </c>
      <c r="P138" s="83">
        <f t="shared" si="27"/>
        <v>0</v>
      </c>
      <c r="Q138" s="83">
        <f t="shared" si="28"/>
        <v>18887</v>
      </c>
      <c r="R138" s="83">
        <f t="shared" si="29"/>
        <v>19409</v>
      </c>
      <c r="S138" s="83">
        <f t="shared" si="30"/>
        <v>19618</v>
      </c>
      <c r="T138" s="48"/>
      <c r="U138" s="67">
        <f>IF(B138=C138,0,IF(S138&lt;&gt;"-",(S138)/Přehled!$A$1,0))</f>
        <v>46.709523809523809</v>
      </c>
      <c r="V138" s="48"/>
      <c r="W138" s="252"/>
      <c r="X138" s="48"/>
      <c r="Y138" s="48"/>
      <c r="Z138" s="48"/>
    </row>
  </sheetData>
  <mergeCells count="11">
    <mergeCell ref="P1:P2"/>
    <mergeCell ref="Q1:Q2"/>
    <mergeCell ref="R1:R2"/>
    <mergeCell ref="S1:S2"/>
    <mergeCell ref="U1:U2"/>
    <mergeCell ref="O1:O2"/>
    <mergeCell ref="A1:A2"/>
    <mergeCell ref="B1:B2"/>
    <mergeCell ref="C1:C2"/>
    <mergeCell ref="D1:H1"/>
    <mergeCell ref="I1:M1"/>
  </mergeCells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3"/>
  <sheetViews>
    <sheetView workbookViewId="0">
      <selection sqref="A1:A2"/>
    </sheetView>
  </sheetViews>
  <sheetFormatPr defaultRowHeight="15" x14ac:dyDescent="0.25"/>
  <cols>
    <col min="1" max="13" width="9.140625" style="49"/>
    <col min="14" max="14" width="3.7109375" style="49" customWidth="1"/>
    <col min="15" max="19" width="17.28515625" style="49" customWidth="1"/>
    <col min="20" max="20" width="3.7109375" style="49" customWidth="1"/>
    <col min="21" max="21" width="17.28515625" style="49" customWidth="1"/>
  </cols>
  <sheetData>
    <row r="1" spans="1:21" x14ac:dyDescent="0.25">
      <c r="A1" s="383" t="s">
        <v>0</v>
      </c>
      <c r="B1" s="384" t="s">
        <v>32</v>
      </c>
      <c r="C1" s="385" t="s">
        <v>31</v>
      </c>
      <c r="D1" s="386" t="s">
        <v>1</v>
      </c>
      <c r="E1" s="387"/>
      <c r="F1" s="387"/>
      <c r="G1" s="387"/>
      <c r="H1" s="388"/>
      <c r="I1" s="389" t="s">
        <v>2</v>
      </c>
      <c r="J1" s="390"/>
      <c r="K1" s="390"/>
      <c r="L1" s="390"/>
      <c r="M1" s="391"/>
      <c r="O1" s="392" t="s">
        <v>3</v>
      </c>
      <c r="P1" s="392" t="s">
        <v>4</v>
      </c>
      <c r="Q1" s="392" t="s">
        <v>5</v>
      </c>
      <c r="R1" s="392" t="s">
        <v>6</v>
      </c>
      <c r="S1" s="392" t="s">
        <v>7</v>
      </c>
      <c r="U1" s="392" t="s">
        <v>8</v>
      </c>
    </row>
    <row r="2" spans="1:21" ht="15.75" thickBot="1" x14ac:dyDescent="0.3">
      <c r="A2" s="393"/>
      <c r="B2" s="393"/>
      <c r="C2" s="394"/>
      <c r="D2" s="2" t="s">
        <v>9</v>
      </c>
      <c r="E2" s="3" t="s">
        <v>10</v>
      </c>
      <c r="F2" s="3" t="s">
        <v>11</v>
      </c>
      <c r="G2" s="3" t="s">
        <v>12</v>
      </c>
      <c r="H2" s="395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392"/>
      <c r="P2" s="392"/>
      <c r="Q2" s="392"/>
      <c r="R2" s="392"/>
      <c r="S2" s="392"/>
      <c r="U2" s="392"/>
    </row>
    <row r="3" spans="1:21" x14ac:dyDescent="0.25">
      <c r="A3" s="62">
        <v>1</v>
      </c>
      <c r="B3" s="63">
        <v>100</v>
      </c>
      <c r="C3" s="64"/>
      <c r="D3" s="12">
        <v>10</v>
      </c>
      <c r="E3" s="65">
        <f t="shared" ref="E3:E66" si="0">ROUND((D3/2)/5,0)*5</f>
        <v>5</v>
      </c>
      <c r="F3" s="65">
        <f t="shared" ref="F3:F66" si="1">ROUND((E3/3)/5,0)*5</f>
        <v>0</v>
      </c>
      <c r="G3" s="65">
        <f t="shared" ref="G3:G66" si="2">ROUND((F3/4)/5,0)*5</f>
        <v>0</v>
      </c>
      <c r="H3" s="39">
        <f t="shared" ref="H3:H66" si="3">ROUND((G3/5)/5,0)*5</f>
        <v>0</v>
      </c>
      <c r="I3" s="12">
        <f t="shared" ref="I3:M18" si="4">ROUNDUP(D3*1.9,0)</f>
        <v>19</v>
      </c>
      <c r="J3" s="65">
        <f t="shared" si="4"/>
        <v>10</v>
      </c>
      <c r="K3" s="65">
        <f t="shared" si="4"/>
        <v>0</v>
      </c>
      <c r="L3" s="65">
        <f t="shared" si="4"/>
        <v>0</v>
      </c>
      <c r="M3" s="39">
        <f t="shared" si="4"/>
        <v>0</v>
      </c>
      <c r="N3" s="22"/>
      <c r="O3" s="66">
        <f t="shared" ref="O3:O66" si="5">IF((B3-I3)-I3&lt;=0,0,(B3-I3)-I3)</f>
        <v>62</v>
      </c>
      <c r="P3" s="66">
        <f t="shared" ref="P3:P66" si="6">IF((B3-I3-J3)-J3&lt;=O3,0,IF((B3-I3-J3)-J3&lt;=0,0,(B3-I3-J3)-J3))</f>
        <v>0</v>
      </c>
      <c r="Q3" s="66">
        <f t="shared" ref="Q3:Q66" si="7">IF((B3-I3-J3-K3)-K3&lt;=0,0,(B3-I3-J3-K3)-K3)</f>
        <v>71</v>
      </c>
      <c r="R3" s="66">
        <f t="shared" ref="R3:R66" si="8">IF((B3-I3-J3-K3-L3)-L3&lt;=0,0,(B3-I3-J3-K3-L3)-L3)</f>
        <v>71</v>
      </c>
      <c r="S3" s="66">
        <f t="shared" ref="S3:S66" si="9">IF(H3=0,IF((B3-I3-J3-K3-L3-M3)-M3&lt;=0,0,(B3-I3-J3-K3-L3-M3)-M3),IF((B3-I3-J3-K3-L3-M3)-M3&lt;=0,"-",(B3-I3-J3-K3-L3-M3)-M3+M3))</f>
        <v>71</v>
      </c>
      <c r="T3" s="382"/>
      <c r="U3" s="67">
        <f>IF(B3=C3,0,IF(S3&lt;&gt;"-",(S3)/Přehled!$A$1,0))</f>
        <v>0.16904761904761906</v>
      </c>
    </row>
    <row r="4" spans="1:21" x14ac:dyDescent="0.25">
      <c r="A4" s="68">
        <v>2</v>
      </c>
      <c r="B4" s="69">
        <v>150</v>
      </c>
      <c r="C4" s="70"/>
      <c r="D4" s="11">
        <v>15</v>
      </c>
      <c r="E4" s="6">
        <f t="shared" si="0"/>
        <v>10</v>
      </c>
      <c r="F4" s="6">
        <f t="shared" si="1"/>
        <v>5</v>
      </c>
      <c r="G4" s="6">
        <f t="shared" si="2"/>
        <v>0</v>
      </c>
      <c r="H4" s="31">
        <f t="shared" si="3"/>
        <v>0</v>
      </c>
      <c r="I4" s="11">
        <f t="shared" si="4"/>
        <v>29</v>
      </c>
      <c r="J4" s="6">
        <f t="shared" si="4"/>
        <v>19</v>
      </c>
      <c r="K4" s="6">
        <f t="shared" si="4"/>
        <v>10</v>
      </c>
      <c r="L4" s="6">
        <f t="shared" si="4"/>
        <v>0</v>
      </c>
      <c r="M4" s="31">
        <f t="shared" si="4"/>
        <v>0</v>
      </c>
      <c r="N4" s="22"/>
      <c r="O4" s="66">
        <f t="shared" si="5"/>
        <v>92</v>
      </c>
      <c r="P4" s="66">
        <f t="shared" si="6"/>
        <v>0</v>
      </c>
      <c r="Q4" s="66">
        <f t="shared" si="7"/>
        <v>82</v>
      </c>
      <c r="R4" s="66">
        <f t="shared" si="8"/>
        <v>92</v>
      </c>
      <c r="S4" s="66">
        <f t="shared" si="9"/>
        <v>92</v>
      </c>
      <c r="T4" s="382"/>
      <c r="U4" s="67">
        <f>IF(B4=C4,0,IF(S4&lt;&gt;"-",(S4)/Přehled!$A$1,0))</f>
        <v>0.21904761904761905</v>
      </c>
    </row>
    <row r="5" spans="1:21" x14ac:dyDescent="0.25">
      <c r="A5" s="68">
        <v>3</v>
      </c>
      <c r="B5" s="69">
        <v>280</v>
      </c>
      <c r="C5" s="70"/>
      <c r="D5" s="11">
        <v>30</v>
      </c>
      <c r="E5" s="6">
        <f t="shared" si="0"/>
        <v>15</v>
      </c>
      <c r="F5" s="6">
        <f t="shared" si="1"/>
        <v>5</v>
      </c>
      <c r="G5" s="6">
        <f t="shared" si="2"/>
        <v>0</v>
      </c>
      <c r="H5" s="31">
        <f t="shared" si="3"/>
        <v>0</v>
      </c>
      <c r="I5" s="11">
        <f t="shared" si="4"/>
        <v>57</v>
      </c>
      <c r="J5" s="6">
        <f t="shared" si="4"/>
        <v>29</v>
      </c>
      <c r="K5" s="6">
        <f t="shared" si="4"/>
        <v>10</v>
      </c>
      <c r="L5" s="6">
        <f t="shared" si="4"/>
        <v>0</v>
      </c>
      <c r="M5" s="31">
        <f t="shared" si="4"/>
        <v>0</v>
      </c>
      <c r="N5" s="22"/>
      <c r="O5" s="66">
        <f t="shared" si="5"/>
        <v>166</v>
      </c>
      <c r="P5" s="66">
        <f t="shared" si="6"/>
        <v>0</v>
      </c>
      <c r="Q5" s="66">
        <f t="shared" si="7"/>
        <v>174</v>
      </c>
      <c r="R5" s="66">
        <f t="shared" si="8"/>
        <v>184</v>
      </c>
      <c r="S5" s="66">
        <f t="shared" si="9"/>
        <v>184</v>
      </c>
      <c r="T5" s="382"/>
      <c r="U5" s="67">
        <f>IF(B5=C5,0,IF(S5&lt;&gt;"-",(S5)/Přehled!$A$1,0))</f>
        <v>0.43809523809523809</v>
      </c>
    </row>
    <row r="6" spans="1:21" x14ac:dyDescent="0.25">
      <c r="A6" s="68">
        <v>4</v>
      </c>
      <c r="B6" s="69">
        <v>430</v>
      </c>
      <c r="C6" s="70"/>
      <c r="D6" s="11">
        <v>45</v>
      </c>
      <c r="E6" s="6">
        <f t="shared" si="0"/>
        <v>25</v>
      </c>
      <c r="F6" s="6">
        <f t="shared" si="1"/>
        <v>10</v>
      </c>
      <c r="G6" s="6">
        <f t="shared" si="2"/>
        <v>5</v>
      </c>
      <c r="H6" s="31">
        <f t="shared" si="3"/>
        <v>0</v>
      </c>
      <c r="I6" s="11">
        <f t="shared" si="4"/>
        <v>86</v>
      </c>
      <c r="J6" s="6">
        <f t="shared" si="4"/>
        <v>48</v>
      </c>
      <c r="K6" s="6">
        <f t="shared" si="4"/>
        <v>19</v>
      </c>
      <c r="L6" s="6">
        <f t="shared" si="4"/>
        <v>10</v>
      </c>
      <c r="M6" s="31">
        <f t="shared" si="4"/>
        <v>0</v>
      </c>
      <c r="N6" s="22"/>
      <c r="O6" s="66">
        <f t="shared" si="5"/>
        <v>258</v>
      </c>
      <c r="P6" s="66">
        <f t="shared" si="6"/>
        <v>0</v>
      </c>
      <c r="Q6" s="66">
        <f t="shared" si="7"/>
        <v>258</v>
      </c>
      <c r="R6" s="66">
        <f t="shared" si="8"/>
        <v>257</v>
      </c>
      <c r="S6" s="66">
        <f t="shared" si="9"/>
        <v>267</v>
      </c>
      <c r="T6" s="22"/>
      <c r="U6" s="67">
        <f>IF(B6=C6,0,IF(S6&lt;&gt;"-",(S6)/Přehled!$A$1,0))</f>
        <v>0.63571428571428568</v>
      </c>
    </row>
    <row r="7" spans="1:21" x14ac:dyDescent="0.25">
      <c r="A7" s="68">
        <v>5</v>
      </c>
      <c r="B7" s="69">
        <v>570</v>
      </c>
      <c r="C7" s="70"/>
      <c r="D7" s="11">
        <v>60</v>
      </c>
      <c r="E7" s="6">
        <f t="shared" si="0"/>
        <v>30</v>
      </c>
      <c r="F7" s="6">
        <f t="shared" si="1"/>
        <v>10</v>
      </c>
      <c r="G7" s="6">
        <f t="shared" si="2"/>
        <v>5</v>
      </c>
      <c r="H7" s="31">
        <f t="shared" si="3"/>
        <v>0</v>
      </c>
      <c r="I7" s="11">
        <f t="shared" si="4"/>
        <v>114</v>
      </c>
      <c r="J7" s="6">
        <f t="shared" si="4"/>
        <v>57</v>
      </c>
      <c r="K7" s="6">
        <f t="shared" si="4"/>
        <v>19</v>
      </c>
      <c r="L7" s="6">
        <f t="shared" si="4"/>
        <v>10</v>
      </c>
      <c r="M7" s="31">
        <f t="shared" si="4"/>
        <v>0</v>
      </c>
      <c r="N7" s="22"/>
      <c r="O7" s="66">
        <f t="shared" si="5"/>
        <v>342</v>
      </c>
      <c r="P7" s="66">
        <f t="shared" si="6"/>
        <v>0</v>
      </c>
      <c r="Q7" s="66">
        <f t="shared" si="7"/>
        <v>361</v>
      </c>
      <c r="R7" s="66">
        <f t="shared" si="8"/>
        <v>360</v>
      </c>
      <c r="S7" s="66">
        <f t="shared" si="9"/>
        <v>370</v>
      </c>
      <c r="T7" s="22"/>
      <c r="U7" s="67">
        <f>IF(B7=C7,0,IF(S7&lt;&gt;"-",(S7)/Přehled!$A$1,0))</f>
        <v>0.88095238095238093</v>
      </c>
    </row>
    <row r="8" spans="1:21" x14ac:dyDescent="0.25">
      <c r="A8" s="68">
        <v>6</v>
      </c>
      <c r="B8" s="69">
        <v>720</v>
      </c>
      <c r="C8" s="70"/>
      <c r="D8" s="11">
        <v>75</v>
      </c>
      <c r="E8" s="6">
        <f t="shared" si="0"/>
        <v>40</v>
      </c>
      <c r="F8" s="6">
        <f t="shared" si="1"/>
        <v>15</v>
      </c>
      <c r="G8" s="6">
        <f t="shared" si="2"/>
        <v>5</v>
      </c>
      <c r="H8" s="31">
        <f t="shared" si="3"/>
        <v>0</v>
      </c>
      <c r="I8" s="11">
        <f t="shared" si="4"/>
        <v>143</v>
      </c>
      <c r="J8" s="6">
        <f t="shared" si="4"/>
        <v>76</v>
      </c>
      <c r="K8" s="6">
        <f t="shared" si="4"/>
        <v>29</v>
      </c>
      <c r="L8" s="6">
        <f t="shared" si="4"/>
        <v>10</v>
      </c>
      <c r="M8" s="31">
        <f t="shared" si="4"/>
        <v>0</v>
      </c>
      <c r="N8" s="22"/>
      <c r="O8" s="66">
        <f t="shared" si="5"/>
        <v>434</v>
      </c>
      <c r="P8" s="66">
        <f t="shared" si="6"/>
        <v>0</v>
      </c>
      <c r="Q8" s="66">
        <f t="shared" si="7"/>
        <v>443</v>
      </c>
      <c r="R8" s="66">
        <f t="shared" si="8"/>
        <v>452</v>
      </c>
      <c r="S8" s="66">
        <f t="shared" si="9"/>
        <v>462</v>
      </c>
      <c r="T8" s="22"/>
      <c r="U8" s="67">
        <f>IF(B8=C8,0,IF(S8&lt;&gt;"-",(S8)/Přehled!$A$1,0))</f>
        <v>1.1000000000000001</v>
      </c>
    </row>
    <row r="9" spans="1:21" x14ac:dyDescent="0.25">
      <c r="A9" s="68">
        <v>7</v>
      </c>
      <c r="B9" s="69">
        <v>890</v>
      </c>
      <c r="C9" s="70"/>
      <c r="D9" s="11">
        <v>90</v>
      </c>
      <c r="E9" s="6">
        <f t="shared" si="0"/>
        <v>45</v>
      </c>
      <c r="F9" s="6">
        <f t="shared" si="1"/>
        <v>15</v>
      </c>
      <c r="G9" s="6">
        <f t="shared" si="2"/>
        <v>5</v>
      </c>
      <c r="H9" s="31">
        <f t="shared" si="3"/>
        <v>0</v>
      </c>
      <c r="I9" s="11">
        <f t="shared" si="4"/>
        <v>171</v>
      </c>
      <c r="J9" s="6">
        <f t="shared" si="4"/>
        <v>86</v>
      </c>
      <c r="K9" s="6">
        <f t="shared" si="4"/>
        <v>29</v>
      </c>
      <c r="L9" s="6">
        <f t="shared" si="4"/>
        <v>10</v>
      </c>
      <c r="M9" s="31">
        <f t="shared" si="4"/>
        <v>0</v>
      </c>
      <c r="N9" s="22"/>
      <c r="O9" s="66">
        <f t="shared" si="5"/>
        <v>548</v>
      </c>
      <c r="P9" s="66">
        <f t="shared" si="6"/>
        <v>0</v>
      </c>
      <c r="Q9" s="66">
        <f t="shared" si="7"/>
        <v>575</v>
      </c>
      <c r="R9" s="66">
        <f t="shared" si="8"/>
        <v>584</v>
      </c>
      <c r="S9" s="66">
        <f t="shared" si="9"/>
        <v>594</v>
      </c>
      <c r="T9" s="22"/>
      <c r="U9" s="67">
        <f>IF(B9=C9,0,IF(S9&lt;&gt;"-",(S9)/Přehled!$A$1,0))</f>
        <v>1.4142857142857144</v>
      </c>
    </row>
    <row r="10" spans="1:21" x14ac:dyDescent="0.25">
      <c r="A10" s="68">
        <v>8</v>
      </c>
      <c r="B10" s="69">
        <v>1050</v>
      </c>
      <c r="C10" s="70"/>
      <c r="D10" s="11">
        <v>105</v>
      </c>
      <c r="E10" s="6">
        <f t="shared" si="0"/>
        <v>55</v>
      </c>
      <c r="F10" s="6">
        <f t="shared" si="1"/>
        <v>20</v>
      </c>
      <c r="G10" s="6">
        <f t="shared" si="2"/>
        <v>5</v>
      </c>
      <c r="H10" s="31">
        <f t="shared" si="3"/>
        <v>0</v>
      </c>
      <c r="I10" s="11">
        <f t="shared" si="4"/>
        <v>200</v>
      </c>
      <c r="J10" s="6">
        <f t="shared" si="4"/>
        <v>105</v>
      </c>
      <c r="K10" s="6">
        <f t="shared" si="4"/>
        <v>38</v>
      </c>
      <c r="L10" s="6">
        <f t="shared" si="4"/>
        <v>10</v>
      </c>
      <c r="M10" s="31">
        <f t="shared" si="4"/>
        <v>0</v>
      </c>
      <c r="N10" s="22"/>
      <c r="O10" s="66">
        <f t="shared" si="5"/>
        <v>650</v>
      </c>
      <c r="P10" s="66">
        <f t="shared" si="6"/>
        <v>0</v>
      </c>
      <c r="Q10" s="66">
        <f t="shared" si="7"/>
        <v>669</v>
      </c>
      <c r="R10" s="66">
        <f t="shared" si="8"/>
        <v>687</v>
      </c>
      <c r="S10" s="66">
        <f t="shared" si="9"/>
        <v>697</v>
      </c>
      <c r="T10" s="22"/>
      <c r="U10" s="67">
        <f>IF(B10=C10,0,IF(S10&lt;&gt;"-",(S10)/Přehled!$A$1,0))</f>
        <v>1.6595238095238096</v>
      </c>
    </row>
    <row r="11" spans="1:21" x14ac:dyDescent="0.25">
      <c r="A11" s="68">
        <v>9</v>
      </c>
      <c r="B11" s="69">
        <v>1230</v>
      </c>
      <c r="C11" s="70"/>
      <c r="D11" s="11">
        <v>125</v>
      </c>
      <c r="E11" s="6">
        <f t="shared" si="0"/>
        <v>65</v>
      </c>
      <c r="F11" s="6">
        <f t="shared" si="1"/>
        <v>20</v>
      </c>
      <c r="G11" s="6">
        <f t="shared" si="2"/>
        <v>5</v>
      </c>
      <c r="H11" s="31">
        <f t="shared" si="3"/>
        <v>0</v>
      </c>
      <c r="I11" s="11">
        <f t="shared" si="4"/>
        <v>238</v>
      </c>
      <c r="J11" s="6">
        <f t="shared" si="4"/>
        <v>124</v>
      </c>
      <c r="K11" s="6">
        <f t="shared" si="4"/>
        <v>38</v>
      </c>
      <c r="L11" s="6">
        <f t="shared" si="4"/>
        <v>10</v>
      </c>
      <c r="M11" s="31">
        <f t="shared" si="4"/>
        <v>0</v>
      </c>
      <c r="N11" s="22"/>
      <c r="O11" s="154">
        <f t="shared" si="5"/>
        <v>754</v>
      </c>
      <c r="P11" s="154">
        <f t="shared" si="6"/>
        <v>0</v>
      </c>
      <c r="Q11" s="154">
        <f t="shared" si="7"/>
        <v>792</v>
      </c>
      <c r="R11" s="154">
        <f t="shared" si="8"/>
        <v>810</v>
      </c>
      <c r="S11" s="154">
        <f t="shared" si="9"/>
        <v>820</v>
      </c>
      <c r="T11" s="22"/>
      <c r="U11" s="67">
        <f>IF(B11=C11,0,IF(S11&lt;&gt;"-",(S11)/Přehled!$A$1,0))</f>
        <v>1.9523809523809523</v>
      </c>
    </row>
    <row r="12" spans="1:21" x14ac:dyDescent="0.25">
      <c r="A12" s="68">
        <v>10</v>
      </c>
      <c r="B12" s="69">
        <v>1390</v>
      </c>
      <c r="C12" s="70"/>
      <c r="D12" s="11">
        <v>140</v>
      </c>
      <c r="E12" s="6">
        <f t="shared" si="0"/>
        <v>70</v>
      </c>
      <c r="F12" s="6">
        <f t="shared" si="1"/>
        <v>25</v>
      </c>
      <c r="G12" s="6">
        <f t="shared" si="2"/>
        <v>5</v>
      </c>
      <c r="H12" s="31">
        <f t="shared" si="3"/>
        <v>0</v>
      </c>
      <c r="I12" s="11">
        <f t="shared" si="4"/>
        <v>266</v>
      </c>
      <c r="J12" s="6">
        <f t="shared" si="4"/>
        <v>133</v>
      </c>
      <c r="K12" s="6">
        <f t="shared" si="4"/>
        <v>48</v>
      </c>
      <c r="L12" s="6">
        <f t="shared" si="4"/>
        <v>10</v>
      </c>
      <c r="M12" s="31">
        <f t="shared" si="4"/>
        <v>0</v>
      </c>
      <c r="N12" s="22"/>
      <c r="O12" s="154">
        <f t="shared" si="5"/>
        <v>858</v>
      </c>
      <c r="P12" s="154">
        <f t="shared" si="6"/>
        <v>0</v>
      </c>
      <c r="Q12" s="154">
        <f t="shared" si="7"/>
        <v>895</v>
      </c>
      <c r="R12" s="154">
        <f t="shared" si="8"/>
        <v>923</v>
      </c>
      <c r="S12" s="154">
        <f t="shared" si="9"/>
        <v>933</v>
      </c>
      <c r="T12" s="73"/>
      <c r="U12" s="67">
        <f>IF(B12=C12,0,IF(S12&lt;&gt;"-",(S12)/Přehled!$A$1,0))</f>
        <v>2.2214285714285715</v>
      </c>
    </row>
    <row r="13" spans="1:21" x14ac:dyDescent="0.25">
      <c r="A13" s="68">
        <v>11</v>
      </c>
      <c r="B13" s="69">
        <v>1425</v>
      </c>
      <c r="C13" s="70"/>
      <c r="D13" s="11">
        <v>160</v>
      </c>
      <c r="E13" s="6">
        <f t="shared" si="0"/>
        <v>80</v>
      </c>
      <c r="F13" s="6">
        <f t="shared" si="1"/>
        <v>25</v>
      </c>
      <c r="G13" s="6">
        <f t="shared" si="2"/>
        <v>5</v>
      </c>
      <c r="H13" s="31">
        <f t="shared" si="3"/>
        <v>0</v>
      </c>
      <c r="I13" s="11">
        <f t="shared" si="4"/>
        <v>304</v>
      </c>
      <c r="J13" s="6">
        <f t="shared" si="4"/>
        <v>152</v>
      </c>
      <c r="K13" s="6">
        <f t="shared" si="4"/>
        <v>48</v>
      </c>
      <c r="L13" s="6">
        <f t="shared" si="4"/>
        <v>10</v>
      </c>
      <c r="M13" s="31">
        <f t="shared" si="4"/>
        <v>0</v>
      </c>
      <c r="N13" s="22"/>
      <c r="O13" s="154">
        <f t="shared" si="5"/>
        <v>817</v>
      </c>
      <c r="P13" s="154">
        <f t="shared" si="6"/>
        <v>0</v>
      </c>
      <c r="Q13" s="154">
        <f t="shared" si="7"/>
        <v>873</v>
      </c>
      <c r="R13" s="154">
        <f t="shared" si="8"/>
        <v>901</v>
      </c>
      <c r="S13" s="154">
        <f t="shared" si="9"/>
        <v>911</v>
      </c>
      <c r="T13" s="73"/>
      <c r="U13" s="67">
        <f>IF(B13=C13,0,IF(S13&lt;&gt;"-",(S13)/Přehled!$A$1,0))</f>
        <v>2.1690476190476189</v>
      </c>
    </row>
    <row r="14" spans="1:21" x14ac:dyDescent="0.25">
      <c r="A14" s="68">
        <v>12</v>
      </c>
      <c r="B14" s="69">
        <v>1461</v>
      </c>
      <c r="C14" s="70"/>
      <c r="D14" s="11">
        <v>180</v>
      </c>
      <c r="E14" s="6">
        <f t="shared" si="0"/>
        <v>90</v>
      </c>
      <c r="F14" s="6">
        <f t="shared" si="1"/>
        <v>30</v>
      </c>
      <c r="G14" s="6">
        <f t="shared" si="2"/>
        <v>10</v>
      </c>
      <c r="H14" s="31">
        <f t="shared" si="3"/>
        <v>0</v>
      </c>
      <c r="I14" s="11">
        <f t="shared" si="4"/>
        <v>342</v>
      </c>
      <c r="J14" s="6">
        <f t="shared" si="4"/>
        <v>171</v>
      </c>
      <c r="K14" s="6">
        <f t="shared" si="4"/>
        <v>57</v>
      </c>
      <c r="L14" s="6">
        <f t="shared" si="4"/>
        <v>19</v>
      </c>
      <c r="M14" s="31">
        <f t="shared" si="4"/>
        <v>0</v>
      </c>
      <c r="N14" s="22"/>
      <c r="O14" s="154">
        <f t="shared" si="5"/>
        <v>777</v>
      </c>
      <c r="P14" s="154">
        <f t="shared" si="6"/>
        <v>0</v>
      </c>
      <c r="Q14" s="154">
        <f t="shared" si="7"/>
        <v>834</v>
      </c>
      <c r="R14" s="154">
        <f t="shared" si="8"/>
        <v>853</v>
      </c>
      <c r="S14" s="154">
        <f t="shared" si="9"/>
        <v>872</v>
      </c>
      <c r="T14" s="73"/>
      <c r="U14" s="67">
        <f>IF(B14=C14,0,IF(S14&lt;&gt;"-",(S14)/Přehled!$A$1,0))</f>
        <v>2.0761904761904764</v>
      </c>
    </row>
    <row r="15" spans="1:21" x14ac:dyDescent="0.25">
      <c r="A15" s="68">
        <v>13</v>
      </c>
      <c r="B15" s="11">
        <v>1497</v>
      </c>
      <c r="C15" s="31"/>
      <c r="D15" s="11">
        <v>195</v>
      </c>
      <c r="E15" s="6">
        <f t="shared" si="0"/>
        <v>100</v>
      </c>
      <c r="F15" s="6">
        <f t="shared" si="1"/>
        <v>35</v>
      </c>
      <c r="G15" s="6">
        <f t="shared" si="2"/>
        <v>10</v>
      </c>
      <c r="H15" s="31">
        <f t="shared" si="3"/>
        <v>0</v>
      </c>
      <c r="I15" s="11">
        <f t="shared" si="4"/>
        <v>371</v>
      </c>
      <c r="J15" s="6">
        <f t="shared" si="4"/>
        <v>190</v>
      </c>
      <c r="K15" s="6">
        <f t="shared" si="4"/>
        <v>67</v>
      </c>
      <c r="L15" s="6">
        <f t="shared" si="4"/>
        <v>19</v>
      </c>
      <c r="M15" s="31">
        <f t="shared" si="4"/>
        <v>0</v>
      </c>
      <c r="N15" s="36"/>
      <c r="O15" s="72">
        <f t="shared" si="5"/>
        <v>755</v>
      </c>
      <c r="P15" s="72">
        <f t="shared" si="6"/>
        <v>0</v>
      </c>
      <c r="Q15" s="72">
        <f t="shared" si="7"/>
        <v>802</v>
      </c>
      <c r="R15" s="72">
        <f t="shared" si="8"/>
        <v>831</v>
      </c>
      <c r="S15" s="72">
        <f t="shared" si="9"/>
        <v>850</v>
      </c>
      <c r="T15" s="73"/>
      <c r="U15" s="67">
        <f>IF(B15=C15,0,IF(S15&lt;&gt;"-",(S15)/Přehled!$A$1,0))</f>
        <v>2.0238095238095237</v>
      </c>
    </row>
    <row r="16" spans="1:21" x14ac:dyDescent="0.25">
      <c r="A16" s="68">
        <v>14</v>
      </c>
      <c r="B16" s="11">
        <v>1535</v>
      </c>
      <c r="C16" s="31"/>
      <c r="D16" s="11">
        <v>215</v>
      </c>
      <c r="E16" s="6">
        <f t="shared" si="0"/>
        <v>110</v>
      </c>
      <c r="F16" s="6">
        <f t="shared" si="1"/>
        <v>35</v>
      </c>
      <c r="G16" s="6">
        <f t="shared" si="2"/>
        <v>10</v>
      </c>
      <c r="H16" s="31">
        <f t="shared" si="3"/>
        <v>0</v>
      </c>
      <c r="I16" s="11">
        <f t="shared" si="4"/>
        <v>409</v>
      </c>
      <c r="J16" s="6">
        <f t="shared" si="4"/>
        <v>209</v>
      </c>
      <c r="K16" s="6">
        <f t="shared" si="4"/>
        <v>67</v>
      </c>
      <c r="L16" s="6">
        <f t="shared" si="4"/>
        <v>19</v>
      </c>
      <c r="M16" s="31">
        <f t="shared" si="4"/>
        <v>0</v>
      </c>
      <c r="N16" s="36"/>
      <c r="O16" s="72">
        <f t="shared" si="5"/>
        <v>717</v>
      </c>
      <c r="P16" s="72">
        <f t="shared" si="6"/>
        <v>0</v>
      </c>
      <c r="Q16" s="72">
        <f t="shared" si="7"/>
        <v>783</v>
      </c>
      <c r="R16" s="72">
        <f t="shared" si="8"/>
        <v>812</v>
      </c>
      <c r="S16" s="72">
        <f t="shared" si="9"/>
        <v>831</v>
      </c>
      <c r="T16" s="73"/>
      <c r="U16" s="67">
        <f>IF(B16=C16,0,IF(S16&lt;&gt;"-",(S16)/Přehled!$A$1,0))</f>
        <v>1.9785714285714286</v>
      </c>
    </row>
    <row r="17" spans="1:21" x14ac:dyDescent="0.25">
      <c r="A17" s="68">
        <v>15</v>
      </c>
      <c r="B17" s="11">
        <v>1573</v>
      </c>
      <c r="C17" s="31"/>
      <c r="D17" s="11">
        <v>235</v>
      </c>
      <c r="E17" s="6">
        <f t="shared" si="0"/>
        <v>120</v>
      </c>
      <c r="F17" s="6">
        <f t="shared" si="1"/>
        <v>40</v>
      </c>
      <c r="G17" s="6">
        <f t="shared" si="2"/>
        <v>10</v>
      </c>
      <c r="H17" s="31">
        <f t="shared" si="3"/>
        <v>0</v>
      </c>
      <c r="I17" s="11">
        <f t="shared" si="4"/>
        <v>447</v>
      </c>
      <c r="J17" s="6">
        <f t="shared" si="4"/>
        <v>228</v>
      </c>
      <c r="K17" s="6">
        <f t="shared" si="4"/>
        <v>76</v>
      </c>
      <c r="L17" s="6">
        <f t="shared" si="4"/>
        <v>19</v>
      </c>
      <c r="M17" s="31">
        <f t="shared" si="4"/>
        <v>0</v>
      </c>
      <c r="N17" s="36"/>
      <c r="O17" s="72">
        <f t="shared" si="5"/>
        <v>679</v>
      </c>
      <c r="P17" s="72">
        <f t="shared" si="6"/>
        <v>0</v>
      </c>
      <c r="Q17" s="72">
        <f t="shared" si="7"/>
        <v>746</v>
      </c>
      <c r="R17" s="72">
        <f t="shared" si="8"/>
        <v>784</v>
      </c>
      <c r="S17" s="72">
        <f t="shared" si="9"/>
        <v>803</v>
      </c>
      <c r="T17" s="73"/>
      <c r="U17" s="67">
        <f>IF(B17=C17,0,IF(S17&lt;&gt;"-",(S17)/Přehled!$A$1,0))</f>
        <v>1.911904761904762</v>
      </c>
    </row>
    <row r="18" spans="1:21" x14ac:dyDescent="0.25">
      <c r="A18" s="68">
        <v>16</v>
      </c>
      <c r="B18" s="11">
        <v>1612</v>
      </c>
      <c r="C18" s="31"/>
      <c r="D18" s="11">
        <v>255</v>
      </c>
      <c r="E18" s="6">
        <f t="shared" si="0"/>
        <v>130</v>
      </c>
      <c r="F18" s="6">
        <f t="shared" si="1"/>
        <v>45</v>
      </c>
      <c r="G18" s="6">
        <f t="shared" si="2"/>
        <v>10</v>
      </c>
      <c r="H18" s="31">
        <f t="shared" si="3"/>
        <v>0</v>
      </c>
      <c r="I18" s="11">
        <f t="shared" si="4"/>
        <v>485</v>
      </c>
      <c r="J18" s="6">
        <f t="shared" si="4"/>
        <v>247</v>
      </c>
      <c r="K18" s="6">
        <f t="shared" si="4"/>
        <v>86</v>
      </c>
      <c r="L18" s="6">
        <f t="shared" si="4"/>
        <v>19</v>
      </c>
      <c r="M18" s="31">
        <f t="shared" si="4"/>
        <v>0</v>
      </c>
      <c r="N18" s="36"/>
      <c r="O18" s="72">
        <f t="shared" si="5"/>
        <v>642</v>
      </c>
      <c r="P18" s="72">
        <f t="shared" si="6"/>
        <v>0</v>
      </c>
      <c r="Q18" s="72">
        <f t="shared" si="7"/>
        <v>708</v>
      </c>
      <c r="R18" s="72">
        <f t="shared" si="8"/>
        <v>756</v>
      </c>
      <c r="S18" s="72">
        <f t="shared" si="9"/>
        <v>775</v>
      </c>
      <c r="T18" s="73"/>
      <c r="U18" s="67">
        <f>IF(B18=C18,0,IF(S18&lt;&gt;"-",(S18)/Přehled!$A$1,0))</f>
        <v>1.8452380952380953</v>
      </c>
    </row>
    <row r="19" spans="1:21" x14ac:dyDescent="0.25">
      <c r="A19" s="68">
        <v>17</v>
      </c>
      <c r="B19" s="11">
        <v>1653</v>
      </c>
      <c r="C19" s="31"/>
      <c r="D19" s="11">
        <v>275</v>
      </c>
      <c r="E19" s="6">
        <f t="shared" si="0"/>
        <v>140</v>
      </c>
      <c r="F19" s="6">
        <f t="shared" si="1"/>
        <v>45</v>
      </c>
      <c r="G19" s="6">
        <f t="shared" si="2"/>
        <v>10</v>
      </c>
      <c r="H19" s="31">
        <f t="shared" si="3"/>
        <v>0</v>
      </c>
      <c r="I19" s="11">
        <f t="shared" ref="I19:M69" si="10">ROUNDUP(D19*1.9,0)</f>
        <v>523</v>
      </c>
      <c r="J19" s="6">
        <f t="shared" si="10"/>
        <v>266</v>
      </c>
      <c r="K19" s="6">
        <f t="shared" si="10"/>
        <v>86</v>
      </c>
      <c r="L19" s="6">
        <f t="shared" si="10"/>
        <v>19</v>
      </c>
      <c r="M19" s="31">
        <f t="shared" si="10"/>
        <v>0</v>
      </c>
      <c r="N19" s="36"/>
      <c r="O19" s="72">
        <f t="shared" si="5"/>
        <v>607</v>
      </c>
      <c r="P19" s="72">
        <f t="shared" si="6"/>
        <v>0</v>
      </c>
      <c r="Q19" s="72">
        <f t="shared" si="7"/>
        <v>692</v>
      </c>
      <c r="R19" s="72">
        <f t="shared" si="8"/>
        <v>740</v>
      </c>
      <c r="S19" s="72">
        <f t="shared" si="9"/>
        <v>759</v>
      </c>
      <c r="T19" s="73"/>
      <c r="U19" s="67">
        <f>IF(B19=C19,0,IF(S19&lt;&gt;"-",(S19)/Přehled!$A$1,0))</f>
        <v>1.8071428571428572</v>
      </c>
    </row>
    <row r="20" spans="1:21" x14ac:dyDescent="0.25">
      <c r="A20" s="68">
        <v>18</v>
      </c>
      <c r="B20" s="11">
        <v>1694</v>
      </c>
      <c r="C20" s="31"/>
      <c r="D20" s="11">
        <v>295</v>
      </c>
      <c r="E20" s="6">
        <f t="shared" si="0"/>
        <v>150</v>
      </c>
      <c r="F20" s="6">
        <f t="shared" si="1"/>
        <v>50</v>
      </c>
      <c r="G20" s="6">
        <f t="shared" si="2"/>
        <v>15</v>
      </c>
      <c r="H20" s="31">
        <f t="shared" si="3"/>
        <v>5</v>
      </c>
      <c r="I20" s="11">
        <f t="shared" si="10"/>
        <v>561</v>
      </c>
      <c r="J20" s="6">
        <f t="shared" si="10"/>
        <v>285</v>
      </c>
      <c r="K20" s="6">
        <f t="shared" si="10"/>
        <v>95</v>
      </c>
      <c r="L20" s="6">
        <f t="shared" si="10"/>
        <v>29</v>
      </c>
      <c r="M20" s="31">
        <f t="shared" si="10"/>
        <v>10</v>
      </c>
      <c r="N20" s="36"/>
      <c r="O20" s="72">
        <f t="shared" si="5"/>
        <v>572</v>
      </c>
      <c r="P20" s="72">
        <f t="shared" si="6"/>
        <v>0</v>
      </c>
      <c r="Q20" s="72">
        <f t="shared" si="7"/>
        <v>658</v>
      </c>
      <c r="R20" s="72">
        <f t="shared" si="8"/>
        <v>695</v>
      </c>
      <c r="S20" s="72">
        <f t="shared" si="9"/>
        <v>714</v>
      </c>
      <c r="T20" s="73"/>
      <c r="U20" s="67">
        <f>IF(B20=C20,0,IF(S20&lt;&gt;"-",(S20)/Přehled!$A$1,0))</f>
        <v>1.7</v>
      </c>
    </row>
    <row r="21" spans="1:21" x14ac:dyDescent="0.25">
      <c r="A21" s="68">
        <v>19</v>
      </c>
      <c r="B21" s="11">
        <v>1736</v>
      </c>
      <c r="C21" s="31"/>
      <c r="D21" s="11">
        <v>315</v>
      </c>
      <c r="E21" s="6">
        <f t="shared" si="0"/>
        <v>160</v>
      </c>
      <c r="F21" s="6">
        <f t="shared" si="1"/>
        <v>55</v>
      </c>
      <c r="G21" s="6">
        <f t="shared" si="2"/>
        <v>15</v>
      </c>
      <c r="H21" s="31">
        <f t="shared" si="3"/>
        <v>5</v>
      </c>
      <c r="I21" s="11">
        <f t="shared" si="10"/>
        <v>599</v>
      </c>
      <c r="J21" s="6">
        <f t="shared" si="10"/>
        <v>304</v>
      </c>
      <c r="K21" s="6">
        <f t="shared" si="10"/>
        <v>105</v>
      </c>
      <c r="L21" s="6">
        <f t="shared" si="10"/>
        <v>29</v>
      </c>
      <c r="M21" s="31">
        <f t="shared" si="10"/>
        <v>10</v>
      </c>
      <c r="N21" s="36"/>
      <c r="O21" s="72">
        <f t="shared" si="5"/>
        <v>538</v>
      </c>
      <c r="P21" s="72">
        <f t="shared" si="6"/>
        <v>0</v>
      </c>
      <c r="Q21" s="72">
        <f t="shared" si="7"/>
        <v>623</v>
      </c>
      <c r="R21" s="72">
        <f t="shared" si="8"/>
        <v>670</v>
      </c>
      <c r="S21" s="72">
        <f t="shared" si="9"/>
        <v>689</v>
      </c>
      <c r="T21" s="73"/>
      <c r="U21" s="67">
        <f>IF(B21=C21,0,IF(S21&lt;&gt;"-",(S21)/Přehled!$A$1,0))</f>
        <v>1.6404761904761904</v>
      </c>
    </row>
    <row r="22" spans="1:21" x14ac:dyDescent="0.25">
      <c r="A22" s="68">
        <v>20</v>
      </c>
      <c r="B22" s="11">
        <v>1780</v>
      </c>
      <c r="C22" s="31"/>
      <c r="D22" s="11">
        <v>335</v>
      </c>
      <c r="E22" s="6">
        <f t="shared" si="0"/>
        <v>170</v>
      </c>
      <c r="F22" s="6">
        <f t="shared" si="1"/>
        <v>55</v>
      </c>
      <c r="G22" s="6">
        <f t="shared" si="2"/>
        <v>15</v>
      </c>
      <c r="H22" s="31">
        <f t="shared" si="3"/>
        <v>5</v>
      </c>
      <c r="I22" s="11">
        <f t="shared" si="10"/>
        <v>637</v>
      </c>
      <c r="J22" s="6">
        <f t="shared" si="10"/>
        <v>323</v>
      </c>
      <c r="K22" s="6">
        <f t="shared" si="10"/>
        <v>105</v>
      </c>
      <c r="L22" s="6">
        <f t="shared" si="10"/>
        <v>29</v>
      </c>
      <c r="M22" s="31">
        <f t="shared" si="10"/>
        <v>10</v>
      </c>
      <c r="N22" s="36"/>
      <c r="O22" s="72">
        <f t="shared" si="5"/>
        <v>506</v>
      </c>
      <c r="P22" s="72">
        <f t="shared" si="6"/>
        <v>0</v>
      </c>
      <c r="Q22" s="72">
        <f t="shared" si="7"/>
        <v>610</v>
      </c>
      <c r="R22" s="72">
        <f t="shared" si="8"/>
        <v>657</v>
      </c>
      <c r="S22" s="72">
        <f t="shared" si="9"/>
        <v>676</v>
      </c>
      <c r="T22" s="73"/>
      <c r="U22" s="67">
        <f>IF(B22=C22,0,IF(S22&lt;&gt;"-",(S22)/Přehled!$A$1,0))</f>
        <v>1.6095238095238096</v>
      </c>
    </row>
    <row r="23" spans="1:21" x14ac:dyDescent="0.25">
      <c r="A23" s="68">
        <v>21</v>
      </c>
      <c r="B23" s="11">
        <v>1824</v>
      </c>
      <c r="C23" s="31"/>
      <c r="D23" s="11">
        <v>355</v>
      </c>
      <c r="E23" s="6">
        <f t="shared" si="0"/>
        <v>180</v>
      </c>
      <c r="F23" s="6">
        <f t="shared" si="1"/>
        <v>60</v>
      </c>
      <c r="G23" s="6">
        <f t="shared" si="2"/>
        <v>15</v>
      </c>
      <c r="H23" s="31">
        <f t="shared" si="3"/>
        <v>5</v>
      </c>
      <c r="I23" s="11">
        <f t="shared" si="10"/>
        <v>675</v>
      </c>
      <c r="J23" s="6">
        <f t="shared" si="10"/>
        <v>342</v>
      </c>
      <c r="K23" s="6">
        <f t="shared" si="10"/>
        <v>114</v>
      </c>
      <c r="L23" s="6">
        <f t="shared" si="10"/>
        <v>29</v>
      </c>
      <c r="M23" s="31">
        <f t="shared" si="10"/>
        <v>10</v>
      </c>
      <c r="N23" s="36"/>
      <c r="O23" s="72">
        <f t="shared" si="5"/>
        <v>474</v>
      </c>
      <c r="P23" s="72">
        <f t="shared" si="6"/>
        <v>0</v>
      </c>
      <c r="Q23" s="72">
        <f t="shared" si="7"/>
        <v>579</v>
      </c>
      <c r="R23" s="72">
        <f t="shared" si="8"/>
        <v>635</v>
      </c>
      <c r="S23" s="72">
        <f t="shared" si="9"/>
        <v>654</v>
      </c>
      <c r="T23" s="73"/>
      <c r="U23" s="67">
        <f>IF(B23=C23,0,IF(S23&lt;&gt;"-",(S23)/Přehled!$A$1,0))</f>
        <v>1.5571428571428572</v>
      </c>
    </row>
    <row r="24" spans="1:21" x14ac:dyDescent="0.25">
      <c r="A24" s="68">
        <v>22</v>
      </c>
      <c r="B24" s="11">
        <v>1870</v>
      </c>
      <c r="C24" s="31"/>
      <c r="D24" s="11">
        <v>375</v>
      </c>
      <c r="E24" s="6">
        <f t="shared" si="0"/>
        <v>190</v>
      </c>
      <c r="F24" s="6">
        <f t="shared" si="1"/>
        <v>65</v>
      </c>
      <c r="G24" s="6">
        <f t="shared" si="2"/>
        <v>15</v>
      </c>
      <c r="H24" s="31">
        <f t="shared" si="3"/>
        <v>5</v>
      </c>
      <c r="I24" s="11">
        <f t="shared" si="10"/>
        <v>713</v>
      </c>
      <c r="J24" s="6">
        <f t="shared" si="10"/>
        <v>361</v>
      </c>
      <c r="K24" s="6">
        <f t="shared" si="10"/>
        <v>124</v>
      </c>
      <c r="L24" s="6">
        <f t="shared" si="10"/>
        <v>29</v>
      </c>
      <c r="M24" s="31">
        <f t="shared" si="10"/>
        <v>10</v>
      </c>
      <c r="N24" s="36"/>
      <c r="O24" s="72">
        <f t="shared" si="5"/>
        <v>444</v>
      </c>
      <c r="P24" s="72">
        <f t="shared" si="6"/>
        <v>0</v>
      </c>
      <c r="Q24" s="72">
        <f t="shared" si="7"/>
        <v>548</v>
      </c>
      <c r="R24" s="72">
        <f t="shared" si="8"/>
        <v>614</v>
      </c>
      <c r="S24" s="72">
        <f t="shared" si="9"/>
        <v>633</v>
      </c>
      <c r="T24" s="73"/>
      <c r="U24" s="67">
        <f>IF(B24=C24,0,IF(S24&lt;&gt;"-",(S24)/Přehled!$A$1,0))</f>
        <v>1.5071428571428571</v>
      </c>
    </row>
    <row r="25" spans="1:21" x14ac:dyDescent="0.25">
      <c r="A25" s="68">
        <v>23</v>
      </c>
      <c r="B25" s="11">
        <v>1917</v>
      </c>
      <c r="C25" s="31"/>
      <c r="D25" s="11">
        <v>395</v>
      </c>
      <c r="E25" s="6">
        <f t="shared" si="0"/>
        <v>200</v>
      </c>
      <c r="F25" s="6">
        <f t="shared" si="1"/>
        <v>65</v>
      </c>
      <c r="G25" s="6">
        <f t="shared" si="2"/>
        <v>15</v>
      </c>
      <c r="H25" s="31">
        <f t="shared" si="3"/>
        <v>5</v>
      </c>
      <c r="I25" s="11">
        <f t="shared" si="10"/>
        <v>751</v>
      </c>
      <c r="J25" s="6">
        <f t="shared" si="10"/>
        <v>380</v>
      </c>
      <c r="K25" s="6">
        <f t="shared" si="10"/>
        <v>124</v>
      </c>
      <c r="L25" s="6">
        <f t="shared" si="10"/>
        <v>29</v>
      </c>
      <c r="M25" s="31">
        <f t="shared" si="10"/>
        <v>10</v>
      </c>
      <c r="N25" s="36"/>
      <c r="O25" s="72">
        <f t="shared" si="5"/>
        <v>415</v>
      </c>
      <c r="P25" s="72">
        <f t="shared" si="6"/>
        <v>0</v>
      </c>
      <c r="Q25" s="72">
        <f t="shared" si="7"/>
        <v>538</v>
      </c>
      <c r="R25" s="72">
        <f t="shared" si="8"/>
        <v>604</v>
      </c>
      <c r="S25" s="72">
        <f t="shared" si="9"/>
        <v>623</v>
      </c>
      <c r="T25" s="73"/>
      <c r="U25" s="67">
        <f>IF(B25=C25,0,IF(S25&lt;&gt;"-",(S25)/Přehled!$A$1,0))</f>
        <v>1.4833333333333334</v>
      </c>
    </row>
    <row r="26" spans="1:21" x14ac:dyDescent="0.25">
      <c r="A26" s="68">
        <v>24</v>
      </c>
      <c r="B26" s="11">
        <v>1965</v>
      </c>
      <c r="C26" s="31"/>
      <c r="D26" s="11">
        <v>415</v>
      </c>
      <c r="E26" s="6">
        <f t="shared" si="0"/>
        <v>210</v>
      </c>
      <c r="F26" s="6">
        <f t="shared" si="1"/>
        <v>70</v>
      </c>
      <c r="G26" s="6">
        <f t="shared" si="2"/>
        <v>20</v>
      </c>
      <c r="H26" s="31">
        <f t="shared" si="3"/>
        <v>5</v>
      </c>
      <c r="I26" s="11">
        <f t="shared" si="10"/>
        <v>789</v>
      </c>
      <c r="J26" s="6">
        <f t="shared" si="10"/>
        <v>399</v>
      </c>
      <c r="K26" s="6">
        <f t="shared" si="10"/>
        <v>133</v>
      </c>
      <c r="L26" s="6">
        <f t="shared" si="10"/>
        <v>38</v>
      </c>
      <c r="M26" s="31">
        <f t="shared" si="10"/>
        <v>10</v>
      </c>
      <c r="N26" s="36"/>
      <c r="O26" s="72">
        <f t="shared" si="5"/>
        <v>387</v>
      </c>
      <c r="P26" s="72">
        <f t="shared" si="6"/>
        <v>0</v>
      </c>
      <c r="Q26" s="72">
        <f t="shared" si="7"/>
        <v>511</v>
      </c>
      <c r="R26" s="72">
        <f t="shared" si="8"/>
        <v>568</v>
      </c>
      <c r="S26" s="72">
        <f t="shared" si="9"/>
        <v>596</v>
      </c>
      <c r="T26" s="73"/>
      <c r="U26" s="67">
        <f>IF(B26=C26,0,IF(S26&lt;&gt;"-",(S26)/Přehled!$A$1,0))</f>
        <v>1.4190476190476191</v>
      </c>
    </row>
    <row r="27" spans="1:21" x14ac:dyDescent="0.25">
      <c r="A27" s="68">
        <v>25</v>
      </c>
      <c r="B27" s="11">
        <v>2014</v>
      </c>
      <c r="C27" s="31"/>
      <c r="D27" s="11">
        <v>440</v>
      </c>
      <c r="E27" s="6">
        <f t="shared" si="0"/>
        <v>220</v>
      </c>
      <c r="F27" s="6">
        <f t="shared" si="1"/>
        <v>75</v>
      </c>
      <c r="G27" s="6">
        <f t="shared" si="2"/>
        <v>20</v>
      </c>
      <c r="H27" s="31">
        <f t="shared" si="3"/>
        <v>5</v>
      </c>
      <c r="I27" s="11">
        <f t="shared" si="10"/>
        <v>836</v>
      </c>
      <c r="J27" s="6">
        <f t="shared" si="10"/>
        <v>418</v>
      </c>
      <c r="K27" s="6">
        <f t="shared" si="10"/>
        <v>143</v>
      </c>
      <c r="L27" s="6">
        <f t="shared" si="10"/>
        <v>38</v>
      </c>
      <c r="M27" s="31">
        <f t="shared" si="10"/>
        <v>10</v>
      </c>
      <c r="N27" s="36"/>
      <c r="O27" s="72">
        <f t="shared" si="5"/>
        <v>342</v>
      </c>
      <c r="P27" s="72">
        <f t="shared" si="6"/>
        <v>0</v>
      </c>
      <c r="Q27" s="72">
        <f t="shared" si="7"/>
        <v>474</v>
      </c>
      <c r="R27" s="72">
        <f t="shared" si="8"/>
        <v>541</v>
      </c>
      <c r="S27" s="72">
        <f t="shared" si="9"/>
        <v>569</v>
      </c>
      <c r="T27" s="73"/>
      <c r="U27" s="67">
        <f>IF(B27=C27,0,IF(S27&lt;&gt;"-",(S27)/Přehled!$A$1,0))</f>
        <v>1.3547619047619048</v>
      </c>
    </row>
    <row r="28" spans="1:21" x14ac:dyDescent="0.25">
      <c r="A28" s="68">
        <v>26</v>
      </c>
      <c r="B28" s="11">
        <v>2064</v>
      </c>
      <c r="C28" s="31"/>
      <c r="D28" s="11">
        <v>460</v>
      </c>
      <c r="E28" s="6">
        <f t="shared" si="0"/>
        <v>230</v>
      </c>
      <c r="F28" s="6">
        <f t="shared" si="1"/>
        <v>75</v>
      </c>
      <c r="G28" s="6">
        <f t="shared" si="2"/>
        <v>20</v>
      </c>
      <c r="H28" s="31">
        <f t="shared" si="3"/>
        <v>5</v>
      </c>
      <c r="I28" s="11">
        <f t="shared" si="10"/>
        <v>874</v>
      </c>
      <c r="J28" s="6">
        <f t="shared" si="10"/>
        <v>437</v>
      </c>
      <c r="K28" s="6">
        <f t="shared" si="10"/>
        <v>143</v>
      </c>
      <c r="L28" s="6">
        <f t="shared" si="10"/>
        <v>38</v>
      </c>
      <c r="M28" s="31">
        <f t="shared" si="10"/>
        <v>10</v>
      </c>
      <c r="N28" s="36"/>
      <c r="O28" s="72">
        <f t="shared" si="5"/>
        <v>316</v>
      </c>
      <c r="P28" s="72">
        <f t="shared" si="6"/>
        <v>0</v>
      </c>
      <c r="Q28" s="72">
        <f t="shared" si="7"/>
        <v>467</v>
      </c>
      <c r="R28" s="72">
        <f t="shared" si="8"/>
        <v>534</v>
      </c>
      <c r="S28" s="72">
        <f t="shared" si="9"/>
        <v>562</v>
      </c>
      <c r="T28" s="73"/>
      <c r="U28" s="67">
        <f>IF(B28=C28,0,IF(S28&lt;&gt;"-",(S28)/Přehled!$A$1,0))</f>
        <v>1.338095238095238</v>
      </c>
    </row>
    <row r="29" spans="1:21" x14ac:dyDescent="0.25">
      <c r="A29" s="68">
        <v>27</v>
      </c>
      <c r="B29" s="11">
        <v>2116</v>
      </c>
      <c r="C29" s="31"/>
      <c r="D29" s="11">
        <v>480</v>
      </c>
      <c r="E29" s="6">
        <f t="shared" si="0"/>
        <v>240</v>
      </c>
      <c r="F29" s="6">
        <f t="shared" si="1"/>
        <v>80</v>
      </c>
      <c r="G29" s="6">
        <f t="shared" si="2"/>
        <v>20</v>
      </c>
      <c r="H29" s="31">
        <f t="shared" si="3"/>
        <v>5</v>
      </c>
      <c r="I29" s="11">
        <f t="shared" si="10"/>
        <v>912</v>
      </c>
      <c r="J29" s="6">
        <f t="shared" si="10"/>
        <v>456</v>
      </c>
      <c r="K29" s="6">
        <f t="shared" si="10"/>
        <v>152</v>
      </c>
      <c r="L29" s="6">
        <f t="shared" si="10"/>
        <v>38</v>
      </c>
      <c r="M29" s="31">
        <f t="shared" si="10"/>
        <v>10</v>
      </c>
      <c r="N29" s="36"/>
      <c r="O29" s="72">
        <f t="shared" si="5"/>
        <v>292</v>
      </c>
      <c r="P29" s="72">
        <f t="shared" si="6"/>
        <v>0</v>
      </c>
      <c r="Q29" s="72">
        <f t="shared" si="7"/>
        <v>444</v>
      </c>
      <c r="R29" s="72">
        <f t="shared" si="8"/>
        <v>520</v>
      </c>
      <c r="S29" s="72">
        <f t="shared" si="9"/>
        <v>548</v>
      </c>
      <c r="T29" s="73"/>
      <c r="U29" s="67">
        <f>IF(B29=C29,0,IF(S29&lt;&gt;"-",(S29)/Přehled!$A$1,0))</f>
        <v>1.3047619047619048</v>
      </c>
    </row>
    <row r="30" spans="1:21" x14ac:dyDescent="0.25">
      <c r="A30" s="68">
        <v>28</v>
      </c>
      <c r="B30" s="11">
        <v>2168</v>
      </c>
      <c r="C30" s="31"/>
      <c r="D30" s="11">
        <v>500</v>
      </c>
      <c r="E30" s="6">
        <f t="shared" si="0"/>
        <v>250</v>
      </c>
      <c r="F30" s="6">
        <f t="shared" si="1"/>
        <v>85</v>
      </c>
      <c r="G30" s="6">
        <f t="shared" si="2"/>
        <v>20</v>
      </c>
      <c r="H30" s="31">
        <f t="shared" si="3"/>
        <v>5</v>
      </c>
      <c r="I30" s="11">
        <f t="shared" si="10"/>
        <v>950</v>
      </c>
      <c r="J30" s="6">
        <f t="shared" si="10"/>
        <v>475</v>
      </c>
      <c r="K30" s="6">
        <f t="shared" si="10"/>
        <v>162</v>
      </c>
      <c r="L30" s="6">
        <f t="shared" si="10"/>
        <v>38</v>
      </c>
      <c r="M30" s="31">
        <f t="shared" si="10"/>
        <v>10</v>
      </c>
      <c r="N30" s="36"/>
      <c r="O30" s="72">
        <f t="shared" si="5"/>
        <v>268</v>
      </c>
      <c r="P30" s="72">
        <f t="shared" si="6"/>
        <v>0</v>
      </c>
      <c r="Q30" s="72">
        <f t="shared" si="7"/>
        <v>419</v>
      </c>
      <c r="R30" s="72">
        <f t="shared" si="8"/>
        <v>505</v>
      </c>
      <c r="S30" s="72">
        <f t="shared" si="9"/>
        <v>533</v>
      </c>
      <c r="T30" s="73"/>
      <c r="U30" s="67">
        <f>IF(B30=C30,0,IF(S30&lt;&gt;"-",(S30)/Přehled!$A$1,0))</f>
        <v>1.269047619047619</v>
      </c>
    </row>
    <row r="31" spans="1:21" x14ac:dyDescent="0.25">
      <c r="A31" s="68">
        <v>29</v>
      </c>
      <c r="B31" s="11">
        <v>2223</v>
      </c>
      <c r="C31" s="31"/>
      <c r="D31" s="11">
        <v>525</v>
      </c>
      <c r="E31" s="6">
        <f t="shared" si="0"/>
        <v>265</v>
      </c>
      <c r="F31" s="6">
        <f t="shared" si="1"/>
        <v>90</v>
      </c>
      <c r="G31" s="6">
        <f t="shared" si="2"/>
        <v>25</v>
      </c>
      <c r="H31" s="31">
        <f t="shared" si="3"/>
        <v>5</v>
      </c>
      <c r="I31" s="11">
        <f t="shared" si="10"/>
        <v>998</v>
      </c>
      <c r="J31" s="6">
        <f t="shared" si="10"/>
        <v>504</v>
      </c>
      <c r="K31" s="6">
        <f t="shared" si="10"/>
        <v>171</v>
      </c>
      <c r="L31" s="6">
        <f t="shared" si="10"/>
        <v>48</v>
      </c>
      <c r="M31" s="31">
        <f t="shared" si="10"/>
        <v>10</v>
      </c>
      <c r="N31" s="36"/>
      <c r="O31" s="72">
        <f t="shared" si="5"/>
        <v>227</v>
      </c>
      <c r="P31" s="72">
        <f t="shared" si="6"/>
        <v>0</v>
      </c>
      <c r="Q31" s="72">
        <f t="shared" si="7"/>
        <v>379</v>
      </c>
      <c r="R31" s="72">
        <f t="shared" si="8"/>
        <v>454</v>
      </c>
      <c r="S31" s="72">
        <f t="shared" si="9"/>
        <v>492</v>
      </c>
      <c r="T31" s="73"/>
      <c r="U31" s="67">
        <f>IF(B31=C31,0,IF(S31&lt;&gt;"-",(S31)/Přehled!$A$1,0))</f>
        <v>1.1714285714285715</v>
      </c>
    </row>
    <row r="32" spans="1:21" x14ac:dyDescent="0.25">
      <c r="A32" s="68">
        <v>30</v>
      </c>
      <c r="B32" s="11">
        <v>2278</v>
      </c>
      <c r="C32" s="31"/>
      <c r="D32" s="11">
        <v>545</v>
      </c>
      <c r="E32" s="6">
        <f t="shared" si="0"/>
        <v>275</v>
      </c>
      <c r="F32" s="6">
        <f t="shared" si="1"/>
        <v>90</v>
      </c>
      <c r="G32" s="6">
        <f t="shared" si="2"/>
        <v>25</v>
      </c>
      <c r="H32" s="31">
        <f t="shared" si="3"/>
        <v>5</v>
      </c>
      <c r="I32" s="11">
        <f t="shared" si="10"/>
        <v>1036</v>
      </c>
      <c r="J32" s="6">
        <f t="shared" si="10"/>
        <v>523</v>
      </c>
      <c r="K32" s="6">
        <f t="shared" si="10"/>
        <v>171</v>
      </c>
      <c r="L32" s="6">
        <f t="shared" si="10"/>
        <v>48</v>
      </c>
      <c r="M32" s="31">
        <f t="shared" si="10"/>
        <v>10</v>
      </c>
      <c r="N32" s="36"/>
      <c r="O32" s="72">
        <f t="shared" si="5"/>
        <v>206</v>
      </c>
      <c r="P32" s="72">
        <f t="shared" si="6"/>
        <v>0</v>
      </c>
      <c r="Q32" s="72">
        <f t="shared" si="7"/>
        <v>377</v>
      </c>
      <c r="R32" s="72">
        <f t="shared" si="8"/>
        <v>452</v>
      </c>
      <c r="S32" s="72">
        <f t="shared" si="9"/>
        <v>490</v>
      </c>
      <c r="T32" s="73"/>
      <c r="U32" s="67">
        <f>IF(B32=C32,0,IF(S32&lt;&gt;"-",(S32)/Přehled!$A$1,0))</f>
        <v>1.1666666666666667</v>
      </c>
    </row>
    <row r="33" spans="1:21" x14ac:dyDescent="0.25">
      <c r="A33" s="68">
        <v>31</v>
      </c>
      <c r="B33" s="11">
        <v>2335</v>
      </c>
      <c r="C33" s="31"/>
      <c r="D33" s="11">
        <v>570</v>
      </c>
      <c r="E33" s="6">
        <f t="shared" si="0"/>
        <v>285</v>
      </c>
      <c r="F33" s="6">
        <f t="shared" si="1"/>
        <v>95</v>
      </c>
      <c r="G33" s="6">
        <f t="shared" si="2"/>
        <v>25</v>
      </c>
      <c r="H33" s="31">
        <f t="shared" si="3"/>
        <v>5</v>
      </c>
      <c r="I33" s="11">
        <f t="shared" si="10"/>
        <v>1083</v>
      </c>
      <c r="J33" s="6">
        <f t="shared" si="10"/>
        <v>542</v>
      </c>
      <c r="K33" s="6">
        <f t="shared" si="10"/>
        <v>181</v>
      </c>
      <c r="L33" s="6">
        <f t="shared" si="10"/>
        <v>48</v>
      </c>
      <c r="M33" s="31">
        <f t="shared" si="10"/>
        <v>10</v>
      </c>
      <c r="N33" s="36"/>
      <c r="O33" s="72">
        <f t="shared" si="5"/>
        <v>169</v>
      </c>
      <c r="P33" s="72">
        <f t="shared" si="6"/>
        <v>0</v>
      </c>
      <c r="Q33" s="72">
        <f t="shared" si="7"/>
        <v>348</v>
      </c>
      <c r="R33" s="72">
        <f t="shared" si="8"/>
        <v>433</v>
      </c>
      <c r="S33" s="72">
        <f t="shared" si="9"/>
        <v>471</v>
      </c>
      <c r="T33" s="73"/>
      <c r="U33" s="67">
        <f>IF(B33=C33,0,IF(S33&lt;&gt;"-",(S33)/Přehled!$A$1,0))</f>
        <v>1.1214285714285714</v>
      </c>
    </row>
    <row r="34" spans="1:21" x14ac:dyDescent="0.25">
      <c r="A34" s="68">
        <v>32</v>
      </c>
      <c r="B34" s="11">
        <v>2393</v>
      </c>
      <c r="C34" s="31"/>
      <c r="D34" s="11">
        <v>590</v>
      </c>
      <c r="E34" s="6">
        <f t="shared" si="0"/>
        <v>295</v>
      </c>
      <c r="F34" s="6">
        <f t="shared" si="1"/>
        <v>100</v>
      </c>
      <c r="G34" s="6">
        <f t="shared" si="2"/>
        <v>25</v>
      </c>
      <c r="H34" s="31">
        <f t="shared" si="3"/>
        <v>5</v>
      </c>
      <c r="I34" s="11">
        <f t="shared" si="10"/>
        <v>1121</v>
      </c>
      <c r="J34" s="6">
        <f t="shared" si="10"/>
        <v>561</v>
      </c>
      <c r="K34" s="6">
        <f t="shared" si="10"/>
        <v>190</v>
      </c>
      <c r="L34" s="6">
        <f t="shared" si="10"/>
        <v>48</v>
      </c>
      <c r="M34" s="31">
        <f t="shared" si="10"/>
        <v>10</v>
      </c>
      <c r="N34" s="36"/>
      <c r="O34" s="72">
        <f t="shared" si="5"/>
        <v>151</v>
      </c>
      <c r="P34" s="72">
        <f t="shared" si="6"/>
        <v>0</v>
      </c>
      <c r="Q34" s="72">
        <f t="shared" si="7"/>
        <v>331</v>
      </c>
      <c r="R34" s="72">
        <f t="shared" si="8"/>
        <v>425</v>
      </c>
      <c r="S34" s="72">
        <f t="shared" si="9"/>
        <v>463</v>
      </c>
      <c r="T34" s="73"/>
      <c r="U34" s="67">
        <f>IF(B34=C34,0,IF(S34&lt;&gt;"-",(S34)/Přehled!$A$1,0))</f>
        <v>1.1023809523809525</v>
      </c>
    </row>
    <row r="35" spans="1:21" x14ac:dyDescent="0.25">
      <c r="A35" s="68">
        <v>33</v>
      </c>
      <c r="B35" s="11">
        <v>2453</v>
      </c>
      <c r="C35" s="31"/>
      <c r="D35" s="11">
        <v>615</v>
      </c>
      <c r="E35" s="6">
        <f t="shared" si="0"/>
        <v>310</v>
      </c>
      <c r="F35" s="6">
        <f t="shared" si="1"/>
        <v>105</v>
      </c>
      <c r="G35" s="6">
        <f t="shared" si="2"/>
        <v>25</v>
      </c>
      <c r="H35" s="31">
        <f t="shared" si="3"/>
        <v>5</v>
      </c>
      <c r="I35" s="11">
        <f t="shared" si="10"/>
        <v>1169</v>
      </c>
      <c r="J35" s="6">
        <f t="shared" si="10"/>
        <v>589</v>
      </c>
      <c r="K35" s="6">
        <f t="shared" si="10"/>
        <v>200</v>
      </c>
      <c r="L35" s="6">
        <f t="shared" si="10"/>
        <v>48</v>
      </c>
      <c r="M35" s="31">
        <f t="shared" si="10"/>
        <v>10</v>
      </c>
      <c r="N35" s="36"/>
      <c r="O35" s="72">
        <f t="shared" si="5"/>
        <v>115</v>
      </c>
      <c r="P35" s="72">
        <f t="shared" si="6"/>
        <v>0</v>
      </c>
      <c r="Q35" s="72">
        <f t="shared" si="7"/>
        <v>295</v>
      </c>
      <c r="R35" s="72">
        <f t="shared" si="8"/>
        <v>399</v>
      </c>
      <c r="S35" s="72">
        <f t="shared" si="9"/>
        <v>437</v>
      </c>
      <c r="T35" s="73"/>
      <c r="U35" s="67">
        <f>IF(B35=C35,0,IF(S35&lt;&gt;"-",(S35)/Přehled!$A$1,0))</f>
        <v>1.0404761904761906</v>
      </c>
    </row>
    <row r="36" spans="1:21" x14ac:dyDescent="0.25">
      <c r="A36" s="68">
        <v>34</v>
      </c>
      <c r="B36" s="11">
        <v>2515</v>
      </c>
      <c r="C36" s="31"/>
      <c r="D36" s="11">
        <v>635</v>
      </c>
      <c r="E36" s="6">
        <f t="shared" si="0"/>
        <v>320</v>
      </c>
      <c r="F36" s="6">
        <f t="shared" si="1"/>
        <v>105</v>
      </c>
      <c r="G36" s="6">
        <f t="shared" si="2"/>
        <v>25</v>
      </c>
      <c r="H36" s="31">
        <f t="shared" si="3"/>
        <v>5</v>
      </c>
      <c r="I36" s="11">
        <f t="shared" si="10"/>
        <v>1207</v>
      </c>
      <c r="J36" s="6">
        <f t="shared" si="10"/>
        <v>608</v>
      </c>
      <c r="K36" s="6">
        <f t="shared" si="10"/>
        <v>200</v>
      </c>
      <c r="L36" s="6">
        <f t="shared" si="10"/>
        <v>48</v>
      </c>
      <c r="M36" s="31">
        <f t="shared" si="10"/>
        <v>10</v>
      </c>
      <c r="N36" s="36"/>
      <c r="O36" s="72">
        <f t="shared" si="5"/>
        <v>101</v>
      </c>
      <c r="P36" s="72">
        <f t="shared" si="6"/>
        <v>0</v>
      </c>
      <c r="Q36" s="72">
        <f t="shared" si="7"/>
        <v>300</v>
      </c>
      <c r="R36" s="72">
        <f t="shared" si="8"/>
        <v>404</v>
      </c>
      <c r="S36" s="72">
        <f t="shared" si="9"/>
        <v>442</v>
      </c>
      <c r="T36" s="73"/>
      <c r="U36" s="67">
        <f>IF(B36=C36,0,IF(S36&lt;&gt;"-",(S36)/Přehled!$A$1,0))</f>
        <v>1.0523809523809524</v>
      </c>
    </row>
    <row r="37" spans="1:21" x14ac:dyDescent="0.25">
      <c r="A37" s="68">
        <v>35</v>
      </c>
      <c r="B37" s="11">
        <v>2577</v>
      </c>
      <c r="C37" s="31"/>
      <c r="D37" s="11">
        <v>660</v>
      </c>
      <c r="E37" s="6">
        <f t="shared" si="0"/>
        <v>330</v>
      </c>
      <c r="F37" s="6">
        <f t="shared" si="1"/>
        <v>110</v>
      </c>
      <c r="G37" s="6">
        <f t="shared" si="2"/>
        <v>30</v>
      </c>
      <c r="H37" s="31">
        <f t="shared" si="3"/>
        <v>5</v>
      </c>
      <c r="I37" s="11">
        <f t="shared" si="10"/>
        <v>1254</v>
      </c>
      <c r="J37" s="6">
        <f t="shared" si="10"/>
        <v>627</v>
      </c>
      <c r="K37" s="6">
        <f t="shared" si="10"/>
        <v>209</v>
      </c>
      <c r="L37" s="6">
        <f t="shared" si="10"/>
        <v>57</v>
      </c>
      <c r="M37" s="31">
        <f t="shared" si="10"/>
        <v>10</v>
      </c>
      <c r="N37" s="36"/>
      <c r="O37" s="72">
        <f t="shared" si="5"/>
        <v>69</v>
      </c>
      <c r="P37" s="72">
        <f t="shared" si="6"/>
        <v>0</v>
      </c>
      <c r="Q37" s="72">
        <f t="shared" si="7"/>
        <v>278</v>
      </c>
      <c r="R37" s="72">
        <f t="shared" si="8"/>
        <v>373</v>
      </c>
      <c r="S37" s="72">
        <f t="shared" si="9"/>
        <v>420</v>
      </c>
      <c r="T37" s="73"/>
      <c r="U37" s="67">
        <f>IF(B37=C37,0,IF(S37&lt;&gt;"-",(S37)/Přehled!$A$1,0))</f>
        <v>1</v>
      </c>
    </row>
    <row r="38" spans="1:21" x14ac:dyDescent="0.25">
      <c r="A38" s="68">
        <v>36</v>
      </c>
      <c r="B38" s="11">
        <v>2642</v>
      </c>
      <c r="C38" s="31"/>
      <c r="D38" s="11">
        <v>680</v>
      </c>
      <c r="E38" s="6">
        <f t="shared" si="0"/>
        <v>340</v>
      </c>
      <c r="F38" s="6">
        <f t="shared" si="1"/>
        <v>115</v>
      </c>
      <c r="G38" s="6">
        <f t="shared" si="2"/>
        <v>30</v>
      </c>
      <c r="H38" s="31">
        <f t="shared" si="3"/>
        <v>5</v>
      </c>
      <c r="I38" s="11">
        <f t="shared" si="10"/>
        <v>1292</v>
      </c>
      <c r="J38" s="6">
        <f t="shared" si="10"/>
        <v>646</v>
      </c>
      <c r="K38" s="6">
        <f t="shared" si="10"/>
        <v>219</v>
      </c>
      <c r="L38" s="6">
        <f t="shared" si="10"/>
        <v>57</v>
      </c>
      <c r="M38" s="31">
        <f t="shared" si="10"/>
        <v>10</v>
      </c>
      <c r="N38" s="36"/>
      <c r="O38" s="72">
        <f t="shared" si="5"/>
        <v>58</v>
      </c>
      <c r="P38" s="72">
        <f t="shared" si="6"/>
        <v>0</v>
      </c>
      <c r="Q38" s="72">
        <f t="shared" si="7"/>
        <v>266</v>
      </c>
      <c r="R38" s="72">
        <f t="shared" si="8"/>
        <v>371</v>
      </c>
      <c r="S38" s="72">
        <f t="shared" si="9"/>
        <v>418</v>
      </c>
      <c r="T38" s="73"/>
      <c r="U38" s="67">
        <f>IF(B38=C38,0,IF(S38&lt;&gt;"-",(S38)/Přehled!$A$1,0))</f>
        <v>0.99523809523809526</v>
      </c>
    </row>
    <row r="39" spans="1:21" x14ac:dyDescent="0.25">
      <c r="A39" s="68">
        <v>37</v>
      </c>
      <c r="B39" s="11">
        <v>2708</v>
      </c>
      <c r="C39" s="31"/>
      <c r="D39" s="11">
        <v>705</v>
      </c>
      <c r="E39" s="6">
        <f t="shared" si="0"/>
        <v>355</v>
      </c>
      <c r="F39" s="6">
        <f t="shared" si="1"/>
        <v>120</v>
      </c>
      <c r="G39" s="6">
        <f t="shared" si="2"/>
        <v>30</v>
      </c>
      <c r="H39" s="31">
        <f t="shared" si="3"/>
        <v>5</v>
      </c>
      <c r="I39" s="11">
        <f t="shared" si="10"/>
        <v>1340</v>
      </c>
      <c r="J39" s="6">
        <f t="shared" si="10"/>
        <v>675</v>
      </c>
      <c r="K39" s="6">
        <f t="shared" si="10"/>
        <v>228</v>
      </c>
      <c r="L39" s="6">
        <f t="shared" si="10"/>
        <v>57</v>
      </c>
      <c r="M39" s="31">
        <f t="shared" si="10"/>
        <v>10</v>
      </c>
      <c r="N39" s="36"/>
      <c r="O39" s="72">
        <f t="shared" si="5"/>
        <v>28</v>
      </c>
      <c r="P39" s="72">
        <f t="shared" si="6"/>
        <v>0</v>
      </c>
      <c r="Q39" s="72">
        <f t="shared" si="7"/>
        <v>237</v>
      </c>
      <c r="R39" s="72">
        <f t="shared" si="8"/>
        <v>351</v>
      </c>
      <c r="S39" s="72">
        <f t="shared" si="9"/>
        <v>398</v>
      </c>
      <c r="T39" s="73"/>
      <c r="U39" s="67">
        <f>IF(B39=C39,0,IF(S39&lt;&gt;"-",(S39)/Přehled!$A$1,0))</f>
        <v>0.94761904761904758</v>
      </c>
    </row>
    <row r="40" spans="1:21" x14ac:dyDescent="0.25">
      <c r="A40" s="68">
        <v>38</v>
      </c>
      <c r="B40" s="11">
        <v>2776</v>
      </c>
      <c r="C40" s="31"/>
      <c r="D40" s="11">
        <v>730</v>
      </c>
      <c r="E40" s="6">
        <f t="shared" si="0"/>
        <v>365</v>
      </c>
      <c r="F40" s="6">
        <f t="shared" si="1"/>
        <v>120</v>
      </c>
      <c r="G40" s="6">
        <f t="shared" si="2"/>
        <v>30</v>
      </c>
      <c r="H40" s="31">
        <f t="shared" si="3"/>
        <v>5</v>
      </c>
      <c r="I40" s="11">
        <f t="shared" si="10"/>
        <v>1387</v>
      </c>
      <c r="J40" s="6">
        <f t="shared" si="10"/>
        <v>694</v>
      </c>
      <c r="K40" s="6">
        <f t="shared" si="10"/>
        <v>228</v>
      </c>
      <c r="L40" s="6">
        <f t="shared" si="10"/>
        <v>57</v>
      </c>
      <c r="M40" s="31">
        <f t="shared" si="10"/>
        <v>10</v>
      </c>
      <c r="N40" s="36"/>
      <c r="O40" s="72">
        <f t="shared" si="5"/>
        <v>2</v>
      </c>
      <c r="P40" s="72">
        <f t="shared" si="6"/>
        <v>0</v>
      </c>
      <c r="Q40" s="72">
        <f t="shared" si="7"/>
        <v>239</v>
      </c>
      <c r="R40" s="72">
        <f t="shared" si="8"/>
        <v>353</v>
      </c>
      <c r="S40" s="72">
        <f t="shared" si="9"/>
        <v>400</v>
      </c>
      <c r="T40" s="73"/>
      <c r="U40" s="67">
        <f>IF(B40=C40,0,IF(S40&lt;&gt;"-",(S40)/Přehled!$A$1,0))</f>
        <v>0.95238095238095233</v>
      </c>
    </row>
    <row r="41" spans="1:21" x14ac:dyDescent="0.25">
      <c r="A41" s="68">
        <v>39</v>
      </c>
      <c r="B41" s="11">
        <v>2845</v>
      </c>
      <c r="C41" s="31"/>
      <c r="D41" s="11">
        <v>750</v>
      </c>
      <c r="E41" s="6">
        <f t="shared" si="0"/>
        <v>375</v>
      </c>
      <c r="F41" s="6">
        <f t="shared" si="1"/>
        <v>125</v>
      </c>
      <c r="G41" s="6">
        <f t="shared" si="2"/>
        <v>30</v>
      </c>
      <c r="H41" s="31">
        <f t="shared" si="3"/>
        <v>5</v>
      </c>
      <c r="I41" s="11">
        <f t="shared" si="10"/>
        <v>1425</v>
      </c>
      <c r="J41" s="6">
        <f t="shared" si="10"/>
        <v>713</v>
      </c>
      <c r="K41" s="6">
        <f t="shared" si="10"/>
        <v>238</v>
      </c>
      <c r="L41" s="6">
        <f t="shared" si="10"/>
        <v>57</v>
      </c>
      <c r="M41" s="31">
        <f t="shared" si="10"/>
        <v>10</v>
      </c>
      <c r="N41" s="36"/>
      <c r="O41" s="72">
        <f t="shared" si="5"/>
        <v>0</v>
      </c>
      <c r="P41" s="72">
        <f t="shared" si="6"/>
        <v>0</v>
      </c>
      <c r="Q41" s="72">
        <f t="shared" si="7"/>
        <v>231</v>
      </c>
      <c r="R41" s="72">
        <f t="shared" si="8"/>
        <v>355</v>
      </c>
      <c r="S41" s="72">
        <f t="shared" si="9"/>
        <v>402</v>
      </c>
      <c r="T41" s="73"/>
      <c r="U41" s="67">
        <f>IF(B41=C41,0,IF(S41&lt;&gt;"-",(S41)/Přehled!$A$1,0))</f>
        <v>0.95714285714285718</v>
      </c>
    </row>
    <row r="42" spans="1:21" x14ac:dyDescent="0.25">
      <c r="A42" s="68">
        <v>40</v>
      </c>
      <c r="B42" s="11">
        <v>2916</v>
      </c>
      <c r="C42" s="31"/>
      <c r="D42" s="11">
        <v>775</v>
      </c>
      <c r="E42" s="6">
        <f t="shared" si="0"/>
        <v>390</v>
      </c>
      <c r="F42" s="6">
        <f t="shared" si="1"/>
        <v>130</v>
      </c>
      <c r="G42" s="6">
        <f t="shared" si="2"/>
        <v>35</v>
      </c>
      <c r="H42" s="31">
        <f t="shared" si="3"/>
        <v>5</v>
      </c>
      <c r="I42" s="11">
        <f t="shared" si="10"/>
        <v>1473</v>
      </c>
      <c r="J42" s="6">
        <f t="shared" si="10"/>
        <v>741</v>
      </c>
      <c r="K42" s="6">
        <f t="shared" si="10"/>
        <v>247</v>
      </c>
      <c r="L42" s="6">
        <f t="shared" si="10"/>
        <v>67</v>
      </c>
      <c r="M42" s="31">
        <f t="shared" si="10"/>
        <v>10</v>
      </c>
      <c r="N42" s="36"/>
      <c r="O42" s="72">
        <f t="shared" si="5"/>
        <v>0</v>
      </c>
      <c r="P42" s="72">
        <f t="shared" si="6"/>
        <v>0</v>
      </c>
      <c r="Q42" s="72">
        <f t="shared" si="7"/>
        <v>208</v>
      </c>
      <c r="R42" s="72">
        <f t="shared" si="8"/>
        <v>321</v>
      </c>
      <c r="S42" s="72">
        <f t="shared" si="9"/>
        <v>378</v>
      </c>
      <c r="T42" s="73"/>
      <c r="U42" s="67">
        <f>IF(B42=C42,0,IF(S42&lt;&gt;"-",(S42)/Přehled!$A$1,0))</f>
        <v>0.9</v>
      </c>
    </row>
    <row r="43" spans="1:21" x14ac:dyDescent="0.25">
      <c r="A43" s="68">
        <v>41</v>
      </c>
      <c r="B43" s="11">
        <v>2989</v>
      </c>
      <c r="C43" s="31"/>
      <c r="D43" s="11">
        <v>800</v>
      </c>
      <c r="E43" s="6">
        <f t="shared" si="0"/>
        <v>400</v>
      </c>
      <c r="F43" s="6">
        <f t="shared" si="1"/>
        <v>135</v>
      </c>
      <c r="G43" s="6">
        <f t="shared" si="2"/>
        <v>35</v>
      </c>
      <c r="H43" s="31">
        <f t="shared" si="3"/>
        <v>5</v>
      </c>
      <c r="I43" s="11">
        <f t="shared" si="10"/>
        <v>1520</v>
      </c>
      <c r="J43" s="6">
        <f t="shared" si="10"/>
        <v>760</v>
      </c>
      <c r="K43" s="6">
        <f t="shared" si="10"/>
        <v>257</v>
      </c>
      <c r="L43" s="6">
        <f t="shared" si="10"/>
        <v>67</v>
      </c>
      <c r="M43" s="31">
        <f t="shared" si="10"/>
        <v>10</v>
      </c>
      <c r="N43" s="36"/>
      <c r="O43" s="72">
        <f t="shared" si="5"/>
        <v>0</v>
      </c>
      <c r="P43" s="72">
        <f t="shared" si="6"/>
        <v>0</v>
      </c>
      <c r="Q43" s="72">
        <f t="shared" si="7"/>
        <v>195</v>
      </c>
      <c r="R43" s="72">
        <f t="shared" si="8"/>
        <v>318</v>
      </c>
      <c r="S43" s="72">
        <f t="shared" si="9"/>
        <v>375</v>
      </c>
      <c r="T43" s="73"/>
      <c r="U43" s="67">
        <f>IF(B43=C43,0,IF(S43&lt;&gt;"-",(S43)/Přehled!$A$1,0))</f>
        <v>0.8928571428571429</v>
      </c>
    </row>
    <row r="44" spans="1:21" x14ac:dyDescent="0.25">
      <c r="A44" s="68">
        <v>42</v>
      </c>
      <c r="B44" s="11">
        <v>3064</v>
      </c>
      <c r="C44" s="31"/>
      <c r="D44" s="11">
        <v>820</v>
      </c>
      <c r="E44" s="6">
        <f t="shared" si="0"/>
        <v>410</v>
      </c>
      <c r="F44" s="6">
        <f t="shared" si="1"/>
        <v>135</v>
      </c>
      <c r="G44" s="6">
        <f t="shared" si="2"/>
        <v>35</v>
      </c>
      <c r="H44" s="31">
        <f t="shared" si="3"/>
        <v>5</v>
      </c>
      <c r="I44" s="11">
        <f t="shared" si="10"/>
        <v>1558</v>
      </c>
      <c r="J44" s="6">
        <f t="shared" si="10"/>
        <v>779</v>
      </c>
      <c r="K44" s="6">
        <f t="shared" si="10"/>
        <v>257</v>
      </c>
      <c r="L44" s="6">
        <f t="shared" si="10"/>
        <v>67</v>
      </c>
      <c r="M44" s="31">
        <f t="shared" si="10"/>
        <v>10</v>
      </c>
      <c r="N44" s="36"/>
      <c r="O44" s="72">
        <f t="shared" si="5"/>
        <v>0</v>
      </c>
      <c r="P44" s="72">
        <f t="shared" si="6"/>
        <v>0</v>
      </c>
      <c r="Q44" s="72">
        <f t="shared" si="7"/>
        <v>213</v>
      </c>
      <c r="R44" s="72">
        <f t="shared" si="8"/>
        <v>336</v>
      </c>
      <c r="S44" s="72">
        <f t="shared" si="9"/>
        <v>393</v>
      </c>
      <c r="T44" s="73"/>
      <c r="U44" s="67">
        <f>IF(B44=C44,0,IF(S44&lt;&gt;"-",(S44)/Přehled!$A$1,0))</f>
        <v>0.93571428571428572</v>
      </c>
    </row>
    <row r="45" spans="1:21" x14ac:dyDescent="0.25">
      <c r="A45" s="68">
        <v>43</v>
      </c>
      <c r="B45" s="11">
        <v>3140</v>
      </c>
      <c r="C45" s="31"/>
      <c r="D45" s="11">
        <v>845</v>
      </c>
      <c r="E45" s="6">
        <f t="shared" si="0"/>
        <v>425</v>
      </c>
      <c r="F45" s="6">
        <f t="shared" si="1"/>
        <v>140</v>
      </c>
      <c r="G45" s="6">
        <f t="shared" si="2"/>
        <v>35</v>
      </c>
      <c r="H45" s="31">
        <f t="shared" si="3"/>
        <v>5</v>
      </c>
      <c r="I45" s="11">
        <f t="shared" si="10"/>
        <v>1606</v>
      </c>
      <c r="J45" s="6">
        <f t="shared" si="10"/>
        <v>808</v>
      </c>
      <c r="K45" s="6">
        <f t="shared" si="10"/>
        <v>266</v>
      </c>
      <c r="L45" s="6">
        <f t="shared" si="10"/>
        <v>67</v>
      </c>
      <c r="M45" s="31">
        <f t="shared" si="10"/>
        <v>10</v>
      </c>
      <c r="N45" s="36"/>
      <c r="O45" s="72">
        <f t="shared" si="5"/>
        <v>0</v>
      </c>
      <c r="P45" s="72">
        <f t="shared" si="6"/>
        <v>0</v>
      </c>
      <c r="Q45" s="72">
        <f t="shared" si="7"/>
        <v>194</v>
      </c>
      <c r="R45" s="72">
        <f t="shared" si="8"/>
        <v>326</v>
      </c>
      <c r="S45" s="72">
        <f t="shared" si="9"/>
        <v>383</v>
      </c>
      <c r="T45" s="73"/>
      <c r="U45" s="67">
        <f>IF(B45=C45,0,IF(S45&lt;&gt;"-",(S45)/Přehled!$A$1,0))</f>
        <v>0.91190476190476188</v>
      </c>
    </row>
    <row r="46" spans="1:21" x14ac:dyDescent="0.25">
      <c r="A46" s="68">
        <v>44</v>
      </c>
      <c r="B46" s="11">
        <v>3219</v>
      </c>
      <c r="C46" s="31"/>
      <c r="D46" s="11">
        <v>870</v>
      </c>
      <c r="E46" s="6">
        <f t="shared" si="0"/>
        <v>435</v>
      </c>
      <c r="F46" s="6">
        <f t="shared" si="1"/>
        <v>145</v>
      </c>
      <c r="G46" s="6">
        <f t="shared" si="2"/>
        <v>35</v>
      </c>
      <c r="H46" s="31">
        <f t="shared" si="3"/>
        <v>5</v>
      </c>
      <c r="I46" s="11">
        <f t="shared" si="10"/>
        <v>1653</v>
      </c>
      <c r="J46" s="6">
        <f t="shared" si="10"/>
        <v>827</v>
      </c>
      <c r="K46" s="6">
        <f t="shared" si="10"/>
        <v>276</v>
      </c>
      <c r="L46" s="6">
        <f t="shared" si="10"/>
        <v>67</v>
      </c>
      <c r="M46" s="31">
        <f t="shared" si="10"/>
        <v>10</v>
      </c>
      <c r="N46" s="36"/>
      <c r="O46" s="72">
        <f t="shared" si="5"/>
        <v>0</v>
      </c>
      <c r="P46" s="72">
        <f t="shared" si="6"/>
        <v>0</v>
      </c>
      <c r="Q46" s="72">
        <f t="shared" si="7"/>
        <v>187</v>
      </c>
      <c r="R46" s="72">
        <f t="shared" si="8"/>
        <v>329</v>
      </c>
      <c r="S46" s="72">
        <f t="shared" si="9"/>
        <v>386</v>
      </c>
      <c r="T46" s="73"/>
      <c r="U46" s="67">
        <f>IF(B46=C46,0,IF(S46&lt;&gt;"-",(S46)/Přehled!$A$1,0))</f>
        <v>0.919047619047619</v>
      </c>
    </row>
    <row r="47" spans="1:21" x14ac:dyDescent="0.25">
      <c r="A47" s="68">
        <v>45</v>
      </c>
      <c r="B47" s="11">
        <v>3299</v>
      </c>
      <c r="C47" s="31"/>
      <c r="D47" s="11">
        <v>895</v>
      </c>
      <c r="E47" s="6">
        <f t="shared" si="0"/>
        <v>450</v>
      </c>
      <c r="F47" s="6">
        <f t="shared" si="1"/>
        <v>150</v>
      </c>
      <c r="G47" s="6">
        <f t="shared" si="2"/>
        <v>40</v>
      </c>
      <c r="H47" s="31">
        <f t="shared" si="3"/>
        <v>10</v>
      </c>
      <c r="I47" s="11">
        <f t="shared" si="10"/>
        <v>1701</v>
      </c>
      <c r="J47" s="6">
        <f t="shared" si="10"/>
        <v>855</v>
      </c>
      <c r="K47" s="6">
        <f t="shared" si="10"/>
        <v>285</v>
      </c>
      <c r="L47" s="6">
        <f t="shared" si="10"/>
        <v>76</v>
      </c>
      <c r="M47" s="31">
        <f t="shared" si="10"/>
        <v>19</v>
      </c>
      <c r="N47" s="36"/>
      <c r="O47" s="72">
        <f t="shared" si="5"/>
        <v>0</v>
      </c>
      <c r="P47" s="72">
        <f t="shared" si="6"/>
        <v>0</v>
      </c>
      <c r="Q47" s="72">
        <f t="shared" si="7"/>
        <v>173</v>
      </c>
      <c r="R47" s="72">
        <f t="shared" si="8"/>
        <v>306</v>
      </c>
      <c r="S47" s="72">
        <f t="shared" si="9"/>
        <v>363</v>
      </c>
      <c r="T47" s="73"/>
      <c r="U47" s="67">
        <f>IF(B47=C47,0,IF(S47&lt;&gt;"-",(S47)/Přehled!$A$1,0))</f>
        <v>0.86428571428571432</v>
      </c>
    </row>
    <row r="48" spans="1:21" x14ac:dyDescent="0.25">
      <c r="A48" s="68">
        <v>46</v>
      </c>
      <c r="B48" s="11">
        <v>3382</v>
      </c>
      <c r="C48" s="31"/>
      <c r="D48" s="11">
        <v>920</v>
      </c>
      <c r="E48" s="6">
        <f t="shared" si="0"/>
        <v>460</v>
      </c>
      <c r="F48" s="6">
        <f t="shared" si="1"/>
        <v>155</v>
      </c>
      <c r="G48" s="6">
        <f t="shared" si="2"/>
        <v>40</v>
      </c>
      <c r="H48" s="31">
        <f t="shared" si="3"/>
        <v>10</v>
      </c>
      <c r="I48" s="11">
        <f t="shared" si="10"/>
        <v>1748</v>
      </c>
      <c r="J48" s="6">
        <f t="shared" si="10"/>
        <v>874</v>
      </c>
      <c r="K48" s="6">
        <f t="shared" si="10"/>
        <v>295</v>
      </c>
      <c r="L48" s="6">
        <f t="shared" si="10"/>
        <v>76</v>
      </c>
      <c r="M48" s="31">
        <f t="shared" si="10"/>
        <v>19</v>
      </c>
      <c r="N48" s="36"/>
      <c r="O48" s="72">
        <f t="shared" si="5"/>
        <v>0</v>
      </c>
      <c r="P48" s="72">
        <f t="shared" si="6"/>
        <v>0</v>
      </c>
      <c r="Q48" s="72">
        <f t="shared" si="7"/>
        <v>170</v>
      </c>
      <c r="R48" s="72">
        <f t="shared" si="8"/>
        <v>313</v>
      </c>
      <c r="S48" s="72">
        <f t="shared" si="9"/>
        <v>370</v>
      </c>
      <c r="T48" s="73"/>
      <c r="U48" s="67">
        <f>IF(B48=C48,0,IF(S48&lt;&gt;"-",(S48)/Přehled!$A$1,0))</f>
        <v>0.88095238095238093</v>
      </c>
    </row>
    <row r="49" spans="1:21" x14ac:dyDescent="0.25">
      <c r="A49" s="68">
        <v>47</v>
      </c>
      <c r="B49" s="11">
        <v>3466</v>
      </c>
      <c r="C49" s="31"/>
      <c r="D49" s="11">
        <v>940</v>
      </c>
      <c r="E49" s="6">
        <f t="shared" si="0"/>
        <v>470</v>
      </c>
      <c r="F49" s="6">
        <f t="shared" si="1"/>
        <v>155</v>
      </c>
      <c r="G49" s="6">
        <f t="shared" si="2"/>
        <v>40</v>
      </c>
      <c r="H49" s="31">
        <f t="shared" si="3"/>
        <v>10</v>
      </c>
      <c r="I49" s="11">
        <f t="shared" si="10"/>
        <v>1786</v>
      </c>
      <c r="J49" s="6">
        <f t="shared" si="10"/>
        <v>893</v>
      </c>
      <c r="K49" s="6">
        <f t="shared" si="10"/>
        <v>295</v>
      </c>
      <c r="L49" s="6">
        <f t="shared" si="10"/>
        <v>76</v>
      </c>
      <c r="M49" s="31">
        <f t="shared" si="10"/>
        <v>19</v>
      </c>
      <c r="N49" s="36"/>
      <c r="O49" s="72">
        <f t="shared" si="5"/>
        <v>0</v>
      </c>
      <c r="P49" s="72">
        <f t="shared" si="6"/>
        <v>0</v>
      </c>
      <c r="Q49" s="72">
        <f t="shared" si="7"/>
        <v>197</v>
      </c>
      <c r="R49" s="72">
        <f t="shared" si="8"/>
        <v>340</v>
      </c>
      <c r="S49" s="72">
        <f t="shared" si="9"/>
        <v>397</v>
      </c>
      <c r="T49" s="73"/>
      <c r="U49" s="67">
        <f>IF(B49=C49,0,IF(S49&lt;&gt;"-",(S49)/Přehled!$A$1,0))</f>
        <v>0.94523809523809521</v>
      </c>
    </row>
    <row r="50" spans="1:21" x14ac:dyDescent="0.25">
      <c r="A50" s="68">
        <v>48</v>
      </c>
      <c r="B50" s="11">
        <v>3553</v>
      </c>
      <c r="C50" s="31"/>
      <c r="D50" s="11">
        <v>965</v>
      </c>
      <c r="E50" s="6">
        <f t="shared" si="0"/>
        <v>485</v>
      </c>
      <c r="F50" s="6">
        <f t="shared" si="1"/>
        <v>160</v>
      </c>
      <c r="G50" s="6">
        <f t="shared" si="2"/>
        <v>40</v>
      </c>
      <c r="H50" s="31">
        <f t="shared" si="3"/>
        <v>10</v>
      </c>
      <c r="I50" s="11">
        <f t="shared" si="10"/>
        <v>1834</v>
      </c>
      <c r="J50" s="6">
        <f t="shared" si="10"/>
        <v>922</v>
      </c>
      <c r="K50" s="6">
        <f t="shared" si="10"/>
        <v>304</v>
      </c>
      <c r="L50" s="6">
        <f t="shared" si="10"/>
        <v>76</v>
      </c>
      <c r="M50" s="31">
        <f t="shared" si="10"/>
        <v>19</v>
      </c>
      <c r="N50" s="36"/>
      <c r="O50" s="72">
        <f t="shared" si="5"/>
        <v>0</v>
      </c>
      <c r="P50" s="72">
        <f t="shared" si="6"/>
        <v>0</v>
      </c>
      <c r="Q50" s="72">
        <f t="shared" si="7"/>
        <v>189</v>
      </c>
      <c r="R50" s="72">
        <f t="shared" si="8"/>
        <v>341</v>
      </c>
      <c r="S50" s="72">
        <f t="shared" si="9"/>
        <v>398</v>
      </c>
      <c r="T50" s="73"/>
      <c r="U50" s="67">
        <f>IF(B50=C50,0,IF(S50&lt;&gt;"-",(S50)/Přehled!$A$1,0))</f>
        <v>0.94761904761904758</v>
      </c>
    </row>
    <row r="51" spans="1:21" x14ac:dyDescent="0.25">
      <c r="A51" s="68">
        <v>49</v>
      </c>
      <c r="B51" s="11">
        <v>3642</v>
      </c>
      <c r="C51" s="31"/>
      <c r="D51" s="11">
        <v>990</v>
      </c>
      <c r="E51" s="6">
        <f t="shared" si="0"/>
        <v>495</v>
      </c>
      <c r="F51" s="6">
        <f t="shared" si="1"/>
        <v>165</v>
      </c>
      <c r="G51" s="6">
        <f t="shared" si="2"/>
        <v>40</v>
      </c>
      <c r="H51" s="31">
        <f t="shared" si="3"/>
        <v>10</v>
      </c>
      <c r="I51" s="11">
        <f t="shared" si="10"/>
        <v>1881</v>
      </c>
      <c r="J51" s="6">
        <f t="shared" si="10"/>
        <v>941</v>
      </c>
      <c r="K51" s="6">
        <f t="shared" si="10"/>
        <v>314</v>
      </c>
      <c r="L51" s="6">
        <f t="shared" si="10"/>
        <v>76</v>
      </c>
      <c r="M51" s="31">
        <f t="shared" si="10"/>
        <v>19</v>
      </c>
      <c r="N51" s="36"/>
      <c r="O51" s="72">
        <f t="shared" si="5"/>
        <v>0</v>
      </c>
      <c r="P51" s="72">
        <f t="shared" si="6"/>
        <v>0</v>
      </c>
      <c r="Q51" s="72">
        <f t="shared" si="7"/>
        <v>192</v>
      </c>
      <c r="R51" s="72">
        <f t="shared" si="8"/>
        <v>354</v>
      </c>
      <c r="S51" s="72">
        <f t="shared" si="9"/>
        <v>411</v>
      </c>
      <c r="T51" s="73"/>
      <c r="U51" s="67">
        <f>IF(B51=C51,0,IF(S51&lt;&gt;"-",(S51)/Přehled!$A$1,0))</f>
        <v>0.97857142857142854</v>
      </c>
    </row>
    <row r="52" spans="1:21" x14ac:dyDescent="0.25">
      <c r="A52" s="68">
        <v>50</v>
      </c>
      <c r="B52" s="11">
        <v>3733</v>
      </c>
      <c r="C52" s="31"/>
      <c r="D52" s="11">
        <v>1015</v>
      </c>
      <c r="E52" s="6">
        <f t="shared" si="0"/>
        <v>510</v>
      </c>
      <c r="F52" s="6">
        <f t="shared" si="1"/>
        <v>170</v>
      </c>
      <c r="G52" s="6">
        <f t="shared" si="2"/>
        <v>45</v>
      </c>
      <c r="H52" s="31">
        <f t="shared" si="3"/>
        <v>10</v>
      </c>
      <c r="I52" s="11">
        <f t="shared" si="10"/>
        <v>1929</v>
      </c>
      <c r="J52" s="6">
        <f t="shared" si="10"/>
        <v>969</v>
      </c>
      <c r="K52" s="6">
        <f t="shared" si="10"/>
        <v>323</v>
      </c>
      <c r="L52" s="6">
        <f t="shared" si="10"/>
        <v>86</v>
      </c>
      <c r="M52" s="31">
        <f t="shared" si="10"/>
        <v>19</v>
      </c>
      <c r="N52" s="36"/>
      <c r="O52" s="72">
        <f t="shared" si="5"/>
        <v>0</v>
      </c>
      <c r="P52" s="72">
        <f t="shared" si="6"/>
        <v>0</v>
      </c>
      <c r="Q52" s="72">
        <f t="shared" si="7"/>
        <v>189</v>
      </c>
      <c r="R52" s="72">
        <f t="shared" si="8"/>
        <v>340</v>
      </c>
      <c r="S52" s="72">
        <f t="shared" si="9"/>
        <v>407</v>
      </c>
      <c r="T52" s="73"/>
      <c r="U52" s="67">
        <f>IF(B52=C52,0,IF(S52&lt;&gt;"-",(S52)/Přehled!$A$1,0))</f>
        <v>0.96904761904761905</v>
      </c>
    </row>
    <row r="53" spans="1:21" x14ac:dyDescent="0.25">
      <c r="A53" s="68">
        <v>51</v>
      </c>
      <c r="B53" s="11">
        <v>3826</v>
      </c>
      <c r="C53" s="31"/>
      <c r="D53" s="11">
        <v>1040</v>
      </c>
      <c r="E53" s="6">
        <f t="shared" si="0"/>
        <v>520</v>
      </c>
      <c r="F53" s="6">
        <f t="shared" si="1"/>
        <v>175</v>
      </c>
      <c r="G53" s="6">
        <f t="shared" si="2"/>
        <v>45</v>
      </c>
      <c r="H53" s="31">
        <f t="shared" si="3"/>
        <v>10</v>
      </c>
      <c r="I53" s="11">
        <f t="shared" si="10"/>
        <v>1976</v>
      </c>
      <c r="J53" s="6">
        <f t="shared" si="10"/>
        <v>988</v>
      </c>
      <c r="K53" s="6">
        <f t="shared" si="10"/>
        <v>333</v>
      </c>
      <c r="L53" s="6">
        <f t="shared" si="10"/>
        <v>86</v>
      </c>
      <c r="M53" s="31">
        <f t="shared" si="10"/>
        <v>19</v>
      </c>
      <c r="N53" s="36"/>
      <c r="O53" s="72">
        <f t="shared" si="5"/>
        <v>0</v>
      </c>
      <c r="P53" s="72">
        <f t="shared" si="6"/>
        <v>0</v>
      </c>
      <c r="Q53" s="72">
        <f t="shared" si="7"/>
        <v>196</v>
      </c>
      <c r="R53" s="72">
        <f t="shared" si="8"/>
        <v>357</v>
      </c>
      <c r="S53" s="72">
        <f t="shared" si="9"/>
        <v>424</v>
      </c>
      <c r="T53" s="73"/>
      <c r="U53" s="67">
        <f>IF(B53=C53,0,IF(S53&lt;&gt;"-",(S53)/Přehled!$A$1,0))</f>
        <v>1.0095238095238095</v>
      </c>
    </row>
    <row r="54" spans="1:21" x14ac:dyDescent="0.25">
      <c r="A54" s="68">
        <v>52</v>
      </c>
      <c r="B54" s="11">
        <v>3922</v>
      </c>
      <c r="C54" s="31"/>
      <c r="D54" s="11">
        <v>1065</v>
      </c>
      <c r="E54" s="6">
        <f t="shared" si="0"/>
        <v>535</v>
      </c>
      <c r="F54" s="6">
        <f t="shared" si="1"/>
        <v>180</v>
      </c>
      <c r="G54" s="6">
        <f t="shared" si="2"/>
        <v>45</v>
      </c>
      <c r="H54" s="31">
        <f t="shared" si="3"/>
        <v>10</v>
      </c>
      <c r="I54" s="11">
        <f t="shared" si="10"/>
        <v>2024</v>
      </c>
      <c r="J54" s="6">
        <f t="shared" si="10"/>
        <v>1017</v>
      </c>
      <c r="K54" s="6">
        <f t="shared" si="10"/>
        <v>342</v>
      </c>
      <c r="L54" s="6">
        <f t="shared" si="10"/>
        <v>86</v>
      </c>
      <c r="M54" s="31">
        <f t="shared" si="10"/>
        <v>19</v>
      </c>
      <c r="N54" s="36"/>
      <c r="O54" s="72">
        <f t="shared" si="5"/>
        <v>0</v>
      </c>
      <c r="P54" s="72">
        <f t="shared" si="6"/>
        <v>0</v>
      </c>
      <c r="Q54" s="72">
        <f t="shared" si="7"/>
        <v>197</v>
      </c>
      <c r="R54" s="72">
        <f t="shared" si="8"/>
        <v>367</v>
      </c>
      <c r="S54" s="72">
        <f t="shared" si="9"/>
        <v>434</v>
      </c>
      <c r="T54" s="73"/>
      <c r="U54" s="67">
        <f>IF(B54=C54,0,IF(S54&lt;&gt;"-",(S54)/Přehled!$A$1,0))</f>
        <v>1.0333333333333334</v>
      </c>
    </row>
    <row r="55" spans="1:21" x14ac:dyDescent="0.25">
      <c r="A55" s="68">
        <v>53</v>
      </c>
      <c r="B55" s="11">
        <v>4020</v>
      </c>
      <c r="C55" s="31"/>
      <c r="D55" s="11">
        <v>1090</v>
      </c>
      <c r="E55" s="6">
        <f t="shared" si="0"/>
        <v>545</v>
      </c>
      <c r="F55" s="6">
        <f t="shared" si="1"/>
        <v>180</v>
      </c>
      <c r="G55" s="6">
        <f t="shared" si="2"/>
        <v>45</v>
      </c>
      <c r="H55" s="31">
        <f t="shared" si="3"/>
        <v>10</v>
      </c>
      <c r="I55" s="11">
        <f t="shared" si="10"/>
        <v>2071</v>
      </c>
      <c r="J55" s="6">
        <f t="shared" si="10"/>
        <v>1036</v>
      </c>
      <c r="K55" s="6">
        <f t="shared" si="10"/>
        <v>342</v>
      </c>
      <c r="L55" s="6">
        <f t="shared" si="10"/>
        <v>86</v>
      </c>
      <c r="M55" s="31">
        <f t="shared" si="10"/>
        <v>19</v>
      </c>
      <c r="N55" s="36"/>
      <c r="O55" s="72">
        <f t="shared" si="5"/>
        <v>0</v>
      </c>
      <c r="P55" s="72">
        <f t="shared" si="6"/>
        <v>0</v>
      </c>
      <c r="Q55" s="72">
        <f t="shared" si="7"/>
        <v>229</v>
      </c>
      <c r="R55" s="72">
        <f t="shared" si="8"/>
        <v>399</v>
      </c>
      <c r="S55" s="72">
        <f t="shared" si="9"/>
        <v>466</v>
      </c>
      <c r="T55" s="73"/>
      <c r="U55" s="67">
        <f>IF(B55=C55,0,IF(S55&lt;&gt;"-",(S55)/Přehled!$A$1,0))</f>
        <v>1.1095238095238096</v>
      </c>
    </row>
    <row r="56" spans="1:21" x14ac:dyDescent="0.25">
      <c r="A56" s="68">
        <v>54</v>
      </c>
      <c r="B56" s="11">
        <v>4120</v>
      </c>
      <c r="C56" s="31"/>
      <c r="D56" s="11">
        <v>1115</v>
      </c>
      <c r="E56" s="6">
        <f t="shared" si="0"/>
        <v>560</v>
      </c>
      <c r="F56" s="6">
        <f t="shared" si="1"/>
        <v>185</v>
      </c>
      <c r="G56" s="6">
        <f t="shared" si="2"/>
        <v>45</v>
      </c>
      <c r="H56" s="31">
        <f t="shared" si="3"/>
        <v>10</v>
      </c>
      <c r="I56" s="11">
        <f t="shared" si="10"/>
        <v>2119</v>
      </c>
      <c r="J56" s="6">
        <f t="shared" si="10"/>
        <v>1064</v>
      </c>
      <c r="K56" s="6">
        <f t="shared" si="10"/>
        <v>352</v>
      </c>
      <c r="L56" s="6">
        <f t="shared" si="10"/>
        <v>86</v>
      </c>
      <c r="M56" s="31">
        <f t="shared" si="10"/>
        <v>19</v>
      </c>
      <c r="N56" s="36"/>
      <c r="O56" s="72">
        <f t="shared" si="5"/>
        <v>0</v>
      </c>
      <c r="P56" s="72">
        <f t="shared" si="6"/>
        <v>0</v>
      </c>
      <c r="Q56" s="72">
        <f t="shared" si="7"/>
        <v>233</v>
      </c>
      <c r="R56" s="72">
        <f t="shared" si="8"/>
        <v>413</v>
      </c>
      <c r="S56" s="72">
        <f t="shared" si="9"/>
        <v>480</v>
      </c>
      <c r="T56" s="73"/>
      <c r="U56" s="67">
        <f>IF(B56=C56,0,IF(S56&lt;&gt;"-",(S56)/Přehled!$A$1,0))</f>
        <v>1.1428571428571428</v>
      </c>
    </row>
    <row r="57" spans="1:21" x14ac:dyDescent="0.25">
      <c r="A57" s="68">
        <v>55</v>
      </c>
      <c r="B57" s="11">
        <v>4223</v>
      </c>
      <c r="C57" s="31"/>
      <c r="D57" s="11">
        <v>1140</v>
      </c>
      <c r="E57" s="6">
        <f t="shared" si="0"/>
        <v>570</v>
      </c>
      <c r="F57" s="6">
        <f t="shared" si="1"/>
        <v>190</v>
      </c>
      <c r="G57" s="6">
        <f t="shared" si="2"/>
        <v>50</v>
      </c>
      <c r="H57" s="31">
        <f t="shared" si="3"/>
        <v>10</v>
      </c>
      <c r="I57" s="11">
        <f t="shared" si="10"/>
        <v>2166</v>
      </c>
      <c r="J57" s="6">
        <f t="shared" si="10"/>
        <v>1083</v>
      </c>
      <c r="K57" s="6">
        <f t="shared" si="10"/>
        <v>361</v>
      </c>
      <c r="L57" s="6">
        <f t="shared" si="10"/>
        <v>95</v>
      </c>
      <c r="M57" s="31">
        <f t="shared" si="10"/>
        <v>19</v>
      </c>
      <c r="N57" s="36"/>
      <c r="O57" s="72">
        <f t="shared" si="5"/>
        <v>0</v>
      </c>
      <c r="P57" s="72">
        <f t="shared" si="6"/>
        <v>0</v>
      </c>
      <c r="Q57" s="72">
        <f t="shared" si="7"/>
        <v>252</v>
      </c>
      <c r="R57" s="72">
        <f t="shared" si="8"/>
        <v>423</v>
      </c>
      <c r="S57" s="72">
        <f t="shared" si="9"/>
        <v>499</v>
      </c>
      <c r="T57" s="73"/>
      <c r="U57" s="67">
        <f>IF(B57=C57,0,IF(S57&lt;&gt;"-",(S57)/Přehled!$A$1,0))</f>
        <v>1.1880952380952381</v>
      </c>
    </row>
    <row r="58" spans="1:21" x14ac:dyDescent="0.25">
      <c r="A58" s="68">
        <v>56</v>
      </c>
      <c r="B58" s="11">
        <v>4329</v>
      </c>
      <c r="C58" s="31"/>
      <c r="D58" s="11">
        <v>1165</v>
      </c>
      <c r="E58" s="6">
        <f t="shared" si="0"/>
        <v>585</v>
      </c>
      <c r="F58" s="6">
        <f t="shared" si="1"/>
        <v>195</v>
      </c>
      <c r="G58" s="6">
        <f t="shared" si="2"/>
        <v>50</v>
      </c>
      <c r="H58" s="31">
        <f t="shared" si="3"/>
        <v>10</v>
      </c>
      <c r="I58" s="11">
        <f t="shared" si="10"/>
        <v>2214</v>
      </c>
      <c r="J58" s="6">
        <f t="shared" si="10"/>
        <v>1112</v>
      </c>
      <c r="K58" s="6">
        <f t="shared" si="10"/>
        <v>371</v>
      </c>
      <c r="L58" s="6">
        <f t="shared" si="10"/>
        <v>95</v>
      </c>
      <c r="M58" s="31">
        <f t="shared" si="10"/>
        <v>19</v>
      </c>
      <c r="N58" s="36"/>
      <c r="O58" s="72">
        <f t="shared" si="5"/>
        <v>0</v>
      </c>
      <c r="P58" s="72">
        <f t="shared" si="6"/>
        <v>0</v>
      </c>
      <c r="Q58" s="72">
        <f t="shared" si="7"/>
        <v>261</v>
      </c>
      <c r="R58" s="72">
        <f t="shared" si="8"/>
        <v>442</v>
      </c>
      <c r="S58" s="72">
        <f t="shared" si="9"/>
        <v>518</v>
      </c>
      <c r="T58" s="73"/>
      <c r="U58" s="67">
        <f>IF(B58=C58,0,IF(S58&lt;&gt;"-",(S58)/Přehled!$A$1,0))</f>
        <v>1.2333333333333334</v>
      </c>
    </row>
    <row r="59" spans="1:21" x14ac:dyDescent="0.25">
      <c r="A59" s="68">
        <v>57</v>
      </c>
      <c r="B59" s="11">
        <v>4437</v>
      </c>
      <c r="C59" s="31"/>
      <c r="D59" s="11">
        <v>1190</v>
      </c>
      <c r="E59" s="6">
        <f t="shared" si="0"/>
        <v>595</v>
      </c>
      <c r="F59" s="6">
        <f t="shared" si="1"/>
        <v>200</v>
      </c>
      <c r="G59" s="6">
        <f t="shared" si="2"/>
        <v>50</v>
      </c>
      <c r="H59" s="31">
        <f t="shared" si="3"/>
        <v>10</v>
      </c>
      <c r="I59" s="11">
        <f t="shared" si="10"/>
        <v>2261</v>
      </c>
      <c r="J59" s="6">
        <f t="shared" si="10"/>
        <v>1131</v>
      </c>
      <c r="K59" s="6">
        <f t="shared" si="10"/>
        <v>380</v>
      </c>
      <c r="L59" s="6">
        <f t="shared" si="10"/>
        <v>95</v>
      </c>
      <c r="M59" s="31">
        <f t="shared" si="10"/>
        <v>19</v>
      </c>
      <c r="N59" s="36"/>
      <c r="O59" s="72">
        <f t="shared" si="5"/>
        <v>0</v>
      </c>
      <c r="P59" s="72">
        <f t="shared" si="6"/>
        <v>0</v>
      </c>
      <c r="Q59" s="72">
        <f t="shared" si="7"/>
        <v>285</v>
      </c>
      <c r="R59" s="72">
        <f t="shared" si="8"/>
        <v>475</v>
      </c>
      <c r="S59" s="72">
        <f t="shared" si="9"/>
        <v>551</v>
      </c>
      <c r="T59" s="73"/>
      <c r="U59" s="67">
        <f>IF(B59=C59,0,IF(S59&lt;&gt;"-",(S59)/Přehled!$A$1,0))</f>
        <v>1.3119047619047619</v>
      </c>
    </row>
    <row r="60" spans="1:21" x14ac:dyDescent="0.25">
      <c r="A60" s="68">
        <v>58</v>
      </c>
      <c r="B60" s="11">
        <v>4548</v>
      </c>
      <c r="C60" s="31"/>
      <c r="D60" s="11">
        <v>1215</v>
      </c>
      <c r="E60" s="6">
        <f t="shared" si="0"/>
        <v>610</v>
      </c>
      <c r="F60" s="6">
        <f t="shared" si="1"/>
        <v>205</v>
      </c>
      <c r="G60" s="6">
        <f t="shared" si="2"/>
        <v>50</v>
      </c>
      <c r="H60" s="31">
        <f t="shared" si="3"/>
        <v>10</v>
      </c>
      <c r="I60" s="11">
        <f t="shared" si="10"/>
        <v>2309</v>
      </c>
      <c r="J60" s="6">
        <f t="shared" si="10"/>
        <v>1159</v>
      </c>
      <c r="K60" s="6">
        <f t="shared" si="10"/>
        <v>390</v>
      </c>
      <c r="L60" s="6">
        <f t="shared" si="10"/>
        <v>95</v>
      </c>
      <c r="M60" s="31">
        <f t="shared" si="10"/>
        <v>19</v>
      </c>
      <c r="N60" s="36"/>
      <c r="O60" s="72">
        <f t="shared" si="5"/>
        <v>0</v>
      </c>
      <c r="P60" s="72">
        <f t="shared" si="6"/>
        <v>0</v>
      </c>
      <c r="Q60" s="72">
        <f t="shared" si="7"/>
        <v>300</v>
      </c>
      <c r="R60" s="72">
        <f t="shared" si="8"/>
        <v>500</v>
      </c>
      <c r="S60" s="72">
        <f t="shared" si="9"/>
        <v>576</v>
      </c>
      <c r="T60" s="73"/>
      <c r="U60" s="67">
        <f>IF(B60=C60,0,IF(S60&lt;&gt;"-",(S60)/Přehled!$A$1,0))</f>
        <v>1.3714285714285714</v>
      </c>
    </row>
    <row r="61" spans="1:21" x14ac:dyDescent="0.25">
      <c r="A61" s="68">
        <v>59</v>
      </c>
      <c r="B61" s="11">
        <v>4662</v>
      </c>
      <c r="C61" s="31"/>
      <c r="D61" s="11">
        <v>1240</v>
      </c>
      <c r="E61" s="6">
        <f t="shared" si="0"/>
        <v>620</v>
      </c>
      <c r="F61" s="6">
        <f t="shared" si="1"/>
        <v>205</v>
      </c>
      <c r="G61" s="6">
        <f t="shared" si="2"/>
        <v>50</v>
      </c>
      <c r="H61" s="31">
        <f t="shared" si="3"/>
        <v>10</v>
      </c>
      <c r="I61" s="11">
        <f t="shared" si="10"/>
        <v>2356</v>
      </c>
      <c r="J61" s="6">
        <f t="shared" si="10"/>
        <v>1178</v>
      </c>
      <c r="K61" s="6">
        <f t="shared" si="10"/>
        <v>390</v>
      </c>
      <c r="L61" s="6">
        <f t="shared" si="10"/>
        <v>95</v>
      </c>
      <c r="M61" s="31">
        <f t="shared" si="10"/>
        <v>19</v>
      </c>
      <c r="N61" s="36"/>
      <c r="O61" s="72">
        <f t="shared" si="5"/>
        <v>0</v>
      </c>
      <c r="P61" s="72">
        <f t="shared" si="6"/>
        <v>0</v>
      </c>
      <c r="Q61" s="72">
        <f t="shared" si="7"/>
        <v>348</v>
      </c>
      <c r="R61" s="72">
        <f t="shared" si="8"/>
        <v>548</v>
      </c>
      <c r="S61" s="72">
        <f t="shared" si="9"/>
        <v>624</v>
      </c>
      <c r="T61" s="73"/>
      <c r="U61" s="67">
        <f>IF(B61=C61,0,IF(S61&lt;&gt;"-",(S61)/Přehled!$A$1,0))</f>
        <v>1.4857142857142858</v>
      </c>
    </row>
    <row r="62" spans="1:21" x14ac:dyDescent="0.25">
      <c r="A62" s="68">
        <v>60</v>
      </c>
      <c r="B62" s="11">
        <v>4778</v>
      </c>
      <c r="C62" s="31"/>
      <c r="D62" s="11">
        <v>1265</v>
      </c>
      <c r="E62" s="6">
        <f t="shared" si="0"/>
        <v>635</v>
      </c>
      <c r="F62" s="6">
        <f t="shared" si="1"/>
        <v>210</v>
      </c>
      <c r="G62" s="6">
        <f t="shared" si="2"/>
        <v>55</v>
      </c>
      <c r="H62" s="31">
        <f t="shared" si="3"/>
        <v>10</v>
      </c>
      <c r="I62" s="11">
        <f t="shared" si="10"/>
        <v>2404</v>
      </c>
      <c r="J62" s="6">
        <f t="shared" si="10"/>
        <v>1207</v>
      </c>
      <c r="K62" s="6">
        <f t="shared" si="10"/>
        <v>399</v>
      </c>
      <c r="L62" s="6">
        <f t="shared" si="10"/>
        <v>105</v>
      </c>
      <c r="M62" s="31">
        <f t="shared" si="10"/>
        <v>19</v>
      </c>
      <c r="N62" s="36"/>
      <c r="O62" s="72">
        <f t="shared" si="5"/>
        <v>0</v>
      </c>
      <c r="P62" s="72">
        <f t="shared" si="6"/>
        <v>0</v>
      </c>
      <c r="Q62" s="72">
        <f t="shared" si="7"/>
        <v>369</v>
      </c>
      <c r="R62" s="72">
        <f t="shared" si="8"/>
        <v>558</v>
      </c>
      <c r="S62" s="72">
        <f t="shared" si="9"/>
        <v>644</v>
      </c>
      <c r="T62" s="73"/>
      <c r="U62" s="67">
        <f>IF(B62=C62,0,IF(S62&lt;&gt;"-",(S62)/Přehled!$A$1,0))</f>
        <v>1.5333333333333334</v>
      </c>
    </row>
    <row r="63" spans="1:21" x14ac:dyDescent="0.25">
      <c r="A63" s="68">
        <v>61</v>
      </c>
      <c r="B63" s="11">
        <v>4898</v>
      </c>
      <c r="C63" s="31"/>
      <c r="D63" s="11">
        <v>1290</v>
      </c>
      <c r="E63" s="6">
        <f t="shared" si="0"/>
        <v>645</v>
      </c>
      <c r="F63" s="6">
        <f t="shared" si="1"/>
        <v>215</v>
      </c>
      <c r="G63" s="6">
        <f t="shared" si="2"/>
        <v>55</v>
      </c>
      <c r="H63" s="31">
        <f t="shared" si="3"/>
        <v>10</v>
      </c>
      <c r="I63" s="11">
        <f t="shared" si="10"/>
        <v>2451</v>
      </c>
      <c r="J63" s="6">
        <f t="shared" si="10"/>
        <v>1226</v>
      </c>
      <c r="K63" s="6">
        <f t="shared" si="10"/>
        <v>409</v>
      </c>
      <c r="L63" s="6">
        <f t="shared" si="10"/>
        <v>105</v>
      </c>
      <c r="M63" s="31">
        <f t="shared" si="10"/>
        <v>19</v>
      </c>
      <c r="N63" s="36"/>
      <c r="O63" s="72">
        <f t="shared" si="5"/>
        <v>0</v>
      </c>
      <c r="P63" s="72">
        <f t="shared" si="6"/>
        <v>0</v>
      </c>
      <c r="Q63" s="72">
        <f t="shared" si="7"/>
        <v>403</v>
      </c>
      <c r="R63" s="72">
        <f t="shared" si="8"/>
        <v>602</v>
      </c>
      <c r="S63" s="72">
        <f t="shared" si="9"/>
        <v>688</v>
      </c>
      <c r="T63" s="73"/>
      <c r="U63" s="67">
        <f>IF(B63=C63,0,IF(S63&lt;&gt;"-",(S63)/Přehled!$A$1,0))</f>
        <v>1.638095238095238</v>
      </c>
    </row>
    <row r="64" spans="1:21" x14ac:dyDescent="0.25">
      <c r="A64" s="68">
        <v>62</v>
      </c>
      <c r="B64" s="11">
        <v>5020</v>
      </c>
      <c r="C64" s="31"/>
      <c r="D64" s="11">
        <v>1315</v>
      </c>
      <c r="E64" s="6">
        <f t="shared" si="0"/>
        <v>660</v>
      </c>
      <c r="F64" s="6">
        <f t="shared" si="1"/>
        <v>220</v>
      </c>
      <c r="G64" s="6">
        <f t="shared" si="2"/>
        <v>55</v>
      </c>
      <c r="H64" s="31">
        <f t="shared" si="3"/>
        <v>10</v>
      </c>
      <c r="I64" s="11">
        <f t="shared" si="10"/>
        <v>2499</v>
      </c>
      <c r="J64" s="6">
        <f t="shared" si="10"/>
        <v>1254</v>
      </c>
      <c r="K64" s="6">
        <f t="shared" si="10"/>
        <v>418</v>
      </c>
      <c r="L64" s="6">
        <f t="shared" si="10"/>
        <v>105</v>
      </c>
      <c r="M64" s="31">
        <f t="shared" si="10"/>
        <v>19</v>
      </c>
      <c r="N64" s="36"/>
      <c r="O64" s="72">
        <f t="shared" si="5"/>
        <v>22</v>
      </c>
      <c r="P64" s="72">
        <f t="shared" si="6"/>
        <v>0</v>
      </c>
      <c r="Q64" s="72">
        <f t="shared" si="7"/>
        <v>431</v>
      </c>
      <c r="R64" s="72">
        <f t="shared" si="8"/>
        <v>639</v>
      </c>
      <c r="S64" s="72">
        <f t="shared" si="9"/>
        <v>725</v>
      </c>
      <c r="T64" s="73"/>
      <c r="U64" s="67">
        <f>IF(B64=C64,0,IF(S64&lt;&gt;"-",(S64)/Přehled!$A$1,0))</f>
        <v>1.7261904761904763</v>
      </c>
    </row>
    <row r="65" spans="1:21" x14ac:dyDescent="0.25">
      <c r="A65" s="68">
        <v>63</v>
      </c>
      <c r="B65" s="11">
        <v>5145</v>
      </c>
      <c r="C65" s="31"/>
      <c r="D65" s="11">
        <v>1340</v>
      </c>
      <c r="E65" s="6">
        <f t="shared" si="0"/>
        <v>670</v>
      </c>
      <c r="F65" s="6">
        <f t="shared" si="1"/>
        <v>225</v>
      </c>
      <c r="G65" s="6">
        <f t="shared" si="2"/>
        <v>55</v>
      </c>
      <c r="H65" s="31">
        <f t="shared" si="3"/>
        <v>10</v>
      </c>
      <c r="I65" s="11">
        <f t="shared" si="10"/>
        <v>2546</v>
      </c>
      <c r="J65" s="6">
        <f t="shared" si="10"/>
        <v>1273</v>
      </c>
      <c r="K65" s="6">
        <f t="shared" si="10"/>
        <v>428</v>
      </c>
      <c r="L65" s="6">
        <f t="shared" si="10"/>
        <v>105</v>
      </c>
      <c r="M65" s="31">
        <f t="shared" si="10"/>
        <v>19</v>
      </c>
      <c r="N65" s="36"/>
      <c r="O65" s="72">
        <f t="shared" si="5"/>
        <v>53</v>
      </c>
      <c r="P65" s="72">
        <f t="shared" si="6"/>
        <v>0</v>
      </c>
      <c r="Q65" s="72">
        <f t="shared" si="7"/>
        <v>470</v>
      </c>
      <c r="R65" s="72">
        <f t="shared" si="8"/>
        <v>688</v>
      </c>
      <c r="S65" s="72">
        <f t="shared" si="9"/>
        <v>774</v>
      </c>
      <c r="T65" s="73"/>
      <c r="U65" s="67">
        <f>IF(B65=C65,0,IF(S65&lt;&gt;"-",(S65)/Přehled!$A$1,0))</f>
        <v>1.8428571428571427</v>
      </c>
    </row>
    <row r="66" spans="1:21" x14ac:dyDescent="0.25">
      <c r="A66" s="68">
        <v>64</v>
      </c>
      <c r="B66" s="11">
        <v>5274</v>
      </c>
      <c r="C66" s="31"/>
      <c r="D66" s="11">
        <v>1370</v>
      </c>
      <c r="E66" s="6">
        <f t="shared" si="0"/>
        <v>685</v>
      </c>
      <c r="F66" s="6">
        <f t="shared" si="1"/>
        <v>230</v>
      </c>
      <c r="G66" s="6">
        <f t="shared" si="2"/>
        <v>60</v>
      </c>
      <c r="H66" s="31">
        <f t="shared" si="3"/>
        <v>10</v>
      </c>
      <c r="I66" s="11">
        <f t="shared" si="10"/>
        <v>2603</v>
      </c>
      <c r="J66" s="6">
        <f t="shared" si="10"/>
        <v>1302</v>
      </c>
      <c r="K66" s="6">
        <f t="shared" si="10"/>
        <v>437</v>
      </c>
      <c r="L66" s="6">
        <f t="shared" si="10"/>
        <v>114</v>
      </c>
      <c r="M66" s="31">
        <f t="shared" si="10"/>
        <v>19</v>
      </c>
      <c r="N66" s="36"/>
      <c r="O66" s="72">
        <f t="shared" si="5"/>
        <v>68</v>
      </c>
      <c r="P66" s="72">
        <f t="shared" si="6"/>
        <v>0</v>
      </c>
      <c r="Q66" s="72">
        <f t="shared" si="7"/>
        <v>495</v>
      </c>
      <c r="R66" s="72">
        <f t="shared" si="8"/>
        <v>704</v>
      </c>
      <c r="S66" s="72">
        <f t="shared" si="9"/>
        <v>799</v>
      </c>
      <c r="T66" s="73"/>
      <c r="U66" s="67">
        <f>IF(B66=C66,0,IF(S66&lt;&gt;"-",(S66)/Přehled!$A$1,0))</f>
        <v>1.9023809523809523</v>
      </c>
    </row>
    <row r="67" spans="1:21" x14ac:dyDescent="0.25">
      <c r="A67" s="68">
        <v>65</v>
      </c>
      <c r="B67" s="11">
        <v>5406</v>
      </c>
      <c r="C67" s="31"/>
      <c r="D67" s="11">
        <v>1395</v>
      </c>
      <c r="E67" s="6">
        <f t="shared" ref="E67:E130" si="11">ROUND((D67/2)/5,0)*5</f>
        <v>700</v>
      </c>
      <c r="F67" s="6">
        <f t="shared" ref="F67:F130" si="12">ROUND((E67/3)/5,0)*5</f>
        <v>235</v>
      </c>
      <c r="G67" s="6">
        <f t="shared" ref="G67:G130" si="13">ROUND((F67/4)/5,0)*5</f>
        <v>60</v>
      </c>
      <c r="H67" s="31">
        <f t="shared" ref="H67:H130" si="14">ROUND((G67/5)/5,0)*5</f>
        <v>10</v>
      </c>
      <c r="I67" s="11">
        <f t="shared" si="10"/>
        <v>2651</v>
      </c>
      <c r="J67" s="6">
        <f t="shared" si="10"/>
        <v>1330</v>
      </c>
      <c r="K67" s="6">
        <f t="shared" si="10"/>
        <v>447</v>
      </c>
      <c r="L67" s="6">
        <f t="shared" si="10"/>
        <v>114</v>
      </c>
      <c r="M67" s="31">
        <f t="shared" si="10"/>
        <v>19</v>
      </c>
      <c r="N67" s="36"/>
      <c r="O67" s="72">
        <f t="shared" ref="O67:O130" si="15">IF((B67-I67)-I67&lt;=0,0,(B67-I67)-I67)</f>
        <v>104</v>
      </c>
      <c r="P67" s="72">
        <f t="shared" ref="P67:P130" si="16">IF((B67-I67-J67)-J67&lt;=O67,0,IF((B67-I67-J67)-J67&lt;=0,0,(B67-I67-J67)-J67))</f>
        <v>0</v>
      </c>
      <c r="Q67" s="72">
        <f t="shared" ref="Q67:Q130" si="17">IF((B67-I67-J67-K67)-K67&lt;=0,0,(B67-I67-J67-K67)-K67)</f>
        <v>531</v>
      </c>
      <c r="R67" s="72">
        <f t="shared" ref="R67:R130" si="18">IF((B67-I67-J67-K67-L67)-L67&lt;=0,0,(B67-I67-J67-K67-L67)-L67)</f>
        <v>750</v>
      </c>
      <c r="S67" s="72">
        <f t="shared" ref="S67:S130" si="19">IF(H67=0,IF((B67-I67-J67-K67-L67-M67)-M67&lt;=0,0,(B67-I67-J67-K67-L67-M67)-M67),IF((B67-I67-J67-K67-L67-M67)-M67&lt;=0,"-",(B67-I67-J67-K67-L67-M67)-M67+M67))</f>
        <v>845</v>
      </c>
      <c r="T67" s="73"/>
      <c r="U67" s="67">
        <f>IF(B67=C67,0,IF(S67&lt;&gt;"-",(S67)/Přehled!$A$1,0))</f>
        <v>2.0119047619047619</v>
      </c>
    </row>
    <row r="68" spans="1:21" x14ac:dyDescent="0.25">
      <c r="A68" s="68">
        <v>66</v>
      </c>
      <c r="B68" s="11">
        <v>5541</v>
      </c>
      <c r="C68" s="31"/>
      <c r="D68" s="11">
        <v>1420</v>
      </c>
      <c r="E68" s="6">
        <f t="shared" si="11"/>
        <v>710</v>
      </c>
      <c r="F68" s="6">
        <f t="shared" si="12"/>
        <v>235</v>
      </c>
      <c r="G68" s="6">
        <f t="shared" si="13"/>
        <v>60</v>
      </c>
      <c r="H68" s="31">
        <f t="shared" si="14"/>
        <v>10</v>
      </c>
      <c r="I68" s="11">
        <f t="shared" si="10"/>
        <v>2698</v>
      </c>
      <c r="J68" s="6">
        <f t="shared" si="10"/>
        <v>1349</v>
      </c>
      <c r="K68" s="6">
        <f t="shared" si="10"/>
        <v>447</v>
      </c>
      <c r="L68" s="6">
        <f t="shared" si="10"/>
        <v>114</v>
      </c>
      <c r="M68" s="31">
        <f t="shared" si="10"/>
        <v>19</v>
      </c>
      <c r="N68" s="36"/>
      <c r="O68" s="72">
        <f t="shared" si="15"/>
        <v>145</v>
      </c>
      <c r="P68" s="72">
        <f t="shared" si="16"/>
        <v>0</v>
      </c>
      <c r="Q68" s="72">
        <f t="shared" si="17"/>
        <v>600</v>
      </c>
      <c r="R68" s="72">
        <f t="shared" si="18"/>
        <v>819</v>
      </c>
      <c r="S68" s="72">
        <f t="shared" si="19"/>
        <v>914</v>
      </c>
      <c r="T68" s="73"/>
      <c r="U68" s="67">
        <f>IF(B68=C68,0,IF(S68&lt;&gt;"-",(S68)/Přehled!$A$1,0))</f>
        <v>2.176190476190476</v>
      </c>
    </row>
    <row r="69" spans="1:21" x14ac:dyDescent="0.25">
      <c r="A69" s="68">
        <v>67</v>
      </c>
      <c r="B69" s="11">
        <v>5680</v>
      </c>
      <c r="C69" s="31"/>
      <c r="D69" s="11">
        <v>1445</v>
      </c>
      <c r="E69" s="6">
        <f t="shared" si="11"/>
        <v>725</v>
      </c>
      <c r="F69" s="6">
        <f t="shared" si="12"/>
        <v>240</v>
      </c>
      <c r="G69" s="6">
        <f t="shared" si="13"/>
        <v>60</v>
      </c>
      <c r="H69" s="31">
        <f t="shared" si="14"/>
        <v>10</v>
      </c>
      <c r="I69" s="11">
        <f t="shared" si="10"/>
        <v>2746</v>
      </c>
      <c r="J69" s="6">
        <f t="shared" si="10"/>
        <v>1378</v>
      </c>
      <c r="K69" s="6">
        <f t="shared" si="10"/>
        <v>456</v>
      </c>
      <c r="L69" s="6">
        <f t="shared" si="10"/>
        <v>114</v>
      </c>
      <c r="M69" s="31">
        <f t="shared" si="10"/>
        <v>19</v>
      </c>
      <c r="N69" s="36"/>
      <c r="O69" s="72">
        <f t="shared" si="15"/>
        <v>188</v>
      </c>
      <c r="P69" s="72">
        <f t="shared" si="16"/>
        <v>0</v>
      </c>
      <c r="Q69" s="72">
        <f t="shared" si="17"/>
        <v>644</v>
      </c>
      <c r="R69" s="72">
        <f t="shared" si="18"/>
        <v>872</v>
      </c>
      <c r="S69" s="72">
        <f t="shared" si="19"/>
        <v>967</v>
      </c>
      <c r="T69" s="73"/>
      <c r="U69" s="67">
        <f>IF(B69=C69,0,IF(S69&lt;&gt;"-",(S69)/Přehled!$A$1,0))</f>
        <v>2.3023809523809522</v>
      </c>
    </row>
    <row r="70" spans="1:21" x14ac:dyDescent="0.25">
      <c r="A70" s="68">
        <v>68</v>
      </c>
      <c r="B70" s="11">
        <v>5822</v>
      </c>
      <c r="C70" s="31"/>
      <c r="D70" s="11">
        <v>1475</v>
      </c>
      <c r="E70" s="6">
        <f t="shared" si="11"/>
        <v>740</v>
      </c>
      <c r="F70" s="6">
        <f t="shared" si="12"/>
        <v>245</v>
      </c>
      <c r="G70" s="6">
        <f t="shared" si="13"/>
        <v>60</v>
      </c>
      <c r="H70" s="31">
        <f t="shared" si="14"/>
        <v>10</v>
      </c>
      <c r="I70" s="11">
        <f t="shared" ref="I70:M104" si="20">ROUNDUP(D70*1.9,0)</f>
        <v>2803</v>
      </c>
      <c r="J70" s="6">
        <f t="shared" si="20"/>
        <v>1406</v>
      </c>
      <c r="K70" s="6">
        <f t="shared" si="20"/>
        <v>466</v>
      </c>
      <c r="L70" s="6">
        <f t="shared" si="20"/>
        <v>114</v>
      </c>
      <c r="M70" s="31">
        <f t="shared" si="20"/>
        <v>19</v>
      </c>
      <c r="N70" s="36"/>
      <c r="O70" s="72">
        <f t="shared" si="15"/>
        <v>216</v>
      </c>
      <c r="P70" s="72">
        <f t="shared" si="16"/>
        <v>0</v>
      </c>
      <c r="Q70" s="72">
        <f t="shared" si="17"/>
        <v>681</v>
      </c>
      <c r="R70" s="72">
        <f t="shared" si="18"/>
        <v>919</v>
      </c>
      <c r="S70" s="72">
        <f t="shared" si="19"/>
        <v>1014</v>
      </c>
      <c r="T70" s="73"/>
      <c r="U70" s="67">
        <f>IF(B70=C70,0,IF(S70&lt;&gt;"-",(S70)/Přehled!$A$1,0))</f>
        <v>2.4142857142857141</v>
      </c>
    </row>
    <row r="71" spans="1:21" x14ac:dyDescent="0.25">
      <c r="A71" s="68">
        <v>69</v>
      </c>
      <c r="B71" s="11">
        <v>5967</v>
      </c>
      <c r="C71" s="31"/>
      <c r="D71" s="11">
        <v>1500</v>
      </c>
      <c r="E71" s="6">
        <f t="shared" si="11"/>
        <v>750</v>
      </c>
      <c r="F71" s="6">
        <f t="shared" si="12"/>
        <v>250</v>
      </c>
      <c r="G71" s="6">
        <f t="shared" si="13"/>
        <v>65</v>
      </c>
      <c r="H71" s="31">
        <f t="shared" si="14"/>
        <v>15</v>
      </c>
      <c r="I71" s="11">
        <f t="shared" si="20"/>
        <v>2850</v>
      </c>
      <c r="J71" s="6">
        <f t="shared" si="20"/>
        <v>1425</v>
      </c>
      <c r="K71" s="6">
        <f t="shared" si="20"/>
        <v>475</v>
      </c>
      <c r="L71" s="6">
        <f t="shared" si="20"/>
        <v>124</v>
      </c>
      <c r="M71" s="31">
        <f t="shared" si="20"/>
        <v>29</v>
      </c>
      <c r="N71" s="36"/>
      <c r="O71" s="72">
        <f t="shared" si="15"/>
        <v>267</v>
      </c>
      <c r="P71" s="72">
        <f t="shared" si="16"/>
        <v>0</v>
      </c>
      <c r="Q71" s="72">
        <f t="shared" si="17"/>
        <v>742</v>
      </c>
      <c r="R71" s="72">
        <f t="shared" si="18"/>
        <v>969</v>
      </c>
      <c r="S71" s="72">
        <f t="shared" si="19"/>
        <v>1064</v>
      </c>
      <c r="T71" s="73"/>
      <c r="U71" s="67">
        <f>IF(B71=C71,0,IF(S71&lt;&gt;"-",(S71)/Přehled!$A$1,0))</f>
        <v>2.5333333333333332</v>
      </c>
    </row>
    <row r="72" spans="1:21" x14ac:dyDescent="0.25">
      <c r="A72" s="68">
        <v>70</v>
      </c>
      <c r="B72" s="11">
        <v>6116</v>
      </c>
      <c r="C72" s="31"/>
      <c r="D72" s="11">
        <v>1525</v>
      </c>
      <c r="E72" s="6">
        <f t="shared" si="11"/>
        <v>765</v>
      </c>
      <c r="F72" s="6">
        <f t="shared" si="12"/>
        <v>255</v>
      </c>
      <c r="G72" s="6">
        <f t="shared" si="13"/>
        <v>65</v>
      </c>
      <c r="H72" s="31">
        <f t="shared" si="14"/>
        <v>15</v>
      </c>
      <c r="I72" s="11">
        <f t="shared" si="20"/>
        <v>2898</v>
      </c>
      <c r="J72" s="6">
        <f t="shared" si="20"/>
        <v>1454</v>
      </c>
      <c r="K72" s="6">
        <f t="shared" si="20"/>
        <v>485</v>
      </c>
      <c r="L72" s="6">
        <f t="shared" si="20"/>
        <v>124</v>
      </c>
      <c r="M72" s="31">
        <f t="shared" si="20"/>
        <v>29</v>
      </c>
      <c r="N72" s="36"/>
      <c r="O72" s="72">
        <f t="shared" si="15"/>
        <v>320</v>
      </c>
      <c r="P72" s="72">
        <f t="shared" si="16"/>
        <v>0</v>
      </c>
      <c r="Q72" s="72">
        <f t="shared" si="17"/>
        <v>794</v>
      </c>
      <c r="R72" s="72">
        <f t="shared" si="18"/>
        <v>1031</v>
      </c>
      <c r="S72" s="72">
        <f t="shared" si="19"/>
        <v>1126</v>
      </c>
      <c r="T72" s="73"/>
      <c r="U72" s="67">
        <f>IF(B72=C72,0,IF(S72&lt;&gt;"-",(S72)/Přehled!$A$1,0))</f>
        <v>2.6809523809523808</v>
      </c>
    </row>
    <row r="73" spans="1:21" x14ac:dyDescent="0.25">
      <c r="A73" s="68">
        <v>71</v>
      </c>
      <c r="B73" s="11">
        <v>6269</v>
      </c>
      <c r="C73" s="31"/>
      <c r="D73" s="11">
        <v>1550</v>
      </c>
      <c r="E73" s="6">
        <f t="shared" si="11"/>
        <v>775</v>
      </c>
      <c r="F73" s="6">
        <f t="shared" si="12"/>
        <v>260</v>
      </c>
      <c r="G73" s="6">
        <f t="shared" si="13"/>
        <v>65</v>
      </c>
      <c r="H73" s="31">
        <f t="shared" si="14"/>
        <v>15</v>
      </c>
      <c r="I73" s="11">
        <f t="shared" si="20"/>
        <v>2945</v>
      </c>
      <c r="J73" s="6">
        <f t="shared" si="20"/>
        <v>1473</v>
      </c>
      <c r="K73" s="6">
        <f t="shared" si="20"/>
        <v>494</v>
      </c>
      <c r="L73" s="6">
        <f t="shared" si="20"/>
        <v>124</v>
      </c>
      <c r="M73" s="31">
        <f t="shared" si="20"/>
        <v>29</v>
      </c>
      <c r="N73" s="36"/>
      <c r="O73" s="72">
        <f t="shared" si="15"/>
        <v>379</v>
      </c>
      <c r="P73" s="72">
        <f t="shared" si="16"/>
        <v>0</v>
      </c>
      <c r="Q73" s="72">
        <f t="shared" si="17"/>
        <v>863</v>
      </c>
      <c r="R73" s="72">
        <f t="shared" si="18"/>
        <v>1109</v>
      </c>
      <c r="S73" s="72">
        <f t="shared" si="19"/>
        <v>1204</v>
      </c>
      <c r="T73" s="73"/>
      <c r="U73" s="67">
        <f>IF(B73=C73,0,IF(S73&lt;&gt;"-",(S73)/Přehled!$A$1,0))</f>
        <v>2.8666666666666667</v>
      </c>
    </row>
    <row r="74" spans="1:21" x14ac:dyDescent="0.25">
      <c r="A74" s="68">
        <v>72</v>
      </c>
      <c r="B74" s="11">
        <v>6426</v>
      </c>
      <c r="C74" s="31"/>
      <c r="D74" s="11">
        <v>1575</v>
      </c>
      <c r="E74" s="6">
        <f t="shared" si="11"/>
        <v>790</v>
      </c>
      <c r="F74" s="6">
        <f t="shared" si="12"/>
        <v>265</v>
      </c>
      <c r="G74" s="6">
        <f t="shared" si="13"/>
        <v>65</v>
      </c>
      <c r="H74" s="31">
        <f t="shared" si="14"/>
        <v>15</v>
      </c>
      <c r="I74" s="11">
        <f t="shared" si="20"/>
        <v>2993</v>
      </c>
      <c r="J74" s="6">
        <f t="shared" si="20"/>
        <v>1501</v>
      </c>
      <c r="K74" s="6">
        <f t="shared" si="20"/>
        <v>504</v>
      </c>
      <c r="L74" s="6">
        <f t="shared" si="20"/>
        <v>124</v>
      </c>
      <c r="M74" s="31">
        <f t="shared" si="20"/>
        <v>29</v>
      </c>
      <c r="N74" s="36"/>
      <c r="O74" s="72">
        <f t="shared" si="15"/>
        <v>440</v>
      </c>
      <c r="P74" s="72">
        <f t="shared" si="16"/>
        <v>0</v>
      </c>
      <c r="Q74" s="72">
        <f t="shared" si="17"/>
        <v>924</v>
      </c>
      <c r="R74" s="72">
        <f t="shared" si="18"/>
        <v>1180</v>
      </c>
      <c r="S74" s="72">
        <f t="shared" si="19"/>
        <v>1275</v>
      </c>
      <c r="T74" s="73"/>
      <c r="U74" s="67">
        <f>IF(B74=C74,0,IF(S74&lt;&gt;"-",(S74)/Přehled!$A$1,0))</f>
        <v>3.0357142857142856</v>
      </c>
    </row>
    <row r="75" spans="1:21" x14ac:dyDescent="0.25">
      <c r="A75" s="68">
        <v>73</v>
      </c>
      <c r="B75" s="11">
        <v>6586</v>
      </c>
      <c r="C75" s="31"/>
      <c r="D75" s="11">
        <v>1605</v>
      </c>
      <c r="E75" s="6">
        <f t="shared" si="11"/>
        <v>805</v>
      </c>
      <c r="F75" s="6">
        <f t="shared" si="12"/>
        <v>270</v>
      </c>
      <c r="G75" s="6">
        <f t="shared" si="13"/>
        <v>70</v>
      </c>
      <c r="H75" s="31">
        <f t="shared" si="14"/>
        <v>15</v>
      </c>
      <c r="I75" s="11">
        <f t="shared" si="20"/>
        <v>3050</v>
      </c>
      <c r="J75" s="6">
        <f t="shared" si="20"/>
        <v>1530</v>
      </c>
      <c r="K75" s="6">
        <f t="shared" si="20"/>
        <v>513</v>
      </c>
      <c r="L75" s="6">
        <f t="shared" si="20"/>
        <v>133</v>
      </c>
      <c r="M75" s="31">
        <f t="shared" si="20"/>
        <v>29</v>
      </c>
      <c r="N75" s="36"/>
      <c r="O75" s="72">
        <f t="shared" si="15"/>
        <v>486</v>
      </c>
      <c r="P75" s="72">
        <f t="shared" si="16"/>
        <v>0</v>
      </c>
      <c r="Q75" s="72">
        <f t="shared" si="17"/>
        <v>980</v>
      </c>
      <c r="R75" s="72">
        <f t="shared" si="18"/>
        <v>1227</v>
      </c>
      <c r="S75" s="72">
        <f t="shared" si="19"/>
        <v>1331</v>
      </c>
      <c r="T75" s="73"/>
      <c r="U75" s="67">
        <f>IF(B75=C75,0,IF(S75&lt;&gt;"-",(S75)/Přehled!$A$1,0))</f>
        <v>3.1690476190476189</v>
      </c>
    </row>
    <row r="76" spans="1:21" x14ac:dyDescent="0.25">
      <c r="A76" s="68">
        <v>74</v>
      </c>
      <c r="B76" s="11">
        <v>6751</v>
      </c>
      <c r="C76" s="31"/>
      <c r="D76" s="11">
        <v>1630</v>
      </c>
      <c r="E76" s="6">
        <f t="shared" si="11"/>
        <v>815</v>
      </c>
      <c r="F76" s="6">
        <f t="shared" si="12"/>
        <v>270</v>
      </c>
      <c r="G76" s="6">
        <f t="shared" si="13"/>
        <v>70</v>
      </c>
      <c r="H76" s="31">
        <f t="shared" si="14"/>
        <v>15</v>
      </c>
      <c r="I76" s="11">
        <f t="shared" si="20"/>
        <v>3097</v>
      </c>
      <c r="J76" s="6">
        <f t="shared" si="20"/>
        <v>1549</v>
      </c>
      <c r="K76" s="6">
        <f t="shared" si="20"/>
        <v>513</v>
      </c>
      <c r="L76" s="6">
        <f t="shared" si="20"/>
        <v>133</v>
      </c>
      <c r="M76" s="31">
        <f t="shared" si="20"/>
        <v>29</v>
      </c>
      <c r="N76" s="36"/>
      <c r="O76" s="72">
        <f t="shared" si="15"/>
        <v>557</v>
      </c>
      <c r="P76" s="72">
        <f t="shared" si="16"/>
        <v>0</v>
      </c>
      <c r="Q76" s="72">
        <f t="shared" si="17"/>
        <v>1079</v>
      </c>
      <c r="R76" s="72">
        <f t="shared" si="18"/>
        <v>1326</v>
      </c>
      <c r="S76" s="72">
        <f t="shared" si="19"/>
        <v>1430</v>
      </c>
      <c r="T76" s="73"/>
      <c r="U76" s="67">
        <f>IF(B76=C76,0,IF(S76&lt;&gt;"-",(S76)/Přehled!$A$1,0))</f>
        <v>3.4047619047619047</v>
      </c>
    </row>
    <row r="77" spans="1:21" x14ac:dyDescent="0.25">
      <c r="A77" s="68">
        <v>75</v>
      </c>
      <c r="B77" s="11">
        <v>6920</v>
      </c>
      <c r="C77" s="31"/>
      <c r="D77" s="11">
        <v>1660</v>
      </c>
      <c r="E77" s="6">
        <f t="shared" si="11"/>
        <v>830</v>
      </c>
      <c r="F77" s="6">
        <f t="shared" si="12"/>
        <v>275</v>
      </c>
      <c r="G77" s="6">
        <f t="shared" si="13"/>
        <v>70</v>
      </c>
      <c r="H77" s="31">
        <f t="shared" si="14"/>
        <v>15</v>
      </c>
      <c r="I77" s="11">
        <f t="shared" si="20"/>
        <v>3154</v>
      </c>
      <c r="J77" s="6">
        <f t="shared" si="20"/>
        <v>1577</v>
      </c>
      <c r="K77" s="6">
        <f t="shared" si="20"/>
        <v>523</v>
      </c>
      <c r="L77" s="6">
        <f t="shared" si="20"/>
        <v>133</v>
      </c>
      <c r="M77" s="31">
        <f t="shared" si="20"/>
        <v>29</v>
      </c>
      <c r="N77" s="36"/>
      <c r="O77" s="72">
        <f t="shared" si="15"/>
        <v>612</v>
      </c>
      <c r="P77" s="72">
        <f t="shared" si="16"/>
        <v>0</v>
      </c>
      <c r="Q77" s="72">
        <f t="shared" si="17"/>
        <v>1143</v>
      </c>
      <c r="R77" s="72">
        <f t="shared" si="18"/>
        <v>1400</v>
      </c>
      <c r="S77" s="72">
        <f t="shared" si="19"/>
        <v>1504</v>
      </c>
      <c r="T77" s="73"/>
      <c r="U77" s="67">
        <f>IF(B77=C77,0,IF(S77&lt;&gt;"-",(S77)/Přehled!$A$1,0))</f>
        <v>3.5809523809523811</v>
      </c>
    </row>
    <row r="78" spans="1:21" x14ac:dyDescent="0.25">
      <c r="A78" s="68">
        <v>76</v>
      </c>
      <c r="B78" s="11">
        <v>7093</v>
      </c>
      <c r="C78" s="31"/>
      <c r="D78" s="11">
        <v>1685</v>
      </c>
      <c r="E78" s="6">
        <f t="shared" si="11"/>
        <v>845</v>
      </c>
      <c r="F78" s="6">
        <f t="shared" si="12"/>
        <v>280</v>
      </c>
      <c r="G78" s="6">
        <f t="shared" si="13"/>
        <v>70</v>
      </c>
      <c r="H78" s="31">
        <f t="shared" si="14"/>
        <v>15</v>
      </c>
      <c r="I78" s="11">
        <f t="shared" si="20"/>
        <v>3202</v>
      </c>
      <c r="J78" s="6">
        <f t="shared" si="20"/>
        <v>1606</v>
      </c>
      <c r="K78" s="6">
        <f t="shared" si="20"/>
        <v>532</v>
      </c>
      <c r="L78" s="6">
        <f t="shared" si="20"/>
        <v>133</v>
      </c>
      <c r="M78" s="31">
        <f t="shared" si="20"/>
        <v>29</v>
      </c>
      <c r="N78" s="36"/>
      <c r="O78" s="72">
        <f t="shared" si="15"/>
        <v>689</v>
      </c>
      <c r="P78" s="72">
        <f t="shared" si="16"/>
        <v>0</v>
      </c>
      <c r="Q78" s="72">
        <f t="shared" si="17"/>
        <v>1221</v>
      </c>
      <c r="R78" s="72">
        <f t="shared" si="18"/>
        <v>1487</v>
      </c>
      <c r="S78" s="72">
        <f t="shared" si="19"/>
        <v>1591</v>
      </c>
      <c r="T78" s="73"/>
      <c r="U78" s="67">
        <f>IF(B78=C78,0,IF(S78&lt;&gt;"-",(S78)/Přehled!$A$1,0))</f>
        <v>3.788095238095238</v>
      </c>
    </row>
    <row r="79" spans="1:21" x14ac:dyDescent="0.25">
      <c r="A79" s="68">
        <v>77</v>
      </c>
      <c r="B79" s="11">
        <v>7270</v>
      </c>
      <c r="C79" s="31"/>
      <c r="D79" s="11">
        <v>1710</v>
      </c>
      <c r="E79" s="6">
        <f t="shared" si="11"/>
        <v>855</v>
      </c>
      <c r="F79" s="6">
        <f t="shared" si="12"/>
        <v>285</v>
      </c>
      <c r="G79" s="6">
        <f t="shared" si="13"/>
        <v>70</v>
      </c>
      <c r="H79" s="31">
        <f t="shared" si="14"/>
        <v>15</v>
      </c>
      <c r="I79" s="11">
        <f t="shared" si="20"/>
        <v>3249</v>
      </c>
      <c r="J79" s="6">
        <f t="shared" si="20"/>
        <v>1625</v>
      </c>
      <c r="K79" s="6">
        <f t="shared" si="20"/>
        <v>542</v>
      </c>
      <c r="L79" s="6">
        <f t="shared" si="20"/>
        <v>133</v>
      </c>
      <c r="M79" s="31">
        <f t="shared" si="20"/>
        <v>29</v>
      </c>
      <c r="N79" s="36"/>
      <c r="O79" s="72">
        <f t="shared" si="15"/>
        <v>772</v>
      </c>
      <c r="P79" s="72">
        <f t="shared" si="16"/>
        <v>0</v>
      </c>
      <c r="Q79" s="72">
        <f t="shared" si="17"/>
        <v>1312</v>
      </c>
      <c r="R79" s="72">
        <f t="shared" si="18"/>
        <v>1588</v>
      </c>
      <c r="S79" s="72">
        <f t="shared" si="19"/>
        <v>1692</v>
      </c>
      <c r="T79" s="73"/>
      <c r="U79" s="67">
        <f>IF(B79=C79,0,IF(S79&lt;&gt;"-",(S79)/Přehled!$A$1,0))</f>
        <v>4.0285714285714285</v>
      </c>
    </row>
    <row r="80" spans="1:21" x14ac:dyDescent="0.25">
      <c r="A80" s="68">
        <v>78</v>
      </c>
      <c r="B80" s="11">
        <v>7452</v>
      </c>
      <c r="C80" s="31"/>
      <c r="D80" s="11">
        <v>1740</v>
      </c>
      <c r="E80" s="6">
        <f t="shared" si="11"/>
        <v>870</v>
      </c>
      <c r="F80" s="6">
        <f t="shared" si="12"/>
        <v>290</v>
      </c>
      <c r="G80" s="6">
        <f t="shared" si="13"/>
        <v>75</v>
      </c>
      <c r="H80" s="31">
        <f t="shared" si="14"/>
        <v>15</v>
      </c>
      <c r="I80" s="11">
        <f t="shared" si="20"/>
        <v>3306</v>
      </c>
      <c r="J80" s="6">
        <f t="shared" si="20"/>
        <v>1653</v>
      </c>
      <c r="K80" s="6">
        <f t="shared" si="20"/>
        <v>551</v>
      </c>
      <c r="L80" s="6">
        <f t="shared" si="20"/>
        <v>143</v>
      </c>
      <c r="M80" s="31">
        <f t="shared" si="20"/>
        <v>29</v>
      </c>
      <c r="N80" s="36"/>
      <c r="O80" s="72">
        <f t="shared" si="15"/>
        <v>840</v>
      </c>
      <c r="P80" s="72">
        <f t="shared" si="16"/>
        <v>0</v>
      </c>
      <c r="Q80" s="72">
        <f t="shared" si="17"/>
        <v>1391</v>
      </c>
      <c r="R80" s="72">
        <f t="shared" si="18"/>
        <v>1656</v>
      </c>
      <c r="S80" s="72">
        <f t="shared" si="19"/>
        <v>1770</v>
      </c>
      <c r="T80" s="73"/>
      <c r="U80" s="67">
        <f>IF(B80=C80,0,IF(S80&lt;&gt;"-",(S80)/Přehled!$A$1,0))</f>
        <v>4.2142857142857144</v>
      </c>
    </row>
    <row r="81" spans="1:21" x14ac:dyDescent="0.25">
      <c r="A81" s="68">
        <v>79</v>
      </c>
      <c r="B81" s="11">
        <v>7638</v>
      </c>
      <c r="C81" s="31"/>
      <c r="D81" s="11">
        <v>1765</v>
      </c>
      <c r="E81" s="6">
        <f t="shared" si="11"/>
        <v>885</v>
      </c>
      <c r="F81" s="6">
        <f t="shared" si="12"/>
        <v>295</v>
      </c>
      <c r="G81" s="6">
        <f t="shared" si="13"/>
        <v>75</v>
      </c>
      <c r="H81" s="31">
        <f t="shared" si="14"/>
        <v>15</v>
      </c>
      <c r="I81" s="11">
        <f t="shared" si="20"/>
        <v>3354</v>
      </c>
      <c r="J81" s="6">
        <f t="shared" si="20"/>
        <v>1682</v>
      </c>
      <c r="K81" s="6">
        <f t="shared" si="20"/>
        <v>561</v>
      </c>
      <c r="L81" s="6">
        <f t="shared" si="20"/>
        <v>143</v>
      </c>
      <c r="M81" s="31">
        <f t="shared" si="20"/>
        <v>29</v>
      </c>
      <c r="N81" s="36"/>
      <c r="O81" s="72">
        <f t="shared" si="15"/>
        <v>930</v>
      </c>
      <c r="P81" s="72">
        <f t="shared" si="16"/>
        <v>0</v>
      </c>
      <c r="Q81" s="72">
        <f t="shared" si="17"/>
        <v>1480</v>
      </c>
      <c r="R81" s="72">
        <f t="shared" si="18"/>
        <v>1755</v>
      </c>
      <c r="S81" s="72">
        <f t="shared" si="19"/>
        <v>1869</v>
      </c>
      <c r="T81" s="73"/>
      <c r="U81" s="67">
        <f>IF(B81=C81,0,IF(S81&lt;&gt;"-",(S81)/Přehled!$A$1,0))</f>
        <v>4.45</v>
      </c>
    </row>
    <row r="82" spans="1:21" x14ac:dyDescent="0.25">
      <c r="A82" s="68">
        <v>80</v>
      </c>
      <c r="B82" s="11">
        <v>7829</v>
      </c>
      <c r="C82" s="31"/>
      <c r="D82" s="11">
        <v>1790</v>
      </c>
      <c r="E82" s="6">
        <f t="shared" si="11"/>
        <v>895</v>
      </c>
      <c r="F82" s="6">
        <f t="shared" si="12"/>
        <v>300</v>
      </c>
      <c r="G82" s="6">
        <f t="shared" si="13"/>
        <v>75</v>
      </c>
      <c r="H82" s="31">
        <f t="shared" si="14"/>
        <v>15</v>
      </c>
      <c r="I82" s="11">
        <f t="shared" si="20"/>
        <v>3401</v>
      </c>
      <c r="J82" s="6">
        <f t="shared" si="20"/>
        <v>1701</v>
      </c>
      <c r="K82" s="6">
        <f t="shared" si="20"/>
        <v>570</v>
      </c>
      <c r="L82" s="6">
        <f t="shared" si="20"/>
        <v>143</v>
      </c>
      <c r="M82" s="31">
        <f t="shared" si="20"/>
        <v>29</v>
      </c>
      <c r="N82" s="36"/>
      <c r="O82" s="72">
        <f t="shared" si="15"/>
        <v>1027</v>
      </c>
      <c r="P82" s="72">
        <f t="shared" si="16"/>
        <v>0</v>
      </c>
      <c r="Q82" s="72">
        <f t="shared" si="17"/>
        <v>1587</v>
      </c>
      <c r="R82" s="72">
        <f t="shared" si="18"/>
        <v>1871</v>
      </c>
      <c r="S82" s="72">
        <f t="shared" si="19"/>
        <v>1985</v>
      </c>
      <c r="T82" s="73"/>
      <c r="U82" s="67">
        <f>IF(B82=C82,0,IF(S82&lt;&gt;"-",(S82)/Přehled!$A$1,0))</f>
        <v>4.7261904761904763</v>
      </c>
    </row>
    <row r="83" spans="1:21" x14ac:dyDescent="0.25">
      <c r="A83" s="98">
        <v>81</v>
      </c>
      <c r="B83" s="34">
        <v>8025</v>
      </c>
      <c r="C83" s="7"/>
      <c r="D83" s="34">
        <v>1820</v>
      </c>
      <c r="E83" s="41">
        <f t="shared" si="11"/>
        <v>910</v>
      </c>
      <c r="F83" s="41">
        <f t="shared" si="12"/>
        <v>305</v>
      </c>
      <c r="G83" s="41">
        <f t="shared" si="13"/>
        <v>75</v>
      </c>
      <c r="H83" s="7">
        <f t="shared" si="14"/>
        <v>15</v>
      </c>
      <c r="I83" s="34">
        <f t="shared" si="20"/>
        <v>3458</v>
      </c>
      <c r="J83" s="41">
        <f t="shared" si="20"/>
        <v>1729</v>
      </c>
      <c r="K83" s="41">
        <f t="shared" si="20"/>
        <v>580</v>
      </c>
      <c r="L83" s="41">
        <f t="shared" si="20"/>
        <v>143</v>
      </c>
      <c r="M83" s="7">
        <f t="shared" si="20"/>
        <v>29</v>
      </c>
      <c r="N83" s="257"/>
      <c r="O83" s="35">
        <f t="shared" si="15"/>
        <v>1109</v>
      </c>
      <c r="P83" s="35">
        <f t="shared" si="16"/>
        <v>0</v>
      </c>
      <c r="Q83" s="35">
        <f t="shared" si="17"/>
        <v>1678</v>
      </c>
      <c r="R83" s="35">
        <f t="shared" si="18"/>
        <v>1972</v>
      </c>
      <c r="S83" s="35">
        <f t="shared" si="19"/>
        <v>2086</v>
      </c>
      <c r="T83" s="255"/>
      <c r="U83" s="67">
        <f>IF(B83=C83,0,IF(S83&lt;&gt;"-",(S83)/Přehled!$A$1,0))</f>
        <v>4.9666666666666668</v>
      </c>
    </row>
    <row r="84" spans="1:21" x14ac:dyDescent="0.25">
      <c r="A84" s="98">
        <v>82</v>
      </c>
      <c r="B84" s="34">
        <v>8225</v>
      </c>
      <c r="C84" s="7"/>
      <c r="D84" s="34">
        <v>1845</v>
      </c>
      <c r="E84" s="41">
        <f t="shared" si="11"/>
        <v>925</v>
      </c>
      <c r="F84" s="41">
        <f t="shared" si="12"/>
        <v>310</v>
      </c>
      <c r="G84" s="41">
        <f t="shared" si="13"/>
        <v>80</v>
      </c>
      <c r="H84" s="7">
        <f t="shared" si="14"/>
        <v>15</v>
      </c>
      <c r="I84" s="34">
        <f t="shared" si="20"/>
        <v>3506</v>
      </c>
      <c r="J84" s="41">
        <f t="shared" si="20"/>
        <v>1758</v>
      </c>
      <c r="K84" s="41">
        <f t="shared" si="20"/>
        <v>589</v>
      </c>
      <c r="L84" s="41">
        <f t="shared" si="20"/>
        <v>152</v>
      </c>
      <c r="M84" s="7">
        <f t="shared" si="20"/>
        <v>29</v>
      </c>
      <c r="N84" s="257"/>
      <c r="O84" s="35">
        <f t="shared" si="15"/>
        <v>1213</v>
      </c>
      <c r="P84" s="35">
        <f t="shared" si="16"/>
        <v>0</v>
      </c>
      <c r="Q84" s="35">
        <f t="shared" si="17"/>
        <v>1783</v>
      </c>
      <c r="R84" s="35">
        <f t="shared" si="18"/>
        <v>2068</v>
      </c>
      <c r="S84" s="35">
        <f t="shared" si="19"/>
        <v>2191</v>
      </c>
      <c r="T84" s="255"/>
      <c r="U84" s="67">
        <f>IF(B84=C84,0,IF(S84&lt;&gt;"-",(S84)/Přehled!$A$1,0))</f>
        <v>5.2166666666666668</v>
      </c>
    </row>
    <row r="85" spans="1:21" x14ac:dyDescent="0.25">
      <c r="A85" s="98">
        <v>83</v>
      </c>
      <c r="B85" s="34">
        <v>8431</v>
      </c>
      <c r="C85" s="7"/>
      <c r="D85" s="34">
        <v>1875</v>
      </c>
      <c r="E85" s="41">
        <f t="shared" si="11"/>
        <v>940</v>
      </c>
      <c r="F85" s="41">
        <f t="shared" si="12"/>
        <v>315</v>
      </c>
      <c r="G85" s="41">
        <f t="shared" si="13"/>
        <v>80</v>
      </c>
      <c r="H85" s="7">
        <f t="shared" si="14"/>
        <v>15</v>
      </c>
      <c r="I85" s="34">
        <f t="shared" si="20"/>
        <v>3563</v>
      </c>
      <c r="J85" s="41">
        <f t="shared" si="20"/>
        <v>1786</v>
      </c>
      <c r="K85" s="41">
        <f t="shared" si="20"/>
        <v>599</v>
      </c>
      <c r="L85" s="41">
        <f t="shared" si="20"/>
        <v>152</v>
      </c>
      <c r="M85" s="7">
        <f t="shared" si="20"/>
        <v>29</v>
      </c>
      <c r="N85" s="257"/>
      <c r="O85" s="35">
        <f t="shared" si="15"/>
        <v>1305</v>
      </c>
      <c r="P85" s="35">
        <f t="shared" si="16"/>
        <v>0</v>
      </c>
      <c r="Q85" s="35">
        <f t="shared" si="17"/>
        <v>1884</v>
      </c>
      <c r="R85" s="35">
        <f t="shared" si="18"/>
        <v>2179</v>
      </c>
      <c r="S85" s="35">
        <f t="shared" si="19"/>
        <v>2302</v>
      </c>
      <c r="T85" s="255"/>
      <c r="U85" s="67">
        <f>IF(B85=C85,0,IF(S85&lt;&gt;"-",(S85)/Přehled!$A$1,0))</f>
        <v>5.480952380952381</v>
      </c>
    </row>
    <row r="86" spans="1:21" x14ac:dyDescent="0.25">
      <c r="A86" s="98">
        <v>84</v>
      </c>
      <c r="B86" s="34">
        <v>8642</v>
      </c>
      <c r="C86" s="7"/>
      <c r="D86" s="34">
        <v>1900</v>
      </c>
      <c r="E86" s="41">
        <f t="shared" si="11"/>
        <v>950</v>
      </c>
      <c r="F86" s="41">
        <f t="shared" si="12"/>
        <v>315</v>
      </c>
      <c r="G86" s="41">
        <f t="shared" si="13"/>
        <v>80</v>
      </c>
      <c r="H86" s="7">
        <f t="shared" si="14"/>
        <v>15</v>
      </c>
      <c r="I86" s="34">
        <f t="shared" si="20"/>
        <v>3610</v>
      </c>
      <c r="J86" s="41">
        <f t="shared" si="20"/>
        <v>1805</v>
      </c>
      <c r="K86" s="41">
        <f t="shared" si="20"/>
        <v>599</v>
      </c>
      <c r="L86" s="41">
        <f t="shared" si="20"/>
        <v>152</v>
      </c>
      <c r="M86" s="7">
        <f t="shared" si="20"/>
        <v>29</v>
      </c>
      <c r="N86" s="257"/>
      <c r="O86" s="35">
        <f t="shared" si="15"/>
        <v>1422</v>
      </c>
      <c r="P86" s="35">
        <f t="shared" si="16"/>
        <v>0</v>
      </c>
      <c r="Q86" s="35">
        <f t="shared" si="17"/>
        <v>2029</v>
      </c>
      <c r="R86" s="35">
        <f t="shared" si="18"/>
        <v>2324</v>
      </c>
      <c r="S86" s="35">
        <f t="shared" si="19"/>
        <v>2447</v>
      </c>
      <c r="T86" s="255"/>
      <c r="U86" s="67">
        <f>IF(B86=C86,0,IF(S86&lt;&gt;"-",(S86)/Přehled!$A$1,0))</f>
        <v>5.8261904761904759</v>
      </c>
    </row>
    <row r="87" spans="1:21" x14ac:dyDescent="0.25">
      <c r="A87" s="98">
        <v>85</v>
      </c>
      <c r="B87" s="34">
        <v>8858</v>
      </c>
      <c r="C87" s="7"/>
      <c r="D87" s="34">
        <v>1930</v>
      </c>
      <c r="E87" s="41">
        <f t="shared" si="11"/>
        <v>965</v>
      </c>
      <c r="F87" s="41">
        <f t="shared" si="12"/>
        <v>320</v>
      </c>
      <c r="G87" s="41">
        <f t="shared" si="13"/>
        <v>80</v>
      </c>
      <c r="H87" s="7">
        <f t="shared" si="14"/>
        <v>15</v>
      </c>
      <c r="I87" s="34">
        <f t="shared" si="20"/>
        <v>3667</v>
      </c>
      <c r="J87" s="41">
        <f t="shared" si="20"/>
        <v>1834</v>
      </c>
      <c r="K87" s="41">
        <f t="shared" si="20"/>
        <v>608</v>
      </c>
      <c r="L87" s="41">
        <f t="shared" si="20"/>
        <v>152</v>
      </c>
      <c r="M87" s="7">
        <f t="shared" si="20"/>
        <v>29</v>
      </c>
      <c r="N87" s="257"/>
      <c r="O87" s="35">
        <f t="shared" si="15"/>
        <v>1524</v>
      </c>
      <c r="P87" s="35">
        <f t="shared" si="16"/>
        <v>0</v>
      </c>
      <c r="Q87" s="35">
        <f t="shared" si="17"/>
        <v>2141</v>
      </c>
      <c r="R87" s="35">
        <f t="shared" si="18"/>
        <v>2445</v>
      </c>
      <c r="S87" s="35">
        <f t="shared" si="19"/>
        <v>2568</v>
      </c>
      <c r="T87" s="255"/>
      <c r="U87" s="67">
        <f>IF(B87=C87,0,IF(S87&lt;&gt;"-",(S87)/Přehled!$A$1,0))</f>
        <v>6.1142857142857139</v>
      </c>
    </row>
    <row r="88" spans="1:21" x14ac:dyDescent="0.25">
      <c r="A88" s="98">
        <v>86</v>
      </c>
      <c r="B88" s="34">
        <v>9079</v>
      </c>
      <c r="C88" s="7"/>
      <c r="D88" s="34">
        <v>1955</v>
      </c>
      <c r="E88" s="41">
        <f t="shared" si="11"/>
        <v>980</v>
      </c>
      <c r="F88" s="41">
        <f t="shared" si="12"/>
        <v>325</v>
      </c>
      <c r="G88" s="41">
        <f t="shared" si="13"/>
        <v>80</v>
      </c>
      <c r="H88" s="7">
        <f t="shared" si="14"/>
        <v>15</v>
      </c>
      <c r="I88" s="34">
        <f t="shared" si="20"/>
        <v>3715</v>
      </c>
      <c r="J88" s="41">
        <f t="shared" si="20"/>
        <v>1862</v>
      </c>
      <c r="K88" s="41">
        <f t="shared" si="20"/>
        <v>618</v>
      </c>
      <c r="L88" s="41">
        <f t="shared" si="20"/>
        <v>152</v>
      </c>
      <c r="M88" s="7">
        <f t="shared" si="20"/>
        <v>29</v>
      </c>
      <c r="N88" s="257"/>
      <c r="O88" s="35">
        <f t="shared" si="15"/>
        <v>1649</v>
      </c>
      <c r="P88" s="35">
        <f t="shared" si="16"/>
        <v>0</v>
      </c>
      <c r="Q88" s="35">
        <f t="shared" si="17"/>
        <v>2266</v>
      </c>
      <c r="R88" s="35">
        <f t="shared" si="18"/>
        <v>2580</v>
      </c>
      <c r="S88" s="35">
        <f t="shared" si="19"/>
        <v>2703</v>
      </c>
      <c r="T88" s="255"/>
      <c r="U88" s="67">
        <f>IF(B88=C88,0,IF(S88&lt;&gt;"-",(S88)/Přehled!$A$1,0))</f>
        <v>6.4357142857142859</v>
      </c>
    </row>
    <row r="89" spans="1:21" x14ac:dyDescent="0.25">
      <c r="A89" s="98">
        <v>87</v>
      </c>
      <c r="B89" s="34">
        <v>9306</v>
      </c>
      <c r="C89" s="7"/>
      <c r="D89" s="34">
        <v>1980</v>
      </c>
      <c r="E89" s="41">
        <f t="shared" si="11"/>
        <v>990</v>
      </c>
      <c r="F89" s="41">
        <f t="shared" si="12"/>
        <v>330</v>
      </c>
      <c r="G89" s="41">
        <f t="shared" si="13"/>
        <v>85</v>
      </c>
      <c r="H89" s="7">
        <f t="shared" si="14"/>
        <v>15</v>
      </c>
      <c r="I89" s="34">
        <f t="shared" si="20"/>
        <v>3762</v>
      </c>
      <c r="J89" s="41">
        <f t="shared" si="20"/>
        <v>1881</v>
      </c>
      <c r="K89" s="41">
        <f t="shared" si="20"/>
        <v>627</v>
      </c>
      <c r="L89" s="41">
        <f t="shared" si="20"/>
        <v>162</v>
      </c>
      <c r="M89" s="7">
        <f t="shared" si="20"/>
        <v>29</v>
      </c>
      <c r="N89" s="257"/>
      <c r="O89" s="35">
        <f t="shared" si="15"/>
        <v>1782</v>
      </c>
      <c r="P89" s="35">
        <f t="shared" si="16"/>
        <v>0</v>
      </c>
      <c r="Q89" s="35">
        <f t="shared" si="17"/>
        <v>2409</v>
      </c>
      <c r="R89" s="35">
        <f t="shared" si="18"/>
        <v>2712</v>
      </c>
      <c r="S89" s="35">
        <f t="shared" si="19"/>
        <v>2845</v>
      </c>
      <c r="T89" s="255"/>
      <c r="U89" s="67">
        <f>IF(B89=C89,0,IF(S89&lt;&gt;"-",(S89)/Přehled!$A$1,0))</f>
        <v>6.7738095238095237</v>
      </c>
    </row>
    <row r="90" spans="1:21" x14ac:dyDescent="0.25">
      <c r="A90" s="98">
        <v>88</v>
      </c>
      <c r="B90" s="34">
        <v>9539</v>
      </c>
      <c r="C90" s="7"/>
      <c r="D90" s="34">
        <v>2010</v>
      </c>
      <c r="E90" s="41">
        <f t="shared" si="11"/>
        <v>1005</v>
      </c>
      <c r="F90" s="41">
        <f t="shared" si="12"/>
        <v>335</v>
      </c>
      <c r="G90" s="41">
        <f t="shared" si="13"/>
        <v>85</v>
      </c>
      <c r="H90" s="7">
        <f t="shared" si="14"/>
        <v>15</v>
      </c>
      <c r="I90" s="34">
        <f t="shared" si="20"/>
        <v>3819</v>
      </c>
      <c r="J90" s="41">
        <f t="shared" si="20"/>
        <v>1910</v>
      </c>
      <c r="K90" s="41">
        <f t="shared" si="20"/>
        <v>637</v>
      </c>
      <c r="L90" s="41">
        <f t="shared" si="20"/>
        <v>162</v>
      </c>
      <c r="M90" s="7">
        <f t="shared" si="20"/>
        <v>29</v>
      </c>
      <c r="N90" s="257"/>
      <c r="O90" s="35">
        <f t="shared" si="15"/>
        <v>1901</v>
      </c>
      <c r="P90" s="35">
        <f t="shared" si="16"/>
        <v>0</v>
      </c>
      <c r="Q90" s="35">
        <f t="shared" si="17"/>
        <v>2536</v>
      </c>
      <c r="R90" s="35">
        <f t="shared" si="18"/>
        <v>2849</v>
      </c>
      <c r="S90" s="35">
        <f t="shared" si="19"/>
        <v>2982</v>
      </c>
      <c r="T90" s="255"/>
      <c r="U90" s="67">
        <f>IF(B90=C90,0,IF(S90&lt;&gt;"-",(S90)/Přehled!$A$1,0))</f>
        <v>7.1</v>
      </c>
    </row>
    <row r="91" spans="1:21" x14ac:dyDescent="0.25">
      <c r="A91" s="98">
        <v>89</v>
      </c>
      <c r="B91" s="34">
        <v>9777</v>
      </c>
      <c r="C91" s="7"/>
      <c r="D91" s="34">
        <v>2035</v>
      </c>
      <c r="E91" s="41">
        <f t="shared" si="11"/>
        <v>1020</v>
      </c>
      <c r="F91" s="41">
        <f t="shared" si="12"/>
        <v>340</v>
      </c>
      <c r="G91" s="41">
        <f t="shared" si="13"/>
        <v>85</v>
      </c>
      <c r="H91" s="7">
        <f t="shared" si="14"/>
        <v>15</v>
      </c>
      <c r="I91" s="34">
        <f t="shared" si="20"/>
        <v>3867</v>
      </c>
      <c r="J91" s="41">
        <f t="shared" si="20"/>
        <v>1938</v>
      </c>
      <c r="K91" s="41">
        <f t="shared" si="20"/>
        <v>646</v>
      </c>
      <c r="L91" s="41">
        <f t="shared" si="20"/>
        <v>162</v>
      </c>
      <c r="M91" s="7">
        <f t="shared" si="20"/>
        <v>29</v>
      </c>
      <c r="N91" s="257"/>
      <c r="O91" s="35">
        <f t="shared" si="15"/>
        <v>2043</v>
      </c>
      <c r="P91" s="35">
        <f t="shared" si="16"/>
        <v>0</v>
      </c>
      <c r="Q91" s="35">
        <f t="shared" si="17"/>
        <v>2680</v>
      </c>
      <c r="R91" s="35">
        <f t="shared" si="18"/>
        <v>3002</v>
      </c>
      <c r="S91" s="35">
        <f t="shared" si="19"/>
        <v>3135</v>
      </c>
      <c r="T91" s="255"/>
      <c r="U91" s="67">
        <f>IF(B91=C91,0,IF(S91&lt;&gt;"-",(S91)/Přehled!$A$1,0))</f>
        <v>7.4642857142857144</v>
      </c>
    </row>
    <row r="92" spans="1:21" x14ac:dyDescent="0.25">
      <c r="A92" s="98">
        <v>90</v>
      </c>
      <c r="B92" s="34">
        <v>10022</v>
      </c>
      <c r="C92" s="7"/>
      <c r="D92" s="34">
        <v>2065</v>
      </c>
      <c r="E92" s="41">
        <f t="shared" si="11"/>
        <v>1035</v>
      </c>
      <c r="F92" s="41">
        <f t="shared" si="12"/>
        <v>345</v>
      </c>
      <c r="G92" s="41">
        <f t="shared" si="13"/>
        <v>85</v>
      </c>
      <c r="H92" s="7">
        <f t="shared" si="14"/>
        <v>15</v>
      </c>
      <c r="I92" s="34">
        <f t="shared" si="20"/>
        <v>3924</v>
      </c>
      <c r="J92" s="41">
        <f t="shared" si="20"/>
        <v>1967</v>
      </c>
      <c r="K92" s="41">
        <f t="shared" si="20"/>
        <v>656</v>
      </c>
      <c r="L92" s="41">
        <f t="shared" si="20"/>
        <v>162</v>
      </c>
      <c r="M92" s="7">
        <f t="shared" si="20"/>
        <v>29</v>
      </c>
      <c r="N92" s="257"/>
      <c r="O92" s="83">
        <f t="shared" si="15"/>
        <v>2174</v>
      </c>
      <c r="P92" s="83">
        <f t="shared" si="16"/>
        <v>0</v>
      </c>
      <c r="Q92" s="83">
        <f t="shared" si="17"/>
        <v>2819</v>
      </c>
      <c r="R92" s="83">
        <f t="shared" si="18"/>
        <v>3151</v>
      </c>
      <c r="S92" s="83">
        <f t="shared" si="19"/>
        <v>3284</v>
      </c>
      <c r="T92" s="256"/>
      <c r="U92" s="67">
        <f>IF(B92=C92,0,IF(S92&lt;&gt;"-",(S92)/Přehled!$A$1,0))</f>
        <v>7.8190476190476188</v>
      </c>
    </row>
    <row r="93" spans="1:21" x14ac:dyDescent="0.25">
      <c r="A93" s="98">
        <v>91</v>
      </c>
      <c r="B93" s="34">
        <v>10272</v>
      </c>
      <c r="C93" s="7"/>
      <c r="D93" s="34">
        <v>2095</v>
      </c>
      <c r="E93" s="41">
        <f t="shared" si="11"/>
        <v>1050</v>
      </c>
      <c r="F93" s="41">
        <f t="shared" si="12"/>
        <v>350</v>
      </c>
      <c r="G93" s="41">
        <f t="shared" si="13"/>
        <v>90</v>
      </c>
      <c r="H93" s="7">
        <f t="shared" si="14"/>
        <v>20</v>
      </c>
      <c r="I93" s="34">
        <f t="shared" si="20"/>
        <v>3981</v>
      </c>
      <c r="J93" s="41">
        <f t="shared" si="20"/>
        <v>1995</v>
      </c>
      <c r="K93" s="41">
        <f t="shared" si="20"/>
        <v>665</v>
      </c>
      <c r="L93" s="41">
        <f t="shared" si="20"/>
        <v>171</v>
      </c>
      <c r="M93" s="7">
        <f t="shared" si="20"/>
        <v>38</v>
      </c>
      <c r="N93" s="257"/>
      <c r="O93" s="35">
        <f t="shared" si="15"/>
        <v>2310</v>
      </c>
      <c r="P93" s="35">
        <f t="shared" si="16"/>
        <v>0</v>
      </c>
      <c r="Q93" s="35">
        <f t="shared" si="17"/>
        <v>2966</v>
      </c>
      <c r="R93" s="35">
        <f t="shared" si="18"/>
        <v>3289</v>
      </c>
      <c r="S93" s="35">
        <f t="shared" si="19"/>
        <v>3422</v>
      </c>
      <c r="T93" s="255"/>
      <c r="U93" s="67">
        <f>IF(B93=C93,0,IF(S93&lt;&gt;"-",(S93)/Přehled!$A$1,0))</f>
        <v>8.1476190476190471</v>
      </c>
    </row>
    <row r="94" spans="1:21" x14ac:dyDescent="0.25">
      <c r="A94" s="98">
        <v>92</v>
      </c>
      <c r="B94" s="34">
        <v>10529</v>
      </c>
      <c r="C94" s="7"/>
      <c r="D94" s="34">
        <v>2120</v>
      </c>
      <c r="E94" s="41">
        <f t="shared" si="11"/>
        <v>1060</v>
      </c>
      <c r="F94" s="41">
        <f t="shared" si="12"/>
        <v>355</v>
      </c>
      <c r="G94" s="41">
        <f t="shared" si="13"/>
        <v>90</v>
      </c>
      <c r="H94" s="7">
        <f t="shared" si="14"/>
        <v>20</v>
      </c>
      <c r="I94" s="34">
        <f t="shared" si="20"/>
        <v>4028</v>
      </c>
      <c r="J94" s="41">
        <f t="shared" si="20"/>
        <v>2014</v>
      </c>
      <c r="K94" s="41">
        <f t="shared" si="20"/>
        <v>675</v>
      </c>
      <c r="L94" s="41">
        <f t="shared" si="20"/>
        <v>171</v>
      </c>
      <c r="M94" s="7">
        <f t="shared" si="20"/>
        <v>38</v>
      </c>
      <c r="N94" s="257"/>
      <c r="O94" s="35">
        <f t="shared" si="15"/>
        <v>2473</v>
      </c>
      <c r="P94" s="35">
        <f t="shared" si="16"/>
        <v>0</v>
      </c>
      <c r="Q94" s="35">
        <f t="shared" si="17"/>
        <v>3137</v>
      </c>
      <c r="R94" s="35">
        <f t="shared" si="18"/>
        <v>3470</v>
      </c>
      <c r="S94" s="35">
        <f t="shared" si="19"/>
        <v>3603</v>
      </c>
      <c r="T94" s="255"/>
      <c r="U94" s="67">
        <f>IF(B94=C94,0,IF(S94&lt;&gt;"-",(S94)/Přehled!$A$1,0))</f>
        <v>8.5785714285714292</v>
      </c>
    </row>
    <row r="95" spans="1:21" x14ac:dyDescent="0.25">
      <c r="A95" s="98">
        <v>93</v>
      </c>
      <c r="B95" s="34">
        <v>10792</v>
      </c>
      <c r="C95" s="7"/>
      <c r="D95" s="34">
        <v>2150</v>
      </c>
      <c r="E95" s="41">
        <f t="shared" si="11"/>
        <v>1075</v>
      </c>
      <c r="F95" s="41">
        <f t="shared" si="12"/>
        <v>360</v>
      </c>
      <c r="G95" s="41">
        <f t="shared" si="13"/>
        <v>90</v>
      </c>
      <c r="H95" s="7">
        <f t="shared" si="14"/>
        <v>20</v>
      </c>
      <c r="I95" s="34">
        <f t="shared" si="20"/>
        <v>4085</v>
      </c>
      <c r="J95" s="41">
        <f t="shared" si="20"/>
        <v>2043</v>
      </c>
      <c r="K95" s="41">
        <f t="shared" si="20"/>
        <v>684</v>
      </c>
      <c r="L95" s="41">
        <f t="shared" si="20"/>
        <v>171</v>
      </c>
      <c r="M95" s="7">
        <f t="shared" si="20"/>
        <v>38</v>
      </c>
      <c r="N95" s="257"/>
      <c r="O95" s="35">
        <f t="shared" si="15"/>
        <v>2622</v>
      </c>
      <c r="P95" s="35">
        <f t="shared" si="16"/>
        <v>0</v>
      </c>
      <c r="Q95" s="35">
        <f t="shared" si="17"/>
        <v>3296</v>
      </c>
      <c r="R95" s="35">
        <f t="shared" si="18"/>
        <v>3638</v>
      </c>
      <c r="S95" s="35">
        <f t="shared" si="19"/>
        <v>3771</v>
      </c>
      <c r="T95" s="255"/>
      <c r="U95" s="67">
        <f>IF(B95=C95,0,IF(S95&lt;&gt;"-",(S95)/Přehled!$A$1,0))</f>
        <v>8.9785714285714278</v>
      </c>
    </row>
    <row r="96" spans="1:21" x14ac:dyDescent="0.25">
      <c r="A96" s="98">
        <v>94</v>
      </c>
      <c r="B96" s="34">
        <v>11062</v>
      </c>
      <c r="C96" s="7"/>
      <c r="D96" s="34">
        <v>2175</v>
      </c>
      <c r="E96" s="41">
        <f t="shared" si="11"/>
        <v>1090</v>
      </c>
      <c r="F96" s="41">
        <f t="shared" si="12"/>
        <v>365</v>
      </c>
      <c r="G96" s="41">
        <f t="shared" si="13"/>
        <v>90</v>
      </c>
      <c r="H96" s="7">
        <f t="shared" si="14"/>
        <v>20</v>
      </c>
      <c r="I96" s="34">
        <f t="shared" si="20"/>
        <v>4133</v>
      </c>
      <c r="J96" s="41">
        <f t="shared" si="20"/>
        <v>2071</v>
      </c>
      <c r="K96" s="41">
        <f t="shared" si="20"/>
        <v>694</v>
      </c>
      <c r="L96" s="41">
        <f t="shared" si="20"/>
        <v>171</v>
      </c>
      <c r="M96" s="7">
        <f t="shared" si="20"/>
        <v>38</v>
      </c>
      <c r="N96" s="257"/>
      <c r="O96" s="35">
        <f t="shared" si="15"/>
        <v>2796</v>
      </c>
      <c r="P96" s="35">
        <f t="shared" si="16"/>
        <v>0</v>
      </c>
      <c r="Q96" s="35">
        <f t="shared" si="17"/>
        <v>3470</v>
      </c>
      <c r="R96" s="35">
        <f t="shared" si="18"/>
        <v>3822</v>
      </c>
      <c r="S96" s="35">
        <f t="shared" si="19"/>
        <v>3955</v>
      </c>
      <c r="T96" s="255"/>
      <c r="U96" s="67">
        <f>IF(B96=C96,0,IF(S96&lt;&gt;"-",(S96)/Přehled!$A$1,0))</f>
        <v>9.4166666666666661</v>
      </c>
    </row>
    <row r="97" spans="1:21" x14ac:dyDescent="0.25">
      <c r="A97" s="98">
        <v>95</v>
      </c>
      <c r="B97" s="34">
        <v>11339</v>
      </c>
      <c r="C97" s="7"/>
      <c r="D97" s="34">
        <v>2205</v>
      </c>
      <c r="E97" s="41">
        <f t="shared" si="11"/>
        <v>1105</v>
      </c>
      <c r="F97" s="41">
        <f t="shared" si="12"/>
        <v>370</v>
      </c>
      <c r="G97" s="41">
        <f t="shared" si="13"/>
        <v>95</v>
      </c>
      <c r="H97" s="7">
        <f t="shared" si="14"/>
        <v>20</v>
      </c>
      <c r="I97" s="34">
        <f t="shared" si="20"/>
        <v>4190</v>
      </c>
      <c r="J97" s="41">
        <f t="shared" si="20"/>
        <v>2100</v>
      </c>
      <c r="K97" s="41">
        <f t="shared" si="20"/>
        <v>703</v>
      </c>
      <c r="L97" s="41">
        <f t="shared" si="20"/>
        <v>181</v>
      </c>
      <c r="M97" s="7">
        <f t="shared" si="20"/>
        <v>38</v>
      </c>
      <c r="N97" s="257"/>
      <c r="O97" s="35">
        <f t="shared" si="15"/>
        <v>2959</v>
      </c>
      <c r="P97" s="35">
        <f t="shared" si="16"/>
        <v>0</v>
      </c>
      <c r="Q97" s="35">
        <f t="shared" si="17"/>
        <v>3643</v>
      </c>
      <c r="R97" s="35">
        <f t="shared" si="18"/>
        <v>3984</v>
      </c>
      <c r="S97" s="35">
        <f t="shared" si="19"/>
        <v>4127</v>
      </c>
      <c r="T97" s="255"/>
      <c r="U97" s="67">
        <f>IF(B97=C97,0,IF(S97&lt;&gt;"-",(S97)/Přehled!$A$1,0))</f>
        <v>9.8261904761904759</v>
      </c>
    </row>
    <row r="98" spans="1:21" x14ac:dyDescent="0.25">
      <c r="A98" s="98">
        <v>96</v>
      </c>
      <c r="B98" s="34">
        <v>11622</v>
      </c>
      <c r="C98" s="7"/>
      <c r="D98" s="34">
        <v>2230</v>
      </c>
      <c r="E98" s="41">
        <f t="shared" si="11"/>
        <v>1115</v>
      </c>
      <c r="F98" s="41">
        <f t="shared" si="12"/>
        <v>370</v>
      </c>
      <c r="G98" s="41">
        <f t="shared" si="13"/>
        <v>95</v>
      </c>
      <c r="H98" s="7">
        <f t="shared" si="14"/>
        <v>20</v>
      </c>
      <c r="I98" s="34">
        <f t="shared" si="20"/>
        <v>4237</v>
      </c>
      <c r="J98" s="41">
        <f t="shared" si="20"/>
        <v>2119</v>
      </c>
      <c r="K98" s="41">
        <f t="shared" si="20"/>
        <v>703</v>
      </c>
      <c r="L98" s="41">
        <f t="shared" si="20"/>
        <v>181</v>
      </c>
      <c r="M98" s="7">
        <f t="shared" si="20"/>
        <v>38</v>
      </c>
      <c r="N98" s="257"/>
      <c r="O98" s="35">
        <f t="shared" si="15"/>
        <v>3148</v>
      </c>
      <c r="P98" s="35">
        <f t="shared" si="16"/>
        <v>0</v>
      </c>
      <c r="Q98" s="35">
        <f t="shared" si="17"/>
        <v>3860</v>
      </c>
      <c r="R98" s="35">
        <f t="shared" si="18"/>
        <v>4201</v>
      </c>
      <c r="S98" s="35">
        <f t="shared" si="19"/>
        <v>4344</v>
      </c>
      <c r="T98" s="255"/>
      <c r="U98" s="67">
        <f>IF(B98=C98,0,IF(S98&lt;&gt;"-",(S98)/Přehled!$A$1,0))</f>
        <v>10.342857142857143</v>
      </c>
    </row>
    <row r="99" spans="1:21" x14ac:dyDescent="0.25">
      <c r="A99" s="98">
        <v>97</v>
      </c>
      <c r="B99" s="34">
        <v>11913</v>
      </c>
      <c r="C99" s="7"/>
      <c r="D99" s="34">
        <v>2260</v>
      </c>
      <c r="E99" s="41">
        <f t="shared" si="11"/>
        <v>1130</v>
      </c>
      <c r="F99" s="41">
        <f t="shared" si="12"/>
        <v>375</v>
      </c>
      <c r="G99" s="41">
        <f t="shared" si="13"/>
        <v>95</v>
      </c>
      <c r="H99" s="7">
        <f t="shared" si="14"/>
        <v>20</v>
      </c>
      <c r="I99" s="34">
        <f t="shared" si="20"/>
        <v>4294</v>
      </c>
      <c r="J99" s="41">
        <f t="shared" si="20"/>
        <v>2147</v>
      </c>
      <c r="K99" s="41">
        <f t="shared" si="20"/>
        <v>713</v>
      </c>
      <c r="L99" s="41">
        <f t="shared" si="20"/>
        <v>181</v>
      </c>
      <c r="M99" s="7">
        <f t="shared" si="20"/>
        <v>38</v>
      </c>
      <c r="N99" s="257"/>
      <c r="O99" s="35">
        <f t="shared" si="15"/>
        <v>3325</v>
      </c>
      <c r="P99" s="35">
        <f t="shared" si="16"/>
        <v>0</v>
      </c>
      <c r="Q99" s="35">
        <f t="shared" si="17"/>
        <v>4046</v>
      </c>
      <c r="R99" s="35">
        <f t="shared" si="18"/>
        <v>4397</v>
      </c>
      <c r="S99" s="35">
        <f t="shared" si="19"/>
        <v>4540</v>
      </c>
      <c r="T99" s="255"/>
      <c r="U99" s="67">
        <f>IF(B99=C99,0,IF(S99&lt;&gt;"-",(S99)/Přehled!$A$1,0))</f>
        <v>10.80952380952381</v>
      </c>
    </row>
    <row r="100" spans="1:21" x14ac:dyDescent="0.25">
      <c r="A100" s="98">
        <v>98</v>
      </c>
      <c r="B100" s="34">
        <v>12210</v>
      </c>
      <c r="C100" s="7"/>
      <c r="D100" s="34">
        <v>2290</v>
      </c>
      <c r="E100" s="41">
        <f t="shared" si="11"/>
        <v>1145</v>
      </c>
      <c r="F100" s="41">
        <f t="shared" si="12"/>
        <v>380</v>
      </c>
      <c r="G100" s="41">
        <f t="shared" si="13"/>
        <v>95</v>
      </c>
      <c r="H100" s="7">
        <f t="shared" si="14"/>
        <v>20</v>
      </c>
      <c r="I100" s="34">
        <f t="shared" si="20"/>
        <v>4351</v>
      </c>
      <c r="J100" s="41">
        <f t="shared" si="20"/>
        <v>2176</v>
      </c>
      <c r="K100" s="41">
        <f t="shared" si="20"/>
        <v>722</v>
      </c>
      <c r="L100" s="41">
        <f t="shared" si="20"/>
        <v>181</v>
      </c>
      <c r="M100" s="7">
        <f t="shared" si="20"/>
        <v>38</v>
      </c>
      <c r="N100" s="257"/>
      <c r="O100" s="35">
        <f t="shared" si="15"/>
        <v>3508</v>
      </c>
      <c r="P100" s="35">
        <f t="shared" si="16"/>
        <v>0</v>
      </c>
      <c r="Q100" s="35">
        <f t="shared" si="17"/>
        <v>4239</v>
      </c>
      <c r="R100" s="35">
        <f t="shared" si="18"/>
        <v>4599</v>
      </c>
      <c r="S100" s="35">
        <f t="shared" si="19"/>
        <v>4742</v>
      </c>
      <c r="T100" s="255"/>
      <c r="U100" s="67">
        <f>IF(B100=C100,0,IF(S100&lt;&gt;"-",(S100)/Přehled!$A$1,0))</f>
        <v>11.290476190476191</v>
      </c>
    </row>
    <row r="101" spans="1:21" x14ac:dyDescent="0.25">
      <c r="A101" s="98">
        <v>99</v>
      </c>
      <c r="B101" s="34">
        <v>12516</v>
      </c>
      <c r="C101" s="7"/>
      <c r="D101" s="34">
        <v>2315</v>
      </c>
      <c r="E101" s="41">
        <f t="shared" si="11"/>
        <v>1160</v>
      </c>
      <c r="F101" s="41">
        <f t="shared" si="12"/>
        <v>385</v>
      </c>
      <c r="G101" s="41">
        <f t="shared" si="13"/>
        <v>95</v>
      </c>
      <c r="H101" s="7">
        <f t="shared" si="14"/>
        <v>20</v>
      </c>
      <c r="I101" s="34">
        <f t="shared" si="20"/>
        <v>4399</v>
      </c>
      <c r="J101" s="41">
        <f t="shared" si="20"/>
        <v>2204</v>
      </c>
      <c r="K101" s="41">
        <f t="shared" si="20"/>
        <v>732</v>
      </c>
      <c r="L101" s="41">
        <f t="shared" si="20"/>
        <v>181</v>
      </c>
      <c r="M101" s="7">
        <f t="shared" si="20"/>
        <v>38</v>
      </c>
      <c r="N101" s="257"/>
      <c r="O101" s="35">
        <f t="shared" si="15"/>
        <v>3718</v>
      </c>
      <c r="P101" s="35">
        <f t="shared" si="16"/>
        <v>0</v>
      </c>
      <c r="Q101" s="35">
        <f t="shared" si="17"/>
        <v>4449</v>
      </c>
      <c r="R101" s="35">
        <f t="shared" si="18"/>
        <v>4819</v>
      </c>
      <c r="S101" s="35">
        <f t="shared" si="19"/>
        <v>4962</v>
      </c>
      <c r="T101" s="255"/>
      <c r="U101" s="67">
        <f>IF(B101=C101,0,IF(S101&lt;&gt;"-",(S101)/Přehled!$A$1,0))</f>
        <v>11.814285714285715</v>
      </c>
    </row>
    <row r="102" spans="1:21" x14ac:dyDescent="0.25">
      <c r="A102" s="98">
        <v>100</v>
      </c>
      <c r="B102" s="34">
        <v>12829</v>
      </c>
      <c r="C102" s="7"/>
      <c r="D102" s="34">
        <v>2345</v>
      </c>
      <c r="E102" s="41">
        <f t="shared" si="11"/>
        <v>1175</v>
      </c>
      <c r="F102" s="41">
        <f t="shared" si="12"/>
        <v>390</v>
      </c>
      <c r="G102" s="41">
        <f t="shared" si="13"/>
        <v>100</v>
      </c>
      <c r="H102" s="7">
        <f t="shared" si="14"/>
        <v>20</v>
      </c>
      <c r="I102" s="34">
        <f t="shared" si="20"/>
        <v>4456</v>
      </c>
      <c r="J102" s="41">
        <f t="shared" si="20"/>
        <v>2233</v>
      </c>
      <c r="K102" s="41">
        <f t="shared" si="20"/>
        <v>741</v>
      </c>
      <c r="L102" s="41">
        <f t="shared" si="20"/>
        <v>190</v>
      </c>
      <c r="M102" s="7">
        <f t="shared" si="20"/>
        <v>38</v>
      </c>
      <c r="N102" s="257"/>
      <c r="O102" s="83">
        <f t="shared" si="15"/>
        <v>3917</v>
      </c>
      <c r="P102" s="83">
        <f t="shared" si="16"/>
        <v>0</v>
      </c>
      <c r="Q102" s="83">
        <f t="shared" si="17"/>
        <v>4658</v>
      </c>
      <c r="R102" s="83">
        <f t="shared" si="18"/>
        <v>5019</v>
      </c>
      <c r="S102" s="83">
        <f t="shared" si="19"/>
        <v>5171</v>
      </c>
      <c r="T102" s="256"/>
      <c r="U102" s="67">
        <f>IF(B102=C102,0,IF(S102&lt;&gt;"-",(S102)/Přehled!$A$1,0))</f>
        <v>12.311904761904762</v>
      </c>
    </row>
    <row r="103" spans="1:21" x14ac:dyDescent="0.25">
      <c r="A103" s="98">
        <v>101</v>
      </c>
      <c r="B103" s="34">
        <v>13149</v>
      </c>
      <c r="C103" s="396"/>
      <c r="D103" s="34">
        <v>2375</v>
      </c>
      <c r="E103" s="41">
        <f t="shared" si="11"/>
        <v>1190</v>
      </c>
      <c r="F103" s="41">
        <f t="shared" si="12"/>
        <v>395</v>
      </c>
      <c r="G103" s="41">
        <f t="shared" si="13"/>
        <v>100</v>
      </c>
      <c r="H103" s="7">
        <f t="shared" si="14"/>
        <v>20</v>
      </c>
      <c r="I103" s="34">
        <f t="shared" si="20"/>
        <v>4513</v>
      </c>
      <c r="J103" s="41">
        <f t="shared" si="20"/>
        <v>2261</v>
      </c>
      <c r="K103" s="41">
        <f t="shared" si="20"/>
        <v>751</v>
      </c>
      <c r="L103" s="41">
        <f t="shared" si="20"/>
        <v>190</v>
      </c>
      <c r="M103" s="7">
        <f t="shared" si="20"/>
        <v>38</v>
      </c>
      <c r="O103" s="83">
        <f t="shared" si="15"/>
        <v>4123</v>
      </c>
      <c r="P103" s="83">
        <f t="shared" si="16"/>
        <v>0</v>
      </c>
      <c r="Q103" s="83">
        <f t="shared" si="17"/>
        <v>4873</v>
      </c>
      <c r="R103" s="83">
        <f t="shared" si="18"/>
        <v>5244</v>
      </c>
      <c r="S103" s="83">
        <f t="shared" si="19"/>
        <v>5396</v>
      </c>
      <c r="U103" s="67">
        <f>IF(B103=C103,0,IF(S103&lt;&gt;"-",(S103)/Přehled!$A$1,0))</f>
        <v>12.847619047619048</v>
      </c>
    </row>
    <row r="104" spans="1:21" x14ac:dyDescent="0.25">
      <c r="A104" s="98">
        <v>102</v>
      </c>
      <c r="B104" s="34">
        <v>13478</v>
      </c>
      <c r="C104" s="7"/>
      <c r="D104" s="34">
        <v>2400</v>
      </c>
      <c r="E104" s="41">
        <f t="shared" si="11"/>
        <v>1200</v>
      </c>
      <c r="F104" s="41">
        <f t="shared" si="12"/>
        <v>400</v>
      </c>
      <c r="G104" s="41">
        <f t="shared" si="13"/>
        <v>100</v>
      </c>
      <c r="H104" s="7">
        <f t="shared" si="14"/>
        <v>20</v>
      </c>
      <c r="I104" s="34">
        <f t="shared" si="20"/>
        <v>4560</v>
      </c>
      <c r="J104" s="41">
        <f t="shared" si="20"/>
        <v>2280</v>
      </c>
      <c r="K104" s="41">
        <f t="shared" si="20"/>
        <v>760</v>
      </c>
      <c r="L104" s="41">
        <f t="shared" si="20"/>
        <v>190</v>
      </c>
      <c r="M104" s="7">
        <f t="shared" si="20"/>
        <v>38</v>
      </c>
      <c r="N104" s="257"/>
      <c r="O104" s="35">
        <f t="shared" si="15"/>
        <v>4358</v>
      </c>
      <c r="P104" s="35">
        <f t="shared" si="16"/>
        <v>0</v>
      </c>
      <c r="Q104" s="35">
        <f t="shared" si="17"/>
        <v>5118</v>
      </c>
      <c r="R104" s="35">
        <f t="shared" si="18"/>
        <v>5498</v>
      </c>
      <c r="S104" s="35">
        <f t="shared" si="19"/>
        <v>5650</v>
      </c>
      <c r="T104" s="255"/>
      <c r="U104" s="67">
        <f>IF(B104=C104,0,IF(S104&lt;&gt;"-",(S104)/Přehled!$A$1,0))</f>
        <v>13.452380952380953</v>
      </c>
    </row>
    <row r="105" spans="1:21" x14ac:dyDescent="0.25">
      <c r="A105" s="98">
        <v>103</v>
      </c>
      <c r="B105" s="34">
        <v>13815</v>
      </c>
      <c r="C105" s="7"/>
      <c r="D105" s="34">
        <v>2430</v>
      </c>
      <c r="E105" s="41">
        <f t="shared" si="11"/>
        <v>1215</v>
      </c>
      <c r="F105" s="41">
        <f t="shared" si="12"/>
        <v>405</v>
      </c>
      <c r="G105" s="41">
        <f t="shared" si="13"/>
        <v>100</v>
      </c>
      <c r="H105" s="7">
        <f t="shared" si="14"/>
        <v>20</v>
      </c>
      <c r="I105" s="34">
        <f t="shared" ref="I105:M153" si="21">ROUNDUP(D105*1.9,0)</f>
        <v>4617</v>
      </c>
      <c r="J105" s="41">
        <f t="shared" si="21"/>
        <v>2309</v>
      </c>
      <c r="K105" s="41">
        <f t="shared" si="21"/>
        <v>770</v>
      </c>
      <c r="L105" s="41">
        <f t="shared" si="21"/>
        <v>190</v>
      </c>
      <c r="M105" s="7">
        <f t="shared" si="21"/>
        <v>38</v>
      </c>
      <c r="N105" s="257"/>
      <c r="O105" s="35">
        <f t="shared" si="15"/>
        <v>4581</v>
      </c>
      <c r="P105" s="35">
        <f t="shared" si="16"/>
        <v>0</v>
      </c>
      <c r="Q105" s="35">
        <f t="shared" si="17"/>
        <v>5349</v>
      </c>
      <c r="R105" s="35">
        <f t="shared" si="18"/>
        <v>5739</v>
      </c>
      <c r="S105" s="35">
        <f t="shared" si="19"/>
        <v>5891</v>
      </c>
      <c r="T105" s="255"/>
      <c r="U105" s="67">
        <f>IF(B105=C105,0,IF(S105&lt;&gt;"-",(S105)/Přehled!$A$1,0))</f>
        <v>14.026190476190477</v>
      </c>
    </row>
    <row r="106" spans="1:21" x14ac:dyDescent="0.25">
      <c r="A106" s="98">
        <v>104</v>
      </c>
      <c r="B106" s="34">
        <v>14160</v>
      </c>
      <c r="C106" s="7"/>
      <c r="D106" s="34">
        <v>2460</v>
      </c>
      <c r="E106" s="41">
        <f t="shared" si="11"/>
        <v>1230</v>
      </c>
      <c r="F106" s="41">
        <f t="shared" si="12"/>
        <v>410</v>
      </c>
      <c r="G106" s="41">
        <f t="shared" si="13"/>
        <v>105</v>
      </c>
      <c r="H106" s="7">
        <f t="shared" si="14"/>
        <v>20</v>
      </c>
      <c r="I106" s="34">
        <f t="shared" si="21"/>
        <v>4674</v>
      </c>
      <c r="J106" s="41">
        <f t="shared" si="21"/>
        <v>2337</v>
      </c>
      <c r="K106" s="41">
        <f t="shared" si="21"/>
        <v>779</v>
      </c>
      <c r="L106" s="41">
        <f t="shared" si="21"/>
        <v>200</v>
      </c>
      <c r="M106" s="7">
        <f t="shared" si="21"/>
        <v>38</v>
      </c>
      <c r="N106" s="257"/>
      <c r="O106" s="35">
        <f t="shared" si="15"/>
        <v>4812</v>
      </c>
      <c r="P106" s="35">
        <f t="shared" si="16"/>
        <v>0</v>
      </c>
      <c r="Q106" s="35">
        <f t="shared" si="17"/>
        <v>5591</v>
      </c>
      <c r="R106" s="35">
        <f t="shared" si="18"/>
        <v>5970</v>
      </c>
      <c r="S106" s="35">
        <f t="shared" si="19"/>
        <v>6132</v>
      </c>
      <c r="T106" s="255"/>
      <c r="U106" s="67">
        <f>IF(B106=C106,0,IF(S106&lt;&gt;"-",(S106)/Přehled!$A$1,0))</f>
        <v>14.6</v>
      </c>
    </row>
    <row r="107" spans="1:21" x14ac:dyDescent="0.25">
      <c r="A107" s="98">
        <v>105</v>
      </c>
      <c r="B107" s="34">
        <v>14514</v>
      </c>
      <c r="C107" s="7"/>
      <c r="D107" s="34">
        <v>2485</v>
      </c>
      <c r="E107" s="41">
        <f t="shared" si="11"/>
        <v>1245</v>
      </c>
      <c r="F107" s="41">
        <f t="shared" si="12"/>
        <v>415</v>
      </c>
      <c r="G107" s="41">
        <f t="shared" si="13"/>
        <v>105</v>
      </c>
      <c r="H107" s="7">
        <f t="shared" si="14"/>
        <v>20</v>
      </c>
      <c r="I107" s="34">
        <f t="shared" si="21"/>
        <v>4722</v>
      </c>
      <c r="J107" s="41">
        <f t="shared" si="21"/>
        <v>2366</v>
      </c>
      <c r="K107" s="41">
        <f t="shared" si="21"/>
        <v>789</v>
      </c>
      <c r="L107" s="41">
        <f t="shared" si="21"/>
        <v>200</v>
      </c>
      <c r="M107" s="7">
        <f t="shared" si="21"/>
        <v>38</v>
      </c>
      <c r="N107" s="257"/>
      <c r="O107" s="35">
        <f t="shared" si="15"/>
        <v>5070</v>
      </c>
      <c r="P107" s="35">
        <f t="shared" si="16"/>
        <v>0</v>
      </c>
      <c r="Q107" s="35">
        <f t="shared" si="17"/>
        <v>5848</v>
      </c>
      <c r="R107" s="35">
        <f t="shared" si="18"/>
        <v>6237</v>
      </c>
      <c r="S107" s="35">
        <f t="shared" si="19"/>
        <v>6399</v>
      </c>
      <c r="T107" s="255"/>
      <c r="U107" s="67">
        <f>IF(B107=C107,0,IF(S107&lt;&gt;"-",(S107)/Přehled!$A$1,0))</f>
        <v>15.235714285714286</v>
      </c>
    </row>
    <row r="108" spans="1:21" x14ac:dyDescent="0.25">
      <c r="A108" s="98">
        <v>106</v>
      </c>
      <c r="B108" s="34">
        <v>14877</v>
      </c>
      <c r="C108" s="7"/>
      <c r="D108" s="34">
        <v>2515</v>
      </c>
      <c r="E108" s="41">
        <f t="shared" si="11"/>
        <v>1260</v>
      </c>
      <c r="F108" s="41">
        <f t="shared" si="12"/>
        <v>420</v>
      </c>
      <c r="G108" s="41">
        <f t="shared" si="13"/>
        <v>105</v>
      </c>
      <c r="H108" s="7">
        <f t="shared" si="14"/>
        <v>20</v>
      </c>
      <c r="I108" s="34">
        <f t="shared" si="21"/>
        <v>4779</v>
      </c>
      <c r="J108" s="41">
        <f t="shared" si="21"/>
        <v>2394</v>
      </c>
      <c r="K108" s="41">
        <f t="shared" si="21"/>
        <v>798</v>
      </c>
      <c r="L108" s="41">
        <f t="shared" si="21"/>
        <v>200</v>
      </c>
      <c r="M108" s="7">
        <f t="shared" si="21"/>
        <v>38</v>
      </c>
      <c r="N108" s="257"/>
      <c r="O108" s="35">
        <f t="shared" si="15"/>
        <v>5319</v>
      </c>
      <c r="P108" s="35">
        <f t="shared" si="16"/>
        <v>0</v>
      </c>
      <c r="Q108" s="35">
        <f t="shared" si="17"/>
        <v>6108</v>
      </c>
      <c r="R108" s="35">
        <f t="shared" si="18"/>
        <v>6506</v>
      </c>
      <c r="S108" s="35">
        <f t="shared" si="19"/>
        <v>6668</v>
      </c>
      <c r="T108" s="255"/>
      <c r="U108" s="67">
        <f>IF(B108=C108,0,IF(S108&lt;&gt;"-",(S108)/Přehled!$A$1,0))</f>
        <v>15.876190476190477</v>
      </c>
    </row>
    <row r="109" spans="1:21" x14ac:dyDescent="0.25">
      <c r="A109" s="98">
        <v>107</v>
      </c>
      <c r="B109" s="34">
        <v>15249</v>
      </c>
      <c r="C109" s="7"/>
      <c r="D109" s="34">
        <v>2545</v>
      </c>
      <c r="E109" s="41">
        <f t="shared" si="11"/>
        <v>1275</v>
      </c>
      <c r="F109" s="41">
        <f t="shared" si="12"/>
        <v>425</v>
      </c>
      <c r="G109" s="41">
        <f t="shared" si="13"/>
        <v>105</v>
      </c>
      <c r="H109" s="7">
        <f t="shared" si="14"/>
        <v>20</v>
      </c>
      <c r="I109" s="34">
        <f t="shared" si="21"/>
        <v>4836</v>
      </c>
      <c r="J109" s="41">
        <f t="shared" si="21"/>
        <v>2423</v>
      </c>
      <c r="K109" s="41">
        <f t="shared" si="21"/>
        <v>808</v>
      </c>
      <c r="L109" s="41">
        <f t="shared" si="21"/>
        <v>200</v>
      </c>
      <c r="M109" s="7">
        <f t="shared" si="21"/>
        <v>38</v>
      </c>
      <c r="N109" s="257"/>
      <c r="O109" s="35">
        <f t="shared" si="15"/>
        <v>5577</v>
      </c>
      <c r="P109" s="35">
        <f t="shared" si="16"/>
        <v>0</v>
      </c>
      <c r="Q109" s="35">
        <f t="shared" si="17"/>
        <v>6374</v>
      </c>
      <c r="R109" s="35">
        <f t="shared" si="18"/>
        <v>6782</v>
      </c>
      <c r="S109" s="35">
        <f t="shared" si="19"/>
        <v>6944</v>
      </c>
      <c r="T109" s="255"/>
      <c r="U109" s="67">
        <f>IF(B109=C109,0,IF(S109&lt;&gt;"-",(S109)/Přehled!$A$1,0))</f>
        <v>16.533333333333335</v>
      </c>
    </row>
    <row r="110" spans="1:21" x14ac:dyDescent="0.25">
      <c r="A110" s="98">
        <v>108</v>
      </c>
      <c r="B110" s="34">
        <v>15630</v>
      </c>
      <c r="C110" s="7"/>
      <c r="D110" s="34">
        <v>2570</v>
      </c>
      <c r="E110" s="41">
        <f t="shared" si="11"/>
        <v>1285</v>
      </c>
      <c r="F110" s="41">
        <f t="shared" si="12"/>
        <v>430</v>
      </c>
      <c r="G110" s="41">
        <f t="shared" si="13"/>
        <v>110</v>
      </c>
      <c r="H110" s="7">
        <f t="shared" si="14"/>
        <v>20</v>
      </c>
      <c r="I110" s="34">
        <f t="shared" si="21"/>
        <v>4883</v>
      </c>
      <c r="J110" s="41">
        <f t="shared" si="21"/>
        <v>2442</v>
      </c>
      <c r="K110" s="41">
        <f t="shared" si="21"/>
        <v>817</v>
      </c>
      <c r="L110" s="41">
        <f t="shared" si="21"/>
        <v>209</v>
      </c>
      <c r="M110" s="7">
        <f t="shared" si="21"/>
        <v>38</v>
      </c>
      <c r="N110" s="257"/>
      <c r="O110" s="35">
        <f t="shared" si="15"/>
        <v>5864</v>
      </c>
      <c r="P110" s="35">
        <f t="shared" si="16"/>
        <v>0</v>
      </c>
      <c r="Q110" s="35">
        <f t="shared" si="17"/>
        <v>6671</v>
      </c>
      <c r="R110" s="35">
        <f t="shared" si="18"/>
        <v>7070</v>
      </c>
      <c r="S110" s="35">
        <f t="shared" si="19"/>
        <v>7241</v>
      </c>
      <c r="T110" s="255"/>
      <c r="U110" s="67">
        <f>IF(B110=C110,0,IF(S110&lt;&gt;"-",(S110)/Přehled!$A$1,0))</f>
        <v>17.240476190476191</v>
      </c>
    </row>
    <row r="111" spans="1:21" x14ac:dyDescent="0.25">
      <c r="A111" s="98">
        <v>109</v>
      </c>
      <c r="B111" s="34">
        <v>16021</v>
      </c>
      <c r="C111" s="7"/>
      <c r="D111" s="34">
        <v>2600</v>
      </c>
      <c r="E111" s="41">
        <f t="shared" si="11"/>
        <v>1300</v>
      </c>
      <c r="F111" s="41">
        <f t="shared" si="12"/>
        <v>435</v>
      </c>
      <c r="G111" s="41">
        <f t="shared" si="13"/>
        <v>110</v>
      </c>
      <c r="H111" s="7">
        <f t="shared" si="14"/>
        <v>20</v>
      </c>
      <c r="I111" s="34">
        <f t="shared" si="21"/>
        <v>4940</v>
      </c>
      <c r="J111" s="41">
        <f t="shared" si="21"/>
        <v>2470</v>
      </c>
      <c r="K111" s="41">
        <f t="shared" si="21"/>
        <v>827</v>
      </c>
      <c r="L111" s="41">
        <f t="shared" si="21"/>
        <v>209</v>
      </c>
      <c r="M111" s="7">
        <f t="shared" si="21"/>
        <v>38</v>
      </c>
      <c r="N111" s="257"/>
      <c r="O111" s="35">
        <f t="shared" si="15"/>
        <v>6141</v>
      </c>
      <c r="P111" s="35">
        <f t="shared" si="16"/>
        <v>0</v>
      </c>
      <c r="Q111" s="35">
        <f t="shared" si="17"/>
        <v>6957</v>
      </c>
      <c r="R111" s="35">
        <f t="shared" si="18"/>
        <v>7366</v>
      </c>
      <c r="S111" s="35">
        <f t="shared" si="19"/>
        <v>7537</v>
      </c>
      <c r="T111" s="255"/>
      <c r="U111" s="67">
        <f>IF(B111=C111,0,IF(S111&lt;&gt;"-",(S111)/Přehled!$A$1,0))</f>
        <v>17.945238095238096</v>
      </c>
    </row>
    <row r="112" spans="1:21" x14ac:dyDescent="0.25">
      <c r="A112" s="98">
        <v>110</v>
      </c>
      <c r="B112" s="34">
        <v>16422</v>
      </c>
      <c r="C112" s="7"/>
      <c r="D112" s="34">
        <v>2630</v>
      </c>
      <c r="E112" s="41">
        <f t="shared" si="11"/>
        <v>1315</v>
      </c>
      <c r="F112" s="41">
        <f t="shared" si="12"/>
        <v>440</v>
      </c>
      <c r="G112" s="41">
        <f t="shared" si="13"/>
        <v>110</v>
      </c>
      <c r="H112" s="7">
        <f t="shared" si="14"/>
        <v>20</v>
      </c>
      <c r="I112" s="34">
        <f t="shared" si="21"/>
        <v>4997</v>
      </c>
      <c r="J112" s="41">
        <f t="shared" si="21"/>
        <v>2499</v>
      </c>
      <c r="K112" s="41">
        <f t="shared" si="21"/>
        <v>836</v>
      </c>
      <c r="L112" s="41">
        <f t="shared" si="21"/>
        <v>209</v>
      </c>
      <c r="M112" s="7">
        <f t="shared" si="21"/>
        <v>38</v>
      </c>
      <c r="N112" s="257"/>
      <c r="O112" s="83">
        <f t="shared" si="15"/>
        <v>6428</v>
      </c>
      <c r="P112" s="83">
        <f t="shared" si="16"/>
        <v>0</v>
      </c>
      <c r="Q112" s="83">
        <f t="shared" si="17"/>
        <v>7254</v>
      </c>
      <c r="R112" s="83">
        <f t="shared" si="18"/>
        <v>7672</v>
      </c>
      <c r="S112" s="83">
        <f t="shared" si="19"/>
        <v>7843</v>
      </c>
      <c r="T112" s="256"/>
      <c r="U112" s="67">
        <f>IF(B112=C112,0,IF(S112&lt;&gt;"-",(S112)/Přehled!$A$1,0))</f>
        <v>18.673809523809524</v>
      </c>
    </row>
    <row r="113" spans="1:21" x14ac:dyDescent="0.25">
      <c r="A113" s="98">
        <v>111</v>
      </c>
      <c r="B113" s="34">
        <v>16832</v>
      </c>
      <c r="C113" s="396"/>
      <c r="D113" s="34">
        <v>2660</v>
      </c>
      <c r="E113" s="41">
        <f t="shared" si="11"/>
        <v>1330</v>
      </c>
      <c r="F113" s="41">
        <f t="shared" si="12"/>
        <v>445</v>
      </c>
      <c r="G113" s="41">
        <f t="shared" si="13"/>
        <v>110</v>
      </c>
      <c r="H113" s="7">
        <f t="shared" si="14"/>
        <v>20</v>
      </c>
      <c r="I113" s="34">
        <f t="shared" si="21"/>
        <v>5054</v>
      </c>
      <c r="J113" s="41">
        <f t="shared" si="21"/>
        <v>2527</v>
      </c>
      <c r="K113" s="41">
        <f t="shared" si="21"/>
        <v>846</v>
      </c>
      <c r="L113" s="41">
        <f t="shared" si="21"/>
        <v>209</v>
      </c>
      <c r="M113" s="7">
        <f t="shared" si="21"/>
        <v>38</v>
      </c>
      <c r="O113" s="83">
        <f t="shared" si="15"/>
        <v>6724</v>
      </c>
      <c r="P113" s="83">
        <f t="shared" si="16"/>
        <v>0</v>
      </c>
      <c r="Q113" s="83">
        <f t="shared" si="17"/>
        <v>7559</v>
      </c>
      <c r="R113" s="83">
        <f t="shared" si="18"/>
        <v>7987</v>
      </c>
      <c r="S113" s="83">
        <f t="shared" si="19"/>
        <v>8158</v>
      </c>
      <c r="U113" s="67">
        <f>IF(B113=C113,0,IF(S113&lt;&gt;"-",(S113)/Přehled!$A$1,0))</f>
        <v>19.423809523809524</v>
      </c>
    </row>
    <row r="114" spans="1:21" x14ac:dyDescent="0.25">
      <c r="A114" s="98">
        <v>112</v>
      </c>
      <c r="B114" s="34">
        <v>17253</v>
      </c>
      <c r="C114" s="7"/>
      <c r="D114" s="34">
        <v>2690</v>
      </c>
      <c r="E114" s="41">
        <f t="shared" si="11"/>
        <v>1345</v>
      </c>
      <c r="F114" s="41">
        <f t="shared" si="12"/>
        <v>450</v>
      </c>
      <c r="G114" s="41">
        <f t="shared" si="13"/>
        <v>115</v>
      </c>
      <c r="H114" s="7">
        <f t="shared" si="14"/>
        <v>25</v>
      </c>
      <c r="I114" s="34">
        <f t="shared" si="21"/>
        <v>5111</v>
      </c>
      <c r="J114" s="41">
        <f t="shared" si="21"/>
        <v>2556</v>
      </c>
      <c r="K114" s="41">
        <f t="shared" si="21"/>
        <v>855</v>
      </c>
      <c r="L114" s="41">
        <f t="shared" si="21"/>
        <v>219</v>
      </c>
      <c r="M114" s="7">
        <f t="shared" si="21"/>
        <v>48</v>
      </c>
      <c r="N114" s="257"/>
      <c r="O114" s="35">
        <f t="shared" si="15"/>
        <v>7031</v>
      </c>
      <c r="P114" s="35">
        <f t="shared" si="16"/>
        <v>0</v>
      </c>
      <c r="Q114" s="35">
        <f t="shared" si="17"/>
        <v>7876</v>
      </c>
      <c r="R114" s="35">
        <f t="shared" si="18"/>
        <v>8293</v>
      </c>
      <c r="S114" s="35">
        <f t="shared" si="19"/>
        <v>8464</v>
      </c>
      <c r="T114" s="255"/>
      <c r="U114" s="67">
        <f>IF(B114=C114,0,IF(S114&lt;&gt;"-",(S114)/Přehled!$A$1,0))</f>
        <v>20.152380952380952</v>
      </c>
    </row>
    <row r="115" spans="1:21" x14ac:dyDescent="0.25">
      <c r="A115" s="98">
        <v>113</v>
      </c>
      <c r="B115" s="34">
        <v>17684</v>
      </c>
      <c r="C115" s="7"/>
      <c r="D115" s="34">
        <v>2715</v>
      </c>
      <c r="E115" s="41">
        <f t="shared" si="11"/>
        <v>1360</v>
      </c>
      <c r="F115" s="41">
        <f t="shared" si="12"/>
        <v>455</v>
      </c>
      <c r="G115" s="41">
        <f t="shared" si="13"/>
        <v>115</v>
      </c>
      <c r="H115" s="7">
        <f t="shared" si="14"/>
        <v>25</v>
      </c>
      <c r="I115" s="34">
        <f t="shared" si="21"/>
        <v>5159</v>
      </c>
      <c r="J115" s="41">
        <f t="shared" si="21"/>
        <v>2584</v>
      </c>
      <c r="K115" s="41">
        <f t="shared" si="21"/>
        <v>865</v>
      </c>
      <c r="L115" s="41">
        <f t="shared" si="21"/>
        <v>219</v>
      </c>
      <c r="M115" s="7">
        <f t="shared" si="21"/>
        <v>48</v>
      </c>
      <c r="N115" s="257"/>
      <c r="O115" s="35">
        <f t="shared" si="15"/>
        <v>7366</v>
      </c>
      <c r="P115" s="35">
        <f t="shared" si="16"/>
        <v>0</v>
      </c>
      <c r="Q115" s="35">
        <f t="shared" si="17"/>
        <v>8211</v>
      </c>
      <c r="R115" s="35">
        <f t="shared" si="18"/>
        <v>8638</v>
      </c>
      <c r="S115" s="35">
        <f t="shared" si="19"/>
        <v>8809</v>
      </c>
      <c r="T115" s="255"/>
      <c r="U115" s="67">
        <f>IF(B115=C115,0,IF(S115&lt;&gt;"-",(S115)/Přehled!$A$1,0))</f>
        <v>20.973809523809525</v>
      </c>
    </row>
    <row r="116" spans="1:21" x14ac:dyDescent="0.25">
      <c r="A116" s="98">
        <v>114</v>
      </c>
      <c r="B116" s="34">
        <v>18126</v>
      </c>
      <c r="C116" s="7"/>
      <c r="D116" s="34">
        <v>2745</v>
      </c>
      <c r="E116" s="41">
        <f t="shared" si="11"/>
        <v>1375</v>
      </c>
      <c r="F116" s="41">
        <f t="shared" si="12"/>
        <v>460</v>
      </c>
      <c r="G116" s="41">
        <f t="shared" si="13"/>
        <v>115</v>
      </c>
      <c r="H116" s="7">
        <f t="shared" si="14"/>
        <v>25</v>
      </c>
      <c r="I116" s="34">
        <f t="shared" si="21"/>
        <v>5216</v>
      </c>
      <c r="J116" s="41">
        <f t="shared" si="21"/>
        <v>2613</v>
      </c>
      <c r="K116" s="41">
        <f t="shared" si="21"/>
        <v>874</v>
      </c>
      <c r="L116" s="41">
        <f t="shared" si="21"/>
        <v>219</v>
      </c>
      <c r="M116" s="7">
        <f t="shared" si="21"/>
        <v>48</v>
      </c>
      <c r="N116" s="257"/>
      <c r="O116" s="35">
        <f t="shared" si="15"/>
        <v>7694</v>
      </c>
      <c r="P116" s="35">
        <f t="shared" si="16"/>
        <v>0</v>
      </c>
      <c r="Q116" s="35">
        <f t="shared" si="17"/>
        <v>8549</v>
      </c>
      <c r="R116" s="35">
        <f t="shared" si="18"/>
        <v>8985</v>
      </c>
      <c r="S116" s="35">
        <f t="shared" si="19"/>
        <v>9156</v>
      </c>
      <c r="T116" s="255"/>
      <c r="U116" s="67">
        <f>IF(B116=C116,0,IF(S116&lt;&gt;"-",(S116)/Přehled!$A$1,0))</f>
        <v>21.8</v>
      </c>
    </row>
    <row r="117" spans="1:21" x14ac:dyDescent="0.25">
      <c r="A117" s="98">
        <v>115</v>
      </c>
      <c r="B117" s="34">
        <v>18579</v>
      </c>
      <c r="C117" s="7"/>
      <c r="D117" s="34">
        <v>2775</v>
      </c>
      <c r="E117" s="41">
        <f t="shared" si="11"/>
        <v>1390</v>
      </c>
      <c r="F117" s="41">
        <f t="shared" si="12"/>
        <v>465</v>
      </c>
      <c r="G117" s="41">
        <f t="shared" si="13"/>
        <v>115</v>
      </c>
      <c r="H117" s="7">
        <f t="shared" si="14"/>
        <v>25</v>
      </c>
      <c r="I117" s="34">
        <f t="shared" si="21"/>
        <v>5273</v>
      </c>
      <c r="J117" s="41">
        <f t="shared" si="21"/>
        <v>2641</v>
      </c>
      <c r="K117" s="41">
        <f t="shared" si="21"/>
        <v>884</v>
      </c>
      <c r="L117" s="41">
        <f t="shared" si="21"/>
        <v>219</v>
      </c>
      <c r="M117" s="7">
        <f t="shared" si="21"/>
        <v>48</v>
      </c>
      <c r="N117" s="257"/>
      <c r="O117" s="35">
        <f t="shared" si="15"/>
        <v>8033</v>
      </c>
      <c r="P117" s="35">
        <f t="shared" si="16"/>
        <v>0</v>
      </c>
      <c r="Q117" s="35">
        <f t="shared" si="17"/>
        <v>8897</v>
      </c>
      <c r="R117" s="35">
        <f t="shared" si="18"/>
        <v>9343</v>
      </c>
      <c r="S117" s="35">
        <f t="shared" si="19"/>
        <v>9514</v>
      </c>
      <c r="T117" s="255"/>
      <c r="U117" s="67">
        <f>IF(B117=C117,0,IF(S117&lt;&gt;"-",(S117)/Přehled!$A$1,0))</f>
        <v>22.652380952380952</v>
      </c>
    </row>
    <row r="118" spans="1:21" x14ac:dyDescent="0.25">
      <c r="A118" s="98">
        <v>116</v>
      </c>
      <c r="B118" s="34">
        <v>19044</v>
      </c>
      <c r="C118" s="7"/>
      <c r="D118" s="34">
        <v>2805</v>
      </c>
      <c r="E118" s="41">
        <f t="shared" si="11"/>
        <v>1405</v>
      </c>
      <c r="F118" s="41">
        <f t="shared" si="12"/>
        <v>470</v>
      </c>
      <c r="G118" s="41">
        <f t="shared" si="13"/>
        <v>120</v>
      </c>
      <c r="H118" s="7">
        <f t="shared" si="14"/>
        <v>25</v>
      </c>
      <c r="I118" s="34">
        <f t="shared" si="21"/>
        <v>5330</v>
      </c>
      <c r="J118" s="41">
        <f t="shared" si="21"/>
        <v>2670</v>
      </c>
      <c r="K118" s="41">
        <f t="shared" si="21"/>
        <v>893</v>
      </c>
      <c r="L118" s="41">
        <f t="shared" si="21"/>
        <v>228</v>
      </c>
      <c r="M118" s="7">
        <f t="shared" si="21"/>
        <v>48</v>
      </c>
      <c r="N118" s="257"/>
      <c r="O118" s="35">
        <f t="shared" si="15"/>
        <v>8384</v>
      </c>
      <c r="P118" s="35">
        <f t="shared" si="16"/>
        <v>0</v>
      </c>
      <c r="Q118" s="35">
        <f t="shared" si="17"/>
        <v>9258</v>
      </c>
      <c r="R118" s="35">
        <f t="shared" si="18"/>
        <v>9695</v>
      </c>
      <c r="S118" s="35">
        <f t="shared" si="19"/>
        <v>9875</v>
      </c>
      <c r="T118" s="255"/>
      <c r="U118" s="67">
        <f>IF(B118=C118,0,IF(S118&lt;&gt;"-",(S118)/Přehled!$A$1,0))</f>
        <v>23.511904761904763</v>
      </c>
    </row>
    <row r="119" spans="1:21" x14ac:dyDescent="0.25">
      <c r="A119" s="98">
        <v>117</v>
      </c>
      <c r="B119" s="34">
        <v>19520</v>
      </c>
      <c r="C119" s="7"/>
      <c r="D119" s="34">
        <v>2830</v>
      </c>
      <c r="E119" s="41">
        <f t="shared" si="11"/>
        <v>1415</v>
      </c>
      <c r="F119" s="41">
        <f t="shared" si="12"/>
        <v>470</v>
      </c>
      <c r="G119" s="41">
        <f t="shared" si="13"/>
        <v>120</v>
      </c>
      <c r="H119" s="7">
        <f t="shared" si="14"/>
        <v>25</v>
      </c>
      <c r="I119" s="34">
        <f t="shared" si="21"/>
        <v>5377</v>
      </c>
      <c r="J119" s="41">
        <f t="shared" si="21"/>
        <v>2689</v>
      </c>
      <c r="K119" s="41">
        <f t="shared" si="21"/>
        <v>893</v>
      </c>
      <c r="L119" s="41">
        <f t="shared" si="21"/>
        <v>228</v>
      </c>
      <c r="M119" s="7">
        <f t="shared" si="21"/>
        <v>48</v>
      </c>
      <c r="N119" s="257"/>
      <c r="O119" s="35">
        <f t="shared" si="15"/>
        <v>8766</v>
      </c>
      <c r="P119" s="35">
        <f t="shared" si="16"/>
        <v>0</v>
      </c>
      <c r="Q119" s="35">
        <f t="shared" si="17"/>
        <v>9668</v>
      </c>
      <c r="R119" s="35">
        <f t="shared" si="18"/>
        <v>10105</v>
      </c>
      <c r="S119" s="35">
        <f t="shared" si="19"/>
        <v>10285</v>
      </c>
      <c r="T119" s="255"/>
      <c r="U119" s="67">
        <f>IF(B119=C119,0,IF(S119&lt;&gt;"-",(S119)/Přehled!$A$1,0))</f>
        <v>24.488095238095237</v>
      </c>
    </row>
    <row r="120" spans="1:21" x14ac:dyDescent="0.25">
      <c r="A120" s="98">
        <v>118</v>
      </c>
      <c r="B120" s="34">
        <v>20008</v>
      </c>
      <c r="C120" s="7"/>
      <c r="D120" s="34">
        <v>2860</v>
      </c>
      <c r="E120" s="41">
        <f t="shared" si="11"/>
        <v>1430</v>
      </c>
      <c r="F120" s="41">
        <f t="shared" si="12"/>
        <v>475</v>
      </c>
      <c r="G120" s="41">
        <f t="shared" si="13"/>
        <v>120</v>
      </c>
      <c r="H120" s="7">
        <f t="shared" si="14"/>
        <v>25</v>
      </c>
      <c r="I120" s="34">
        <f t="shared" si="21"/>
        <v>5434</v>
      </c>
      <c r="J120" s="41">
        <f t="shared" si="21"/>
        <v>2717</v>
      </c>
      <c r="K120" s="41">
        <f t="shared" si="21"/>
        <v>903</v>
      </c>
      <c r="L120" s="41">
        <f t="shared" si="21"/>
        <v>228</v>
      </c>
      <c r="M120" s="7">
        <f t="shared" si="21"/>
        <v>48</v>
      </c>
      <c r="N120" s="257"/>
      <c r="O120" s="35">
        <f t="shared" si="15"/>
        <v>9140</v>
      </c>
      <c r="P120" s="35">
        <f t="shared" si="16"/>
        <v>0</v>
      </c>
      <c r="Q120" s="35">
        <f t="shared" si="17"/>
        <v>10051</v>
      </c>
      <c r="R120" s="35">
        <f t="shared" si="18"/>
        <v>10498</v>
      </c>
      <c r="S120" s="35">
        <f t="shared" si="19"/>
        <v>10678</v>
      </c>
      <c r="T120" s="255"/>
      <c r="U120" s="67">
        <f>IF(B120=C120,0,IF(S120&lt;&gt;"-",(S120)/Přehled!$A$1,0))</f>
        <v>25.423809523809524</v>
      </c>
    </row>
    <row r="121" spans="1:21" x14ac:dyDescent="0.25">
      <c r="A121" s="98">
        <v>119</v>
      </c>
      <c r="B121" s="34">
        <v>20508</v>
      </c>
      <c r="C121" s="7"/>
      <c r="D121" s="34">
        <v>2890</v>
      </c>
      <c r="E121" s="41">
        <f t="shared" si="11"/>
        <v>1445</v>
      </c>
      <c r="F121" s="41">
        <f t="shared" si="12"/>
        <v>480</v>
      </c>
      <c r="G121" s="41">
        <f t="shared" si="13"/>
        <v>120</v>
      </c>
      <c r="H121" s="7">
        <f t="shared" si="14"/>
        <v>25</v>
      </c>
      <c r="I121" s="34">
        <f t="shared" si="21"/>
        <v>5491</v>
      </c>
      <c r="J121" s="41">
        <f t="shared" si="21"/>
        <v>2746</v>
      </c>
      <c r="K121" s="41">
        <f t="shared" si="21"/>
        <v>912</v>
      </c>
      <c r="L121" s="41">
        <f t="shared" si="21"/>
        <v>228</v>
      </c>
      <c r="M121" s="7">
        <f t="shared" si="21"/>
        <v>48</v>
      </c>
      <c r="N121" s="257"/>
      <c r="O121" s="83">
        <f t="shared" si="15"/>
        <v>9526</v>
      </c>
      <c r="P121" s="83">
        <f t="shared" si="16"/>
        <v>0</v>
      </c>
      <c r="Q121" s="83">
        <f t="shared" si="17"/>
        <v>10447</v>
      </c>
      <c r="R121" s="83">
        <f t="shared" si="18"/>
        <v>10903</v>
      </c>
      <c r="S121" s="83">
        <f t="shared" si="19"/>
        <v>11083</v>
      </c>
      <c r="T121" s="256"/>
      <c r="U121" s="67">
        <f>IF(B121=C121,0,IF(S121&lt;&gt;"-",(S121)/Přehled!$A$1,0))</f>
        <v>26.388095238095239</v>
      </c>
    </row>
    <row r="122" spans="1:21" x14ac:dyDescent="0.25">
      <c r="A122" s="98">
        <v>120</v>
      </c>
      <c r="B122" s="34">
        <v>21021</v>
      </c>
      <c r="C122" s="396"/>
      <c r="D122" s="34">
        <v>2920</v>
      </c>
      <c r="E122" s="41">
        <f t="shared" si="11"/>
        <v>1460</v>
      </c>
      <c r="F122" s="41">
        <f t="shared" si="12"/>
        <v>485</v>
      </c>
      <c r="G122" s="41">
        <f t="shared" si="13"/>
        <v>120</v>
      </c>
      <c r="H122" s="7">
        <f t="shared" si="14"/>
        <v>25</v>
      </c>
      <c r="I122" s="34">
        <f t="shared" si="21"/>
        <v>5548</v>
      </c>
      <c r="J122" s="41">
        <f t="shared" si="21"/>
        <v>2774</v>
      </c>
      <c r="K122" s="41">
        <f t="shared" si="21"/>
        <v>922</v>
      </c>
      <c r="L122" s="41">
        <f t="shared" si="21"/>
        <v>228</v>
      </c>
      <c r="M122" s="7">
        <f t="shared" si="21"/>
        <v>48</v>
      </c>
      <c r="O122" s="83">
        <f t="shared" si="15"/>
        <v>9925</v>
      </c>
      <c r="P122" s="83">
        <f t="shared" si="16"/>
        <v>0</v>
      </c>
      <c r="Q122" s="83">
        <f t="shared" si="17"/>
        <v>10855</v>
      </c>
      <c r="R122" s="83">
        <f t="shared" si="18"/>
        <v>11321</v>
      </c>
      <c r="S122" s="83">
        <f t="shared" si="19"/>
        <v>11501</v>
      </c>
      <c r="U122" s="67">
        <f>IF(B122=C122,0,IF(S122&lt;&gt;"-",(S122)/Přehled!$A$1,0))</f>
        <v>27.383333333333333</v>
      </c>
    </row>
    <row r="123" spans="1:21" x14ac:dyDescent="0.25">
      <c r="A123" s="98">
        <v>121</v>
      </c>
      <c r="B123" s="34">
        <v>21546</v>
      </c>
      <c r="C123" s="7"/>
      <c r="D123" s="34">
        <v>2950</v>
      </c>
      <c r="E123" s="41">
        <f t="shared" si="11"/>
        <v>1475</v>
      </c>
      <c r="F123" s="41">
        <f t="shared" si="12"/>
        <v>490</v>
      </c>
      <c r="G123" s="41">
        <f t="shared" si="13"/>
        <v>125</v>
      </c>
      <c r="H123" s="7">
        <f t="shared" si="14"/>
        <v>25</v>
      </c>
      <c r="I123" s="34">
        <f t="shared" si="21"/>
        <v>5605</v>
      </c>
      <c r="J123" s="41">
        <f t="shared" si="21"/>
        <v>2803</v>
      </c>
      <c r="K123" s="41">
        <f t="shared" si="21"/>
        <v>931</v>
      </c>
      <c r="L123" s="41">
        <f t="shared" si="21"/>
        <v>238</v>
      </c>
      <c r="M123" s="7">
        <f t="shared" si="21"/>
        <v>48</v>
      </c>
      <c r="N123" s="257"/>
      <c r="O123" s="35">
        <f t="shared" si="15"/>
        <v>10336</v>
      </c>
      <c r="P123" s="35">
        <f t="shared" si="16"/>
        <v>0</v>
      </c>
      <c r="Q123" s="35">
        <f t="shared" si="17"/>
        <v>11276</v>
      </c>
      <c r="R123" s="35">
        <f t="shared" si="18"/>
        <v>11731</v>
      </c>
      <c r="S123" s="35">
        <f t="shared" si="19"/>
        <v>11921</v>
      </c>
      <c r="T123" s="255"/>
      <c r="U123" s="67">
        <f>IF(B123=C123,0,IF(S123&lt;&gt;"-",(S123)/Přehled!$A$1,0))</f>
        <v>28.383333333333333</v>
      </c>
    </row>
    <row r="124" spans="1:21" x14ac:dyDescent="0.25">
      <c r="A124" s="98">
        <v>122</v>
      </c>
      <c r="B124" s="34">
        <v>22085</v>
      </c>
      <c r="C124" s="7"/>
      <c r="D124" s="34">
        <v>2980</v>
      </c>
      <c r="E124" s="41">
        <f t="shared" si="11"/>
        <v>1490</v>
      </c>
      <c r="F124" s="41">
        <f t="shared" si="12"/>
        <v>495</v>
      </c>
      <c r="G124" s="41">
        <f t="shared" si="13"/>
        <v>125</v>
      </c>
      <c r="H124" s="7">
        <f t="shared" si="14"/>
        <v>25</v>
      </c>
      <c r="I124" s="34">
        <f t="shared" si="21"/>
        <v>5662</v>
      </c>
      <c r="J124" s="41">
        <f t="shared" si="21"/>
        <v>2831</v>
      </c>
      <c r="K124" s="41">
        <f t="shared" si="21"/>
        <v>941</v>
      </c>
      <c r="L124" s="41">
        <f t="shared" si="21"/>
        <v>238</v>
      </c>
      <c r="M124" s="7">
        <f t="shared" si="21"/>
        <v>48</v>
      </c>
      <c r="N124" s="257"/>
      <c r="O124" s="35">
        <f t="shared" si="15"/>
        <v>10761</v>
      </c>
      <c r="P124" s="35">
        <f t="shared" si="16"/>
        <v>0</v>
      </c>
      <c r="Q124" s="35">
        <f t="shared" si="17"/>
        <v>11710</v>
      </c>
      <c r="R124" s="35">
        <f t="shared" si="18"/>
        <v>12175</v>
      </c>
      <c r="S124" s="35">
        <f t="shared" si="19"/>
        <v>12365</v>
      </c>
      <c r="T124" s="255"/>
      <c r="U124" s="67">
        <f>IF(B124=C124,0,IF(S124&lt;&gt;"-",(S124)/Přehled!$A$1,0))</f>
        <v>29.44047619047619</v>
      </c>
    </row>
    <row r="125" spans="1:21" x14ac:dyDescent="0.25">
      <c r="A125" s="98">
        <v>123</v>
      </c>
      <c r="B125" s="34">
        <v>22637</v>
      </c>
      <c r="C125" s="7"/>
      <c r="D125" s="34">
        <v>3010</v>
      </c>
      <c r="E125" s="41">
        <f t="shared" si="11"/>
        <v>1505</v>
      </c>
      <c r="F125" s="41">
        <f t="shared" si="12"/>
        <v>500</v>
      </c>
      <c r="G125" s="41">
        <f t="shared" si="13"/>
        <v>125</v>
      </c>
      <c r="H125" s="7">
        <f t="shared" si="14"/>
        <v>25</v>
      </c>
      <c r="I125" s="34">
        <f t="shared" si="21"/>
        <v>5719</v>
      </c>
      <c r="J125" s="41">
        <f t="shared" si="21"/>
        <v>2860</v>
      </c>
      <c r="K125" s="41">
        <f t="shared" si="21"/>
        <v>950</v>
      </c>
      <c r="L125" s="41">
        <f t="shared" si="21"/>
        <v>238</v>
      </c>
      <c r="M125" s="7">
        <f t="shared" si="21"/>
        <v>48</v>
      </c>
      <c r="N125" s="257"/>
      <c r="O125" s="35">
        <f t="shared" si="15"/>
        <v>11199</v>
      </c>
      <c r="P125" s="35">
        <f t="shared" si="16"/>
        <v>0</v>
      </c>
      <c r="Q125" s="35">
        <f t="shared" si="17"/>
        <v>12158</v>
      </c>
      <c r="R125" s="35">
        <f t="shared" si="18"/>
        <v>12632</v>
      </c>
      <c r="S125" s="35">
        <f t="shared" si="19"/>
        <v>12822</v>
      </c>
      <c r="T125" s="255"/>
      <c r="U125" s="67">
        <f>IF(B125=C125,0,IF(S125&lt;&gt;"-",(S125)/Přehled!$A$1,0))</f>
        <v>30.528571428571428</v>
      </c>
    </row>
    <row r="126" spans="1:21" x14ac:dyDescent="0.25">
      <c r="A126" s="98">
        <v>124</v>
      </c>
      <c r="B126" s="34">
        <v>23203</v>
      </c>
      <c r="C126" s="7"/>
      <c r="D126" s="34">
        <v>3040</v>
      </c>
      <c r="E126" s="41">
        <f t="shared" si="11"/>
        <v>1520</v>
      </c>
      <c r="F126" s="41">
        <f t="shared" si="12"/>
        <v>505</v>
      </c>
      <c r="G126" s="41">
        <f t="shared" si="13"/>
        <v>125</v>
      </c>
      <c r="H126" s="7">
        <f t="shared" si="14"/>
        <v>25</v>
      </c>
      <c r="I126" s="34">
        <f t="shared" si="21"/>
        <v>5776</v>
      </c>
      <c r="J126" s="41">
        <f t="shared" si="21"/>
        <v>2888</v>
      </c>
      <c r="K126" s="41">
        <f t="shared" si="21"/>
        <v>960</v>
      </c>
      <c r="L126" s="41">
        <f t="shared" si="21"/>
        <v>238</v>
      </c>
      <c r="M126" s="7">
        <f t="shared" si="21"/>
        <v>48</v>
      </c>
      <c r="N126" s="257"/>
      <c r="O126" s="35">
        <f t="shared" si="15"/>
        <v>11651</v>
      </c>
      <c r="P126" s="35">
        <f t="shared" si="16"/>
        <v>0</v>
      </c>
      <c r="Q126" s="35">
        <f t="shared" si="17"/>
        <v>12619</v>
      </c>
      <c r="R126" s="35">
        <f t="shared" si="18"/>
        <v>13103</v>
      </c>
      <c r="S126" s="35">
        <f t="shared" si="19"/>
        <v>13293</v>
      </c>
      <c r="T126" s="255"/>
      <c r="U126" s="67">
        <f>IF(B126=C126,0,IF(S126&lt;&gt;"-",(S126)/Přehled!$A$1,0))</f>
        <v>31.65</v>
      </c>
    </row>
    <row r="127" spans="1:21" x14ac:dyDescent="0.25">
      <c r="A127" s="98">
        <v>125</v>
      </c>
      <c r="B127" s="34">
        <v>23783</v>
      </c>
      <c r="C127" s="7"/>
      <c r="D127" s="34">
        <v>3065</v>
      </c>
      <c r="E127" s="41">
        <f t="shared" si="11"/>
        <v>1535</v>
      </c>
      <c r="F127" s="41">
        <f t="shared" si="12"/>
        <v>510</v>
      </c>
      <c r="G127" s="41">
        <f t="shared" si="13"/>
        <v>130</v>
      </c>
      <c r="H127" s="7">
        <f t="shared" si="14"/>
        <v>25</v>
      </c>
      <c r="I127" s="34">
        <f t="shared" si="21"/>
        <v>5824</v>
      </c>
      <c r="J127" s="41">
        <f t="shared" si="21"/>
        <v>2917</v>
      </c>
      <c r="K127" s="41">
        <f t="shared" si="21"/>
        <v>969</v>
      </c>
      <c r="L127" s="41">
        <f t="shared" si="21"/>
        <v>247</v>
      </c>
      <c r="M127" s="7">
        <f t="shared" si="21"/>
        <v>48</v>
      </c>
      <c r="N127" s="257"/>
      <c r="O127" s="35">
        <f t="shared" si="15"/>
        <v>12135</v>
      </c>
      <c r="P127" s="35">
        <f t="shared" si="16"/>
        <v>0</v>
      </c>
      <c r="Q127" s="35">
        <f t="shared" si="17"/>
        <v>13104</v>
      </c>
      <c r="R127" s="35">
        <f t="shared" si="18"/>
        <v>13579</v>
      </c>
      <c r="S127" s="35">
        <f t="shared" si="19"/>
        <v>13778</v>
      </c>
      <c r="T127" s="255"/>
      <c r="U127" s="67">
        <f>IF(B127=C127,0,IF(S127&lt;&gt;"-",(S127)/Přehled!$A$1,0))</f>
        <v>32.804761904761904</v>
      </c>
    </row>
    <row r="128" spans="1:21" x14ac:dyDescent="0.25">
      <c r="A128" s="98">
        <v>126</v>
      </c>
      <c r="B128" s="34">
        <v>24378</v>
      </c>
      <c r="C128" s="7"/>
      <c r="D128" s="34">
        <v>3095</v>
      </c>
      <c r="E128" s="41">
        <f t="shared" si="11"/>
        <v>1550</v>
      </c>
      <c r="F128" s="41">
        <f t="shared" si="12"/>
        <v>515</v>
      </c>
      <c r="G128" s="41">
        <f t="shared" si="13"/>
        <v>130</v>
      </c>
      <c r="H128" s="7">
        <f t="shared" si="14"/>
        <v>25</v>
      </c>
      <c r="I128" s="34">
        <f t="shared" si="21"/>
        <v>5881</v>
      </c>
      <c r="J128" s="41">
        <f t="shared" si="21"/>
        <v>2945</v>
      </c>
      <c r="K128" s="41">
        <f t="shared" si="21"/>
        <v>979</v>
      </c>
      <c r="L128" s="41">
        <f t="shared" si="21"/>
        <v>247</v>
      </c>
      <c r="M128" s="7">
        <f t="shared" si="21"/>
        <v>48</v>
      </c>
      <c r="N128" s="257"/>
      <c r="O128" s="35">
        <f t="shared" si="15"/>
        <v>12616</v>
      </c>
      <c r="P128" s="35">
        <f t="shared" si="16"/>
        <v>0</v>
      </c>
      <c r="Q128" s="35">
        <f t="shared" si="17"/>
        <v>13594</v>
      </c>
      <c r="R128" s="35">
        <f t="shared" si="18"/>
        <v>14079</v>
      </c>
      <c r="S128" s="35">
        <f t="shared" si="19"/>
        <v>14278</v>
      </c>
      <c r="T128" s="255"/>
      <c r="U128" s="67">
        <f>IF(B128=C128,0,IF(S128&lt;&gt;"-",(S128)/Přehled!$A$1,0))</f>
        <v>33.995238095238093</v>
      </c>
    </row>
    <row r="129" spans="1:21" x14ac:dyDescent="0.25">
      <c r="A129" s="98">
        <v>127</v>
      </c>
      <c r="B129" s="34">
        <v>24987</v>
      </c>
      <c r="C129" s="7"/>
      <c r="D129" s="34">
        <v>3125</v>
      </c>
      <c r="E129" s="41">
        <f t="shared" si="11"/>
        <v>1565</v>
      </c>
      <c r="F129" s="41">
        <f t="shared" si="12"/>
        <v>520</v>
      </c>
      <c r="G129" s="41">
        <f t="shared" si="13"/>
        <v>130</v>
      </c>
      <c r="H129" s="7">
        <f t="shared" si="14"/>
        <v>25</v>
      </c>
      <c r="I129" s="34">
        <f t="shared" si="21"/>
        <v>5938</v>
      </c>
      <c r="J129" s="41">
        <f t="shared" si="21"/>
        <v>2974</v>
      </c>
      <c r="K129" s="41">
        <f t="shared" si="21"/>
        <v>988</v>
      </c>
      <c r="L129" s="41">
        <f t="shared" si="21"/>
        <v>247</v>
      </c>
      <c r="M129" s="7">
        <f t="shared" si="21"/>
        <v>48</v>
      </c>
      <c r="N129" s="257"/>
      <c r="O129" s="35">
        <f t="shared" si="15"/>
        <v>13111</v>
      </c>
      <c r="P129" s="35">
        <f t="shared" si="16"/>
        <v>0</v>
      </c>
      <c r="Q129" s="35">
        <f t="shared" si="17"/>
        <v>14099</v>
      </c>
      <c r="R129" s="35">
        <f t="shared" si="18"/>
        <v>14593</v>
      </c>
      <c r="S129" s="35">
        <f t="shared" si="19"/>
        <v>14792</v>
      </c>
      <c r="T129" s="255"/>
      <c r="U129" s="67">
        <f>IF(B129=C129,0,IF(S129&lt;&gt;"-",(S129)/Přehled!$A$1,0))</f>
        <v>35.219047619047622</v>
      </c>
    </row>
    <row r="130" spans="1:21" x14ac:dyDescent="0.25">
      <c r="A130" s="98">
        <v>128</v>
      </c>
      <c r="B130" s="34">
        <v>25612</v>
      </c>
      <c r="C130" s="7"/>
      <c r="D130" s="34">
        <v>3155</v>
      </c>
      <c r="E130" s="41">
        <f t="shared" si="11"/>
        <v>1580</v>
      </c>
      <c r="F130" s="41">
        <f t="shared" si="12"/>
        <v>525</v>
      </c>
      <c r="G130" s="41">
        <f t="shared" si="13"/>
        <v>130</v>
      </c>
      <c r="H130" s="7">
        <f t="shared" si="14"/>
        <v>25</v>
      </c>
      <c r="I130" s="34">
        <f t="shared" si="21"/>
        <v>5995</v>
      </c>
      <c r="J130" s="41">
        <f t="shared" si="21"/>
        <v>3002</v>
      </c>
      <c r="K130" s="41">
        <f t="shared" si="21"/>
        <v>998</v>
      </c>
      <c r="L130" s="41">
        <f t="shared" si="21"/>
        <v>247</v>
      </c>
      <c r="M130" s="7">
        <f t="shared" si="21"/>
        <v>48</v>
      </c>
      <c r="N130" s="257"/>
      <c r="O130" s="35">
        <f t="shared" si="15"/>
        <v>13622</v>
      </c>
      <c r="P130" s="35">
        <f t="shared" si="16"/>
        <v>0</v>
      </c>
      <c r="Q130" s="35">
        <f t="shared" si="17"/>
        <v>14619</v>
      </c>
      <c r="R130" s="35">
        <f t="shared" si="18"/>
        <v>15123</v>
      </c>
      <c r="S130" s="35">
        <f t="shared" si="19"/>
        <v>15322</v>
      </c>
      <c r="T130" s="255"/>
      <c r="U130" s="67">
        <f>IF(B130=C130,0,IF(S130&lt;&gt;"-",(S130)/Přehled!$A$1,0))</f>
        <v>36.480952380952381</v>
      </c>
    </row>
    <row r="131" spans="1:21" x14ac:dyDescent="0.25">
      <c r="A131" s="98">
        <v>129</v>
      </c>
      <c r="B131" s="34">
        <v>26252</v>
      </c>
      <c r="C131" s="7"/>
      <c r="D131" s="34">
        <v>3185</v>
      </c>
      <c r="E131" s="41">
        <f t="shared" ref="E131:E153" si="22">ROUND((D131/2)/5,0)*5</f>
        <v>1595</v>
      </c>
      <c r="F131" s="41">
        <f t="shared" ref="F131:F153" si="23">ROUND((E131/3)/5,0)*5</f>
        <v>530</v>
      </c>
      <c r="G131" s="41">
        <f t="shared" ref="G131:G153" si="24">ROUND((F131/4)/5,0)*5</f>
        <v>135</v>
      </c>
      <c r="H131" s="7">
        <f t="shared" ref="H131:H153" si="25">ROUND((G131/5)/5,0)*5</f>
        <v>25</v>
      </c>
      <c r="I131" s="34">
        <f t="shared" si="21"/>
        <v>6052</v>
      </c>
      <c r="J131" s="41">
        <f t="shared" si="21"/>
        <v>3031</v>
      </c>
      <c r="K131" s="41">
        <f t="shared" si="21"/>
        <v>1007</v>
      </c>
      <c r="L131" s="41">
        <f t="shared" si="21"/>
        <v>257</v>
      </c>
      <c r="M131" s="7">
        <f t="shared" si="21"/>
        <v>48</v>
      </c>
      <c r="N131" s="257"/>
      <c r="O131" s="83">
        <f t="shared" ref="O131:O153" si="26">IF((B131-I131)-I131&lt;=0,0,(B131-I131)-I131)</f>
        <v>14148</v>
      </c>
      <c r="P131" s="83">
        <f t="shared" ref="P131:P153" si="27">IF((B131-I131-J131)-J131&lt;=O131,0,IF((B131-I131-J131)-J131&lt;=0,0,(B131-I131-J131)-J131))</f>
        <v>0</v>
      </c>
      <c r="Q131" s="83">
        <f t="shared" ref="Q131:Q153" si="28">IF((B131-I131-J131-K131)-K131&lt;=0,0,(B131-I131-J131-K131)-K131)</f>
        <v>15155</v>
      </c>
      <c r="R131" s="83">
        <f t="shared" ref="R131:R153" si="29">IF((B131-I131-J131-K131-L131)-L131&lt;=0,0,(B131-I131-J131-K131-L131)-L131)</f>
        <v>15648</v>
      </c>
      <c r="S131" s="83">
        <f t="shared" ref="S131:S153" si="30">IF(H131=0,IF((B131-I131-J131-K131-L131-M131)-M131&lt;=0,0,(B131-I131-J131-K131-L131-M131)-M131),IF((B131-I131-J131-K131-L131-M131)-M131&lt;=0,"-",(B131-I131-J131-K131-L131-M131)-M131+M131))</f>
        <v>15857</v>
      </c>
      <c r="T131" s="256"/>
      <c r="U131" s="67">
        <f>IF(B131=C131,0,IF(S131&lt;&gt;"-",(S131)/Přehled!$A$1,0))</f>
        <v>37.754761904761907</v>
      </c>
    </row>
    <row r="132" spans="1:21" x14ac:dyDescent="0.25">
      <c r="A132" s="98">
        <v>130</v>
      </c>
      <c r="B132" s="34">
        <v>26908</v>
      </c>
      <c r="C132" s="396"/>
      <c r="D132" s="34">
        <v>3215</v>
      </c>
      <c r="E132" s="41">
        <f t="shared" si="22"/>
        <v>1610</v>
      </c>
      <c r="F132" s="41">
        <f t="shared" si="23"/>
        <v>535</v>
      </c>
      <c r="G132" s="41">
        <f t="shared" si="24"/>
        <v>135</v>
      </c>
      <c r="H132" s="7">
        <f t="shared" si="25"/>
        <v>25</v>
      </c>
      <c r="I132" s="34">
        <f t="shared" si="21"/>
        <v>6109</v>
      </c>
      <c r="J132" s="41">
        <f t="shared" si="21"/>
        <v>3059</v>
      </c>
      <c r="K132" s="41">
        <f t="shared" si="21"/>
        <v>1017</v>
      </c>
      <c r="L132" s="41">
        <f t="shared" si="21"/>
        <v>257</v>
      </c>
      <c r="M132" s="7">
        <f t="shared" si="21"/>
        <v>48</v>
      </c>
      <c r="O132" s="83">
        <f t="shared" si="26"/>
        <v>14690</v>
      </c>
      <c r="P132" s="83">
        <f t="shared" si="27"/>
        <v>0</v>
      </c>
      <c r="Q132" s="83">
        <f t="shared" si="28"/>
        <v>15706</v>
      </c>
      <c r="R132" s="83">
        <f t="shared" si="29"/>
        <v>16209</v>
      </c>
      <c r="S132" s="83">
        <f t="shared" si="30"/>
        <v>16418</v>
      </c>
      <c r="U132" s="67">
        <f>IF(B132=C132,0,IF(S132&lt;&gt;"-",(S132)/Přehled!$A$1,0))</f>
        <v>39.090476190476188</v>
      </c>
    </row>
    <row r="133" spans="1:21" x14ac:dyDescent="0.25">
      <c r="A133" s="98">
        <v>131</v>
      </c>
      <c r="B133" s="34">
        <v>27581</v>
      </c>
      <c r="C133" s="396"/>
      <c r="D133" s="34">
        <v>3245</v>
      </c>
      <c r="E133" s="41">
        <f t="shared" si="22"/>
        <v>1625</v>
      </c>
      <c r="F133" s="41">
        <f t="shared" si="23"/>
        <v>540</v>
      </c>
      <c r="G133" s="41">
        <f t="shared" si="24"/>
        <v>135</v>
      </c>
      <c r="H133" s="7">
        <f t="shared" si="25"/>
        <v>25</v>
      </c>
      <c r="I133" s="34">
        <f t="shared" si="21"/>
        <v>6166</v>
      </c>
      <c r="J133" s="41">
        <f t="shared" si="21"/>
        <v>3088</v>
      </c>
      <c r="K133" s="41">
        <f t="shared" si="21"/>
        <v>1026</v>
      </c>
      <c r="L133" s="41">
        <f t="shared" si="21"/>
        <v>257</v>
      </c>
      <c r="M133" s="7">
        <f t="shared" si="21"/>
        <v>48</v>
      </c>
      <c r="O133" s="83">
        <f t="shared" si="26"/>
        <v>15249</v>
      </c>
      <c r="P133" s="83">
        <f t="shared" si="27"/>
        <v>0</v>
      </c>
      <c r="Q133" s="83">
        <f t="shared" si="28"/>
        <v>16275</v>
      </c>
      <c r="R133" s="83">
        <f t="shared" si="29"/>
        <v>16787</v>
      </c>
      <c r="S133" s="83">
        <f t="shared" si="30"/>
        <v>16996</v>
      </c>
      <c r="U133" s="67">
        <f>IF(B133=C133,0,IF(S133&lt;&gt;"-",(S133)/Přehled!$A$1,0))</f>
        <v>40.466666666666669</v>
      </c>
    </row>
    <row r="134" spans="1:21" x14ac:dyDescent="0.25">
      <c r="A134" s="98">
        <v>132</v>
      </c>
      <c r="B134" s="34">
        <v>28271</v>
      </c>
      <c r="C134" s="7"/>
      <c r="D134" s="34">
        <v>3275</v>
      </c>
      <c r="E134" s="41">
        <f t="shared" si="22"/>
        <v>1640</v>
      </c>
      <c r="F134" s="41">
        <f t="shared" si="23"/>
        <v>545</v>
      </c>
      <c r="G134" s="41">
        <f t="shared" si="24"/>
        <v>135</v>
      </c>
      <c r="H134" s="7">
        <f t="shared" si="25"/>
        <v>25</v>
      </c>
      <c r="I134" s="34">
        <f t="shared" si="21"/>
        <v>6223</v>
      </c>
      <c r="J134" s="41">
        <f t="shared" si="21"/>
        <v>3116</v>
      </c>
      <c r="K134" s="41">
        <f t="shared" si="21"/>
        <v>1036</v>
      </c>
      <c r="L134" s="41">
        <f t="shared" si="21"/>
        <v>257</v>
      </c>
      <c r="M134" s="7">
        <f t="shared" si="21"/>
        <v>48</v>
      </c>
      <c r="N134" s="257"/>
      <c r="O134" s="35">
        <f t="shared" si="26"/>
        <v>15825</v>
      </c>
      <c r="P134" s="35">
        <f t="shared" si="27"/>
        <v>0</v>
      </c>
      <c r="Q134" s="35">
        <f t="shared" si="28"/>
        <v>16860</v>
      </c>
      <c r="R134" s="35">
        <f t="shared" si="29"/>
        <v>17382</v>
      </c>
      <c r="S134" s="35">
        <f t="shared" si="30"/>
        <v>17591</v>
      </c>
      <c r="T134" s="255"/>
      <c r="U134" s="67">
        <f>IF(B134=C134,0,IF(S134&lt;&gt;"-",(S134)/Přehled!$A$1,0))</f>
        <v>41.883333333333333</v>
      </c>
    </row>
    <row r="135" spans="1:21" x14ac:dyDescent="0.25">
      <c r="A135" s="98">
        <v>133</v>
      </c>
      <c r="B135" s="34">
        <v>28977</v>
      </c>
      <c r="C135" s="7"/>
      <c r="D135" s="34">
        <v>3305</v>
      </c>
      <c r="E135" s="41">
        <f t="shared" si="22"/>
        <v>1655</v>
      </c>
      <c r="F135" s="41">
        <f t="shared" si="23"/>
        <v>550</v>
      </c>
      <c r="G135" s="41">
        <f t="shared" si="24"/>
        <v>140</v>
      </c>
      <c r="H135" s="7">
        <f t="shared" si="25"/>
        <v>30</v>
      </c>
      <c r="I135" s="34">
        <f t="shared" si="21"/>
        <v>6280</v>
      </c>
      <c r="J135" s="41">
        <f t="shared" si="21"/>
        <v>3145</v>
      </c>
      <c r="K135" s="41">
        <f t="shared" si="21"/>
        <v>1045</v>
      </c>
      <c r="L135" s="41">
        <f t="shared" si="21"/>
        <v>266</v>
      </c>
      <c r="M135" s="7">
        <f t="shared" si="21"/>
        <v>57</v>
      </c>
      <c r="N135" s="257"/>
      <c r="O135" s="35">
        <f t="shared" si="26"/>
        <v>16417</v>
      </c>
      <c r="P135" s="35">
        <f t="shared" si="27"/>
        <v>0</v>
      </c>
      <c r="Q135" s="35">
        <f t="shared" si="28"/>
        <v>17462</v>
      </c>
      <c r="R135" s="35">
        <f t="shared" si="29"/>
        <v>17975</v>
      </c>
      <c r="S135" s="35">
        <f t="shared" si="30"/>
        <v>18184</v>
      </c>
      <c r="T135" s="255"/>
      <c r="U135" s="67">
        <f>IF(B135=C135,0,IF(S135&lt;&gt;"-",(S135)/Přehled!$A$1,0))</f>
        <v>43.295238095238098</v>
      </c>
    </row>
    <row r="136" spans="1:21" x14ac:dyDescent="0.25">
      <c r="A136" s="98">
        <v>134</v>
      </c>
      <c r="B136" s="34">
        <v>29702</v>
      </c>
      <c r="C136" s="7"/>
      <c r="D136" s="34">
        <v>3335</v>
      </c>
      <c r="E136" s="41">
        <f t="shared" si="22"/>
        <v>1670</v>
      </c>
      <c r="F136" s="41">
        <f t="shared" si="23"/>
        <v>555</v>
      </c>
      <c r="G136" s="41">
        <f t="shared" si="24"/>
        <v>140</v>
      </c>
      <c r="H136" s="7">
        <f t="shared" si="25"/>
        <v>30</v>
      </c>
      <c r="I136" s="34">
        <f t="shared" si="21"/>
        <v>6337</v>
      </c>
      <c r="J136" s="41">
        <f t="shared" si="21"/>
        <v>3173</v>
      </c>
      <c r="K136" s="41">
        <f t="shared" si="21"/>
        <v>1055</v>
      </c>
      <c r="L136" s="41">
        <f t="shared" si="21"/>
        <v>266</v>
      </c>
      <c r="M136" s="7">
        <f t="shared" si="21"/>
        <v>57</v>
      </c>
      <c r="N136" s="257"/>
      <c r="O136" s="35">
        <f t="shared" si="26"/>
        <v>17028</v>
      </c>
      <c r="P136" s="35">
        <f t="shared" si="27"/>
        <v>0</v>
      </c>
      <c r="Q136" s="35">
        <f t="shared" si="28"/>
        <v>18082</v>
      </c>
      <c r="R136" s="35">
        <f t="shared" si="29"/>
        <v>18605</v>
      </c>
      <c r="S136" s="35">
        <f t="shared" si="30"/>
        <v>18814</v>
      </c>
      <c r="T136" s="255"/>
      <c r="U136" s="67">
        <f>IF(B136=C136,0,IF(S136&lt;&gt;"-",(S136)/Přehled!$A$1,0))</f>
        <v>44.795238095238098</v>
      </c>
    </row>
    <row r="137" spans="1:21" x14ac:dyDescent="0.25">
      <c r="A137" s="98">
        <v>135</v>
      </c>
      <c r="B137" s="34">
        <v>30444</v>
      </c>
      <c r="C137" s="7"/>
      <c r="D137" s="34">
        <v>3365</v>
      </c>
      <c r="E137" s="41">
        <f t="shared" si="22"/>
        <v>1685</v>
      </c>
      <c r="F137" s="41">
        <f t="shared" si="23"/>
        <v>560</v>
      </c>
      <c r="G137" s="41">
        <f t="shared" si="24"/>
        <v>140</v>
      </c>
      <c r="H137" s="7">
        <f t="shared" si="25"/>
        <v>30</v>
      </c>
      <c r="I137" s="34">
        <f t="shared" si="21"/>
        <v>6394</v>
      </c>
      <c r="J137" s="41">
        <f t="shared" si="21"/>
        <v>3202</v>
      </c>
      <c r="K137" s="41">
        <f t="shared" si="21"/>
        <v>1064</v>
      </c>
      <c r="L137" s="41">
        <f t="shared" si="21"/>
        <v>266</v>
      </c>
      <c r="M137" s="7">
        <f t="shared" si="21"/>
        <v>57</v>
      </c>
      <c r="N137" s="257"/>
      <c r="O137" s="35">
        <f t="shared" si="26"/>
        <v>17656</v>
      </c>
      <c r="P137" s="35">
        <f t="shared" si="27"/>
        <v>0</v>
      </c>
      <c r="Q137" s="35">
        <f t="shared" si="28"/>
        <v>18720</v>
      </c>
      <c r="R137" s="35">
        <f t="shared" si="29"/>
        <v>19252</v>
      </c>
      <c r="S137" s="35">
        <f t="shared" si="30"/>
        <v>19461</v>
      </c>
      <c r="T137" s="255"/>
      <c r="U137" s="67">
        <f>IF(B137=C137,0,IF(S137&lt;&gt;"-",(S137)/Přehled!$A$1,0))</f>
        <v>46.335714285714289</v>
      </c>
    </row>
    <row r="138" spans="1:21" x14ac:dyDescent="0.25">
      <c r="A138" s="98">
        <v>136</v>
      </c>
      <c r="B138" s="34">
        <v>31205</v>
      </c>
      <c r="C138" s="7"/>
      <c r="D138" s="34">
        <v>3395</v>
      </c>
      <c r="E138" s="41">
        <f t="shared" si="22"/>
        <v>1700</v>
      </c>
      <c r="F138" s="41">
        <f t="shared" si="23"/>
        <v>565</v>
      </c>
      <c r="G138" s="41">
        <f t="shared" si="24"/>
        <v>140</v>
      </c>
      <c r="H138" s="7">
        <f t="shared" si="25"/>
        <v>30</v>
      </c>
      <c r="I138" s="34">
        <f t="shared" si="21"/>
        <v>6451</v>
      </c>
      <c r="J138" s="41">
        <f t="shared" si="21"/>
        <v>3230</v>
      </c>
      <c r="K138" s="41">
        <f t="shared" si="21"/>
        <v>1074</v>
      </c>
      <c r="L138" s="41">
        <f t="shared" si="21"/>
        <v>266</v>
      </c>
      <c r="M138" s="7">
        <f t="shared" si="21"/>
        <v>57</v>
      </c>
      <c r="N138" s="257"/>
      <c r="O138" s="35">
        <f t="shared" si="26"/>
        <v>18303</v>
      </c>
      <c r="P138" s="35">
        <f t="shared" si="27"/>
        <v>0</v>
      </c>
      <c r="Q138" s="35">
        <f t="shared" si="28"/>
        <v>19376</v>
      </c>
      <c r="R138" s="35">
        <f t="shared" si="29"/>
        <v>19918</v>
      </c>
      <c r="S138" s="35">
        <f t="shared" si="30"/>
        <v>20127</v>
      </c>
      <c r="T138" s="255"/>
      <c r="U138" s="67">
        <f>IF(B138=C138,0,IF(S138&lt;&gt;"-",(S138)/Přehled!$A$1,0))</f>
        <v>47.921428571428571</v>
      </c>
    </row>
    <row r="139" spans="1:21" x14ac:dyDescent="0.25">
      <c r="A139" s="98">
        <v>137</v>
      </c>
      <c r="B139" s="34">
        <v>31985</v>
      </c>
      <c r="C139" s="7"/>
      <c r="D139" s="34">
        <v>3425</v>
      </c>
      <c r="E139" s="41">
        <f t="shared" si="22"/>
        <v>1715</v>
      </c>
      <c r="F139" s="41">
        <f t="shared" si="23"/>
        <v>570</v>
      </c>
      <c r="G139" s="41">
        <f t="shared" si="24"/>
        <v>145</v>
      </c>
      <c r="H139" s="7">
        <f t="shared" si="25"/>
        <v>30</v>
      </c>
      <c r="I139" s="34">
        <f t="shared" si="21"/>
        <v>6508</v>
      </c>
      <c r="J139" s="41">
        <f t="shared" si="21"/>
        <v>3259</v>
      </c>
      <c r="K139" s="41">
        <f t="shared" si="21"/>
        <v>1083</v>
      </c>
      <c r="L139" s="41">
        <f t="shared" si="21"/>
        <v>276</v>
      </c>
      <c r="M139" s="7">
        <f t="shared" si="21"/>
        <v>57</v>
      </c>
      <c r="N139" s="257"/>
      <c r="O139" s="35">
        <f t="shared" si="26"/>
        <v>18969</v>
      </c>
      <c r="P139" s="35">
        <f t="shared" si="27"/>
        <v>0</v>
      </c>
      <c r="Q139" s="35">
        <f t="shared" si="28"/>
        <v>20052</v>
      </c>
      <c r="R139" s="35">
        <f t="shared" si="29"/>
        <v>20583</v>
      </c>
      <c r="S139" s="35">
        <f t="shared" si="30"/>
        <v>20802</v>
      </c>
      <c r="T139" s="255"/>
      <c r="U139" s="67">
        <f>IF(B139=C139,0,IF(S139&lt;&gt;"-",(S139)/Přehled!$A$1,0))</f>
        <v>49.528571428571432</v>
      </c>
    </row>
    <row r="140" spans="1:21" x14ac:dyDescent="0.25">
      <c r="A140" s="98">
        <v>138</v>
      </c>
      <c r="B140" s="34">
        <v>32785</v>
      </c>
      <c r="C140" s="7"/>
      <c r="D140" s="34">
        <v>3455</v>
      </c>
      <c r="E140" s="41">
        <f t="shared" si="22"/>
        <v>1730</v>
      </c>
      <c r="F140" s="41">
        <f t="shared" si="23"/>
        <v>575</v>
      </c>
      <c r="G140" s="41">
        <f t="shared" si="24"/>
        <v>145</v>
      </c>
      <c r="H140" s="7">
        <f t="shared" si="25"/>
        <v>30</v>
      </c>
      <c r="I140" s="34">
        <f t="shared" si="21"/>
        <v>6565</v>
      </c>
      <c r="J140" s="41">
        <f t="shared" si="21"/>
        <v>3287</v>
      </c>
      <c r="K140" s="41">
        <f t="shared" si="21"/>
        <v>1093</v>
      </c>
      <c r="L140" s="41">
        <f t="shared" si="21"/>
        <v>276</v>
      </c>
      <c r="M140" s="7">
        <f t="shared" si="21"/>
        <v>57</v>
      </c>
      <c r="N140" s="257"/>
      <c r="O140" s="35">
        <f t="shared" si="26"/>
        <v>19655</v>
      </c>
      <c r="P140" s="35">
        <f t="shared" si="27"/>
        <v>0</v>
      </c>
      <c r="Q140" s="35">
        <f t="shared" si="28"/>
        <v>20747</v>
      </c>
      <c r="R140" s="35">
        <f t="shared" si="29"/>
        <v>21288</v>
      </c>
      <c r="S140" s="35">
        <f t="shared" si="30"/>
        <v>21507</v>
      </c>
      <c r="T140" s="255"/>
      <c r="U140" s="67">
        <f>IF(B140=C140,0,IF(S140&lt;&gt;"-",(S140)/Přehled!$A$1,0))</f>
        <v>51.207142857142856</v>
      </c>
    </row>
    <row r="141" spans="1:21" x14ac:dyDescent="0.25">
      <c r="A141" s="98">
        <v>139</v>
      </c>
      <c r="B141" s="34">
        <v>33605</v>
      </c>
      <c r="C141" s="7"/>
      <c r="D141" s="34">
        <v>3485</v>
      </c>
      <c r="E141" s="41">
        <f t="shared" si="22"/>
        <v>1745</v>
      </c>
      <c r="F141" s="41">
        <f t="shared" si="23"/>
        <v>580</v>
      </c>
      <c r="G141" s="41">
        <f t="shared" si="24"/>
        <v>145</v>
      </c>
      <c r="H141" s="7">
        <f t="shared" si="25"/>
        <v>30</v>
      </c>
      <c r="I141" s="34">
        <f t="shared" si="21"/>
        <v>6622</v>
      </c>
      <c r="J141" s="41">
        <f t="shared" si="21"/>
        <v>3316</v>
      </c>
      <c r="K141" s="41">
        <f t="shared" si="21"/>
        <v>1102</v>
      </c>
      <c r="L141" s="41">
        <f t="shared" si="21"/>
        <v>276</v>
      </c>
      <c r="M141" s="7">
        <f t="shared" si="21"/>
        <v>57</v>
      </c>
      <c r="N141" s="257"/>
      <c r="O141" s="83">
        <f t="shared" si="26"/>
        <v>20361</v>
      </c>
      <c r="P141" s="83">
        <f t="shared" si="27"/>
        <v>0</v>
      </c>
      <c r="Q141" s="83">
        <f t="shared" si="28"/>
        <v>21463</v>
      </c>
      <c r="R141" s="83">
        <f t="shared" si="29"/>
        <v>22013</v>
      </c>
      <c r="S141" s="83">
        <f t="shared" si="30"/>
        <v>22232</v>
      </c>
      <c r="T141" s="256"/>
      <c r="U141" s="67">
        <f>IF(B141=C141,0,IF(S141&lt;&gt;"-",(S141)/Přehled!$A$1,0))</f>
        <v>52.93333333333333</v>
      </c>
    </row>
    <row r="142" spans="1:21" x14ac:dyDescent="0.25">
      <c r="A142" s="98">
        <v>140</v>
      </c>
      <c r="B142" s="34">
        <v>34445</v>
      </c>
      <c r="C142" s="396"/>
      <c r="D142" s="34">
        <v>3515</v>
      </c>
      <c r="E142" s="41">
        <f t="shared" si="22"/>
        <v>1760</v>
      </c>
      <c r="F142" s="41">
        <f t="shared" si="23"/>
        <v>585</v>
      </c>
      <c r="G142" s="41">
        <f t="shared" si="24"/>
        <v>145</v>
      </c>
      <c r="H142" s="7">
        <f t="shared" si="25"/>
        <v>30</v>
      </c>
      <c r="I142" s="34">
        <f t="shared" si="21"/>
        <v>6679</v>
      </c>
      <c r="J142" s="41">
        <f t="shared" si="21"/>
        <v>3344</v>
      </c>
      <c r="K142" s="41">
        <f t="shared" si="21"/>
        <v>1112</v>
      </c>
      <c r="L142" s="41">
        <f t="shared" si="21"/>
        <v>276</v>
      </c>
      <c r="M142" s="7">
        <f t="shared" si="21"/>
        <v>57</v>
      </c>
      <c r="O142" s="83">
        <f t="shared" si="26"/>
        <v>21087</v>
      </c>
      <c r="P142" s="83">
        <f t="shared" si="27"/>
        <v>0</v>
      </c>
      <c r="Q142" s="83">
        <f t="shared" si="28"/>
        <v>22198</v>
      </c>
      <c r="R142" s="83">
        <f t="shared" si="29"/>
        <v>22758</v>
      </c>
      <c r="S142" s="83">
        <f t="shared" si="30"/>
        <v>22977</v>
      </c>
      <c r="U142" s="67">
        <f>IF(B142=C142,0,IF(S142&lt;&gt;"-",(S142)/Přehled!$A$1,0))</f>
        <v>54.707142857142856</v>
      </c>
    </row>
    <row r="143" spans="1:21" x14ac:dyDescent="0.25">
      <c r="A143" s="98">
        <v>141</v>
      </c>
      <c r="B143" s="34">
        <v>35306</v>
      </c>
      <c r="C143" s="7"/>
      <c r="D143" s="34">
        <v>3545</v>
      </c>
      <c r="E143" s="41">
        <f t="shared" si="22"/>
        <v>1775</v>
      </c>
      <c r="F143" s="41">
        <f t="shared" si="23"/>
        <v>590</v>
      </c>
      <c r="G143" s="41">
        <f t="shared" si="24"/>
        <v>150</v>
      </c>
      <c r="H143" s="7">
        <f t="shared" si="25"/>
        <v>30</v>
      </c>
      <c r="I143" s="34">
        <f t="shared" si="21"/>
        <v>6736</v>
      </c>
      <c r="J143" s="41">
        <f t="shared" si="21"/>
        <v>3373</v>
      </c>
      <c r="K143" s="41">
        <f t="shared" si="21"/>
        <v>1121</v>
      </c>
      <c r="L143" s="41">
        <f t="shared" si="21"/>
        <v>285</v>
      </c>
      <c r="M143" s="7">
        <f t="shared" si="21"/>
        <v>57</v>
      </c>
      <c r="N143" s="257"/>
      <c r="O143" s="35">
        <f t="shared" si="26"/>
        <v>21834</v>
      </c>
      <c r="P143" s="35">
        <f t="shared" si="27"/>
        <v>0</v>
      </c>
      <c r="Q143" s="35">
        <f t="shared" si="28"/>
        <v>22955</v>
      </c>
      <c r="R143" s="35">
        <f t="shared" si="29"/>
        <v>23506</v>
      </c>
      <c r="S143" s="35">
        <f t="shared" si="30"/>
        <v>23734</v>
      </c>
      <c r="T143" s="255"/>
      <c r="U143" s="67">
        <f>IF(B143=C143,0,IF(S143&lt;&gt;"-",(S143)/Přehled!$A$1,0))</f>
        <v>56.509523809523813</v>
      </c>
    </row>
    <row r="144" spans="1:21" x14ac:dyDescent="0.25">
      <c r="A144" s="98">
        <v>142</v>
      </c>
      <c r="B144" s="34">
        <v>36189</v>
      </c>
      <c r="C144" s="7"/>
      <c r="D144" s="34">
        <v>3575</v>
      </c>
      <c r="E144" s="41">
        <f t="shared" si="22"/>
        <v>1790</v>
      </c>
      <c r="F144" s="41">
        <f t="shared" si="23"/>
        <v>595</v>
      </c>
      <c r="G144" s="41">
        <f t="shared" si="24"/>
        <v>150</v>
      </c>
      <c r="H144" s="7">
        <f t="shared" si="25"/>
        <v>30</v>
      </c>
      <c r="I144" s="34">
        <f t="shared" si="21"/>
        <v>6793</v>
      </c>
      <c r="J144" s="41">
        <f t="shared" si="21"/>
        <v>3401</v>
      </c>
      <c r="K144" s="41">
        <f t="shared" si="21"/>
        <v>1131</v>
      </c>
      <c r="L144" s="41">
        <f t="shared" si="21"/>
        <v>285</v>
      </c>
      <c r="M144" s="7">
        <f t="shared" si="21"/>
        <v>57</v>
      </c>
      <c r="N144" s="257"/>
      <c r="O144" s="35">
        <f t="shared" si="26"/>
        <v>22603</v>
      </c>
      <c r="P144" s="35">
        <f t="shared" si="27"/>
        <v>0</v>
      </c>
      <c r="Q144" s="35">
        <f t="shared" si="28"/>
        <v>23733</v>
      </c>
      <c r="R144" s="35">
        <f t="shared" si="29"/>
        <v>24294</v>
      </c>
      <c r="S144" s="35">
        <f t="shared" si="30"/>
        <v>24522</v>
      </c>
      <c r="T144" s="255"/>
      <c r="U144" s="67">
        <f>IF(B144=C144,0,IF(S144&lt;&gt;"-",(S144)/Přehled!$A$1,0))</f>
        <v>58.385714285714286</v>
      </c>
    </row>
    <row r="145" spans="1:21" x14ac:dyDescent="0.25">
      <c r="A145" s="98">
        <v>143</v>
      </c>
      <c r="B145" s="34">
        <v>37093</v>
      </c>
      <c r="C145" s="7"/>
      <c r="D145" s="34">
        <v>3605</v>
      </c>
      <c r="E145" s="41">
        <f t="shared" si="22"/>
        <v>1805</v>
      </c>
      <c r="F145" s="41">
        <f t="shared" si="23"/>
        <v>600</v>
      </c>
      <c r="G145" s="41">
        <f t="shared" si="24"/>
        <v>150</v>
      </c>
      <c r="H145" s="7">
        <f t="shared" si="25"/>
        <v>30</v>
      </c>
      <c r="I145" s="34">
        <f t="shared" si="21"/>
        <v>6850</v>
      </c>
      <c r="J145" s="41">
        <f t="shared" si="21"/>
        <v>3430</v>
      </c>
      <c r="K145" s="41">
        <f t="shared" si="21"/>
        <v>1140</v>
      </c>
      <c r="L145" s="41">
        <f t="shared" si="21"/>
        <v>285</v>
      </c>
      <c r="M145" s="7">
        <f t="shared" si="21"/>
        <v>57</v>
      </c>
      <c r="N145" s="257"/>
      <c r="O145" s="35">
        <f t="shared" si="26"/>
        <v>23393</v>
      </c>
      <c r="P145" s="35">
        <f t="shared" si="27"/>
        <v>0</v>
      </c>
      <c r="Q145" s="35">
        <f t="shared" si="28"/>
        <v>24533</v>
      </c>
      <c r="R145" s="35">
        <f t="shared" si="29"/>
        <v>25103</v>
      </c>
      <c r="S145" s="35">
        <f t="shared" si="30"/>
        <v>25331</v>
      </c>
      <c r="T145" s="255"/>
      <c r="U145" s="67">
        <f>IF(B145=C145,0,IF(S145&lt;&gt;"-",(S145)/Přehled!$A$1,0))</f>
        <v>60.311904761904763</v>
      </c>
    </row>
    <row r="146" spans="1:21" x14ac:dyDescent="0.25">
      <c r="A146" s="98">
        <v>144</v>
      </c>
      <c r="B146" s="34">
        <v>38021</v>
      </c>
      <c r="C146" s="7"/>
      <c r="D146" s="34">
        <v>3635</v>
      </c>
      <c r="E146" s="41">
        <f t="shared" si="22"/>
        <v>1820</v>
      </c>
      <c r="F146" s="41">
        <f t="shared" si="23"/>
        <v>605</v>
      </c>
      <c r="G146" s="41">
        <f t="shared" si="24"/>
        <v>150</v>
      </c>
      <c r="H146" s="7">
        <f t="shared" si="25"/>
        <v>30</v>
      </c>
      <c r="I146" s="34">
        <f t="shared" si="21"/>
        <v>6907</v>
      </c>
      <c r="J146" s="41">
        <f t="shared" si="21"/>
        <v>3458</v>
      </c>
      <c r="K146" s="41">
        <f t="shared" si="21"/>
        <v>1150</v>
      </c>
      <c r="L146" s="41">
        <f t="shared" si="21"/>
        <v>285</v>
      </c>
      <c r="M146" s="7">
        <f t="shared" si="21"/>
        <v>57</v>
      </c>
      <c r="N146" s="257"/>
      <c r="O146" s="35">
        <f t="shared" si="26"/>
        <v>24207</v>
      </c>
      <c r="P146" s="35">
        <f t="shared" si="27"/>
        <v>0</v>
      </c>
      <c r="Q146" s="35">
        <f t="shared" si="28"/>
        <v>25356</v>
      </c>
      <c r="R146" s="35">
        <f t="shared" si="29"/>
        <v>25936</v>
      </c>
      <c r="S146" s="35">
        <f t="shared" si="30"/>
        <v>26164</v>
      </c>
      <c r="T146" s="255"/>
      <c r="U146" s="67">
        <f>IF(B146=C146,0,IF(S146&lt;&gt;"-",(S146)/Přehled!$A$1,0))</f>
        <v>62.295238095238098</v>
      </c>
    </row>
    <row r="147" spans="1:21" x14ac:dyDescent="0.25">
      <c r="A147" s="98">
        <v>145</v>
      </c>
      <c r="B147" s="34">
        <v>38971</v>
      </c>
      <c r="C147" s="7"/>
      <c r="D147" s="34">
        <v>3670</v>
      </c>
      <c r="E147" s="41">
        <f t="shared" si="22"/>
        <v>1835</v>
      </c>
      <c r="F147" s="41">
        <f t="shared" si="23"/>
        <v>610</v>
      </c>
      <c r="G147" s="41">
        <f t="shared" si="24"/>
        <v>155</v>
      </c>
      <c r="H147" s="7">
        <f t="shared" si="25"/>
        <v>30</v>
      </c>
      <c r="I147" s="34">
        <f t="shared" si="21"/>
        <v>6973</v>
      </c>
      <c r="J147" s="41">
        <f t="shared" si="21"/>
        <v>3487</v>
      </c>
      <c r="K147" s="41">
        <f t="shared" si="21"/>
        <v>1159</v>
      </c>
      <c r="L147" s="41">
        <f t="shared" si="21"/>
        <v>295</v>
      </c>
      <c r="M147" s="7">
        <f t="shared" si="21"/>
        <v>57</v>
      </c>
      <c r="N147" s="257"/>
      <c r="O147" s="35">
        <f t="shared" si="26"/>
        <v>25025</v>
      </c>
      <c r="P147" s="35">
        <f t="shared" si="27"/>
        <v>0</v>
      </c>
      <c r="Q147" s="35">
        <f t="shared" si="28"/>
        <v>26193</v>
      </c>
      <c r="R147" s="35">
        <f t="shared" si="29"/>
        <v>26762</v>
      </c>
      <c r="S147" s="35">
        <f t="shared" si="30"/>
        <v>27000</v>
      </c>
      <c r="T147" s="255"/>
      <c r="U147" s="67">
        <f>IF(B147=C147,0,IF(S147&lt;&gt;"-",(S147)/Přehled!$A$1,0))</f>
        <v>64.285714285714292</v>
      </c>
    </row>
    <row r="148" spans="1:21" x14ac:dyDescent="0.25">
      <c r="A148" s="98">
        <v>146</v>
      </c>
      <c r="B148" s="34">
        <v>39945</v>
      </c>
      <c r="C148" s="7"/>
      <c r="D148" s="34">
        <v>3700</v>
      </c>
      <c r="E148" s="41">
        <f t="shared" si="22"/>
        <v>1850</v>
      </c>
      <c r="F148" s="41">
        <f t="shared" si="23"/>
        <v>615</v>
      </c>
      <c r="G148" s="41">
        <f t="shared" si="24"/>
        <v>155</v>
      </c>
      <c r="H148" s="7">
        <f t="shared" si="25"/>
        <v>30</v>
      </c>
      <c r="I148" s="34">
        <f t="shared" si="21"/>
        <v>7030</v>
      </c>
      <c r="J148" s="41">
        <f t="shared" si="21"/>
        <v>3515</v>
      </c>
      <c r="K148" s="41">
        <f t="shared" si="21"/>
        <v>1169</v>
      </c>
      <c r="L148" s="41">
        <f t="shared" si="21"/>
        <v>295</v>
      </c>
      <c r="M148" s="7">
        <f t="shared" si="21"/>
        <v>57</v>
      </c>
      <c r="N148" s="257"/>
      <c r="O148" s="35">
        <f t="shared" si="26"/>
        <v>25885</v>
      </c>
      <c r="P148" s="35">
        <f t="shared" si="27"/>
        <v>0</v>
      </c>
      <c r="Q148" s="35">
        <f t="shared" si="28"/>
        <v>27062</v>
      </c>
      <c r="R148" s="35">
        <f t="shared" si="29"/>
        <v>27641</v>
      </c>
      <c r="S148" s="35">
        <f t="shared" si="30"/>
        <v>27879</v>
      </c>
      <c r="T148" s="255"/>
      <c r="U148" s="67">
        <f>IF(B148=C148,0,IF(S148&lt;&gt;"-",(S148)/Přehled!$A$1,0))</f>
        <v>66.378571428571433</v>
      </c>
    </row>
    <row r="149" spans="1:21" x14ac:dyDescent="0.25">
      <c r="A149" s="98">
        <v>147</v>
      </c>
      <c r="B149" s="34">
        <v>40944</v>
      </c>
      <c r="C149" s="7"/>
      <c r="D149" s="34">
        <v>3730</v>
      </c>
      <c r="E149" s="41">
        <f t="shared" si="22"/>
        <v>1865</v>
      </c>
      <c r="F149" s="41">
        <f t="shared" si="23"/>
        <v>620</v>
      </c>
      <c r="G149" s="41">
        <f t="shared" si="24"/>
        <v>155</v>
      </c>
      <c r="H149" s="7">
        <f t="shared" si="25"/>
        <v>30</v>
      </c>
      <c r="I149" s="34">
        <f t="shared" si="21"/>
        <v>7087</v>
      </c>
      <c r="J149" s="41">
        <f t="shared" si="21"/>
        <v>3544</v>
      </c>
      <c r="K149" s="41">
        <f t="shared" si="21"/>
        <v>1178</v>
      </c>
      <c r="L149" s="41">
        <f t="shared" si="21"/>
        <v>295</v>
      </c>
      <c r="M149" s="7">
        <f t="shared" si="21"/>
        <v>57</v>
      </c>
      <c r="N149" s="257"/>
      <c r="O149" s="35">
        <f t="shared" si="26"/>
        <v>26770</v>
      </c>
      <c r="P149" s="35">
        <f t="shared" si="27"/>
        <v>0</v>
      </c>
      <c r="Q149" s="35">
        <f t="shared" si="28"/>
        <v>27957</v>
      </c>
      <c r="R149" s="35">
        <f t="shared" si="29"/>
        <v>28545</v>
      </c>
      <c r="S149" s="35">
        <f t="shared" si="30"/>
        <v>28783</v>
      </c>
      <c r="T149" s="255"/>
      <c r="U149" s="67">
        <f>IF(B149=C149,0,IF(S149&lt;&gt;"-",(S149)/Přehled!$A$1,0))</f>
        <v>68.530952380952385</v>
      </c>
    </row>
    <row r="150" spans="1:21" x14ac:dyDescent="0.25">
      <c r="A150" s="98">
        <v>148</v>
      </c>
      <c r="B150" s="34">
        <v>41968</v>
      </c>
      <c r="C150" s="7"/>
      <c r="D150" s="34">
        <v>3760</v>
      </c>
      <c r="E150" s="41">
        <f t="shared" si="22"/>
        <v>1880</v>
      </c>
      <c r="F150" s="41">
        <f t="shared" si="23"/>
        <v>625</v>
      </c>
      <c r="G150" s="41">
        <f t="shared" si="24"/>
        <v>155</v>
      </c>
      <c r="H150" s="7">
        <f t="shared" si="25"/>
        <v>30</v>
      </c>
      <c r="I150" s="34">
        <f t="shared" si="21"/>
        <v>7144</v>
      </c>
      <c r="J150" s="41">
        <f t="shared" si="21"/>
        <v>3572</v>
      </c>
      <c r="K150" s="41">
        <f t="shared" si="21"/>
        <v>1188</v>
      </c>
      <c r="L150" s="41">
        <f t="shared" si="21"/>
        <v>295</v>
      </c>
      <c r="M150" s="7">
        <f t="shared" si="21"/>
        <v>57</v>
      </c>
      <c r="N150" s="257"/>
      <c r="O150" s="35">
        <f t="shared" si="26"/>
        <v>27680</v>
      </c>
      <c r="P150" s="35">
        <f t="shared" si="27"/>
        <v>0</v>
      </c>
      <c r="Q150" s="35">
        <f t="shared" si="28"/>
        <v>28876</v>
      </c>
      <c r="R150" s="35">
        <f t="shared" si="29"/>
        <v>29474</v>
      </c>
      <c r="S150" s="35">
        <f t="shared" si="30"/>
        <v>29712</v>
      </c>
      <c r="T150" s="255"/>
      <c r="U150" s="67">
        <f>IF(B150=C150,0,IF(S150&lt;&gt;"-",(S150)/Přehled!$A$1,0))</f>
        <v>70.742857142857147</v>
      </c>
    </row>
    <row r="151" spans="1:21" x14ac:dyDescent="0.25">
      <c r="A151" s="98">
        <v>149</v>
      </c>
      <c r="B151" s="34">
        <v>43017</v>
      </c>
      <c r="C151" s="7"/>
      <c r="D151" s="34">
        <v>3790</v>
      </c>
      <c r="E151" s="41">
        <f t="shared" si="22"/>
        <v>1895</v>
      </c>
      <c r="F151" s="41">
        <f t="shared" si="23"/>
        <v>630</v>
      </c>
      <c r="G151" s="41">
        <f t="shared" si="24"/>
        <v>160</v>
      </c>
      <c r="H151" s="7">
        <f t="shared" si="25"/>
        <v>30</v>
      </c>
      <c r="I151" s="34">
        <f t="shared" si="21"/>
        <v>7201</v>
      </c>
      <c r="J151" s="41">
        <f t="shared" si="21"/>
        <v>3601</v>
      </c>
      <c r="K151" s="41">
        <f t="shared" si="21"/>
        <v>1197</v>
      </c>
      <c r="L151" s="41">
        <f t="shared" si="21"/>
        <v>304</v>
      </c>
      <c r="M151" s="7">
        <f t="shared" si="21"/>
        <v>57</v>
      </c>
      <c r="N151" s="257"/>
      <c r="O151" s="83">
        <f t="shared" si="26"/>
        <v>28615</v>
      </c>
      <c r="P151" s="83">
        <f t="shared" si="27"/>
        <v>0</v>
      </c>
      <c r="Q151" s="83">
        <f t="shared" si="28"/>
        <v>29821</v>
      </c>
      <c r="R151" s="83">
        <f t="shared" si="29"/>
        <v>30410</v>
      </c>
      <c r="S151" s="83">
        <f t="shared" si="30"/>
        <v>30657</v>
      </c>
      <c r="T151" s="256"/>
      <c r="U151" s="67">
        <f>IF(B151=C151,0,IF(S151&lt;&gt;"-",(S151)/Přehled!$A$1,0))</f>
        <v>72.992857142857147</v>
      </c>
    </row>
    <row r="152" spans="1:21" x14ac:dyDescent="0.25">
      <c r="A152" s="98">
        <v>150</v>
      </c>
      <c r="B152" s="34">
        <v>44092</v>
      </c>
      <c r="C152" s="396"/>
      <c r="D152" s="34">
        <v>3820</v>
      </c>
      <c r="E152" s="41">
        <f t="shared" si="22"/>
        <v>1910</v>
      </c>
      <c r="F152" s="41">
        <f t="shared" si="23"/>
        <v>635</v>
      </c>
      <c r="G152" s="41">
        <f t="shared" si="24"/>
        <v>160</v>
      </c>
      <c r="H152" s="7">
        <f t="shared" si="25"/>
        <v>30</v>
      </c>
      <c r="I152" s="34">
        <f t="shared" si="21"/>
        <v>7258</v>
      </c>
      <c r="J152" s="41">
        <f t="shared" si="21"/>
        <v>3629</v>
      </c>
      <c r="K152" s="41">
        <f t="shared" si="21"/>
        <v>1207</v>
      </c>
      <c r="L152" s="41">
        <f t="shared" si="21"/>
        <v>304</v>
      </c>
      <c r="M152" s="7">
        <f t="shared" si="21"/>
        <v>57</v>
      </c>
      <c r="O152" s="83">
        <f t="shared" si="26"/>
        <v>29576</v>
      </c>
      <c r="P152" s="83">
        <f t="shared" si="27"/>
        <v>0</v>
      </c>
      <c r="Q152" s="83">
        <f t="shared" si="28"/>
        <v>30791</v>
      </c>
      <c r="R152" s="83">
        <f t="shared" si="29"/>
        <v>31390</v>
      </c>
      <c r="S152" s="83">
        <f t="shared" si="30"/>
        <v>31637</v>
      </c>
      <c r="U152" s="67">
        <f>IF(B152=C152,0,IF(S152&lt;&gt;"-",(S152)/Přehled!$A$1,0))</f>
        <v>75.326190476190476</v>
      </c>
    </row>
    <row r="153" spans="1:21" ht="15.75" thickBot="1" x14ac:dyDescent="0.3">
      <c r="A153" s="310">
        <v>151</v>
      </c>
      <c r="B153" s="311">
        <v>45194</v>
      </c>
      <c r="C153" s="397"/>
      <c r="D153" s="311">
        <v>3850</v>
      </c>
      <c r="E153" s="313">
        <f t="shared" si="22"/>
        <v>1925</v>
      </c>
      <c r="F153" s="313">
        <f t="shared" si="23"/>
        <v>640</v>
      </c>
      <c r="G153" s="313">
        <f t="shared" si="24"/>
        <v>160</v>
      </c>
      <c r="H153" s="312">
        <f t="shared" si="25"/>
        <v>30</v>
      </c>
      <c r="I153" s="311">
        <f t="shared" si="21"/>
        <v>7315</v>
      </c>
      <c r="J153" s="313">
        <f t="shared" si="21"/>
        <v>3658</v>
      </c>
      <c r="K153" s="313">
        <f t="shared" si="21"/>
        <v>1216</v>
      </c>
      <c r="L153" s="313">
        <f t="shared" si="21"/>
        <v>304</v>
      </c>
      <c r="M153" s="312">
        <f t="shared" si="21"/>
        <v>57</v>
      </c>
      <c r="O153" s="83">
        <f t="shared" si="26"/>
        <v>30564</v>
      </c>
      <c r="P153" s="83">
        <f t="shared" si="27"/>
        <v>0</v>
      </c>
      <c r="Q153" s="83">
        <f t="shared" si="28"/>
        <v>31789</v>
      </c>
      <c r="R153" s="83">
        <f t="shared" si="29"/>
        <v>32397</v>
      </c>
      <c r="S153" s="83">
        <f t="shared" si="30"/>
        <v>32644</v>
      </c>
      <c r="U153" s="67">
        <f>IF(B153=C153,0,IF(S153&lt;&gt;"-",(S153)/Přehled!$A$1,0))</f>
        <v>77.723809523809521</v>
      </c>
    </row>
  </sheetData>
  <mergeCells count="11">
    <mergeCell ref="P1:P2"/>
    <mergeCell ref="Q1:Q2"/>
    <mergeCell ref="R1:R2"/>
    <mergeCell ref="S1:S2"/>
    <mergeCell ref="U1:U2"/>
    <mergeCell ref="A1:A2"/>
    <mergeCell ref="B1:B2"/>
    <mergeCell ref="C1:C2"/>
    <mergeCell ref="D1:H1"/>
    <mergeCell ref="I1:M1"/>
    <mergeCell ref="O1:O2"/>
  </mergeCells>
  <pageMargins left="0.7" right="0.7" top="0.78740157499999996" bottom="0.78740157499999996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3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28515625" customWidth="1"/>
    <col min="20" max="20" width="3.7109375" customWidth="1"/>
    <col min="21" max="21" width="17.28515625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230</v>
      </c>
      <c r="C3" s="64"/>
      <c r="D3" s="12">
        <v>10</v>
      </c>
      <c r="E3" s="65">
        <f t="shared" ref="E3:E66" si="0">ROUND((D3/2)/5,0)*5</f>
        <v>5</v>
      </c>
      <c r="F3" s="65">
        <f t="shared" ref="F3:F66" si="1">ROUND((E3/3)/5,0)*5</f>
        <v>0</v>
      </c>
      <c r="G3" s="65">
        <f t="shared" ref="G3:G66" si="2">ROUND((F3/4)/5,0)*5</f>
        <v>0</v>
      </c>
      <c r="H3" s="39">
        <f t="shared" ref="H3:H66" si="3">ROUND((G3/5)/5,0)*5</f>
        <v>0</v>
      </c>
      <c r="I3" s="12">
        <f t="shared" ref="I3:M66" si="4">ROUNDUP(D3*1.9,0)</f>
        <v>19</v>
      </c>
      <c r="J3" s="65">
        <f t="shared" si="4"/>
        <v>10</v>
      </c>
      <c r="K3" s="65">
        <f t="shared" si="4"/>
        <v>0</v>
      </c>
      <c r="L3" s="65">
        <f t="shared" si="4"/>
        <v>0</v>
      </c>
      <c r="M3" s="39">
        <f t="shared" si="4"/>
        <v>0</v>
      </c>
      <c r="N3" s="22"/>
      <c r="O3" s="66">
        <f t="shared" ref="O3:O66" si="5">IF((B3-I3)-I3&lt;=0,0,(B3-I3)-I3)</f>
        <v>192</v>
      </c>
      <c r="P3" s="66">
        <f t="shared" ref="P3:P66" si="6">IF((B3-I3-J3)-J3&lt;=O3,0,IF((B3-I3-J3)-J3&lt;=0,0,(B3-I3-J3)-J3))</f>
        <v>0</v>
      </c>
      <c r="Q3" s="66">
        <f t="shared" ref="Q3:Q66" si="7">IF((B3-I3-J3-K3)-K3&lt;=0,0,(B3-I3-J3-K3)-K3)</f>
        <v>201</v>
      </c>
      <c r="R3" s="66">
        <f t="shared" ref="R3:R66" si="8">IF((B3-I3-J3-K3-L3)-L3&lt;=0,0,(B3-I3-J3-K3-L3)-L3)</f>
        <v>201</v>
      </c>
      <c r="S3" s="66">
        <f t="shared" ref="S3:S66" si="9">IF(H3=0,IF((B3-I3-J3-K3-L3-M3)-M3&lt;=0,0,(B3-I3-J3-K3-L3-M3)-M3),IF((B3-I3-J3-K3-L3-M3)-M3&lt;=0,"-",(B3-I3-J3-K3-L3-M3)-M3+M3))</f>
        <v>201</v>
      </c>
      <c r="T3" s="382"/>
      <c r="U3" s="67">
        <f>IF(B3=C3,0,IF(S3&lt;&gt;"-",(S3)/Přehled!$A$1,0))</f>
        <v>0.47857142857142859</v>
      </c>
    </row>
    <row r="4" spans="1:21" x14ac:dyDescent="0.25">
      <c r="A4" s="68">
        <v>2</v>
      </c>
      <c r="B4" s="69">
        <v>350</v>
      </c>
      <c r="C4" s="70"/>
      <c r="D4" s="11">
        <v>20</v>
      </c>
      <c r="E4" s="6">
        <f t="shared" si="0"/>
        <v>10</v>
      </c>
      <c r="F4" s="6">
        <f t="shared" si="1"/>
        <v>5</v>
      </c>
      <c r="G4" s="6">
        <f t="shared" si="2"/>
        <v>0</v>
      </c>
      <c r="H4" s="31">
        <f t="shared" si="3"/>
        <v>0</v>
      </c>
      <c r="I4" s="11">
        <f t="shared" si="4"/>
        <v>38</v>
      </c>
      <c r="J4" s="6">
        <f t="shared" si="4"/>
        <v>19</v>
      </c>
      <c r="K4" s="6">
        <f t="shared" si="4"/>
        <v>10</v>
      </c>
      <c r="L4" s="6">
        <f t="shared" si="4"/>
        <v>0</v>
      </c>
      <c r="M4" s="31">
        <f t="shared" si="4"/>
        <v>0</v>
      </c>
      <c r="N4" s="22"/>
      <c r="O4" s="66">
        <f t="shared" si="5"/>
        <v>274</v>
      </c>
      <c r="P4" s="66">
        <f t="shared" si="6"/>
        <v>0</v>
      </c>
      <c r="Q4" s="66">
        <f t="shared" si="7"/>
        <v>273</v>
      </c>
      <c r="R4" s="66">
        <f t="shared" si="8"/>
        <v>283</v>
      </c>
      <c r="S4" s="66">
        <f t="shared" si="9"/>
        <v>283</v>
      </c>
      <c r="T4" s="382"/>
      <c r="U4" s="67">
        <f>IF(B4=C4,0,IF(S4&lt;&gt;"-",(S4)/Přehled!$A$1,0))</f>
        <v>0.67380952380952386</v>
      </c>
    </row>
    <row r="5" spans="1:21" x14ac:dyDescent="0.25">
      <c r="A5" s="68">
        <v>3</v>
      </c>
      <c r="B5" s="69">
        <v>660</v>
      </c>
      <c r="C5" s="70"/>
      <c r="D5" s="11">
        <v>30</v>
      </c>
      <c r="E5" s="6">
        <f t="shared" si="0"/>
        <v>15</v>
      </c>
      <c r="F5" s="6">
        <f t="shared" si="1"/>
        <v>5</v>
      </c>
      <c r="G5" s="6">
        <f t="shared" si="2"/>
        <v>0</v>
      </c>
      <c r="H5" s="31">
        <f t="shared" si="3"/>
        <v>0</v>
      </c>
      <c r="I5" s="11">
        <f t="shared" si="4"/>
        <v>57</v>
      </c>
      <c r="J5" s="6">
        <f t="shared" si="4"/>
        <v>29</v>
      </c>
      <c r="K5" s="6">
        <f t="shared" si="4"/>
        <v>10</v>
      </c>
      <c r="L5" s="6">
        <f t="shared" si="4"/>
        <v>0</v>
      </c>
      <c r="M5" s="31">
        <f t="shared" si="4"/>
        <v>0</v>
      </c>
      <c r="N5" s="22"/>
      <c r="O5" s="66">
        <f t="shared" si="5"/>
        <v>546</v>
      </c>
      <c r="P5" s="66">
        <f t="shared" si="6"/>
        <v>0</v>
      </c>
      <c r="Q5" s="66">
        <f t="shared" si="7"/>
        <v>554</v>
      </c>
      <c r="R5" s="66">
        <f t="shared" si="8"/>
        <v>564</v>
      </c>
      <c r="S5" s="66">
        <f t="shared" si="9"/>
        <v>564</v>
      </c>
      <c r="T5" s="382"/>
      <c r="U5" s="67">
        <f>IF(B5=C5,0,IF(S5&lt;&gt;"-",(S5)/Přehled!$A$1,0))</f>
        <v>1.3428571428571427</v>
      </c>
    </row>
    <row r="6" spans="1:21" x14ac:dyDescent="0.25">
      <c r="A6" s="68">
        <v>4</v>
      </c>
      <c r="B6" s="69">
        <v>1010</v>
      </c>
      <c r="C6" s="70"/>
      <c r="D6" s="11">
        <v>45</v>
      </c>
      <c r="E6" s="6">
        <f t="shared" si="0"/>
        <v>25</v>
      </c>
      <c r="F6" s="6">
        <f t="shared" si="1"/>
        <v>10</v>
      </c>
      <c r="G6" s="6">
        <f t="shared" si="2"/>
        <v>5</v>
      </c>
      <c r="H6" s="31">
        <f t="shared" si="3"/>
        <v>0</v>
      </c>
      <c r="I6" s="11">
        <f t="shared" si="4"/>
        <v>86</v>
      </c>
      <c r="J6" s="6">
        <f t="shared" si="4"/>
        <v>48</v>
      </c>
      <c r="K6" s="6">
        <f t="shared" si="4"/>
        <v>19</v>
      </c>
      <c r="L6" s="6">
        <f t="shared" si="4"/>
        <v>10</v>
      </c>
      <c r="M6" s="31">
        <f t="shared" si="4"/>
        <v>0</v>
      </c>
      <c r="N6" s="22"/>
      <c r="O6" s="66">
        <f t="shared" si="5"/>
        <v>838</v>
      </c>
      <c r="P6" s="66">
        <f t="shared" si="6"/>
        <v>0</v>
      </c>
      <c r="Q6" s="66">
        <f t="shared" si="7"/>
        <v>838</v>
      </c>
      <c r="R6" s="66">
        <f t="shared" si="8"/>
        <v>837</v>
      </c>
      <c r="S6" s="66">
        <f t="shared" si="9"/>
        <v>847</v>
      </c>
      <c r="T6" s="22"/>
      <c r="U6" s="67">
        <f>IF(B6=C6,0,IF(S6&lt;&gt;"-",(S6)/Přehled!$A$1,0))</f>
        <v>2.0166666666666666</v>
      </c>
    </row>
    <row r="7" spans="1:21" x14ac:dyDescent="0.25">
      <c r="A7" s="68">
        <v>5</v>
      </c>
      <c r="B7" s="69">
        <v>1330</v>
      </c>
      <c r="C7" s="70"/>
      <c r="D7" s="11">
        <v>60</v>
      </c>
      <c r="E7" s="6">
        <f t="shared" si="0"/>
        <v>30</v>
      </c>
      <c r="F7" s="6">
        <f t="shared" si="1"/>
        <v>10</v>
      </c>
      <c r="G7" s="6">
        <f t="shared" si="2"/>
        <v>5</v>
      </c>
      <c r="H7" s="31">
        <f t="shared" si="3"/>
        <v>0</v>
      </c>
      <c r="I7" s="11">
        <f t="shared" si="4"/>
        <v>114</v>
      </c>
      <c r="J7" s="6">
        <f t="shared" si="4"/>
        <v>57</v>
      </c>
      <c r="K7" s="6">
        <f t="shared" si="4"/>
        <v>19</v>
      </c>
      <c r="L7" s="6">
        <f t="shared" si="4"/>
        <v>10</v>
      </c>
      <c r="M7" s="31">
        <f t="shared" si="4"/>
        <v>0</v>
      </c>
      <c r="N7" s="22"/>
      <c r="O7" s="66">
        <f t="shared" si="5"/>
        <v>1102</v>
      </c>
      <c r="P7" s="66">
        <f t="shared" si="6"/>
        <v>0</v>
      </c>
      <c r="Q7" s="66">
        <f t="shared" si="7"/>
        <v>1121</v>
      </c>
      <c r="R7" s="66">
        <f t="shared" si="8"/>
        <v>1120</v>
      </c>
      <c r="S7" s="66">
        <f t="shared" si="9"/>
        <v>1130</v>
      </c>
      <c r="T7" s="22"/>
      <c r="U7" s="67">
        <f>IF(B7=C7,0,IF(S7&lt;&gt;"-",(S7)/Přehled!$A$1,0))</f>
        <v>2.6904761904761907</v>
      </c>
    </row>
    <row r="8" spans="1:21" x14ac:dyDescent="0.25">
      <c r="A8" s="68">
        <v>6</v>
      </c>
      <c r="B8" s="69">
        <v>1680</v>
      </c>
      <c r="C8" s="70"/>
      <c r="D8" s="11">
        <v>75</v>
      </c>
      <c r="E8" s="6">
        <f t="shared" si="0"/>
        <v>40</v>
      </c>
      <c r="F8" s="6">
        <f t="shared" si="1"/>
        <v>15</v>
      </c>
      <c r="G8" s="6">
        <f t="shared" si="2"/>
        <v>5</v>
      </c>
      <c r="H8" s="31">
        <f t="shared" si="3"/>
        <v>0</v>
      </c>
      <c r="I8" s="11">
        <f t="shared" si="4"/>
        <v>143</v>
      </c>
      <c r="J8" s="6">
        <f t="shared" si="4"/>
        <v>76</v>
      </c>
      <c r="K8" s="6">
        <f t="shared" si="4"/>
        <v>29</v>
      </c>
      <c r="L8" s="6">
        <f t="shared" si="4"/>
        <v>10</v>
      </c>
      <c r="M8" s="31">
        <f t="shared" si="4"/>
        <v>0</v>
      </c>
      <c r="N8" s="22"/>
      <c r="O8" s="66">
        <f t="shared" si="5"/>
        <v>1394</v>
      </c>
      <c r="P8" s="66">
        <f t="shared" si="6"/>
        <v>0</v>
      </c>
      <c r="Q8" s="66">
        <f t="shared" si="7"/>
        <v>1403</v>
      </c>
      <c r="R8" s="66">
        <f t="shared" si="8"/>
        <v>1412</v>
      </c>
      <c r="S8" s="66">
        <f t="shared" si="9"/>
        <v>1422</v>
      </c>
      <c r="T8" s="22"/>
      <c r="U8" s="67">
        <f>IF(B8=C8,0,IF(S8&lt;&gt;"-",(S8)/Přehled!$A$1,0))</f>
        <v>3.3857142857142857</v>
      </c>
    </row>
    <row r="9" spans="1:21" x14ac:dyDescent="0.25">
      <c r="A9" s="68">
        <v>7</v>
      </c>
      <c r="B9" s="69">
        <v>2080</v>
      </c>
      <c r="C9" s="70"/>
      <c r="D9" s="11">
        <v>95</v>
      </c>
      <c r="E9" s="6">
        <f t="shared" si="0"/>
        <v>50</v>
      </c>
      <c r="F9" s="6">
        <f t="shared" si="1"/>
        <v>15</v>
      </c>
      <c r="G9" s="6">
        <f t="shared" si="2"/>
        <v>5</v>
      </c>
      <c r="H9" s="31">
        <f t="shared" si="3"/>
        <v>0</v>
      </c>
      <c r="I9" s="11">
        <f t="shared" si="4"/>
        <v>181</v>
      </c>
      <c r="J9" s="6">
        <f t="shared" si="4"/>
        <v>95</v>
      </c>
      <c r="K9" s="6">
        <f t="shared" si="4"/>
        <v>29</v>
      </c>
      <c r="L9" s="6">
        <f t="shared" si="4"/>
        <v>10</v>
      </c>
      <c r="M9" s="31">
        <f t="shared" si="4"/>
        <v>0</v>
      </c>
      <c r="N9" s="22"/>
      <c r="O9" s="66">
        <f t="shared" si="5"/>
        <v>1718</v>
      </c>
      <c r="P9" s="66">
        <f t="shared" si="6"/>
        <v>0</v>
      </c>
      <c r="Q9" s="66">
        <f t="shared" si="7"/>
        <v>1746</v>
      </c>
      <c r="R9" s="66">
        <f t="shared" si="8"/>
        <v>1755</v>
      </c>
      <c r="S9" s="66">
        <f t="shared" si="9"/>
        <v>1765</v>
      </c>
      <c r="T9" s="22"/>
      <c r="U9" s="67">
        <f>IF(B9=C9,0,IF(S9&lt;&gt;"-",(S9)/Přehled!$A$1,0))</f>
        <v>4.2023809523809526</v>
      </c>
    </row>
    <row r="10" spans="1:21" x14ac:dyDescent="0.25">
      <c r="A10" s="68">
        <v>8</v>
      </c>
      <c r="B10" s="69">
        <v>2460</v>
      </c>
      <c r="C10" s="70"/>
      <c r="D10" s="11">
        <v>110</v>
      </c>
      <c r="E10" s="6">
        <f t="shared" si="0"/>
        <v>55</v>
      </c>
      <c r="F10" s="6">
        <f t="shared" si="1"/>
        <v>20</v>
      </c>
      <c r="G10" s="6">
        <f t="shared" si="2"/>
        <v>5</v>
      </c>
      <c r="H10" s="31">
        <f t="shared" si="3"/>
        <v>0</v>
      </c>
      <c r="I10" s="11">
        <f t="shared" si="4"/>
        <v>209</v>
      </c>
      <c r="J10" s="6">
        <f t="shared" si="4"/>
        <v>105</v>
      </c>
      <c r="K10" s="6">
        <f t="shared" si="4"/>
        <v>38</v>
      </c>
      <c r="L10" s="6">
        <f t="shared" si="4"/>
        <v>10</v>
      </c>
      <c r="M10" s="31">
        <f t="shared" si="4"/>
        <v>0</v>
      </c>
      <c r="N10" s="22"/>
      <c r="O10" s="66">
        <f t="shared" si="5"/>
        <v>2042</v>
      </c>
      <c r="P10" s="66">
        <f t="shared" si="6"/>
        <v>0</v>
      </c>
      <c r="Q10" s="66">
        <f t="shared" si="7"/>
        <v>2070</v>
      </c>
      <c r="R10" s="66">
        <f t="shared" si="8"/>
        <v>2088</v>
      </c>
      <c r="S10" s="66">
        <f t="shared" si="9"/>
        <v>2098</v>
      </c>
      <c r="T10" s="22"/>
      <c r="U10" s="67">
        <f>IF(B10=C10,0,IF(S10&lt;&gt;"-",(S10)/Přehled!$A$1,0))</f>
        <v>4.9952380952380953</v>
      </c>
    </row>
    <row r="11" spans="1:21" x14ac:dyDescent="0.25">
      <c r="A11" s="68">
        <v>9</v>
      </c>
      <c r="B11" s="69">
        <v>2880</v>
      </c>
      <c r="C11" s="70"/>
      <c r="D11" s="11">
        <v>130</v>
      </c>
      <c r="E11" s="6">
        <f t="shared" si="0"/>
        <v>65</v>
      </c>
      <c r="F11" s="6">
        <f t="shared" si="1"/>
        <v>20</v>
      </c>
      <c r="G11" s="6">
        <f t="shared" si="2"/>
        <v>5</v>
      </c>
      <c r="H11" s="31">
        <f t="shared" si="3"/>
        <v>0</v>
      </c>
      <c r="I11" s="11">
        <f t="shared" si="4"/>
        <v>247</v>
      </c>
      <c r="J11" s="6">
        <f t="shared" si="4"/>
        <v>124</v>
      </c>
      <c r="K11" s="6">
        <f t="shared" si="4"/>
        <v>38</v>
      </c>
      <c r="L11" s="6">
        <f t="shared" si="4"/>
        <v>10</v>
      </c>
      <c r="M11" s="31">
        <f t="shared" si="4"/>
        <v>0</v>
      </c>
      <c r="N11" s="22"/>
      <c r="O11" s="154">
        <f t="shared" si="5"/>
        <v>2386</v>
      </c>
      <c r="P11" s="154">
        <f t="shared" si="6"/>
        <v>0</v>
      </c>
      <c r="Q11" s="154">
        <f t="shared" si="7"/>
        <v>2433</v>
      </c>
      <c r="R11" s="154">
        <f t="shared" si="8"/>
        <v>2451</v>
      </c>
      <c r="S11" s="154">
        <f t="shared" si="9"/>
        <v>2461</v>
      </c>
      <c r="T11" s="22"/>
      <c r="U11" s="67">
        <f>IF(B11=C11,0,IF(S11&lt;&gt;"-",(S11)/Přehled!$A$1,0))</f>
        <v>5.8595238095238091</v>
      </c>
    </row>
    <row r="12" spans="1:21" x14ac:dyDescent="0.25">
      <c r="A12" s="68">
        <v>10</v>
      </c>
      <c r="B12" s="69">
        <v>3250</v>
      </c>
      <c r="C12" s="70"/>
      <c r="D12" s="11">
        <v>145</v>
      </c>
      <c r="E12" s="6">
        <f t="shared" si="0"/>
        <v>75</v>
      </c>
      <c r="F12" s="6">
        <f t="shared" si="1"/>
        <v>25</v>
      </c>
      <c r="G12" s="6">
        <f t="shared" si="2"/>
        <v>5</v>
      </c>
      <c r="H12" s="31">
        <f t="shared" si="3"/>
        <v>0</v>
      </c>
      <c r="I12" s="11">
        <f t="shared" si="4"/>
        <v>276</v>
      </c>
      <c r="J12" s="6">
        <f t="shared" si="4"/>
        <v>143</v>
      </c>
      <c r="K12" s="6">
        <f t="shared" si="4"/>
        <v>48</v>
      </c>
      <c r="L12" s="6">
        <f t="shared" si="4"/>
        <v>10</v>
      </c>
      <c r="M12" s="31">
        <f t="shared" si="4"/>
        <v>0</v>
      </c>
      <c r="N12" s="22"/>
      <c r="O12" s="154">
        <f t="shared" si="5"/>
        <v>2698</v>
      </c>
      <c r="P12" s="154">
        <f t="shared" si="6"/>
        <v>0</v>
      </c>
      <c r="Q12" s="154">
        <f t="shared" si="7"/>
        <v>2735</v>
      </c>
      <c r="R12" s="154">
        <f t="shared" si="8"/>
        <v>2763</v>
      </c>
      <c r="S12" s="154">
        <f t="shared" si="9"/>
        <v>2773</v>
      </c>
      <c r="T12" s="73"/>
      <c r="U12" s="67">
        <f>IF(B12=C12,0,IF(S12&lt;&gt;"-",(S12)/Přehled!$A$1,0))</f>
        <v>6.602380952380952</v>
      </c>
    </row>
    <row r="13" spans="1:21" x14ac:dyDescent="0.25">
      <c r="A13" s="121">
        <v>11</v>
      </c>
      <c r="B13" s="122">
        <v>3332</v>
      </c>
      <c r="C13" s="123"/>
      <c r="D13" s="76">
        <v>165</v>
      </c>
      <c r="E13" s="79">
        <f t="shared" si="0"/>
        <v>85</v>
      </c>
      <c r="F13" s="79">
        <f t="shared" si="1"/>
        <v>30</v>
      </c>
      <c r="G13" s="79">
        <f t="shared" si="2"/>
        <v>10</v>
      </c>
      <c r="H13" s="77">
        <f t="shared" si="3"/>
        <v>0</v>
      </c>
      <c r="I13" s="76">
        <f t="shared" si="4"/>
        <v>314</v>
      </c>
      <c r="J13" s="79">
        <f t="shared" si="4"/>
        <v>162</v>
      </c>
      <c r="K13" s="79">
        <f t="shared" si="4"/>
        <v>57</v>
      </c>
      <c r="L13" s="79">
        <f t="shared" si="4"/>
        <v>19</v>
      </c>
      <c r="M13" s="77">
        <f t="shared" si="4"/>
        <v>0</v>
      </c>
      <c r="N13" s="22"/>
      <c r="O13" s="154">
        <f t="shared" si="5"/>
        <v>2704</v>
      </c>
      <c r="P13" s="154">
        <f t="shared" si="6"/>
        <v>0</v>
      </c>
      <c r="Q13" s="154">
        <f t="shared" si="7"/>
        <v>2742</v>
      </c>
      <c r="R13" s="154">
        <f t="shared" si="8"/>
        <v>2761</v>
      </c>
      <c r="S13" s="154">
        <f t="shared" si="9"/>
        <v>2780</v>
      </c>
      <c r="T13" s="73"/>
      <c r="U13" s="67">
        <f>IF(B13=C13,0,IF(S13&lt;&gt;"-",(S13)/Přehled!$A$1,0))</f>
        <v>6.6190476190476186</v>
      </c>
    </row>
    <row r="14" spans="1:21" x14ac:dyDescent="0.25">
      <c r="A14" s="68">
        <v>12</v>
      </c>
      <c r="B14" s="69">
        <v>3415</v>
      </c>
      <c r="C14" s="70"/>
      <c r="D14" s="11">
        <v>185</v>
      </c>
      <c r="E14" s="6">
        <f t="shared" si="0"/>
        <v>95</v>
      </c>
      <c r="F14" s="6">
        <f t="shared" si="1"/>
        <v>30</v>
      </c>
      <c r="G14" s="6">
        <f t="shared" si="2"/>
        <v>10</v>
      </c>
      <c r="H14" s="31">
        <f t="shared" si="3"/>
        <v>0</v>
      </c>
      <c r="I14" s="11">
        <f t="shared" si="4"/>
        <v>352</v>
      </c>
      <c r="J14" s="6">
        <f t="shared" si="4"/>
        <v>181</v>
      </c>
      <c r="K14" s="6">
        <f t="shared" si="4"/>
        <v>57</v>
      </c>
      <c r="L14" s="6">
        <f t="shared" si="4"/>
        <v>19</v>
      </c>
      <c r="M14" s="31">
        <f t="shared" si="4"/>
        <v>0</v>
      </c>
      <c r="N14" s="22"/>
      <c r="O14" s="154">
        <f t="shared" si="5"/>
        <v>2711</v>
      </c>
      <c r="P14" s="154">
        <f t="shared" si="6"/>
        <v>0</v>
      </c>
      <c r="Q14" s="154">
        <f t="shared" si="7"/>
        <v>2768</v>
      </c>
      <c r="R14" s="154">
        <f t="shared" si="8"/>
        <v>2787</v>
      </c>
      <c r="S14" s="154">
        <f t="shared" si="9"/>
        <v>2806</v>
      </c>
      <c r="T14" s="73"/>
      <c r="U14" s="67">
        <f>IF(B14=C14,0,IF(S14&lt;&gt;"-",(S14)/Přehled!$A$1,0))</f>
        <v>6.6809523809523812</v>
      </c>
    </row>
    <row r="15" spans="1:21" x14ac:dyDescent="0.25">
      <c r="A15" s="68">
        <v>13</v>
      </c>
      <c r="B15" s="11">
        <v>3500</v>
      </c>
      <c r="C15" s="31"/>
      <c r="D15" s="11">
        <v>205</v>
      </c>
      <c r="E15" s="6">
        <f t="shared" si="0"/>
        <v>105</v>
      </c>
      <c r="F15" s="6">
        <f t="shared" si="1"/>
        <v>35</v>
      </c>
      <c r="G15" s="6">
        <f t="shared" si="2"/>
        <v>10</v>
      </c>
      <c r="H15" s="31">
        <f t="shared" si="3"/>
        <v>0</v>
      </c>
      <c r="I15" s="11">
        <f t="shared" si="4"/>
        <v>390</v>
      </c>
      <c r="J15" s="6">
        <f t="shared" si="4"/>
        <v>200</v>
      </c>
      <c r="K15" s="6">
        <f t="shared" si="4"/>
        <v>67</v>
      </c>
      <c r="L15" s="6">
        <f t="shared" si="4"/>
        <v>19</v>
      </c>
      <c r="M15" s="31">
        <f t="shared" si="4"/>
        <v>0</v>
      </c>
      <c r="N15" s="36"/>
      <c r="O15" s="72">
        <f t="shared" si="5"/>
        <v>2720</v>
      </c>
      <c r="P15" s="72">
        <f t="shared" si="6"/>
        <v>0</v>
      </c>
      <c r="Q15" s="72">
        <f t="shared" si="7"/>
        <v>2776</v>
      </c>
      <c r="R15" s="72">
        <f t="shared" si="8"/>
        <v>2805</v>
      </c>
      <c r="S15" s="72">
        <f t="shared" si="9"/>
        <v>2824</v>
      </c>
      <c r="T15" s="73"/>
      <c r="U15" s="67">
        <f>IF(B15=C15,0,IF(S15&lt;&gt;"-",(S15)/Přehled!$A$1,0))</f>
        <v>6.7238095238095239</v>
      </c>
    </row>
    <row r="16" spans="1:21" x14ac:dyDescent="0.25">
      <c r="A16" s="68">
        <v>14</v>
      </c>
      <c r="B16" s="76">
        <v>3588</v>
      </c>
      <c r="C16" s="77"/>
      <c r="D16" s="78">
        <v>220</v>
      </c>
      <c r="E16" s="79">
        <f t="shared" si="0"/>
        <v>110</v>
      </c>
      <c r="F16" s="79">
        <f t="shared" si="1"/>
        <v>35</v>
      </c>
      <c r="G16" s="79">
        <f t="shared" si="2"/>
        <v>10</v>
      </c>
      <c r="H16" s="77">
        <f t="shared" si="3"/>
        <v>0</v>
      </c>
      <c r="I16" s="76">
        <f t="shared" si="4"/>
        <v>418</v>
      </c>
      <c r="J16" s="79">
        <f t="shared" si="4"/>
        <v>209</v>
      </c>
      <c r="K16" s="79">
        <f t="shared" si="4"/>
        <v>67</v>
      </c>
      <c r="L16" s="79">
        <f t="shared" si="4"/>
        <v>19</v>
      </c>
      <c r="M16" s="77">
        <f t="shared" si="4"/>
        <v>0</v>
      </c>
      <c r="N16" s="36"/>
      <c r="O16" s="72">
        <f t="shared" si="5"/>
        <v>2752</v>
      </c>
      <c r="P16" s="72">
        <f t="shared" si="6"/>
        <v>0</v>
      </c>
      <c r="Q16" s="72">
        <f t="shared" si="7"/>
        <v>2827</v>
      </c>
      <c r="R16" s="72">
        <f t="shared" si="8"/>
        <v>2856</v>
      </c>
      <c r="S16" s="72">
        <f t="shared" si="9"/>
        <v>2875</v>
      </c>
      <c r="T16" s="73"/>
      <c r="U16" s="67">
        <f>IF(B16=C16,0,IF(S16&lt;&gt;"-",(S16)/Přehled!$A$1,0))</f>
        <v>6.8452380952380949</v>
      </c>
    </row>
    <row r="17" spans="1:21" x14ac:dyDescent="0.25">
      <c r="A17" s="68">
        <v>15</v>
      </c>
      <c r="B17" s="11">
        <v>3678</v>
      </c>
      <c r="C17" s="31"/>
      <c r="D17" s="82">
        <v>240</v>
      </c>
      <c r="E17" s="6">
        <f t="shared" si="0"/>
        <v>120</v>
      </c>
      <c r="F17" s="6">
        <f t="shared" si="1"/>
        <v>40</v>
      </c>
      <c r="G17" s="6">
        <f t="shared" si="2"/>
        <v>10</v>
      </c>
      <c r="H17" s="31">
        <f t="shared" si="3"/>
        <v>0</v>
      </c>
      <c r="I17" s="11">
        <f t="shared" si="4"/>
        <v>456</v>
      </c>
      <c r="J17" s="6">
        <f t="shared" si="4"/>
        <v>228</v>
      </c>
      <c r="K17" s="6">
        <f t="shared" si="4"/>
        <v>76</v>
      </c>
      <c r="L17" s="6">
        <f t="shared" si="4"/>
        <v>19</v>
      </c>
      <c r="M17" s="31">
        <f t="shared" si="4"/>
        <v>0</v>
      </c>
      <c r="N17" s="36"/>
      <c r="O17" s="72">
        <f t="shared" si="5"/>
        <v>2766</v>
      </c>
      <c r="P17" s="72">
        <f t="shared" si="6"/>
        <v>0</v>
      </c>
      <c r="Q17" s="72">
        <f t="shared" si="7"/>
        <v>2842</v>
      </c>
      <c r="R17" s="72">
        <f t="shared" si="8"/>
        <v>2880</v>
      </c>
      <c r="S17" s="72">
        <f t="shared" si="9"/>
        <v>2899</v>
      </c>
      <c r="T17" s="73"/>
      <c r="U17" s="67">
        <f>IF(B17=C17,0,IF(S17&lt;&gt;"-",(S17)/Přehled!$A$1,0))</f>
        <v>6.9023809523809527</v>
      </c>
    </row>
    <row r="18" spans="1:21" x14ac:dyDescent="0.25">
      <c r="A18" s="68">
        <v>16</v>
      </c>
      <c r="B18" s="11">
        <v>3770</v>
      </c>
      <c r="C18" s="31"/>
      <c r="D18" s="82">
        <v>260</v>
      </c>
      <c r="E18" s="6">
        <f t="shared" si="0"/>
        <v>130</v>
      </c>
      <c r="F18" s="6">
        <f t="shared" si="1"/>
        <v>45</v>
      </c>
      <c r="G18" s="6">
        <f t="shared" si="2"/>
        <v>10</v>
      </c>
      <c r="H18" s="31">
        <f t="shared" si="3"/>
        <v>0</v>
      </c>
      <c r="I18" s="11">
        <f t="shared" si="4"/>
        <v>494</v>
      </c>
      <c r="J18" s="6">
        <f t="shared" si="4"/>
        <v>247</v>
      </c>
      <c r="K18" s="6">
        <f t="shared" si="4"/>
        <v>86</v>
      </c>
      <c r="L18" s="6">
        <f t="shared" si="4"/>
        <v>19</v>
      </c>
      <c r="M18" s="31">
        <f t="shared" si="4"/>
        <v>0</v>
      </c>
      <c r="N18" s="36"/>
      <c r="O18" s="72">
        <f t="shared" si="5"/>
        <v>2782</v>
      </c>
      <c r="P18" s="72">
        <f t="shared" si="6"/>
        <v>0</v>
      </c>
      <c r="Q18" s="72">
        <f t="shared" si="7"/>
        <v>2857</v>
      </c>
      <c r="R18" s="72">
        <f t="shared" si="8"/>
        <v>2905</v>
      </c>
      <c r="S18" s="72">
        <f t="shared" si="9"/>
        <v>2924</v>
      </c>
      <c r="T18" s="73"/>
      <c r="U18" s="67">
        <f>IF(B18=C18,0,IF(S18&lt;&gt;"-",(S18)/Přehled!$A$1,0))</f>
        <v>6.961904761904762</v>
      </c>
    </row>
    <row r="19" spans="1:21" x14ac:dyDescent="0.25">
      <c r="A19" s="68">
        <v>17</v>
      </c>
      <c r="B19" s="11">
        <v>3864</v>
      </c>
      <c r="C19" s="31"/>
      <c r="D19" s="82">
        <v>280</v>
      </c>
      <c r="E19" s="6">
        <f t="shared" si="0"/>
        <v>140</v>
      </c>
      <c r="F19" s="6">
        <f t="shared" si="1"/>
        <v>45</v>
      </c>
      <c r="G19" s="6">
        <f t="shared" si="2"/>
        <v>10</v>
      </c>
      <c r="H19" s="31">
        <f t="shared" si="3"/>
        <v>0</v>
      </c>
      <c r="I19" s="11">
        <f t="shared" si="4"/>
        <v>532</v>
      </c>
      <c r="J19" s="6">
        <f t="shared" si="4"/>
        <v>266</v>
      </c>
      <c r="K19" s="6">
        <f t="shared" si="4"/>
        <v>86</v>
      </c>
      <c r="L19" s="6">
        <f t="shared" si="4"/>
        <v>19</v>
      </c>
      <c r="M19" s="31">
        <f t="shared" si="4"/>
        <v>0</v>
      </c>
      <c r="N19" s="36"/>
      <c r="O19" s="72">
        <f t="shared" si="5"/>
        <v>2800</v>
      </c>
      <c r="P19" s="72">
        <f t="shared" si="6"/>
        <v>0</v>
      </c>
      <c r="Q19" s="72">
        <f t="shared" si="7"/>
        <v>2894</v>
      </c>
      <c r="R19" s="72">
        <f t="shared" si="8"/>
        <v>2942</v>
      </c>
      <c r="S19" s="72">
        <f t="shared" si="9"/>
        <v>2961</v>
      </c>
      <c r="T19" s="73"/>
      <c r="U19" s="67">
        <f>IF(B19=C19,0,IF(S19&lt;&gt;"-",(S19)/Přehled!$A$1,0))</f>
        <v>7.05</v>
      </c>
    </row>
    <row r="20" spans="1:21" x14ac:dyDescent="0.25">
      <c r="A20" s="68">
        <v>18</v>
      </c>
      <c r="B20" s="11">
        <v>3960</v>
      </c>
      <c r="C20" s="31"/>
      <c r="D20" s="82">
        <v>305</v>
      </c>
      <c r="E20" s="6">
        <f t="shared" si="0"/>
        <v>155</v>
      </c>
      <c r="F20" s="6">
        <f t="shared" si="1"/>
        <v>50</v>
      </c>
      <c r="G20" s="6">
        <f t="shared" si="2"/>
        <v>15</v>
      </c>
      <c r="H20" s="31">
        <f t="shared" si="3"/>
        <v>5</v>
      </c>
      <c r="I20" s="11">
        <f t="shared" si="4"/>
        <v>580</v>
      </c>
      <c r="J20" s="6">
        <f t="shared" si="4"/>
        <v>295</v>
      </c>
      <c r="K20" s="6">
        <f t="shared" si="4"/>
        <v>95</v>
      </c>
      <c r="L20" s="6">
        <f t="shared" si="4"/>
        <v>29</v>
      </c>
      <c r="M20" s="31">
        <f t="shared" si="4"/>
        <v>10</v>
      </c>
      <c r="N20" s="36"/>
      <c r="O20" s="72">
        <f t="shared" si="5"/>
        <v>2800</v>
      </c>
      <c r="P20" s="72">
        <f t="shared" si="6"/>
        <v>0</v>
      </c>
      <c r="Q20" s="72">
        <f t="shared" si="7"/>
        <v>2895</v>
      </c>
      <c r="R20" s="72">
        <f t="shared" si="8"/>
        <v>2932</v>
      </c>
      <c r="S20" s="72">
        <f t="shared" si="9"/>
        <v>2951</v>
      </c>
      <c r="T20" s="73"/>
      <c r="U20" s="67">
        <f>IF(B20=C20,0,IF(S20&lt;&gt;"-",(S20)/Přehled!$A$1,0))</f>
        <v>7.0261904761904761</v>
      </c>
    </row>
    <row r="21" spans="1:21" x14ac:dyDescent="0.25">
      <c r="A21" s="68">
        <v>19</v>
      </c>
      <c r="B21" s="11">
        <v>4059</v>
      </c>
      <c r="C21" s="31"/>
      <c r="D21" s="82">
        <v>325</v>
      </c>
      <c r="E21" s="6">
        <f t="shared" si="0"/>
        <v>165</v>
      </c>
      <c r="F21" s="6">
        <f t="shared" si="1"/>
        <v>55</v>
      </c>
      <c r="G21" s="6">
        <f t="shared" si="2"/>
        <v>15</v>
      </c>
      <c r="H21" s="31">
        <f t="shared" si="3"/>
        <v>5</v>
      </c>
      <c r="I21" s="11">
        <f t="shared" si="4"/>
        <v>618</v>
      </c>
      <c r="J21" s="6">
        <f t="shared" si="4"/>
        <v>314</v>
      </c>
      <c r="K21" s="6">
        <f t="shared" si="4"/>
        <v>105</v>
      </c>
      <c r="L21" s="6">
        <f t="shared" si="4"/>
        <v>29</v>
      </c>
      <c r="M21" s="31">
        <f t="shared" si="4"/>
        <v>10</v>
      </c>
      <c r="N21" s="36"/>
      <c r="O21" s="72">
        <f t="shared" si="5"/>
        <v>2823</v>
      </c>
      <c r="P21" s="72">
        <f t="shared" si="6"/>
        <v>0</v>
      </c>
      <c r="Q21" s="72">
        <f t="shared" si="7"/>
        <v>2917</v>
      </c>
      <c r="R21" s="72">
        <f t="shared" si="8"/>
        <v>2964</v>
      </c>
      <c r="S21" s="72">
        <f t="shared" si="9"/>
        <v>2983</v>
      </c>
      <c r="T21" s="73"/>
      <c r="U21" s="67">
        <f>IF(B21=C21,0,IF(S21&lt;&gt;"-",(S21)/Přehled!$A$1,0))</f>
        <v>7.102380952380952</v>
      </c>
    </row>
    <row r="22" spans="1:21" x14ac:dyDescent="0.25">
      <c r="A22" s="398">
        <v>20</v>
      </c>
      <c r="B22" s="145">
        <v>4161</v>
      </c>
      <c r="C22" s="146"/>
      <c r="D22" s="147">
        <v>345</v>
      </c>
      <c r="E22" s="148">
        <f t="shared" si="0"/>
        <v>175</v>
      </c>
      <c r="F22" s="148">
        <f t="shared" si="1"/>
        <v>60</v>
      </c>
      <c r="G22" s="148">
        <f t="shared" si="2"/>
        <v>15</v>
      </c>
      <c r="H22" s="146">
        <f t="shared" si="3"/>
        <v>5</v>
      </c>
      <c r="I22" s="145">
        <f t="shared" si="4"/>
        <v>656</v>
      </c>
      <c r="J22" s="148">
        <f t="shared" si="4"/>
        <v>333</v>
      </c>
      <c r="K22" s="148">
        <f t="shared" si="4"/>
        <v>114</v>
      </c>
      <c r="L22" s="148">
        <f t="shared" si="4"/>
        <v>29</v>
      </c>
      <c r="M22" s="146">
        <f t="shared" si="4"/>
        <v>10</v>
      </c>
      <c r="N22" s="36"/>
      <c r="O22" s="72">
        <f t="shared" si="5"/>
        <v>2849</v>
      </c>
      <c r="P22" s="72">
        <f t="shared" si="6"/>
        <v>0</v>
      </c>
      <c r="Q22" s="72">
        <f t="shared" si="7"/>
        <v>2944</v>
      </c>
      <c r="R22" s="72">
        <f t="shared" si="8"/>
        <v>3000</v>
      </c>
      <c r="S22" s="72">
        <f t="shared" si="9"/>
        <v>3019</v>
      </c>
      <c r="T22" s="73"/>
      <c r="U22" s="67">
        <f>IF(B22=C22,0,IF(S22&lt;&gt;"-",(S22)/Přehled!$A$1,0))</f>
        <v>7.1880952380952383</v>
      </c>
    </row>
    <row r="23" spans="1:21" x14ac:dyDescent="0.25">
      <c r="A23" s="121">
        <v>21</v>
      </c>
      <c r="B23" s="76">
        <v>4265</v>
      </c>
      <c r="C23" s="77"/>
      <c r="D23" s="78">
        <v>365</v>
      </c>
      <c r="E23" s="79">
        <f t="shared" si="0"/>
        <v>185</v>
      </c>
      <c r="F23" s="79">
        <f t="shared" si="1"/>
        <v>60</v>
      </c>
      <c r="G23" s="79">
        <f t="shared" si="2"/>
        <v>15</v>
      </c>
      <c r="H23" s="77">
        <f t="shared" si="3"/>
        <v>5</v>
      </c>
      <c r="I23" s="76">
        <f t="shared" si="4"/>
        <v>694</v>
      </c>
      <c r="J23" s="79">
        <f t="shared" si="4"/>
        <v>352</v>
      </c>
      <c r="K23" s="79">
        <f t="shared" si="4"/>
        <v>114</v>
      </c>
      <c r="L23" s="79">
        <f t="shared" si="4"/>
        <v>29</v>
      </c>
      <c r="M23" s="77">
        <f t="shared" si="4"/>
        <v>10</v>
      </c>
      <c r="N23" s="36"/>
      <c r="O23" s="72">
        <f t="shared" si="5"/>
        <v>2877</v>
      </c>
      <c r="P23" s="72">
        <f t="shared" si="6"/>
        <v>0</v>
      </c>
      <c r="Q23" s="72">
        <f t="shared" si="7"/>
        <v>2991</v>
      </c>
      <c r="R23" s="72">
        <f t="shared" si="8"/>
        <v>3047</v>
      </c>
      <c r="S23" s="72">
        <f t="shared" si="9"/>
        <v>3066</v>
      </c>
      <c r="T23" s="73"/>
      <c r="U23" s="67">
        <f>IF(B23=C23,0,IF(S23&lt;&gt;"-",(S23)/Přehled!$A$1,0))</f>
        <v>7.3</v>
      </c>
    </row>
    <row r="24" spans="1:21" x14ac:dyDescent="0.25">
      <c r="A24" s="68">
        <v>22</v>
      </c>
      <c r="B24" s="11">
        <v>4371</v>
      </c>
      <c r="C24" s="31"/>
      <c r="D24" s="82">
        <v>385</v>
      </c>
      <c r="E24" s="6">
        <f t="shared" si="0"/>
        <v>195</v>
      </c>
      <c r="F24" s="6">
        <f t="shared" si="1"/>
        <v>65</v>
      </c>
      <c r="G24" s="6">
        <f t="shared" si="2"/>
        <v>15</v>
      </c>
      <c r="H24" s="31">
        <f t="shared" si="3"/>
        <v>5</v>
      </c>
      <c r="I24" s="11">
        <f t="shared" si="4"/>
        <v>732</v>
      </c>
      <c r="J24" s="6">
        <f t="shared" si="4"/>
        <v>371</v>
      </c>
      <c r="K24" s="6">
        <f t="shared" si="4"/>
        <v>124</v>
      </c>
      <c r="L24" s="6">
        <f t="shared" si="4"/>
        <v>29</v>
      </c>
      <c r="M24" s="31">
        <f t="shared" si="4"/>
        <v>10</v>
      </c>
      <c r="N24" s="36"/>
      <c r="O24" s="72">
        <f t="shared" si="5"/>
        <v>2907</v>
      </c>
      <c r="P24" s="72">
        <f t="shared" si="6"/>
        <v>0</v>
      </c>
      <c r="Q24" s="72">
        <f t="shared" si="7"/>
        <v>3020</v>
      </c>
      <c r="R24" s="72">
        <f t="shared" si="8"/>
        <v>3086</v>
      </c>
      <c r="S24" s="72">
        <f t="shared" si="9"/>
        <v>3105</v>
      </c>
      <c r="T24" s="73"/>
      <c r="U24" s="67">
        <f>IF(B24=C24,0,IF(S24&lt;&gt;"-",(S24)/Přehled!$A$1,0))</f>
        <v>7.3928571428571432</v>
      </c>
    </row>
    <row r="25" spans="1:21" x14ac:dyDescent="0.25">
      <c r="A25" s="68">
        <v>23</v>
      </c>
      <c r="B25" s="11">
        <v>4481</v>
      </c>
      <c r="C25" s="31"/>
      <c r="D25" s="82">
        <v>410</v>
      </c>
      <c r="E25" s="6">
        <f t="shared" si="0"/>
        <v>205</v>
      </c>
      <c r="F25" s="6">
        <f t="shared" si="1"/>
        <v>70</v>
      </c>
      <c r="G25" s="6">
        <f t="shared" si="2"/>
        <v>20</v>
      </c>
      <c r="H25" s="31">
        <f t="shared" si="3"/>
        <v>5</v>
      </c>
      <c r="I25" s="11">
        <f t="shared" si="4"/>
        <v>779</v>
      </c>
      <c r="J25" s="6">
        <f t="shared" si="4"/>
        <v>390</v>
      </c>
      <c r="K25" s="6">
        <f t="shared" si="4"/>
        <v>133</v>
      </c>
      <c r="L25" s="6">
        <f t="shared" si="4"/>
        <v>38</v>
      </c>
      <c r="M25" s="31">
        <f t="shared" si="4"/>
        <v>10</v>
      </c>
      <c r="N25" s="36"/>
      <c r="O25" s="72">
        <f t="shared" si="5"/>
        <v>2923</v>
      </c>
      <c r="P25" s="72">
        <f t="shared" si="6"/>
        <v>0</v>
      </c>
      <c r="Q25" s="72">
        <f t="shared" si="7"/>
        <v>3046</v>
      </c>
      <c r="R25" s="72">
        <f t="shared" si="8"/>
        <v>3103</v>
      </c>
      <c r="S25" s="72">
        <f t="shared" si="9"/>
        <v>3131</v>
      </c>
      <c r="T25" s="73"/>
      <c r="U25" s="67">
        <f>IF(B25=C25,0,IF(S25&lt;&gt;"-",(S25)/Přehled!$A$1,0))</f>
        <v>7.4547619047619049</v>
      </c>
    </row>
    <row r="26" spans="1:21" x14ac:dyDescent="0.25">
      <c r="A26" s="68">
        <v>24</v>
      </c>
      <c r="B26" s="11">
        <v>4593</v>
      </c>
      <c r="C26" s="31"/>
      <c r="D26" s="82">
        <v>430</v>
      </c>
      <c r="E26" s="6">
        <f t="shared" si="0"/>
        <v>215</v>
      </c>
      <c r="F26" s="6">
        <f t="shared" si="1"/>
        <v>70</v>
      </c>
      <c r="G26" s="6">
        <f t="shared" si="2"/>
        <v>20</v>
      </c>
      <c r="H26" s="31">
        <f t="shared" si="3"/>
        <v>5</v>
      </c>
      <c r="I26" s="11">
        <f t="shared" si="4"/>
        <v>817</v>
      </c>
      <c r="J26" s="6">
        <f t="shared" si="4"/>
        <v>409</v>
      </c>
      <c r="K26" s="6">
        <f t="shared" si="4"/>
        <v>133</v>
      </c>
      <c r="L26" s="6">
        <f t="shared" si="4"/>
        <v>38</v>
      </c>
      <c r="M26" s="31">
        <f t="shared" si="4"/>
        <v>10</v>
      </c>
      <c r="N26" s="36"/>
      <c r="O26" s="72">
        <f t="shared" si="5"/>
        <v>2959</v>
      </c>
      <c r="P26" s="72">
        <f t="shared" si="6"/>
        <v>0</v>
      </c>
      <c r="Q26" s="72">
        <f t="shared" si="7"/>
        <v>3101</v>
      </c>
      <c r="R26" s="72">
        <f t="shared" si="8"/>
        <v>3158</v>
      </c>
      <c r="S26" s="72">
        <f t="shared" si="9"/>
        <v>3186</v>
      </c>
      <c r="T26" s="73"/>
      <c r="U26" s="67">
        <f>IF(B26=C26,0,IF(S26&lt;&gt;"-",(S26)/Přehled!$A$1,0))</f>
        <v>7.5857142857142854</v>
      </c>
    </row>
    <row r="27" spans="1:21" x14ac:dyDescent="0.25">
      <c r="A27" s="68">
        <v>25</v>
      </c>
      <c r="B27" s="11">
        <v>4707</v>
      </c>
      <c r="C27" s="31"/>
      <c r="D27" s="82">
        <v>450</v>
      </c>
      <c r="E27" s="6">
        <f t="shared" si="0"/>
        <v>225</v>
      </c>
      <c r="F27" s="6">
        <f t="shared" si="1"/>
        <v>75</v>
      </c>
      <c r="G27" s="6">
        <f t="shared" si="2"/>
        <v>20</v>
      </c>
      <c r="H27" s="31">
        <f t="shared" si="3"/>
        <v>5</v>
      </c>
      <c r="I27" s="11">
        <f t="shared" si="4"/>
        <v>855</v>
      </c>
      <c r="J27" s="6">
        <f t="shared" si="4"/>
        <v>428</v>
      </c>
      <c r="K27" s="6">
        <f t="shared" si="4"/>
        <v>143</v>
      </c>
      <c r="L27" s="6">
        <f t="shared" si="4"/>
        <v>38</v>
      </c>
      <c r="M27" s="31">
        <f t="shared" si="4"/>
        <v>10</v>
      </c>
      <c r="N27" s="36"/>
      <c r="O27" s="72">
        <f t="shared" si="5"/>
        <v>2997</v>
      </c>
      <c r="P27" s="72">
        <f t="shared" si="6"/>
        <v>0</v>
      </c>
      <c r="Q27" s="72">
        <f t="shared" si="7"/>
        <v>3138</v>
      </c>
      <c r="R27" s="72">
        <f t="shared" si="8"/>
        <v>3205</v>
      </c>
      <c r="S27" s="72">
        <f t="shared" si="9"/>
        <v>3233</v>
      </c>
      <c r="T27" s="73"/>
      <c r="U27" s="67">
        <f>IF(B27=C27,0,IF(S27&lt;&gt;"-",(S27)/Přehled!$A$1,0))</f>
        <v>7.6976190476190478</v>
      </c>
    </row>
    <row r="28" spans="1:21" x14ac:dyDescent="0.25">
      <c r="A28" s="68">
        <v>26</v>
      </c>
      <c r="B28" s="11">
        <v>4825</v>
      </c>
      <c r="C28" s="31"/>
      <c r="D28" s="82">
        <v>475</v>
      </c>
      <c r="E28" s="6">
        <f t="shared" si="0"/>
        <v>240</v>
      </c>
      <c r="F28" s="6">
        <f t="shared" si="1"/>
        <v>80</v>
      </c>
      <c r="G28" s="6">
        <f t="shared" si="2"/>
        <v>20</v>
      </c>
      <c r="H28" s="31">
        <f t="shared" si="3"/>
        <v>5</v>
      </c>
      <c r="I28" s="11">
        <f t="shared" si="4"/>
        <v>903</v>
      </c>
      <c r="J28" s="6">
        <f t="shared" si="4"/>
        <v>456</v>
      </c>
      <c r="K28" s="6">
        <f t="shared" si="4"/>
        <v>152</v>
      </c>
      <c r="L28" s="6">
        <f t="shared" si="4"/>
        <v>38</v>
      </c>
      <c r="M28" s="31">
        <f t="shared" si="4"/>
        <v>10</v>
      </c>
      <c r="N28" s="36"/>
      <c r="O28" s="72">
        <f t="shared" si="5"/>
        <v>3019</v>
      </c>
      <c r="P28" s="72">
        <f t="shared" si="6"/>
        <v>0</v>
      </c>
      <c r="Q28" s="72">
        <f t="shared" si="7"/>
        <v>3162</v>
      </c>
      <c r="R28" s="72">
        <f t="shared" si="8"/>
        <v>3238</v>
      </c>
      <c r="S28" s="72">
        <f t="shared" si="9"/>
        <v>3266</v>
      </c>
      <c r="T28" s="73"/>
      <c r="U28" s="67">
        <f>IF(B28=C28,0,IF(S28&lt;&gt;"-",(S28)/Přehled!$A$1,0))</f>
        <v>7.7761904761904761</v>
      </c>
    </row>
    <row r="29" spans="1:21" x14ac:dyDescent="0.25">
      <c r="A29" s="68">
        <v>27</v>
      </c>
      <c r="B29" s="11">
        <v>4946</v>
      </c>
      <c r="C29" s="31"/>
      <c r="D29" s="82">
        <v>495</v>
      </c>
      <c r="E29" s="6">
        <f t="shared" si="0"/>
        <v>250</v>
      </c>
      <c r="F29" s="6">
        <f t="shared" si="1"/>
        <v>85</v>
      </c>
      <c r="G29" s="6">
        <f t="shared" si="2"/>
        <v>20</v>
      </c>
      <c r="H29" s="31">
        <f t="shared" si="3"/>
        <v>5</v>
      </c>
      <c r="I29" s="11">
        <f t="shared" si="4"/>
        <v>941</v>
      </c>
      <c r="J29" s="6">
        <f t="shared" si="4"/>
        <v>475</v>
      </c>
      <c r="K29" s="6">
        <f t="shared" si="4"/>
        <v>162</v>
      </c>
      <c r="L29" s="6">
        <f t="shared" si="4"/>
        <v>38</v>
      </c>
      <c r="M29" s="31">
        <f t="shared" si="4"/>
        <v>10</v>
      </c>
      <c r="N29" s="36"/>
      <c r="O29" s="72">
        <f t="shared" si="5"/>
        <v>3064</v>
      </c>
      <c r="P29" s="72">
        <f t="shared" si="6"/>
        <v>0</v>
      </c>
      <c r="Q29" s="72">
        <f t="shared" si="7"/>
        <v>3206</v>
      </c>
      <c r="R29" s="72">
        <f t="shared" si="8"/>
        <v>3292</v>
      </c>
      <c r="S29" s="72">
        <f t="shared" si="9"/>
        <v>3320</v>
      </c>
      <c r="T29" s="73"/>
      <c r="U29" s="67">
        <f>IF(B29=C29,0,IF(S29&lt;&gt;"-",(S29)/Přehled!$A$1,0))</f>
        <v>7.9047619047619051</v>
      </c>
    </row>
    <row r="30" spans="1:21" x14ac:dyDescent="0.25">
      <c r="A30" s="68">
        <v>28</v>
      </c>
      <c r="B30" s="11">
        <v>5069</v>
      </c>
      <c r="C30" s="31"/>
      <c r="D30" s="82">
        <v>520</v>
      </c>
      <c r="E30" s="6">
        <f t="shared" si="0"/>
        <v>260</v>
      </c>
      <c r="F30" s="6">
        <f t="shared" si="1"/>
        <v>85</v>
      </c>
      <c r="G30" s="6">
        <f t="shared" si="2"/>
        <v>20</v>
      </c>
      <c r="H30" s="31">
        <f t="shared" si="3"/>
        <v>5</v>
      </c>
      <c r="I30" s="11">
        <f t="shared" si="4"/>
        <v>988</v>
      </c>
      <c r="J30" s="6">
        <f t="shared" si="4"/>
        <v>494</v>
      </c>
      <c r="K30" s="6">
        <f t="shared" si="4"/>
        <v>162</v>
      </c>
      <c r="L30" s="6">
        <f t="shared" si="4"/>
        <v>38</v>
      </c>
      <c r="M30" s="31">
        <f t="shared" si="4"/>
        <v>10</v>
      </c>
      <c r="N30" s="36"/>
      <c r="O30" s="72">
        <f t="shared" si="5"/>
        <v>3093</v>
      </c>
      <c r="P30" s="72">
        <f t="shared" si="6"/>
        <v>0</v>
      </c>
      <c r="Q30" s="72">
        <f t="shared" si="7"/>
        <v>3263</v>
      </c>
      <c r="R30" s="72">
        <f t="shared" si="8"/>
        <v>3349</v>
      </c>
      <c r="S30" s="72">
        <f t="shared" si="9"/>
        <v>3377</v>
      </c>
      <c r="T30" s="73"/>
      <c r="U30" s="67">
        <f>IF(B30=C30,0,IF(S30&lt;&gt;"-",(S30)/Přehled!$A$1,0))</f>
        <v>8.0404761904761912</v>
      </c>
    </row>
    <row r="31" spans="1:21" x14ac:dyDescent="0.25">
      <c r="A31" s="68">
        <v>29</v>
      </c>
      <c r="B31" s="11">
        <v>5196</v>
      </c>
      <c r="C31" s="31"/>
      <c r="D31" s="82">
        <v>540</v>
      </c>
      <c r="E31" s="6">
        <f t="shared" si="0"/>
        <v>270</v>
      </c>
      <c r="F31" s="6">
        <f t="shared" si="1"/>
        <v>90</v>
      </c>
      <c r="G31" s="6">
        <f t="shared" si="2"/>
        <v>25</v>
      </c>
      <c r="H31" s="31">
        <f t="shared" si="3"/>
        <v>5</v>
      </c>
      <c r="I31" s="11">
        <f t="shared" si="4"/>
        <v>1026</v>
      </c>
      <c r="J31" s="6">
        <f t="shared" si="4"/>
        <v>513</v>
      </c>
      <c r="K31" s="6">
        <f t="shared" si="4"/>
        <v>171</v>
      </c>
      <c r="L31" s="6">
        <f t="shared" si="4"/>
        <v>48</v>
      </c>
      <c r="M31" s="31">
        <f t="shared" si="4"/>
        <v>10</v>
      </c>
      <c r="N31" s="36"/>
      <c r="O31" s="72">
        <f t="shared" si="5"/>
        <v>3144</v>
      </c>
      <c r="P31" s="72">
        <f t="shared" si="6"/>
        <v>0</v>
      </c>
      <c r="Q31" s="72">
        <f t="shared" si="7"/>
        <v>3315</v>
      </c>
      <c r="R31" s="72">
        <f t="shared" si="8"/>
        <v>3390</v>
      </c>
      <c r="S31" s="72">
        <f t="shared" si="9"/>
        <v>3428</v>
      </c>
      <c r="T31" s="73"/>
      <c r="U31" s="67">
        <f>IF(B31=C31,0,IF(S31&lt;&gt;"-",(S31)/Přehled!$A$1,0))</f>
        <v>8.1619047619047613</v>
      </c>
    </row>
    <row r="32" spans="1:21" x14ac:dyDescent="0.25">
      <c r="A32" s="68">
        <v>30</v>
      </c>
      <c r="B32" s="11">
        <v>5326</v>
      </c>
      <c r="C32" s="31"/>
      <c r="D32" s="82">
        <v>565</v>
      </c>
      <c r="E32" s="6">
        <f t="shared" si="0"/>
        <v>285</v>
      </c>
      <c r="F32" s="6">
        <f t="shared" si="1"/>
        <v>95</v>
      </c>
      <c r="G32" s="6">
        <f t="shared" si="2"/>
        <v>25</v>
      </c>
      <c r="H32" s="31">
        <f t="shared" si="3"/>
        <v>5</v>
      </c>
      <c r="I32" s="11">
        <f t="shared" si="4"/>
        <v>1074</v>
      </c>
      <c r="J32" s="6">
        <f t="shared" si="4"/>
        <v>542</v>
      </c>
      <c r="K32" s="6">
        <f t="shared" si="4"/>
        <v>181</v>
      </c>
      <c r="L32" s="6">
        <f t="shared" si="4"/>
        <v>48</v>
      </c>
      <c r="M32" s="31">
        <f t="shared" si="4"/>
        <v>10</v>
      </c>
      <c r="N32" s="36"/>
      <c r="O32" s="72">
        <f t="shared" si="5"/>
        <v>3178</v>
      </c>
      <c r="P32" s="72">
        <f t="shared" si="6"/>
        <v>0</v>
      </c>
      <c r="Q32" s="72">
        <f t="shared" si="7"/>
        <v>3348</v>
      </c>
      <c r="R32" s="72">
        <f t="shared" si="8"/>
        <v>3433</v>
      </c>
      <c r="S32" s="72">
        <f t="shared" si="9"/>
        <v>3471</v>
      </c>
      <c r="T32" s="73"/>
      <c r="U32" s="67">
        <f>IF(B32=C32,0,IF(S32&lt;&gt;"-",(S32)/Přehled!$A$1,0))</f>
        <v>8.2642857142857142</v>
      </c>
    </row>
    <row r="33" spans="1:21" x14ac:dyDescent="0.25">
      <c r="A33" s="121">
        <v>31</v>
      </c>
      <c r="B33" s="76">
        <v>5459</v>
      </c>
      <c r="C33" s="77"/>
      <c r="D33" s="78">
        <v>590</v>
      </c>
      <c r="E33" s="79">
        <f t="shared" si="0"/>
        <v>295</v>
      </c>
      <c r="F33" s="79">
        <f t="shared" si="1"/>
        <v>100</v>
      </c>
      <c r="G33" s="79">
        <f t="shared" si="2"/>
        <v>25</v>
      </c>
      <c r="H33" s="77">
        <f t="shared" si="3"/>
        <v>5</v>
      </c>
      <c r="I33" s="76">
        <f t="shared" si="4"/>
        <v>1121</v>
      </c>
      <c r="J33" s="79">
        <f t="shared" si="4"/>
        <v>561</v>
      </c>
      <c r="K33" s="79">
        <f t="shared" si="4"/>
        <v>190</v>
      </c>
      <c r="L33" s="79">
        <f t="shared" si="4"/>
        <v>48</v>
      </c>
      <c r="M33" s="77">
        <f t="shared" si="4"/>
        <v>10</v>
      </c>
      <c r="N33" s="36"/>
      <c r="O33" s="72">
        <f t="shared" si="5"/>
        <v>3217</v>
      </c>
      <c r="P33" s="72">
        <f t="shared" si="6"/>
        <v>0</v>
      </c>
      <c r="Q33" s="72">
        <f t="shared" si="7"/>
        <v>3397</v>
      </c>
      <c r="R33" s="72">
        <f t="shared" si="8"/>
        <v>3491</v>
      </c>
      <c r="S33" s="72">
        <f t="shared" si="9"/>
        <v>3529</v>
      </c>
      <c r="T33" s="73"/>
      <c r="U33" s="67">
        <f>IF(B33=C33,0,IF(S33&lt;&gt;"-",(S33)/Přehled!$A$1,0))</f>
        <v>8.4023809523809518</v>
      </c>
    </row>
    <row r="34" spans="1:21" x14ac:dyDescent="0.25">
      <c r="A34" s="68">
        <v>32</v>
      </c>
      <c r="B34" s="11">
        <v>5596</v>
      </c>
      <c r="C34" s="31"/>
      <c r="D34" s="82">
        <v>610</v>
      </c>
      <c r="E34" s="6">
        <f t="shared" si="0"/>
        <v>305</v>
      </c>
      <c r="F34" s="6">
        <f t="shared" si="1"/>
        <v>100</v>
      </c>
      <c r="G34" s="6">
        <f t="shared" si="2"/>
        <v>25</v>
      </c>
      <c r="H34" s="31">
        <f t="shared" si="3"/>
        <v>5</v>
      </c>
      <c r="I34" s="11">
        <f t="shared" si="4"/>
        <v>1159</v>
      </c>
      <c r="J34" s="6">
        <f t="shared" si="4"/>
        <v>580</v>
      </c>
      <c r="K34" s="6">
        <f t="shared" si="4"/>
        <v>190</v>
      </c>
      <c r="L34" s="6">
        <f t="shared" si="4"/>
        <v>48</v>
      </c>
      <c r="M34" s="31">
        <f t="shared" si="4"/>
        <v>10</v>
      </c>
      <c r="N34" s="36"/>
      <c r="O34" s="72">
        <f t="shared" si="5"/>
        <v>3278</v>
      </c>
      <c r="P34" s="72">
        <f t="shared" si="6"/>
        <v>0</v>
      </c>
      <c r="Q34" s="72">
        <f t="shared" si="7"/>
        <v>3477</v>
      </c>
      <c r="R34" s="72">
        <f t="shared" si="8"/>
        <v>3571</v>
      </c>
      <c r="S34" s="72">
        <f t="shared" si="9"/>
        <v>3609</v>
      </c>
      <c r="T34" s="73"/>
      <c r="U34" s="67">
        <f>IF(B34=C34,0,IF(S34&lt;&gt;"-",(S34)/Přehled!$A$1,0))</f>
        <v>8.5928571428571434</v>
      </c>
    </row>
    <row r="35" spans="1:21" x14ac:dyDescent="0.25">
      <c r="A35" s="68">
        <v>33</v>
      </c>
      <c r="B35" s="11">
        <v>5735</v>
      </c>
      <c r="C35" s="31"/>
      <c r="D35" s="82">
        <v>635</v>
      </c>
      <c r="E35" s="6">
        <f t="shared" si="0"/>
        <v>320</v>
      </c>
      <c r="F35" s="6">
        <f t="shared" si="1"/>
        <v>105</v>
      </c>
      <c r="G35" s="6">
        <f t="shared" si="2"/>
        <v>25</v>
      </c>
      <c r="H35" s="31">
        <f t="shared" si="3"/>
        <v>5</v>
      </c>
      <c r="I35" s="11">
        <f t="shared" si="4"/>
        <v>1207</v>
      </c>
      <c r="J35" s="6">
        <f t="shared" si="4"/>
        <v>608</v>
      </c>
      <c r="K35" s="6">
        <f t="shared" si="4"/>
        <v>200</v>
      </c>
      <c r="L35" s="6">
        <f t="shared" si="4"/>
        <v>48</v>
      </c>
      <c r="M35" s="31">
        <f t="shared" si="4"/>
        <v>10</v>
      </c>
      <c r="N35" s="36"/>
      <c r="O35" s="72">
        <f t="shared" si="5"/>
        <v>3321</v>
      </c>
      <c r="P35" s="72">
        <f t="shared" si="6"/>
        <v>0</v>
      </c>
      <c r="Q35" s="72">
        <f t="shared" si="7"/>
        <v>3520</v>
      </c>
      <c r="R35" s="72">
        <f t="shared" si="8"/>
        <v>3624</v>
      </c>
      <c r="S35" s="72">
        <f t="shared" si="9"/>
        <v>3662</v>
      </c>
      <c r="T35" s="73"/>
      <c r="U35" s="67">
        <f>IF(B35=C35,0,IF(S35&lt;&gt;"-",(S35)/Přehled!$A$1,0))</f>
        <v>8.7190476190476183</v>
      </c>
    </row>
    <row r="36" spans="1:21" x14ac:dyDescent="0.25">
      <c r="A36" s="68">
        <v>34</v>
      </c>
      <c r="B36" s="11">
        <v>5879</v>
      </c>
      <c r="C36" s="31"/>
      <c r="D36" s="82">
        <v>655</v>
      </c>
      <c r="E36" s="6">
        <f t="shared" si="0"/>
        <v>330</v>
      </c>
      <c r="F36" s="6">
        <f t="shared" si="1"/>
        <v>110</v>
      </c>
      <c r="G36" s="6">
        <f t="shared" si="2"/>
        <v>30</v>
      </c>
      <c r="H36" s="31">
        <f t="shared" si="3"/>
        <v>5</v>
      </c>
      <c r="I36" s="11">
        <f t="shared" si="4"/>
        <v>1245</v>
      </c>
      <c r="J36" s="6">
        <f t="shared" si="4"/>
        <v>627</v>
      </c>
      <c r="K36" s="6">
        <f t="shared" si="4"/>
        <v>209</v>
      </c>
      <c r="L36" s="6">
        <f t="shared" si="4"/>
        <v>57</v>
      </c>
      <c r="M36" s="31">
        <f t="shared" si="4"/>
        <v>10</v>
      </c>
      <c r="N36" s="36"/>
      <c r="O36" s="72">
        <f t="shared" si="5"/>
        <v>3389</v>
      </c>
      <c r="P36" s="72">
        <f t="shared" si="6"/>
        <v>0</v>
      </c>
      <c r="Q36" s="72">
        <f t="shared" si="7"/>
        <v>3589</v>
      </c>
      <c r="R36" s="72">
        <f t="shared" si="8"/>
        <v>3684</v>
      </c>
      <c r="S36" s="72">
        <f t="shared" si="9"/>
        <v>3731</v>
      </c>
      <c r="T36" s="73"/>
      <c r="U36" s="67">
        <f>IF(B36=C36,0,IF(S36&lt;&gt;"-",(S36)/Přehled!$A$1,0))</f>
        <v>8.8833333333333329</v>
      </c>
    </row>
    <row r="37" spans="1:21" x14ac:dyDescent="0.25">
      <c r="A37" s="68">
        <v>35</v>
      </c>
      <c r="B37" s="11">
        <v>6026</v>
      </c>
      <c r="C37" s="31"/>
      <c r="D37" s="82">
        <v>680</v>
      </c>
      <c r="E37" s="6">
        <f t="shared" si="0"/>
        <v>340</v>
      </c>
      <c r="F37" s="6">
        <f t="shared" si="1"/>
        <v>115</v>
      </c>
      <c r="G37" s="6">
        <f t="shared" si="2"/>
        <v>30</v>
      </c>
      <c r="H37" s="31">
        <f t="shared" si="3"/>
        <v>5</v>
      </c>
      <c r="I37" s="11">
        <f t="shared" si="4"/>
        <v>1292</v>
      </c>
      <c r="J37" s="6">
        <f t="shared" si="4"/>
        <v>646</v>
      </c>
      <c r="K37" s="6">
        <f t="shared" si="4"/>
        <v>219</v>
      </c>
      <c r="L37" s="6">
        <f t="shared" si="4"/>
        <v>57</v>
      </c>
      <c r="M37" s="31">
        <f t="shared" si="4"/>
        <v>10</v>
      </c>
      <c r="N37" s="36"/>
      <c r="O37" s="72">
        <f t="shared" si="5"/>
        <v>3442</v>
      </c>
      <c r="P37" s="72">
        <f t="shared" si="6"/>
        <v>0</v>
      </c>
      <c r="Q37" s="72">
        <f t="shared" si="7"/>
        <v>3650</v>
      </c>
      <c r="R37" s="72">
        <f t="shared" si="8"/>
        <v>3755</v>
      </c>
      <c r="S37" s="72">
        <f t="shared" si="9"/>
        <v>3802</v>
      </c>
      <c r="T37" s="73"/>
      <c r="U37" s="67">
        <f>IF(B37=C37,0,IF(S37&lt;&gt;"-",(S37)/Přehled!$A$1,0))</f>
        <v>9.0523809523809522</v>
      </c>
    </row>
    <row r="38" spans="1:21" x14ac:dyDescent="0.25">
      <c r="A38" s="68">
        <v>36</v>
      </c>
      <c r="B38" s="11">
        <v>6176</v>
      </c>
      <c r="C38" s="31"/>
      <c r="D38" s="82">
        <v>705</v>
      </c>
      <c r="E38" s="6">
        <f t="shared" si="0"/>
        <v>355</v>
      </c>
      <c r="F38" s="6">
        <f t="shared" si="1"/>
        <v>120</v>
      </c>
      <c r="G38" s="6">
        <f t="shared" si="2"/>
        <v>30</v>
      </c>
      <c r="H38" s="31">
        <f t="shared" si="3"/>
        <v>5</v>
      </c>
      <c r="I38" s="11">
        <f t="shared" si="4"/>
        <v>1340</v>
      </c>
      <c r="J38" s="6">
        <f t="shared" si="4"/>
        <v>675</v>
      </c>
      <c r="K38" s="6">
        <f t="shared" si="4"/>
        <v>228</v>
      </c>
      <c r="L38" s="6">
        <f t="shared" si="4"/>
        <v>57</v>
      </c>
      <c r="M38" s="31">
        <f t="shared" si="4"/>
        <v>10</v>
      </c>
      <c r="N38" s="36"/>
      <c r="O38" s="72">
        <f t="shared" si="5"/>
        <v>3496</v>
      </c>
      <c r="P38" s="72">
        <f t="shared" si="6"/>
        <v>0</v>
      </c>
      <c r="Q38" s="72">
        <f t="shared" si="7"/>
        <v>3705</v>
      </c>
      <c r="R38" s="72">
        <f t="shared" si="8"/>
        <v>3819</v>
      </c>
      <c r="S38" s="72">
        <f t="shared" si="9"/>
        <v>3866</v>
      </c>
      <c r="T38" s="73"/>
      <c r="U38" s="67">
        <f>IF(B38=C38,0,IF(S38&lt;&gt;"-",(S38)/Přehled!$A$1,0))</f>
        <v>9.204761904761904</v>
      </c>
    </row>
    <row r="39" spans="1:21" x14ac:dyDescent="0.25">
      <c r="A39" s="68">
        <v>37</v>
      </c>
      <c r="B39" s="11">
        <v>6331</v>
      </c>
      <c r="C39" s="31"/>
      <c r="D39" s="82">
        <v>730</v>
      </c>
      <c r="E39" s="6">
        <f t="shared" si="0"/>
        <v>365</v>
      </c>
      <c r="F39" s="6">
        <f t="shared" si="1"/>
        <v>120</v>
      </c>
      <c r="G39" s="6">
        <f t="shared" si="2"/>
        <v>30</v>
      </c>
      <c r="H39" s="31">
        <f t="shared" si="3"/>
        <v>5</v>
      </c>
      <c r="I39" s="11">
        <f t="shared" si="4"/>
        <v>1387</v>
      </c>
      <c r="J39" s="6">
        <f t="shared" si="4"/>
        <v>694</v>
      </c>
      <c r="K39" s="6">
        <f t="shared" si="4"/>
        <v>228</v>
      </c>
      <c r="L39" s="6">
        <f t="shared" si="4"/>
        <v>57</v>
      </c>
      <c r="M39" s="31">
        <f t="shared" si="4"/>
        <v>10</v>
      </c>
      <c r="N39" s="36"/>
      <c r="O39" s="72">
        <f t="shared" si="5"/>
        <v>3557</v>
      </c>
      <c r="P39" s="72">
        <f t="shared" si="6"/>
        <v>0</v>
      </c>
      <c r="Q39" s="72">
        <f t="shared" si="7"/>
        <v>3794</v>
      </c>
      <c r="R39" s="72">
        <f t="shared" si="8"/>
        <v>3908</v>
      </c>
      <c r="S39" s="72">
        <f t="shared" si="9"/>
        <v>3955</v>
      </c>
      <c r="T39" s="73"/>
      <c r="U39" s="67">
        <f>IF(B39=C39,0,IF(S39&lt;&gt;"-",(S39)/Přehled!$A$1,0))</f>
        <v>9.4166666666666661</v>
      </c>
    </row>
    <row r="40" spans="1:21" x14ac:dyDescent="0.25">
      <c r="A40" s="68">
        <v>38</v>
      </c>
      <c r="B40" s="11">
        <v>6489</v>
      </c>
      <c r="C40" s="31"/>
      <c r="D40" s="82">
        <v>750</v>
      </c>
      <c r="E40" s="6">
        <f t="shared" si="0"/>
        <v>375</v>
      </c>
      <c r="F40" s="6">
        <f t="shared" si="1"/>
        <v>125</v>
      </c>
      <c r="G40" s="6">
        <f t="shared" si="2"/>
        <v>30</v>
      </c>
      <c r="H40" s="31">
        <f t="shared" si="3"/>
        <v>5</v>
      </c>
      <c r="I40" s="11">
        <f t="shared" si="4"/>
        <v>1425</v>
      </c>
      <c r="J40" s="6">
        <f t="shared" si="4"/>
        <v>713</v>
      </c>
      <c r="K40" s="6">
        <f t="shared" si="4"/>
        <v>238</v>
      </c>
      <c r="L40" s="6">
        <f t="shared" si="4"/>
        <v>57</v>
      </c>
      <c r="M40" s="31">
        <f t="shared" si="4"/>
        <v>10</v>
      </c>
      <c r="N40" s="36"/>
      <c r="O40" s="72">
        <f t="shared" si="5"/>
        <v>3639</v>
      </c>
      <c r="P40" s="72">
        <f t="shared" si="6"/>
        <v>0</v>
      </c>
      <c r="Q40" s="72">
        <f t="shared" si="7"/>
        <v>3875</v>
      </c>
      <c r="R40" s="72">
        <f t="shared" si="8"/>
        <v>3999</v>
      </c>
      <c r="S40" s="72">
        <f t="shared" si="9"/>
        <v>4046</v>
      </c>
      <c r="T40" s="73"/>
      <c r="U40" s="67">
        <f>IF(B40=C40,0,IF(S40&lt;&gt;"-",(S40)/Přehled!$A$1,0))</f>
        <v>9.6333333333333329</v>
      </c>
    </row>
    <row r="41" spans="1:21" x14ac:dyDescent="0.25">
      <c r="A41" s="68">
        <v>39</v>
      </c>
      <c r="B41" s="11">
        <v>6651</v>
      </c>
      <c r="C41" s="31"/>
      <c r="D41" s="82">
        <v>775</v>
      </c>
      <c r="E41" s="6">
        <f t="shared" si="0"/>
        <v>390</v>
      </c>
      <c r="F41" s="6">
        <f t="shared" si="1"/>
        <v>130</v>
      </c>
      <c r="G41" s="6">
        <f t="shared" si="2"/>
        <v>35</v>
      </c>
      <c r="H41" s="31">
        <f t="shared" si="3"/>
        <v>5</v>
      </c>
      <c r="I41" s="11">
        <f t="shared" si="4"/>
        <v>1473</v>
      </c>
      <c r="J41" s="6">
        <f t="shared" si="4"/>
        <v>741</v>
      </c>
      <c r="K41" s="6">
        <f t="shared" si="4"/>
        <v>247</v>
      </c>
      <c r="L41" s="6">
        <f t="shared" si="4"/>
        <v>67</v>
      </c>
      <c r="M41" s="31">
        <f t="shared" si="4"/>
        <v>10</v>
      </c>
      <c r="N41" s="36"/>
      <c r="O41" s="72">
        <f t="shared" si="5"/>
        <v>3705</v>
      </c>
      <c r="P41" s="72">
        <f t="shared" si="6"/>
        <v>0</v>
      </c>
      <c r="Q41" s="72">
        <f t="shared" si="7"/>
        <v>3943</v>
      </c>
      <c r="R41" s="72">
        <f t="shared" si="8"/>
        <v>4056</v>
      </c>
      <c r="S41" s="72">
        <f t="shared" si="9"/>
        <v>4113</v>
      </c>
      <c r="T41" s="73"/>
      <c r="U41" s="67">
        <f>IF(B41=C41,0,IF(S41&lt;&gt;"-",(S41)/Přehled!$A$1,0))</f>
        <v>9.7928571428571427</v>
      </c>
    </row>
    <row r="42" spans="1:21" x14ac:dyDescent="0.25">
      <c r="A42" s="68">
        <v>40</v>
      </c>
      <c r="B42" s="11">
        <v>6818</v>
      </c>
      <c r="C42" s="31"/>
      <c r="D42" s="82">
        <v>800</v>
      </c>
      <c r="E42" s="6">
        <f t="shared" si="0"/>
        <v>400</v>
      </c>
      <c r="F42" s="6">
        <f t="shared" si="1"/>
        <v>135</v>
      </c>
      <c r="G42" s="6">
        <f t="shared" si="2"/>
        <v>35</v>
      </c>
      <c r="H42" s="31">
        <f t="shared" si="3"/>
        <v>5</v>
      </c>
      <c r="I42" s="11">
        <f t="shared" si="4"/>
        <v>1520</v>
      </c>
      <c r="J42" s="6">
        <f t="shared" si="4"/>
        <v>760</v>
      </c>
      <c r="K42" s="6">
        <f t="shared" si="4"/>
        <v>257</v>
      </c>
      <c r="L42" s="6">
        <f t="shared" si="4"/>
        <v>67</v>
      </c>
      <c r="M42" s="31">
        <f t="shared" si="4"/>
        <v>10</v>
      </c>
      <c r="N42" s="36"/>
      <c r="O42" s="72">
        <f t="shared" si="5"/>
        <v>3778</v>
      </c>
      <c r="P42" s="72">
        <f t="shared" si="6"/>
        <v>0</v>
      </c>
      <c r="Q42" s="72">
        <f t="shared" si="7"/>
        <v>4024</v>
      </c>
      <c r="R42" s="72">
        <f t="shared" si="8"/>
        <v>4147</v>
      </c>
      <c r="S42" s="72">
        <f t="shared" si="9"/>
        <v>4204</v>
      </c>
      <c r="T42" s="73"/>
      <c r="U42" s="67">
        <f>IF(B42=C42,0,IF(S42&lt;&gt;"-",(S42)/Přehled!$A$1,0))</f>
        <v>10.009523809523809</v>
      </c>
    </row>
    <row r="43" spans="1:21" x14ac:dyDescent="0.25">
      <c r="A43" s="121">
        <v>41</v>
      </c>
      <c r="B43" s="76">
        <v>6988</v>
      </c>
      <c r="C43" s="77"/>
      <c r="D43" s="78">
        <v>825</v>
      </c>
      <c r="E43" s="79">
        <f t="shared" si="0"/>
        <v>415</v>
      </c>
      <c r="F43" s="79">
        <f t="shared" si="1"/>
        <v>140</v>
      </c>
      <c r="G43" s="79">
        <f t="shared" si="2"/>
        <v>35</v>
      </c>
      <c r="H43" s="77">
        <f t="shared" si="3"/>
        <v>5</v>
      </c>
      <c r="I43" s="76">
        <f t="shared" si="4"/>
        <v>1568</v>
      </c>
      <c r="J43" s="79">
        <f t="shared" si="4"/>
        <v>789</v>
      </c>
      <c r="K43" s="79">
        <f t="shared" si="4"/>
        <v>266</v>
      </c>
      <c r="L43" s="79">
        <f t="shared" si="4"/>
        <v>67</v>
      </c>
      <c r="M43" s="77">
        <f t="shared" si="4"/>
        <v>10</v>
      </c>
      <c r="N43" s="36"/>
      <c r="O43" s="72">
        <f t="shared" si="5"/>
        <v>3852</v>
      </c>
      <c r="P43" s="72">
        <f t="shared" si="6"/>
        <v>0</v>
      </c>
      <c r="Q43" s="72">
        <f t="shared" si="7"/>
        <v>4099</v>
      </c>
      <c r="R43" s="72">
        <f t="shared" si="8"/>
        <v>4231</v>
      </c>
      <c r="S43" s="72">
        <f t="shared" si="9"/>
        <v>4288</v>
      </c>
      <c r="T43" s="73"/>
      <c r="U43" s="67">
        <f>IF(B43=C43,0,IF(S43&lt;&gt;"-",(S43)/Přehled!$A$1,0))</f>
        <v>10.209523809523809</v>
      </c>
    </row>
    <row r="44" spans="1:21" x14ac:dyDescent="0.25">
      <c r="A44" s="68">
        <v>42</v>
      </c>
      <c r="B44" s="11">
        <v>7163</v>
      </c>
      <c r="C44" s="31"/>
      <c r="D44" s="82">
        <v>850</v>
      </c>
      <c r="E44" s="6">
        <f t="shared" si="0"/>
        <v>425</v>
      </c>
      <c r="F44" s="6">
        <f t="shared" si="1"/>
        <v>140</v>
      </c>
      <c r="G44" s="6">
        <f t="shared" si="2"/>
        <v>35</v>
      </c>
      <c r="H44" s="31">
        <f t="shared" si="3"/>
        <v>5</v>
      </c>
      <c r="I44" s="11">
        <f t="shared" si="4"/>
        <v>1615</v>
      </c>
      <c r="J44" s="6">
        <f t="shared" si="4"/>
        <v>808</v>
      </c>
      <c r="K44" s="6">
        <f t="shared" si="4"/>
        <v>266</v>
      </c>
      <c r="L44" s="6">
        <f t="shared" si="4"/>
        <v>67</v>
      </c>
      <c r="M44" s="31">
        <f t="shared" si="4"/>
        <v>10</v>
      </c>
      <c r="N44" s="36"/>
      <c r="O44" s="72">
        <f t="shared" si="5"/>
        <v>3933</v>
      </c>
      <c r="P44" s="72">
        <f t="shared" si="6"/>
        <v>0</v>
      </c>
      <c r="Q44" s="72">
        <f t="shared" si="7"/>
        <v>4208</v>
      </c>
      <c r="R44" s="72">
        <f t="shared" si="8"/>
        <v>4340</v>
      </c>
      <c r="S44" s="72">
        <f t="shared" si="9"/>
        <v>4397</v>
      </c>
      <c r="T44" s="73"/>
      <c r="U44" s="67">
        <f>IF(B44=C44,0,IF(S44&lt;&gt;"-",(S44)/Přehled!$A$1,0))</f>
        <v>10.469047619047618</v>
      </c>
    </row>
    <row r="45" spans="1:21" x14ac:dyDescent="0.25">
      <c r="A45" s="68">
        <v>43</v>
      </c>
      <c r="B45" s="11">
        <v>7342</v>
      </c>
      <c r="C45" s="31"/>
      <c r="D45" s="82">
        <v>875</v>
      </c>
      <c r="E45" s="6">
        <f t="shared" si="0"/>
        <v>440</v>
      </c>
      <c r="F45" s="6">
        <f t="shared" si="1"/>
        <v>145</v>
      </c>
      <c r="G45" s="6">
        <f t="shared" si="2"/>
        <v>35</v>
      </c>
      <c r="H45" s="31">
        <f t="shared" si="3"/>
        <v>5</v>
      </c>
      <c r="I45" s="11">
        <f t="shared" si="4"/>
        <v>1663</v>
      </c>
      <c r="J45" s="6">
        <f t="shared" si="4"/>
        <v>836</v>
      </c>
      <c r="K45" s="6">
        <f t="shared" si="4"/>
        <v>276</v>
      </c>
      <c r="L45" s="6">
        <f t="shared" si="4"/>
        <v>67</v>
      </c>
      <c r="M45" s="31">
        <f t="shared" si="4"/>
        <v>10</v>
      </c>
      <c r="N45" s="36"/>
      <c r="O45" s="72">
        <f t="shared" si="5"/>
        <v>4016</v>
      </c>
      <c r="P45" s="72">
        <f t="shared" si="6"/>
        <v>0</v>
      </c>
      <c r="Q45" s="72">
        <f t="shared" si="7"/>
        <v>4291</v>
      </c>
      <c r="R45" s="72">
        <f t="shared" si="8"/>
        <v>4433</v>
      </c>
      <c r="S45" s="72">
        <f t="shared" si="9"/>
        <v>4490</v>
      </c>
      <c r="T45" s="73"/>
      <c r="U45" s="67">
        <f>IF(B45=C45,0,IF(S45&lt;&gt;"-",(S45)/Přehled!$A$1,0))</f>
        <v>10.69047619047619</v>
      </c>
    </row>
    <row r="46" spans="1:21" x14ac:dyDescent="0.25">
      <c r="A46" s="68">
        <v>44</v>
      </c>
      <c r="B46" s="11">
        <v>7525</v>
      </c>
      <c r="C46" s="31"/>
      <c r="D46" s="82">
        <v>900</v>
      </c>
      <c r="E46" s="6">
        <f t="shared" si="0"/>
        <v>450</v>
      </c>
      <c r="F46" s="6">
        <f t="shared" si="1"/>
        <v>150</v>
      </c>
      <c r="G46" s="6">
        <f t="shared" si="2"/>
        <v>40</v>
      </c>
      <c r="H46" s="31">
        <f t="shared" si="3"/>
        <v>10</v>
      </c>
      <c r="I46" s="11">
        <f t="shared" si="4"/>
        <v>1710</v>
      </c>
      <c r="J46" s="6">
        <f t="shared" si="4"/>
        <v>855</v>
      </c>
      <c r="K46" s="6">
        <f t="shared" si="4"/>
        <v>285</v>
      </c>
      <c r="L46" s="6">
        <f t="shared" si="4"/>
        <v>76</v>
      </c>
      <c r="M46" s="31">
        <f t="shared" si="4"/>
        <v>19</v>
      </c>
      <c r="N46" s="36"/>
      <c r="O46" s="72">
        <f t="shared" si="5"/>
        <v>4105</v>
      </c>
      <c r="P46" s="72">
        <f t="shared" si="6"/>
        <v>0</v>
      </c>
      <c r="Q46" s="72">
        <f t="shared" si="7"/>
        <v>4390</v>
      </c>
      <c r="R46" s="72">
        <f t="shared" si="8"/>
        <v>4523</v>
      </c>
      <c r="S46" s="72">
        <f t="shared" si="9"/>
        <v>4580</v>
      </c>
      <c r="T46" s="73"/>
      <c r="U46" s="67">
        <f>IF(B46=C46,0,IF(S46&lt;&gt;"-",(S46)/Přehled!$A$1,0))</f>
        <v>10.904761904761905</v>
      </c>
    </row>
    <row r="47" spans="1:21" x14ac:dyDescent="0.25">
      <c r="A47" s="68">
        <v>45</v>
      </c>
      <c r="B47" s="11">
        <v>7713</v>
      </c>
      <c r="C47" s="31"/>
      <c r="D47" s="82">
        <v>925</v>
      </c>
      <c r="E47" s="6">
        <f t="shared" si="0"/>
        <v>465</v>
      </c>
      <c r="F47" s="6">
        <f t="shared" si="1"/>
        <v>155</v>
      </c>
      <c r="G47" s="6">
        <f t="shared" si="2"/>
        <v>40</v>
      </c>
      <c r="H47" s="31">
        <f t="shared" si="3"/>
        <v>10</v>
      </c>
      <c r="I47" s="11">
        <f t="shared" si="4"/>
        <v>1758</v>
      </c>
      <c r="J47" s="6">
        <f t="shared" si="4"/>
        <v>884</v>
      </c>
      <c r="K47" s="6">
        <f t="shared" si="4"/>
        <v>295</v>
      </c>
      <c r="L47" s="6">
        <f t="shared" si="4"/>
        <v>76</v>
      </c>
      <c r="M47" s="31">
        <f t="shared" si="4"/>
        <v>19</v>
      </c>
      <c r="N47" s="36"/>
      <c r="O47" s="72">
        <f t="shared" si="5"/>
        <v>4197</v>
      </c>
      <c r="P47" s="72">
        <f t="shared" si="6"/>
        <v>0</v>
      </c>
      <c r="Q47" s="72">
        <f t="shared" si="7"/>
        <v>4481</v>
      </c>
      <c r="R47" s="72">
        <f t="shared" si="8"/>
        <v>4624</v>
      </c>
      <c r="S47" s="72">
        <f t="shared" si="9"/>
        <v>4681</v>
      </c>
      <c r="T47" s="73"/>
      <c r="U47" s="67">
        <f>IF(B47=C47,0,IF(S47&lt;&gt;"-",(S47)/Přehled!$A$1,0))</f>
        <v>11.145238095238096</v>
      </c>
    </row>
    <row r="48" spans="1:21" x14ac:dyDescent="0.25">
      <c r="A48" s="68">
        <v>46</v>
      </c>
      <c r="B48" s="11">
        <v>7906</v>
      </c>
      <c r="C48" s="31"/>
      <c r="D48" s="82">
        <v>950</v>
      </c>
      <c r="E48" s="6">
        <f t="shared" si="0"/>
        <v>475</v>
      </c>
      <c r="F48" s="6">
        <f t="shared" si="1"/>
        <v>160</v>
      </c>
      <c r="G48" s="6">
        <f t="shared" si="2"/>
        <v>40</v>
      </c>
      <c r="H48" s="31">
        <f t="shared" si="3"/>
        <v>10</v>
      </c>
      <c r="I48" s="11">
        <f t="shared" si="4"/>
        <v>1805</v>
      </c>
      <c r="J48" s="6">
        <f t="shared" si="4"/>
        <v>903</v>
      </c>
      <c r="K48" s="6">
        <f t="shared" si="4"/>
        <v>304</v>
      </c>
      <c r="L48" s="6">
        <f t="shared" si="4"/>
        <v>76</v>
      </c>
      <c r="M48" s="31">
        <f t="shared" si="4"/>
        <v>19</v>
      </c>
      <c r="N48" s="36"/>
      <c r="O48" s="72">
        <f t="shared" si="5"/>
        <v>4296</v>
      </c>
      <c r="P48" s="72">
        <f t="shared" si="6"/>
        <v>0</v>
      </c>
      <c r="Q48" s="72">
        <f t="shared" si="7"/>
        <v>4590</v>
      </c>
      <c r="R48" s="72">
        <f t="shared" si="8"/>
        <v>4742</v>
      </c>
      <c r="S48" s="72">
        <f t="shared" si="9"/>
        <v>4799</v>
      </c>
      <c r="T48" s="73"/>
      <c r="U48" s="67">
        <f>IF(B48=C48,0,IF(S48&lt;&gt;"-",(S48)/Přehled!$A$1,0))</f>
        <v>11.426190476190476</v>
      </c>
    </row>
    <row r="49" spans="1:21" x14ac:dyDescent="0.25">
      <c r="A49" s="68">
        <v>47</v>
      </c>
      <c r="B49" s="11">
        <v>8104</v>
      </c>
      <c r="C49" s="31"/>
      <c r="D49" s="82">
        <v>975</v>
      </c>
      <c r="E49" s="6">
        <f t="shared" si="0"/>
        <v>490</v>
      </c>
      <c r="F49" s="6">
        <f t="shared" si="1"/>
        <v>165</v>
      </c>
      <c r="G49" s="6">
        <f t="shared" si="2"/>
        <v>40</v>
      </c>
      <c r="H49" s="31">
        <f t="shared" si="3"/>
        <v>10</v>
      </c>
      <c r="I49" s="11">
        <f t="shared" si="4"/>
        <v>1853</v>
      </c>
      <c r="J49" s="6">
        <f t="shared" si="4"/>
        <v>931</v>
      </c>
      <c r="K49" s="6">
        <f t="shared" si="4"/>
        <v>314</v>
      </c>
      <c r="L49" s="6">
        <f t="shared" si="4"/>
        <v>76</v>
      </c>
      <c r="M49" s="31">
        <f t="shared" si="4"/>
        <v>19</v>
      </c>
      <c r="N49" s="36"/>
      <c r="O49" s="72">
        <f t="shared" si="5"/>
        <v>4398</v>
      </c>
      <c r="P49" s="72">
        <f t="shared" si="6"/>
        <v>0</v>
      </c>
      <c r="Q49" s="72">
        <f t="shared" si="7"/>
        <v>4692</v>
      </c>
      <c r="R49" s="72">
        <f t="shared" si="8"/>
        <v>4854</v>
      </c>
      <c r="S49" s="72">
        <f t="shared" si="9"/>
        <v>4911</v>
      </c>
      <c r="T49" s="73"/>
      <c r="U49" s="67">
        <f>IF(B49=C49,0,IF(S49&lt;&gt;"-",(S49)/Přehled!$A$1,0))</f>
        <v>11.692857142857143</v>
      </c>
    </row>
    <row r="50" spans="1:21" x14ac:dyDescent="0.25">
      <c r="A50" s="68">
        <v>48</v>
      </c>
      <c r="B50" s="11">
        <v>8306</v>
      </c>
      <c r="C50" s="31"/>
      <c r="D50" s="82">
        <v>1000</v>
      </c>
      <c r="E50" s="6">
        <f t="shared" si="0"/>
        <v>500</v>
      </c>
      <c r="F50" s="6">
        <f t="shared" si="1"/>
        <v>165</v>
      </c>
      <c r="G50" s="6">
        <f t="shared" si="2"/>
        <v>40</v>
      </c>
      <c r="H50" s="31">
        <f t="shared" si="3"/>
        <v>10</v>
      </c>
      <c r="I50" s="11">
        <f t="shared" si="4"/>
        <v>1900</v>
      </c>
      <c r="J50" s="6">
        <f t="shared" si="4"/>
        <v>950</v>
      </c>
      <c r="K50" s="6">
        <f t="shared" si="4"/>
        <v>314</v>
      </c>
      <c r="L50" s="6">
        <f t="shared" si="4"/>
        <v>76</v>
      </c>
      <c r="M50" s="31">
        <f t="shared" si="4"/>
        <v>19</v>
      </c>
      <c r="N50" s="36"/>
      <c r="O50" s="72">
        <f t="shared" si="5"/>
        <v>4506</v>
      </c>
      <c r="P50" s="72">
        <f t="shared" si="6"/>
        <v>0</v>
      </c>
      <c r="Q50" s="72">
        <f t="shared" si="7"/>
        <v>4828</v>
      </c>
      <c r="R50" s="72">
        <f t="shared" si="8"/>
        <v>4990</v>
      </c>
      <c r="S50" s="72">
        <f t="shared" si="9"/>
        <v>5047</v>
      </c>
      <c r="T50" s="73"/>
      <c r="U50" s="67">
        <f>IF(B50=C50,0,IF(S50&lt;&gt;"-",(S50)/Přehled!$A$1,0))</f>
        <v>12.016666666666667</v>
      </c>
    </row>
    <row r="51" spans="1:21" x14ac:dyDescent="0.25">
      <c r="A51" s="68">
        <v>49</v>
      </c>
      <c r="B51" s="11">
        <v>8514</v>
      </c>
      <c r="C51" s="31"/>
      <c r="D51" s="82">
        <v>1025</v>
      </c>
      <c r="E51" s="6">
        <f t="shared" si="0"/>
        <v>515</v>
      </c>
      <c r="F51" s="6">
        <f t="shared" si="1"/>
        <v>170</v>
      </c>
      <c r="G51" s="6">
        <f t="shared" si="2"/>
        <v>45</v>
      </c>
      <c r="H51" s="31">
        <f t="shared" si="3"/>
        <v>10</v>
      </c>
      <c r="I51" s="11">
        <f t="shared" si="4"/>
        <v>1948</v>
      </c>
      <c r="J51" s="6">
        <f t="shared" si="4"/>
        <v>979</v>
      </c>
      <c r="K51" s="6">
        <f t="shared" si="4"/>
        <v>323</v>
      </c>
      <c r="L51" s="6">
        <f t="shared" si="4"/>
        <v>86</v>
      </c>
      <c r="M51" s="31">
        <f t="shared" si="4"/>
        <v>19</v>
      </c>
      <c r="N51" s="36"/>
      <c r="O51" s="72">
        <f t="shared" si="5"/>
        <v>4618</v>
      </c>
      <c r="P51" s="72">
        <f t="shared" si="6"/>
        <v>0</v>
      </c>
      <c r="Q51" s="72">
        <f t="shared" si="7"/>
        <v>4941</v>
      </c>
      <c r="R51" s="72">
        <f t="shared" si="8"/>
        <v>5092</v>
      </c>
      <c r="S51" s="72">
        <f t="shared" si="9"/>
        <v>5159</v>
      </c>
      <c r="T51" s="73"/>
      <c r="U51" s="67">
        <f>IF(B51=C51,0,IF(S51&lt;&gt;"-",(S51)/Přehled!$A$1,0))</f>
        <v>12.283333333333333</v>
      </c>
    </row>
    <row r="52" spans="1:21" x14ac:dyDescent="0.25">
      <c r="A52" s="68">
        <v>50</v>
      </c>
      <c r="B52" s="11">
        <v>8727</v>
      </c>
      <c r="C52" s="31"/>
      <c r="D52" s="82">
        <v>1050</v>
      </c>
      <c r="E52" s="6">
        <f t="shared" si="0"/>
        <v>525</v>
      </c>
      <c r="F52" s="6">
        <f t="shared" si="1"/>
        <v>175</v>
      </c>
      <c r="G52" s="6">
        <f t="shared" si="2"/>
        <v>45</v>
      </c>
      <c r="H52" s="31">
        <f t="shared" si="3"/>
        <v>10</v>
      </c>
      <c r="I52" s="11">
        <f t="shared" si="4"/>
        <v>1995</v>
      </c>
      <c r="J52" s="6">
        <f t="shared" si="4"/>
        <v>998</v>
      </c>
      <c r="K52" s="6">
        <f t="shared" si="4"/>
        <v>333</v>
      </c>
      <c r="L52" s="6">
        <f t="shared" si="4"/>
        <v>86</v>
      </c>
      <c r="M52" s="31">
        <f t="shared" si="4"/>
        <v>19</v>
      </c>
      <c r="N52" s="36"/>
      <c r="O52" s="72">
        <f t="shared" si="5"/>
        <v>4737</v>
      </c>
      <c r="P52" s="72">
        <f t="shared" si="6"/>
        <v>0</v>
      </c>
      <c r="Q52" s="72">
        <f t="shared" si="7"/>
        <v>5068</v>
      </c>
      <c r="R52" s="72">
        <f t="shared" si="8"/>
        <v>5229</v>
      </c>
      <c r="S52" s="72">
        <f t="shared" si="9"/>
        <v>5296</v>
      </c>
      <c r="T52" s="73"/>
      <c r="U52" s="67">
        <f>IF(B52=C52,0,IF(S52&lt;&gt;"-",(S52)/Přehled!$A$1,0))</f>
        <v>12.609523809523809</v>
      </c>
    </row>
    <row r="53" spans="1:21" x14ac:dyDescent="0.25">
      <c r="A53" s="121">
        <v>51</v>
      </c>
      <c r="B53" s="76">
        <v>8945</v>
      </c>
      <c r="C53" s="77"/>
      <c r="D53" s="78">
        <v>1075</v>
      </c>
      <c r="E53" s="79">
        <f t="shared" si="0"/>
        <v>540</v>
      </c>
      <c r="F53" s="79">
        <f t="shared" si="1"/>
        <v>180</v>
      </c>
      <c r="G53" s="79">
        <f t="shared" si="2"/>
        <v>45</v>
      </c>
      <c r="H53" s="77">
        <f t="shared" si="3"/>
        <v>10</v>
      </c>
      <c r="I53" s="76">
        <f t="shared" si="4"/>
        <v>2043</v>
      </c>
      <c r="J53" s="79">
        <f t="shared" si="4"/>
        <v>1026</v>
      </c>
      <c r="K53" s="79">
        <f t="shared" si="4"/>
        <v>342</v>
      </c>
      <c r="L53" s="79">
        <f t="shared" si="4"/>
        <v>86</v>
      </c>
      <c r="M53" s="77">
        <f t="shared" si="4"/>
        <v>19</v>
      </c>
      <c r="N53" s="36"/>
      <c r="O53" s="72">
        <f t="shared" si="5"/>
        <v>4859</v>
      </c>
      <c r="P53" s="72">
        <f t="shared" si="6"/>
        <v>0</v>
      </c>
      <c r="Q53" s="72">
        <f t="shared" si="7"/>
        <v>5192</v>
      </c>
      <c r="R53" s="72">
        <f t="shared" si="8"/>
        <v>5362</v>
      </c>
      <c r="S53" s="72">
        <f t="shared" si="9"/>
        <v>5429</v>
      </c>
      <c r="T53" s="73"/>
      <c r="U53" s="67">
        <f>IF(B53=C53,0,IF(S53&lt;&gt;"-",(S53)/Přehled!$A$1,0))</f>
        <v>12.926190476190476</v>
      </c>
    </row>
    <row r="54" spans="1:21" x14ac:dyDescent="0.25">
      <c r="A54" s="68">
        <v>52</v>
      </c>
      <c r="B54" s="11">
        <v>9169</v>
      </c>
      <c r="C54" s="31"/>
      <c r="D54" s="82">
        <v>1100</v>
      </c>
      <c r="E54" s="6">
        <f t="shared" si="0"/>
        <v>550</v>
      </c>
      <c r="F54" s="6">
        <f t="shared" si="1"/>
        <v>185</v>
      </c>
      <c r="G54" s="6">
        <f t="shared" si="2"/>
        <v>45</v>
      </c>
      <c r="H54" s="31">
        <f t="shared" si="3"/>
        <v>10</v>
      </c>
      <c r="I54" s="11">
        <f t="shared" ref="I54:M83" si="10">ROUNDUP(D54*1.9,0)</f>
        <v>2090</v>
      </c>
      <c r="J54" s="6">
        <f t="shared" si="10"/>
        <v>1045</v>
      </c>
      <c r="K54" s="6">
        <f t="shared" si="10"/>
        <v>352</v>
      </c>
      <c r="L54" s="6">
        <f t="shared" si="10"/>
        <v>86</v>
      </c>
      <c r="M54" s="31">
        <f t="shared" si="10"/>
        <v>19</v>
      </c>
      <c r="N54" s="36"/>
      <c r="O54" s="72">
        <f t="shared" si="5"/>
        <v>4989</v>
      </c>
      <c r="P54" s="72">
        <f t="shared" si="6"/>
        <v>0</v>
      </c>
      <c r="Q54" s="72">
        <f t="shared" si="7"/>
        <v>5330</v>
      </c>
      <c r="R54" s="72">
        <f t="shared" si="8"/>
        <v>5510</v>
      </c>
      <c r="S54" s="72">
        <f t="shared" si="9"/>
        <v>5577</v>
      </c>
      <c r="T54" s="73"/>
      <c r="U54" s="67">
        <f>IF(B54=C54,0,IF(S54&lt;&gt;"-",(S54)/Přehled!$A$1,0))</f>
        <v>13.278571428571428</v>
      </c>
    </row>
    <row r="55" spans="1:21" x14ac:dyDescent="0.25">
      <c r="A55" s="68">
        <v>53</v>
      </c>
      <c r="B55" s="11">
        <v>9398</v>
      </c>
      <c r="C55" s="31"/>
      <c r="D55" s="82">
        <v>1125</v>
      </c>
      <c r="E55" s="6">
        <f t="shared" si="0"/>
        <v>565</v>
      </c>
      <c r="F55" s="6">
        <f t="shared" si="1"/>
        <v>190</v>
      </c>
      <c r="G55" s="6">
        <f t="shared" si="2"/>
        <v>50</v>
      </c>
      <c r="H55" s="31">
        <f t="shared" si="3"/>
        <v>10</v>
      </c>
      <c r="I55" s="11">
        <f t="shared" si="10"/>
        <v>2138</v>
      </c>
      <c r="J55" s="6">
        <f t="shared" si="10"/>
        <v>1074</v>
      </c>
      <c r="K55" s="6">
        <f t="shared" si="10"/>
        <v>361</v>
      </c>
      <c r="L55" s="6">
        <f t="shared" si="10"/>
        <v>95</v>
      </c>
      <c r="M55" s="31">
        <f t="shared" si="10"/>
        <v>19</v>
      </c>
      <c r="N55" s="36"/>
      <c r="O55" s="72">
        <f t="shared" si="5"/>
        <v>5122</v>
      </c>
      <c r="P55" s="72">
        <f t="shared" si="6"/>
        <v>0</v>
      </c>
      <c r="Q55" s="72">
        <f t="shared" si="7"/>
        <v>5464</v>
      </c>
      <c r="R55" s="72">
        <f t="shared" si="8"/>
        <v>5635</v>
      </c>
      <c r="S55" s="72">
        <f t="shared" si="9"/>
        <v>5711</v>
      </c>
      <c r="T55" s="73"/>
      <c r="U55" s="67">
        <f>IF(B55=C55,0,IF(S55&lt;&gt;"-",(S55)/Přehled!$A$1,0))</f>
        <v>13.597619047619048</v>
      </c>
    </row>
    <row r="56" spans="1:21" x14ac:dyDescent="0.25">
      <c r="A56" s="68">
        <v>54</v>
      </c>
      <c r="B56" s="11">
        <v>9633</v>
      </c>
      <c r="C56" s="31"/>
      <c r="D56" s="82">
        <v>1150</v>
      </c>
      <c r="E56" s="6">
        <f t="shared" si="0"/>
        <v>575</v>
      </c>
      <c r="F56" s="6">
        <f t="shared" si="1"/>
        <v>190</v>
      </c>
      <c r="G56" s="6">
        <f t="shared" si="2"/>
        <v>50</v>
      </c>
      <c r="H56" s="31">
        <f t="shared" si="3"/>
        <v>10</v>
      </c>
      <c r="I56" s="11">
        <f t="shared" si="10"/>
        <v>2185</v>
      </c>
      <c r="J56" s="6">
        <f t="shared" si="10"/>
        <v>1093</v>
      </c>
      <c r="K56" s="6">
        <f t="shared" si="10"/>
        <v>361</v>
      </c>
      <c r="L56" s="6">
        <f t="shared" si="10"/>
        <v>95</v>
      </c>
      <c r="M56" s="31">
        <f t="shared" si="10"/>
        <v>19</v>
      </c>
      <c r="N56" s="36"/>
      <c r="O56" s="72">
        <f t="shared" si="5"/>
        <v>5263</v>
      </c>
      <c r="P56" s="72">
        <f t="shared" si="6"/>
        <v>0</v>
      </c>
      <c r="Q56" s="72">
        <f t="shared" si="7"/>
        <v>5633</v>
      </c>
      <c r="R56" s="72">
        <f t="shared" si="8"/>
        <v>5804</v>
      </c>
      <c r="S56" s="72">
        <f t="shared" si="9"/>
        <v>5880</v>
      </c>
      <c r="T56" s="73"/>
      <c r="U56" s="67">
        <f>IF(B56=C56,0,IF(S56&lt;&gt;"-",(S56)/Přehled!$A$1,0))</f>
        <v>14</v>
      </c>
    </row>
    <row r="57" spans="1:21" x14ac:dyDescent="0.25">
      <c r="A57" s="68">
        <v>55</v>
      </c>
      <c r="B57" s="11">
        <v>9874</v>
      </c>
      <c r="C57" s="31"/>
      <c r="D57" s="82">
        <v>1180</v>
      </c>
      <c r="E57" s="6">
        <f t="shared" si="0"/>
        <v>590</v>
      </c>
      <c r="F57" s="6">
        <f t="shared" si="1"/>
        <v>195</v>
      </c>
      <c r="G57" s="6">
        <f t="shared" si="2"/>
        <v>50</v>
      </c>
      <c r="H57" s="31">
        <f t="shared" si="3"/>
        <v>10</v>
      </c>
      <c r="I57" s="11">
        <f t="shared" si="10"/>
        <v>2242</v>
      </c>
      <c r="J57" s="6">
        <f t="shared" si="10"/>
        <v>1121</v>
      </c>
      <c r="K57" s="6">
        <f t="shared" si="10"/>
        <v>371</v>
      </c>
      <c r="L57" s="6">
        <f t="shared" si="10"/>
        <v>95</v>
      </c>
      <c r="M57" s="31">
        <f t="shared" si="10"/>
        <v>19</v>
      </c>
      <c r="N57" s="36"/>
      <c r="O57" s="72">
        <f t="shared" si="5"/>
        <v>5390</v>
      </c>
      <c r="P57" s="72">
        <f t="shared" si="6"/>
        <v>0</v>
      </c>
      <c r="Q57" s="72">
        <f t="shared" si="7"/>
        <v>5769</v>
      </c>
      <c r="R57" s="72">
        <f t="shared" si="8"/>
        <v>5950</v>
      </c>
      <c r="S57" s="72">
        <f t="shared" si="9"/>
        <v>6026</v>
      </c>
      <c r="T57" s="73"/>
      <c r="U57" s="67">
        <f>IF(B57=C57,0,IF(S57&lt;&gt;"-",(S57)/Přehled!$A$1,0))</f>
        <v>14.347619047619048</v>
      </c>
    </row>
    <row r="58" spans="1:21" x14ac:dyDescent="0.25">
      <c r="A58" s="68">
        <v>56</v>
      </c>
      <c r="B58" s="11">
        <v>10121</v>
      </c>
      <c r="C58" s="31"/>
      <c r="D58" s="82">
        <v>1205</v>
      </c>
      <c r="E58" s="6">
        <f t="shared" si="0"/>
        <v>605</v>
      </c>
      <c r="F58" s="6">
        <f t="shared" si="1"/>
        <v>200</v>
      </c>
      <c r="G58" s="6">
        <f t="shared" si="2"/>
        <v>50</v>
      </c>
      <c r="H58" s="31">
        <f t="shared" si="3"/>
        <v>10</v>
      </c>
      <c r="I58" s="11">
        <f t="shared" si="10"/>
        <v>2290</v>
      </c>
      <c r="J58" s="6">
        <f t="shared" si="10"/>
        <v>1150</v>
      </c>
      <c r="K58" s="6">
        <f t="shared" si="10"/>
        <v>380</v>
      </c>
      <c r="L58" s="6">
        <f t="shared" si="10"/>
        <v>95</v>
      </c>
      <c r="M58" s="31">
        <f t="shared" si="10"/>
        <v>19</v>
      </c>
      <c r="N58" s="36"/>
      <c r="O58" s="72">
        <f t="shared" si="5"/>
        <v>5541</v>
      </c>
      <c r="P58" s="72">
        <f t="shared" si="6"/>
        <v>0</v>
      </c>
      <c r="Q58" s="72">
        <f t="shared" si="7"/>
        <v>5921</v>
      </c>
      <c r="R58" s="72">
        <f t="shared" si="8"/>
        <v>6111</v>
      </c>
      <c r="S58" s="72">
        <f t="shared" si="9"/>
        <v>6187</v>
      </c>
      <c r="T58" s="73"/>
      <c r="U58" s="67">
        <f>IF(B58=C58,0,IF(S58&lt;&gt;"-",(S58)/Přehled!$A$1,0))</f>
        <v>14.730952380952381</v>
      </c>
    </row>
    <row r="59" spans="1:21" x14ac:dyDescent="0.25">
      <c r="A59" s="68">
        <v>57</v>
      </c>
      <c r="B59" s="11">
        <v>10374</v>
      </c>
      <c r="C59" s="31"/>
      <c r="D59" s="82">
        <v>1230</v>
      </c>
      <c r="E59" s="6">
        <f t="shared" si="0"/>
        <v>615</v>
      </c>
      <c r="F59" s="6">
        <f t="shared" si="1"/>
        <v>205</v>
      </c>
      <c r="G59" s="6">
        <f t="shared" si="2"/>
        <v>50</v>
      </c>
      <c r="H59" s="31">
        <f t="shared" si="3"/>
        <v>10</v>
      </c>
      <c r="I59" s="11">
        <f t="shared" si="10"/>
        <v>2337</v>
      </c>
      <c r="J59" s="6">
        <f t="shared" si="10"/>
        <v>1169</v>
      </c>
      <c r="K59" s="6">
        <f t="shared" si="10"/>
        <v>390</v>
      </c>
      <c r="L59" s="6">
        <f t="shared" si="10"/>
        <v>95</v>
      </c>
      <c r="M59" s="31">
        <f t="shared" si="10"/>
        <v>19</v>
      </c>
      <c r="N59" s="36"/>
      <c r="O59" s="72">
        <f t="shared" si="5"/>
        <v>5700</v>
      </c>
      <c r="P59" s="72">
        <f t="shared" si="6"/>
        <v>0</v>
      </c>
      <c r="Q59" s="72">
        <f t="shared" si="7"/>
        <v>6088</v>
      </c>
      <c r="R59" s="72">
        <f t="shared" si="8"/>
        <v>6288</v>
      </c>
      <c r="S59" s="72">
        <f t="shared" si="9"/>
        <v>6364</v>
      </c>
      <c r="T59" s="73"/>
      <c r="U59" s="67">
        <f>IF(B59=C59,0,IF(S59&lt;&gt;"-",(S59)/Přehled!$A$1,0))</f>
        <v>15.152380952380952</v>
      </c>
    </row>
    <row r="60" spans="1:21" x14ac:dyDescent="0.25">
      <c r="A60" s="68">
        <v>58</v>
      </c>
      <c r="B60" s="11">
        <v>10633</v>
      </c>
      <c r="C60" s="31"/>
      <c r="D60" s="82">
        <v>1255</v>
      </c>
      <c r="E60" s="6">
        <f t="shared" si="0"/>
        <v>630</v>
      </c>
      <c r="F60" s="6">
        <f t="shared" si="1"/>
        <v>210</v>
      </c>
      <c r="G60" s="6">
        <f t="shared" si="2"/>
        <v>55</v>
      </c>
      <c r="H60" s="31">
        <f t="shared" si="3"/>
        <v>10</v>
      </c>
      <c r="I60" s="11">
        <f t="shared" si="10"/>
        <v>2385</v>
      </c>
      <c r="J60" s="6">
        <f t="shared" si="10"/>
        <v>1197</v>
      </c>
      <c r="K60" s="6">
        <f t="shared" si="10"/>
        <v>399</v>
      </c>
      <c r="L60" s="6">
        <f t="shared" si="10"/>
        <v>105</v>
      </c>
      <c r="M60" s="31">
        <f t="shared" si="10"/>
        <v>19</v>
      </c>
      <c r="N60" s="36"/>
      <c r="O60" s="72">
        <f t="shared" si="5"/>
        <v>5863</v>
      </c>
      <c r="P60" s="72">
        <f t="shared" si="6"/>
        <v>0</v>
      </c>
      <c r="Q60" s="72">
        <f t="shared" si="7"/>
        <v>6253</v>
      </c>
      <c r="R60" s="72">
        <f t="shared" si="8"/>
        <v>6442</v>
      </c>
      <c r="S60" s="72">
        <f t="shared" si="9"/>
        <v>6528</v>
      </c>
      <c r="T60" s="73"/>
      <c r="U60" s="67">
        <f>IF(B60=C60,0,IF(S60&lt;&gt;"-",(S60)/Přehled!$A$1,0))</f>
        <v>15.542857142857143</v>
      </c>
    </row>
    <row r="61" spans="1:21" x14ac:dyDescent="0.25">
      <c r="A61" s="68">
        <v>59</v>
      </c>
      <c r="B61" s="11">
        <v>10899</v>
      </c>
      <c r="C61" s="31"/>
      <c r="D61" s="82">
        <v>1280</v>
      </c>
      <c r="E61" s="6">
        <f t="shared" si="0"/>
        <v>640</v>
      </c>
      <c r="F61" s="6">
        <f t="shared" si="1"/>
        <v>215</v>
      </c>
      <c r="G61" s="6">
        <f t="shared" si="2"/>
        <v>55</v>
      </c>
      <c r="H61" s="31">
        <f t="shared" si="3"/>
        <v>10</v>
      </c>
      <c r="I61" s="11">
        <f t="shared" si="10"/>
        <v>2432</v>
      </c>
      <c r="J61" s="6">
        <f t="shared" si="10"/>
        <v>1216</v>
      </c>
      <c r="K61" s="6">
        <f t="shared" si="10"/>
        <v>409</v>
      </c>
      <c r="L61" s="6">
        <f t="shared" si="10"/>
        <v>105</v>
      </c>
      <c r="M61" s="31">
        <f t="shared" si="10"/>
        <v>19</v>
      </c>
      <c r="N61" s="36"/>
      <c r="O61" s="72">
        <f t="shared" si="5"/>
        <v>6035</v>
      </c>
      <c r="P61" s="72">
        <f t="shared" si="6"/>
        <v>0</v>
      </c>
      <c r="Q61" s="72">
        <f t="shared" si="7"/>
        <v>6433</v>
      </c>
      <c r="R61" s="72">
        <f t="shared" si="8"/>
        <v>6632</v>
      </c>
      <c r="S61" s="72">
        <f t="shared" si="9"/>
        <v>6718</v>
      </c>
      <c r="T61" s="73"/>
      <c r="U61" s="67">
        <f>IF(B61=C61,0,IF(S61&lt;&gt;"-",(S61)/Přehled!$A$1,0))</f>
        <v>15.995238095238095</v>
      </c>
    </row>
    <row r="62" spans="1:21" x14ac:dyDescent="0.25">
      <c r="A62" s="68">
        <v>60</v>
      </c>
      <c r="B62" s="11">
        <v>11171</v>
      </c>
      <c r="C62" s="31"/>
      <c r="D62" s="82">
        <v>1310</v>
      </c>
      <c r="E62" s="6">
        <f t="shared" si="0"/>
        <v>655</v>
      </c>
      <c r="F62" s="6">
        <f t="shared" si="1"/>
        <v>220</v>
      </c>
      <c r="G62" s="6">
        <f t="shared" si="2"/>
        <v>55</v>
      </c>
      <c r="H62" s="31">
        <f t="shared" si="3"/>
        <v>10</v>
      </c>
      <c r="I62" s="11">
        <f t="shared" si="10"/>
        <v>2489</v>
      </c>
      <c r="J62" s="6">
        <f t="shared" si="10"/>
        <v>1245</v>
      </c>
      <c r="K62" s="6">
        <f t="shared" si="10"/>
        <v>418</v>
      </c>
      <c r="L62" s="6">
        <f t="shared" si="10"/>
        <v>105</v>
      </c>
      <c r="M62" s="31">
        <f t="shared" si="10"/>
        <v>19</v>
      </c>
      <c r="N62" s="36"/>
      <c r="O62" s="72">
        <f t="shared" si="5"/>
        <v>6193</v>
      </c>
      <c r="P62" s="72">
        <f t="shared" si="6"/>
        <v>0</v>
      </c>
      <c r="Q62" s="72">
        <f t="shared" si="7"/>
        <v>6601</v>
      </c>
      <c r="R62" s="72">
        <f t="shared" si="8"/>
        <v>6809</v>
      </c>
      <c r="S62" s="72">
        <f t="shared" si="9"/>
        <v>6895</v>
      </c>
      <c r="T62" s="73"/>
      <c r="U62" s="67">
        <f>IF(B62=C62,0,IF(S62&lt;&gt;"-",(S62)/Přehled!$A$1,0))</f>
        <v>16.416666666666668</v>
      </c>
    </row>
    <row r="63" spans="1:21" x14ac:dyDescent="0.25">
      <c r="A63" s="121">
        <v>61</v>
      </c>
      <c r="B63" s="76">
        <v>11450</v>
      </c>
      <c r="C63" s="77"/>
      <c r="D63" s="78">
        <v>1335</v>
      </c>
      <c r="E63" s="79">
        <f t="shared" si="0"/>
        <v>670</v>
      </c>
      <c r="F63" s="79">
        <f t="shared" si="1"/>
        <v>225</v>
      </c>
      <c r="G63" s="79">
        <f t="shared" si="2"/>
        <v>55</v>
      </c>
      <c r="H63" s="77">
        <f t="shared" si="3"/>
        <v>10</v>
      </c>
      <c r="I63" s="76">
        <f t="shared" si="10"/>
        <v>2537</v>
      </c>
      <c r="J63" s="79">
        <f t="shared" si="10"/>
        <v>1273</v>
      </c>
      <c r="K63" s="79">
        <f t="shared" si="10"/>
        <v>428</v>
      </c>
      <c r="L63" s="79">
        <f t="shared" si="10"/>
        <v>105</v>
      </c>
      <c r="M63" s="77">
        <f t="shared" si="10"/>
        <v>19</v>
      </c>
      <c r="N63" s="36"/>
      <c r="O63" s="72">
        <f t="shared" si="5"/>
        <v>6376</v>
      </c>
      <c r="P63" s="72">
        <f t="shared" si="6"/>
        <v>0</v>
      </c>
      <c r="Q63" s="72">
        <f t="shared" si="7"/>
        <v>6784</v>
      </c>
      <c r="R63" s="72">
        <f t="shared" si="8"/>
        <v>7002</v>
      </c>
      <c r="S63" s="72">
        <f t="shared" si="9"/>
        <v>7088</v>
      </c>
      <c r="T63" s="73"/>
      <c r="U63" s="67">
        <f>IF(B63=C63,0,IF(S63&lt;&gt;"-",(S63)/Přehled!$A$1,0))</f>
        <v>16.876190476190477</v>
      </c>
    </row>
    <row r="64" spans="1:21" x14ac:dyDescent="0.25">
      <c r="A64" s="68">
        <v>62</v>
      </c>
      <c r="B64" s="11">
        <v>11737</v>
      </c>
      <c r="C64" s="31"/>
      <c r="D64" s="82">
        <v>1360</v>
      </c>
      <c r="E64" s="6">
        <f t="shared" si="0"/>
        <v>680</v>
      </c>
      <c r="F64" s="6">
        <f t="shared" si="1"/>
        <v>225</v>
      </c>
      <c r="G64" s="6">
        <f t="shared" si="2"/>
        <v>55</v>
      </c>
      <c r="H64" s="31">
        <f t="shared" si="3"/>
        <v>10</v>
      </c>
      <c r="I64" s="11">
        <f t="shared" si="10"/>
        <v>2584</v>
      </c>
      <c r="J64" s="6">
        <f t="shared" si="10"/>
        <v>1292</v>
      </c>
      <c r="K64" s="6">
        <f t="shared" si="10"/>
        <v>428</v>
      </c>
      <c r="L64" s="6">
        <f t="shared" si="10"/>
        <v>105</v>
      </c>
      <c r="M64" s="31">
        <f t="shared" si="10"/>
        <v>19</v>
      </c>
      <c r="N64" s="36"/>
      <c r="O64" s="72">
        <f t="shared" si="5"/>
        <v>6569</v>
      </c>
      <c r="P64" s="72">
        <f t="shared" si="6"/>
        <v>0</v>
      </c>
      <c r="Q64" s="72">
        <f t="shared" si="7"/>
        <v>7005</v>
      </c>
      <c r="R64" s="72">
        <f t="shared" si="8"/>
        <v>7223</v>
      </c>
      <c r="S64" s="72">
        <f t="shared" si="9"/>
        <v>7309</v>
      </c>
      <c r="T64" s="73"/>
      <c r="U64" s="67">
        <f>IF(B64=C64,0,IF(S64&lt;&gt;"-",(S64)/Přehled!$A$1,0))</f>
        <v>17.402380952380952</v>
      </c>
    </row>
    <row r="65" spans="1:21" x14ac:dyDescent="0.25">
      <c r="A65" s="68">
        <v>63</v>
      </c>
      <c r="B65" s="11">
        <v>12030</v>
      </c>
      <c r="C65" s="31"/>
      <c r="D65" s="82">
        <v>1390</v>
      </c>
      <c r="E65" s="6">
        <f t="shared" si="0"/>
        <v>695</v>
      </c>
      <c r="F65" s="6">
        <f t="shared" si="1"/>
        <v>230</v>
      </c>
      <c r="G65" s="6">
        <f t="shared" si="2"/>
        <v>60</v>
      </c>
      <c r="H65" s="31">
        <f t="shared" si="3"/>
        <v>10</v>
      </c>
      <c r="I65" s="11">
        <f t="shared" si="10"/>
        <v>2641</v>
      </c>
      <c r="J65" s="6">
        <f t="shared" si="10"/>
        <v>1321</v>
      </c>
      <c r="K65" s="6">
        <f t="shared" si="10"/>
        <v>437</v>
      </c>
      <c r="L65" s="6">
        <f t="shared" si="10"/>
        <v>114</v>
      </c>
      <c r="M65" s="31">
        <f t="shared" si="10"/>
        <v>19</v>
      </c>
      <c r="N65" s="36"/>
      <c r="O65" s="72">
        <f t="shared" si="5"/>
        <v>6748</v>
      </c>
      <c r="P65" s="72">
        <f t="shared" si="6"/>
        <v>0</v>
      </c>
      <c r="Q65" s="72">
        <f t="shared" si="7"/>
        <v>7194</v>
      </c>
      <c r="R65" s="72">
        <f t="shared" si="8"/>
        <v>7403</v>
      </c>
      <c r="S65" s="72">
        <f t="shared" si="9"/>
        <v>7498</v>
      </c>
      <c r="T65" s="73"/>
      <c r="U65" s="67">
        <f>IF(B65=C65,0,IF(S65&lt;&gt;"-",(S65)/Přehled!$A$1,0))</f>
        <v>17.852380952380951</v>
      </c>
    </row>
    <row r="66" spans="1:21" x14ac:dyDescent="0.25">
      <c r="A66" s="68">
        <v>64</v>
      </c>
      <c r="B66" s="11">
        <v>12331</v>
      </c>
      <c r="C66" s="31"/>
      <c r="D66" s="82">
        <v>1415</v>
      </c>
      <c r="E66" s="6">
        <f t="shared" si="0"/>
        <v>710</v>
      </c>
      <c r="F66" s="6">
        <f t="shared" si="1"/>
        <v>235</v>
      </c>
      <c r="G66" s="6">
        <f t="shared" si="2"/>
        <v>60</v>
      </c>
      <c r="H66" s="31">
        <f t="shared" si="3"/>
        <v>10</v>
      </c>
      <c r="I66" s="11">
        <f t="shared" si="10"/>
        <v>2689</v>
      </c>
      <c r="J66" s="6">
        <f t="shared" si="10"/>
        <v>1349</v>
      </c>
      <c r="K66" s="6">
        <f t="shared" si="10"/>
        <v>447</v>
      </c>
      <c r="L66" s="6">
        <f t="shared" si="10"/>
        <v>114</v>
      </c>
      <c r="M66" s="31">
        <f t="shared" si="10"/>
        <v>19</v>
      </c>
      <c r="N66" s="36"/>
      <c r="O66" s="72">
        <f t="shared" si="5"/>
        <v>6953</v>
      </c>
      <c r="P66" s="72">
        <f t="shared" si="6"/>
        <v>0</v>
      </c>
      <c r="Q66" s="72">
        <f t="shared" si="7"/>
        <v>7399</v>
      </c>
      <c r="R66" s="72">
        <f t="shared" si="8"/>
        <v>7618</v>
      </c>
      <c r="S66" s="72">
        <f t="shared" si="9"/>
        <v>7713</v>
      </c>
      <c r="T66" s="73"/>
      <c r="U66" s="67">
        <f>IF(B66=C66,0,IF(S66&lt;&gt;"-",(S66)/Přehled!$A$1,0))</f>
        <v>18.364285714285714</v>
      </c>
    </row>
    <row r="67" spans="1:21" x14ac:dyDescent="0.25">
      <c r="A67" s="68">
        <v>65</v>
      </c>
      <c r="B67" s="11">
        <v>12639</v>
      </c>
      <c r="C67" s="31"/>
      <c r="D67" s="82">
        <v>1440</v>
      </c>
      <c r="E67" s="6">
        <f t="shared" ref="E67:E83" si="11">ROUND((D67/2)/5,0)*5</f>
        <v>720</v>
      </c>
      <c r="F67" s="6">
        <f t="shared" ref="F67:F83" si="12">ROUND((E67/3)/5,0)*5</f>
        <v>240</v>
      </c>
      <c r="G67" s="6">
        <f t="shared" ref="G67:G83" si="13">ROUND((F67/4)/5,0)*5</f>
        <v>60</v>
      </c>
      <c r="H67" s="31">
        <f t="shared" ref="H67:H83" si="14">ROUND((G67/5)/5,0)*5</f>
        <v>10</v>
      </c>
      <c r="I67" s="11">
        <f t="shared" si="10"/>
        <v>2736</v>
      </c>
      <c r="J67" s="6">
        <f t="shared" si="10"/>
        <v>1368</v>
      </c>
      <c r="K67" s="6">
        <f t="shared" si="10"/>
        <v>456</v>
      </c>
      <c r="L67" s="6">
        <f t="shared" si="10"/>
        <v>114</v>
      </c>
      <c r="M67" s="31">
        <f t="shared" si="10"/>
        <v>19</v>
      </c>
      <c r="N67" s="36"/>
      <c r="O67" s="72">
        <f t="shared" ref="O67:O83" si="15">IF((B67-I67)-I67&lt;=0,0,(B67-I67)-I67)</f>
        <v>7167</v>
      </c>
      <c r="P67" s="72">
        <f t="shared" ref="P67:P83" si="16">IF((B67-I67-J67)-J67&lt;=O67,0,IF((B67-I67-J67)-J67&lt;=0,0,(B67-I67-J67)-J67))</f>
        <v>0</v>
      </c>
      <c r="Q67" s="72">
        <f t="shared" ref="Q67:Q83" si="17">IF((B67-I67-J67-K67)-K67&lt;=0,0,(B67-I67-J67-K67)-K67)</f>
        <v>7623</v>
      </c>
      <c r="R67" s="72">
        <f t="shared" ref="R67:R83" si="18">IF((B67-I67-J67-K67-L67)-L67&lt;=0,0,(B67-I67-J67-K67-L67)-L67)</f>
        <v>7851</v>
      </c>
      <c r="S67" s="72">
        <f t="shared" ref="S67:S83" si="19">IF(H67=0,IF((B67-I67-J67-K67-L67-M67)-M67&lt;=0,0,(B67-I67-J67-K67-L67-M67)-M67),IF((B67-I67-J67-K67-L67-M67)-M67&lt;=0,"-",(B67-I67-J67-K67-L67-M67)-M67+M67))</f>
        <v>7946</v>
      </c>
      <c r="T67" s="73"/>
      <c r="U67" s="67">
        <f>IF(B67=C67,0,IF(S67&lt;&gt;"-",(S67)/Přehled!$A$1,0))</f>
        <v>18.919047619047618</v>
      </c>
    </row>
    <row r="68" spans="1:21" x14ac:dyDescent="0.25">
      <c r="A68" s="68">
        <v>66</v>
      </c>
      <c r="B68" s="11">
        <v>12955</v>
      </c>
      <c r="C68" s="31"/>
      <c r="D68" s="82">
        <v>1465</v>
      </c>
      <c r="E68" s="6">
        <f t="shared" si="11"/>
        <v>735</v>
      </c>
      <c r="F68" s="6">
        <f t="shared" si="12"/>
        <v>245</v>
      </c>
      <c r="G68" s="6">
        <f t="shared" si="13"/>
        <v>60</v>
      </c>
      <c r="H68" s="31">
        <f t="shared" si="14"/>
        <v>10</v>
      </c>
      <c r="I68" s="11">
        <f t="shared" si="10"/>
        <v>2784</v>
      </c>
      <c r="J68" s="6">
        <f t="shared" si="10"/>
        <v>1397</v>
      </c>
      <c r="K68" s="6">
        <f t="shared" si="10"/>
        <v>466</v>
      </c>
      <c r="L68" s="6">
        <f t="shared" si="10"/>
        <v>114</v>
      </c>
      <c r="M68" s="31">
        <f t="shared" si="10"/>
        <v>19</v>
      </c>
      <c r="N68" s="36"/>
      <c r="O68" s="72">
        <f t="shared" si="15"/>
        <v>7387</v>
      </c>
      <c r="P68" s="72">
        <f t="shared" si="16"/>
        <v>0</v>
      </c>
      <c r="Q68" s="72">
        <f t="shared" si="17"/>
        <v>7842</v>
      </c>
      <c r="R68" s="72">
        <f t="shared" si="18"/>
        <v>8080</v>
      </c>
      <c r="S68" s="72">
        <f t="shared" si="19"/>
        <v>8175</v>
      </c>
      <c r="T68" s="73"/>
      <c r="U68" s="67">
        <f>IF(B68=C68,0,IF(S68&lt;&gt;"-",(S68)/Přehled!$A$1,0))</f>
        <v>19.464285714285715</v>
      </c>
    </row>
    <row r="69" spans="1:21" x14ac:dyDescent="0.25">
      <c r="A69" s="68">
        <v>67</v>
      </c>
      <c r="B69" s="11">
        <v>13279</v>
      </c>
      <c r="C69" s="31"/>
      <c r="D69" s="82">
        <v>1495</v>
      </c>
      <c r="E69" s="6">
        <f t="shared" si="11"/>
        <v>750</v>
      </c>
      <c r="F69" s="6">
        <f t="shared" si="12"/>
        <v>250</v>
      </c>
      <c r="G69" s="6">
        <f t="shared" si="13"/>
        <v>65</v>
      </c>
      <c r="H69" s="31">
        <f t="shared" si="14"/>
        <v>15</v>
      </c>
      <c r="I69" s="11">
        <f t="shared" si="10"/>
        <v>2841</v>
      </c>
      <c r="J69" s="6">
        <f t="shared" si="10"/>
        <v>1425</v>
      </c>
      <c r="K69" s="6">
        <f t="shared" si="10"/>
        <v>475</v>
      </c>
      <c r="L69" s="6">
        <f t="shared" si="10"/>
        <v>124</v>
      </c>
      <c r="M69" s="31">
        <f t="shared" si="10"/>
        <v>29</v>
      </c>
      <c r="N69" s="36"/>
      <c r="O69" s="72">
        <f t="shared" si="15"/>
        <v>7597</v>
      </c>
      <c r="P69" s="72">
        <f t="shared" si="16"/>
        <v>0</v>
      </c>
      <c r="Q69" s="72">
        <f t="shared" si="17"/>
        <v>8063</v>
      </c>
      <c r="R69" s="72">
        <f t="shared" si="18"/>
        <v>8290</v>
      </c>
      <c r="S69" s="72">
        <f t="shared" si="19"/>
        <v>8385</v>
      </c>
      <c r="T69" s="73"/>
      <c r="U69" s="67">
        <f>IF(B69=C69,0,IF(S69&lt;&gt;"-",(S69)/Přehled!$A$1,0))</f>
        <v>19.964285714285715</v>
      </c>
    </row>
    <row r="70" spans="1:21" x14ac:dyDescent="0.25">
      <c r="A70" s="68">
        <v>68</v>
      </c>
      <c r="B70" s="11">
        <v>13611</v>
      </c>
      <c r="C70" s="31"/>
      <c r="D70" s="82">
        <v>1520</v>
      </c>
      <c r="E70" s="6">
        <f t="shared" si="11"/>
        <v>760</v>
      </c>
      <c r="F70" s="6">
        <f t="shared" si="12"/>
        <v>255</v>
      </c>
      <c r="G70" s="6">
        <f t="shared" si="13"/>
        <v>65</v>
      </c>
      <c r="H70" s="31">
        <f t="shared" si="14"/>
        <v>15</v>
      </c>
      <c r="I70" s="11">
        <f t="shared" si="10"/>
        <v>2888</v>
      </c>
      <c r="J70" s="6">
        <f t="shared" si="10"/>
        <v>1444</v>
      </c>
      <c r="K70" s="6">
        <f t="shared" si="10"/>
        <v>485</v>
      </c>
      <c r="L70" s="6">
        <f t="shared" si="10"/>
        <v>124</v>
      </c>
      <c r="M70" s="31">
        <f t="shared" si="10"/>
        <v>29</v>
      </c>
      <c r="N70" s="36"/>
      <c r="O70" s="72">
        <f t="shared" si="15"/>
        <v>7835</v>
      </c>
      <c r="P70" s="72">
        <f t="shared" si="16"/>
        <v>0</v>
      </c>
      <c r="Q70" s="72">
        <f t="shared" si="17"/>
        <v>8309</v>
      </c>
      <c r="R70" s="72">
        <f t="shared" si="18"/>
        <v>8546</v>
      </c>
      <c r="S70" s="72">
        <f t="shared" si="19"/>
        <v>8641</v>
      </c>
      <c r="T70" s="73"/>
      <c r="U70" s="67">
        <f>IF(B70=C70,0,IF(S70&lt;&gt;"-",(S70)/Přehled!$A$1,0))</f>
        <v>20.573809523809523</v>
      </c>
    </row>
    <row r="71" spans="1:21" x14ac:dyDescent="0.25">
      <c r="A71" s="68">
        <v>69</v>
      </c>
      <c r="B71" s="11">
        <v>13951</v>
      </c>
      <c r="C71" s="31"/>
      <c r="D71" s="82">
        <v>1550</v>
      </c>
      <c r="E71" s="6">
        <f t="shared" si="11"/>
        <v>775</v>
      </c>
      <c r="F71" s="6">
        <f t="shared" si="12"/>
        <v>260</v>
      </c>
      <c r="G71" s="6">
        <f t="shared" si="13"/>
        <v>65</v>
      </c>
      <c r="H71" s="31">
        <f t="shared" si="14"/>
        <v>15</v>
      </c>
      <c r="I71" s="11">
        <f t="shared" si="10"/>
        <v>2945</v>
      </c>
      <c r="J71" s="6">
        <f t="shared" si="10"/>
        <v>1473</v>
      </c>
      <c r="K71" s="6">
        <f t="shared" si="10"/>
        <v>494</v>
      </c>
      <c r="L71" s="6">
        <f t="shared" si="10"/>
        <v>124</v>
      </c>
      <c r="M71" s="31">
        <f t="shared" si="10"/>
        <v>29</v>
      </c>
      <c r="N71" s="36"/>
      <c r="O71" s="72">
        <f t="shared" si="15"/>
        <v>8061</v>
      </c>
      <c r="P71" s="72">
        <f t="shared" si="16"/>
        <v>0</v>
      </c>
      <c r="Q71" s="72">
        <f t="shared" si="17"/>
        <v>8545</v>
      </c>
      <c r="R71" s="72">
        <f t="shared" si="18"/>
        <v>8791</v>
      </c>
      <c r="S71" s="72">
        <f t="shared" si="19"/>
        <v>8886</v>
      </c>
      <c r="T71" s="73"/>
      <c r="U71" s="67">
        <f>IF(B71=C71,0,IF(S71&lt;&gt;"-",(S71)/Přehled!$A$1,0))</f>
        <v>21.157142857142858</v>
      </c>
    </row>
    <row r="72" spans="1:21" x14ac:dyDescent="0.25">
      <c r="A72" s="68">
        <v>70</v>
      </c>
      <c r="B72" s="11">
        <v>14300</v>
      </c>
      <c r="C72" s="31"/>
      <c r="D72" s="82">
        <v>1575</v>
      </c>
      <c r="E72" s="6">
        <f t="shared" si="11"/>
        <v>790</v>
      </c>
      <c r="F72" s="6">
        <f t="shared" si="12"/>
        <v>265</v>
      </c>
      <c r="G72" s="6">
        <f t="shared" si="13"/>
        <v>65</v>
      </c>
      <c r="H72" s="31">
        <f t="shared" si="14"/>
        <v>15</v>
      </c>
      <c r="I72" s="11">
        <f t="shared" si="10"/>
        <v>2993</v>
      </c>
      <c r="J72" s="6">
        <f t="shared" si="10"/>
        <v>1501</v>
      </c>
      <c r="K72" s="6">
        <f t="shared" si="10"/>
        <v>504</v>
      </c>
      <c r="L72" s="6">
        <f t="shared" si="10"/>
        <v>124</v>
      </c>
      <c r="M72" s="31">
        <f t="shared" si="10"/>
        <v>29</v>
      </c>
      <c r="N72" s="36"/>
      <c r="O72" s="72">
        <f t="shared" si="15"/>
        <v>8314</v>
      </c>
      <c r="P72" s="72">
        <f t="shared" si="16"/>
        <v>0</v>
      </c>
      <c r="Q72" s="72">
        <f t="shared" si="17"/>
        <v>8798</v>
      </c>
      <c r="R72" s="72">
        <f t="shared" si="18"/>
        <v>9054</v>
      </c>
      <c r="S72" s="72">
        <f t="shared" si="19"/>
        <v>9149</v>
      </c>
      <c r="T72" s="73"/>
      <c r="U72" s="67">
        <f>IF(B72=C72,0,IF(S72&lt;&gt;"-",(S72)/Přehled!$A$1,0))</f>
        <v>21.783333333333335</v>
      </c>
    </row>
    <row r="73" spans="1:21" x14ac:dyDescent="0.25">
      <c r="A73" s="121">
        <v>71</v>
      </c>
      <c r="B73" s="76">
        <v>14657</v>
      </c>
      <c r="C73" s="77"/>
      <c r="D73" s="78">
        <v>1605</v>
      </c>
      <c r="E73" s="79">
        <f t="shared" si="11"/>
        <v>805</v>
      </c>
      <c r="F73" s="79">
        <f t="shared" si="12"/>
        <v>270</v>
      </c>
      <c r="G73" s="79">
        <f t="shared" si="13"/>
        <v>70</v>
      </c>
      <c r="H73" s="77">
        <f t="shared" si="14"/>
        <v>15</v>
      </c>
      <c r="I73" s="76">
        <f t="shared" si="10"/>
        <v>3050</v>
      </c>
      <c r="J73" s="79">
        <f t="shared" si="10"/>
        <v>1530</v>
      </c>
      <c r="K73" s="79">
        <f t="shared" si="10"/>
        <v>513</v>
      </c>
      <c r="L73" s="79">
        <f t="shared" si="10"/>
        <v>133</v>
      </c>
      <c r="M73" s="77">
        <f t="shared" si="10"/>
        <v>29</v>
      </c>
      <c r="N73" s="36"/>
      <c r="O73" s="72">
        <f t="shared" si="15"/>
        <v>8557</v>
      </c>
      <c r="P73" s="72">
        <f t="shared" si="16"/>
        <v>0</v>
      </c>
      <c r="Q73" s="72">
        <f t="shared" si="17"/>
        <v>9051</v>
      </c>
      <c r="R73" s="72">
        <f t="shared" si="18"/>
        <v>9298</v>
      </c>
      <c r="S73" s="72">
        <f t="shared" si="19"/>
        <v>9402</v>
      </c>
      <c r="T73" s="73"/>
      <c r="U73" s="67">
        <f>IF(B73=C73,0,IF(S73&lt;&gt;"-",(S73)/Přehled!$A$1,0))</f>
        <v>22.385714285714286</v>
      </c>
    </row>
    <row r="74" spans="1:21" x14ac:dyDescent="0.25">
      <c r="A74" s="68">
        <v>72</v>
      </c>
      <c r="B74" s="11">
        <v>15024</v>
      </c>
      <c r="C74" s="31"/>
      <c r="D74" s="82">
        <v>1630</v>
      </c>
      <c r="E74" s="6">
        <f t="shared" si="11"/>
        <v>815</v>
      </c>
      <c r="F74" s="6">
        <f t="shared" si="12"/>
        <v>270</v>
      </c>
      <c r="G74" s="6">
        <f t="shared" si="13"/>
        <v>70</v>
      </c>
      <c r="H74" s="31">
        <f t="shared" si="14"/>
        <v>15</v>
      </c>
      <c r="I74" s="11">
        <f t="shared" si="10"/>
        <v>3097</v>
      </c>
      <c r="J74" s="6">
        <f t="shared" si="10"/>
        <v>1549</v>
      </c>
      <c r="K74" s="6">
        <f t="shared" si="10"/>
        <v>513</v>
      </c>
      <c r="L74" s="6">
        <f t="shared" si="10"/>
        <v>133</v>
      </c>
      <c r="M74" s="31">
        <f t="shared" si="10"/>
        <v>29</v>
      </c>
      <c r="N74" s="36"/>
      <c r="O74" s="72">
        <f t="shared" si="15"/>
        <v>8830</v>
      </c>
      <c r="P74" s="72">
        <f t="shared" si="16"/>
        <v>0</v>
      </c>
      <c r="Q74" s="72">
        <f t="shared" si="17"/>
        <v>9352</v>
      </c>
      <c r="R74" s="72">
        <f t="shared" si="18"/>
        <v>9599</v>
      </c>
      <c r="S74" s="72">
        <f t="shared" si="19"/>
        <v>9703</v>
      </c>
      <c r="T74" s="73"/>
      <c r="U74" s="67">
        <f>IF(B74=C74,0,IF(S74&lt;&gt;"-",(S74)/Přehled!$A$1,0))</f>
        <v>23.102380952380951</v>
      </c>
    </row>
    <row r="75" spans="1:21" x14ac:dyDescent="0.25">
      <c r="A75" s="68">
        <v>73</v>
      </c>
      <c r="B75" s="11">
        <v>15399</v>
      </c>
      <c r="C75" s="31"/>
      <c r="D75" s="82">
        <v>1655</v>
      </c>
      <c r="E75" s="6">
        <f t="shared" si="11"/>
        <v>830</v>
      </c>
      <c r="F75" s="6">
        <f t="shared" si="12"/>
        <v>275</v>
      </c>
      <c r="G75" s="6">
        <f t="shared" si="13"/>
        <v>70</v>
      </c>
      <c r="H75" s="31">
        <f t="shared" si="14"/>
        <v>15</v>
      </c>
      <c r="I75" s="11">
        <f t="shared" si="10"/>
        <v>3145</v>
      </c>
      <c r="J75" s="6">
        <f t="shared" si="10"/>
        <v>1577</v>
      </c>
      <c r="K75" s="6">
        <f t="shared" si="10"/>
        <v>523</v>
      </c>
      <c r="L75" s="6">
        <f t="shared" si="10"/>
        <v>133</v>
      </c>
      <c r="M75" s="31">
        <f t="shared" si="10"/>
        <v>29</v>
      </c>
      <c r="N75" s="36"/>
      <c r="O75" s="72">
        <f t="shared" si="15"/>
        <v>9109</v>
      </c>
      <c r="P75" s="72">
        <f t="shared" si="16"/>
        <v>0</v>
      </c>
      <c r="Q75" s="72">
        <f t="shared" si="17"/>
        <v>9631</v>
      </c>
      <c r="R75" s="72">
        <f t="shared" si="18"/>
        <v>9888</v>
      </c>
      <c r="S75" s="72">
        <f t="shared" si="19"/>
        <v>9992</v>
      </c>
      <c r="T75" s="73"/>
      <c r="U75" s="67">
        <f>IF(B75=C75,0,IF(S75&lt;&gt;"-",(S75)/Přehled!$A$1,0))</f>
        <v>23.790476190476191</v>
      </c>
    </row>
    <row r="76" spans="1:21" x14ac:dyDescent="0.25">
      <c r="A76" s="68">
        <v>74</v>
      </c>
      <c r="B76" s="11">
        <v>15784</v>
      </c>
      <c r="C76" s="31"/>
      <c r="D76" s="82">
        <v>1685</v>
      </c>
      <c r="E76" s="6">
        <f t="shared" si="11"/>
        <v>845</v>
      </c>
      <c r="F76" s="6">
        <f t="shared" si="12"/>
        <v>280</v>
      </c>
      <c r="G76" s="6">
        <f t="shared" si="13"/>
        <v>70</v>
      </c>
      <c r="H76" s="31">
        <f t="shared" si="14"/>
        <v>15</v>
      </c>
      <c r="I76" s="11">
        <f t="shared" si="10"/>
        <v>3202</v>
      </c>
      <c r="J76" s="6">
        <f t="shared" si="10"/>
        <v>1606</v>
      </c>
      <c r="K76" s="6">
        <f t="shared" si="10"/>
        <v>532</v>
      </c>
      <c r="L76" s="6">
        <f t="shared" si="10"/>
        <v>133</v>
      </c>
      <c r="M76" s="31">
        <f t="shared" si="10"/>
        <v>29</v>
      </c>
      <c r="N76" s="36"/>
      <c r="O76" s="72">
        <f t="shared" si="15"/>
        <v>9380</v>
      </c>
      <c r="P76" s="72">
        <f t="shared" si="16"/>
        <v>0</v>
      </c>
      <c r="Q76" s="72">
        <f t="shared" si="17"/>
        <v>9912</v>
      </c>
      <c r="R76" s="72">
        <f t="shared" si="18"/>
        <v>10178</v>
      </c>
      <c r="S76" s="72">
        <f t="shared" si="19"/>
        <v>10282</v>
      </c>
      <c r="T76" s="73"/>
      <c r="U76" s="67">
        <f>IF(B76=C76,0,IF(S76&lt;&gt;"-",(S76)/Přehled!$A$1,0))</f>
        <v>24.480952380952381</v>
      </c>
    </row>
    <row r="77" spans="1:21" x14ac:dyDescent="0.25">
      <c r="A77" s="68">
        <v>75</v>
      </c>
      <c r="B77" s="11">
        <v>16179</v>
      </c>
      <c r="C77" s="31"/>
      <c r="D77" s="82">
        <v>1715</v>
      </c>
      <c r="E77" s="6">
        <f t="shared" si="11"/>
        <v>860</v>
      </c>
      <c r="F77" s="6">
        <f t="shared" si="12"/>
        <v>285</v>
      </c>
      <c r="G77" s="6">
        <f t="shared" si="13"/>
        <v>70</v>
      </c>
      <c r="H77" s="31">
        <f t="shared" si="14"/>
        <v>15</v>
      </c>
      <c r="I77" s="11">
        <f t="shared" si="10"/>
        <v>3259</v>
      </c>
      <c r="J77" s="6">
        <f t="shared" si="10"/>
        <v>1634</v>
      </c>
      <c r="K77" s="6">
        <f t="shared" si="10"/>
        <v>542</v>
      </c>
      <c r="L77" s="6">
        <f t="shared" si="10"/>
        <v>133</v>
      </c>
      <c r="M77" s="31">
        <f t="shared" si="10"/>
        <v>29</v>
      </c>
      <c r="N77" s="36"/>
      <c r="O77" s="72">
        <f t="shared" si="15"/>
        <v>9661</v>
      </c>
      <c r="P77" s="72">
        <f t="shared" si="16"/>
        <v>0</v>
      </c>
      <c r="Q77" s="72">
        <f t="shared" si="17"/>
        <v>10202</v>
      </c>
      <c r="R77" s="72">
        <f t="shared" si="18"/>
        <v>10478</v>
      </c>
      <c r="S77" s="72">
        <f t="shared" si="19"/>
        <v>10582</v>
      </c>
      <c r="T77" s="73"/>
      <c r="U77" s="67">
        <f>IF(B77=C77,0,IF(S77&lt;&gt;"-",(S77)/Přehled!$A$1,0))</f>
        <v>25.195238095238096</v>
      </c>
    </row>
    <row r="78" spans="1:21" x14ac:dyDescent="0.25">
      <c r="A78" s="68">
        <v>76</v>
      </c>
      <c r="B78" s="11">
        <v>16583</v>
      </c>
      <c r="C78" s="31"/>
      <c r="D78" s="82">
        <v>1740</v>
      </c>
      <c r="E78" s="6">
        <f t="shared" si="11"/>
        <v>870</v>
      </c>
      <c r="F78" s="6">
        <f t="shared" si="12"/>
        <v>290</v>
      </c>
      <c r="G78" s="6">
        <f t="shared" si="13"/>
        <v>75</v>
      </c>
      <c r="H78" s="31">
        <f t="shared" si="14"/>
        <v>15</v>
      </c>
      <c r="I78" s="11">
        <f t="shared" si="10"/>
        <v>3306</v>
      </c>
      <c r="J78" s="6">
        <f t="shared" si="10"/>
        <v>1653</v>
      </c>
      <c r="K78" s="6">
        <f t="shared" si="10"/>
        <v>551</v>
      </c>
      <c r="L78" s="6">
        <f t="shared" si="10"/>
        <v>143</v>
      </c>
      <c r="M78" s="31">
        <f t="shared" si="10"/>
        <v>29</v>
      </c>
      <c r="N78" s="36"/>
      <c r="O78" s="72">
        <f t="shared" si="15"/>
        <v>9971</v>
      </c>
      <c r="P78" s="72">
        <f t="shared" si="16"/>
        <v>0</v>
      </c>
      <c r="Q78" s="72">
        <f t="shared" si="17"/>
        <v>10522</v>
      </c>
      <c r="R78" s="72">
        <f t="shared" si="18"/>
        <v>10787</v>
      </c>
      <c r="S78" s="72">
        <f t="shared" si="19"/>
        <v>10901</v>
      </c>
      <c r="T78" s="73"/>
      <c r="U78" s="67">
        <f>IF(B78=C78,0,IF(S78&lt;&gt;"-",(S78)/Přehled!$A$1,0))</f>
        <v>25.954761904761906</v>
      </c>
    </row>
    <row r="79" spans="1:21" x14ac:dyDescent="0.25">
      <c r="A79" s="68">
        <v>77</v>
      </c>
      <c r="B79" s="11">
        <v>16998</v>
      </c>
      <c r="C79" s="31"/>
      <c r="D79" s="82">
        <v>1770</v>
      </c>
      <c r="E79" s="6">
        <f t="shared" si="11"/>
        <v>885</v>
      </c>
      <c r="F79" s="6">
        <f t="shared" si="12"/>
        <v>295</v>
      </c>
      <c r="G79" s="6">
        <f t="shared" si="13"/>
        <v>75</v>
      </c>
      <c r="H79" s="31">
        <f t="shared" si="14"/>
        <v>15</v>
      </c>
      <c r="I79" s="11">
        <f t="shared" si="10"/>
        <v>3363</v>
      </c>
      <c r="J79" s="6">
        <f t="shared" si="10"/>
        <v>1682</v>
      </c>
      <c r="K79" s="6">
        <f t="shared" si="10"/>
        <v>561</v>
      </c>
      <c r="L79" s="6">
        <f t="shared" si="10"/>
        <v>143</v>
      </c>
      <c r="M79" s="31">
        <f t="shared" si="10"/>
        <v>29</v>
      </c>
      <c r="N79" s="36"/>
      <c r="O79" s="72">
        <f t="shared" si="15"/>
        <v>10272</v>
      </c>
      <c r="P79" s="72">
        <f t="shared" si="16"/>
        <v>0</v>
      </c>
      <c r="Q79" s="72">
        <f t="shared" si="17"/>
        <v>10831</v>
      </c>
      <c r="R79" s="72">
        <f t="shared" si="18"/>
        <v>11106</v>
      </c>
      <c r="S79" s="72">
        <f t="shared" si="19"/>
        <v>11220</v>
      </c>
      <c r="T79" s="73"/>
      <c r="U79" s="67">
        <f>IF(B79=C79,0,IF(S79&lt;&gt;"-",(S79)/Přehled!$A$1,0))</f>
        <v>26.714285714285715</v>
      </c>
    </row>
    <row r="80" spans="1:21" x14ac:dyDescent="0.25">
      <c r="A80" s="68">
        <v>78</v>
      </c>
      <c r="B80" s="11">
        <v>17423</v>
      </c>
      <c r="C80" s="31"/>
      <c r="D80" s="82">
        <v>1795</v>
      </c>
      <c r="E80" s="6">
        <f t="shared" si="11"/>
        <v>900</v>
      </c>
      <c r="F80" s="6">
        <f t="shared" si="12"/>
        <v>300</v>
      </c>
      <c r="G80" s="6">
        <f t="shared" si="13"/>
        <v>75</v>
      </c>
      <c r="H80" s="31">
        <f t="shared" si="14"/>
        <v>15</v>
      </c>
      <c r="I80" s="11">
        <f t="shared" si="10"/>
        <v>3411</v>
      </c>
      <c r="J80" s="6">
        <f t="shared" si="10"/>
        <v>1710</v>
      </c>
      <c r="K80" s="6">
        <f t="shared" si="10"/>
        <v>570</v>
      </c>
      <c r="L80" s="6">
        <f t="shared" si="10"/>
        <v>143</v>
      </c>
      <c r="M80" s="31">
        <f t="shared" si="10"/>
        <v>29</v>
      </c>
      <c r="N80" s="36"/>
      <c r="O80" s="72">
        <f t="shared" si="15"/>
        <v>10601</v>
      </c>
      <c r="P80" s="72">
        <f t="shared" si="16"/>
        <v>0</v>
      </c>
      <c r="Q80" s="72">
        <f t="shared" si="17"/>
        <v>11162</v>
      </c>
      <c r="R80" s="72">
        <f t="shared" si="18"/>
        <v>11446</v>
      </c>
      <c r="S80" s="72">
        <f t="shared" si="19"/>
        <v>11560</v>
      </c>
      <c r="T80" s="73"/>
      <c r="U80" s="67">
        <f>IF(B80=C80,0,IF(S80&lt;&gt;"-",(S80)/Přehled!$A$1,0))</f>
        <v>27.523809523809526</v>
      </c>
    </row>
    <row r="81" spans="1:21" x14ac:dyDescent="0.25">
      <c r="A81" s="68">
        <v>79</v>
      </c>
      <c r="B81" s="11">
        <v>17858</v>
      </c>
      <c r="C81" s="31"/>
      <c r="D81" s="82">
        <v>1825</v>
      </c>
      <c r="E81" s="6">
        <f t="shared" si="11"/>
        <v>915</v>
      </c>
      <c r="F81" s="6">
        <f t="shared" si="12"/>
        <v>305</v>
      </c>
      <c r="G81" s="6">
        <f t="shared" si="13"/>
        <v>75</v>
      </c>
      <c r="H81" s="31">
        <f t="shared" si="14"/>
        <v>15</v>
      </c>
      <c r="I81" s="11">
        <f t="shared" si="10"/>
        <v>3468</v>
      </c>
      <c r="J81" s="6">
        <f t="shared" si="10"/>
        <v>1739</v>
      </c>
      <c r="K81" s="6">
        <f t="shared" si="10"/>
        <v>580</v>
      </c>
      <c r="L81" s="6">
        <f t="shared" si="10"/>
        <v>143</v>
      </c>
      <c r="M81" s="31">
        <f t="shared" si="10"/>
        <v>29</v>
      </c>
      <c r="N81" s="36"/>
      <c r="O81" s="72">
        <f t="shared" si="15"/>
        <v>10922</v>
      </c>
      <c r="P81" s="72">
        <f t="shared" si="16"/>
        <v>0</v>
      </c>
      <c r="Q81" s="72">
        <f t="shared" si="17"/>
        <v>11491</v>
      </c>
      <c r="R81" s="72">
        <f t="shared" si="18"/>
        <v>11785</v>
      </c>
      <c r="S81" s="72">
        <f t="shared" si="19"/>
        <v>11899</v>
      </c>
      <c r="T81" s="73"/>
      <c r="U81" s="67">
        <f>IF(B81=C81,0,IF(S81&lt;&gt;"-",(S81)/Přehled!$A$1,0))</f>
        <v>28.330952380952382</v>
      </c>
    </row>
    <row r="82" spans="1:21" x14ac:dyDescent="0.25">
      <c r="A82" s="68">
        <v>80</v>
      </c>
      <c r="B82" s="11">
        <v>18305</v>
      </c>
      <c r="C82" s="31"/>
      <c r="D82" s="82">
        <v>1850</v>
      </c>
      <c r="E82" s="6">
        <f t="shared" si="11"/>
        <v>925</v>
      </c>
      <c r="F82" s="6">
        <f t="shared" si="12"/>
        <v>310</v>
      </c>
      <c r="G82" s="6">
        <f t="shared" si="13"/>
        <v>80</v>
      </c>
      <c r="H82" s="31">
        <f t="shared" si="14"/>
        <v>15</v>
      </c>
      <c r="I82" s="11">
        <f t="shared" si="10"/>
        <v>3515</v>
      </c>
      <c r="J82" s="6">
        <f t="shared" si="10"/>
        <v>1758</v>
      </c>
      <c r="K82" s="6">
        <f t="shared" si="10"/>
        <v>589</v>
      </c>
      <c r="L82" s="6">
        <f t="shared" si="10"/>
        <v>152</v>
      </c>
      <c r="M82" s="31">
        <f t="shared" si="10"/>
        <v>29</v>
      </c>
      <c r="N82" s="36"/>
      <c r="O82" s="72">
        <f t="shared" si="15"/>
        <v>11275</v>
      </c>
      <c r="P82" s="72">
        <f t="shared" si="16"/>
        <v>0</v>
      </c>
      <c r="Q82" s="72">
        <f t="shared" si="17"/>
        <v>11854</v>
      </c>
      <c r="R82" s="72">
        <f t="shared" si="18"/>
        <v>12139</v>
      </c>
      <c r="S82" s="72">
        <f t="shared" si="19"/>
        <v>12262</v>
      </c>
      <c r="T82" s="73"/>
      <c r="U82" s="67">
        <f>IF(B82=C82,0,IF(S82&lt;&gt;"-",(S82)/Přehled!$A$1,0))</f>
        <v>29.195238095238096</v>
      </c>
    </row>
    <row r="83" spans="1:21" ht="15.75" thickBot="1" x14ac:dyDescent="0.3">
      <c r="A83" s="310">
        <v>81</v>
      </c>
      <c r="B83" s="311">
        <v>18762</v>
      </c>
      <c r="C83" s="312"/>
      <c r="D83" s="311">
        <v>1880</v>
      </c>
      <c r="E83" s="313">
        <f t="shared" si="11"/>
        <v>940</v>
      </c>
      <c r="F83" s="313">
        <f t="shared" si="12"/>
        <v>315</v>
      </c>
      <c r="G83" s="313">
        <f t="shared" si="13"/>
        <v>80</v>
      </c>
      <c r="H83" s="312">
        <f t="shared" si="14"/>
        <v>15</v>
      </c>
      <c r="I83" s="311">
        <f t="shared" si="10"/>
        <v>3572</v>
      </c>
      <c r="J83" s="313">
        <f t="shared" si="10"/>
        <v>1786</v>
      </c>
      <c r="K83" s="313">
        <f t="shared" si="10"/>
        <v>599</v>
      </c>
      <c r="L83" s="313">
        <f t="shared" si="10"/>
        <v>152</v>
      </c>
      <c r="M83" s="312">
        <f t="shared" si="10"/>
        <v>29</v>
      </c>
      <c r="N83" s="257"/>
      <c r="O83" s="35">
        <f t="shared" si="15"/>
        <v>11618</v>
      </c>
      <c r="P83" s="35">
        <f t="shared" si="16"/>
        <v>0</v>
      </c>
      <c r="Q83" s="35">
        <f t="shared" si="17"/>
        <v>12206</v>
      </c>
      <c r="R83" s="35">
        <f t="shared" si="18"/>
        <v>12501</v>
      </c>
      <c r="S83" s="35">
        <f t="shared" si="19"/>
        <v>12624</v>
      </c>
      <c r="T83" s="255"/>
      <c r="U83" s="67">
        <f>IF(B83=C83,0,IF(S83&lt;&gt;"-",(S83)/Přehled!$A$1,0))</f>
        <v>30.057142857142857</v>
      </c>
    </row>
    <row r="84" spans="1:21" x14ac:dyDescent="0.25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322"/>
      <c r="O84" s="83"/>
      <c r="P84" s="83"/>
      <c r="Q84" s="83"/>
      <c r="R84" s="83"/>
      <c r="S84" s="83"/>
      <c r="T84" s="256"/>
      <c r="U84" s="84"/>
    </row>
    <row r="85" spans="1:21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322"/>
      <c r="O85" s="83"/>
      <c r="P85" s="83"/>
      <c r="Q85" s="83"/>
      <c r="R85" s="83"/>
      <c r="S85" s="83"/>
      <c r="T85" s="256"/>
      <c r="U85" s="84"/>
    </row>
    <row r="86" spans="1:21" x14ac:dyDescent="0.25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322"/>
      <c r="O86" s="83"/>
      <c r="P86" s="83"/>
      <c r="Q86" s="83"/>
      <c r="R86" s="83"/>
      <c r="S86" s="83"/>
      <c r="T86" s="256"/>
      <c r="U86" s="84"/>
    </row>
    <row r="87" spans="1:21" x14ac:dyDescent="0.25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322"/>
      <c r="O87" s="83"/>
      <c r="P87" s="83"/>
      <c r="Q87" s="83"/>
      <c r="R87" s="83"/>
      <c r="S87" s="83"/>
      <c r="T87" s="256"/>
      <c r="U87" s="84"/>
    </row>
    <row r="88" spans="1:21" x14ac:dyDescent="0.25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322"/>
      <c r="O88" s="83"/>
      <c r="P88" s="83"/>
      <c r="Q88" s="83"/>
      <c r="R88" s="83"/>
      <c r="S88" s="83"/>
      <c r="T88" s="256"/>
      <c r="U88" s="84"/>
    </row>
    <row r="89" spans="1:21" x14ac:dyDescent="0.25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322"/>
      <c r="O89" s="83"/>
      <c r="P89" s="83"/>
      <c r="Q89" s="83"/>
      <c r="R89" s="83"/>
      <c r="S89" s="83"/>
      <c r="T89" s="256"/>
      <c r="U89" s="84"/>
    </row>
    <row r="90" spans="1:21" x14ac:dyDescent="0.25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322"/>
      <c r="O90" s="83"/>
      <c r="P90" s="83"/>
      <c r="Q90" s="83"/>
      <c r="R90" s="83"/>
      <c r="S90" s="83"/>
      <c r="T90" s="256"/>
      <c r="U90" s="84"/>
    </row>
    <row r="91" spans="1:21" x14ac:dyDescent="0.25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322"/>
      <c r="O91" s="83"/>
      <c r="P91" s="83"/>
      <c r="Q91" s="83"/>
      <c r="R91" s="83"/>
      <c r="S91" s="83"/>
      <c r="T91" s="256"/>
      <c r="U91" s="84"/>
    </row>
    <row r="92" spans="1:21" x14ac:dyDescent="0.25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322"/>
      <c r="O92" s="83"/>
      <c r="P92" s="83"/>
      <c r="Q92" s="83"/>
      <c r="R92" s="83"/>
      <c r="S92" s="83"/>
      <c r="T92" s="256"/>
      <c r="U92" s="84"/>
    </row>
    <row r="93" spans="1:21" x14ac:dyDescent="0.25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322"/>
      <c r="O93" s="83"/>
      <c r="P93" s="83"/>
      <c r="Q93" s="83"/>
      <c r="R93" s="83"/>
      <c r="S93" s="83"/>
      <c r="T93" s="256"/>
      <c r="U93" s="84"/>
    </row>
    <row r="94" spans="1:21" x14ac:dyDescent="0.25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322"/>
      <c r="O94" s="83"/>
      <c r="P94" s="83"/>
      <c r="Q94" s="83"/>
      <c r="R94" s="83"/>
      <c r="S94" s="83"/>
      <c r="T94" s="256"/>
      <c r="U94" s="84"/>
    </row>
    <row r="95" spans="1:21" x14ac:dyDescent="0.25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322"/>
      <c r="O95" s="83"/>
      <c r="P95" s="83"/>
      <c r="Q95" s="83"/>
      <c r="R95" s="83"/>
      <c r="S95" s="83"/>
      <c r="T95" s="256"/>
      <c r="U95" s="84"/>
    </row>
    <row r="96" spans="1:21" x14ac:dyDescent="0.25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322"/>
      <c r="O96" s="83"/>
      <c r="P96" s="83"/>
      <c r="Q96" s="83"/>
      <c r="R96" s="83"/>
      <c r="S96" s="83"/>
      <c r="T96" s="256"/>
      <c r="U96" s="84"/>
    </row>
    <row r="97" spans="1:21" x14ac:dyDescent="0.25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322"/>
      <c r="O97" s="83"/>
      <c r="P97" s="83"/>
      <c r="Q97" s="83"/>
      <c r="R97" s="83"/>
      <c r="S97" s="83"/>
      <c r="T97" s="256"/>
      <c r="U97" s="84"/>
    </row>
    <row r="98" spans="1:21" x14ac:dyDescent="0.25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322"/>
      <c r="O98" s="83"/>
      <c r="P98" s="83"/>
      <c r="Q98" s="83"/>
      <c r="R98" s="83"/>
      <c r="S98" s="83"/>
      <c r="T98" s="256"/>
      <c r="U98" s="84"/>
    </row>
    <row r="99" spans="1:21" x14ac:dyDescent="0.25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322"/>
      <c r="O99" s="83"/>
      <c r="P99" s="83"/>
      <c r="Q99" s="83"/>
      <c r="R99" s="83"/>
      <c r="S99" s="83"/>
      <c r="T99" s="256"/>
      <c r="U99" s="84"/>
    </row>
    <row r="100" spans="1:21" x14ac:dyDescent="0.25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322"/>
      <c r="O100" s="83"/>
      <c r="P100" s="83"/>
      <c r="Q100" s="83"/>
      <c r="R100" s="83"/>
      <c r="S100" s="83"/>
      <c r="T100" s="256"/>
      <c r="U100" s="84"/>
    </row>
    <row r="101" spans="1:21" x14ac:dyDescent="0.25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322"/>
      <c r="O101" s="83"/>
      <c r="P101" s="83"/>
      <c r="Q101" s="83"/>
      <c r="R101" s="83"/>
      <c r="S101" s="83"/>
      <c r="T101" s="256"/>
      <c r="U101" s="84"/>
    </row>
    <row r="102" spans="1:21" x14ac:dyDescent="0.25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322"/>
      <c r="O102" s="83"/>
      <c r="P102" s="83"/>
      <c r="Q102" s="83"/>
      <c r="R102" s="83"/>
      <c r="S102" s="83"/>
      <c r="T102" s="256"/>
      <c r="U102" s="84"/>
    </row>
    <row r="103" spans="1:21" x14ac:dyDescent="0.25">
      <c r="A103" s="83"/>
      <c r="B103" s="83"/>
      <c r="C103" s="106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106"/>
      <c r="O103" s="83"/>
      <c r="P103" s="83"/>
      <c r="Q103" s="83"/>
      <c r="R103" s="83"/>
      <c r="S103" s="83"/>
      <c r="T103" s="106"/>
      <c r="U103" s="381"/>
    </row>
    <row r="104" spans="1:21" x14ac:dyDescent="0.25">
      <c r="A104" s="83"/>
      <c r="B104" s="83"/>
      <c r="C104" s="106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106"/>
      <c r="O104" s="83"/>
      <c r="P104" s="83"/>
      <c r="Q104" s="83"/>
      <c r="R104" s="83"/>
      <c r="S104" s="83"/>
      <c r="T104" s="106"/>
      <c r="U104" s="381"/>
    </row>
    <row r="105" spans="1:21" x14ac:dyDescent="0.25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</row>
    <row r="106" spans="1:21" x14ac:dyDescent="0.25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</row>
    <row r="107" spans="1:21" x14ac:dyDescent="0.2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</row>
    <row r="108" spans="1:21" x14ac:dyDescent="0.2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</row>
    <row r="109" spans="1:21" x14ac:dyDescent="0.2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</row>
    <row r="110" spans="1:21" x14ac:dyDescent="0.2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</row>
    <row r="111" spans="1:21" x14ac:dyDescent="0.2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</row>
    <row r="112" spans="1:21" x14ac:dyDescent="0.2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</row>
    <row r="113" spans="1:21" x14ac:dyDescent="0.2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</row>
    <row r="114" spans="1:21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</row>
    <row r="115" spans="1:21" x14ac:dyDescent="0.2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</row>
    <row r="116" spans="1:2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</row>
    <row r="117" spans="1:21" x14ac:dyDescent="0.2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</row>
    <row r="118" spans="1:21" x14ac:dyDescent="0.2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</row>
    <row r="119" spans="1:21" x14ac:dyDescent="0.2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</row>
    <row r="120" spans="1:21" x14ac:dyDescent="0.2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</row>
    <row r="121" spans="1:21" x14ac:dyDescent="0.2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</row>
    <row r="122" spans="1:21" x14ac:dyDescent="0.2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</row>
    <row r="123" spans="1:21" x14ac:dyDescent="0.2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</row>
    <row r="124" spans="1:21" x14ac:dyDescent="0.2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</row>
    <row r="125" spans="1:21" x14ac:dyDescent="0.2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</row>
    <row r="126" spans="1:21" x14ac:dyDescent="0.2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</row>
    <row r="127" spans="1:21" x14ac:dyDescent="0.2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</row>
    <row r="128" spans="1:2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</row>
    <row r="129" spans="1:2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</row>
    <row r="130" spans="1:21" x14ac:dyDescent="0.2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</row>
    <row r="131" spans="1:2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</row>
    <row r="132" spans="1:21" x14ac:dyDescent="0.2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</row>
    <row r="133" spans="1:21" x14ac:dyDescent="0.2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</row>
    <row r="134" spans="1:21" x14ac:dyDescent="0.2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</row>
    <row r="135" spans="1:21" x14ac:dyDescent="0.2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</row>
    <row r="136" spans="1:21" x14ac:dyDescent="0.2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</row>
    <row r="137" spans="1:21" x14ac:dyDescent="0.2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</row>
    <row r="138" spans="1:21" x14ac:dyDescent="0.2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</row>
    <row r="139" spans="1:21" x14ac:dyDescent="0.2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</row>
    <row r="140" spans="1:21" x14ac:dyDescent="0.2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</row>
    <row r="141" spans="1:21" x14ac:dyDescent="0.2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</row>
    <row r="142" spans="1:21" x14ac:dyDescent="0.2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</row>
    <row r="143" spans="1:21" x14ac:dyDescent="0.2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</row>
    <row r="144" spans="1:21" x14ac:dyDescent="0.2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</row>
    <row r="145" spans="1:21" x14ac:dyDescent="0.2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</row>
    <row r="146" spans="1:21" x14ac:dyDescent="0.2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</row>
    <row r="147" spans="1:21" x14ac:dyDescent="0.2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</row>
    <row r="148" spans="1:21" x14ac:dyDescent="0.2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</row>
    <row r="149" spans="1:21" x14ac:dyDescent="0.2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</row>
    <row r="150" spans="1:21" x14ac:dyDescent="0.2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</row>
    <row r="151" spans="1:21" x14ac:dyDescent="0.2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</row>
    <row r="152" spans="1:21" x14ac:dyDescent="0.2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</row>
    <row r="153" spans="1:21" x14ac:dyDescent="0.2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</row>
  </sheetData>
  <mergeCells count="11">
    <mergeCell ref="P1:P2"/>
    <mergeCell ref="Q1:Q2"/>
    <mergeCell ref="R1:R2"/>
    <mergeCell ref="S1:S2"/>
    <mergeCell ref="U1:U2"/>
    <mergeCell ref="A1:A2"/>
    <mergeCell ref="B1:B2"/>
    <mergeCell ref="C1:C2"/>
    <mergeCell ref="D1:H1"/>
    <mergeCell ref="I1:M1"/>
    <mergeCell ref="O1:O2"/>
  </mergeCells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3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28515625" customWidth="1"/>
    <col min="20" max="20" width="3.7109375" customWidth="1"/>
    <col min="21" max="21" width="17.28515625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290</v>
      </c>
      <c r="C3" s="64"/>
      <c r="D3" s="12">
        <v>10</v>
      </c>
      <c r="E3" s="65">
        <f t="shared" ref="E3:E66" si="0">ROUND((D3/2)/5,0)*5</f>
        <v>5</v>
      </c>
      <c r="F3" s="65">
        <f t="shared" ref="F3:F66" si="1">ROUND((E3/3)/5,0)*5</f>
        <v>0</v>
      </c>
      <c r="G3" s="65">
        <f t="shared" ref="G3:G66" si="2">ROUND((F3/4)/5,0)*5</f>
        <v>0</v>
      </c>
      <c r="H3" s="39">
        <f t="shared" ref="H3:H66" si="3">ROUND((G3/5)/5,0)*5</f>
        <v>0</v>
      </c>
      <c r="I3" s="12">
        <f t="shared" ref="I3:M66" si="4">ROUNDUP(D3*1.9,0)</f>
        <v>19</v>
      </c>
      <c r="J3" s="65">
        <f t="shared" si="4"/>
        <v>10</v>
      </c>
      <c r="K3" s="65">
        <f t="shared" si="4"/>
        <v>0</v>
      </c>
      <c r="L3" s="65">
        <f t="shared" si="4"/>
        <v>0</v>
      </c>
      <c r="M3" s="39">
        <f t="shared" si="4"/>
        <v>0</v>
      </c>
      <c r="N3" s="22"/>
      <c r="O3" s="66">
        <f t="shared" ref="O3:O66" si="5">IF((B3-I3)-I3&lt;=0,0,(B3-I3)-I3)</f>
        <v>252</v>
      </c>
      <c r="P3" s="66">
        <f t="shared" ref="P3:P66" si="6">IF((B3-I3-J3)-J3&lt;=O3,0,IF((B3-I3-J3)-J3&lt;=0,0,(B3-I3-J3)-J3))</f>
        <v>0</v>
      </c>
      <c r="Q3" s="66">
        <f t="shared" ref="Q3:Q66" si="7">IF((B3-I3-J3-K3)-K3&lt;=0,0,(B3-I3-J3-K3)-K3)</f>
        <v>261</v>
      </c>
      <c r="R3" s="66">
        <f t="shared" ref="R3:R66" si="8">IF((B3-I3-J3-K3-L3)-L3&lt;=0,0,(B3-I3-J3-K3-L3)-L3)</f>
        <v>261</v>
      </c>
      <c r="S3" s="66">
        <f t="shared" ref="S3:S66" si="9">IF(H3=0,IF((B3-I3-J3-K3-L3-M3)-M3&lt;=0,0,(B3-I3-J3-K3-L3-M3)-M3),IF((B3-I3-J3-K3-L3-M3)-M3&lt;=0,"-",(B3-I3-J3-K3-L3-M3)-M3+M3))</f>
        <v>261</v>
      </c>
      <c r="T3" s="382"/>
      <c r="U3" s="67">
        <f>IF(B3=C3,0,IF(S3&lt;&gt;"-",(S3)/Přehled!$A$1,0))</f>
        <v>0.62142857142857144</v>
      </c>
    </row>
    <row r="4" spans="1:21" x14ac:dyDescent="0.25">
      <c r="A4" s="68">
        <v>2</v>
      </c>
      <c r="B4" s="69">
        <v>430</v>
      </c>
      <c r="C4" s="70"/>
      <c r="D4" s="11">
        <v>20</v>
      </c>
      <c r="E4" s="6">
        <f t="shared" si="0"/>
        <v>10</v>
      </c>
      <c r="F4" s="6">
        <f t="shared" si="1"/>
        <v>5</v>
      </c>
      <c r="G4" s="6">
        <f t="shared" si="2"/>
        <v>0</v>
      </c>
      <c r="H4" s="31">
        <f t="shared" si="3"/>
        <v>0</v>
      </c>
      <c r="I4" s="11">
        <f t="shared" si="4"/>
        <v>38</v>
      </c>
      <c r="J4" s="6">
        <f t="shared" si="4"/>
        <v>19</v>
      </c>
      <c r="K4" s="6">
        <f t="shared" si="4"/>
        <v>10</v>
      </c>
      <c r="L4" s="6">
        <f t="shared" si="4"/>
        <v>0</v>
      </c>
      <c r="M4" s="31">
        <f t="shared" si="4"/>
        <v>0</v>
      </c>
      <c r="N4" s="22"/>
      <c r="O4" s="66">
        <f t="shared" si="5"/>
        <v>354</v>
      </c>
      <c r="P4" s="66">
        <f t="shared" si="6"/>
        <v>0</v>
      </c>
      <c r="Q4" s="66">
        <f t="shared" si="7"/>
        <v>353</v>
      </c>
      <c r="R4" s="66">
        <f t="shared" si="8"/>
        <v>363</v>
      </c>
      <c r="S4" s="66">
        <f t="shared" si="9"/>
        <v>363</v>
      </c>
      <c r="T4" s="382"/>
      <c r="U4" s="67">
        <f>IF(B4=C4,0,IF(S4&lt;&gt;"-",(S4)/Přehled!$A$1,0))</f>
        <v>0.86428571428571432</v>
      </c>
    </row>
    <row r="5" spans="1:21" x14ac:dyDescent="0.25">
      <c r="A5" s="68">
        <v>3</v>
      </c>
      <c r="B5" s="69">
        <v>800</v>
      </c>
      <c r="C5" s="70"/>
      <c r="D5" s="11">
        <v>30</v>
      </c>
      <c r="E5" s="6">
        <f t="shared" si="0"/>
        <v>15</v>
      </c>
      <c r="F5" s="6">
        <f t="shared" si="1"/>
        <v>5</v>
      </c>
      <c r="G5" s="6">
        <f t="shared" si="2"/>
        <v>0</v>
      </c>
      <c r="H5" s="31">
        <f t="shared" si="3"/>
        <v>0</v>
      </c>
      <c r="I5" s="11">
        <f t="shared" si="4"/>
        <v>57</v>
      </c>
      <c r="J5" s="6">
        <f t="shared" si="4"/>
        <v>29</v>
      </c>
      <c r="K5" s="6">
        <f t="shared" si="4"/>
        <v>10</v>
      </c>
      <c r="L5" s="6">
        <f t="shared" si="4"/>
        <v>0</v>
      </c>
      <c r="M5" s="31">
        <f t="shared" si="4"/>
        <v>0</v>
      </c>
      <c r="N5" s="22"/>
      <c r="O5" s="66">
        <f t="shared" si="5"/>
        <v>686</v>
      </c>
      <c r="P5" s="66">
        <f t="shared" si="6"/>
        <v>0</v>
      </c>
      <c r="Q5" s="66">
        <f t="shared" si="7"/>
        <v>694</v>
      </c>
      <c r="R5" s="66">
        <f t="shared" si="8"/>
        <v>704</v>
      </c>
      <c r="S5" s="66">
        <f t="shared" si="9"/>
        <v>704</v>
      </c>
      <c r="T5" s="382"/>
      <c r="U5" s="67">
        <f>IF(B5=C5,0,IF(S5&lt;&gt;"-",(S5)/Přehled!$A$1,0))</f>
        <v>1.6761904761904762</v>
      </c>
    </row>
    <row r="6" spans="1:21" x14ac:dyDescent="0.25">
      <c r="A6" s="68">
        <v>4</v>
      </c>
      <c r="B6" s="69">
        <v>1230</v>
      </c>
      <c r="C6" s="70"/>
      <c r="D6" s="11">
        <v>45</v>
      </c>
      <c r="E6" s="6">
        <f t="shared" si="0"/>
        <v>25</v>
      </c>
      <c r="F6" s="6">
        <f t="shared" si="1"/>
        <v>10</v>
      </c>
      <c r="G6" s="6">
        <f t="shared" si="2"/>
        <v>5</v>
      </c>
      <c r="H6" s="31">
        <f t="shared" si="3"/>
        <v>0</v>
      </c>
      <c r="I6" s="11">
        <f t="shared" si="4"/>
        <v>86</v>
      </c>
      <c r="J6" s="6">
        <f t="shared" si="4"/>
        <v>48</v>
      </c>
      <c r="K6" s="6">
        <f t="shared" si="4"/>
        <v>19</v>
      </c>
      <c r="L6" s="6">
        <f t="shared" si="4"/>
        <v>10</v>
      </c>
      <c r="M6" s="31">
        <f t="shared" si="4"/>
        <v>0</v>
      </c>
      <c r="N6" s="22"/>
      <c r="O6" s="66">
        <f t="shared" si="5"/>
        <v>1058</v>
      </c>
      <c r="P6" s="66">
        <f t="shared" si="6"/>
        <v>0</v>
      </c>
      <c r="Q6" s="66">
        <f t="shared" si="7"/>
        <v>1058</v>
      </c>
      <c r="R6" s="66">
        <f t="shared" si="8"/>
        <v>1057</v>
      </c>
      <c r="S6" s="66">
        <f t="shared" si="9"/>
        <v>1067</v>
      </c>
      <c r="T6" s="22"/>
      <c r="U6" s="67">
        <f>IF(B6=C6,0,IF(S6&lt;&gt;"-",(S6)/Přehled!$A$1,0))</f>
        <v>2.5404761904761903</v>
      </c>
    </row>
    <row r="7" spans="1:21" x14ac:dyDescent="0.25">
      <c r="A7" s="68">
        <v>5</v>
      </c>
      <c r="B7" s="69">
        <v>1630</v>
      </c>
      <c r="C7" s="70"/>
      <c r="D7" s="11">
        <v>60</v>
      </c>
      <c r="E7" s="6">
        <f t="shared" si="0"/>
        <v>30</v>
      </c>
      <c r="F7" s="6">
        <f t="shared" si="1"/>
        <v>10</v>
      </c>
      <c r="G7" s="6">
        <f t="shared" si="2"/>
        <v>5</v>
      </c>
      <c r="H7" s="31">
        <f t="shared" si="3"/>
        <v>0</v>
      </c>
      <c r="I7" s="11">
        <f t="shared" si="4"/>
        <v>114</v>
      </c>
      <c r="J7" s="6">
        <f t="shared" si="4"/>
        <v>57</v>
      </c>
      <c r="K7" s="6">
        <f t="shared" si="4"/>
        <v>19</v>
      </c>
      <c r="L7" s="6">
        <f t="shared" si="4"/>
        <v>10</v>
      </c>
      <c r="M7" s="31">
        <f t="shared" si="4"/>
        <v>0</v>
      </c>
      <c r="N7" s="22"/>
      <c r="O7" s="66">
        <f t="shared" si="5"/>
        <v>1402</v>
      </c>
      <c r="P7" s="66">
        <f t="shared" si="6"/>
        <v>0</v>
      </c>
      <c r="Q7" s="66">
        <f t="shared" si="7"/>
        <v>1421</v>
      </c>
      <c r="R7" s="66">
        <f t="shared" si="8"/>
        <v>1420</v>
      </c>
      <c r="S7" s="66">
        <f t="shared" si="9"/>
        <v>1430</v>
      </c>
      <c r="T7" s="22"/>
      <c r="U7" s="67">
        <f>IF(B7=C7,0,IF(S7&lt;&gt;"-",(S7)/Přehled!$A$1,0))</f>
        <v>3.4047619047619047</v>
      </c>
    </row>
    <row r="8" spans="1:21" x14ac:dyDescent="0.25">
      <c r="A8" s="68">
        <v>6</v>
      </c>
      <c r="B8" s="69">
        <v>2060</v>
      </c>
      <c r="C8" s="70"/>
      <c r="D8" s="11">
        <v>75</v>
      </c>
      <c r="E8" s="6">
        <f t="shared" si="0"/>
        <v>40</v>
      </c>
      <c r="F8" s="6">
        <f t="shared" si="1"/>
        <v>15</v>
      </c>
      <c r="G8" s="6">
        <f t="shared" si="2"/>
        <v>5</v>
      </c>
      <c r="H8" s="31">
        <f t="shared" si="3"/>
        <v>0</v>
      </c>
      <c r="I8" s="11">
        <f t="shared" si="4"/>
        <v>143</v>
      </c>
      <c r="J8" s="6">
        <f t="shared" si="4"/>
        <v>76</v>
      </c>
      <c r="K8" s="6">
        <f t="shared" si="4"/>
        <v>29</v>
      </c>
      <c r="L8" s="6">
        <f t="shared" si="4"/>
        <v>10</v>
      </c>
      <c r="M8" s="31">
        <f t="shared" si="4"/>
        <v>0</v>
      </c>
      <c r="N8" s="22"/>
      <c r="O8" s="66">
        <f t="shared" si="5"/>
        <v>1774</v>
      </c>
      <c r="P8" s="66">
        <f t="shared" si="6"/>
        <v>0</v>
      </c>
      <c r="Q8" s="66">
        <f t="shared" si="7"/>
        <v>1783</v>
      </c>
      <c r="R8" s="66">
        <f t="shared" si="8"/>
        <v>1792</v>
      </c>
      <c r="S8" s="66">
        <f t="shared" si="9"/>
        <v>1802</v>
      </c>
      <c r="T8" s="22"/>
      <c r="U8" s="67">
        <f>IF(B8=C8,0,IF(S8&lt;&gt;"-",(S8)/Přehled!$A$1,0))</f>
        <v>4.2904761904761903</v>
      </c>
    </row>
    <row r="9" spans="1:21" x14ac:dyDescent="0.25">
      <c r="A9" s="68">
        <v>7</v>
      </c>
      <c r="B9" s="69">
        <v>2550</v>
      </c>
      <c r="C9" s="70"/>
      <c r="D9" s="11">
        <v>95</v>
      </c>
      <c r="E9" s="6">
        <f t="shared" si="0"/>
        <v>50</v>
      </c>
      <c r="F9" s="6">
        <f t="shared" si="1"/>
        <v>15</v>
      </c>
      <c r="G9" s="6">
        <f t="shared" si="2"/>
        <v>5</v>
      </c>
      <c r="H9" s="31">
        <f t="shared" si="3"/>
        <v>0</v>
      </c>
      <c r="I9" s="11">
        <f t="shared" si="4"/>
        <v>181</v>
      </c>
      <c r="J9" s="6">
        <f t="shared" si="4"/>
        <v>95</v>
      </c>
      <c r="K9" s="6">
        <f t="shared" si="4"/>
        <v>29</v>
      </c>
      <c r="L9" s="6">
        <f t="shared" si="4"/>
        <v>10</v>
      </c>
      <c r="M9" s="31">
        <f t="shared" si="4"/>
        <v>0</v>
      </c>
      <c r="N9" s="22"/>
      <c r="O9" s="66">
        <f t="shared" si="5"/>
        <v>2188</v>
      </c>
      <c r="P9" s="66">
        <f t="shared" si="6"/>
        <v>0</v>
      </c>
      <c r="Q9" s="66">
        <f t="shared" si="7"/>
        <v>2216</v>
      </c>
      <c r="R9" s="66">
        <f t="shared" si="8"/>
        <v>2225</v>
      </c>
      <c r="S9" s="66">
        <f t="shared" si="9"/>
        <v>2235</v>
      </c>
      <c r="T9" s="22"/>
      <c r="U9" s="67">
        <f>IF(B9=C9,0,IF(S9&lt;&gt;"-",(S9)/Přehled!$A$1,0))</f>
        <v>5.3214285714285712</v>
      </c>
    </row>
    <row r="10" spans="1:21" x14ac:dyDescent="0.25">
      <c r="A10" s="68">
        <v>8</v>
      </c>
      <c r="B10" s="69">
        <v>3000</v>
      </c>
      <c r="C10" s="70"/>
      <c r="D10" s="11">
        <v>110</v>
      </c>
      <c r="E10" s="6">
        <f t="shared" si="0"/>
        <v>55</v>
      </c>
      <c r="F10" s="6">
        <f t="shared" si="1"/>
        <v>20</v>
      </c>
      <c r="G10" s="6">
        <f t="shared" si="2"/>
        <v>5</v>
      </c>
      <c r="H10" s="31">
        <f t="shared" si="3"/>
        <v>0</v>
      </c>
      <c r="I10" s="11">
        <f t="shared" si="4"/>
        <v>209</v>
      </c>
      <c r="J10" s="6">
        <f t="shared" si="4"/>
        <v>105</v>
      </c>
      <c r="K10" s="6">
        <f t="shared" si="4"/>
        <v>38</v>
      </c>
      <c r="L10" s="6">
        <f t="shared" si="4"/>
        <v>10</v>
      </c>
      <c r="M10" s="31">
        <f t="shared" si="4"/>
        <v>0</v>
      </c>
      <c r="N10" s="22"/>
      <c r="O10" s="66">
        <f t="shared" si="5"/>
        <v>2582</v>
      </c>
      <c r="P10" s="66">
        <f t="shared" si="6"/>
        <v>0</v>
      </c>
      <c r="Q10" s="66">
        <f t="shared" si="7"/>
        <v>2610</v>
      </c>
      <c r="R10" s="66">
        <f t="shared" si="8"/>
        <v>2628</v>
      </c>
      <c r="S10" s="66">
        <f t="shared" si="9"/>
        <v>2638</v>
      </c>
      <c r="T10" s="22"/>
      <c r="U10" s="67">
        <f>IF(B10=C10,0,IF(S10&lt;&gt;"-",(S10)/Přehled!$A$1,0))</f>
        <v>6.2809523809523808</v>
      </c>
    </row>
    <row r="11" spans="1:21" x14ac:dyDescent="0.25">
      <c r="A11" s="68">
        <v>9</v>
      </c>
      <c r="B11" s="69">
        <v>3520</v>
      </c>
      <c r="C11" s="70"/>
      <c r="D11" s="11">
        <v>130</v>
      </c>
      <c r="E11" s="6">
        <f t="shared" si="0"/>
        <v>65</v>
      </c>
      <c r="F11" s="6">
        <f t="shared" si="1"/>
        <v>20</v>
      </c>
      <c r="G11" s="6">
        <f t="shared" si="2"/>
        <v>5</v>
      </c>
      <c r="H11" s="31">
        <f t="shared" si="3"/>
        <v>0</v>
      </c>
      <c r="I11" s="11">
        <f t="shared" si="4"/>
        <v>247</v>
      </c>
      <c r="J11" s="6">
        <f t="shared" si="4"/>
        <v>124</v>
      </c>
      <c r="K11" s="6">
        <f t="shared" si="4"/>
        <v>38</v>
      </c>
      <c r="L11" s="6">
        <f t="shared" si="4"/>
        <v>10</v>
      </c>
      <c r="M11" s="31">
        <f t="shared" si="4"/>
        <v>0</v>
      </c>
      <c r="N11" s="22"/>
      <c r="O11" s="154">
        <f t="shared" si="5"/>
        <v>3026</v>
      </c>
      <c r="P11" s="154">
        <f t="shared" si="6"/>
        <v>0</v>
      </c>
      <c r="Q11" s="154">
        <f t="shared" si="7"/>
        <v>3073</v>
      </c>
      <c r="R11" s="154">
        <f t="shared" si="8"/>
        <v>3091</v>
      </c>
      <c r="S11" s="154">
        <f t="shared" si="9"/>
        <v>3101</v>
      </c>
      <c r="T11" s="22"/>
      <c r="U11" s="67">
        <f>IF(B11=C11,0,IF(S11&lt;&gt;"-",(S11)/Přehled!$A$1,0))</f>
        <v>7.3833333333333337</v>
      </c>
    </row>
    <row r="12" spans="1:21" x14ac:dyDescent="0.25">
      <c r="A12" s="68">
        <v>10</v>
      </c>
      <c r="B12" s="69">
        <v>3980</v>
      </c>
      <c r="C12" s="70"/>
      <c r="D12" s="11">
        <v>145</v>
      </c>
      <c r="E12" s="6">
        <f t="shared" si="0"/>
        <v>75</v>
      </c>
      <c r="F12" s="6">
        <f t="shared" si="1"/>
        <v>25</v>
      </c>
      <c r="G12" s="6">
        <f t="shared" si="2"/>
        <v>5</v>
      </c>
      <c r="H12" s="31">
        <f t="shared" si="3"/>
        <v>0</v>
      </c>
      <c r="I12" s="11">
        <f t="shared" si="4"/>
        <v>276</v>
      </c>
      <c r="J12" s="6">
        <f t="shared" si="4"/>
        <v>143</v>
      </c>
      <c r="K12" s="6">
        <f t="shared" si="4"/>
        <v>48</v>
      </c>
      <c r="L12" s="6">
        <f t="shared" si="4"/>
        <v>10</v>
      </c>
      <c r="M12" s="31">
        <f t="shared" si="4"/>
        <v>0</v>
      </c>
      <c r="N12" s="22"/>
      <c r="O12" s="154">
        <f t="shared" si="5"/>
        <v>3428</v>
      </c>
      <c r="P12" s="154">
        <f t="shared" si="6"/>
        <v>0</v>
      </c>
      <c r="Q12" s="154">
        <f t="shared" si="7"/>
        <v>3465</v>
      </c>
      <c r="R12" s="154">
        <f t="shared" si="8"/>
        <v>3493</v>
      </c>
      <c r="S12" s="154">
        <f t="shared" si="9"/>
        <v>3503</v>
      </c>
      <c r="T12" s="73"/>
      <c r="U12" s="67">
        <f>IF(B12=C12,0,IF(S12&lt;&gt;"-",(S12)/Přehled!$A$1,0))</f>
        <v>8.3404761904761902</v>
      </c>
    </row>
    <row r="13" spans="1:21" x14ac:dyDescent="0.25">
      <c r="A13" s="121">
        <v>11</v>
      </c>
      <c r="B13" s="122">
        <v>4080</v>
      </c>
      <c r="C13" s="123"/>
      <c r="D13" s="76">
        <v>165</v>
      </c>
      <c r="E13" s="79">
        <f t="shared" si="0"/>
        <v>85</v>
      </c>
      <c r="F13" s="79">
        <f t="shared" si="1"/>
        <v>30</v>
      </c>
      <c r="G13" s="79">
        <f t="shared" si="2"/>
        <v>10</v>
      </c>
      <c r="H13" s="77">
        <f t="shared" si="3"/>
        <v>0</v>
      </c>
      <c r="I13" s="76">
        <f t="shared" si="4"/>
        <v>314</v>
      </c>
      <c r="J13" s="79">
        <f t="shared" si="4"/>
        <v>162</v>
      </c>
      <c r="K13" s="79">
        <f t="shared" si="4"/>
        <v>57</v>
      </c>
      <c r="L13" s="79">
        <f t="shared" si="4"/>
        <v>19</v>
      </c>
      <c r="M13" s="77">
        <f t="shared" si="4"/>
        <v>0</v>
      </c>
      <c r="N13" s="22"/>
      <c r="O13" s="154">
        <f t="shared" si="5"/>
        <v>3452</v>
      </c>
      <c r="P13" s="154">
        <f t="shared" si="6"/>
        <v>0</v>
      </c>
      <c r="Q13" s="154">
        <f t="shared" si="7"/>
        <v>3490</v>
      </c>
      <c r="R13" s="154">
        <f t="shared" si="8"/>
        <v>3509</v>
      </c>
      <c r="S13" s="154">
        <f t="shared" si="9"/>
        <v>3528</v>
      </c>
      <c r="T13" s="73"/>
      <c r="U13" s="67">
        <f>IF(B13=C13,0,IF(S13&lt;&gt;"-",(S13)/Přehled!$A$1,0))</f>
        <v>8.4</v>
      </c>
    </row>
    <row r="14" spans="1:21" x14ac:dyDescent="0.25">
      <c r="A14" s="68">
        <v>12</v>
      </c>
      <c r="B14" s="69">
        <v>4182</v>
      </c>
      <c r="C14" s="70"/>
      <c r="D14" s="11">
        <v>185</v>
      </c>
      <c r="E14" s="6">
        <f t="shared" si="0"/>
        <v>95</v>
      </c>
      <c r="F14" s="6">
        <f t="shared" si="1"/>
        <v>30</v>
      </c>
      <c r="G14" s="6">
        <f t="shared" si="2"/>
        <v>10</v>
      </c>
      <c r="H14" s="31">
        <f t="shared" si="3"/>
        <v>0</v>
      </c>
      <c r="I14" s="11">
        <f t="shared" si="4"/>
        <v>352</v>
      </c>
      <c r="J14" s="6">
        <f t="shared" si="4"/>
        <v>181</v>
      </c>
      <c r="K14" s="6">
        <f t="shared" si="4"/>
        <v>57</v>
      </c>
      <c r="L14" s="6">
        <f t="shared" si="4"/>
        <v>19</v>
      </c>
      <c r="M14" s="31">
        <f t="shared" si="4"/>
        <v>0</v>
      </c>
      <c r="N14" s="22"/>
      <c r="O14" s="154">
        <f t="shared" si="5"/>
        <v>3478</v>
      </c>
      <c r="P14" s="154">
        <f t="shared" si="6"/>
        <v>0</v>
      </c>
      <c r="Q14" s="154">
        <f t="shared" si="7"/>
        <v>3535</v>
      </c>
      <c r="R14" s="154">
        <f t="shared" si="8"/>
        <v>3554</v>
      </c>
      <c r="S14" s="154">
        <f t="shared" si="9"/>
        <v>3573</v>
      </c>
      <c r="T14" s="73"/>
      <c r="U14" s="67">
        <f>IF(B14=C14,0,IF(S14&lt;&gt;"-",(S14)/Přehled!$A$1,0))</f>
        <v>8.507142857142858</v>
      </c>
    </row>
    <row r="15" spans="1:21" x14ac:dyDescent="0.25">
      <c r="A15" s="68">
        <v>13</v>
      </c>
      <c r="B15" s="11">
        <v>4287</v>
      </c>
      <c r="C15" s="31"/>
      <c r="D15" s="11">
        <v>205</v>
      </c>
      <c r="E15" s="6">
        <f t="shared" si="0"/>
        <v>105</v>
      </c>
      <c r="F15" s="6">
        <f t="shared" si="1"/>
        <v>35</v>
      </c>
      <c r="G15" s="6">
        <f t="shared" si="2"/>
        <v>10</v>
      </c>
      <c r="H15" s="31">
        <f t="shared" si="3"/>
        <v>0</v>
      </c>
      <c r="I15" s="11">
        <f t="shared" si="4"/>
        <v>390</v>
      </c>
      <c r="J15" s="6">
        <f t="shared" si="4"/>
        <v>200</v>
      </c>
      <c r="K15" s="6">
        <f t="shared" si="4"/>
        <v>67</v>
      </c>
      <c r="L15" s="6">
        <f t="shared" si="4"/>
        <v>19</v>
      </c>
      <c r="M15" s="31">
        <f t="shared" si="4"/>
        <v>0</v>
      </c>
      <c r="N15" s="36"/>
      <c r="O15" s="72">
        <f t="shared" si="5"/>
        <v>3507</v>
      </c>
      <c r="P15" s="72">
        <f t="shared" si="6"/>
        <v>0</v>
      </c>
      <c r="Q15" s="72">
        <f t="shared" si="7"/>
        <v>3563</v>
      </c>
      <c r="R15" s="72">
        <f t="shared" si="8"/>
        <v>3592</v>
      </c>
      <c r="S15" s="72">
        <f t="shared" si="9"/>
        <v>3611</v>
      </c>
      <c r="T15" s="73"/>
      <c r="U15" s="67">
        <f>IF(B15=C15,0,IF(S15&lt;&gt;"-",(S15)/Přehled!$A$1,0))</f>
        <v>8.5976190476190482</v>
      </c>
    </row>
    <row r="16" spans="1:21" x14ac:dyDescent="0.25">
      <c r="A16" s="68">
        <v>14</v>
      </c>
      <c r="B16" s="76">
        <v>4394</v>
      </c>
      <c r="C16" s="77"/>
      <c r="D16" s="78">
        <v>220</v>
      </c>
      <c r="E16" s="79">
        <f t="shared" si="0"/>
        <v>110</v>
      </c>
      <c r="F16" s="79">
        <f t="shared" si="1"/>
        <v>35</v>
      </c>
      <c r="G16" s="79">
        <f t="shared" si="2"/>
        <v>10</v>
      </c>
      <c r="H16" s="77">
        <f t="shared" si="3"/>
        <v>0</v>
      </c>
      <c r="I16" s="76">
        <f t="shared" si="4"/>
        <v>418</v>
      </c>
      <c r="J16" s="79">
        <f t="shared" si="4"/>
        <v>209</v>
      </c>
      <c r="K16" s="79">
        <f t="shared" si="4"/>
        <v>67</v>
      </c>
      <c r="L16" s="79">
        <f t="shared" si="4"/>
        <v>19</v>
      </c>
      <c r="M16" s="77">
        <f t="shared" si="4"/>
        <v>0</v>
      </c>
      <c r="N16" s="36"/>
      <c r="O16" s="72">
        <f t="shared" si="5"/>
        <v>3558</v>
      </c>
      <c r="P16" s="72">
        <f t="shared" si="6"/>
        <v>0</v>
      </c>
      <c r="Q16" s="72">
        <f t="shared" si="7"/>
        <v>3633</v>
      </c>
      <c r="R16" s="72">
        <f t="shared" si="8"/>
        <v>3662</v>
      </c>
      <c r="S16" s="72">
        <f t="shared" si="9"/>
        <v>3681</v>
      </c>
      <c r="T16" s="73"/>
      <c r="U16" s="67">
        <f>IF(B16=C16,0,IF(S16&lt;&gt;"-",(S16)/Přehled!$A$1,0))</f>
        <v>8.7642857142857142</v>
      </c>
    </row>
    <row r="17" spans="1:21" x14ac:dyDescent="0.25">
      <c r="A17" s="68">
        <v>15</v>
      </c>
      <c r="B17" s="11">
        <v>4504</v>
      </c>
      <c r="C17" s="31"/>
      <c r="D17" s="82">
        <v>240</v>
      </c>
      <c r="E17" s="6">
        <f t="shared" si="0"/>
        <v>120</v>
      </c>
      <c r="F17" s="6">
        <f t="shared" si="1"/>
        <v>40</v>
      </c>
      <c r="G17" s="6">
        <f t="shared" si="2"/>
        <v>10</v>
      </c>
      <c r="H17" s="31">
        <f t="shared" si="3"/>
        <v>0</v>
      </c>
      <c r="I17" s="11">
        <f t="shared" si="4"/>
        <v>456</v>
      </c>
      <c r="J17" s="6">
        <f t="shared" si="4"/>
        <v>228</v>
      </c>
      <c r="K17" s="6">
        <f t="shared" si="4"/>
        <v>76</v>
      </c>
      <c r="L17" s="6">
        <f t="shared" si="4"/>
        <v>19</v>
      </c>
      <c r="M17" s="31">
        <f t="shared" si="4"/>
        <v>0</v>
      </c>
      <c r="N17" s="36"/>
      <c r="O17" s="72">
        <f t="shared" si="5"/>
        <v>3592</v>
      </c>
      <c r="P17" s="72">
        <f t="shared" si="6"/>
        <v>0</v>
      </c>
      <c r="Q17" s="72">
        <f t="shared" si="7"/>
        <v>3668</v>
      </c>
      <c r="R17" s="72">
        <f t="shared" si="8"/>
        <v>3706</v>
      </c>
      <c r="S17" s="72">
        <f t="shared" si="9"/>
        <v>3725</v>
      </c>
      <c r="T17" s="73"/>
      <c r="U17" s="67">
        <f>IF(B17=C17,0,IF(S17&lt;&gt;"-",(S17)/Přehled!$A$1,0))</f>
        <v>8.8690476190476186</v>
      </c>
    </row>
    <row r="18" spans="1:21" x14ac:dyDescent="0.25">
      <c r="A18" s="68">
        <v>16</v>
      </c>
      <c r="B18" s="11">
        <v>4616</v>
      </c>
      <c r="C18" s="31"/>
      <c r="D18" s="82">
        <v>260</v>
      </c>
      <c r="E18" s="6">
        <f t="shared" si="0"/>
        <v>130</v>
      </c>
      <c r="F18" s="6">
        <f t="shared" si="1"/>
        <v>45</v>
      </c>
      <c r="G18" s="6">
        <f t="shared" si="2"/>
        <v>10</v>
      </c>
      <c r="H18" s="31">
        <f t="shared" si="3"/>
        <v>0</v>
      </c>
      <c r="I18" s="11">
        <f t="shared" si="4"/>
        <v>494</v>
      </c>
      <c r="J18" s="6">
        <f t="shared" si="4"/>
        <v>247</v>
      </c>
      <c r="K18" s="6">
        <f t="shared" si="4"/>
        <v>86</v>
      </c>
      <c r="L18" s="6">
        <f t="shared" si="4"/>
        <v>19</v>
      </c>
      <c r="M18" s="31">
        <f t="shared" si="4"/>
        <v>0</v>
      </c>
      <c r="N18" s="36"/>
      <c r="O18" s="72">
        <f t="shared" si="5"/>
        <v>3628</v>
      </c>
      <c r="P18" s="72">
        <f t="shared" si="6"/>
        <v>0</v>
      </c>
      <c r="Q18" s="72">
        <f t="shared" si="7"/>
        <v>3703</v>
      </c>
      <c r="R18" s="72">
        <f t="shared" si="8"/>
        <v>3751</v>
      </c>
      <c r="S18" s="72">
        <f t="shared" si="9"/>
        <v>3770</v>
      </c>
      <c r="T18" s="73"/>
      <c r="U18" s="67">
        <f>IF(B18=C18,0,IF(S18&lt;&gt;"-",(S18)/Přehled!$A$1,0))</f>
        <v>8.9761904761904763</v>
      </c>
    </row>
    <row r="19" spans="1:21" x14ac:dyDescent="0.25">
      <c r="A19" s="68">
        <v>17</v>
      </c>
      <c r="B19" s="11">
        <v>4731</v>
      </c>
      <c r="C19" s="31"/>
      <c r="D19" s="82">
        <v>280</v>
      </c>
      <c r="E19" s="6">
        <f t="shared" si="0"/>
        <v>140</v>
      </c>
      <c r="F19" s="6">
        <f t="shared" si="1"/>
        <v>45</v>
      </c>
      <c r="G19" s="6">
        <f t="shared" si="2"/>
        <v>10</v>
      </c>
      <c r="H19" s="31">
        <f t="shared" si="3"/>
        <v>0</v>
      </c>
      <c r="I19" s="11">
        <f t="shared" si="4"/>
        <v>532</v>
      </c>
      <c r="J19" s="6">
        <f t="shared" si="4"/>
        <v>266</v>
      </c>
      <c r="K19" s="6">
        <f t="shared" si="4"/>
        <v>86</v>
      </c>
      <c r="L19" s="6">
        <f t="shared" si="4"/>
        <v>19</v>
      </c>
      <c r="M19" s="31">
        <f t="shared" si="4"/>
        <v>0</v>
      </c>
      <c r="N19" s="36"/>
      <c r="O19" s="72">
        <f t="shared" si="5"/>
        <v>3667</v>
      </c>
      <c r="P19" s="72">
        <f t="shared" si="6"/>
        <v>0</v>
      </c>
      <c r="Q19" s="72">
        <f t="shared" si="7"/>
        <v>3761</v>
      </c>
      <c r="R19" s="72">
        <f t="shared" si="8"/>
        <v>3809</v>
      </c>
      <c r="S19" s="72">
        <f t="shared" si="9"/>
        <v>3828</v>
      </c>
      <c r="T19" s="73"/>
      <c r="U19" s="67">
        <f>IF(B19=C19,0,IF(S19&lt;&gt;"-",(S19)/Přehled!$A$1,0))</f>
        <v>9.1142857142857139</v>
      </c>
    </row>
    <row r="20" spans="1:21" x14ac:dyDescent="0.25">
      <c r="A20" s="68">
        <v>18</v>
      </c>
      <c r="B20" s="11">
        <v>4850</v>
      </c>
      <c r="C20" s="31"/>
      <c r="D20" s="82">
        <v>305</v>
      </c>
      <c r="E20" s="6">
        <f t="shared" si="0"/>
        <v>155</v>
      </c>
      <c r="F20" s="6">
        <f t="shared" si="1"/>
        <v>50</v>
      </c>
      <c r="G20" s="6">
        <f t="shared" si="2"/>
        <v>15</v>
      </c>
      <c r="H20" s="31">
        <f t="shared" si="3"/>
        <v>5</v>
      </c>
      <c r="I20" s="11">
        <f t="shared" si="4"/>
        <v>580</v>
      </c>
      <c r="J20" s="6">
        <f t="shared" si="4"/>
        <v>295</v>
      </c>
      <c r="K20" s="6">
        <f t="shared" si="4"/>
        <v>95</v>
      </c>
      <c r="L20" s="6">
        <f t="shared" si="4"/>
        <v>29</v>
      </c>
      <c r="M20" s="31">
        <f t="shared" si="4"/>
        <v>10</v>
      </c>
      <c r="N20" s="36"/>
      <c r="O20" s="72">
        <f t="shared" si="5"/>
        <v>3690</v>
      </c>
      <c r="P20" s="72">
        <f t="shared" si="6"/>
        <v>0</v>
      </c>
      <c r="Q20" s="72">
        <f t="shared" si="7"/>
        <v>3785</v>
      </c>
      <c r="R20" s="72">
        <f t="shared" si="8"/>
        <v>3822</v>
      </c>
      <c r="S20" s="72">
        <f t="shared" si="9"/>
        <v>3841</v>
      </c>
      <c r="T20" s="73"/>
      <c r="U20" s="67">
        <f>IF(B20=C20,0,IF(S20&lt;&gt;"-",(S20)/Přehled!$A$1,0))</f>
        <v>9.1452380952380956</v>
      </c>
    </row>
    <row r="21" spans="1:21" x14ac:dyDescent="0.25">
      <c r="A21" s="68">
        <v>19</v>
      </c>
      <c r="B21" s="11">
        <v>4971</v>
      </c>
      <c r="C21" s="31"/>
      <c r="D21" s="82">
        <v>325</v>
      </c>
      <c r="E21" s="6">
        <f t="shared" si="0"/>
        <v>165</v>
      </c>
      <c r="F21" s="6">
        <f t="shared" si="1"/>
        <v>55</v>
      </c>
      <c r="G21" s="6">
        <f t="shared" si="2"/>
        <v>15</v>
      </c>
      <c r="H21" s="31">
        <f t="shared" si="3"/>
        <v>5</v>
      </c>
      <c r="I21" s="11">
        <f t="shared" si="4"/>
        <v>618</v>
      </c>
      <c r="J21" s="6">
        <f t="shared" si="4"/>
        <v>314</v>
      </c>
      <c r="K21" s="6">
        <f t="shared" si="4"/>
        <v>105</v>
      </c>
      <c r="L21" s="6">
        <f t="shared" si="4"/>
        <v>29</v>
      </c>
      <c r="M21" s="31">
        <f t="shared" si="4"/>
        <v>10</v>
      </c>
      <c r="N21" s="36"/>
      <c r="O21" s="72">
        <f t="shared" si="5"/>
        <v>3735</v>
      </c>
      <c r="P21" s="72">
        <f t="shared" si="6"/>
        <v>0</v>
      </c>
      <c r="Q21" s="72">
        <f t="shared" si="7"/>
        <v>3829</v>
      </c>
      <c r="R21" s="72">
        <f t="shared" si="8"/>
        <v>3876</v>
      </c>
      <c r="S21" s="72">
        <f t="shared" si="9"/>
        <v>3895</v>
      </c>
      <c r="T21" s="73"/>
      <c r="U21" s="67">
        <f>IF(B21=C21,0,IF(S21&lt;&gt;"-",(S21)/Přehled!$A$1,0))</f>
        <v>9.2738095238095237</v>
      </c>
    </row>
    <row r="22" spans="1:21" x14ac:dyDescent="0.25">
      <c r="A22" s="398">
        <v>20</v>
      </c>
      <c r="B22" s="145">
        <v>5095</v>
      </c>
      <c r="C22" s="146"/>
      <c r="D22" s="147">
        <v>345</v>
      </c>
      <c r="E22" s="148">
        <f t="shared" si="0"/>
        <v>175</v>
      </c>
      <c r="F22" s="148">
        <f t="shared" si="1"/>
        <v>60</v>
      </c>
      <c r="G22" s="148">
        <f t="shared" si="2"/>
        <v>15</v>
      </c>
      <c r="H22" s="146">
        <f t="shared" si="3"/>
        <v>5</v>
      </c>
      <c r="I22" s="145">
        <f t="shared" si="4"/>
        <v>656</v>
      </c>
      <c r="J22" s="148">
        <f t="shared" si="4"/>
        <v>333</v>
      </c>
      <c r="K22" s="148">
        <f t="shared" si="4"/>
        <v>114</v>
      </c>
      <c r="L22" s="148">
        <f t="shared" si="4"/>
        <v>29</v>
      </c>
      <c r="M22" s="146">
        <f t="shared" si="4"/>
        <v>10</v>
      </c>
      <c r="N22" s="36"/>
      <c r="O22" s="72">
        <f t="shared" si="5"/>
        <v>3783</v>
      </c>
      <c r="P22" s="72">
        <f t="shared" si="6"/>
        <v>0</v>
      </c>
      <c r="Q22" s="72">
        <f t="shared" si="7"/>
        <v>3878</v>
      </c>
      <c r="R22" s="72">
        <f t="shared" si="8"/>
        <v>3934</v>
      </c>
      <c r="S22" s="72">
        <f t="shared" si="9"/>
        <v>3953</v>
      </c>
      <c r="T22" s="73"/>
      <c r="U22" s="67">
        <f>IF(B22=C22,0,IF(S22&lt;&gt;"-",(S22)/Přehled!$A$1,0))</f>
        <v>9.4119047619047613</v>
      </c>
    </row>
    <row r="23" spans="1:21" x14ac:dyDescent="0.25">
      <c r="A23" s="121">
        <v>21</v>
      </c>
      <c r="B23" s="76">
        <v>5223</v>
      </c>
      <c r="C23" s="77"/>
      <c r="D23" s="78">
        <v>365</v>
      </c>
      <c r="E23" s="79">
        <f t="shared" si="0"/>
        <v>185</v>
      </c>
      <c r="F23" s="79">
        <f t="shared" si="1"/>
        <v>60</v>
      </c>
      <c r="G23" s="79">
        <f t="shared" si="2"/>
        <v>15</v>
      </c>
      <c r="H23" s="77">
        <f t="shared" si="3"/>
        <v>5</v>
      </c>
      <c r="I23" s="76">
        <f t="shared" si="4"/>
        <v>694</v>
      </c>
      <c r="J23" s="79">
        <f t="shared" si="4"/>
        <v>352</v>
      </c>
      <c r="K23" s="79">
        <f t="shared" si="4"/>
        <v>114</v>
      </c>
      <c r="L23" s="79">
        <f t="shared" si="4"/>
        <v>29</v>
      </c>
      <c r="M23" s="77">
        <f t="shared" si="4"/>
        <v>10</v>
      </c>
      <c r="N23" s="36"/>
      <c r="O23" s="72">
        <f t="shared" si="5"/>
        <v>3835</v>
      </c>
      <c r="P23" s="72">
        <f t="shared" si="6"/>
        <v>0</v>
      </c>
      <c r="Q23" s="72">
        <f t="shared" si="7"/>
        <v>3949</v>
      </c>
      <c r="R23" s="72">
        <f t="shared" si="8"/>
        <v>4005</v>
      </c>
      <c r="S23" s="72">
        <f t="shared" si="9"/>
        <v>4024</v>
      </c>
      <c r="T23" s="73"/>
      <c r="U23" s="67">
        <f>IF(B23=C23,0,IF(S23&lt;&gt;"-",(S23)/Přehled!$A$1,0))</f>
        <v>9.5809523809523807</v>
      </c>
    </row>
    <row r="24" spans="1:21" x14ac:dyDescent="0.25">
      <c r="A24" s="68">
        <v>22</v>
      </c>
      <c r="B24" s="11">
        <v>5353</v>
      </c>
      <c r="C24" s="31"/>
      <c r="D24" s="82">
        <v>385</v>
      </c>
      <c r="E24" s="6">
        <f t="shared" si="0"/>
        <v>195</v>
      </c>
      <c r="F24" s="6">
        <f t="shared" si="1"/>
        <v>65</v>
      </c>
      <c r="G24" s="6">
        <f t="shared" si="2"/>
        <v>15</v>
      </c>
      <c r="H24" s="31">
        <f t="shared" si="3"/>
        <v>5</v>
      </c>
      <c r="I24" s="11">
        <f t="shared" si="4"/>
        <v>732</v>
      </c>
      <c r="J24" s="6">
        <f t="shared" si="4"/>
        <v>371</v>
      </c>
      <c r="K24" s="6">
        <f t="shared" si="4"/>
        <v>124</v>
      </c>
      <c r="L24" s="6">
        <f t="shared" si="4"/>
        <v>29</v>
      </c>
      <c r="M24" s="31">
        <f t="shared" si="4"/>
        <v>10</v>
      </c>
      <c r="N24" s="36"/>
      <c r="O24" s="72">
        <f t="shared" si="5"/>
        <v>3889</v>
      </c>
      <c r="P24" s="72">
        <f t="shared" si="6"/>
        <v>0</v>
      </c>
      <c r="Q24" s="72">
        <f t="shared" si="7"/>
        <v>4002</v>
      </c>
      <c r="R24" s="72">
        <f t="shared" si="8"/>
        <v>4068</v>
      </c>
      <c r="S24" s="72">
        <f t="shared" si="9"/>
        <v>4087</v>
      </c>
      <c r="T24" s="73"/>
      <c r="U24" s="67">
        <f>IF(B24=C24,0,IF(S24&lt;&gt;"-",(S24)/Přehled!$A$1,0))</f>
        <v>9.730952380952381</v>
      </c>
    </row>
    <row r="25" spans="1:21" x14ac:dyDescent="0.25">
      <c r="A25" s="68">
        <v>23</v>
      </c>
      <c r="B25" s="11">
        <v>5487</v>
      </c>
      <c r="C25" s="31"/>
      <c r="D25" s="82">
        <v>410</v>
      </c>
      <c r="E25" s="6">
        <f t="shared" si="0"/>
        <v>205</v>
      </c>
      <c r="F25" s="6">
        <f t="shared" si="1"/>
        <v>70</v>
      </c>
      <c r="G25" s="6">
        <f t="shared" si="2"/>
        <v>20</v>
      </c>
      <c r="H25" s="31">
        <f t="shared" si="3"/>
        <v>5</v>
      </c>
      <c r="I25" s="11">
        <f t="shared" si="4"/>
        <v>779</v>
      </c>
      <c r="J25" s="6">
        <f t="shared" si="4"/>
        <v>390</v>
      </c>
      <c r="K25" s="6">
        <f t="shared" si="4"/>
        <v>133</v>
      </c>
      <c r="L25" s="6">
        <f t="shared" si="4"/>
        <v>38</v>
      </c>
      <c r="M25" s="31">
        <f t="shared" si="4"/>
        <v>10</v>
      </c>
      <c r="N25" s="36"/>
      <c r="O25" s="72">
        <f t="shared" si="5"/>
        <v>3929</v>
      </c>
      <c r="P25" s="72">
        <f t="shared" si="6"/>
        <v>0</v>
      </c>
      <c r="Q25" s="72">
        <f t="shared" si="7"/>
        <v>4052</v>
      </c>
      <c r="R25" s="72">
        <f t="shared" si="8"/>
        <v>4109</v>
      </c>
      <c r="S25" s="72">
        <f t="shared" si="9"/>
        <v>4137</v>
      </c>
      <c r="T25" s="73"/>
      <c r="U25" s="67">
        <f>IF(B25=C25,0,IF(S25&lt;&gt;"-",(S25)/Přehled!$A$1,0))</f>
        <v>9.85</v>
      </c>
    </row>
    <row r="26" spans="1:21" x14ac:dyDescent="0.25">
      <c r="A26" s="68">
        <v>24</v>
      </c>
      <c r="B26" s="11">
        <v>5624</v>
      </c>
      <c r="C26" s="31"/>
      <c r="D26" s="82">
        <v>430</v>
      </c>
      <c r="E26" s="6">
        <f t="shared" si="0"/>
        <v>215</v>
      </c>
      <c r="F26" s="6">
        <f t="shared" si="1"/>
        <v>70</v>
      </c>
      <c r="G26" s="6">
        <f t="shared" si="2"/>
        <v>20</v>
      </c>
      <c r="H26" s="31">
        <f t="shared" si="3"/>
        <v>5</v>
      </c>
      <c r="I26" s="11">
        <f t="shared" si="4"/>
        <v>817</v>
      </c>
      <c r="J26" s="6">
        <f t="shared" si="4"/>
        <v>409</v>
      </c>
      <c r="K26" s="6">
        <f t="shared" si="4"/>
        <v>133</v>
      </c>
      <c r="L26" s="6">
        <f t="shared" si="4"/>
        <v>38</v>
      </c>
      <c r="M26" s="31">
        <f t="shared" si="4"/>
        <v>10</v>
      </c>
      <c r="N26" s="36"/>
      <c r="O26" s="72">
        <f t="shared" si="5"/>
        <v>3990</v>
      </c>
      <c r="P26" s="72">
        <f t="shared" si="6"/>
        <v>0</v>
      </c>
      <c r="Q26" s="72">
        <f t="shared" si="7"/>
        <v>4132</v>
      </c>
      <c r="R26" s="72">
        <f t="shared" si="8"/>
        <v>4189</v>
      </c>
      <c r="S26" s="72">
        <f t="shared" si="9"/>
        <v>4217</v>
      </c>
      <c r="T26" s="73"/>
      <c r="U26" s="67">
        <f>IF(B26=C26,0,IF(S26&lt;&gt;"-",(S26)/Přehled!$A$1,0))</f>
        <v>10.040476190476191</v>
      </c>
    </row>
    <row r="27" spans="1:21" x14ac:dyDescent="0.25">
      <c r="A27" s="68">
        <v>25</v>
      </c>
      <c r="B27" s="11">
        <v>5765</v>
      </c>
      <c r="C27" s="31"/>
      <c r="D27" s="82">
        <v>450</v>
      </c>
      <c r="E27" s="6">
        <f t="shared" si="0"/>
        <v>225</v>
      </c>
      <c r="F27" s="6">
        <f t="shared" si="1"/>
        <v>75</v>
      </c>
      <c r="G27" s="6">
        <f t="shared" si="2"/>
        <v>20</v>
      </c>
      <c r="H27" s="31">
        <f t="shared" si="3"/>
        <v>5</v>
      </c>
      <c r="I27" s="11">
        <f t="shared" si="4"/>
        <v>855</v>
      </c>
      <c r="J27" s="6">
        <f t="shared" si="4"/>
        <v>428</v>
      </c>
      <c r="K27" s="6">
        <f t="shared" si="4"/>
        <v>143</v>
      </c>
      <c r="L27" s="6">
        <f t="shared" si="4"/>
        <v>38</v>
      </c>
      <c r="M27" s="31">
        <f t="shared" si="4"/>
        <v>10</v>
      </c>
      <c r="N27" s="36"/>
      <c r="O27" s="72">
        <f t="shared" si="5"/>
        <v>4055</v>
      </c>
      <c r="P27" s="72">
        <f t="shared" si="6"/>
        <v>0</v>
      </c>
      <c r="Q27" s="72">
        <f t="shared" si="7"/>
        <v>4196</v>
      </c>
      <c r="R27" s="72">
        <f t="shared" si="8"/>
        <v>4263</v>
      </c>
      <c r="S27" s="72">
        <f t="shared" si="9"/>
        <v>4291</v>
      </c>
      <c r="T27" s="73"/>
      <c r="U27" s="67">
        <f>IF(B27=C27,0,IF(S27&lt;&gt;"-",(S27)/Přehled!$A$1,0))</f>
        <v>10.216666666666667</v>
      </c>
    </row>
    <row r="28" spans="1:21" x14ac:dyDescent="0.25">
      <c r="A28" s="68">
        <v>26</v>
      </c>
      <c r="B28" s="11">
        <v>5909</v>
      </c>
      <c r="C28" s="31"/>
      <c r="D28" s="82">
        <v>475</v>
      </c>
      <c r="E28" s="6">
        <f t="shared" si="0"/>
        <v>240</v>
      </c>
      <c r="F28" s="6">
        <f t="shared" si="1"/>
        <v>80</v>
      </c>
      <c r="G28" s="6">
        <f t="shared" si="2"/>
        <v>20</v>
      </c>
      <c r="H28" s="31">
        <f t="shared" si="3"/>
        <v>5</v>
      </c>
      <c r="I28" s="11">
        <f t="shared" si="4"/>
        <v>903</v>
      </c>
      <c r="J28" s="6">
        <f t="shared" si="4"/>
        <v>456</v>
      </c>
      <c r="K28" s="6">
        <f t="shared" si="4"/>
        <v>152</v>
      </c>
      <c r="L28" s="6">
        <f t="shared" si="4"/>
        <v>38</v>
      </c>
      <c r="M28" s="31">
        <f t="shared" si="4"/>
        <v>10</v>
      </c>
      <c r="N28" s="36"/>
      <c r="O28" s="72">
        <f t="shared" si="5"/>
        <v>4103</v>
      </c>
      <c r="P28" s="72">
        <f t="shared" si="6"/>
        <v>0</v>
      </c>
      <c r="Q28" s="72">
        <f t="shared" si="7"/>
        <v>4246</v>
      </c>
      <c r="R28" s="72">
        <f t="shared" si="8"/>
        <v>4322</v>
      </c>
      <c r="S28" s="72">
        <f t="shared" si="9"/>
        <v>4350</v>
      </c>
      <c r="T28" s="73"/>
      <c r="U28" s="67">
        <f>IF(B28=C28,0,IF(S28&lt;&gt;"-",(S28)/Přehled!$A$1,0))</f>
        <v>10.357142857142858</v>
      </c>
    </row>
    <row r="29" spans="1:21" x14ac:dyDescent="0.25">
      <c r="A29" s="68">
        <v>27</v>
      </c>
      <c r="B29" s="11">
        <v>6057</v>
      </c>
      <c r="C29" s="31"/>
      <c r="D29" s="82">
        <v>495</v>
      </c>
      <c r="E29" s="6">
        <f t="shared" si="0"/>
        <v>250</v>
      </c>
      <c r="F29" s="6">
        <f t="shared" si="1"/>
        <v>85</v>
      </c>
      <c r="G29" s="6">
        <f t="shared" si="2"/>
        <v>20</v>
      </c>
      <c r="H29" s="31">
        <f t="shared" si="3"/>
        <v>5</v>
      </c>
      <c r="I29" s="11">
        <f t="shared" si="4"/>
        <v>941</v>
      </c>
      <c r="J29" s="6">
        <f t="shared" si="4"/>
        <v>475</v>
      </c>
      <c r="K29" s="6">
        <f t="shared" si="4"/>
        <v>162</v>
      </c>
      <c r="L29" s="6">
        <f t="shared" si="4"/>
        <v>38</v>
      </c>
      <c r="M29" s="31">
        <f t="shared" si="4"/>
        <v>10</v>
      </c>
      <c r="N29" s="36"/>
      <c r="O29" s="72">
        <f t="shared" si="5"/>
        <v>4175</v>
      </c>
      <c r="P29" s="72">
        <f t="shared" si="6"/>
        <v>0</v>
      </c>
      <c r="Q29" s="72">
        <f t="shared" si="7"/>
        <v>4317</v>
      </c>
      <c r="R29" s="72">
        <f t="shared" si="8"/>
        <v>4403</v>
      </c>
      <c r="S29" s="72">
        <f t="shared" si="9"/>
        <v>4431</v>
      </c>
      <c r="T29" s="73"/>
      <c r="U29" s="67">
        <f>IF(B29=C29,0,IF(S29&lt;&gt;"-",(S29)/Přehled!$A$1,0))</f>
        <v>10.55</v>
      </c>
    </row>
    <row r="30" spans="1:21" x14ac:dyDescent="0.25">
      <c r="A30" s="68">
        <v>28</v>
      </c>
      <c r="B30" s="11">
        <v>6208</v>
      </c>
      <c r="C30" s="31"/>
      <c r="D30" s="82">
        <v>520</v>
      </c>
      <c r="E30" s="6">
        <f t="shared" si="0"/>
        <v>260</v>
      </c>
      <c r="F30" s="6">
        <f t="shared" si="1"/>
        <v>85</v>
      </c>
      <c r="G30" s="6">
        <f t="shared" si="2"/>
        <v>20</v>
      </c>
      <c r="H30" s="31">
        <f t="shared" si="3"/>
        <v>5</v>
      </c>
      <c r="I30" s="11">
        <f t="shared" si="4"/>
        <v>988</v>
      </c>
      <c r="J30" s="6">
        <f t="shared" si="4"/>
        <v>494</v>
      </c>
      <c r="K30" s="6">
        <f t="shared" si="4"/>
        <v>162</v>
      </c>
      <c r="L30" s="6">
        <f t="shared" si="4"/>
        <v>38</v>
      </c>
      <c r="M30" s="31">
        <f t="shared" si="4"/>
        <v>10</v>
      </c>
      <c r="N30" s="36"/>
      <c r="O30" s="72">
        <f t="shared" si="5"/>
        <v>4232</v>
      </c>
      <c r="P30" s="72">
        <f t="shared" si="6"/>
        <v>0</v>
      </c>
      <c r="Q30" s="72">
        <f t="shared" si="7"/>
        <v>4402</v>
      </c>
      <c r="R30" s="72">
        <f t="shared" si="8"/>
        <v>4488</v>
      </c>
      <c r="S30" s="72">
        <f t="shared" si="9"/>
        <v>4516</v>
      </c>
      <c r="T30" s="73"/>
      <c r="U30" s="67">
        <f>IF(B30=C30,0,IF(S30&lt;&gt;"-",(S30)/Přehled!$A$1,0))</f>
        <v>10.752380952380953</v>
      </c>
    </row>
    <row r="31" spans="1:21" x14ac:dyDescent="0.25">
      <c r="A31" s="68">
        <v>29</v>
      </c>
      <c r="B31" s="11">
        <v>6363</v>
      </c>
      <c r="C31" s="31"/>
      <c r="D31" s="82">
        <v>540</v>
      </c>
      <c r="E31" s="6">
        <f t="shared" si="0"/>
        <v>270</v>
      </c>
      <c r="F31" s="6">
        <f t="shared" si="1"/>
        <v>90</v>
      </c>
      <c r="G31" s="6">
        <f t="shared" si="2"/>
        <v>25</v>
      </c>
      <c r="H31" s="31">
        <f t="shared" si="3"/>
        <v>5</v>
      </c>
      <c r="I31" s="11">
        <f t="shared" si="4"/>
        <v>1026</v>
      </c>
      <c r="J31" s="6">
        <f t="shared" si="4"/>
        <v>513</v>
      </c>
      <c r="K31" s="6">
        <f t="shared" si="4"/>
        <v>171</v>
      </c>
      <c r="L31" s="6">
        <f t="shared" si="4"/>
        <v>48</v>
      </c>
      <c r="M31" s="31">
        <f t="shared" si="4"/>
        <v>10</v>
      </c>
      <c r="N31" s="36"/>
      <c r="O31" s="72">
        <f t="shared" si="5"/>
        <v>4311</v>
      </c>
      <c r="P31" s="72">
        <f t="shared" si="6"/>
        <v>0</v>
      </c>
      <c r="Q31" s="72">
        <f t="shared" si="7"/>
        <v>4482</v>
      </c>
      <c r="R31" s="72">
        <f t="shared" si="8"/>
        <v>4557</v>
      </c>
      <c r="S31" s="72">
        <f t="shared" si="9"/>
        <v>4595</v>
      </c>
      <c r="T31" s="73"/>
      <c r="U31" s="67">
        <f>IF(B31=C31,0,IF(S31&lt;&gt;"-",(S31)/Přehled!$A$1,0))</f>
        <v>10.94047619047619</v>
      </c>
    </row>
    <row r="32" spans="1:21" x14ac:dyDescent="0.25">
      <c r="A32" s="68">
        <v>30</v>
      </c>
      <c r="B32" s="11">
        <v>6522</v>
      </c>
      <c r="C32" s="31"/>
      <c r="D32" s="82">
        <v>565</v>
      </c>
      <c r="E32" s="6">
        <f t="shared" si="0"/>
        <v>285</v>
      </c>
      <c r="F32" s="6">
        <f t="shared" si="1"/>
        <v>95</v>
      </c>
      <c r="G32" s="6">
        <f t="shared" si="2"/>
        <v>25</v>
      </c>
      <c r="H32" s="31">
        <f t="shared" si="3"/>
        <v>5</v>
      </c>
      <c r="I32" s="11">
        <f t="shared" si="4"/>
        <v>1074</v>
      </c>
      <c r="J32" s="6">
        <f t="shared" si="4"/>
        <v>542</v>
      </c>
      <c r="K32" s="6">
        <f t="shared" si="4"/>
        <v>181</v>
      </c>
      <c r="L32" s="6">
        <f t="shared" si="4"/>
        <v>48</v>
      </c>
      <c r="M32" s="31">
        <f t="shared" si="4"/>
        <v>10</v>
      </c>
      <c r="N32" s="36"/>
      <c r="O32" s="72">
        <f t="shared" si="5"/>
        <v>4374</v>
      </c>
      <c r="P32" s="72">
        <f t="shared" si="6"/>
        <v>0</v>
      </c>
      <c r="Q32" s="72">
        <f t="shared" si="7"/>
        <v>4544</v>
      </c>
      <c r="R32" s="72">
        <f t="shared" si="8"/>
        <v>4629</v>
      </c>
      <c r="S32" s="72">
        <f t="shared" si="9"/>
        <v>4667</v>
      </c>
      <c r="T32" s="73"/>
      <c r="U32" s="67">
        <f>IF(B32=C32,0,IF(S32&lt;&gt;"-",(S32)/Přehled!$A$1,0))</f>
        <v>11.111904761904762</v>
      </c>
    </row>
    <row r="33" spans="1:21" x14ac:dyDescent="0.25">
      <c r="A33" s="121">
        <v>31</v>
      </c>
      <c r="B33" s="76">
        <v>6685</v>
      </c>
      <c r="C33" s="77"/>
      <c r="D33" s="78">
        <v>590</v>
      </c>
      <c r="E33" s="79">
        <f t="shared" si="0"/>
        <v>295</v>
      </c>
      <c r="F33" s="79">
        <f t="shared" si="1"/>
        <v>100</v>
      </c>
      <c r="G33" s="79">
        <f t="shared" si="2"/>
        <v>25</v>
      </c>
      <c r="H33" s="77">
        <f t="shared" si="3"/>
        <v>5</v>
      </c>
      <c r="I33" s="76">
        <f t="shared" si="4"/>
        <v>1121</v>
      </c>
      <c r="J33" s="79">
        <f t="shared" si="4"/>
        <v>561</v>
      </c>
      <c r="K33" s="79">
        <f t="shared" si="4"/>
        <v>190</v>
      </c>
      <c r="L33" s="79">
        <f t="shared" si="4"/>
        <v>48</v>
      </c>
      <c r="M33" s="77">
        <f t="shared" si="4"/>
        <v>10</v>
      </c>
      <c r="N33" s="36"/>
      <c r="O33" s="72">
        <f t="shared" si="5"/>
        <v>4443</v>
      </c>
      <c r="P33" s="72">
        <f t="shared" si="6"/>
        <v>0</v>
      </c>
      <c r="Q33" s="72">
        <f t="shared" si="7"/>
        <v>4623</v>
      </c>
      <c r="R33" s="72">
        <f t="shared" si="8"/>
        <v>4717</v>
      </c>
      <c r="S33" s="72">
        <f t="shared" si="9"/>
        <v>4755</v>
      </c>
      <c r="T33" s="73"/>
      <c r="U33" s="67">
        <f>IF(B33=C33,0,IF(S33&lt;&gt;"-",(S33)/Přehled!$A$1,0))</f>
        <v>11.321428571428571</v>
      </c>
    </row>
    <row r="34" spans="1:21" x14ac:dyDescent="0.25">
      <c r="A34" s="68">
        <v>32</v>
      </c>
      <c r="B34" s="11">
        <v>6852</v>
      </c>
      <c r="C34" s="31"/>
      <c r="D34" s="82">
        <v>610</v>
      </c>
      <c r="E34" s="6">
        <f t="shared" si="0"/>
        <v>305</v>
      </c>
      <c r="F34" s="6">
        <f t="shared" si="1"/>
        <v>100</v>
      </c>
      <c r="G34" s="6">
        <f t="shared" si="2"/>
        <v>25</v>
      </c>
      <c r="H34" s="31">
        <f t="shared" si="3"/>
        <v>5</v>
      </c>
      <c r="I34" s="11">
        <f t="shared" si="4"/>
        <v>1159</v>
      </c>
      <c r="J34" s="6">
        <f t="shared" si="4"/>
        <v>580</v>
      </c>
      <c r="K34" s="6">
        <f t="shared" si="4"/>
        <v>190</v>
      </c>
      <c r="L34" s="6">
        <f t="shared" si="4"/>
        <v>48</v>
      </c>
      <c r="M34" s="31">
        <f t="shared" si="4"/>
        <v>10</v>
      </c>
      <c r="N34" s="36"/>
      <c r="O34" s="72">
        <f t="shared" si="5"/>
        <v>4534</v>
      </c>
      <c r="P34" s="72">
        <f t="shared" si="6"/>
        <v>0</v>
      </c>
      <c r="Q34" s="72">
        <f t="shared" si="7"/>
        <v>4733</v>
      </c>
      <c r="R34" s="72">
        <f t="shared" si="8"/>
        <v>4827</v>
      </c>
      <c r="S34" s="72">
        <f t="shared" si="9"/>
        <v>4865</v>
      </c>
      <c r="T34" s="73"/>
      <c r="U34" s="67">
        <f>IF(B34=C34,0,IF(S34&lt;&gt;"-",(S34)/Přehled!$A$1,0))</f>
        <v>11.583333333333334</v>
      </c>
    </row>
    <row r="35" spans="1:21" x14ac:dyDescent="0.25">
      <c r="A35" s="68">
        <v>33</v>
      </c>
      <c r="B35" s="11">
        <v>7024</v>
      </c>
      <c r="C35" s="31"/>
      <c r="D35" s="82">
        <v>635</v>
      </c>
      <c r="E35" s="6">
        <f t="shared" si="0"/>
        <v>320</v>
      </c>
      <c r="F35" s="6">
        <f t="shared" si="1"/>
        <v>105</v>
      </c>
      <c r="G35" s="6">
        <f t="shared" si="2"/>
        <v>25</v>
      </c>
      <c r="H35" s="31">
        <f t="shared" si="3"/>
        <v>5</v>
      </c>
      <c r="I35" s="11">
        <f t="shared" si="4"/>
        <v>1207</v>
      </c>
      <c r="J35" s="6">
        <f t="shared" si="4"/>
        <v>608</v>
      </c>
      <c r="K35" s="6">
        <f t="shared" si="4"/>
        <v>200</v>
      </c>
      <c r="L35" s="6">
        <f t="shared" si="4"/>
        <v>48</v>
      </c>
      <c r="M35" s="31">
        <f t="shared" si="4"/>
        <v>10</v>
      </c>
      <c r="N35" s="36"/>
      <c r="O35" s="72">
        <f t="shared" si="5"/>
        <v>4610</v>
      </c>
      <c r="P35" s="72">
        <f t="shared" si="6"/>
        <v>0</v>
      </c>
      <c r="Q35" s="72">
        <f t="shared" si="7"/>
        <v>4809</v>
      </c>
      <c r="R35" s="72">
        <f t="shared" si="8"/>
        <v>4913</v>
      </c>
      <c r="S35" s="72">
        <f t="shared" si="9"/>
        <v>4951</v>
      </c>
      <c r="T35" s="73"/>
      <c r="U35" s="67">
        <f>IF(B35=C35,0,IF(S35&lt;&gt;"-",(S35)/Přehled!$A$1,0))</f>
        <v>11.788095238095238</v>
      </c>
    </row>
    <row r="36" spans="1:21" x14ac:dyDescent="0.25">
      <c r="A36" s="68">
        <v>34</v>
      </c>
      <c r="B36" s="11">
        <v>7199</v>
      </c>
      <c r="C36" s="31"/>
      <c r="D36" s="82">
        <v>655</v>
      </c>
      <c r="E36" s="6">
        <f t="shared" si="0"/>
        <v>330</v>
      </c>
      <c r="F36" s="6">
        <f t="shared" si="1"/>
        <v>110</v>
      </c>
      <c r="G36" s="6">
        <f t="shared" si="2"/>
        <v>30</v>
      </c>
      <c r="H36" s="31">
        <f t="shared" si="3"/>
        <v>5</v>
      </c>
      <c r="I36" s="11">
        <f t="shared" si="4"/>
        <v>1245</v>
      </c>
      <c r="J36" s="6">
        <f t="shared" si="4"/>
        <v>627</v>
      </c>
      <c r="K36" s="6">
        <f t="shared" si="4"/>
        <v>209</v>
      </c>
      <c r="L36" s="6">
        <f t="shared" si="4"/>
        <v>57</v>
      </c>
      <c r="M36" s="31">
        <f t="shared" si="4"/>
        <v>10</v>
      </c>
      <c r="N36" s="36"/>
      <c r="O36" s="72">
        <f t="shared" si="5"/>
        <v>4709</v>
      </c>
      <c r="P36" s="72">
        <f t="shared" si="6"/>
        <v>0</v>
      </c>
      <c r="Q36" s="72">
        <f t="shared" si="7"/>
        <v>4909</v>
      </c>
      <c r="R36" s="72">
        <f t="shared" si="8"/>
        <v>5004</v>
      </c>
      <c r="S36" s="72">
        <f t="shared" si="9"/>
        <v>5051</v>
      </c>
      <c r="T36" s="73"/>
      <c r="U36" s="67">
        <f>IF(B36=C36,0,IF(S36&lt;&gt;"-",(S36)/Přehled!$A$1,0))</f>
        <v>12.026190476190477</v>
      </c>
    </row>
    <row r="37" spans="1:21" x14ac:dyDescent="0.25">
      <c r="A37" s="68">
        <v>35</v>
      </c>
      <c r="B37" s="11">
        <v>7379</v>
      </c>
      <c r="C37" s="31"/>
      <c r="D37" s="82">
        <v>680</v>
      </c>
      <c r="E37" s="6">
        <f t="shared" si="0"/>
        <v>340</v>
      </c>
      <c r="F37" s="6">
        <f t="shared" si="1"/>
        <v>115</v>
      </c>
      <c r="G37" s="6">
        <f t="shared" si="2"/>
        <v>30</v>
      </c>
      <c r="H37" s="31">
        <f t="shared" si="3"/>
        <v>5</v>
      </c>
      <c r="I37" s="11">
        <f t="shared" si="4"/>
        <v>1292</v>
      </c>
      <c r="J37" s="6">
        <f t="shared" si="4"/>
        <v>646</v>
      </c>
      <c r="K37" s="6">
        <f t="shared" si="4"/>
        <v>219</v>
      </c>
      <c r="L37" s="6">
        <f t="shared" si="4"/>
        <v>57</v>
      </c>
      <c r="M37" s="31">
        <f t="shared" si="4"/>
        <v>10</v>
      </c>
      <c r="N37" s="36"/>
      <c r="O37" s="72">
        <f t="shared" si="5"/>
        <v>4795</v>
      </c>
      <c r="P37" s="72">
        <f t="shared" si="6"/>
        <v>0</v>
      </c>
      <c r="Q37" s="72">
        <f t="shared" si="7"/>
        <v>5003</v>
      </c>
      <c r="R37" s="72">
        <f t="shared" si="8"/>
        <v>5108</v>
      </c>
      <c r="S37" s="72">
        <f t="shared" si="9"/>
        <v>5155</v>
      </c>
      <c r="T37" s="73"/>
      <c r="U37" s="67">
        <f>IF(B37=C37,0,IF(S37&lt;&gt;"-",(S37)/Přehled!$A$1,0))</f>
        <v>12.273809523809524</v>
      </c>
    </row>
    <row r="38" spans="1:21" x14ac:dyDescent="0.25">
      <c r="A38" s="68">
        <v>36</v>
      </c>
      <c r="B38" s="11">
        <v>7564</v>
      </c>
      <c r="C38" s="31"/>
      <c r="D38" s="82">
        <v>705</v>
      </c>
      <c r="E38" s="6">
        <f t="shared" si="0"/>
        <v>355</v>
      </c>
      <c r="F38" s="6">
        <f t="shared" si="1"/>
        <v>120</v>
      </c>
      <c r="G38" s="6">
        <f t="shared" si="2"/>
        <v>30</v>
      </c>
      <c r="H38" s="31">
        <f t="shared" si="3"/>
        <v>5</v>
      </c>
      <c r="I38" s="11">
        <f t="shared" si="4"/>
        <v>1340</v>
      </c>
      <c r="J38" s="6">
        <f t="shared" si="4"/>
        <v>675</v>
      </c>
      <c r="K38" s="6">
        <f t="shared" si="4"/>
        <v>228</v>
      </c>
      <c r="L38" s="6">
        <f t="shared" si="4"/>
        <v>57</v>
      </c>
      <c r="M38" s="31">
        <f t="shared" si="4"/>
        <v>10</v>
      </c>
      <c r="N38" s="36"/>
      <c r="O38" s="72">
        <f t="shared" si="5"/>
        <v>4884</v>
      </c>
      <c r="P38" s="72">
        <f t="shared" si="6"/>
        <v>0</v>
      </c>
      <c r="Q38" s="72">
        <f t="shared" si="7"/>
        <v>5093</v>
      </c>
      <c r="R38" s="72">
        <f t="shared" si="8"/>
        <v>5207</v>
      </c>
      <c r="S38" s="72">
        <f t="shared" si="9"/>
        <v>5254</v>
      </c>
      <c r="T38" s="73"/>
      <c r="U38" s="67">
        <f>IF(B38=C38,0,IF(S38&lt;&gt;"-",(S38)/Přehled!$A$1,0))</f>
        <v>12.509523809523809</v>
      </c>
    </row>
    <row r="39" spans="1:21" x14ac:dyDescent="0.25">
      <c r="A39" s="68">
        <v>37</v>
      </c>
      <c r="B39" s="11">
        <v>7753</v>
      </c>
      <c r="C39" s="31"/>
      <c r="D39" s="82">
        <v>730</v>
      </c>
      <c r="E39" s="6">
        <f t="shared" si="0"/>
        <v>365</v>
      </c>
      <c r="F39" s="6">
        <f t="shared" si="1"/>
        <v>120</v>
      </c>
      <c r="G39" s="6">
        <f t="shared" si="2"/>
        <v>30</v>
      </c>
      <c r="H39" s="31">
        <f t="shared" si="3"/>
        <v>5</v>
      </c>
      <c r="I39" s="11">
        <f t="shared" si="4"/>
        <v>1387</v>
      </c>
      <c r="J39" s="6">
        <f t="shared" si="4"/>
        <v>694</v>
      </c>
      <c r="K39" s="6">
        <f t="shared" si="4"/>
        <v>228</v>
      </c>
      <c r="L39" s="6">
        <f t="shared" si="4"/>
        <v>57</v>
      </c>
      <c r="M39" s="31">
        <f t="shared" si="4"/>
        <v>10</v>
      </c>
      <c r="N39" s="36"/>
      <c r="O39" s="72">
        <f t="shared" si="5"/>
        <v>4979</v>
      </c>
      <c r="P39" s="72">
        <f t="shared" si="6"/>
        <v>0</v>
      </c>
      <c r="Q39" s="72">
        <f t="shared" si="7"/>
        <v>5216</v>
      </c>
      <c r="R39" s="72">
        <f t="shared" si="8"/>
        <v>5330</v>
      </c>
      <c r="S39" s="72">
        <f t="shared" si="9"/>
        <v>5377</v>
      </c>
      <c r="T39" s="73"/>
      <c r="U39" s="67">
        <f>IF(B39=C39,0,IF(S39&lt;&gt;"-",(S39)/Přehled!$A$1,0))</f>
        <v>12.802380952380952</v>
      </c>
    </row>
    <row r="40" spans="1:21" x14ac:dyDescent="0.25">
      <c r="A40" s="68">
        <v>38</v>
      </c>
      <c r="B40" s="11">
        <v>7947</v>
      </c>
      <c r="C40" s="31"/>
      <c r="D40" s="82">
        <v>750</v>
      </c>
      <c r="E40" s="6">
        <f t="shared" si="0"/>
        <v>375</v>
      </c>
      <c r="F40" s="6">
        <f t="shared" si="1"/>
        <v>125</v>
      </c>
      <c r="G40" s="6">
        <f t="shared" si="2"/>
        <v>30</v>
      </c>
      <c r="H40" s="31">
        <f t="shared" si="3"/>
        <v>5</v>
      </c>
      <c r="I40" s="11">
        <f t="shared" si="4"/>
        <v>1425</v>
      </c>
      <c r="J40" s="6">
        <f t="shared" si="4"/>
        <v>713</v>
      </c>
      <c r="K40" s="6">
        <f t="shared" si="4"/>
        <v>238</v>
      </c>
      <c r="L40" s="6">
        <f t="shared" si="4"/>
        <v>57</v>
      </c>
      <c r="M40" s="31">
        <f t="shared" si="4"/>
        <v>10</v>
      </c>
      <c r="N40" s="36"/>
      <c r="O40" s="72">
        <f t="shared" si="5"/>
        <v>5097</v>
      </c>
      <c r="P40" s="72">
        <f t="shared" si="6"/>
        <v>0</v>
      </c>
      <c r="Q40" s="72">
        <f t="shared" si="7"/>
        <v>5333</v>
      </c>
      <c r="R40" s="72">
        <f t="shared" si="8"/>
        <v>5457</v>
      </c>
      <c r="S40" s="72">
        <f t="shared" si="9"/>
        <v>5504</v>
      </c>
      <c r="T40" s="73"/>
      <c r="U40" s="67">
        <f>IF(B40=C40,0,IF(S40&lt;&gt;"-",(S40)/Přehled!$A$1,0))</f>
        <v>13.104761904761904</v>
      </c>
    </row>
    <row r="41" spans="1:21" x14ac:dyDescent="0.25">
      <c r="A41" s="68">
        <v>39</v>
      </c>
      <c r="B41" s="11">
        <v>8145</v>
      </c>
      <c r="C41" s="31"/>
      <c r="D41" s="82">
        <v>775</v>
      </c>
      <c r="E41" s="6">
        <f t="shared" si="0"/>
        <v>390</v>
      </c>
      <c r="F41" s="6">
        <f t="shared" si="1"/>
        <v>130</v>
      </c>
      <c r="G41" s="6">
        <f t="shared" si="2"/>
        <v>35</v>
      </c>
      <c r="H41" s="31">
        <f t="shared" si="3"/>
        <v>5</v>
      </c>
      <c r="I41" s="11">
        <f t="shared" si="4"/>
        <v>1473</v>
      </c>
      <c r="J41" s="6">
        <f t="shared" si="4"/>
        <v>741</v>
      </c>
      <c r="K41" s="6">
        <f t="shared" si="4"/>
        <v>247</v>
      </c>
      <c r="L41" s="6">
        <f t="shared" si="4"/>
        <v>67</v>
      </c>
      <c r="M41" s="31">
        <f t="shared" si="4"/>
        <v>10</v>
      </c>
      <c r="N41" s="36"/>
      <c r="O41" s="72">
        <f t="shared" si="5"/>
        <v>5199</v>
      </c>
      <c r="P41" s="72">
        <f t="shared" si="6"/>
        <v>0</v>
      </c>
      <c r="Q41" s="72">
        <f t="shared" si="7"/>
        <v>5437</v>
      </c>
      <c r="R41" s="72">
        <f t="shared" si="8"/>
        <v>5550</v>
      </c>
      <c r="S41" s="72">
        <f t="shared" si="9"/>
        <v>5607</v>
      </c>
      <c r="T41" s="73"/>
      <c r="U41" s="67">
        <f>IF(B41=C41,0,IF(S41&lt;&gt;"-",(S41)/Přehled!$A$1,0))</f>
        <v>13.35</v>
      </c>
    </row>
    <row r="42" spans="1:21" x14ac:dyDescent="0.25">
      <c r="A42" s="68">
        <v>40</v>
      </c>
      <c r="B42" s="11">
        <v>8349</v>
      </c>
      <c r="C42" s="31"/>
      <c r="D42" s="82">
        <v>800</v>
      </c>
      <c r="E42" s="6">
        <f t="shared" si="0"/>
        <v>400</v>
      </c>
      <c r="F42" s="6">
        <f t="shared" si="1"/>
        <v>135</v>
      </c>
      <c r="G42" s="6">
        <f t="shared" si="2"/>
        <v>35</v>
      </c>
      <c r="H42" s="31">
        <f t="shared" si="3"/>
        <v>5</v>
      </c>
      <c r="I42" s="11">
        <f t="shared" si="4"/>
        <v>1520</v>
      </c>
      <c r="J42" s="6">
        <f t="shared" si="4"/>
        <v>760</v>
      </c>
      <c r="K42" s="6">
        <f t="shared" si="4"/>
        <v>257</v>
      </c>
      <c r="L42" s="6">
        <f t="shared" si="4"/>
        <v>67</v>
      </c>
      <c r="M42" s="31">
        <f t="shared" si="4"/>
        <v>10</v>
      </c>
      <c r="N42" s="36"/>
      <c r="O42" s="72">
        <f t="shared" si="5"/>
        <v>5309</v>
      </c>
      <c r="P42" s="72">
        <f t="shared" si="6"/>
        <v>0</v>
      </c>
      <c r="Q42" s="72">
        <f t="shared" si="7"/>
        <v>5555</v>
      </c>
      <c r="R42" s="72">
        <f t="shared" si="8"/>
        <v>5678</v>
      </c>
      <c r="S42" s="72">
        <f t="shared" si="9"/>
        <v>5735</v>
      </c>
      <c r="T42" s="73"/>
      <c r="U42" s="67">
        <f>IF(B42=C42,0,IF(S42&lt;&gt;"-",(S42)/Přehled!$A$1,0))</f>
        <v>13.654761904761905</v>
      </c>
    </row>
    <row r="43" spans="1:21" x14ac:dyDescent="0.25">
      <c r="A43" s="121">
        <v>41</v>
      </c>
      <c r="B43" s="76">
        <v>8558</v>
      </c>
      <c r="C43" s="77"/>
      <c r="D43" s="78">
        <v>825</v>
      </c>
      <c r="E43" s="79">
        <f t="shared" si="0"/>
        <v>415</v>
      </c>
      <c r="F43" s="79">
        <f t="shared" si="1"/>
        <v>140</v>
      </c>
      <c r="G43" s="79">
        <f t="shared" si="2"/>
        <v>35</v>
      </c>
      <c r="H43" s="77">
        <f t="shared" si="3"/>
        <v>5</v>
      </c>
      <c r="I43" s="76">
        <f t="shared" si="4"/>
        <v>1568</v>
      </c>
      <c r="J43" s="79">
        <f t="shared" si="4"/>
        <v>789</v>
      </c>
      <c r="K43" s="79">
        <f t="shared" si="4"/>
        <v>266</v>
      </c>
      <c r="L43" s="79">
        <f t="shared" si="4"/>
        <v>67</v>
      </c>
      <c r="M43" s="77">
        <f t="shared" si="4"/>
        <v>10</v>
      </c>
      <c r="N43" s="36"/>
      <c r="O43" s="72">
        <f t="shared" si="5"/>
        <v>5422</v>
      </c>
      <c r="P43" s="72">
        <f t="shared" si="6"/>
        <v>0</v>
      </c>
      <c r="Q43" s="72">
        <f t="shared" si="7"/>
        <v>5669</v>
      </c>
      <c r="R43" s="72">
        <f t="shared" si="8"/>
        <v>5801</v>
      </c>
      <c r="S43" s="72">
        <f t="shared" si="9"/>
        <v>5858</v>
      </c>
      <c r="T43" s="73"/>
      <c r="U43" s="67">
        <f>IF(B43=C43,0,IF(S43&lt;&gt;"-",(S43)/Přehled!$A$1,0))</f>
        <v>13.947619047619048</v>
      </c>
    </row>
    <row r="44" spans="1:21" x14ac:dyDescent="0.25">
      <c r="A44" s="68">
        <v>42</v>
      </c>
      <c r="B44" s="11">
        <v>8771</v>
      </c>
      <c r="C44" s="31"/>
      <c r="D44" s="82">
        <v>850</v>
      </c>
      <c r="E44" s="6">
        <f t="shared" si="0"/>
        <v>425</v>
      </c>
      <c r="F44" s="6">
        <f t="shared" si="1"/>
        <v>140</v>
      </c>
      <c r="G44" s="6">
        <f t="shared" si="2"/>
        <v>35</v>
      </c>
      <c r="H44" s="31">
        <f t="shared" si="3"/>
        <v>5</v>
      </c>
      <c r="I44" s="11">
        <f t="shared" si="4"/>
        <v>1615</v>
      </c>
      <c r="J44" s="6">
        <f t="shared" si="4"/>
        <v>808</v>
      </c>
      <c r="K44" s="6">
        <f t="shared" si="4"/>
        <v>266</v>
      </c>
      <c r="L44" s="6">
        <f t="shared" si="4"/>
        <v>67</v>
      </c>
      <c r="M44" s="31">
        <f t="shared" si="4"/>
        <v>10</v>
      </c>
      <c r="N44" s="36"/>
      <c r="O44" s="72">
        <f t="shared" si="5"/>
        <v>5541</v>
      </c>
      <c r="P44" s="72">
        <f t="shared" si="6"/>
        <v>0</v>
      </c>
      <c r="Q44" s="72">
        <f t="shared" si="7"/>
        <v>5816</v>
      </c>
      <c r="R44" s="72">
        <f t="shared" si="8"/>
        <v>5948</v>
      </c>
      <c r="S44" s="72">
        <f t="shared" si="9"/>
        <v>6005</v>
      </c>
      <c r="T44" s="73"/>
      <c r="U44" s="67">
        <f>IF(B44=C44,0,IF(S44&lt;&gt;"-",(S44)/Přehled!$A$1,0))</f>
        <v>14.297619047619047</v>
      </c>
    </row>
    <row r="45" spans="1:21" x14ac:dyDescent="0.25">
      <c r="A45" s="68">
        <v>43</v>
      </c>
      <c r="B45" s="11">
        <v>8991</v>
      </c>
      <c r="C45" s="31"/>
      <c r="D45" s="82">
        <v>875</v>
      </c>
      <c r="E45" s="6">
        <f t="shared" si="0"/>
        <v>440</v>
      </c>
      <c r="F45" s="6">
        <f t="shared" si="1"/>
        <v>145</v>
      </c>
      <c r="G45" s="6">
        <f t="shared" si="2"/>
        <v>35</v>
      </c>
      <c r="H45" s="31">
        <f t="shared" si="3"/>
        <v>5</v>
      </c>
      <c r="I45" s="11">
        <f t="shared" si="4"/>
        <v>1663</v>
      </c>
      <c r="J45" s="6">
        <f t="shared" si="4"/>
        <v>836</v>
      </c>
      <c r="K45" s="6">
        <f t="shared" si="4"/>
        <v>276</v>
      </c>
      <c r="L45" s="6">
        <f t="shared" si="4"/>
        <v>67</v>
      </c>
      <c r="M45" s="31">
        <f t="shared" si="4"/>
        <v>10</v>
      </c>
      <c r="N45" s="36"/>
      <c r="O45" s="72">
        <f t="shared" si="5"/>
        <v>5665</v>
      </c>
      <c r="P45" s="72">
        <f t="shared" si="6"/>
        <v>0</v>
      </c>
      <c r="Q45" s="72">
        <f t="shared" si="7"/>
        <v>5940</v>
      </c>
      <c r="R45" s="72">
        <f t="shared" si="8"/>
        <v>6082</v>
      </c>
      <c r="S45" s="72">
        <f t="shared" si="9"/>
        <v>6139</v>
      </c>
      <c r="T45" s="73"/>
      <c r="U45" s="67">
        <f>IF(B45=C45,0,IF(S45&lt;&gt;"-",(S45)/Přehled!$A$1,0))</f>
        <v>14.616666666666667</v>
      </c>
    </row>
    <row r="46" spans="1:21" x14ac:dyDescent="0.25">
      <c r="A46" s="68">
        <v>44</v>
      </c>
      <c r="B46" s="11">
        <v>9215</v>
      </c>
      <c r="C46" s="31"/>
      <c r="D46" s="82">
        <v>900</v>
      </c>
      <c r="E46" s="6">
        <f t="shared" si="0"/>
        <v>450</v>
      </c>
      <c r="F46" s="6">
        <f t="shared" si="1"/>
        <v>150</v>
      </c>
      <c r="G46" s="6">
        <f t="shared" si="2"/>
        <v>40</v>
      </c>
      <c r="H46" s="31">
        <f t="shared" si="3"/>
        <v>10</v>
      </c>
      <c r="I46" s="11">
        <f t="shared" si="4"/>
        <v>1710</v>
      </c>
      <c r="J46" s="6">
        <f t="shared" si="4"/>
        <v>855</v>
      </c>
      <c r="K46" s="6">
        <f t="shared" si="4"/>
        <v>285</v>
      </c>
      <c r="L46" s="6">
        <f t="shared" si="4"/>
        <v>76</v>
      </c>
      <c r="M46" s="31">
        <f t="shared" si="4"/>
        <v>19</v>
      </c>
      <c r="N46" s="36"/>
      <c r="O46" s="72">
        <f t="shared" si="5"/>
        <v>5795</v>
      </c>
      <c r="P46" s="72">
        <f t="shared" si="6"/>
        <v>0</v>
      </c>
      <c r="Q46" s="72">
        <f t="shared" si="7"/>
        <v>6080</v>
      </c>
      <c r="R46" s="72">
        <f t="shared" si="8"/>
        <v>6213</v>
      </c>
      <c r="S46" s="72">
        <f t="shared" si="9"/>
        <v>6270</v>
      </c>
      <c r="T46" s="73"/>
      <c r="U46" s="67">
        <f>IF(B46=C46,0,IF(S46&lt;&gt;"-",(S46)/Přehled!$A$1,0))</f>
        <v>14.928571428571429</v>
      </c>
    </row>
    <row r="47" spans="1:21" x14ac:dyDescent="0.25">
      <c r="A47" s="68">
        <v>45</v>
      </c>
      <c r="B47" s="11">
        <v>9446</v>
      </c>
      <c r="C47" s="31"/>
      <c r="D47" s="82">
        <v>925</v>
      </c>
      <c r="E47" s="6">
        <f t="shared" si="0"/>
        <v>465</v>
      </c>
      <c r="F47" s="6">
        <f t="shared" si="1"/>
        <v>155</v>
      </c>
      <c r="G47" s="6">
        <f t="shared" si="2"/>
        <v>40</v>
      </c>
      <c r="H47" s="31">
        <f t="shared" si="3"/>
        <v>10</v>
      </c>
      <c r="I47" s="11">
        <f t="shared" si="4"/>
        <v>1758</v>
      </c>
      <c r="J47" s="6">
        <f t="shared" si="4"/>
        <v>884</v>
      </c>
      <c r="K47" s="6">
        <f t="shared" si="4"/>
        <v>295</v>
      </c>
      <c r="L47" s="6">
        <f t="shared" si="4"/>
        <v>76</v>
      </c>
      <c r="M47" s="31">
        <f t="shared" si="4"/>
        <v>19</v>
      </c>
      <c r="N47" s="36"/>
      <c r="O47" s="72">
        <f t="shared" si="5"/>
        <v>5930</v>
      </c>
      <c r="P47" s="72">
        <f t="shared" si="6"/>
        <v>0</v>
      </c>
      <c r="Q47" s="72">
        <f t="shared" si="7"/>
        <v>6214</v>
      </c>
      <c r="R47" s="72">
        <f t="shared" si="8"/>
        <v>6357</v>
      </c>
      <c r="S47" s="72">
        <f t="shared" si="9"/>
        <v>6414</v>
      </c>
      <c r="T47" s="73"/>
      <c r="U47" s="67">
        <f>IF(B47=C47,0,IF(S47&lt;&gt;"-",(S47)/Přehled!$A$1,0))</f>
        <v>15.271428571428572</v>
      </c>
    </row>
    <row r="48" spans="1:21" x14ac:dyDescent="0.25">
      <c r="A48" s="68">
        <v>46</v>
      </c>
      <c r="B48" s="11">
        <v>9682</v>
      </c>
      <c r="C48" s="31"/>
      <c r="D48" s="82">
        <v>950</v>
      </c>
      <c r="E48" s="6">
        <f t="shared" si="0"/>
        <v>475</v>
      </c>
      <c r="F48" s="6">
        <f t="shared" si="1"/>
        <v>160</v>
      </c>
      <c r="G48" s="6">
        <f t="shared" si="2"/>
        <v>40</v>
      </c>
      <c r="H48" s="31">
        <f t="shared" si="3"/>
        <v>10</v>
      </c>
      <c r="I48" s="11">
        <f t="shared" si="4"/>
        <v>1805</v>
      </c>
      <c r="J48" s="6">
        <f t="shared" si="4"/>
        <v>903</v>
      </c>
      <c r="K48" s="6">
        <f t="shared" si="4"/>
        <v>304</v>
      </c>
      <c r="L48" s="6">
        <f t="shared" si="4"/>
        <v>76</v>
      </c>
      <c r="M48" s="31">
        <f t="shared" si="4"/>
        <v>19</v>
      </c>
      <c r="N48" s="36"/>
      <c r="O48" s="72">
        <f t="shared" si="5"/>
        <v>6072</v>
      </c>
      <c r="P48" s="72">
        <f t="shared" si="6"/>
        <v>0</v>
      </c>
      <c r="Q48" s="72">
        <f t="shared" si="7"/>
        <v>6366</v>
      </c>
      <c r="R48" s="72">
        <f t="shared" si="8"/>
        <v>6518</v>
      </c>
      <c r="S48" s="72">
        <f t="shared" si="9"/>
        <v>6575</v>
      </c>
      <c r="T48" s="73"/>
      <c r="U48" s="67">
        <f>IF(B48=C48,0,IF(S48&lt;&gt;"-",(S48)/Přehled!$A$1,0))</f>
        <v>15.654761904761905</v>
      </c>
    </row>
    <row r="49" spans="1:21" x14ac:dyDescent="0.25">
      <c r="A49" s="68">
        <v>47</v>
      </c>
      <c r="B49" s="11">
        <v>9924</v>
      </c>
      <c r="C49" s="31"/>
      <c r="D49" s="82">
        <v>975</v>
      </c>
      <c r="E49" s="6">
        <f t="shared" si="0"/>
        <v>490</v>
      </c>
      <c r="F49" s="6">
        <f t="shared" si="1"/>
        <v>165</v>
      </c>
      <c r="G49" s="6">
        <f t="shared" si="2"/>
        <v>40</v>
      </c>
      <c r="H49" s="31">
        <f t="shared" si="3"/>
        <v>10</v>
      </c>
      <c r="I49" s="11">
        <f t="shared" si="4"/>
        <v>1853</v>
      </c>
      <c r="J49" s="6">
        <f t="shared" si="4"/>
        <v>931</v>
      </c>
      <c r="K49" s="6">
        <f t="shared" si="4"/>
        <v>314</v>
      </c>
      <c r="L49" s="6">
        <f t="shared" si="4"/>
        <v>76</v>
      </c>
      <c r="M49" s="31">
        <f t="shared" si="4"/>
        <v>19</v>
      </c>
      <c r="N49" s="36"/>
      <c r="O49" s="72">
        <f t="shared" si="5"/>
        <v>6218</v>
      </c>
      <c r="P49" s="72">
        <f t="shared" si="6"/>
        <v>0</v>
      </c>
      <c r="Q49" s="72">
        <f t="shared" si="7"/>
        <v>6512</v>
      </c>
      <c r="R49" s="72">
        <f t="shared" si="8"/>
        <v>6674</v>
      </c>
      <c r="S49" s="72">
        <f t="shared" si="9"/>
        <v>6731</v>
      </c>
      <c r="T49" s="73"/>
      <c r="U49" s="67">
        <f>IF(B49=C49,0,IF(S49&lt;&gt;"-",(S49)/Přehled!$A$1,0))</f>
        <v>16.026190476190475</v>
      </c>
    </row>
    <row r="50" spans="1:21" x14ac:dyDescent="0.25">
      <c r="A50" s="68">
        <v>48</v>
      </c>
      <c r="B50" s="11">
        <v>10172</v>
      </c>
      <c r="C50" s="31"/>
      <c r="D50" s="82">
        <v>1000</v>
      </c>
      <c r="E50" s="6">
        <f t="shared" si="0"/>
        <v>500</v>
      </c>
      <c r="F50" s="6">
        <f t="shared" si="1"/>
        <v>165</v>
      </c>
      <c r="G50" s="6">
        <f t="shared" si="2"/>
        <v>40</v>
      </c>
      <c r="H50" s="31">
        <f t="shared" si="3"/>
        <v>10</v>
      </c>
      <c r="I50" s="11">
        <f t="shared" si="4"/>
        <v>1900</v>
      </c>
      <c r="J50" s="6">
        <f t="shared" si="4"/>
        <v>950</v>
      </c>
      <c r="K50" s="6">
        <f t="shared" si="4"/>
        <v>314</v>
      </c>
      <c r="L50" s="6">
        <f t="shared" si="4"/>
        <v>76</v>
      </c>
      <c r="M50" s="31">
        <f t="shared" si="4"/>
        <v>19</v>
      </c>
      <c r="N50" s="36"/>
      <c r="O50" s="72">
        <f t="shared" si="5"/>
        <v>6372</v>
      </c>
      <c r="P50" s="72">
        <f t="shared" si="6"/>
        <v>0</v>
      </c>
      <c r="Q50" s="72">
        <f t="shared" si="7"/>
        <v>6694</v>
      </c>
      <c r="R50" s="72">
        <f t="shared" si="8"/>
        <v>6856</v>
      </c>
      <c r="S50" s="72">
        <f t="shared" si="9"/>
        <v>6913</v>
      </c>
      <c r="T50" s="73"/>
      <c r="U50" s="67">
        <f>IF(B50=C50,0,IF(S50&lt;&gt;"-",(S50)/Přehled!$A$1,0))</f>
        <v>16.459523809523809</v>
      </c>
    </row>
    <row r="51" spans="1:21" x14ac:dyDescent="0.25">
      <c r="A51" s="68">
        <v>49</v>
      </c>
      <c r="B51" s="11">
        <v>10426</v>
      </c>
      <c r="C51" s="31"/>
      <c r="D51" s="82">
        <v>1025</v>
      </c>
      <c r="E51" s="6">
        <f t="shared" si="0"/>
        <v>515</v>
      </c>
      <c r="F51" s="6">
        <f t="shared" si="1"/>
        <v>170</v>
      </c>
      <c r="G51" s="6">
        <f t="shared" si="2"/>
        <v>45</v>
      </c>
      <c r="H51" s="31">
        <f t="shared" si="3"/>
        <v>10</v>
      </c>
      <c r="I51" s="11">
        <f t="shared" si="4"/>
        <v>1948</v>
      </c>
      <c r="J51" s="6">
        <f t="shared" si="4"/>
        <v>979</v>
      </c>
      <c r="K51" s="6">
        <f t="shared" si="4"/>
        <v>323</v>
      </c>
      <c r="L51" s="6">
        <f t="shared" si="4"/>
        <v>86</v>
      </c>
      <c r="M51" s="31">
        <f t="shared" si="4"/>
        <v>19</v>
      </c>
      <c r="N51" s="36"/>
      <c r="O51" s="72">
        <f t="shared" si="5"/>
        <v>6530</v>
      </c>
      <c r="P51" s="72">
        <f t="shared" si="6"/>
        <v>0</v>
      </c>
      <c r="Q51" s="72">
        <f t="shared" si="7"/>
        <v>6853</v>
      </c>
      <c r="R51" s="72">
        <f t="shared" si="8"/>
        <v>7004</v>
      </c>
      <c r="S51" s="72">
        <f t="shared" si="9"/>
        <v>7071</v>
      </c>
      <c r="T51" s="73"/>
      <c r="U51" s="67">
        <f>IF(B51=C51,0,IF(S51&lt;&gt;"-",(S51)/Přehled!$A$1,0))</f>
        <v>16.835714285714285</v>
      </c>
    </row>
    <row r="52" spans="1:21" x14ac:dyDescent="0.25">
      <c r="A52" s="68">
        <v>50</v>
      </c>
      <c r="B52" s="11">
        <v>10687</v>
      </c>
      <c r="C52" s="31"/>
      <c r="D52" s="82">
        <v>1050</v>
      </c>
      <c r="E52" s="6">
        <f t="shared" si="0"/>
        <v>525</v>
      </c>
      <c r="F52" s="6">
        <f t="shared" si="1"/>
        <v>175</v>
      </c>
      <c r="G52" s="6">
        <f t="shared" si="2"/>
        <v>45</v>
      </c>
      <c r="H52" s="31">
        <f t="shared" si="3"/>
        <v>10</v>
      </c>
      <c r="I52" s="11">
        <f t="shared" si="4"/>
        <v>1995</v>
      </c>
      <c r="J52" s="6">
        <f t="shared" si="4"/>
        <v>998</v>
      </c>
      <c r="K52" s="6">
        <f t="shared" si="4"/>
        <v>333</v>
      </c>
      <c r="L52" s="6">
        <f t="shared" si="4"/>
        <v>86</v>
      </c>
      <c r="M52" s="31">
        <f t="shared" si="4"/>
        <v>19</v>
      </c>
      <c r="N52" s="36"/>
      <c r="O52" s="72">
        <f t="shared" si="5"/>
        <v>6697</v>
      </c>
      <c r="P52" s="72">
        <f t="shared" si="6"/>
        <v>0</v>
      </c>
      <c r="Q52" s="72">
        <f t="shared" si="7"/>
        <v>7028</v>
      </c>
      <c r="R52" s="72">
        <f t="shared" si="8"/>
        <v>7189</v>
      </c>
      <c r="S52" s="72">
        <f t="shared" si="9"/>
        <v>7256</v>
      </c>
      <c r="T52" s="73"/>
      <c r="U52" s="67">
        <f>IF(B52=C52,0,IF(S52&lt;&gt;"-",(S52)/Přehled!$A$1,0))</f>
        <v>17.276190476190475</v>
      </c>
    </row>
    <row r="53" spans="1:21" x14ac:dyDescent="0.25">
      <c r="A53" s="121">
        <v>51</v>
      </c>
      <c r="B53" s="76">
        <v>10954</v>
      </c>
      <c r="C53" s="77"/>
      <c r="D53" s="78">
        <v>1075</v>
      </c>
      <c r="E53" s="79">
        <f t="shared" si="0"/>
        <v>540</v>
      </c>
      <c r="F53" s="79">
        <f t="shared" si="1"/>
        <v>180</v>
      </c>
      <c r="G53" s="79">
        <f t="shared" si="2"/>
        <v>45</v>
      </c>
      <c r="H53" s="77">
        <f t="shared" si="3"/>
        <v>10</v>
      </c>
      <c r="I53" s="76">
        <f t="shared" si="4"/>
        <v>2043</v>
      </c>
      <c r="J53" s="79">
        <f t="shared" si="4"/>
        <v>1026</v>
      </c>
      <c r="K53" s="79">
        <f t="shared" si="4"/>
        <v>342</v>
      </c>
      <c r="L53" s="79">
        <f t="shared" si="4"/>
        <v>86</v>
      </c>
      <c r="M53" s="77">
        <f t="shared" si="4"/>
        <v>19</v>
      </c>
      <c r="N53" s="36"/>
      <c r="O53" s="72">
        <f t="shared" si="5"/>
        <v>6868</v>
      </c>
      <c r="P53" s="72">
        <f t="shared" si="6"/>
        <v>0</v>
      </c>
      <c r="Q53" s="72">
        <f t="shared" si="7"/>
        <v>7201</v>
      </c>
      <c r="R53" s="72">
        <f t="shared" si="8"/>
        <v>7371</v>
      </c>
      <c r="S53" s="72">
        <f t="shared" si="9"/>
        <v>7438</v>
      </c>
      <c r="T53" s="73"/>
      <c r="U53" s="67">
        <f>IF(B53=C53,0,IF(S53&lt;&gt;"-",(S53)/Přehled!$A$1,0))</f>
        <v>17.709523809523809</v>
      </c>
    </row>
    <row r="54" spans="1:21" x14ac:dyDescent="0.25">
      <c r="A54" s="68">
        <v>52</v>
      </c>
      <c r="B54" s="11">
        <v>11228</v>
      </c>
      <c r="C54" s="31"/>
      <c r="D54" s="82">
        <v>1100</v>
      </c>
      <c r="E54" s="6">
        <f t="shared" si="0"/>
        <v>550</v>
      </c>
      <c r="F54" s="6">
        <f t="shared" si="1"/>
        <v>185</v>
      </c>
      <c r="G54" s="6">
        <f t="shared" si="2"/>
        <v>45</v>
      </c>
      <c r="H54" s="31">
        <f t="shared" si="3"/>
        <v>10</v>
      </c>
      <c r="I54" s="11">
        <f t="shared" ref="I54:M66" si="10">ROUNDUP(D54*1.9,0)</f>
        <v>2090</v>
      </c>
      <c r="J54" s="6">
        <f t="shared" si="10"/>
        <v>1045</v>
      </c>
      <c r="K54" s="6">
        <f t="shared" si="10"/>
        <v>352</v>
      </c>
      <c r="L54" s="6">
        <f t="shared" si="10"/>
        <v>86</v>
      </c>
      <c r="M54" s="31">
        <f t="shared" si="10"/>
        <v>19</v>
      </c>
      <c r="N54" s="36"/>
      <c r="O54" s="72">
        <f t="shared" si="5"/>
        <v>7048</v>
      </c>
      <c r="P54" s="72">
        <f t="shared" si="6"/>
        <v>0</v>
      </c>
      <c r="Q54" s="72">
        <f t="shared" si="7"/>
        <v>7389</v>
      </c>
      <c r="R54" s="72">
        <f t="shared" si="8"/>
        <v>7569</v>
      </c>
      <c r="S54" s="72">
        <f t="shared" si="9"/>
        <v>7636</v>
      </c>
      <c r="T54" s="73"/>
      <c r="U54" s="67">
        <f>IF(B54=C54,0,IF(S54&lt;&gt;"-",(S54)/Přehled!$A$1,0))</f>
        <v>18.18095238095238</v>
      </c>
    </row>
    <row r="55" spans="1:21" x14ac:dyDescent="0.25">
      <c r="A55" s="68">
        <v>53</v>
      </c>
      <c r="B55" s="11">
        <v>11509</v>
      </c>
      <c r="C55" s="31"/>
      <c r="D55" s="82">
        <v>1125</v>
      </c>
      <c r="E55" s="6">
        <f t="shared" si="0"/>
        <v>565</v>
      </c>
      <c r="F55" s="6">
        <f t="shared" si="1"/>
        <v>190</v>
      </c>
      <c r="G55" s="6">
        <f t="shared" si="2"/>
        <v>50</v>
      </c>
      <c r="H55" s="31">
        <f t="shared" si="3"/>
        <v>10</v>
      </c>
      <c r="I55" s="11">
        <f t="shared" si="10"/>
        <v>2138</v>
      </c>
      <c r="J55" s="6">
        <f t="shared" si="10"/>
        <v>1074</v>
      </c>
      <c r="K55" s="6">
        <f t="shared" si="10"/>
        <v>361</v>
      </c>
      <c r="L55" s="6">
        <f t="shared" si="10"/>
        <v>95</v>
      </c>
      <c r="M55" s="31">
        <f t="shared" si="10"/>
        <v>19</v>
      </c>
      <c r="N55" s="36"/>
      <c r="O55" s="72">
        <f t="shared" si="5"/>
        <v>7233</v>
      </c>
      <c r="P55" s="72">
        <f t="shared" si="6"/>
        <v>0</v>
      </c>
      <c r="Q55" s="72">
        <f t="shared" si="7"/>
        <v>7575</v>
      </c>
      <c r="R55" s="72">
        <f t="shared" si="8"/>
        <v>7746</v>
      </c>
      <c r="S55" s="72">
        <f t="shared" si="9"/>
        <v>7822</v>
      </c>
      <c r="T55" s="73"/>
      <c r="U55" s="67">
        <f>IF(B55=C55,0,IF(S55&lt;&gt;"-",(S55)/Přehled!$A$1,0))</f>
        <v>18.623809523809523</v>
      </c>
    </row>
    <row r="56" spans="1:21" x14ac:dyDescent="0.25">
      <c r="A56" s="68">
        <v>54</v>
      </c>
      <c r="B56" s="11">
        <v>11796</v>
      </c>
      <c r="C56" s="31"/>
      <c r="D56" s="82">
        <v>1150</v>
      </c>
      <c r="E56" s="6">
        <f t="shared" si="0"/>
        <v>575</v>
      </c>
      <c r="F56" s="6">
        <f t="shared" si="1"/>
        <v>190</v>
      </c>
      <c r="G56" s="6">
        <f t="shared" si="2"/>
        <v>50</v>
      </c>
      <c r="H56" s="31">
        <f t="shared" si="3"/>
        <v>10</v>
      </c>
      <c r="I56" s="11">
        <f t="shared" si="10"/>
        <v>2185</v>
      </c>
      <c r="J56" s="6">
        <f t="shared" si="10"/>
        <v>1093</v>
      </c>
      <c r="K56" s="6">
        <f t="shared" si="10"/>
        <v>361</v>
      </c>
      <c r="L56" s="6">
        <f t="shared" si="10"/>
        <v>95</v>
      </c>
      <c r="M56" s="31">
        <f t="shared" si="10"/>
        <v>19</v>
      </c>
      <c r="N56" s="36"/>
      <c r="O56" s="72">
        <f t="shared" si="5"/>
        <v>7426</v>
      </c>
      <c r="P56" s="72">
        <f t="shared" si="6"/>
        <v>0</v>
      </c>
      <c r="Q56" s="72">
        <f t="shared" si="7"/>
        <v>7796</v>
      </c>
      <c r="R56" s="72">
        <f t="shared" si="8"/>
        <v>7967</v>
      </c>
      <c r="S56" s="72">
        <f t="shared" si="9"/>
        <v>8043</v>
      </c>
      <c r="T56" s="73"/>
      <c r="U56" s="67">
        <f>IF(B56=C56,0,IF(S56&lt;&gt;"-",(S56)/Přehled!$A$1,0))</f>
        <v>19.149999999999999</v>
      </c>
    </row>
    <row r="57" spans="1:21" x14ac:dyDescent="0.25">
      <c r="A57" s="68">
        <v>55</v>
      </c>
      <c r="B57" s="11">
        <v>12091</v>
      </c>
      <c r="C57" s="31"/>
      <c r="D57" s="82">
        <v>1180</v>
      </c>
      <c r="E57" s="6">
        <f t="shared" si="0"/>
        <v>590</v>
      </c>
      <c r="F57" s="6">
        <f t="shared" si="1"/>
        <v>195</v>
      </c>
      <c r="G57" s="6">
        <f t="shared" si="2"/>
        <v>50</v>
      </c>
      <c r="H57" s="31">
        <f t="shared" si="3"/>
        <v>10</v>
      </c>
      <c r="I57" s="11">
        <f t="shared" si="10"/>
        <v>2242</v>
      </c>
      <c r="J57" s="6">
        <f t="shared" si="10"/>
        <v>1121</v>
      </c>
      <c r="K57" s="6">
        <f t="shared" si="10"/>
        <v>371</v>
      </c>
      <c r="L57" s="6">
        <f t="shared" si="10"/>
        <v>95</v>
      </c>
      <c r="M57" s="31">
        <f t="shared" si="10"/>
        <v>19</v>
      </c>
      <c r="N57" s="36"/>
      <c r="O57" s="72">
        <f t="shared" si="5"/>
        <v>7607</v>
      </c>
      <c r="P57" s="72">
        <f t="shared" si="6"/>
        <v>0</v>
      </c>
      <c r="Q57" s="72">
        <f t="shared" si="7"/>
        <v>7986</v>
      </c>
      <c r="R57" s="72">
        <f t="shared" si="8"/>
        <v>8167</v>
      </c>
      <c r="S57" s="72">
        <f t="shared" si="9"/>
        <v>8243</v>
      </c>
      <c r="T57" s="73"/>
      <c r="U57" s="67">
        <f>IF(B57=C57,0,IF(S57&lt;&gt;"-",(S57)/Přehled!$A$1,0))</f>
        <v>19.626190476190477</v>
      </c>
    </row>
    <row r="58" spans="1:21" x14ac:dyDescent="0.25">
      <c r="A58" s="68">
        <v>56</v>
      </c>
      <c r="B58" s="11">
        <v>12394</v>
      </c>
      <c r="C58" s="31"/>
      <c r="D58" s="82">
        <v>1205</v>
      </c>
      <c r="E58" s="6">
        <f t="shared" si="0"/>
        <v>605</v>
      </c>
      <c r="F58" s="6">
        <f t="shared" si="1"/>
        <v>200</v>
      </c>
      <c r="G58" s="6">
        <f t="shared" si="2"/>
        <v>50</v>
      </c>
      <c r="H58" s="31">
        <f t="shared" si="3"/>
        <v>10</v>
      </c>
      <c r="I58" s="11">
        <f t="shared" si="10"/>
        <v>2290</v>
      </c>
      <c r="J58" s="6">
        <f t="shared" si="10"/>
        <v>1150</v>
      </c>
      <c r="K58" s="6">
        <f t="shared" si="10"/>
        <v>380</v>
      </c>
      <c r="L58" s="6">
        <f t="shared" si="10"/>
        <v>95</v>
      </c>
      <c r="M58" s="31">
        <f t="shared" si="10"/>
        <v>19</v>
      </c>
      <c r="N58" s="36"/>
      <c r="O58" s="72">
        <f t="shared" si="5"/>
        <v>7814</v>
      </c>
      <c r="P58" s="72">
        <f t="shared" si="6"/>
        <v>0</v>
      </c>
      <c r="Q58" s="72">
        <f t="shared" si="7"/>
        <v>8194</v>
      </c>
      <c r="R58" s="72">
        <f t="shared" si="8"/>
        <v>8384</v>
      </c>
      <c r="S58" s="72">
        <f t="shared" si="9"/>
        <v>8460</v>
      </c>
      <c r="T58" s="73"/>
      <c r="U58" s="67">
        <f>IF(B58=C58,0,IF(S58&lt;&gt;"-",(S58)/Přehled!$A$1,0))</f>
        <v>20.142857142857142</v>
      </c>
    </row>
    <row r="59" spans="1:21" x14ac:dyDescent="0.25">
      <c r="A59" s="68">
        <v>57</v>
      </c>
      <c r="B59" s="11">
        <v>12703</v>
      </c>
      <c r="C59" s="31"/>
      <c r="D59" s="82">
        <v>1230</v>
      </c>
      <c r="E59" s="6">
        <f t="shared" si="0"/>
        <v>615</v>
      </c>
      <c r="F59" s="6">
        <f t="shared" si="1"/>
        <v>205</v>
      </c>
      <c r="G59" s="6">
        <f t="shared" si="2"/>
        <v>50</v>
      </c>
      <c r="H59" s="31">
        <f t="shared" si="3"/>
        <v>10</v>
      </c>
      <c r="I59" s="11">
        <f t="shared" si="10"/>
        <v>2337</v>
      </c>
      <c r="J59" s="6">
        <f t="shared" si="10"/>
        <v>1169</v>
      </c>
      <c r="K59" s="6">
        <f t="shared" si="10"/>
        <v>390</v>
      </c>
      <c r="L59" s="6">
        <f t="shared" si="10"/>
        <v>95</v>
      </c>
      <c r="M59" s="31">
        <f t="shared" si="10"/>
        <v>19</v>
      </c>
      <c r="N59" s="36"/>
      <c r="O59" s="72">
        <f t="shared" si="5"/>
        <v>8029</v>
      </c>
      <c r="P59" s="72">
        <f t="shared" si="6"/>
        <v>0</v>
      </c>
      <c r="Q59" s="72">
        <f t="shared" si="7"/>
        <v>8417</v>
      </c>
      <c r="R59" s="72">
        <f t="shared" si="8"/>
        <v>8617</v>
      </c>
      <c r="S59" s="72">
        <f t="shared" si="9"/>
        <v>8693</v>
      </c>
      <c r="T59" s="73"/>
      <c r="U59" s="67">
        <f>IF(B59=C59,0,IF(S59&lt;&gt;"-",(S59)/Přehled!$A$1,0))</f>
        <v>20.697619047619046</v>
      </c>
    </row>
    <row r="60" spans="1:21" x14ac:dyDescent="0.25">
      <c r="A60" s="68">
        <v>58</v>
      </c>
      <c r="B60" s="11">
        <v>13021</v>
      </c>
      <c r="C60" s="31"/>
      <c r="D60" s="82">
        <v>1255</v>
      </c>
      <c r="E60" s="6">
        <f t="shared" si="0"/>
        <v>630</v>
      </c>
      <c r="F60" s="6">
        <f t="shared" si="1"/>
        <v>210</v>
      </c>
      <c r="G60" s="6">
        <f t="shared" si="2"/>
        <v>55</v>
      </c>
      <c r="H60" s="31">
        <f t="shared" si="3"/>
        <v>10</v>
      </c>
      <c r="I60" s="11">
        <f t="shared" si="10"/>
        <v>2385</v>
      </c>
      <c r="J60" s="6">
        <f t="shared" si="10"/>
        <v>1197</v>
      </c>
      <c r="K60" s="6">
        <f t="shared" si="10"/>
        <v>399</v>
      </c>
      <c r="L60" s="6">
        <f t="shared" si="10"/>
        <v>105</v>
      </c>
      <c r="M60" s="31">
        <f t="shared" si="10"/>
        <v>19</v>
      </c>
      <c r="N60" s="36"/>
      <c r="O60" s="72">
        <f t="shared" si="5"/>
        <v>8251</v>
      </c>
      <c r="P60" s="72">
        <f t="shared" si="6"/>
        <v>0</v>
      </c>
      <c r="Q60" s="72">
        <f t="shared" si="7"/>
        <v>8641</v>
      </c>
      <c r="R60" s="72">
        <f t="shared" si="8"/>
        <v>8830</v>
      </c>
      <c r="S60" s="72">
        <f t="shared" si="9"/>
        <v>8916</v>
      </c>
      <c r="T60" s="73"/>
      <c r="U60" s="67">
        <f>IF(B60=C60,0,IF(S60&lt;&gt;"-",(S60)/Přehled!$A$1,0))</f>
        <v>21.228571428571428</v>
      </c>
    </row>
    <row r="61" spans="1:21" x14ac:dyDescent="0.25">
      <c r="A61" s="68">
        <v>59</v>
      </c>
      <c r="B61" s="11">
        <v>13347</v>
      </c>
      <c r="C61" s="31"/>
      <c r="D61" s="82">
        <v>1280</v>
      </c>
      <c r="E61" s="6">
        <f t="shared" si="0"/>
        <v>640</v>
      </c>
      <c r="F61" s="6">
        <f t="shared" si="1"/>
        <v>215</v>
      </c>
      <c r="G61" s="6">
        <f t="shared" si="2"/>
        <v>55</v>
      </c>
      <c r="H61" s="31">
        <f t="shared" si="3"/>
        <v>10</v>
      </c>
      <c r="I61" s="11">
        <f t="shared" si="10"/>
        <v>2432</v>
      </c>
      <c r="J61" s="6">
        <f t="shared" si="10"/>
        <v>1216</v>
      </c>
      <c r="K61" s="6">
        <f t="shared" si="10"/>
        <v>409</v>
      </c>
      <c r="L61" s="6">
        <f t="shared" si="10"/>
        <v>105</v>
      </c>
      <c r="M61" s="31">
        <f t="shared" si="10"/>
        <v>19</v>
      </c>
      <c r="N61" s="36"/>
      <c r="O61" s="72">
        <f t="shared" si="5"/>
        <v>8483</v>
      </c>
      <c r="P61" s="72">
        <f t="shared" si="6"/>
        <v>0</v>
      </c>
      <c r="Q61" s="72">
        <f t="shared" si="7"/>
        <v>8881</v>
      </c>
      <c r="R61" s="72">
        <f t="shared" si="8"/>
        <v>9080</v>
      </c>
      <c r="S61" s="72">
        <f t="shared" si="9"/>
        <v>9166</v>
      </c>
      <c r="T61" s="73"/>
      <c r="U61" s="67">
        <f>IF(B61=C61,0,IF(S61&lt;&gt;"-",(S61)/Přehled!$A$1,0))</f>
        <v>21.823809523809523</v>
      </c>
    </row>
    <row r="62" spans="1:21" x14ac:dyDescent="0.25">
      <c r="A62" s="68">
        <v>60</v>
      </c>
      <c r="B62" s="11">
        <v>13680</v>
      </c>
      <c r="C62" s="31"/>
      <c r="D62" s="82">
        <v>1310</v>
      </c>
      <c r="E62" s="6">
        <f t="shared" si="0"/>
        <v>655</v>
      </c>
      <c r="F62" s="6">
        <f t="shared" si="1"/>
        <v>220</v>
      </c>
      <c r="G62" s="6">
        <f t="shared" si="2"/>
        <v>55</v>
      </c>
      <c r="H62" s="31">
        <f t="shared" si="3"/>
        <v>10</v>
      </c>
      <c r="I62" s="11">
        <f t="shared" si="10"/>
        <v>2489</v>
      </c>
      <c r="J62" s="6">
        <f t="shared" si="10"/>
        <v>1245</v>
      </c>
      <c r="K62" s="6">
        <f t="shared" si="10"/>
        <v>418</v>
      </c>
      <c r="L62" s="6">
        <f t="shared" si="10"/>
        <v>105</v>
      </c>
      <c r="M62" s="31">
        <f t="shared" si="10"/>
        <v>19</v>
      </c>
      <c r="N62" s="36"/>
      <c r="O62" s="72">
        <f t="shared" si="5"/>
        <v>8702</v>
      </c>
      <c r="P62" s="72">
        <f t="shared" si="6"/>
        <v>0</v>
      </c>
      <c r="Q62" s="72">
        <f t="shared" si="7"/>
        <v>9110</v>
      </c>
      <c r="R62" s="72">
        <f t="shared" si="8"/>
        <v>9318</v>
      </c>
      <c r="S62" s="72">
        <f t="shared" si="9"/>
        <v>9404</v>
      </c>
      <c r="T62" s="73"/>
      <c r="U62" s="67">
        <f>IF(B62=C62,0,IF(S62&lt;&gt;"-",(S62)/Přehled!$A$1,0))</f>
        <v>22.390476190476189</v>
      </c>
    </row>
    <row r="63" spans="1:21" x14ac:dyDescent="0.25">
      <c r="A63" s="121">
        <v>61</v>
      </c>
      <c r="B63" s="76">
        <v>14022</v>
      </c>
      <c r="C63" s="77"/>
      <c r="D63" s="78">
        <v>1335</v>
      </c>
      <c r="E63" s="79">
        <f t="shared" si="0"/>
        <v>670</v>
      </c>
      <c r="F63" s="79">
        <f t="shared" si="1"/>
        <v>225</v>
      </c>
      <c r="G63" s="79">
        <f t="shared" si="2"/>
        <v>55</v>
      </c>
      <c r="H63" s="77">
        <f t="shared" si="3"/>
        <v>10</v>
      </c>
      <c r="I63" s="76">
        <f t="shared" si="10"/>
        <v>2537</v>
      </c>
      <c r="J63" s="79">
        <f t="shared" si="10"/>
        <v>1273</v>
      </c>
      <c r="K63" s="79">
        <f t="shared" si="10"/>
        <v>428</v>
      </c>
      <c r="L63" s="79">
        <f t="shared" si="10"/>
        <v>105</v>
      </c>
      <c r="M63" s="77">
        <f t="shared" si="10"/>
        <v>19</v>
      </c>
      <c r="N63" s="36"/>
      <c r="O63" s="72">
        <f t="shared" si="5"/>
        <v>8948</v>
      </c>
      <c r="P63" s="72">
        <f t="shared" si="6"/>
        <v>0</v>
      </c>
      <c r="Q63" s="72">
        <f t="shared" si="7"/>
        <v>9356</v>
      </c>
      <c r="R63" s="72">
        <f t="shared" si="8"/>
        <v>9574</v>
      </c>
      <c r="S63" s="72">
        <f t="shared" si="9"/>
        <v>9660</v>
      </c>
      <c r="T63" s="73"/>
      <c r="U63" s="67">
        <f>IF(B63=C63,0,IF(S63&lt;&gt;"-",(S63)/Přehled!$A$1,0))</f>
        <v>23</v>
      </c>
    </row>
    <row r="64" spans="1:21" x14ac:dyDescent="0.25">
      <c r="A64" s="68">
        <v>62</v>
      </c>
      <c r="B64" s="11">
        <v>14373</v>
      </c>
      <c r="C64" s="31"/>
      <c r="D64" s="82">
        <v>1360</v>
      </c>
      <c r="E64" s="6">
        <f t="shared" si="0"/>
        <v>680</v>
      </c>
      <c r="F64" s="6">
        <f t="shared" si="1"/>
        <v>225</v>
      </c>
      <c r="G64" s="6">
        <f t="shared" si="2"/>
        <v>55</v>
      </c>
      <c r="H64" s="31">
        <f t="shared" si="3"/>
        <v>10</v>
      </c>
      <c r="I64" s="11">
        <f t="shared" si="10"/>
        <v>2584</v>
      </c>
      <c r="J64" s="6">
        <f t="shared" si="10"/>
        <v>1292</v>
      </c>
      <c r="K64" s="6">
        <f t="shared" si="10"/>
        <v>428</v>
      </c>
      <c r="L64" s="6">
        <f t="shared" si="10"/>
        <v>105</v>
      </c>
      <c r="M64" s="31">
        <f t="shared" si="10"/>
        <v>19</v>
      </c>
      <c r="N64" s="36"/>
      <c r="O64" s="72">
        <f t="shared" si="5"/>
        <v>9205</v>
      </c>
      <c r="P64" s="72">
        <f t="shared" si="6"/>
        <v>0</v>
      </c>
      <c r="Q64" s="72">
        <f t="shared" si="7"/>
        <v>9641</v>
      </c>
      <c r="R64" s="72">
        <f t="shared" si="8"/>
        <v>9859</v>
      </c>
      <c r="S64" s="72">
        <f t="shared" si="9"/>
        <v>9945</v>
      </c>
      <c r="T64" s="73"/>
      <c r="U64" s="67">
        <f>IF(B64=C64,0,IF(S64&lt;&gt;"-",(S64)/Přehled!$A$1,0))</f>
        <v>23.678571428571427</v>
      </c>
    </row>
    <row r="65" spans="1:21" x14ac:dyDescent="0.25">
      <c r="A65" s="68">
        <v>63</v>
      </c>
      <c r="B65" s="11">
        <v>14732</v>
      </c>
      <c r="C65" s="31"/>
      <c r="D65" s="82">
        <v>1390</v>
      </c>
      <c r="E65" s="6">
        <f t="shared" si="0"/>
        <v>695</v>
      </c>
      <c r="F65" s="6">
        <f t="shared" si="1"/>
        <v>230</v>
      </c>
      <c r="G65" s="6">
        <f t="shared" si="2"/>
        <v>60</v>
      </c>
      <c r="H65" s="31">
        <f t="shared" si="3"/>
        <v>10</v>
      </c>
      <c r="I65" s="11">
        <f t="shared" si="10"/>
        <v>2641</v>
      </c>
      <c r="J65" s="6">
        <f t="shared" si="10"/>
        <v>1321</v>
      </c>
      <c r="K65" s="6">
        <f t="shared" si="10"/>
        <v>437</v>
      </c>
      <c r="L65" s="6">
        <f t="shared" si="10"/>
        <v>114</v>
      </c>
      <c r="M65" s="31">
        <f t="shared" si="10"/>
        <v>19</v>
      </c>
      <c r="N65" s="36"/>
      <c r="O65" s="72">
        <f t="shared" si="5"/>
        <v>9450</v>
      </c>
      <c r="P65" s="72">
        <f t="shared" si="6"/>
        <v>0</v>
      </c>
      <c r="Q65" s="72">
        <f t="shared" si="7"/>
        <v>9896</v>
      </c>
      <c r="R65" s="72">
        <f t="shared" si="8"/>
        <v>10105</v>
      </c>
      <c r="S65" s="72">
        <f t="shared" si="9"/>
        <v>10200</v>
      </c>
      <c r="T65" s="73"/>
      <c r="U65" s="67">
        <f>IF(B65=C65,0,IF(S65&lt;&gt;"-",(S65)/Přehled!$A$1,0))</f>
        <v>24.285714285714285</v>
      </c>
    </row>
    <row r="66" spans="1:21" ht="15.75" thickBot="1" x14ac:dyDescent="0.3">
      <c r="A66" s="399">
        <v>64</v>
      </c>
      <c r="B66" s="366">
        <v>15100</v>
      </c>
      <c r="C66" s="33"/>
      <c r="D66" s="400">
        <v>1415</v>
      </c>
      <c r="E66" s="401">
        <f t="shared" si="0"/>
        <v>710</v>
      </c>
      <c r="F66" s="401">
        <f t="shared" si="1"/>
        <v>235</v>
      </c>
      <c r="G66" s="401">
        <f t="shared" si="2"/>
        <v>60</v>
      </c>
      <c r="H66" s="33">
        <f t="shared" si="3"/>
        <v>10</v>
      </c>
      <c r="I66" s="366">
        <f t="shared" si="10"/>
        <v>2689</v>
      </c>
      <c r="J66" s="401">
        <f t="shared" si="10"/>
        <v>1349</v>
      </c>
      <c r="K66" s="401">
        <f t="shared" si="10"/>
        <v>447</v>
      </c>
      <c r="L66" s="401">
        <f t="shared" si="10"/>
        <v>114</v>
      </c>
      <c r="M66" s="33">
        <f t="shared" si="10"/>
        <v>19</v>
      </c>
      <c r="N66" s="36"/>
      <c r="O66" s="72">
        <f t="shared" si="5"/>
        <v>9722</v>
      </c>
      <c r="P66" s="72">
        <f t="shared" si="6"/>
        <v>0</v>
      </c>
      <c r="Q66" s="72">
        <f t="shared" si="7"/>
        <v>10168</v>
      </c>
      <c r="R66" s="72">
        <f t="shared" si="8"/>
        <v>10387</v>
      </c>
      <c r="S66" s="72">
        <f t="shared" si="9"/>
        <v>10482</v>
      </c>
      <c r="T66" s="73"/>
      <c r="U66" s="67">
        <f>IF(B66=C66,0,IF(S66&lt;&gt;"-",(S66)/Přehled!$A$1,0))</f>
        <v>24.957142857142856</v>
      </c>
    </row>
    <row r="67" spans="1:21" x14ac:dyDescent="0.25">
      <c r="A67" s="154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89"/>
      <c r="O67" s="72"/>
      <c r="P67" s="72"/>
      <c r="Q67" s="72"/>
      <c r="R67" s="72"/>
      <c r="S67" s="72"/>
      <c r="T67" s="73"/>
      <c r="U67" s="74"/>
    </row>
    <row r="68" spans="1:21" x14ac:dyDescent="0.25">
      <c r="A68" s="154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89"/>
      <c r="O68" s="72"/>
      <c r="P68" s="72"/>
      <c r="Q68" s="72"/>
      <c r="R68" s="72"/>
      <c r="S68" s="72"/>
      <c r="T68" s="73"/>
      <c r="U68" s="74"/>
    </row>
    <row r="69" spans="1:21" x14ac:dyDescent="0.25">
      <c r="A69" s="154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89"/>
      <c r="O69" s="72"/>
      <c r="P69" s="72"/>
      <c r="Q69" s="72"/>
      <c r="R69" s="72"/>
      <c r="S69" s="72"/>
      <c r="T69" s="73"/>
      <c r="U69" s="74"/>
    </row>
    <row r="70" spans="1:21" x14ac:dyDescent="0.25">
      <c r="A70" s="154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89"/>
      <c r="O70" s="72"/>
      <c r="P70" s="72"/>
      <c r="Q70" s="72"/>
      <c r="R70" s="72"/>
      <c r="S70" s="72"/>
      <c r="T70" s="73"/>
      <c r="U70" s="74"/>
    </row>
    <row r="71" spans="1:21" x14ac:dyDescent="0.25">
      <c r="A71" s="154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89"/>
      <c r="O71" s="72"/>
      <c r="P71" s="72"/>
      <c r="Q71" s="72"/>
      <c r="R71" s="72"/>
      <c r="S71" s="72"/>
      <c r="T71" s="73"/>
      <c r="U71" s="74"/>
    </row>
    <row r="72" spans="1:21" x14ac:dyDescent="0.25">
      <c r="A72" s="154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89"/>
      <c r="O72" s="72"/>
      <c r="P72" s="72"/>
      <c r="Q72" s="72"/>
      <c r="R72" s="72"/>
      <c r="S72" s="72"/>
      <c r="T72" s="73"/>
      <c r="U72" s="74"/>
    </row>
    <row r="73" spans="1:21" x14ac:dyDescent="0.25">
      <c r="A73" s="154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89"/>
      <c r="O73" s="72"/>
      <c r="P73" s="72"/>
      <c r="Q73" s="72"/>
      <c r="R73" s="72"/>
      <c r="S73" s="72"/>
      <c r="T73" s="73"/>
      <c r="U73" s="74"/>
    </row>
    <row r="74" spans="1:21" x14ac:dyDescent="0.25">
      <c r="A74" s="154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89"/>
      <c r="O74" s="72"/>
      <c r="P74" s="72"/>
      <c r="Q74" s="72"/>
      <c r="R74" s="72"/>
      <c r="S74" s="72"/>
      <c r="T74" s="73"/>
      <c r="U74" s="74"/>
    </row>
    <row r="75" spans="1:21" x14ac:dyDescent="0.25">
      <c r="A75" s="154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89"/>
      <c r="O75" s="72"/>
      <c r="P75" s="72"/>
      <c r="Q75" s="72"/>
      <c r="R75" s="72"/>
      <c r="S75" s="72"/>
      <c r="T75" s="73"/>
      <c r="U75" s="74"/>
    </row>
    <row r="76" spans="1:21" x14ac:dyDescent="0.25">
      <c r="A76" s="154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89"/>
      <c r="O76" s="72"/>
      <c r="P76" s="72"/>
      <c r="Q76" s="72"/>
      <c r="R76" s="72"/>
      <c r="S76" s="72"/>
      <c r="T76" s="73"/>
      <c r="U76" s="74"/>
    </row>
    <row r="77" spans="1:21" x14ac:dyDescent="0.25">
      <c r="A77" s="154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89"/>
      <c r="O77" s="72"/>
      <c r="P77" s="72"/>
      <c r="Q77" s="72"/>
      <c r="R77" s="72"/>
      <c r="S77" s="72"/>
      <c r="T77" s="73"/>
      <c r="U77" s="74"/>
    </row>
    <row r="78" spans="1:21" x14ac:dyDescent="0.25">
      <c r="A78" s="154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89"/>
      <c r="O78" s="72"/>
      <c r="P78" s="72"/>
      <c r="Q78" s="72"/>
      <c r="R78" s="72"/>
      <c r="S78" s="72"/>
      <c r="T78" s="73"/>
      <c r="U78" s="74"/>
    </row>
    <row r="79" spans="1:21" x14ac:dyDescent="0.25">
      <c r="A79" s="154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89"/>
      <c r="O79" s="72"/>
      <c r="P79" s="72"/>
      <c r="Q79" s="72"/>
      <c r="R79" s="72"/>
      <c r="S79" s="72"/>
      <c r="T79" s="73"/>
      <c r="U79" s="74"/>
    </row>
    <row r="80" spans="1:21" x14ac:dyDescent="0.25">
      <c r="A80" s="154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89"/>
      <c r="O80" s="72"/>
      <c r="P80" s="72"/>
      <c r="Q80" s="72"/>
      <c r="R80" s="72"/>
      <c r="S80" s="72"/>
      <c r="T80" s="73"/>
      <c r="U80" s="74"/>
    </row>
    <row r="81" spans="1:21" x14ac:dyDescent="0.25">
      <c r="A81" s="154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89"/>
      <c r="O81" s="72"/>
      <c r="P81" s="72"/>
      <c r="Q81" s="72"/>
      <c r="R81" s="72"/>
      <c r="S81" s="72"/>
      <c r="T81" s="73"/>
      <c r="U81" s="74"/>
    </row>
    <row r="82" spans="1:21" x14ac:dyDescent="0.25">
      <c r="A82" s="154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89"/>
      <c r="O82" s="72"/>
      <c r="P82" s="72"/>
      <c r="Q82" s="72"/>
      <c r="R82" s="72"/>
      <c r="S82" s="72"/>
      <c r="T82" s="73"/>
      <c r="U82" s="74"/>
    </row>
    <row r="83" spans="1:21" x14ac:dyDescent="0.25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322"/>
      <c r="O83" s="83"/>
      <c r="P83" s="83"/>
      <c r="Q83" s="83"/>
      <c r="R83" s="83"/>
      <c r="S83" s="83"/>
      <c r="T83" s="256"/>
      <c r="U83" s="84"/>
    </row>
    <row r="84" spans="1:21" x14ac:dyDescent="0.25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322"/>
      <c r="O84" s="83"/>
      <c r="P84" s="83"/>
      <c r="Q84" s="83"/>
      <c r="R84" s="83"/>
      <c r="S84" s="83"/>
      <c r="T84" s="256"/>
      <c r="U84" s="84"/>
    </row>
    <row r="85" spans="1:21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322"/>
      <c r="O85" s="83"/>
      <c r="P85" s="83"/>
      <c r="Q85" s="83"/>
      <c r="R85" s="83"/>
      <c r="S85" s="83"/>
      <c r="T85" s="256"/>
      <c r="U85" s="84"/>
    </row>
    <row r="86" spans="1:21" x14ac:dyDescent="0.25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322"/>
      <c r="O86" s="83"/>
      <c r="P86" s="83"/>
      <c r="Q86" s="83"/>
      <c r="R86" s="83"/>
      <c r="S86" s="83"/>
      <c r="T86" s="256"/>
      <c r="U86" s="84"/>
    </row>
    <row r="87" spans="1:21" x14ac:dyDescent="0.25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322"/>
      <c r="O87" s="83"/>
      <c r="P87" s="83"/>
      <c r="Q87" s="83"/>
      <c r="R87" s="83"/>
      <c r="S87" s="83"/>
      <c r="T87" s="256"/>
      <c r="U87" s="84"/>
    </row>
    <row r="88" spans="1:21" x14ac:dyDescent="0.25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322"/>
      <c r="O88" s="83"/>
      <c r="P88" s="83"/>
      <c r="Q88" s="83"/>
      <c r="R88" s="83"/>
      <c r="S88" s="83"/>
      <c r="T88" s="256"/>
      <c r="U88" s="84"/>
    </row>
    <row r="89" spans="1:21" x14ac:dyDescent="0.25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322"/>
      <c r="O89" s="83"/>
      <c r="P89" s="83"/>
      <c r="Q89" s="83"/>
      <c r="R89" s="83"/>
      <c r="S89" s="83"/>
      <c r="T89" s="256"/>
      <c r="U89" s="84"/>
    </row>
    <row r="90" spans="1:21" x14ac:dyDescent="0.25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322"/>
      <c r="O90" s="83"/>
      <c r="P90" s="83"/>
      <c r="Q90" s="83"/>
      <c r="R90" s="83"/>
      <c r="S90" s="83"/>
      <c r="T90" s="256"/>
      <c r="U90" s="84"/>
    </row>
    <row r="91" spans="1:21" x14ac:dyDescent="0.25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322"/>
      <c r="O91" s="83"/>
      <c r="P91" s="83"/>
      <c r="Q91" s="83"/>
      <c r="R91" s="83"/>
      <c r="S91" s="83"/>
      <c r="T91" s="256"/>
      <c r="U91" s="84"/>
    </row>
    <row r="92" spans="1:21" x14ac:dyDescent="0.25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322"/>
      <c r="O92" s="83"/>
      <c r="P92" s="83"/>
      <c r="Q92" s="83"/>
      <c r="R92" s="83"/>
      <c r="S92" s="83"/>
      <c r="T92" s="256"/>
      <c r="U92" s="84"/>
    </row>
    <row r="93" spans="1:21" x14ac:dyDescent="0.25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322"/>
      <c r="O93" s="83"/>
      <c r="P93" s="83"/>
      <c r="Q93" s="83"/>
      <c r="R93" s="83"/>
      <c r="S93" s="83"/>
      <c r="T93" s="256"/>
      <c r="U93" s="84"/>
    </row>
    <row r="94" spans="1:21" x14ac:dyDescent="0.25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322"/>
      <c r="O94" s="83"/>
      <c r="P94" s="83"/>
      <c r="Q94" s="83"/>
      <c r="R94" s="83"/>
      <c r="S94" s="83"/>
      <c r="T94" s="256"/>
      <c r="U94" s="84"/>
    </row>
    <row r="95" spans="1:21" x14ac:dyDescent="0.25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322"/>
      <c r="O95" s="83"/>
      <c r="P95" s="83"/>
      <c r="Q95" s="83"/>
      <c r="R95" s="83"/>
      <c r="S95" s="83"/>
      <c r="T95" s="256"/>
      <c r="U95" s="84"/>
    </row>
    <row r="96" spans="1:21" x14ac:dyDescent="0.25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322"/>
      <c r="O96" s="83"/>
      <c r="P96" s="83"/>
      <c r="Q96" s="83"/>
      <c r="R96" s="83"/>
      <c r="S96" s="83"/>
      <c r="T96" s="256"/>
      <c r="U96" s="84"/>
    </row>
    <row r="97" spans="1:21" x14ac:dyDescent="0.25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322"/>
      <c r="O97" s="83"/>
      <c r="P97" s="83"/>
      <c r="Q97" s="83"/>
      <c r="R97" s="83"/>
      <c r="S97" s="83"/>
      <c r="T97" s="256"/>
      <c r="U97" s="84"/>
    </row>
    <row r="98" spans="1:21" x14ac:dyDescent="0.25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322"/>
      <c r="O98" s="83"/>
      <c r="P98" s="83"/>
      <c r="Q98" s="83"/>
      <c r="R98" s="83"/>
      <c r="S98" s="83"/>
      <c r="T98" s="256"/>
      <c r="U98" s="84"/>
    </row>
    <row r="99" spans="1:21" x14ac:dyDescent="0.25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322"/>
      <c r="O99" s="83"/>
      <c r="P99" s="83"/>
      <c r="Q99" s="83"/>
      <c r="R99" s="83"/>
      <c r="S99" s="83"/>
      <c r="T99" s="256"/>
      <c r="U99" s="84"/>
    </row>
    <row r="100" spans="1:21" x14ac:dyDescent="0.25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322"/>
      <c r="O100" s="83"/>
      <c r="P100" s="83"/>
      <c r="Q100" s="83"/>
      <c r="R100" s="83"/>
      <c r="S100" s="83"/>
      <c r="T100" s="256"/>
      <c r="U100" s="84"/>
    </row>
    <row r="101" spans="1:21" x14ac:dyDescent="0.25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322"/>
      <c r="O101" s="83"/>
      <c r="P101" s="83"/>
      <c r="Q101" s="83"/>
      <c r="R101" s="83"/>
      <c r="S101" s="83"/>
      <c r="T101" s="256"/>
      <c r="U101" s="84"/>
    </row>
    <row r="102" spans="1:21" x14ac:dyDescent="0.25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322"/>
      <c r="O102" s="83"/>
      <c r="P102" s="83"/>
      <c r="Q102" s="83"/>
      <c r="R102" s="83"/>
      <c r="S102" s="83"/>
      <c r="T102" s="256"/>
      <c r="U102" s="84"/>
    </row>
    <row r="103" spans="1:21" x14ac:dyDescent="0.25">
      <c r="A103" s="83"/>
      <c r="B103" s="83"/>
      <c r="C103" s="106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106"/>
      <c r="O103" s="83"/>
      <c r="P103" s="83"/>
      <c r="Q103" s="83"/>
      <c r="R103" s="83"/>
      <c r="S103" s="83"/>
      <c r="T103" s="106"/>
      <c r="U103" s="381"/>
    </row>
    <row r="104" spans="1:21" x14ac:dyDescent="0.25">
      <c r="A104" s="83"/>
      <c r="B104" s="83"/>
      <c r="C104" s="106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106"/>
      <c r="O104" s="83"/>
      <c r="P104" s="83"/>
      <c r="Q104" s="83"/>
      <c r="R104" s="83"/>
      <c r="S104" s="83"/>
      <c r="T104" s="106"/>
      <c r="U104" s="381"/>
    </row>
    <row r="105" spans="1:21" x14ac:dyDescent="0.25">
      <c r="A105" s="106"/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1" x14ac:dyDescent="0.25">
      <c r="A106" s="106"/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</row>
    <row r="107" spans="1:21" x14ac:dyDescent="0.2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</row>
    <row r="108" spans="1:21" x14ac:dyDescent="0.2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</row>
    <row r="109" spans="1:21" x14ac:dyDescent="0.2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</row>
    <row r="110" spans="1:21" x14ac:dyDescent="0.2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</row>
    <row r="111" spans="1:21" x14ac:dyDescent="0.2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</row>
    <row r="112" spans="1:21" x14ac:dyDescent="0.2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</row>
    <row r="113" spans="1:21" x14ac:dyDescent="0.2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</row>
    <row r="114" spans="1:21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</row>
    <row r="115" spans="1:21" x14ac:dyDescent="0.2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</row>
    <row r="116" spans="1:2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</row>
    <row r="117" spans="1:21" x14ac:dyDescent="0.2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</row>
    <row r="118" spans="1:21" x14ac:dyDescent="0.2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</row>
    <row r="119" spans="1:21" x14ac:dyDescent="0.2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</row>
    <row r="120" spans="1:21" x14ac:dyDescent="0.2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</row>
    <row r="121" spans="1:21" x14ac:dyDescent="0.2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</row>
    <row r="122" spans="1:21" x14ac:dyDescent="0.2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</row>
    <row r="123" spans="1:21" x14ac:dyDescent="0.2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</row>
    <row r="124" spans="1:21" x14ac:dyDescent="0.2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</row>
    <row r="125" spans="1:21" x14ac:dyDescent="0.2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</row>
    <row r="126" spans="1:21" x14ac:dyDescent="0.2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</row>
    <row r="127" spans="1:21" x14ac:dyDescent="0.2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</row>
    <row r="128" spans="1:2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</row>
    <row r="129" spans="1:2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</row>
    <row r="130" spans="1:21" x14ac:dyDescent="0.2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</row>
    <row r="131" spans="1:2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</row>
    <row r="132" spans="1:21" x14ac:dyDescent="0.2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</row>
    <row r="133" spans="1:21" x14ac:dyDescent="0.2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</row>
    <row r="134" spans="1:21" x14ac:dyDescent="0.2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</row>
    <row r="135" spans="1:21" x14ac:dyDescent="0.2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</row>
    <row r="136" spans="1:21" x14ac:dyDescent="0.2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</row>
    <row r="137" spans="1:21" x14ac:dyDescent="0.2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</row>
    <row r="138" spans="1:21" x14ac:dyDescent="0.2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</row>
    <row r="139" spans="1:21" x14ac:dyDescent="0.2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</row>
    <row r="140" spans="1:21" x14ac:dyDescent="0.2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</row>
    <row r="141" spans="1:21" x14ac:dyDescent="0.2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</row>
    <row r="142" spans="1:21" x14ac:dyDescent="0.2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</row>
    <row r="143" spans="1:21" x14ac:dyDescent="0.2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</row>
    <row r="144" spans="1:21" x14ac:dyDescent="0.2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</row>
    <row r="145" spans="1:21" x14ac:dyDescent="0.2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</row>
    <row r="146" spans="1:21" x14ac:dyDescent="0.2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</row>
    <row r="147" spans="1:21" x14ac:dyDescent="0.2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</row>
    <row r="148" spans="1:21" x14ac:dyDescent="0.2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</row>
    <row r="149" spans="1:21" x14ac:dyDescent="0.2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</row>
    <row r="150" spans="1:21" x14ac:dyDescent="0.2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</row>
    <row r="151" spans="1:21" x14ac:dyDescent="0.2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</row>
    <row r="152" spans="1:21" x14ac:dyDescent="0.2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</row>
    <row r="153" spans="1:21" x14ac:dyDescent="0.2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</row>
  </sheetData>
  <mergeCells count="11">
    <mergeCell ref="P1:P2"/>
    <mergeCell ref="Q1:Q2"/>
    <mergeCell ref="R1:R2"/>
    <mergeCell ref="S1:S2"/>
    <mergeCell ref="U1:U2"/>
    <mergeCell ref="A1:A2"/>
    <mergeCell ref="B1:B2"/>
    <mergeCell ref="C1:C2"/>
    <mergeCell ref="D1:H1"/>
    <mergeCell ref="I1:M1"/>
    <mergeCell ref="O1:O2"/>
  </mergeCells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3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28515625" customWidth="1"/>
    <col min="20" max="20" width="3.7109375" customWidth="1"/>
    <col min="21" max="21" width="17.28515625" customWidth="1"/>
  </cols>
  <sheetData>
    <row r="1" spans="1:2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180</v>
      </c>
      <c r="C3" s="64"/>
      <c r="D3" s="12">
        <v>10</v>
      </c>
      <c r="E3" s="65">
        <f t="shared" ref="E3:E66" si="0">ROUND((D3/2)/5,0)*5</f>
        <v>5</v>
      </c>
      <c r="F3" s="65">
        <f t="shared" ref="F3:F66" si="1">ROUND((E3/3)/5,0)*5</f>
        <v>0</v>
      </c>
      <c r="G3" s="65">
        <f t="shared" ref="G3:G66" si="2">ROUND((F3/4)/5,0)*5</f>
        <v>0</v>
      </c>
      <c r="H3" s="39">
        <f t="shared" ref="H3:H66" si="3">ROUND((G3/5)/5,0)*5</f>
        <v>0</v>
      </c>
      <c r="I3" s="12">
        <f t="shared" ref="I3:M66" si="4">ROUNDUP(D3*1.9,0)</f>
        <v>19</v>
      </c>
      <c r="J3" s="65">
        <f t="shared" si="4"/>
        <v>10</v>
      </c>
      <c r="K3" s="65">
        <f t="shared" si="4"/>
        <v>0</v>
      </c>
      <c r="L3" s="65">
        <f t="shared" si="4"/>
        <v>0</v>
      </c>
      <c r="M3" s="39">
        <f t="shared" si="4"/>
        <v>0</v>
      </c>
      <c r="N3" s="22"/>
      <c r="O3" s="66">
        <f t="shared" ref="O3:O66" si="5">IF((B3-I3)-I3&lt;=0,0,(B3-I3)-I3)</f>
        <v>142</v>
      </c>
      <c r="P3" s="66">
        <f t="shared" ref="P3:P66" si="6">IF((B3-I3-J3)-J3&lt;=O3,0,IF((B3-I3-J3)-J3&lt;=0,0,(B3-I3-J3)-J3))</f>
        <v>0</v>
      </c>
      <c r="Q3" s="66">
        <f t="shared" ref="Q3:Q66" si="7">IF((B3-I3-J3-K3)-K3&lt;=0,0,(B3-I3-J3-K3)-K3)</f>
        <v>151</v>
      </c>
      <c r="R3" s="66">
        <f t="shared" ref="R3:R66" si="8">IF((B3-I3-J3-K3-L3)-L3&lt;=0,0,(B3-I3-J3-K3-L3)-L3)</f>
        <v>151</v>
      </c>
      <c r="S3" s="66">
        <f t="shared" ref="S3:S66" si="9">IF(H3=0,IF((B3-I3-J3-K3-L3-M3)-M3&lt;=0,0,(B3-I3-J3-K3-L3-M3)-M3),IF((B3-I3-J3-K3-L3-M3)-M3&lt;=0,"-",(B3-I3-J3-K3-L3-M3)-M3+M3))</f>
        <v>151</v>
      </c>
      <c r="T3" s="382"/>
      <c r="U3" s="67">
        <f>IF(B3=C3,0,IF(S3&lt;&gt;"-",(S3)/Přehled!$A$1,0))</f>
        <v>0.35952380952380952</v>
      </c>
    </row>
    <row r="4" spans="1:21" x14ac:dyDescent="0.25">
      <c r="A4" s="68">
        <v>2</v>
      </c>
      <c r="B4" s="69">
        <v>270</v>
      </c>
      <c r="C4" s="70"/>
      <c r="D4" s="11">
        <v>20</v>
      </c>
      <c r="E4" s="6">
        <f t="shared" si="0"/>
        <v>10</v>
      </c>
      <c r="F4" s="6">
        <f t="shared" si="1"/>
        <v>5</v>
      </c>
      <c r="G4" s="6">
        <f t="shared" si="2"/>
        <v>0</v>
      </c>
      <c r="H4" s="31">
        <f t="shared" si="3"/>
        <v>0</v>
      </c>
      <c r="I4" s="11">
        <f t="shared" si="4"/>
        <v>38</v>
      </c>
      <c r="J4" s="6">
        <f t="shared" si="4"/>
        <v>19</v>
      </c>
      <c r="K4" s="6">
        <f t="shared" si="4"/>
        <v>10</v>
      </c>
      <c r="L4" s="6">
        <f t="shared" si="4"/>
        <v>0</v>
      </c>
      <c r="M4" s="31">
        <f t="shared" si="4"/>
        <v>0</v>
      </c>
      <c r="N4" s="22"/>
      <c r="O4" s="66">
        <f t="shared" si="5"/>
        <v>194</v>
      </c>
      <c r="P4" s="66">
        <f t="shared" si="6"/>
        <v>0</v>
      </c>
      <c r="Q4" s="66">
        <f t="shared" si="7"/>
        <v>193</v>
      </c>
      <c r="R4" s="66">
        <f t="shared" si="8"/>
        <v>203</v>
      </c>
      <c r="S4" s="66">
        <f t="shared" si="9"/>
        <v>203</v>
      </c>
      <c r="T4" s="382"/>
      <c r="U4" s="67">
        <f>IF(B4=C4,0,IF(S4&lt;&gt;"-",(S4)/Přehled!$A$1,0))</f>
        <v>0.48333333333333334</v>
      </c>
    </row>
    <row r="5" spans="1:21" x14ac:dyDescent="0.25">
      <c r="A5" s="68">
        <v>3</v>
      </c>
      <c r="B5" s="69">
        <v>510</v>
      </c>
      <c r="C5" s="70"/>
      <c r="D5" s="11">
        <v>30</v>
      </c>
      <c r="E5" s="6">
        <f t="shared" si="0"/>
        <v>15</v>
      </c>
      <c r="F5" s="6">
        <f t="shared" si="1"/>
        <v>5</v>
      </c>
      <c r="G5" s="6">
        <f t="shared" si="2"/>
        <v>0</v>
      </c>
      <c r="H5" s="31">
        <f t="shared" si="3"/>
        <v>0</v>
      </c>
      <c r="I5" s="11">
        <f t="shared" si="4"/>
        <v>57</v>
      </c>
      <c r="J5" s="6">
        <f t="shared" si="4"/>
        <v>29</v>
      </c>
      <c r="K5" s="6">
        <f t="shared" si="4"/>
        <v>10</v>
      </c>
      <c r="L5" s="6">
        <f t="shared" si="4"/>
        <v>0</v>
      </c>
      <c r="M5" s="31">
        <f t="shared" si="4"/>
        <v>0</v>
      </c>
      <c r="N5" s="22"/>
      <c r="O5" s="66">
        <f t="shared" si="5"/>
        <v>396</v>
      </c>
      <c r="P5" s="66">
        <f t="shared" si="6"/>
        <v>0</v>
      </c>
      <c r="Q5" s="66">
        <f t="shared" si="7"/>
        <v>404</v>
      </c>
      <c r="R5" s="66">
        <f t="shared" si="8"/>
        <v>414</v>
      </c>
      <c r="S5" s="66">
        <f t="shared" si="9"/>
        <v>414</v>
      </c>
      <c r="T5" s="382"/>
      <c r="U5" s="67">
        <f>IF(B5=C5,0,IF(S5&lt;&gt;"-",(S5)/Přehled!$A$1,0))</f>
        <v>0.98571428571428577</v>
      </c>
    </row>
    <row r="6" spans="1:21" x14ac:dyDescent="0.25">
      <c r="A6" s="68">
        <v>4</v>
      </c>
      <c r="B6" s="69">
        <v>780</v>
      </c>
      <c r="C6" s="70"/>
      <c r="D6" s="11">
        <v>45</v>
      </c>
      <c r="E6" s="6">
        <f t="shared" si="0"/>
        <v>25</v>
      </c>
      <c r="F6" s="6">
        <f t="shared" si="1"/>
        <v>10</v>
      </c>
      <c r="G6" s="6">
        <f t="shared" si="2"/>
        <v>5</v>
      </c>
      <c r="H6" s="31">
        <f t="shared" si="3"/>
        <v>0</v>
      </c>
      <c r="I6" s="11">
        <f t="shared" si="4"/>
        <v>86</v>
      </c>
      <c r="J6" s="6">
        <f t="shared" si="4"/>
        <v>48</v>
      </c>
      <c r="K6" s="6">
        <f t="shared" si="4"/>
        <v>19</v>
      </c>
      <c r="L6" s="6">
        <f t="shared" si="4"/>
        <v>10</v>
      </c>
      <c r="M6" s="31">
        <f t="shared" si="4"/>
        <v>0</v>
      </c>
      <c r="N6" s="22"/>
      <c r="O6" s="66">
        <f t="shared" si="5"/>
        <v>608</v>
      </c>
      <c r="P6" s="66">
        <f t="shared" si="6"/>
        <v>0</v>
      </c>
      <c r="Q6" s="66">
        <f t="shared" si="7"/>
        <v>608</v>
      </c>
      <c r="R6" s="66">
        <f t="shared" si="8"/>
        <v>607</v>
      </c>
      <c r="S6" s="66">
        <f t="shared" si="9"/>
        <v>617</v>
      </c>
      <c r="T6" s="22"/>
      <c r="U6" s="67">
        <f>IF(B6=C6,0,IF(S6&lt;&gt;"-",(S6)/Přehled!$A$1,0))</f>
        <v>1.4690476190476192</v>
      </c>
    </row>
    <row r="7" spans="1:21" x14ac:dyDescent="0.25">
      <c r="A7" s="68">
        <v>5</v>
      </c>
      <c r="B7" s="69">
        <v>1030</v>
      </c>
      <c r="C7" s="70"/>
      <c r="D7" s="11">
        <v>60</v>
      </c>
      <c r="E7" s="6">
        <f t="shared" si="0"/>
        <v>30</v>
      </c>
      <c r="F7" s="6">
        <f t="shared" si="1"/>
        <v>10</v>
      </c>
      <c r="G7" s="6">
        <f t="shared" si="2"/>
        <v>5</v>
      </c>
      <c r="H7" s="31">
        <f t="shared" si="3"/>
        <v>0</v>
      </c>
      <c r="I7" s="11">
        <f t="shared" si="4"/>
        <v>114</v>
      </c>
      <c r="J7" s="6">
        <f t="shared" si="4"/>
        <v>57</v>
      </c>
      <c r="K7" s="6">
        <f t="shared" si="4"/>
        <v>19</v>
      </c>
      <c r="L7" s="6">
        <f t="shared" si="4"/>
        <v>10</v>
      </c>
      <c r="M7" s="31">
        <f t="shared" si="4"/>
        <v>0</v>
      </c>
      <c r="N7" s="22"/>
      <c r="O7" s="66">
        <f t="shared" si="5"/>
        <v>802</v>
      </c>
      <c r="P7" s="66">
        <f t="shared" si="6"/>
        <v>0</v>
      </c>
      <c r="Q7" s="66">
        <f t="shared" si="7"/>
        <v>821</v>
      </c>
      <c r="R7" s="66">
        <f t="shared" si="8"/>
        <v>820</v>
      </c>
      <c r="S7" s="66">
        <f t="shared" si="9"/>
        <v>830</v>
      </c>
      <c r="T7" s="22"/>
      <c r="U7" s="67">
        <f>IF(B7=C7,0,IF(S7&lt;&gt;"-",(S7)/Přehled!$A$1,0))</f>
        <v>1.9761904761904763</v>
      </c>
    </row>
    <row r="8" spans="1:21" x14ac:dyDescent="0.25">
      <c r="A8" s="68">
        <v>6</v>
      </c>
      <c r="B8" s="69">
        <v>1300</v>
      </c>
      <c r="C8" s="70"/>
      <c r="D8" s="11">
        <v>75</v>
      </c>
      <c r="E8" s="6">
        <f t="shared" si="0"/>
        <v>40</v>
      </c>
      <c r="F8" s="6">
        <f t="shared" si="1"/>
        <v>15</v>
      </c>
      <c r="G8" s="6">
        <f t="shared" si="2"/>
        <v>5</v>
      </c>
      <c r="H8" s="31">
        <f t="shared" si="3"/>
        <v>0</v>
      </c>
      <c r="I8" s="11">
        <f t="shared" si="4"/>
        <v>143</v>
      </c>
      <c r="J8" s="6">
        <f t="shared" si="4"/>
        <v>76</v>
      </c>
      <c r="K8" s="6">
        <f t="shared" si="4"/>
        <v>29</v>
      </c>
      <c r="L8" s="6">
        <f t="shared" si="4"/>
        <v>10</v>
      </c>
      <c r="M8" s="31">
        <f t="shared" si="4"/>
        <v>0</v>
      </c>
      <c r="N8" s="22"/>
      <c r="O8" s="66">
        <f t="shared" si="5"/>
        <v>1014</v>
      </c>
      <c r="P8" s="66">
        <f t="shared" si="6"/>
        <v>0</v>
      </c>
      <c r="Q8" s="66">
        <f t="shared" si="7"/>
        <v>1023</v>
      </c>
      <c r="R8" s="66">
        <f t="shared" si="8"/>
        <v>1032</v>
      </c>
      <c r="S8" s="66">
        <f t="shared" si="9"/>
        <v>1042</v>
      </c>
      <c r="T8" s="22"/>
      <c r="U8" s="67">
        <f>IF(B8=C8,0,IF(S8&lt;&gt;"-",(S8)/Přehled!$A$1,0))</f>
        <v>2.480952380952381</v>
      </c>
    </row>
    <row r="9" spans="1:21" x14ac:dyDescent="0.25">
      <c r="A9" s="68">
        <v>7</v>
      </c>
      <c r="B9" s="69">
        <v>1610</v>
      </c>
      <c r="C9" s="70"/>
      <c r="D9" s="11">
        <v>95</v>
      </c>
      <c r="E9" s="6">
        <f t="shared" si="0"/>
        <v>50</v>
      </c>
      <c r="F9" s="6">
        <f t="shared" si="1"/>
        <v>15</v>
      </c>
      <c r="G9" s="6">
        <f t="shared" si="2"/>
        <v>5</v>
      </c>
      <c r="H9" s="31">
        <f t="shared" si="3"/>
        <v>0</v>
      </c>
      <c r="I9" s="11">
        <f t="shared" si="4"/>
        <v>181</v>
      </c>
      <c r="J9" s="6">
        <f t="shared" si="4"/>
        <v>95</v>
      </c>
      <c r="K9" s="6">
        <f t="shared" si="4"/>
        <v>29</v>
      </c>
      <c r="L9" s="6">
        <f t="shared" si="4"/>
        <v>10</v>
      </c>
      <c r="M9" s="31">
        <f t="shared" si="4"/>
        <v>0</v>
      </c>
      <c r="N9" s="22"/>
      <c r="O9" s="66">
        <f t="shared" si="5"/>
        <v>1248</v>
      </c>
      <c r="P9" s="66">
        <f t="shared" si="6"/>
        <v>0</v>
      </c>
      <c r="Q9" s="66">
        <f t="shared" si="7"/>
        <v>1276</v>
      </c>
      <c r="R9" s="66">
        <f t="shared" si="8"/>
        <v>1285</v>
      </c>
      <c r="S9" s="66">
        <f t="shared" si="9"/>
        <v>1295</v>
      </c>
      <c r="T9" s="22"/>
      <c r="U9" s="67">
        <f>IF(B9=C9,0,IF(S9&lt;&gt;"-",(S9)/Přehled!$A$1,0))</f>
        <v>3.0833333333333335</v>
      </c>
    </row>
    <row r="10" spans="1:21" x14ac:dyDescent="0.25">
      <c r="A10" s="68">
        <v>8</v>
      </c>
      <c r="B10" s="69">
        <v>1900</v>
      </c>
      <c r="C10" s="70"/>
      <c r="D10" s="11">
        <v>110</v>
      </c>
      <c r="E10" s="6">
        <f t="shared" si="0"/>
        <v>55</v>
      </c>
      <c r="F10" s="6">
        <f t="shared" si="1"/>
        <v>20</v>
      </c>
      <c r="G10" s="6">
        <f t="shared" si="2"/>
        <v>5</v>
      </c>
      <c r="H10" s="31">
        <f t="shared" si="3"/>
        <v>0</v>
      </c>
      <c r="I10" s="11">
        <f t="shared" si="4"/>
        <v>209</v>
      </c>
      <c r="J10" s="6">
        <f t="shared" si="4"/>
        <v>105</v>
      </c>
      <c r="K10" s="6">
        <f t="shared" si="4"/>
        <v>38</v>
      </c>
      <c r="L10" s="6">
        <f t="shared" si="4"/>
        <v>10</v>
      </c>
      <c r="M10" s="31">
        <f t="shared" si="4"/>
        <v>0</v>
      </c>
      <c r="N10" s="22"/>
      <c r="O10" s="66">
        <f t="shared" si="5"/>
        <v>1482</v>
      </c>
      <c r="P10" s="66">
        <f t="shared" si="6"/>
        <v>0</v>
      </c>
      <c r="Q10" s="66">
        <f t="shared" si="7"/>
        <v>1510</v>
      </c>
      <c r="R10" s="66">
        <f t="shared" si="8"/>
        <v>1528</v>
      </c>
      <c r="S10" s="66">
        <f t="shared" si="9"/>
        <v>1538</v>
      </c>
      <c r="T10" s="22"/>
      <c r="U10" s="67">
        <f>IF(B10=C10,0,IF(S10&lt;&gt;"-",(S10)/Přehled!$A$1,0))</f>
        <v>3.6619047619047618</v>
      </c>
    </row>
    <row r="11" spans="1:21" x14ac:dyDescent="0.25">
      <c r="A11" s="68">
        <v>9</v>
      </c>
      <c r="B11" s="69">
        <v>2230</v>
      </c>
      <c r="C11" s="70"/>
      <c r="D11" s="11">
        <v>130</v>
      </c>
      <c r="E11" s="6">
        <f t="shared" si="0"/>
        <v>65</v>
      </c>
      <c r="F11" s="6">
        <f t="shared" si="1"/>
        <v>20</v>
      </c>
      <c r="G11" s="6">
        <f t="shared" si="2"/>
        <v>5</v>
      </c>
      <c r="H11" s="31">
        <f t="shared" si="3"/>
        <v>0</v>
      </c>
      <c r="I11" s="11">
        <f t="shared" si="4"/>
        <v>247</v>
      </c>
      <c r="J11" s="6">
        <f t="shared" si="4"/>
        <v>124</v>
      </c>
      <c r="K11" s="6">
        <f t="shared" si="4"/>
        <v>38</v>
      </c>
      <c r="L11" s="6">
        <f t="shared" si="4"/>
        <v>10</v>
      </c>
      <c r="M11" s="31">
        <f t="shared" si="4"/>
        <v>0</v>
      </c>
      <c r="N11" s="22"/>
      <c r="O11" s="154">
        <f t="shared" si="5"/>
        <v>1736</v>
      </c>
      <c r="P11" s="154">
        <f t="shared" si="6"/>
        <v>0</v>
      </c>
      <c r="Q11" s="154">
        <f t="shared" si="7"/>
        <v>1783</v>
      </c>
      <c r="R11" s="154">
        <f t="shared" si="8"/>
        <v>1801</v>
      </c>
      <c r="S11" s="154">
        <f t="shared" si="9"/>
        <v>1811</v>
      </c>
      <c r="T11" s="22"/>
      <c r="U11" s="67">
        <f>IF(B11=C11,0,IF(S11&lt;&gt;"-",(S11)/Přehled!$A$1,0))</f>
        <v>4.3119047619047617</v>
      </c>
    </row>
    <row r="12" spans="1:21" x14ac:dyDescent="0.25">
      <c r="A12" s="68">
        <v>10</v>
      </c>
      <c r="B12" s="69">
        <v>2520</v>
      </c>
      <c r="C12" s="70"/>
      <c r="D12" s="11">
        <v>145</v>
      </c>
      <c r="E12" s="6">
        <f t="shared" si="0"/>
        <v>75</v>
      </c>
      <c r="F12" s="6">
        <f t="shared" si="1"/>
        <v>25</v>
      </c>
      <c r="G12" s="6">
        <f t="shared" si="2"/>
        <v>5</v>
      </c>
      <c r="H12" s="31">
        <f t="shared" si="3"/>
        <v>0</v>
      </c>
      <c r="I12" s="11">
        <f t="shared" si="4"/>
        <v>276</v>
      </c>
      <c r="J12" s="6">
        <f t="shared" si="4"/>
        <v>143</v>
      </c>
      <c r="K12" s="6">
        <f t="shared" si="4"/>
        <v>48</v>
      </c>
      <c r="L12" s="6">
        <f t="shared" si="4"/>
        <v>10</v>
      </c>
      <c r="M12" s="31">
        <f t="shared" si="4"/>
        <v>0</v>
      </c>
      <c r="N12" s="22"/>
      <c r="O12" s="154">
        <f t="shared" si="5"/>
        <v>1968</v>
      </c>
      <c r="P12" s="154">
        <f t="shared" si="6"/>
        <v>0</v>
      </c>
      <c r="Q12" s="154">
        <f t="shared" si="7"/>
        <v>2005</v>
      </c>
      <c r="R12" s="154">
        <f t="shared" si="8"/>
        <v>2033</v>
      </c>
      <c r="S12" s="154">
        <f t="shared" si="9"/>
        <v>2043</v>
      </c>
      <c r="T12" s="73"/>
      <c r="U12" s="67">
        <f>IF(B12=C12,0,IF(S12&lt;&gt;"-",(S12)/Přehled!$A$1,0))</f>
        <v>4.8642857142857139</v>
      </c>
    </row>
    <row r="13" spans="1:21" x14ac:dyDescent="0.25">
      <c r="A13" s="121">
        <v>11</v>
      </c>
      <c r="B13" s="122">
        <v>2583</v>
      </c>
      <c r="C13" s="123"/>
      <c r="D13" s="76">
        <v>165</v>
      </c>
      <c r="E13" s="79">
        <f t="shared" si="0"/>
        <v>85</v>
      </c>
      <c r="F13" s="79">
        <f t="shared" si="1"/>
        <v>30</v>
      </c>
      <c r="G13" s="79">
        <f t="shared" si="2"/>
        <v>10</v>
      </c>
      <c r="H13" s="77">
        <f t="shared" si="3"/>
        <v>0</v>
      </c>
      <c r="I13" s="76">
        <f t="shared" si="4"/>
        <v>314</v>
      </c>
      <c r="J13" s="79">
        <f t="shared" si="4"/>
        <v>162</v>
      </c>
      <c r="K13" s="79">
        <f t="shared" si="4"/>
        <v>57</v>
      </c>
      <c r="L13" s="79">
        <f t="shared" si="4"/>
        <v>19</v>
      </c>
      <c r="M13" s="77">
        <f t="shared" si="4"/>
        <v>0</v>
      </c>
      <c r="N13" s="22"/>
      <c r="O13" s="154">
        <f t="shared" si="5"/>
        <v>1955</v>
      </c>
      <c r="P13" s="154">
        <f t="shared" si="6"/>
        <v>0</v>
      </c>
      <c r="Q13" s="154">
        <f t="shared" si="7"/>
        <v>1993</v>
      </c>
      <c r="R13" s="154">
        <f t="shared" si="8"/>
        <v>2012</v>
      </c>
      <c r="S13" s="154">
        <f t="shared" si="9"/>
        <v>2031</v>
      </c>
      <c r="T13" s="73"/>
      <c r="U13" s="67">
        <f>IF(B13=C13,0,IF(S13&lt;&gt;"-",(S13)/Přehled!$A$1,0))</f>
        <v>4.8357142857142854</v>
      </c>
    </row>
    <row r="14" spans="1:21" x14ac:dyDescent="0.25">
      <c r="A14" s="68">
        <v>12</v>
      </c>
      <c r="B14" s="69">
        <v>2648</v>
      </c>
      <c r="C14" s="70"/>
      <c r="D14" s="11">
        <v>185</v>
      </c>
      <c r="E14" s="6">
        <f t="shared" si="0"/>
        <v>95</v>
      </c>
      <c r="F14" s="6">
        <f t="shared" si="1"/>
        <v>30</v>
      </c>
      <c r="G14" s="6">
        <f t="shared" si="2"/>
        <v>10</v>
      </c>
      <c r="H14" s="31">
        <f t="shared" si="3"/>
        <v>0</v>
      </c>
      <c r="I14" s="11">
        <f t="shared" si="4"/>
        <v>352</v>
      </c>
      <c r="J14" s="6">
        <f t="shared" si="4"/>
        <v>181</v>
      </c>
      <c r="K14" s="6">
        <f t="shared" si="4"/>
        <v>57</v>
      </c>
      <c r="L14" s="6">
        <f t="shared" si="4"/>
        <v>19</v>
      </c>
      <c r="M14" s="31">
        <f t="shared" si="4"/>
        <v>0</v>
      </c>
      <c r="N14" s="22"/>
      <c r="O14" s="154">
        <f t="shared" si="5"/>
        <v>1944</v>
      </c>
      <c r="P14" s="154">
        <f t="shared" si="6"/>
        <v>0</v>
      </c>
      <c r="Q14" s="154">
        <f t="shared" si="7"/>
        <v>2001</v>
      </c>
      <c r="R14" s="154">
        <f t="shared" si="8"/>
        <v>2020</v>
      </c>
      <c r="S14" s="154">
        <f t="shared" si="9"/>
        <v>2039</v>
      </c>
      <c r="T14" s="73"/>
      <c r="U14" s="67">
        <f>IF(B14=C14,0,IF(S14&lt;&gt;"-",(S14)/Přehled!$A$1,0))</f>
        <v>4.8547619047619044</v>
      </c>
    </row>
    <row r="15" spans="1:21" x14ac:dyDescent="0.25">
      <c r="A15" s="68">
        <v>13</v>
      </c>
      <c r="B15" s="11">
        <v>2714</v>
      </c>
      <c r="C15" s="31"/>
      <c r="D15" s="11">
        <v>205</v>
      </c>
      <c r="E15" s="6">
        <f t="shared" si="0"/>
        <v>105</v>
      </c>
      <c r="F15" s="6">
        <f t="shared" si="1"/>
        <v>35</v>
      </c>
      <c r="G15" s="6">
        <f t="shared" si="2"/>
        <v>10</v>
      </c>
      <c r="H15" s="31">
        <f t="shared" si="3"/>
        <v>0</v>
      </c>
      <c r="I15" s="11">
        <f t="shared" si="4"/>
        <v>390</v>
      </c>
      <c r="J15" s="6">
        <f t="shared" si="4"/>
        <v>200</v>
      </c>
      <c r="K15" s="6">
        <f t="shared" si="4"/>
        <v>67</v>
      </c>
      <c r="L15" s="6">
        <f t="shared" si="4"/>
        <v>19</v>
      </c>
      <c r="M15" s="31">
        <f t="shared" si="4"/>
        <v>0</v>
      </c>
      <c r="N15" s="36"/>
      <c r="O15" s="72">
        <f t="shared" si="5"/>
        <v>1934</v>
      </c>
      <c r="P15" s="72">
        <f t="shared" si="6"/>
        <v>0</v>
      </c>
      <c r="Q15" s="72">
        <f t="shared" si="7"/>
        <v>1990</v>
      </c>
      <c r="R15" s="72">
        <f t="shared" si="8"/>
        <v>2019</v>
      </c>
      <c r="S15" s="72">
        <f t="shared" si="9"/>
        <v>2038</v>
      </c>
      <c r="T15" s="73"/>
      <c r="U15" s="67">
        <f>IF(B15=C15,0,IF(S15&lt;&gt;"-",(S15)/Přehled!$A$1,0))</f>
        <v>4.852380952380952</v>
      </c>
    </row>
    <row r="16" spans="1:21" x14ac:dyDescent="0.25">
      <c r="A16" s="68">
        <v>14</v>
      </c>
      <c r="B16" s="76">
        <v>2782</v>
      </c>
      <c r="C16" s="77"/>
      <c r="D16" s="78">
        <v>220</v>
      </c>
      <c r="E16" s="79">
        <f t="shared" si="0"/>
        <v>110</v>
      </c>
      <c r="F16" s="79">
        <f t="shared" si="1"/>
        <v>35</v>
      </c>
      <c r="G16" s="79">
        <f t="shared" si="2"/>
        <v>10</v>
      </c>
      <c r="H16" s="77">
        <f t="shared" si="3"/>
        <v>0</v>
      </c>
      <c r="I16" s="76">
        <f t="shared" si="4"/>
        <v>418</v>
      </c>
      <c r="J16" s="79">
        <f t="shared" si="4"/>
        <v>209</v>
      </c>
      <c r="K16" s="79">
        <f t="shared" si="4"/>
        <v>67</v>
      </c>
      <c r="L16" s="79">
        <f t="shared" si="4"/>
        <v>19</v>
      </c>
      <c r="M16" s="77">
        <f t="shared" si="4"/>
        <v>0</v>
      </c>
      <c r="N16" s="36"/>
      <c r="O16" s="72">
        <f t="shared" si="5"/>
        <v>1946</v>
      </c>
      <c r="P16" s="72">
        <f t="shared" si="6"/>
        <v>0</v>
      </c>
      <c r="Q16" s="72">
        <f t="shared" si="7"/>
        <v>2021</v>
      </c>
      <c r="R16" s="72">
        <f t="shared" si="8"/>
        <v>2050</v>
      </c>
      <c r="S16" s="72">
        <f t="shared" si="9"/>
        <v>2069</v>
      </c>
      <c r="T16" s="73"/>
      <c r="U16" s="67">
        <f>IF(B16=C16,0,IF(S16&lt;&gt;"-",(S16)/Přehled!$A$1,0))</f>
        <v>4.9261904761904765</v>
      </c>
    </row>
    <row r="17" spans="1:21" x14ac:dyDescent="0.25">
      <c r="A17" s="68">
        <v>15</v>
      </c>
      <c r="B17" s="11">
        <v>2852</v>
      </c>
      <c r="C17" s="31"/>
      <c r="D17" s="82">
        <v>240</v>
      </c>
      <c r="E17" s="6">
        <f t="shared" si="0"/>
        <v>120</v>
      </c>
      <c r="F17" s="6">
        <f t="shared" si="1"/>
        <v>40</v>
      </c>
      <c r="G17" s="6">
        <f t="shared" si="2"/>
        <v>10</v>
      </c>
      <c r="H17" s="31">
        <f t="shared" si="3"/>
        <v>0</v>
      </c>
      <c r="I17" s="11">
        <f t="shared" si="4"/>
        <v>456</v>
      </c>
      <c r="J17" s="6">
        <f t="shared" si="4"/>
        <v>228</v>
      </c>
      <c r="K17" s="6">
        <f t="shared" si="4"/>
        <v>76</v>
      </c>
      <c r="L17" s="6">
        <f t="shared" si="4"/>
        <v>19</v>
      </c>
      <c r="M17" s="31">
        <f t="shared" si="4"/>
        <v>0</v>
      </c>
      <c r="N17" s="36"/>
      <c r="O17" s="72">
        <f t="shared" si="5"/>
        <v>1940</v>
      </c>
      <c r="P17" s="72">
        <f t="shared" si="6"/>
        <v>0</v>
      </c>
      <c r="Q17" s="72">
        <f t="shared" si="7"/>
        <v>2016</v>
      </c>
      <c r="R17" s="72">
        <f t="shared" si="8"/>
        <v>2054</v>
      </c>
      <c r="S17" s="72">
        <f t="shared" si="9"/>
        <v>2073</v>
      </c>
      <c r="T17" s="73"/>
      <c r="U17" s="67">
        <f>IF(B17=C17,0,IF(S17&lt;&gt;"-",(S17)/Přehled!$A$1,0))</f>
        <v>4.9357142857142859</v>
      </c>
    </row>
    <row r="18" spans="1:21" x14ac:dyDescent="0.25">
      <c r="A18" s="68">
        <v>16</v>
      </c>
      <c r="B18" s="11">
        <v>2923</v>
      </c>
      <c r="C18" s="31"/>
      <c r="D18" s="82">
        <v>260</v>
      </c>
      <c r="E18" s="6">
        <f t="shared" si="0"/>
        <v>130</v>
      </c>
      <c r="F18" s="6">
        <f t="shared" si="1"/>
        <v>45</v>
      </c>
      <c r="G18" s="6">
        <f t="shared" si="2"/>
        <v>10</v>
      </c>
      <c r="H18" s="31">
        <f t="shared" si="3"/>
        <v>0</v>
      </c>
      <c r="I18" s="11">
        <f t="shared" si="4"/>
        <v>494</v>
      </c>
      <c r="J18" s="6">
        <f t="shared" si="4"/>
        <v>247</v>
      </c>
      <c r="K18" s="6">
        <f t="shared" si="4"/>
        <v>86</v>
      </c>
      <c r="L18" s="6">
        <f t="shared" si="4"/>
        <v>19</v>
      </c>
      <c r="M18" s="31">
        <f t="shared" si="4"/>
        <v>0</v>
      </c>
      <c r="N18" s="36"/>
      <c r="O18" s="72">
        <f t="shared" si="5"/>
        <v>1935</v>
      </c>
      <c r="P18" s="72">
        <f t="shared" si="6"/>
        <v>0</v>
      </c>
      <c r="Q18" s="72">
        <f t="shared" si="7"/>
        <v>2010</v>
      </c>
      <c r="R18" s="72">
        <f t="shared" si="8"/>
        <v>2058</v>
      </c>
      <c r="S18" s="72">
        <f t="shared" si="9"/>
        <v>2077</v>
      </c>
      <c r="T18" s="73"/>
      <c r="U18" s="67">
        <f>IF(B18=C18,0,IF(S18&lt;&gt;"-",(S18)/Přehled!$A$1,0))</f>
        <v>4.9452380952380954</v>
      </c>
    </row>
    <row r="19" spans="1:21" x14ac:dyDescent="0.25">
      <c r="A19" s="68">
        <v>17</v>
      </c>
      <c r="B19" s="11">
        <v>2996</v>
      </c>
      <c r="C19" s="31"/>
      <c r="D19" s="82">
        <v>280</v>
      </c>
      <c r="E19" s="6">
        <f t="shared" si="0"/>
        <v>140</v>
      </c>
      <c r="F19" s="6">
        <f t="shared" si="1"/>
        <v>45</v>
      </c>
      <c r="G19" s="6">
        <f t="shared" si="2"/>
        <v>10</v>
      </c>
      <c r="H19" s="31">
        <f t="shared" si="3"/>
        <v>0</v>
      </c>
      <c r="I19" s="11">
        <f t="shared" si="4"/>
        <v>532</v>
      </c>
      <c r="J19" s="6">
        <f t="shared" si="4"/>
        <v>266</v>
      </c>
      <c r="K19" s="6">
        <f t="shared" si="4"/>
        <v>86</v>
      </c>
      <c r="L19" s="6">
        <f t="shared" si="4"/>
        <v>19</v>
      </c>
      <c r="M19" s="31">
        <f t="shared" si="4"/>
        <v>0</v>
      </c>
      <c r="N19" s="36"/>
      <c r="O19" s="72">
        <f t="shared" si="5"/>
        <v>1932</v>
      </c>
      <c r="P19" s="72">
        <f t="shared" si="6"/>
        <v>0</v>
      </c>
      <c r="Q19" s="72">
        <f t="shared" si="7"/>
        <v>2026</v>
      </c>
      <c r="R19" s="72">
        <f t="shared" si="8"/>
        <v>2074</v>
      </c>
      <c r="S19" s="72">
        <f t="shared" si="9"/>
        <v>2093</v>
      </c>
      <c r="T19" s="73"/>
      <c r="U19" s="67">
        <f>IF(B19=C19,0,IF(S19&lt;&gt;"-",(S19)/Přehled!$A$1,0))</f>
        <v>4.9833333333333334</v>
      </c>
    </row>
    <row r="20" spans="1:21" x14ac:dyDescent="0.25">
      <c r="A20" s="68">
        <v>18</v>
      </c>
      <c r="B20" s="11">
        <v>3071</v>
      </c>
      <c r="C20" s="31"/>
      <c r="D20" s="82">
        <v>305</v>
      </c>
      <c r="E20" s="6">
        <f t="shared" si="0"/>
        <v>155</v>
      </c>
      <c r="F20" s="6">
        <f t="shared" si="1"/>
        <v>50</v>
      </c>
      <c r="G20" s="6">
        <f t="shared" si="2"/>
        <v>15</v>
      </c>
      <c r="H20" s="31">
        <f t="shared" si="3"/>
        <v>5</v>
      </c>
      <c r="I20" s="11">
        <f t="shared" si="4"/>
        <v>580</v>
      </c>
      <c r="J20" s="6">
        <f t="shared" si="4"/>
        <v>295</v>
      </c>
      <c r="K20" s="6">
        <f t="shared" si="4"/>
        <v>95</v>
      </c>
      <c r="L20" s="6">
        <f t="shared" si="4"/>
        <v>29</v>
      </c>
      <c r="M20" s="31">
        <f t="shared" si="4"/>
        <v>10</v>
      </c>
      <c r="N20" s="36"/>
      <c r="O20" s="72">
        <f t="shared" si="5"/>
        <v>1911</v>
      </c>
      <c r="P20" s="72">
        <f t="shared" si="6"/>
        <v>0</v>
      </c>
      <c r="Q20" s="72">
        <f t="shared" si="7"/>
        <v>2006</v>
      </c>
      <c r="R20" s="72">
        <f t="shared" si="8"/>
        <v>2043</v>
      </c>
      <c r="S20" s="72">
        <f t="shared" si="9"/>
        <v>2062</v>
      </c>
      <c r="T20" s="73"/>
      <c r="U20" s="67">
        <f>IF(B20=C20,0,IF(S20&lt;&gt;"-",(S20)/Přehled!$A$1,0))</f>
        <v>4.9095238095238098</v>
      </c>
    </row>
    <row r="21" spans="1:21" x14ac:dyDescent="0.25">
      <c r="A21" s="68">
        <v>19</v>
      </c>
      <c r="B21" s="11">
        <v>3148</v>
      </c>
      <c r="C21" s="31"/>
      <c r="D21" s="82">
        <v>325</v>
      </c>
      <c r="E21" s="6">
        <f t="shared" si="0"/>
        <v>165</v>
      </c>
      <c r="F21" s="6">
        <f t="shared" si="1"/>
        <v>55</v>
      </c>
      <c r="G21" s="6">
        <f t="shared" si="2"/>
        <v>15</v>
      </c>
      <c r="H21" s="31">
        <f t="shared" si="3"/>
        <v>5</v>
      </c>
      <c r="I21" s="11">
        <f t="shared" si="4"/>
        <v>618</v>
      </c>
      <c r="J21" s="6">
        <f t="shared" si="4"/>
        <v>314</v>
      </c>
      <c r="K21" s="6">
        <f t="shared" si="4"/>
        <v>105</v>
      </c>
      <c r="L21" s="6">
        <f t="shared" si="4"/>
        <v>29</v>
      </c>
      <c r="M21" s="31">
        <f t="shared" si="4"/>
        <v>10</v>
      </c>
      <c r="N21" s="36"/>
      <c r="O21" s="72">
        <f t="shared" si="5"/>
        <v>1912</v>
      </c>
      <c r="P21" s="72">
        <f t="shared" si="6"/>
        <v>0</v>
      </c>
      <c r="Q21" s="72">
        <f t="shared" si="7"/>
        <v>2006</v>
      </c>
      <c r="R21" s="72">
        <f t="shared" si="8"/>
        <v>2053</v>
      </c>
      <c r="S21" s="72">
        <f t="shared" si="9"/>
        <v>2072</v>
      </c>
      <c r="T21" s="73"/>
      <c r="U21" s="67">
        <f>IF(B21=C21,0,IF(S21&lt;&gt;"-",(S21)/Přehled!$A$1,0))</f>
        <v>4.9333333333333336</v>
      </c>
    </row>
    <row r="22" spans="1:21" x14ac:dyDescent="0.25">
      <c r="A22" s="398">
        <v>20</v>
      </c>
      <c r="B22" s="145">
        <v>3226</v>
      </c>
      <c r="C22" s="146"/>
      <c r="D22" s="147">
        <v>345</v>
      </c>
      <c r="E22" s="148">
        <f t="shared" si="0"/>
        <v>175</v>
      </c>
      <c r="F22" s="148">
        <f t="shared" si="1"/>
        <v>60</v>
      </c>
      <c r="G22" s="148">
        <f t="shared" si="2"/>
        <v>15</v>
      </c>
      <c r="H22" s="146">
        <f t="shared" si="3"/>
        <v>5</v>
      </c>
      <c r="I22" s="145">
        <f t="shared" si="4"/>
        <v>656</v>
      </c>
      <c r="J22" s="148">
        <f t="shared" si="4"/>
        <v>333</v>
      </c>
      <c r="K22" s="148">
        <f t="shared" si="4"/>
        <v>114</v>
      </c>
      <c r="L22" s="148">
        <f t="shared" si="4"/>
        <v>29</v>
      </c>
      <c r="M22" s="146">
        <f t="shared" si="4"/>
        <v>10</v>
      </c>
      <c r="N22" s="36"/>
      <c r="O22" s="72">
        <f t="shared" si="5"/>
        <v>1914</v>
      </c>
      <c r="P22" s="72">
        <f t="shared" si="6"/>
        <v>0</v>
      </c>
      <c r="Q22" s="72">
        <f t="shared" si="7"/>
        <v>2009</v>
      </c>
      <c r="R22" s="72">
        <f t="shared" si="8"/>
        <v>2065</v>
      </c>
      <c r="S22" s="72">
        <f t="shared" si="9"/>
        <v>2084</v>
      </c>
      <c r="T22" s="73"/>
      <c r="U22" s="67">
        <f>IF(B22=C22,0,IF(S22&lt;&gt;"-",(S22)/Přehled!$A$1,0))</f>
        <v>4.961904761904762</v>
      </c>
    </row>
    <row r="23" spans="1:21" x14ac:dyDescent="0.25">
      <c r="A23" s="121">
        <v>21</v>
      </c>
      <c r="B23" s="76">
        <v>3307</v>
      </c>
      <c r="C23" s="77"/>
      <c r="D23" s="78">
        <v>365</v>
      </c>
      <c r="E23" s="79">
        <f t="shared" si="0"/>
        <v>185</v>
      </c>
      <c r="F23" s="79">
        <f t="shared" si="1"/>
        <v>60</v>
      </c>
      <c r="G23" s="79">
        <f t="shared" si="2"/>
        <v>15</v>
      </c>
      <c r="H23" s="77">
        <f t="shared" si="3"/>
        <v>5</v>
      </c>
      <c r="I23" s="76">
        <f t="shared" si="4"/>
        <v>694</v>
      </c>
      <c r="J23" s="79">
        <f t="shared" si="4"/>
        <v>352</v>
      </c>
      <c r="K23" s="79">
        <f t="shared" si="4"/>
        <v>114</v>
      </c>
      <c r="L23" s="79">
        <f t="shared" si="4"/>
        <v>29</v>
      </c>
      <c r="M23" s="77">
        <f t="shared" si="4"/>
        <v>10</v>
      </c>
      <c r="N23" s="36"/>
      <c r="O23" s="72">
        <f t="shared" si="5"/>
        <v>1919</v>
      </c>
      <c r="P23" s="72">
        <f t="shared" si="6"/>
        <v>0</v>
      </c>
      <c r="Q23" s="72">
        <f t="shared" si="7"/>
        <v>2033</v>
      </c>
      <c r="R23" s="72">
        <f t="shared" si="8"/>
        <v>2089</v>
      </c>
      <c r="S23" s="72">
        <f t="shared" si="9"/>
        <v>2108</v>
      </c>
      <c r="T23" s="73"/>
      <c r="U23" s="67">
        <f>IF(B23=C23,0,IF(S23&lt;&gt;"-",(S23)/Přehled!$A$1,0))</f>
        <v>5.019047619047619</v>
      </c>
    </row>
    <row r="24" spans="1:21" x14ac:dyDescent="0.25">
      <c r="A24" s="68">
        <v>22</v>
      </c>
      <c r="B24" s="11">
        <v>3390</v>
      </c>
      <c r="C24" s="31"/>
      <c r="D24" s="82">
        <v>385</v>
      </c>
      <c r="E24" s="6">
        <f t="shared" si="0"/>
        <v>195</v>
      </c>
      <c r="F24" s="6">
        <f t="shared" si="1"/>
        <v>65</v>
      </c>
      <c r="G24" s="6">
        <f t="shared" si="2"/>
        <v>15</v>
      </c>
      <c r="H24" s="31">
        <f t="shared" si="3"/>
        <v>5</v>
      </c>
      <c r="I24" s="11">
        <f t="shared" si="4"/>
        <v>732</v>
      </c>
      <c r="J24" s="6">
        <f t="shared" si="4"/>
        <v>371</v>
      </c>
      <c r="K24" s="6">
        <f t="shared" si="4"/>
        <v>124</v>
      </c>
      <c r="L24" s="6">
        <f t="shared" si="4"/>
        <v>29</v>
      </c>
      <c r="M24" s="31">
        <f t="shared" si="4"/>
        <v>10</v>
      </c>
      <c r="N24" s="36"/>
      <c r="O24" s="72">
        <f t="shared" si="5"/>
        <v>1926</v>
      </c>
      <c r="P24" s="72">
        <f t="shared" si="6"/>
        <v>0</v>
      </c>
      <c r="Q24" s="72">
        <f t="shared" si="7"/>
        <v>2039</v>
      </c>
      <c r="R24" s="72">
        <f t="shared" si="8"/>
        <v>2105</v>
      </c>
      <c r="S24" s="72">
        <f t="shared" si="9"/>
        <v>2124</v>
      </c>
      <c r="T24" s="73"/>
      <c r="U24" s="67">
        <f>IF(B24=C24,0,IF(S24&lt;&gt;"-",(S24)/Přehled!$A$1,0))</f>
        <v>5.0571428571428569</v>
      </c>
    </row>
    <row r="25" spans="1:21" x14ac:dyDescent="0.25">
      <c r="A25" s="68">
        <v>23</v>
      </c>
      <c r="B25" s="11">
        <v>3474</v>
      </c>
      <c r="C25" s="31"/>
      <c r="D25" s="82">
        <v>410</v>
      </c>
      <c r="E25" s="6">
        <f t="shared" si="0"/>
        <v>205</v>
      </c>
      <c r="F25" s="6">
        <f t="shared" si="1"/>
        <v>70</v>
      </c>
      <c r="G25" s="6">
        <f t="shared" si="2"/>
        <v>20</v>
      </c>
      <c r="H25" s="31">
        <f t="shared" si="3"/>
        <v>5</v>
      </c>
      <c r="I25" s="11">
        <f t="shared" si="4"/>
        <v>779</v>
      </c>
      <c r="J25" s="6">
        <f t="shared" si="4"/>
        <v>390</v>
      </c>
      <c r="K25" s="6">
        <f t="shared" si="4"/>
        <v>133</v>
      </c>
      <c r="L25" s="6">
        <f t="shared" si="4"/>
        <v>38</v>
      </c>
      <c r="M25" s="31">
        <f t="shared" si="4"/>
        <v>10</v>
      </c>
      <c r="N25" s="36"/>
      <c r="O25" s="72">
        <f t="shared" si="5"/>
        <v>1916</v>
      </c>
      <c r="P25" s="72">
        <f t="shared" si="6"/>
        <v>0</v>
      </c>
      <c r="Q25" s="72">
        <f t="shared" si="7"/>
        <v>2039</v>
      </c>
      <c r="R25" s="72">
        <f t="shared" si="8"/>
        <v>2096</v>
      </c>
      <c r="S25" s="72">
        <f t="shared" si="9"/>
        <v>2124</v>
      </c>
      <c r="T25" s="73"/>
      <c r="U25" s="67">
        <f>IF(B25=C25,0,IF(S25&lt;&gt;"-",(S25)/Přehled!$A$1,0))</f>
        <v>5.0571428571428569</v>
      </c>
    </row>
    <row r="26" spans="1:21" x14ac:dyDescent="0.25">
      <c r="A26" s="68">
        <v>24</v>
      </c>
      <c r="B26" s="11">
        <v>3561</v>
      </c>
      <c r="C26" s="31"/>
      <c r="D26" s="82">
        <v>430</v>
      </c>
      <c r="E26" s="6">
        <f t="shared" si="0"/>
        <v>215</v>
      </c>
      <c r="F26" s="6">
        <f t="shared" si="1"/>
        <v>70</v>
      </c>
      <c r="G26" s="6">
        <f t="shared" si="2"/>
        <v>20</v>
      </c>
      <c r="H26" s="31">
        <f t="shared" si="3"/>
        <v>5</v>
      </c>
      <c r="I26" s="11">
        <f t="shared" si="4"/>
        <v>817</v>
      </c>
      <c r="J26" s="6">
        <f t="shared" si="4"/>
        <v>409</v>
      </c>
      <c r="K26" s="6">
        <f t="shared" si="4"/>
        <v>133</v>
      </c>
      <c r="L26" s="6">
        <f t="shared" si="4"/>
        <v>38</v>
      </c>
      <c r="M26" s="31">
        <f t="shared" si="4"/>
        <v>10</v>
      </c>
      <c r="N26" s="36"/>
      <c r="O26" s="72">
        <f t="shared" si="5"/>
        <v>1927</v>
      </c>
      <c r="P26" s="72">
        <f t="shared" si="6"/>
        <v>0</v>
      </c>
      <c r="Q26" s="72">
        <f t="shared" si="7"/>
        <v>2069</v>
      </c>
      <c r="R26" s="72">
        <f t="shared" si="8"/>
        <v>2126</v>
      </c>
      <c r="S26" s="72">
        <f t="shared" si="9"/>
        <v>2154</v>
      </c>
      <c r="T26" s="73"/>
      <c r="U26" s="67">
        <f>IF(B26=C26,0,IF(S26&lt;&gt;"-",(S26)/Přehled!$A$1,0))</f>
        <v>5.128571428571429</v>
      </c>
    </row>
    <row r="27" spans="1:21" x14ac:dyDescent="0.25">
      <c r="A27" s="68">
        <v>25</v>
      </c>
      <c r="B27" s="11">
        <v>3650</v>
      </c>
      <c r="C27" s="31"/>
      <c r="D27" s="82">
        <v>450</v>
      </c>
      <c r="E27" s="6">
        <f t="shared" si="0"/>
        <v>225</v>
      </c>
      <c r="F27" s="6">
        <f t="shared" si="1"/>
        <v>75</v>
      </c>
      <c r="G27" s="6">
        <f t="shared" si="2"/>
        <v>20</v>
      </c>
      <c r="H27" s="31">
        <f t="shared" si="3"/>
        <v>5</v>
      </c>
      <c r="I27" s="11">
        <f t="shared" si="4"/>
        <v>855</v>
      </c>
      <c r="J27" s="6">
        <f t="shared" si="4"/>
        <v>428</v>
      </c>
      <c r="K27" s="6">
        <f t="shared" si="4"/>
        <v>143</v>
      </c>
      <c r="L27" s="6">
        <f t="shared" si="4"/>
        <v>38</v>
      </c>
      <c r="M27" s="31">
        <f t="shared" si="4"/>
        <v>10</v>
      </c>
      <c r="N27" s="36"/>
      <c r="O27" s="72">
        <f t="shared" si="5"/>
        <v>1940</v>
      </c>
      <c r="P27" s="72">
        <f t="shared" si="6"/>
        <v>0</v>
      </c>
      <c r="Q27" s="72">
        <f t="shared" si="7"/>
        <v>2081</v>
      </c>
      <c r="R27" s="72">
        <f t="shared" si="8"/>
        <v>2148</v>
      </c>
      <c r="S27" s="72">
        <f t="shared" si="9"/>
        <v>2176</v>
      </c>
      <c r="T27" s="73"/>
      <c r="U27" s="67">
        <f>IF(B27=C27,0,IF(S27&lt;&gt;"-",(S27)/Přehled!$A$1,0))</f>
        <v>5.1809523809523812</v>
      </c>
    </row>
    <row r="28" spans="1:21" x14ac:dyDescent="0.25">
      <c r="A28" s="68">
        <v>26</v>
      </c>
      <c r="B28" s="11">
        <v>3741</v>
      </c>
      <c r="C28" s="31"/>
      <c r="D28" s="82">
        <v>475</v>
      </c>
      <c r="E28" s="6">
        <f t="shared" si="0"/>
        <v>240</v>
      </c>
      <c r="F28" s="6">
        <f t="shared" si="1"/>
        <v>80</v>
      </c>
      <c r="G28" s="6">
        <f t="shared" si="2"/>
        <v>20</v>
      </c>
      <c r="H28" s="31">
        <f t="shared" si="3"/>
        <v>5</v>
      </c>
      <c r="I28" s="11">
        <f t="shared" si="4"/>
        <v>903</v>
      </c>
      <c r="J28" s="6">
        <f t="shared" si="4"/>
        <v>456</v>
      </c>
      <c r="K28" s="6">
        <f t="shared" si="4"/>
        <v>152</v>
      </c>
      <c r="L28" s="6">
        <f t="shared" si="4"/>
        <v>38</v>
      </c>
      <c r="M28" s="31">
        <f t="shared" si="4"/>
        <v>10</v>
      </c>
      <c r="N28" s="36"/>
      <c r="O28" s="72">
        <f t="shared" si="5"/>
        <v>1935</v>
      </c>
      <c r="P28" s="72">
        <f t="shared" si="6"/>
        <v>0</v>
      </c>
      <c r="Q28" s="72">
        <f t="shared" si="7"/>
        <v>2078</v>
      </c>
      <c r="R28" s="72">
        <f t="shared" si="8"/>
        <v>2154</v>
      </c>
      <c r="S28" s="72">
        <f t="shared" si="9"/>
        <v>2182</v>
      </c>
      <c r="T28" s="73"/>
      <c r="U28" s="67">
        <f>IF(B28=C28,0,IF(S28&lt;&gt;"-",(S28)/Přehled!$A$1,0))</f>
        <v>5.1952380952380954</v>
      </c>
    </row>
    <row r="29" spans="1:21" x14ac:dyDescent="0.25">
      <c r="A29" s="68">
        <v>27</v>
      </c>
      <c r="B29" s="11">
        <v>3835</v>
      </c>
      <c r="C29" s="31"/>
      <c r="D29" s="82">
        <v>495</v>
      </c>
      <c r="E29" s="6">
        <f t="shared" si="0"/>
        <v>250</v>
      </c>
      <c r="F29" s="6">
        <f t="shared" si="1"/>
        <v>85</v>
      </c>
      <c r="G29" s="6">
        <f t="shared" si="2"/>
        <v>20</v>
      </c>
      <c r="H29" s="31">
        <f t="shared" si="3"/>
        <v>5</v>
      </c>
      <c r="I29" s="11">
        <f t="shared" si="4"/>
        <v>941</v>
      </c>
      <c r="J29" s="6">
        <f t="shared" si="4"/>
        <v>475</v>
      </c>
      <c r="K29" s="6">
        <f t="shared" si="4"/>
        <v>162</v>
      </c>
      <c r="L29" s="6">
        <f t="shared" si="4"/>
        <v>38</v>
      </c>
      <c r="M29" s="31">
        <f t="shared" si="4"/>
        <v>10</v>
      </c>
      <c r="N29" s="36"/>
      <c r="O29" s="72">
        <f t="shared" si="5"/>
        <v>1953</v>
      </c>
      <c r="P29" s="72">
        <f t="shared" si="6"/>
        <v>0</v>
      </c>
      <c r="Q29" s="72">
        <f t="shared" si="7"/>
        <v>2095</v>
      </c>
      <c r="R29" s="72">
        <f t="shared" si="8"/>
        <v>2181</v>
      </c>
      <c r="S29" s="72">
        <f t="shared" si="9"/>
        <v>2209</v>
      </c>
      <c r="T29" s="73"/>
      <c r="U29" s="67">
        <f>IF(B29=C29,0,IF(S29&lt;&gt;"-",(S29)/Přehled!$A$1,0))</f>
        <v>5.2595238095238095</v>
      </c>
    </row>
    <row r="30" spans="1:21" x14ac:dyDescent="0.25">
      <c r="A30" s="68">
        <v>28</v>
      </c>
      <c r="B30" s="11">
        <v>3931</v>
      </c>
      <c r="C30" s="31"/>
      <c r="D30" s="82">
        <v>520</v>
      </c>
      <c r="E30" s="6">
        <f t="shared" si="0"/>
        <v>260</v>
      </c>
      <c r="F30" s="6">
        <f t="shared" si="1"/>
        <v>85</v>
      </c>
      <c r="G30" s="6">
        <f t="shared" si="2"/>
        <v>20</v>
      </c>
      <c r="H30" s="31">
        <f t="shared" si="3"/>
        <v>5</v>
      </c>
      <c r="I30" s="11">
        <f t="shared" si="4"/>
        <v>988</v>
      </c>
      <c r="J30" s="6">
        <f t="shared" si="4"/>
        <v>494</v>
      </c>
      <c r="K30" s="6">
        <f t="shared" si="4"/>
        <v>162</v>
      </c>
      <c r="L30" s="6">
        <f t="shared" si="4"/>
        <v>38</v>
      </c>
      <c r="M30" s="31">
        <f t="shared" si="4"/>
        <v>10</v>
      </c>
      <c r="N30" s="36"/>
      <c r="O30" s="72">
        <f t="shared" si="5"/>
        <v>1955</v>
      </c>
      <c r="P30" s="72">
        <f t="shared" si="6"/>
        <v>0</v>
      </c>
      <c r="Q30" s="72">
        <f t="shared" si="7"/>
        <v>2125</v>
      </c>
      <c r="R30" s="72">
        <f t="shared" si="8"/>
        <v>2211</v>
      </c>
      <c r="S30" s="72">
        <f t="shared" si="9"/>
        <v>2239</v>
      </c>
      <c r="T30" s="73"/>
      <c r="U30" s="67">
        <f>IF(B30=C30,0,IF(S30&lt;&gt;"-",(S30)/Přehled!$A$1,0))</f>
        <v>5.3309523809523807</v>
      </c>
    </row>
    <row r="31" spans="1:21" x14ac:dyDescent="0.25">
      <c r="A31" s="68">
        <v>29</v>
      </c>
      <c r="B31" s="11">
        <v>4029</v>
      </c>
      <c r="C31" s="31"/>
      <c r="D31" s="82">
        <v>540</v>
      </c>
      <c r="E31" s="6">
        <f t="shared" si="0"/>
        <v>270</v>
      </c>
      <c r="F31" s="6">
        <f t="shared" si="1"/>
        <v>90</v>
      </c>
      <c r="G31" s="6">
        <f t="shared" si="2"/>
        <v>25</v>
      </c>
      <c r="H31" s="31">
        <f t="shared" si="3"/>
        <v>5</v>
      </c>
      <c r="I31" s="11">
        <f t="shared" si="4"/>
        <v>1026</v>
      </c>
      <c r="J31" s="6">
        <f t="shared" si="4"/>
        <v>513</v>
      </c>
      <c r="K31" s="6">
        <f t="shared" si="4"/>
        <v>171</v>
      </c>
      <c r="L31" s="6">
        <f t="shared" si="4"/>
        <v>48</v>
      </c>
      <c r="M31" s="31">
        <f t="shared" si="4"/>
        <v>10</v>
      </c>
      <c r="N31" s="36"/>
      <c r="O31" s="72">
        <f t="shared" si="5"/>
        <v>1977</v>
      </c>
      <c r="P31" s="72">
        <f t="shared" si="6"/>
        <v>0</v>
      </c>
      <c r="Q31" s="72">
        <f t="shared" si="7"/>
        <v>2148</v>
      </c>
      <c r="R31" s="72">
        <f t="shared" si="8"/>
        <v>2223</v>
      </c>
      <c r="S31" s="72">
        <f t="shared" si="9"/>
        <v>2261</v>
      </c>
      <c r="T31" s="73"/>
      <c r="U31" s="67">
        <f>IF(B31=C31,0,IF(S31&lt;&gt;"-",(S31)/Přehled!$A$1,0))</f>
        <v>5.3833333333333337</v>
      </c>
    </row>
    <row r="32" spans="1:21" x14ac:dyDescent="0.25">
      <c r="A32" s="68">
        <v>30</v>
      </c>
      <c r="B32" s="11">
        <v>4130</v>
      </c>
      <c r="C32" s="31"/>
      <c r="D32" s="82">
        <v>565</v>
      </c>
      <c r="E32" s="6">
        <f t="shared" si="0"/>
        <v>285</v>
      </c>
      <c r="F32" s="6">
        <f t="shared" si="1"/>
        <v>95</v>
      </c>
      <c r="G32" s="6">
        <f t="shared" si="2"/>
        <v>25</v>
      </c>
      <c r="H32" s="31">
        <f t="shared" si="3"/>
        <v>5</v>
      </c>
      <c r="I32" s="11">
        <f t="shared" si="4"/>
        <v>1074</v>
      </c>
      <c r="J32" s="6">
        <f t="shared" si="4"/>
        <v>542</v>
      </c>
      <c r="K32" s="6">
        <f t="shared" si="4"/>
        <v>181</v>
      </c>
      <c r="L32" s="6">
        <f t="shared" si="4"/>
        <v>48</v>
      </c>
      <c r="M32" s="31">
        <f t="shared" si="4"/>
        <v>10</v>
      </c>
      <c r="N32" s="36"/>
      <c r="O32" s="72">
        <f t="shared" si="5"/>
        <v>1982</v>
      </c>
      <c r="P32" s="72">
        <f t="shared" si="6"/>
        <v>0</v>
      </c>
      <c r="Q32" s="72">
        <f t="shared" si="7"/>
        <v>2152</v>
      </c>
      <c r="R32" s="72">
        <f t="shared" si="8"/>
        <v>2237</v>
      </c>
      <c r="S32" s="72">
        <f t="shared" si="9"/>
        <v>2275</v>
      </c>
      <c r="T32" s="73"/>
      <c r="U32" s="67">
        <f>IF(B32=C32,0,IF(S32&lt;&gt;"-",(S32)/Přehled!$A$1,0))</f>
        <v>5.416666666666667</v>
      </c>
    </row>
    <row r="33" spans="1:21" x14ac:dyDescent="0.25">
      <c r="A33" s="121">
        <v>31</v>
      </c>
      <c r="B33" s="76">
        <v>4233</v>
      </c>
      <c r="C33" s="77"/>
      <c r="D33" s="78">
        <v>590</v>
      </c>
      <c r="E33" s="79">
        <f t="shared" si="0"/>
        <v>295</v>
      </c>
      <c r="F33" s="79">
        <f t="shared" si="1"/>
        <v>100</v>
      </c>
      <c r="G33" s="79">
        <f t="shared" si="2"/>
        <v>25</v>
      </c>
      <c r="H33" s="77">
        <f t="shared" si="3"/>
        <v>5</v>
      </c>
      <c r="I33" s="76">
        <f t="shared" si="4"/>
        <v>1121</v>
      </c>
      <c r="J33" s="79">
        <f t="shared" si="4"/>
        <v>561</v>
      </c>
      <c r="K33" s="79">
        <f t="shared" si="4"/>
        <v>190</v>
      </c>
      <c r="L33" s="79">
        <f t="shared" si="4"/>
        <v>48</v>
      </c>
      <c r="M33" s="77">
        <f t="shared" si="4"/>
        <v>10</v>
      </c>
      <c r="N33" s="36"/>
      <c r="O33" s="72">
        <f t="shared" si="5"/>
        <v>1991</v>
      </c>
      <c r="P33" s="72">
        <f t="shared" si="6"/>
        <v>0</v>
      </c>
      <c r="Q33" s="72">
        <f t="shared" si="7"/>
        <v>2171</v>
      </c>
      <c r="R33" s="72">
        <f t="shared" si="8"/>
        <v>2265</v>
      </c>
      <c r="S33" s="72">
        <f t="shared" si="9"/>
        <v>2303</v>
      </c>
      <c r="T33" s="73"/>
      <c r="U33" s="67">
        <f>IF(B33=C33,0,IF(S33&lt;&gt;"-",(S33)/Přehled!$A$1,0))</f>
        <v>5.4833333333333334</v>
      </c>
    </row>
    <row r="34" spans="1:21" x14ac:dyDescent="0.25">
      <c r="A34" s="68">
        <v>32</v>
      </c>
      <c r="B34" s="11">
        <v>4339</v>
      </c>
      <c r="C34" s="31"/>
      <c r="D34" s="82">
        <v>610</v>
      </c>
      <c r="E34" s="6">
        <f t="shared" si="0"/>
        <v>305</v>
      </c>
      <c r="F34" s="6">
        <f t="shared" si="1"/>
        <v>100</v>
      </c>
      <c r="G34" s="6">
        <f t="shared" si="2"/>
        <v>25</v>
      </c>
      <c r="H34" s="31">
        <f t="shared" si="3"/>
        <v>5</v>
      </c>
      <c r="I34" s="11">
        <f t="shared" si="4"/>
        <v>1159</v>
      </c>
      <c r="J34" s="6">
        <f t="shared" si="4"/>
        <v>580</v>
      </c>
      <c r="K34" s="6">
        <f t="shared" si="4"/>
        <v>190</v>
      </c>
      <c r="L34" s="6">
        <f t="shared" si="4"/>
        <v>48</v>
      </c>
      <c r="M34" s="31">
        <f t="shared" si="4"/>
        <v>10</v>
      </c>
      <c r="N34" s="36"/>
      <c r="O34" s="72">
        <f t="shared" si="5"/>
        <v>2021</v>
      </c>
      <c r="P34" s="72">
        <f t="shared" si="6"/>
        <v>0</v>
      </c>
      <c r="Q34" s="72">
        <f t="shared" si="7"/>
        <v>2220</v>
      </c>
      <c r="R34" s="72">
        <f t="shared" si="8"/>
        <v>2314</v>
      </c>
      <c r="S34" s="72">
        <f t="shared" si="9"/>
        <v>2352</v>
      </c>
      <c r="T34" s="73"/>
      <c r="U34" s="67">
        <f>IF(B34=C34,0,IF(S34&lt;&gt;"-",(S34)/Přehled!$A$1,0))</f>
        <v>5.6</v>
      </c>
    </row>
    <row r="35" spans="1:21" x14ac:dyDescent="0.25">
      <c r="A35" s="68">
        <v>33</v>
      </c>
      <c r="B35" s="11">
        <v>4447</v>
      </c>
      <c r="C35" s="31"/>
      <c r="D35" s="82">
        <v>635</v>
      </c>
      <c r="E35" s="6">
        <f t="shared" si="0"/>
        <v>320</v>
      </c>
      <c r="F35" s="6">
        <f t="shared" si="1"/>
        <v>105</v>
      </c>
      <c r="G35" s="6">
        <f t="shared" si="2"/>
        <v>25</v>
      </c>
      <c r="H35" s="31">
        <f t="shared" si="3"/>
        <v>5</v>
      </c>
      <c r="I35" s="11">
        <f t="shared" si="4"/>
        <v>1207</v>
      </c>
      <c r="J35" s="6">
        <f t="shared" si="4"/>
        <v>608</v>
      </c>
      <c r="K35" s="6">
        <f t="shared" si="4"/>
        <v>200</v>
      </c>
      <c r="L35" s="6">
        <f t="shared" si="4"/>
        <v>48</v>
      </c>
      <c r="M35" s="31">
        <f t="shared" si="4"/>
        <v>10</v>
      </c>
      <c r="N35" s="36"/>
      <c r="O35" s="72">
        <f t="shared" si="5"/>
        <v>2033</v>
      </c>
      <c r="P35" s="72">
        <f t="shared" si="6"/>
        <v>0</v>
      </c>
      <c r="Q35" s="72">
        <f t="shared" si="7"/>
        <v>2232</v>
      </c>
      <c r="R35" s="72">
        <f t="shared" si="8"/>
        <v>2336</v>
      </c>
      <c r="S35" s="72">
        <f t="shared" si="9"/>
        <v>2374</v>
      </c>
      <c r="T35" s="73"/>
      <c r="U35" s="67">
        <f>IF(B35=C35,0,IF(S35&lt;&gt;"-",(S35)/Přehled!$A$1,0))</f>
        <v>5.6523809523809527</v>
      </c>
    </row>
    <row r="36" spans="1:21" x14ac:dyDescent="0.25">
      <c r="A36" s="68">
        <v>34</v>
      </c>
      <c r="B36" s="11">
        <v>4558</v>
      </c>
      <c r="C36" s="31"/>
      <c r="D36" s="82">
        <v>655</v>
      </c>
      <c r="E36" s="6">
        <f t="shared" si="0"/>
        <v>330</v>
      </c>
      <c r="F36" s="6">
        <f t="shared" si="1"/>
        <v>110</v>
      </c>
      <c r="G36" s="6">
        <f t="shared" si="2"/>
        <v>30</v>
      </c>
      <c r="H36" s="31">
        <f t="shared" si="3"/>
        <v>5</v>
      </c>
      <c r="I36" s="11">
        <f t="shared" si="4"/>
        <v>1245</v>
      </c>
      <c r="J36" s="6">
        <f t="shared" si="4"/>
        <v>627</v>
      </c>
      <c r="K36" s="6">
        <f t="shared" si="4"/>
        <v>209</v>
      </c>
      <c r="L36" s="6">
        <f t="shared" si="4"/>
        <v>57</v>
      </c>
      <c r="M36" s="31">
        <f t="shared" si="4"/>
        <v>10</v>
      </c>
      <c r="N36" s="36"/>
      <c r="O36" s="72">
        <f t="shared" si="5"/>
        <v>2068</v>
      </c>
      <c r="P36" s="72">
        <f t="shared" si="6"/>
        <v>0</v>
      </c>
      <c r="Q36" s="72">
        <f t="shared" si="7"/>
        <v>2268</v>
      </c>
      <c r="R36" s="72">
        <f t="shared" si="8"/>
        <v>2363</v>
      </c>
      <c r="S36" s="72">
        <f t="shared" si="9"/>
        <v>2410</v>
      </c>
      <c r="T36" s="73"/>
      <c r="U36" s="67">
        <f>IF(B36=C36,0,IF(S36&lt;&gt;"-",(S36)/Přehled!$A$1,0))</f>
        <v>5.7380952380952381</v>
      </c>
    </row>
    <row r="37" spans="1:21" x14ac:dyDescent="0.25">
      <c r="A37" s="68">
        <v>35</v>
      </c>
      <c r="B37" s="11">
        <v>4672</v>
      </c>
      <c r="C37" s="31"/>
      <c r="D37" s="82">
        <v>680</v>
      </c>
      <c r="E37" s="6">
        <f t="shared" si="0"/>
        <v>340</v>
      </c>
      <c r="F37" s="6">
        <f t="shared" si="1"/>
        <v>115</v>
      </c>
      <c r="G37" s="6">
        <f t="shared" si="2"/>
        <v>30</v>
      </c>
      <c r="H37" s="31">
        <f t="shared" si="3"/>
        <v>5</v>
      </c>
      <c r="I37" s="11">
        <f t="shared" si="4"/>
        <v>1292</v>
      </c>
      <c r="J37" s="6">
        <f t="shared" si="4"/>
        <v>646</v>
      </c>
      <c r="K37" s="6">
        <f t="shared" si="4"/>
        <v>219</v>
      </c>
      <c r="L37" s="6">
        <f t="shared" si="4"/>
        <v>57</v>
      </c>
      <c r="M37" s="31">
        <f t="shared" si="4"/>
        <v>10</v>
      </c>
      <c r="N37" s="36"/>
      <c r="O37" s="72">
        <f t="shared" si="5"/>
        <v>2088</v>
      </c>
      <c r="P37" s="72">
        <f t="shared" si="6"/>
        <v>0</v>
      </c>
      <c r="Q37" s="72">
        <f t="shared" si="7"/>
        <v>2296</v>
      </c>
      <c r="R37" s="72">
        <f t="shared" si="8"/>
        <v>2401</v>
      </c>
      <c r="S37" s="72">
        <f t="shared" si="9"/>
        <v>2448</v>
      </c>
      <c r="T37" s="73"/>
      <c r="U37" s="67">
        <f>IF(B37=C37,0,IF(S37&lt;&gt;"-",(S37)/Přehled!$A$1,0))</f>
        <v>5.8285714285714283</v>
      </c>
    </row>
    <row r="38" spans="1:21" x14ac:dyDescent="0.25">
      <c r="A38" s="68">
        <v>36</v>
      </c>
      <c r="B38" s="11">
        <v>4789</v>
      </c>
      <c r="C38" s="31"/>
      <c r="D38" s="82">
        <v>705</v>
      </c>
      <c r="E38" s="6">
        <f t="shared" si="0"/>
        <v>355</v>
      </c>
      <c r="F38" s="6">
        <f t="shared" si="1"/>
        <v>120</v>
      </c>
      <c r="G38" s="6">
        <f t="shared" si="2"/>
        <v>30</v>
      </c>
      <c r="H38" s="31">
        <f t="shared" si="3"/>
        <v>5</v>
      </c>
      <c r="I38" s="11">
        <f t="shared" si="4"/>
        <v>1340</v>
      </c>
      <c r="J38" s="6">
        <f t="shared" si="4"/>
        <v>675</v>
      </c>
      <c r="K38" s="6">
        <f t="shared" si="4"/>
        <v>228</v>
      </c>
      <c r="L38" s="6">
        <f t="shared" si="4"/>
        <v>57</v>
      </c>
      <c r="M38" s="31">
        <f t="shared" si="4"/>
        <v>10</v>
      </c>
      <c r="N38" s="36"/>
      <c r="O38" s="72">
        <f t="shared" si="5"/>
        <v>2109</v>
      </c>
      <c r="P38" s="72">
        <f t="shared" si="6"/>
        <v>0</v>
      </c>
      <c r="Q38" s="72">
        <f t="shared" si="7"/>
        <v>2318</v>
      </c>
      <c r="R38" s="72">
        <f t="shared" si="8"/>
        <v>2432</v>
      </c>
      <c r="S38" s="72">
        <f t="shared" si="9"/>
        <v>2479</v>
      </c>
      <c r="T38" s="73"/>
      <c r="U38" s="67">
        <f>IF(B38=C38,0,IF(S38&lt;&gt;"-",(S38)/Přehled!$A$1,0))</f>
        <v>5.9023809523809527</v>
      </c>
    </row>
    <row r="39" spans="1:21" x14ac:dyDescent="0.25">
      <c r="A39" s="68">
        <v>37</v>
      </c>
      <c r="B39" s="11">
        <v>4909</v>
      </c>
      <c r="C39" s="31"/>
      <c r="D39" s="82">
        <v>730</v>
      </c>
      <c r="E39" s="6">
        <f t="shared" si="0"/>
        <v>365</v>
      </c>
      <c r="F39" s="6">
        <f t="shared" si="1"/>
        <v>120</v>
      </c>
      <c r="G39" s="6">
        <f t="shared" si="2"/>
        <v>30</v>
      </c>
      <c r="H39" s="31">
        <f t="shared" si="3"/>
        <v>5</v>
      </c>
      <c r="I39" s="11">
        <f t="shared" si="4"/>
        <v>1387</v>
      </c>
      <c r="J39" s="6">
        <f t="shared" si="4"/>
        <v>694</v>
      </c>
      <c r="K39" s="6">
        <f t="shared" si="4"/>
        <v>228</v>
      </c>
      <c r="L39" s="6">
        <f t="shared" si="4"/>
        <v>57</v>
      </c>
      <c r="M39" s="31">
        <f t="shared" si="4"/>
        <v>10</v>
      </c>
      <c r="N39" s="36"/>
      <c r="O39" s="72">
        <f t="shared" si="5"/>
        <v>2135</v>
      </c>
      <c r="P39" s="72">
        <f t="shared" si="6"/>
        <v>0</v>
      </c>
      <c r="Q39" s="72">
        <f t="shared" si="7"/>
        <v>2372</v>
      </c>
      <c r="R39" s="72">
        <f t="shared" si="8"/>
        <v>2486</v>
      </c>
      <c r="S39" s="72">
        <f t="shared" si="9"/>
        <v>2533</v>
      </c>
      <c r="T39" s="73"/>
      <c r="U39" s="67">
        <f>IF(B39=C39,0,IF(S39&lt;&gt;"-",(S39)/Přehled!$A$1,0))</f>
        <v>6.0309523809523808</v>
      </c>
    </row>
    <row r="40" spans="1:21" x14ac:dyDescent="0.25">
      <c r="A40" s="68">
        <v>38</v>
      </c>
      <c r="B40" s="11">
        <v>5032</v>
      </c>
      <c r="C40" s="31"/>
      <c r="D40" s="82">
        <v>750</v>
      </c>
      <c r="E40" s="6">
        <f t="shared" si="0"/>
        <v>375</v>
      </c>
      <c r="F40" s="6">
        <f t="shared" si="1"/>
        <v>125</v>
      </c>
      <c r="G40" s="6">
        <f t="shared" si="2"/>
        <v>30</v>
      </c>
      <c r="H40" s="31">
        <f t="shared" si="3"/>
        <v>5</v>
      </c>
      <c r="I40" s="11">
        <f t="shared" si="4"/>
        <v>1425</v>
      </c>
      <c r="J40" s="6">
        <f t="shared" si="4"/>
        <v>713</v>
      </c>
      <c r="K40" s="6">
        <f t="shared" si="4"/>
        <v>238</v>
      </c>
      <c r="L40" s="6">
        <f t="shared" si="4"/>
        <v>57</v>
      </c>
      <c r="M40" s="31">
        <f t="shared" si="4"/>
        <v>10</v>
      </c>
      <c r="N40" s="36"/>
      <c r="O40" s="72">
        <f t="shared" si="5"/>
        <v>2182</v>
      </c>
      <c r="P40" s="72">
        <f t="shared" si="6"/>
        <v>0</v>
      </c>
      <c r="Q40" s="72">
        <f t="shared" si="7"/>
        <v>2418</v>
      </c>
      <c r="R40" s="72">
        <f t="shared" si="8"/>
        <v>2542</v>
      </c>
      <c r="S40" s="72">
        <f t="shared" si="9"/>
        <v>2589</v>
      </c>
      <c r="T40" s="73"/>
      <c r="U40" s="67">
        <f>IF(B40=C40,0,IF(S40&lt;&gt;"-",(S40)/Přehled!$A$1,0))</f>
        <v>6.1642857142857146</v>
      </c>
    </row>
    <row r="41" spans="1:21" x14ac:dyDescent="0.25">
      <c r="A41" s="68">
        <v>39</v>
      </c>
      <c r="B41" s="11">
        <v>5157</v>
      </c>
      <c r="C41" s="31"/>
      <c r="D41" s="82">
        <v>775</v>
      </c>
      <c r="E41" s="6">
        <f t="shared" si="0"/>
        <v>390</v>
      </c>
      <c r="F41" s="6">
        <f t="shared" si="1"/>
        <v>130</v>
      </c>
      <c r="G41" s="6">
        <f t="shared" si="2"/>
        <v>35</v>
      </c>
      <c r="H41" s="31">
        <f t="shared" si="3"/>
        <v>5</v>
      </c>
      <c r="I41" s="11">
        <f t="shared" si="4"/>
        <v>1473</v>
      </c>
      <c r="J41" s="6">
        <f t="shared" si="4"/>
        <v>741</v>
      </c>
      <c r="K41" s="6">
        <f t="shared" si="4"/>
        <v>247</v>
      </c>
      <c r="L41" s="6">
        <f t="shared" si="4"/>
        <v>67</v>
      </c>
      <c r="M41" s="31">
        <f t="shared" si="4"/>
        <v>10</v>
      </c>
      <c r="N41" s="36"/>
      <c r="O41" s="72">
        <f t="shared" si="5"/>
        <v>2211</v>
      </c>
      <c r="P41" s="72">
        <f t="shared" si="6"/>
        <v>0</v>
      </c>
      <c r="Q41" s="72">
        <f t="shared" si="7"/>
        <v>2449</v>
      </c>
      <c r="R41" s="72">
        <f t="shared" si="8"/>
        <v>2562</v>
      </c>
      <c r="S41" s="72">
        <f t="shared" si="9"/>
        <v>2619</v>
      </c>
      <c r="T41" s="73"/>
      <c r="U41" s="67">
        <f>IF(B41=C41,0,IF(S41&lt;&gt;"-",(S41)/Přehled!$A$1,0))</f>
        <v>6.2357142857142858</v>
      </c>
    </row>
    <row r="42" spans="1:21" x14ac:dyDescent="0.25">
      <c r="A42" s="68">
        <v>40</v>
      </c>
      <c r="B42" s="11">
        <v>5286</v>
      </c>
      <c r="C42" s="31"/>
      <c r="D42" s="82">
        <v>800</v>
      </c>
      <c r="E42" s="6">
        <f t="shared" si="0"/>
        <v>400</v>
      </c>
      <c r="F42" s="6">
        <f t="shared" si="1"/>
        <v>135</v>
      </c>
      <c r="G42" s="6">
        <f t="shared" si="2"/>
        <v>35</v>
      </c>
      <c r="H42" s="31">
        <f t="shared" si="3"/>
        <v>5</v>
      </c>
      <c r="I42" s="11">
        <f t="shared" si="4"/>
        <v>1520</v>
      </c>
      <c r="J42" s="6">
        <f t="shared" si="4"/>
        <v>760</v>
      </c>
      <c r="K42" s="6">
        <f t="shared" si="4"/>
        <v>257</v>
      </c>
      <c r="L42" s="6">
        <f t="shared" si="4"/>
        <v>67</v>
      </c>
      <c r="M42" s="31">
        <f t="shared" si="4"/>
        <v>10</v>
      </c>
      <c r="N42" s="36"/>
      <c r="O42" s="72">
        <f t="shared" si="5"/>
        <v>2246</v>
      </c>
      <c r="P42" s="72">
        <f t="shared" si="6"/>
        <v>0</v>
      </c>
      <c r="Q42" s="72">
        <f t="shared" si="7"/>
        <v>2492</v>
      </c>
      <c r="R42" s="72">
        <f t="shared" si="8"/>
        <v>2615</v>
      </c>
      <c r="S42" s="72">
        <f t="shared" si="9"/>
        <v>2672</v>
      </c>
      <c r="T42" s="73"/>
      <c r="U42" s="67">
        <f>IF(B42=C42,0,IF(S42&lt;&gt;"-",(S42)/Přehled!$A$1,0))</f>
        <v>6.3619047619047615</v>
      </c>
    </row>
    <row r="43" spans="1:21" x14ac:dyDescent="0.25">
      <c r="A43" s="121">
        <v>41</v>
      </c>
      <c r="B43" s="76">
        <v>5419</v>
      </c>
      <c r="C43" s="77"/>
      <c r="D43" s="78">
        <v>825</v>
      </c>
      <c r="E43" s="79">
        <f t="shared" si="0"/>
        <v>415</v>
      </c>
      <c r="F43" s="79">
        <f t="shared" si="1"/>
        <v>140</v>
      </c>
      <c r="G43" s="79">
        <f t="shared" si="2"/>
        <v>35</v>
      </c>
      <c r="H43" s="77">
        <f t="shared" si="3"/>
        <v>5</v>
      </c>
      <c r="I43" s="76">
        <f t="shared" si="4"/>
        <v>1568</v>
      </c>
      <c r="J43" s="79">
        <f t="shared" si="4"/>
        <v>789</v>
      </c>
      <c r="K43" s="79">
        <f t="shared" si="4"/>
        <v>266</v>
      </c>
      <c r="L43" s="79">
        <f t="shared" si="4"/>
        <v>67</v>
      </c>
      <c r="M43" s="77">
        <f t="shared" si="4"/>
        <v>10</v>
      </c>
      <c r="N43" s="36"/>
      <c r="O43" s="72">
        <f t="shared" si="5"/>
        <v>2283</v>
      </c>
      <c r="P43" s="72">
        <f t="shared" si="6"/>
        <v>0</v>
      </c>
      <c r="Q43" s="72">
        <f t="shared" si="7"/>
        <v>2530</v>
      </c>
      <c r="R43" s="72">
        <f t="shared" si="8"/>
        <v>2662</v>
      </c>
      <c r="S43" s="72">
        <f t="shared" si="9"/>
        <v>2719</v>
      </c>
      <c r="T43" s="73"/>
      <c r="U43" s="67">
        <f>IF(B43=C43,0,IF(S43&lt;&gt;"-",(S43)/Přehled!$A$1,0))</f>
        <v>6.4738095238095239</v>
      </c>
    </row>
    <row r="44" spans="1:21" x14ac:dyDescent="0.25">
      <c r="A44" s="68">
        <v>42</v>
      </c>
      <c r="B44" s="11">
        <v>5554</v>
      </c>
      <c r="C44" s="31"/>
      <c r="D44" s="82">
        <v>850</v>
      </c>
      <c r="E44" s="6">
        <f t="shared" si="0"/>
        <v>425</v>
      </c>
      <c r="F44" s="6">
        <f t="shared" si="1"/>
        <v>140</v>
      </c>
      <c r="G44" s="6">
        <f t="shared" si="2"/>
        <v>35</v>
      </c>
      <c r="H44" s="31">
        <f t="shared" si="3"/>
        <v>5</v>
      </c>
      <c r="I44" s="11">
        <f t="shared" si="4"/>
        <v>1615</v>
      </c>
      <c r="J44" s="6">
        <f t="shared" si="4"/>
        <v>808</v>
      </c>
      <c r="K44" s="6">
        <f t="shared" si="4"/>
        <v>266</v>
      </c>
      <c r="L44" s="6">
        <f t="shared" si="4"/>
        <v>67</v>
      </c>
      <c r="M44" s="31">
        <f t="shared" si="4"/>
        <v>10</v>
      </c>
      <c r="N44" s="36"/>
      <c r="O44" s="72">
        <f t="shared" si="5"/>
        <v>2324</v>
      </c>
      <c r="P44" s="72">
        <f t="shared" si="6"/>
        <v>0</v>
      </c>
      <c r="Q44" s="72">
        <f t="shared" si="7"/>
        <v>2599</v>
      </c>
      <c r="R44" s="72">
        <f t="shared" si="8"/>
        <v>2731</v>
      </c>
      <c r="S44" s="72">
        <f t="shared" si="9"/>
        <v>2788</v>
      </c>
      <c r="T44" s="73"/>
      <c r="U44" s="67">
        <f>IF(B44=C44,0,IF(S44&lt;&gt;"-",(S44)/Přehled!$A$1,0))</f>
        <v>6.6380952380952385</v>
      </c>
    </row>
    <row r="45" spans="1:21" x14ac:dyDescent="0.25">
      <c r="A45" s="68">
        <v>43</v>
      </c>
      <c r="B45" s="11">
        <v>5693</v>
      </c>
      <c r="C45" s="31"/>
      <c r="D45" s="82">
        <v>875</v>
      </c>
      <c r="E45" s="6">
        <f t="shared" si="0"/>
        <v>440</v>
      </c>
      <c r="F45" s="6">
        <f t="shared" si="1"/>
        <v>145</v>
      </c>
      <c r="G45" s="6">
        <f t="shared" si="2"/>
        <v>35</v>
      </c>
      <c r="H45" s="31">
        <f t="shared" si="3"/>
        <v>5</v>
      </c>
      <c r="I45" s="11">
        <f t="shared" si="4"/>
        <v>1663</v>
      </c>
      <c r="J45" s="6">
        <f t="shared" si="4"/>
        <v>836</v>
      </c>
      <c r="K45" s="6">
        <f t="shared" si="4"/>
        <v>276</v>
      </c>
      <c r="L45" s="6">
        <f t="shared" si="4"/>
        <v>67</v>
      </c>
      <c r="M45" s="31">
        <f t="shared" si="4"/>
        <v>10</v>
      </c>
      <c r="N45" s="36"/>
      <c r="O45" s="72">
        <f t="shared" si="5"/>
        <v>2367</v>
      </c>
      <c r="P45" s="72">
        <f t="shared" si="6"/>
        <v>0</v>
      </c>
      <c r="Q45" s="72">
        <f t="shared" si="7"/>
        <v>2642</v>
      </c>
      <c r="R45" s="72">
        <f t="shared" si="8"/>
        <v>2784</v>
      </c>
      <c r="S45" s="72">
        <f t="shared" si="9"/>
        <v>2841</v>
      </c>
      <c r="T45" s="73"/>
      <c r="U45" s="67">
        <f>IF(B45=C45,0,IF(S45&lt;&gt;"-",(S45)/Přehled!$A$1,0))</f>
        <v>6.7642857142857142</v>
      </c>
    </row>
    <row r="46" spans="1:21" x14ac:dyDescent="0.25">
      <c r="A46" s="68">
        <v>44</v>
      </c>
      <c r="B46" s="11">
        <v>5835</v>
      </c>
      <c r="C46" s="31"/>
      <c r="D46" s="82">
        <v>900</v>
      </c>
      <c r="E46" s="6">
        <f t="shared" si="0"/>
        <v>450</v>
      </c>
      <c r="F46" s="6">
        <f t="shared" si="1"/>
        <v>150</v>
      </c>
      <c r="G46" s="6">
        <f t="shared" si="2"/>
        <v>40</v>
      </c>
      <c r="H46" s="31">
        <f t="shared" si="3"/>
        <v>10</v>
      </c>
      <c r="I46" s="11">
        <f t="shared" si="4"/>
        <v>1710</v>
      </c>
      <c r="J46" s="6">
        <f t="shared" si="4"/>
        <v>855</v>
      </c>
      <c r="K46" s="6">
        <f t="shared" si="4"/>
        <v>285</v>
      </c>
      <c r="L46" s="6">
        <f t="shared" si="4"/>
        <v>76</v>
      </c>
      <c r="M46" s="31">
        <f t="shared" si="4"/>
        <v>19</v>
      </c>
      <c r="N46" s="36"/>
      <c r="O46" s="72">
        <f t="shared" si="5"/>
        <v>2415</v>
      </c>
      <c r="P46" s="72">
        <f t="shared" si="6"/>
        <v>0</v>
      </c>
      <c r="Q46" s="72">
        <f t="shared" si="7"/>
        <v>2700</v>
      </c>
      <c r="R46" s="72">
        <f t="shared" si="8"/>
        <v>2833</v>
      </c>
      <c r="S46" s="72">
        <f t="shared" si="9"/>
        <v>2890</v>
      </c>
      <c r="T46" s="73"/>
      <c r="U46" s="67">
        <f>IF(B46=C46,0,IF(S46&lt;&gt;"-",(S46)/Přehled!$A$1,0))</f>
        <v>6.8809523809523814</v>
      </c>
    </row>
    <row r="47" spans="1:21" x14ac:dyDescent="0.25">
      <c r="A47" s="68">
        <v>45</v>
      </c>
      <c r="B47" s="11">
        <v>5981</v>
      </c>
      <c r="C47" s="31"/>
      <c r="D47" s="82">
        <v>925</v>
      </c>
      <c r="E47" s="6">
        <f t="shared" si="0"/>
        <v>465</v>
      </c>
      <c r="F47" s="6">
        <f t="shared" si="1"/>
        <v>155</v>
      </c>
      <c r="G47" s="6">
        <f t="shared" si="2"/>
        <v>40</v>
      </c>
      <c r="H47" s="31">
        <f t="shared" si="3"/>
        <v>10</v>
      </c>
      <c r="I47" s="11">
        <f t="shared" si="4"/>
        <v>1758</v>
      </c>
      <c r="J47" s="6">
        <f t="shared" si="4"/>
        <v>884</v>
      </c>
      <c r="K47" s="6">
        <f t="shared" si="4"/>
        <v>295</v>
      </c>
      <c r="L47" s="6">
        <f t="shared" si="4"/>
        <v>76</v>
      </c>
      <c r="M47" s="31">
        <f t="shared" si="4"/>
        <v>19</v>
      </c>
      <c r="N47" s="36"/>
      <c r="O47" s="72">
        <f t="shared" si="5"/>
        <v>2465</v>
      </c>
      <c r="P47" s="72">
        <f t="shared" si="6"/>
        <v>0</v>
      </c>
      <c r="Q47" s="72">
        <f t="shared" si="7"/>
        <v>2749</v>
      </c>
      <c r="R47" s="72">
        <f t="shared" si="8"/>
        <v>2892</v>
      </c>
      <c r="S47" s="72">
        <f t="shared" si="9"/>
        <v>2949</v>
      </c>
      <c r="T47" s="73"/>
      <c r="U47" s="67">
        <f>IF(B47=C47,0,IF(S47&lt;&gt;"-",(S47)/Přehled!$A$1,0))</f>
        <v>7.0214285714285714</v>
      </c>
    </row>
    <row r="48" spans="1:21" x14ac:dyDescent="0.25">
      <c r="A48" s="68">
        <v>46</v>
      </c>
      <c r="B48" s="11">
        <v>6130</v>
      </c>
      <c r="C48" s="31"/>
      <c r="D48" s="82">
        <v>950</v>
      </c>
      <c r="E48" s="6">
        <f t="shared" si="0"/>
        <v>475</v>
      </c>
      <c r="F48" s="6">
        <f t="shared" si="1"/>
        <v>160</v>
      </c>
      <c r="G48" s="6">
        <f t="shared" si="2"/>
        <v>40</v>
      </c>
      <c r="H48" s="31">
        <f t="shared" si="3"/>
        <v>10</v>
      </c>
      <c r="I48" s="11">
        <f t="shared" si="4"/>
        <v>1805</v>
      </c>
      <c r="J48" s="6">
        <f t="shared" si="4"/>
        <v>903</v>
      </c>
      <c r="K48" s="6">
        <f t="shared" si="4"/>
        <v>304</v>
      </c>
      <c r="L48" s="6">
        <f t="shared" si="4"/>
        <v>76</v>
      </c>
      <c r="M48" s="31">
        <f t="shared" si="4"/>
        <v>19</v>
      </c>
      <c r="N48" s="36"/>
      <c r="O48" s="72">
        <f t="shared" si="5"/>
        <v>2520</v>
      </c>
      <c r="P48" s="72">
        <f t="shared" si="6"/>
        <v>0</v>
      </c>
      <c r="Q48" s="72">
        <f t="shared" si="7"/>
        <v>2814</v>
      </c>
      <c r="R48" s="72">
        <f t="shared" si="8"/>
        <v>2966</v>
      </c>
      <c r="S48" s="72">
        <f t="shared" si="9"/>
        <v>3023</v>
      </c>
      <c r="T48" s="73"/>
      <c r="U48" s="67">
        <f>IF(B48=C48,0,IF(S48&lt;&gt;"-",(S48)/Přehled!$A$1,0))</f>
        <v>7.1976190476190478</v>
      </c>
    </row>
    <row r="49" spans="1:21" x14ac:dyDescent="0.25">
      <c r="A49" s="68">
        <v>47</v>
      </c>
      <c r="B49" s="11">
        <v>6284</v>
      </c>
      <c r="C49" s="31"/>
      <c r="D49" s="82">
        <v>975</v>
      </c>
      <c r="E49" s="6">
        <f t="shared" si="0"/>
        <v>490</v>
      </c>
      <c r="F49" s="6">
        <f t="shared" si="1"/>
        <v>165</v>
      </c>
      <c r="G49" s="6">
        <f t="shared" si="2"/>
        <v>40</v>
      </c>
      <c r="H49" s="31">
        <f t="shared" si="3"/>
        <v>10</v>
      </c>
      <c r="I49" s="11">
        <f t="shared" si="4"/>
        <v>1853</v>
      </c>
      <c r="J49" s="6">
        <f t="shared" si="4"/>
        <v>931</v>
      </c>
      <c r="K49" s="6">
        <f t="shared" si="4"/>
        <v>314</v>
      </c>
      <c r="L49" s="6">
        <f t="shared" si="4"/>
        <v>76</v>
      </c>
      <c r="M49" s="31">
        <f t="shared" si="4"/>
        <v>19</v>
      </c>
      <c r="N49" s="36"/>
      <c r="O49" s="72">
        <f t="shared" si="5"/>
        <v>2578</v>
      </c>
      <c r="P49" s="72">
        <f t="shared" si="6"/>
        <v>0</v>
      </c>
      <c r="Q49" s="72">
        <f t="shared" si="7"/>
        <v>2872</v>
      </c>
      <c r="R49" s="72">
        <f t="shared" si="8"/>
        <v>3034</v>
      </c>
      <c r="S49" s="72">
        <f t="shared" si="9"/>
        <v>3091</v>
      </c>
      <c r="T49" s="73"/>
      <c r="U49" s="67">
        <f>IF(B49=C49,0,IF(S49&lt;&gt;"-",(S49)/Přehled!$A$1,0))</f>
        <v>7.3595238095238091</v>
      </c>
    </row>
    <row r="50" spans="1:21" x14ac:dyDescent="0.25">
      <c r="A50" s="68">
        <v>48</v>
      </c>
      <c r="B50" s="11">
        <v>6441</v>
      </c>
      <c r="C50" s="31"/>
      <c r="D50" s="82">
        <v>1000</v>
      </c>
      <c r="E50" s="6">
        <f t="shared" si="0"/>
        <v>500</v>
      </c>
      <c r="F50" s="6">
        <f t="shared" si="1"/>
        <v>165</v>
      </c>
      <c r="G50" s="6">
        <f t="shared" si="2"/>
        <v>40</v>
      </c>
      <c r="H50" s="31">
        <f t="shared" si="3"/>
        <v>10</v>
      </c>
      <c r="I50" s="11">
        <f t="shared" si="4"/>
        <v>1900</v>
      </c>
      <c r="J50" s="6">
        <f t="shared" si="4"/>
        <v>950</v>
      </c>
      <c r="K50" s="6">
        <f t="shared" si="4"/>
        <v>314</v>
      </c>
      <c r="L50" s="6">
        <f t="shared" si="4"/>
        <v>76</v>
      </c>
      <c r="M50" s="31">
        <f t="shared" si="4"/>
        <v>19</v>
      </c>
      <c r="N50" s="36"/>
      <c r="O50" s="72">
        <f t="shared" si="5"/>
        <v>2641</v>
      </c>
      <c r="P50" s="72">
        <f t="shared" si="6"/>
        <v>0</v>
      </c>
      <c r="Q50" s="72">
        <f t="shared" si="7"/>
        <v>2963</v>
      </c>
      <c r="R50" s="72">
        <f t="shared" si="8"/>
        <v>3125</v>
      </c>
      <c r="S50" s="72">
        <f t="shared" si="9"/>
        <v>3182</v>
      </c>
      <c r="T50" s="73"/>
      <c r="U50" s="67">
        <f>IF(B50=C50,0,IF(S50&lt;&gt;"-",(S50)/Přehled!$A$1,0))</f>
        <v>7.5761904761904759</v>
      </c>
    </row>
    <row r="51" spans="1:21" x14ac:dyDescent="0.25">
      <c r="A51" s="68">
        <v>49</v>
      </c>
      <c r="B51" s="11">
        <v>6602</v>
      </c>
      <c r="C51" s="31"/>
      <c r="D51" s="82">
        <v>1025</v>
      </c>
      <c r="E51" s="6">
        <f t="shared" si="0"/>
        <v>515</v>
      </c>
      <c r="F51" s="6">
        <f t="shared" si="1"/>
        <v>170</v>
      </c>
      <c r="G51" s="6">
        <f t="shared" si="2"/>
        <v>45</v>
      </c>
      <c r="H51" s="31">
        <f t="shared" si="3"/>
        <v>10</v>
      </c>
      <c r="I51" s="11">
        <f t="shared" si="4"/>
        <v>1948</v>
      </c>
      <c r="J51" s="6">
        <f t="shared" si="4"/>
        <v>979</v>
      </c>
      <c r="K51" s="6">
        <f t="shared" si="4"/>
        <v>323</v>
      </c>
      <c r="L51" s="6">
        <f t="shared" si="4"/>
        <v>86</v>
      </c>
      <c r="M51" s="31">
        <f t="shared" si="4"/>
        <v>19</v>
      </c>
      <c r="N51" s="36"/>
      <c r="O51" s="72">
        <f t="shared" si="5"/>
        <v>2706</v>
      </c>
      <c r="P51" s="72">
        <f t="shared" si="6"/>
        <v>0</v>
      </c>
      <c r="Q51" s="72">
        <f t="shared" si="7"/>
        <v>3029</v>
      </c>
      <c r="R51" s="72">
        <f t="shared" si="8"/>
        <v>3180</v>
      </c>
      <c r="S51" s="72">
        <f t="shared" si="9"/>
        <v>3247</v>
      </c>
      <c r="T51" s="73"/>
      <c r="U51" s="67">
        <f>IF(B51=C51,0,IF(S51&lt;&gt;"-",(S51)/Přehled!$A$1,0))</f>
        <v>7.730952380952381</v>
      </c>
    </row>
    <row r="52" spans="1:21" x14ac:dyDescent="0.25">
      <c r="A52" s="68">
        <v>50</v>
      </c>
      <c r="B52" s="11">
        <v>6767</v>
      </c>
      <c r="C52" s="31"/>
      <c r="D52" s="82">
        <v>1050</v>
      </c>
      <c r="E52" s="6">
        <f t="shared" si="0"/>
        <v>525</v>
      </c>
      <c r="F52" s="6">
        <f t="shared" si="1"/>
        <v>175</v>
      </c>
      <c r="G52" s="6">
        <f t="shared" si="2"/>
        <v>45</v>
      </c>
      <c r="H52" s="31">
        <f t="shared" si="3"/>
        <v>10</v>
      </c>
      <c r="I52" s="11">
        <f t="shared" si="4"/>
        <v>1995</v>
      </c>
      <c r="J52" s="6">
        <f t="shared" si="4"/>
        <v>998</v>
      </c>
      <c r="K52" s="6">
        <f t="shared" si="4"/>
        <v>333</v>
      </c>
      <c r="L52" s="6">
        <f t="shared" si="4"/>
        <v>86</v>
      </c>
      <c r="M52" s="31">
        <f t="shared" si="4"/>
        <v>19</v>
      </c>
      <c r="N52" s="36"/>
      <c r="O52" s="72">
        <f t="shared" si="5"/>
        <v>2777</v>
      </c>
      <c r="P52" s="72">
        <f t="shared" si="6"/>
        <v>0</v>
      </c>
      <c r="Q52" s="72">
        <f t="shared" si="7"/>
        <v>3108</v>
      </c>
      <c r="R52" s="72">
        <f t="shared" si="8"/>
        <v>3269</v>
      </c>
      <c r="S52" s="72">
        <f t="shared" si="9"/>
        <v>3336</v>
      </c>
      <c r="T52" s="73"/>
      <c r="U52" s="67">
        <f>IF(B52=C52,0,IF(S52&lt;&gt;"-",(S52)/Přehled!$A$1,0))</f>
        <v>7.9428571428571431</v>
      </c>
    </row>
    <row r="53" spans="1:21" x14ac:dyDescent="0.25">
      <c r="A53" s="121">
        <v>51</v>
      </c>
      <c r="B53" s="76">
        <v>6936</v>
      </c>
      <c r="C53" s="77"/>
      <c r="D53" s="78">
        <v>1075</v>
      </c>
      <c r="E53" s="79">
        <f t="shared" si="0"/>
        <v>540</v>
      </c>
      <c r="F53" s="79">
        <f t="shared" si="1"/>
        <v>180</v>
      </c>
      <c r="G53" s="79">
        <f t="shared" si="2"/>
        <v>45</v>
      </c>
      <c r="H53" s="77">
        <f t="shared" si="3"/>
        <v>10</v>
      </c>
      <c r="I53" s="76">
        <f t="shared" si="4"/>
        <v>2043</v>
      </c>
      <c r="J53" s="79">
        <f t="shared" si="4"/>
        <v>1026</v>
      </c>
      <c r="K53" s="79">
        <f t="shared" si="4"/>
        <v>342</v>
      </c>
      <c r="L53" s="79">
        <f t="shared" si="4"/>
        <v>86</v>
      </c>
      <c r="M53" s="77">
        <f t="shared" si="4"/>
        <v>19</v>
      </c>
      <c r="N53" s="36"/>
      <c r="O53" s="72">
        <f t="shared" si="5"/>
        <v>2850</v>
      </c>
      <c r="P53" s="72">
        <f t="shared" si="6"/>
        <v>0</v>
      </c>
      <c r="Q53" s="72">
        <f t="shared" si="7"/>
        <v>3183</v>
      </c>
      <c r="R53" s="72">
        <f t="shared" si="8"/>
        <v>3353</v>
      </c>
      <c r="S53" s="72">
        <f t="shared" si="9"/>
        <v>3420</v>
      </c>
      <c r="T53" s="73"/>
      <c r="U53" s="67">
        <f>IF(B53=C53,0,IF(S53&lt;&gt;"-",(S53)/Přehled!$A$1,0))</f>
        <v>8.1428571428571423</v>
      </c>
    </row>
    <row r="54" spans="1:21" x14ac:dyDescent="0.25">
      <c r="A54" s="68">
        <v>52</v>
      </c>
      <c r="B54" s="11">
        <v>7109</v>
      </c>
      <c r="C54" s="31"/>
      <c r="D54" s="82">
        <v>1100</v>
      </c>
      <c r="E54" s="6">
        <f t="shared" si="0"/>
        <v>550</v>
      </c>
      <c r="F54" s="6">
        <f t="shared" si="1"/>
        <v>185</v>
      </c>
      <c r="G54" s="6">
        <f t="shared" si="2"/>
        <v>45</v>
      </c>
      <c r="H54" s="31">
        <f t="shared" si="3"/>
        <v>10</v>
      </c>
      <c r="I54" s="11">
        <f t="shared" ref="I54:M66" si="10">ROUNDUP(D54*1.9,0)</f>
        <v>2090</v>
      </c>
      <c r="J54" s="6">
        <f t="shared" si="10"/>
        <v>1045</v>
      </c>
      <c r="K54" s="6">
        <f t="shared" si="10"/>
        <v>352</v>
      </c>
      <c r="L54" s="6">
        <f t="shared" si="10"/>
        <v>86</v>
      </c>
      <c r="M54" s="31">
        <f t="shared" si="10"/>
        <v>19</v>
      </c>
      <c r="N54" s="36"/>
      <c r="O54" s="72">
        <f t="shared" si="5"/>
        <v>2929</v>
      </c>
      <c r="P54" s="72">
        <f t="shared" si="6"/>
        <v>0</v>
      </c>
      <c r="Q54" s="72">
        <f t="shared" si="7"/>
        <v>3270</v>
      </c>
      <c r="R54" s="72">
        <f t="shared" si="8"/>
        <v>3450</v>
      </c>
      <c r="S54" s="72">
        <f t="shared" si="9"/>
        <v>3517</v>
      </c>
      <c r="T54" s="73"/>
      <c r="U54" s="67">
        <f>IF(B54=C54,0,IF(S54&lt;&gt;"-",(S54)/Přehled!$A$1,0))</f>
        <v>8.3738095238095234</v>
      </c>
    </row>
    <row r="55" spans="1:21" x14ac:dyDescent="0.25">
      <c r="A55" s="68">
        <v>53</v>
      </c>
      <c r="B55" s="11">
        <v>7287</v>
      </c>
      <c r="C55" s="31"/>
      <c r="D55" s="82">
        <v>1125</v>
      </c>
      <c r="E55" s="6">
        <f t="shared" si="0"/>
        <v>565</v>
      </c>
      <c r="F55" s="6">
        <f t="shared" si="1"/>
        <v>190</v>
      </c>
      <c r="G55" s="6">
        <f t="shared" si="2"/>
        <v>50</v>
      </c>
      <c r="H55" s="31">
        <f t="shared" si="3"/>
        <v>10</v>
      </c>
      <c r="I55" s="11">
        <f t="shared" si="10"/>
        <v>2138</v>
      </c>
      <c r="J55" s="6">
        <f t="shared" si="10"/>
        <v>1074</v>
      </c>
      <c r="K55" s="6">
        <f t="shared" si="10"/>
        <v>361</v>
      </c>
      <c r="L55" s="6">
        <f t="shared" si="10"/>
        <v>95</v>
      </c>
      <c r="M55" s="31">
        <f t="shared" si="10"/>
        <v>19</v>
      </c>
      <c r="N55" s="36"/>
      <c r="O55" s="72">
        <f t="shared" si="5"/>
        <v>3011</v>
      </c>
      <c r="P55" s="72">
        <f t="shared" si="6"/>
        <v>0</v>
      </c>
      <c r="Q55" s="72">
        <f t="shared" si="7"/>
        <v>3353</v>
      </c>
      <c r="R55" s="72">
        <f t="shared" si="8"/>
        <v>3524</v>
      </c>
      <c r="S55" s="72">
        <f t="shared" si="9"/>
        <v>3600</v>
      </c>
      <c r="T55" s="73"/>
      <c r="U55" s="67">
        <f>IF(B55=C55,0,IF(S55&lt;&gt;"-",(S55)/Přehled!$A$1,0))</f>
        <v>8.5714285714285712</v>
      </c>
    </row>
    <row r="56" spans="1:21" x14ac:dyDescent="0.25">
      <c r="A56" s="68">
        <v>54</v>
      </c>
      <c r="B56" s="11">
        <v>7469</v>
      </c>
      <c r="C56" s="31"/>
      <c r="D56" s="82">
        <v>1150</v>
      </c>
      <c r="E56" s="6">
        <f t="shared" si="0"/>
        <v>575</v>
      </c>
      <c r="F56" s="6">
        <f t="shared" si="1"/>
        <v>190</v>
      </c>
      <c r="G56" s="6">
        <f t="shared" si="2"/>
        <v>50</v>
      </c>
      <c r="H56" s="31">
        <f t="shared" si="3"/>
        <v>10</v>
      </c>
      <c r="I56" s="11">
        <f t="shared" si="10"/>
        <v>2185</v>
      </c>
      <c r="J56" s="6">
        <f t="shared" si="10"/>
        <v>1093</v>
      </c>
      <c r="K56" s="6">
        <f t="shared" si="10"/>
        <v>361</v>
      </c>
      <c r="L56" s="6">
        <f t="shared" si="10"/>
        <v>95</v>
      </c>
      <c r="M56" s="31">
        <f t="shared" si="10"/>
        <v>19</v>
      </c>
      <c r="N56" s="36"/>
      <c r="O56" s="72">
        <f t="shared" si="5"/>
        <v>3099</v>
      </c>
      <c r="P56" s="72">
        <f t="shared" si="6"/>
        <v>0</v>
      </c>
      <c r="Q56" s="72">
        <f t="shared" si="7"/>
        <v>3469</v>
      </c>
      <c r="R56" s="72">
        <f t="shared" si="8"/>
        <v>3640</v>
      </c>
      <c r="S56" s="72">
        <f t="shared" si="9"/>
        <v>3716</v>
      </c>
      <c r="T56" s="73"/>
      <c r="U56" s="67">
        <f>IF(B56=C56,0,IF(S56&lt;&gt;"-",(S56)/Přehled!$A$1,0))</f>
        <v>8.8476190476190482</v>
      </c>
    </row>
    <row r="57" spans="1:21" x14ac:dyDescent="0.25">
      <c r="A57" s="68">
        <v>55</v>
      </c>
      <c r="B57" s="11">
        <v>7656</v>
      </c>
      <c r="C57" s="31"/>
      <c r="D57" s="82">
        <v>1180</v>
      </c>
      <c r="E57" s="6">
        <f t="shared" si="0"/>
        <v>590</v>
      </c>
      <c r="F57" s="6">
        <f t="shared" si="1"/>
        <v>195</v>
      </c>
      <c r="G57" s="6">
        <f t="shared" si="2"/>
        <v>50</v>
      </c>
      <c r="H57" s="31">
        <f t="shared" si="3"/>
        <v>10</v>
      </c>
      <c r="I57" s="11">
        <f t="shared" si="10"/>
        <v>2242</v>
      </c>
      <c r="J57" s="6">
        <f t="shared" si="10"/>
        <v>1121</v>
      </c>
      <c r="K57" s="6">
        <f t="shared" si="10"/>
        <v>371</v>
      </c>
      <c r="L57" s="6">
        <f t="shared" si="10"/>
        <v>95</v>
      </c>
      <c r="M57" s="31">
        <f t="shared" si="10"/>
        <v>19</v>
      </c>
      <c r="N57" s="36"/>
      <c r="O57" s="72">
        <f t="shared" si="5"/>
        <v>3172</v>
      </c>
      <c r="P57" s="72">
        <f t="shared" si="6"/>
        <v>0</v>
      </c>
      <c r="Q57" s="72">
        <f t="shared" si="7"/>
        <v>3551</v>
      </c>
      <c r="R57" s="72">
        <f t="shared" si="8"/>
        <v>3732</v>
      </c>
      <c r="S57" s="72">
        <f t="shared" si="9"/>
        <v>3808</v>
      </c>
      <c r="T57" s="73"/>
      <c r="U57" s="67">
        <f>IF(B57=C57,0,IF(S57&lt;&gt;"-",(S57)/Přehled!$A$1,0))</f>
        <v>9.0666666666666664</v>
      </c>
    </row>
    <row r="58" spans="1:21" x14ac:dyDescent="0.25">
      <c r="A58" s="68">
        <v>56</v>
      </c>
      <c r="B58" s="11">
        <v>7847</v>
      </c>
      <c r="C58" s="31"/>
      <c r="D58" s="82">
        <v>1205</v>
      </c>
      <c r="E58" s="6">
        <f t="shared" si="0"/>
        <v>605</v>
      </c>
      <c r="F58" s="6">
        <f t="shared" si="1"/>
        <v>200</v>
      </c>
      <c r="G58" s="6">
        <f t="shared" si="2"/>
        <v>50</v>
      </c>
      <c r="H58" s="31">
        <f t="shared" si="3"/>
        <v>10</v>
      </c>
      <c r="I58" s="11">
        <f t="shared" si="10"/>
        <v>2290</v>
      </c>
      <c r="J58" s="6">
        <f t="shared" si="10"/>
        <v>1150</v>
      </c>
      <c r="K58" s="6">
        <f t="shared" si="10"/>
        <v>380</v>
      </c>
      <c r="L58" s="6">
        <f t="shared" si="10"/>
        <v>95</v>
      </c>
      <c r="M58" s="31">
        <f t="shared" si="10"/>
        <v>19</v>
      </c>
      <c r="N58" s="36"/>
      <c r="O58" s="72">
        <f t="shared" si="5"/>
        <v>3267</v>
      </c>
      <c r="P58" s="72">
        <f t="shared" si="6"/>
        <v>0</v>
      </c>
      <c r="Q58" s="72">
        <f t="shared" si="7"/>
        <v>3647</v>
      </c>
      <c r="R58" s="72">
        <f t="shared" si="8"/>
        <v>3837</v>
      </c>
      <c r="S58" s="72">
        <f t="shared" si="9"/>
        <v>3913</v>
      </c>
      <c r="T58" s="73"/>
      <c r="U58" s="67">
        <f>IF(B58=C58,0,IF(S58&lt;&gt;"-",(S58)/Přehled!$A$1,0))</f>
        <v>9.3166666666666664</v>
      </c>
    </row>
    <row r="59" spans="1:21" x14ac:dyDescent="0.25">
      <c r="A59" s="68">
        <v>57</v>
      </c>
      <c r="B59" s="11">
        <v>8044</v>
      </c>
      <c r="C59" s="31"/>
      <c r="D59" s="82">
        <v>1230</v>
      </c>
      <c r="E59" s="6">
        <f t="shared" si="0"/>
        <v>615</v>
      </c>
      <c r="F59" s="6">
        <f t="shared" si="1"/>
        <v>205</v>
      </c>
      <c r="G59" s="6">
        <f t="shared" si="2"/>
        <v>50</v>
      </c>
      <c r="H59" s="31">
        <f t="shared" si="3"/>
        <v>10</v>
      </c>
      <c r="I59" s="11">
        <f t="shared" si="10"/>
        <v>2337</v>
      </c>
      <c r="J59" s="6">
        <f t="shared" si="10"/>
        <v>1169</v>
      </c>
      <c r="K59" s="6">
        <f t="shared" si="10"/>
        <v>390</v>
      </c>
      <c r="L59" s="6">
        <f t="shared" si="10"/>
        <v>95</v>
      </c>
      <c r="M59" s="31">
        <f t="shared" si="10"/>
        <v>19</v>
      </c>
      <c r="N59" s="36"/>
      <c r="O59" s="72">
        <f t="shared" si="5"/>
        <v>3370</v>
      </c>
      <c r="P59" s="72">
        <f t="shared" si="6"/>
        <v>0</v>
      </c>
      <c r="Q59" s="72">
        <f t="shared" si="7"/>
        <v>3758</v>
      </c>
      <c r="R59" s="72">
        <f t="shared" si="8"/>
        <v>3958</v>
      </c>
      <c r="S59" s="72">
        <f t="shared" si="9"/>
        <v>4034</v>
      </c>
      <c r="T59" s="73"/>
      <c r="U59" s="67">
        <f>IF(B59=C59,0,IF(S59&lt;&gt;"-",(S59)/Přehled!$A$1,0))</f>
        <v>9.6047619047619044</v>
      </c>
    </row>
    <row r="60" spans="1:21" x14ac:dyDescent="0.25">
      <c r="A60" s="68">
        <v>58</v>
      </c>
      <c r="B60" s="11">
        <v>8245</v>
      </c>
      <c r="C60" s="31"/>
      <c r="D60" s="82">
        <v>1255</v>
      </c>
      <c r="E60" s="6">
        <f t="shared" si="0"/>
        <v>630</v>
      </c>
      <c r="F60" s="6">
        <f t="shared" si="1"/>
        <v>210</v>
      </c>
      <c r="G60" s="6">
        <f t="shared" si="2"/>
        <v>55</v>
      </c>
      <c r="H60" s="31">
        <f t="shared" si="3"/>
        <v>10</v>
      </c>
      <c r="I60" s="11">
        <f t="shared" si="10"/>
        <v>2385</v>
      </c>
      <c r="J60" s="6">
        <f t="shared" si="10"/>
        <v>1197</v>
      </c>
      <c r="K60" s="6">
        <f t="shared" si="10"/>
        <v>399</v>
      </c>
      <c r="L60" s="6">
        <f t="shared" si="10"/>
        <v>105</v>
      </c>
      <c r="M60" s="31">
        <f t="shared" si="10"/>
        <v>19</v>
      </c>
      <c r="N60" s="36"/>
      <c r="O60" s="72">
        <f t="shared" si="5"/>
        <v>3475</v>
      </c>
      <c r="P60" s="72">
        <f t="shared" si="6"/>
        <v>0</v>
      </c>
      <c r="Q60" s="72">
        <f t="shared" si="7"/>
        <v>3865</v>
      </c>
      <c r="R60" s="72">
        <f t="shared" si="8"/>
        <v>4054</v>
      </c>
      <c r="S60" s="72">
        <f t="shared" si="9"/>
        <v>4140</v>
      </c>
      <c r="T60" s="73"/>
      <c r="U60" s="67">
        <f>IF(B60=C60,0,IF(S60&lt;&gt;"-",(S60)/Přehled!$A$1,0))</f>
        <v>9.8571428571428577</v>
      </c>
    </row>
    <row r="61" spans="1:21" x14ac:dyDescent="0.25">
      <c r="A61" s="68">
        <v>59</v>
      </c>
      <c r="B61" s="11">
        <v>8451</v>
      </c>
      <c r="C61" s="31"/>
      <c r="D61" s="82">
        <v>1280</v>
      </c>
      <c r="E61" s="6">
        <f t="shared" si="0"/>
        <v>640</v>
      </c>
      <c r="F61" s="6">
        <f t="shared" si="1"/>
        <v>215</v>
      </c>
      <c r="G61" s="6">
        <f t="shared" si="2"/>
        <v>55</v>
      </c>
      <c r="H61" s="31">
        <f t="shared" si="3"/>
        <v>10</v>
      </c>
      <c r="I61" s="11">
        <f t="shared" si="10"/>
        <v>2432</v>
      </c>
      <c r="J61" s="6">
        <f t="shared" si="10"/>
        <v>1216</v>
      </c>
      <c r="K61" s="6">
        <f t="shared" si="10"/>
        <v>409</v>
      </c>
      <c r="L61" s="6">
        <f t="shared" si="10"/>
        <v>105</v>
      </c>
      <c r="M61" s="31">
        <f t="shared" si="10"/>
        <v>19</v>
      </c>
      <c r="N61" s="36"/>
      <c r="O61" s="72">
        <f t="shared" si="5"/>
        <v>3587</v>
      </c>
      <c r="P61" s="72">
        <f t="shared" si="6"/>
        <v>0</v>
      </c>
      <c r="Q61" s="72">
        <f t="shared" si="7"/>
        <v>3985</v>
      </c>
      <c r="R61" s="72">
        <f t="shared" si="8"/>
        <v>4184</v>
      </c>
      <c r="S61" s="72">
        <f t="shared" si="9"/>
        <v>4270</v>
      </c>
      <c r="T61" s="73"/>
      <c r="U61" s="67">
        <f>IF(B61=C61,0,IF(S61&lt;&gt;"-",(S61)/Přehled!$A$1,0))</f>
        <v>10.166666666666666</v>
      </c>
    </row>
    <row r="62" spans="1:21" x14ac:dyDescent="0.25">
      <c r="A62" s="68">
        <v>60</v>
      </c>
      <c r="B62" s="11">
        <v>8662</v>
      </c>
      <c r="C62" s="31"/>
      <c r="D62" s="82">
        <v>1310</v>
      </c>
      <c r="E62" s="6">
        <f t="shared" si="0"/>
        <v>655</v>
      </c>
      <c r="F62" s="6">
        <f t="shared" si="1"/>
        <v>220</v>
      </c>
      <c r="G62" s="6">
        <f t="shared" si="2"/>
        <v>55</v>
      </c>
      <c r="H62" s="31">
        <f t="shared" si="3"/>
        <v>10</v>
      </c>
      <c r="I62" s="11">
        <f t="shared" si="10"/>
        <v>2489</v>
      </c>
      <c r="J62" s="6">
        <f t="shared" si="10"/>
        <v>1245</v>
      </c>
      <c r="K62" s="6">
        <f t="shared" si="10"/>
        <v>418</v>
      </c>
      <c r="L62" s="6">
        <f t="shared" si="10"/>
        <v>105</v>
      </c>
      <c r="M62" s="31">
        <f t="shared" si="10"/>
        <v>19</v>
      </c>
      <c r="N62" s="36"/>
      <c r="O62" s="72">
        <f t="shared" si="5"/>
        <v>3684</v>
      </c>
      <c r="P62" s="72">
        <f t="shared" si="6"/>
        <v>0</v>
      </c>
      <c r="Q62" s="72">
        <f t="shared" si="7"/>
        <v>4092</v>
      </c>
      <c r="R62" s="72">
        <f t="shared" si="8"/>
        <v>4300</v>
      </c>
      <c r="S62" s="72">
        <f t="shared" si="9"/>
        <v>4386</v>
      </c>
      <c r="T62" s="73"/>
      <c r="U62" s="67">
        <f>IF(B62=C62,0,IF(S62&lt;&gt;"-",(S62)/Přehled!$A$1,0))</f>
        <v>10.442857142857143</v>
      </c>
    </row>
    <row r="63" spans="1:21" x14ac:dyDescent="0.25">
      <c r="A63" s="121">
        <v>61</v>
      </c>
      <c r="B63" s="76">
        <v>8879</v>
      </c>
      <c r="C63" s="77"/>
      <c r="D63" s="78">
        <v>1335</v>
      </c>
      <c r="E63" s="79">
        <f t="shared" si="0"/>
        <v>670</v>
      </c>
      <c r="F63" s="79">
        <f t="shared" si="1"/>
        <v>225</v>
      </c>
      <c r="G63" s="79">
        <f t="shared" si="2"/>
        <v>55</v>
      </c>
      <c r="H63" s="77">
        <f t="shared" si="3"/>
        <v>10</v>
      </c>
      <c r="I63" s="76">
        <f t="shared" si="10"/>
        <v>2537</v>
      </c>
      <c r="J63" s="79">
        <f t="shared" si="10"/>
        <v>1273</v>
      </c>
      <c r="K63" s="79">
        <f t="shared" si="10"/>
        <v>428</v>
      </c>
      <c r="L63" s="79">
        <f t="shared" si="10"/>
        <v>105</v>
      </c>
      <c r="M63" s="77">
        <f t="shared" si="10"/>
        <v>19</v>
      </c>
      <c r="N63" s="36"/>
      <c r="O63" s="72">
        <f t="shared" si="5"/>
        <v>3805</v>
      </c>
      <c r="P63" s="72">
        <f t="shared" si="6"/>
        <v>0</v>
      </c>
      <c r="Q63" s="72">
        <f t="shared" si="7"/>
        <v>4213</v>
      </c>
      <c r="R63" s="72">
        <f t="shared" si="8"/>
        <v>4431</v>
      </c>
      <c r="S63" s="72">
        <f t="shared" si="9"/>
        <v>4517</v>
      </c>
      <c r="T63" s="73"/>
      <c r="U63" s="67">
        <f>IF(B63=C63,0,IF(S63&lt;&gt;"-",(S63)/Přehled!$A$1,0))</f>
        <v>10.754761904761905</v>
      </c>
    </row>
    <row r="64" spans="1:21" x14ac:dyDescent="0.25">
      <c r="A64" s="68">
        <v>62</v>
      </c>
      <c r="B64" s="11">
        <v>9101</v>
      </c>
      <c r="C64" s="31"/>
      <c r="D64" s="82">
        <v>1360</v>
      </c>
      <c r="E64" s="6">
        <f t="shared" si="0"/>
        <v>680</v>
      </c>
      <c r="F64" s="6">
        <f t="shared" si="1"/>
        <v>225</v>
      </c>
      <c r="G64" s="6">
        <f t="shared" si="2"/>
        <v>55</v>
      </c>
      <c r="H64" s="31">
        <f t="shared" si="3"/>
        <v>10</v>
      </c>
      <c r="I64" s="11">
        <f t="shared" si="10"/>
        <v>2584</v>
      </c>
      <c r="J64" s="6">
        <f t="shared" si="10"/>
        <v>1292</v>
      </c>
      <c r="K64" s="6">
        <f t="shared" si="10"/>
        <v>428</v>
      </c>
      <c r="L64" s="6">
        <f t="shared" si="10"/>
        <v>105</v>
      </c>
      <c r="M64" s="31">
        <f t="shared" si="10"/>
        <v>19</v>
      </c>
      <c r="N64" s="36"/>
      <c r="O64" s="72">
        <f t="shared" si="5"/>
        <v>3933</v>
      </c>
      <c r="P64" s="72">
        <f t="shared" si="6"/>
        <v>0</v>
      </c>
      <c r="Q64" s="72">
        <f t="shared" si="7"/>
        <v>4369</v>
      </c>
      <c r="R64" s="72">
        <f t="shared" si="8"/>
        <v>4587</v>
      </c>
      <c r="S64" s="72">
        <f t="shared" si="9"/>
        <v>4673</v>
      </c>
      <c r="T64" s="73"/>
      <c r="U64" s="67">
        <f>IF(B64=C64,0,IF(S64&lt;&gt;"-",(S64)/Přehled!$A$1,0))</f>
        <v>11.126190476190477</v>
      </c>
    </row>
    <row r="65" spans="1:21" x14ac:dyDescent="0.25">
      <c r="A65" s="68">
        <v>63</v>
      </c>
      <c r="B65" s="11">
        <v>9328</v>
      </c>
      <c r="C65" s="31"/>
      <c r="D65" s="82">
        <v>1390</v>
      </c>
      <c r="E65" s="6">
        <f t="shared" si="0"/>
        <v>695</v>
      </c>
      <c r="F65" s="6">
        <f t="shared" si="1"/>
        <v>230</v>
      </c>
      <c r="G65" s="6">
        <f t="shared" si="2"/>
        <v>60</v>
      </c>
      <c r="H65" s="31">
        <f t="shared" si="3"/>
        <v>10</v>
      </c>
      <c r="I65" s="11">
        <f t="shared" si="10"/>
        <v>2641</v>
      </c>
      <c r="J65" s="6">
        <f t="shared" si="10"/>
        <v>1321</v>
      </c>
      <c r="K65" s="6">
        <f t="shared" si="10"/>
        <v>437</v>
      </c>
      <c r="L65" s="6">
        <f t="shared" si="10"/>
        <v>114</v>
      </c>
      <c r="M65" s="31">
        <f t="shared" si="10"/>
        <v>19</v>
      </c>
      <c r="N65" s="36"/>
      <c r="O65" s="72">
        <f t="shared" si="5"/>
        <v>4046</v>
      </c>
      <c r="P65" s="72">
        <f t="shared" si="6"/>
        <v>0</v>
      </c>
      <c r="Q65" s="72">
        <f t="shared" si="7"/>
        <v>4492</v>
      </c>
      <c r="R65" s="72">
        <f t="shared" si="8"/>
        <v>4701</v>
      </c>
      <c r="S65" s="72">
        <f t="shared" si="9"/>
        <v>4796</v>
      </c>
      <c r="T65" s="73"/>
      <c r="U65" s="67">
        <f>IF(B65=C65,0,IF(S65&lt;&gt;"-",(S65)/Přehled!$A$1,0))</f>
        <v>11.419047619047619</v>
      </c>
    </row>
    <row r="66" spans="1:21" ht="15.75" thickBot="1" x14ac:dyDescent="0.3">
      <c r="A66" s="399">
        <v>64</v>
      </c>
      <c r="B66" s="366">
        <v>9561</v>
      </c>
      <c r="C66" s="33"/>
      <c r="D66" s="400">
        <v>1415</v>
      </c>
      <c r="E66" s="401">
        <f t="shared" si="0"/>
        <v>710</v>
      </c>
      <c r="F66" s="401">
        <f t="shared" si="1"/>
        <v>235</v>
      </c>
      <c r="G66" s="401">
        <f t="shared" si="2"/>
        <v>60</v>
      </c>
      <c r="H66" s="33">
        <f t="shared" si="3"/>
        <v>10</v>
      </c>
      <c r="I66" s="366">
        <f t="shared" si="10"/>
        <v>2689</v>
      </c>
      <c r="J66" s="401">
        <f t="shared" si="10"/>
        <v>1349</v>
      </c>
      <c r="K66" s="401">
        <f t="shared" si="10"/>
        <v>447</v>
      </c>
      <c r="L66" s="401">
        <f t="shared" si="10"/>
        <v>114</v>
      </c>
      <c r="M66" s="33">
        <f t="shared" si="10"/>
        <v>19</v>
      </c>
      <c r="N66" s="36"/>
      <c r="O66" s="72">
        <f t="shared" si="5"/>
        <v>4183</v>
      </c>
      <c r="P66" s="72">
        <f t="shared" si="6"/>
        <v>0</v>
      </c>
      <c r="Q66" s="72">
        <f t="shared" si="7"/>
        <v>4629</v>
      </c>
      <c r="R66" s="72">
        <f t="shared" si="8"/>
        <v>4848</v>
      </c>
      <c r="S66" s="72">
        <f t="shared" si="9"/>
        <v>4943</v>
      </c>
      <c r="T66" s="73"/>
      <c r="U66" s="67">
        <f>IF(B66=C66,0,IF(S66&lt;&gt;"-",(S66)/Přehled!$A$1,0))</f>
        <v>11.769047619047619</v>
      </c>
    </row>
    <row r="67" spans="1:21" x14ac:dyDescent="0.25">
      <c r="A67" s="154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89"/>
      <c r="O67" s="72"/>
      <c r="P67" s="72"/>
      <c r="Q67" s="72"/>
      <c r="R67" s="72"/>
      <c r="S67" s="72"/>
      <c r="T67" s="73"/>
      <c r="U67" s="74"/>
    </row>
    <row r="68" spans="1:21" x14ac:dyDescent="0.25">
      <c r="A68" s="154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89"/>
      <c r="O68" s="72"/>
      <c r="P68" s="72"/>
      <c r="Q68" s="72"/>
      <c r="R68" s="72"/>
      <c r="S68" s="72"/>
      <c r="T68" s="73"/>
      <c r="U68" s="74"/>
    </row>
    <row r="69" spans="1:21" x14ac:dyDescent="0.25">
      <c r="A69" s="154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89"/>
      <c r="O69" s="72"/>
      <c r="P69" s="72"/>
      <c r="Q69" s="72"/>
      <c r="R69" s="72"/>
      <c r="S69" s="72"/>
      <c r="T69" s="73"/>
      <c r="U69" s="74"/>
    </row>
    <row r="70" spans="1:21" x14ac:dyDescent="0.25">
      <c r="A70" s="154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89"/>
      <c r="O70" s="72"/>
      <c r="P70" s="72"/>
      <c r="Q70" s="72"/>
      <c r="R70" s="72"/>
      <c r="S70" s="72"/>
      <c r="T70" s="73"/>
      <c r="U70" s="74"/>
    </row>
    <row r="71" spans="1:21" x14ac:dyDescent="0.25">
      <c r="A71" s="154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89"/>
      <c r="O71" s="72"/>
      <c r="P71" s="72"/>
      <c r="Q71" s="72"/>
      <c r="R71" s="72"/>
      <c r="S71" s="72"/>
      <c r="T71" s="73"/>
      <c r="U71" s="74"/>
    </row>
    <row r="72" spans="1:21" x14ac:dyDescent="0.25">
      <c r="A72" s="154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89"/>
      <c r="O72" s="72"/>
      <c r="P72" s="72"/>
      <c r="Q72" s="72"/>
      <c r="R72" s="72"/>
      <c r="S72" s="72"/>
      <c r="T72" s="73"/>
      <c r="U72" s="74"/>
    </row>
    <row r="73" spans="1:21" x14ac:dyDescent="0.25">
      <c r="A73" s="154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89"/>
      <c r="O73" s="72"/>
      <c r="P73" s="72"/>
      <c r="Q73" s="72"/>
      <c r="R73" s="72"/>
      <c r="S73" s="72"/>
      <c r="T73" s="73"/>
      <c r="U73" s="74"/>
    </row>
    <row r="74" spans="1:21" x14ac:dyDescent="0.25">
      <c r="A74" s="154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89"/>
      <c r="O74" s="72"/>
      <c r="P74" s="72"/>
      <c r="Q74" s="72"/>
      <c r="R74" s="72"/>
      <c r="S74" s="72"/>
      <c r="T74" s="73"/>
      <c r="U74" s="74"/>
    </row>
    <row r="75" spans="1:21" x14ac:dyDescent="0.25">
      <c r="A75" s="154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89"/>
      <c r="O75" s="72"/>
      <c r="P75" s="72"/>
      <c r="Q75" s="72"/>
      <c r="R75" s="72"/>
      <c r="S75" s="72"/>
      <c r="T75" s="73"/>
      <c r="U75" s="74"/>
    </row>
    <row r="76" spans="1:21" x14ac:dyDescent="0.25">
      <c r="A76" s="154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89"/>
      <c r="O76" s="72"/>
      <c r="P76" s="72"/>
      <c r="Q76" s="72"/>
      <c r="R76" s="72"/>
      <c r="S76" s="72"/>
      <c r="T76" s="73"/>
      <c r="U76" s="74"/>
    </row>
    <row r="77" spans="1:21" x14ac:dyDescent="0.25">
      <c r="A77" s="154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89"/>
      <c r="O77" s="72"/>
      <c r="P77" s="72"/>
      <c r="Q77" s="72"/>
      <c r="R77" s="72"/>
      <c r="S77" s="72"/>
      <c r="T77" s="73"/>
      <c r="U77" s="74"/>
    </row>
    <row r="78" spans="1:21" x14ac:dyDescent="0.25">
      <c r="A78" s="154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89"/>
      <c r="O78" s="72"/>
      <c r="P78" s="72"/>
      <c r="Q78" s="72"/>
      <c r="R78" s="72"/>
      <c r="S78" s="72"/>
      <c r="T78" s="73"/>
      <c r="U78" s="74"/>
    </row>
    <row r="79" spans="1:21" x14ac:dyDescent="0.25">
      <c r="A79" s="154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89"/>
      <c r="O79" s="72"/>
      <c r="P79" s="72"/>
      <c r="Q79" s="72"/>
      <c r="R79" s="72"/>
      <c r="S79" s="72"/>
      <c r="T79" s="73"/>
      <c r="U79" s="74"/>
    </row>
    <row r="80" spans="1:21" x14ac:dyDescent="0.25">
      <c r="A80" s="154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89"/>
      <c r="O80" s="72"/>
      <c r="P80" s="72"/>
      <c r="Q80" s="72"/>
      <c r="R80" s="72"/>
      <c r="S80" s="72"/>
      <c r="T80" s="73"/>
      <c r="U80" s="74"/>
    </row>
    <row r="81" spans="1:21" x14ac:dyDescent="0.25">
      <c r="A81" s="154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89"/>
      <c r="O81" s="72"/>
      <c r="P81" s="72"/>
      <c r="Q81" s="72"/>
      <c r="R81" s="72"/>
      <c r="S81" s="72"/>
      <c r="T81" s="73"/>
      <c r="U81" s="74"/>
    </row>
    <row r="82" spans="1:21" x14ac:dyDescent="0.25">
      <c r="A82" s="154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89"/>
      <c r="O82" s="72"/>
      <c r="P82" s="72"/>
      <c r="Q82" s="72"/>
      <c r="R82" s="72"/>
      <c r="S82" s="72"/>
      <c r="T82" s="73"/>
      <c r="U82" s="74"/>
    </row>
    <row r="83" spans="1:21" x14ac:dyDescent="0.25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322"/>
      <c r="O83" s="83"/>
      <c r="P83" s="83"/>
      <c r="Q83" s="83"/>
      <c r="R83" s="83"/>
      <c r="S83" s="83"/>
      <c r="T83" s="256"/>
      <c r="U83" s="84"/>
    </row>
    <row r="84" spans="1:21" x14ac:dyDescent="0.25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322"/>
      <c r="O84" s="83"/>
      <c r="P84" s="83"/>
      <c r="Q84" s="83"/>
      <c r="R84" s="83"/>
      <c r="S84" s="83"/>
      <c r="T84" s="256"/>
      <c r="U84" s="84"/>
    </row>
    <row r="85" spans="1:21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322"/>
      <c r="O85" s="83"/>
      <c r="P85" s="83"/>
      <c r="Q85" s="83"/>
      <c r="R85" s="83"/>
      <c r="S85" s="83"/>
      <c r="T85" s="256"/>
      <c r="U85" s="84"/>
    </row>
    <row r="86" spans="1:21" x14ac:dyDescent="0.25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322"/>
      <c r="O86" s="83"/>
      <c r="P86" s="83"/>
      <c r="Q86" s="83"/>
      <c r="R86" s="83"/>
      <c r="S86" s="83"/>
      <c r="T86" s="256"/>
      <c r="U86" s="84"/>
    </row>
    <row r="87" spans="1:21" x14ac:dyDescent="0.25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322"/>
      <c r="O87" s="83"/>
      <c r="P87" s="83"/>
      <c r="Q87" s="83"/>
      <c r="R87" s="83"/>
      <c r="S87" s="83"/>
      <c r="T87" s="256"/>
      <c r="U87" s="84"/>
    </row>
    <row r="88" spans="1:21" x14ac:dyDescent="0.25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322"/>
      <c r="O88" s="83"/>
      <c r="P88" s="83"/>
      <c r="Q88" s="83"/>
      <c r="R88" s="83"/>
      <c r="S88" s="83"/>
      <c r="T88" s="256"/>
      <c r="U88" s="84"/>
    </row>
    <row r="89" spans="1:21" x14ac:dyDescent="0.25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322"/>
      <c r="O89" s="83"/>
      <c r="P89" s="83"/>
      <c r="Q89" s="83"/>
      <c r="R89" s="83"/>
      <c r="S89" s="83"/>
      <c r="T89" s="256"/>
      <c r="U89" s="84"/>
    </row>
    <row r="90" spans="1:21" x14ac:dyDescent="0.25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322"/>
      <c r="O90" s="83"/>
      <c r="P90" s="83"/>
      <c r="Q90" s="83"/>
      <c r="R90" s="83"/>
      <c r="S90" s="83"/>
      <c r="T90" s="256"/>
      <c r="U90" s="84"/>
    </row>
    <row r="91" spans="1:21" x14ac:dyDescent="0.25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322"/>
      <c r="O91" s="83"/>
      <c r="P91" s="83"/>
      <c r="Q91" s="83"/>
      <c r="R91" s="83"/>
      <c r="S91" s="83"/>
      <c r="T91" s="256"/>
      <c r="U91" s="84"/>
    </row>
    <row r="92" spans="1:21" x14ac:dyDescent="0.25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322"/>
      <c r="O92" s="83"/>
      <c r="P92" s="83"/>
      <c r="Q92" s="83"/>
      <c r="R92" s="83"/>
      <c r="S92" s="83"/>
      <c r="T92" s="256"/>
      <c r="U92" s="84"/>
    </row>
    <row r="93" spans="1:21" x14ac:dyDescent="0.25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322"/>
      <c r="O93" s="83"/>
      <c r="P93" s="83"/>
      <c r="Q93" s="83"/>
      <c r="R93" s="83"/>
      <c r="S93" s="83"/>
      <c r="T93" s="256"/>
      <c r="U93" s="84"/>
    </row>
    <row r="94" spans="1:21" x14ac:dyDescent="0.25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322"/>
      <c r="O94" s="83"/>
      <c r="P94" s="83"/>
      <c r="Q94" s="83"/>
      <c r="R94" s="83"/>
      <c r="S94" s="83"/>
      <c r="T94" s="256"/>
      <c r="U94" s="84"/>
    </row>
    <row r="95" spans="1:21" x14ac:dyDescent="0.25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322"/>
      <c r="O95" s="83"/>
      <c r="P95" s="83"/>
      <c r="Q95" s="83"/>
      <c r="R95" s="83"/>
      <c r="S95" s="83"/>
      <c r="T95" s="256"/>
      <c r="U95" s="84"/>
    </row>
    <row r="96" spans="1:21" x14ac:dyDescent="0.25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322"/>
      <c r="O96" s="83"/>
      <c r="P96" s="83"/>
      <c r="Q96" s="83"/>
      <c r="R96" s="83"/>
      <c r="S96" s="83"/>
      <c r="T96" s="256"/>
      <c r="U96" s="84"/>
    </row>
    <row r="97" spans="1:21" x14ac:dyDescent="0.25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322"/>
      <c r="O97" s="83"/>
      <c r="P97" s="83"/>
      <c r="Q97" s="83"/>
      <c r="R97" s="83"/>
      <c r="S97" s="83"/>
      <c r="T97" s="256"/>
      <c r="U97" s="84"/>
    </row>
    <row r="98" spans="1:21" x14ac:dyDescent="0.25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322"/>
      <c r="O98" s="83"/>
      <c r="P98" s="83"/>
      <c r="Q98" s="83"/>
      <c r="R98" s="83"/>
      <c r="S98" s="83"/>
      <c r="T98" s="256"/>
      <c r="U98" s="84"/>
    </row>
    <row r="99" spans="1:21" x14ac:dyDescent="0.25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322"/>
      <c r="O99" s="83"/>
      <c r="P99" s="83"/>
      <c r="Q99" s="83"/>
      <c r="R99" s="83"/>
      <c r="S99" s="83"/>
      <c r="T99" s="256"/>
      <c r="U99" s="84"/>
    </row>
    <row r="100" spans="1:21" x14ac:dyDescent="0.25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322"/>
      <c r="O100" s="83"/>
      <c r="P100" s="83"/>
      <c r="Q100" s="83"/>
      <c r="R100" s="83"/>
      <c r="S100" s="83"/>
      <c r="T100" s="256"/>
      <c r="U100" s="84"/>
    </row>
    <row r="101" spans="1:21" x14ac:dyDescent="0.25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322"/>
      <c r="O101" s="83"/>
      <c r="P101" s="83"/>
      <c r="Q101" s="83"/>
      <c r="R101" s="83"/>
      <c r="S101" s="83"/>
      <c r="T101" s="256"/>
      <c r="U101" s="84"/>
    </row>
    <row r="102" spans="1:21" x14ac:dyDescent="0.25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322"/>
      <c r="O102" s="83"/>
      <c r="P102" s="83"/>
      <c r="Q102" s="83"/>
      <c r="R102" s="83"/>
      <c r="S102" s="83"/>
      <c r="T102" s="256"/>
      <c r="U102" s="84"/>
    </row>
    <row r="103" spans="1:21" x14ac:dyDescent="0.25">
      <c r="A103" s="83"/>
      <c r="B103" s="83"/>
      <c r="C103" s="106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106"/>
      <c r="O103" s="83"/>
      <c r="P103" s="83"/>
      <c r="Q103" s="83"/>
      <c r="R103" s="83"/>
      <c r="S103" s="83"/>
      <c r="T103" s="106"/>
      <c r="U103" s="381"/>
    </row>
    <row r="104" spans="1:21" x14ac:dyDescent="0.25">
      <c r="A104" s="83"/>
      <c r="B104" s="83"/>
      <c r="C104" s="106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106"/>
      <c r="O104" s="83"/>
      <c r="P104" s="83"/>
      <c r="Q104" s="83"/>
      <c r="R104" s="83"/>
      <c r="S104" s="83"/>
      <c r="T104" s="106"/>
      <c r="U104" s="381"/>
    </row>
    <row r="105" spans="1:21" x14ac:dyDescent="0.25">
      <c r="A105" s="106"/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</row>
    <row r="106" spans="1:21" x14ac:dyDescent="0.25">
      <c r="A106" s="106"/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</row>
    <row r="107" spans="1:21" x14ac:dyDescent="0.2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</row>
    <row r="108" spans="1:21" x14ac:dyDescent="0.25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</row>
    <row r="109" spans="1:21" x14ac:dyDescent="0.25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</row>
    <row r="110" spans="1:21" x14ac:dyDescent="0.25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</row>
    <row r="111" spans="1:21" x14ac:dyDescent="0.25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</row>
    <row r="112" spans="1:21" x14ac:dyDescent="0.25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</row>
    <row r="113" spans="1:21" x14ac:dyDescent="0.25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</row>
    <row r="114" spans="1:21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</row>
    <row r="115" spans="1:21" x14ac:dyDescent="0.2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</row>
    <row r="116" spans="1:2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</row>
    <row r="117" spans="1:21" x14ac:dyDescent="0.2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</row>
    <row r="118" spans="1:21" x14ac:dyDescent="0.2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</row>
    <row r="119" spans="1:21" x14ac:dyDescent="0.2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</row>
    <row r="120" spans="1:21" x14ac:dyDescent="0.2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</row>
    <row r="121" spans="1:21" x14ac:dyDescent="0.2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</row>
    <row r="122" spans="1:21" x14ac:dyDescent="0.2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</row>
    <row r="123" spans="1:21" x14ac:dyDescent="0.2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</row>
    <row r="124" spans="1:21" x14ac:dyDescent="0.2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</row>
    <row r="125" spans="1:21" x14ac:dyDescent="0.2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</row>
    <row r="126" spans="1:21" x14ac:dyDescent="0.2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</row>
    <row r="127" spans="1:21" x14ac:dyDescent="0.2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</row>
    <row r="128" spans="1:2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</row>
    <row r="129" spans="1:2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</row>
    <row r="130" spans="1:21" x14ac:dyDescent="0.2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</row>
    <row r="131" spans="1:2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</row>
    <row r="132" spans="1:21" x14ac:dyDescent="0.25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</row>
    <row r="133" spans="1:21" x14ac:dyDescent="0.25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</row>
    <row r="134" spans="1:21" x14ac:dyDescent="0.25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</row>
    <row r="135" spans="1:21" x14ac:dyDescent="0.25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</row>
    <row r="136" spans="1:21" x14ac:dyDescent="0.25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</row>
    <row r="137" spans="1:21" x14ac:dyDescent="0.2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</row>
    <row r="138" spans="1:21" x14ac:dyDescent="0.25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</row>
    <row r="139" spans="1:21" x14ac:dyDescent="0.25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</row>
    <row r="140" spans="1:21" x14ac:dyDescent="0.25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</row>
    <row r="141" spans="1:21" x14ac:dyDescent="0.2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</row>
    <row r="142" spans="1:21" x14ac:dyDescent="0.25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</row>
    <row r="143" spans="1:21" x14ac:dyDescent="0.25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</row>
    <row r="144" spans="1:21" x14ac:dyDescent="0.2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</row>
    <row r="145" spans="1:21" x14ac:dyDescent="0.25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</row>
    <row r="146" spans="1:21" x14ac:dyDescent="0.25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</row>
    <row r="147" spans="1:21" x14ac:dyDescent="0.25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</row>
    <row r="148" spans="1:21" x14ac:dyDescent="0.25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</row>
    <row r="149" spans="1:21" x14ac:dyDescent="0.25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</row>
    <row r="150" spans="1:21" x14ac:dyDescent="0.25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</row>
    <row r="151" spans="1:21" x14ac:dyDescent="0.2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</row>
    <row r="152" spans="1:21" x14ac:dyDescent="0.25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</row>
    <row r="153" spans="1:21" x14ac:dyDescent="0.25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</row>
  </sheetData>
  <mergeCells count="11">
    <mergeCell ref="P1:P2"/>
    <mergeCell ref="Q1:Q2"/>
    <mergeCell ref="R1:R2"/>
    <mergeCell ref="S1:S2"/>
    <mergeCell ref="U1:U2"/>
    <mergeCell ref="A1:A2"/>
    <mergeCell ref="B1:B2"/>
    <mergeCell ref="C1:C2"/>
    <mergeCell ref="D1:H1"/>
    <mergeCell ref="I1:M1"/>
    <mergeCell ref="O1:O2"/>
  </mergeCells>
  <pageMargins left="0.7" right="0.7" top="0.78740157499999996" bottom="0.78740157499999996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zoomScaleNormal="100" workbookViewId="0">
      <selection activeCell="B54" sqref="B54"/>
    </sheetView>
  </sheetViews>
  <sheetFormatPr defaultRowHeight="15" x14ac:dyDescent="0.25"/>
  <cols>
    <col min="1" max="1" width="10.140625" bestFit="1" customWidth="1"/>
  </cols>
  <sheetData>
    <row r="1" spans="1:1" s="87" customFormat="1" x14ac:dyDescent="0.25">
      <c r="A1" s="47">
        <v>420</v>
      </c>
    </row>
    <row r="2" spans="1:1" x14ac:dyDescent="0.25">
      <c r="A2" s="60"/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X205"/>
  <sheetViews>
    <sheetView zoomScaleNormal="100"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customWidth="1"/>
    <col min="21" max="21" width="17.7109375" customWidth="1"/>
    <col min="24" max="24" width="10.85546875" bestFit="1" customWidth="1"/>
  </cols>
  <sheetData>
    <row r="1" spans="1:24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4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4" s="42" customFormat="1" x14ac:dyDescent="0.25">
      <c r="A3" s="62">
        <v>1</v>
      </c>
      <c r="B3" s="63">
        <v>40</v>
      </c>
      <c r="C3" s="64"/>
      <c r="D3" s="12">
        <v>5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128">
        <f t="shared" ref="H3" si="3">ROUND((G3/5)/5,0)*5</f>
        <v>0</v>
      </c>
      <c r="I3" s="12">
        <f t="shared" ref="I3" si="4">ROUNDUP(D3*1.9,0)</f>
        <v>10</v>
      </c>
      <c r="J3" s="65">
        <f t="shared" ref="J3" si="5">ROUNDUP(E3*1.9,0)</f>
        <v>10</v>
      </c>
      <c r="K3" s="65">
        <f t="shared" ref="K3" si="6">ROUNDUP(F3*1.9,0)</f>
        <v>0</v>
      </c>
      <c r="L3" s="65">
        <f t="shared" ref="L3" si="7">ROUNDUP(G3*1.9,0)</f>
        <v>0</v>
      </c>
      <c r="M3" s="39">
        <f t="shared" ref="M3" si="8">ROUNDUP(H3*1.9,0)</f>
        <v>0</v>
      </c>
      <c r="N3" s="22"/>
      <c r="O3" s="66">
        <f t="shared" ref="O3" si="9">IF((B3-I3)-I3&lt;=0,0,(B3-I3)-I3)</f>
        <v>20</v>
      </c>
      <c r="P3" s="66">
        <f t="shared" ref="P3" si="10">IF((B3-I3-J3)-J3&lt;=O3,0,IF((B3-I3-J3)-J3&lt;=0,0,(B3-I3-J3)-J3))</f>
        <v>0</v>
      </c>
      <c r="Q3" s="66">
        <f t="shared" ref="Q3" si="11">IF((B3-I3-J3-K3)-K3&lt;=0,0,(B3-I3-J3-K3)-K3)</f>
        <v>20</v>
      </c>
      <c r="R3" s="66">
        <f t="shared" ref="R3" si="12">IF((B3-I3-J3-K3-L3)-L3&lt;=0,0,(B3-I3-J3-K3-L3)-L3)</f>
        <v>20</v>
      </c>
      <c r="S3" s="66">
        <f t="shared" ref="S3" si="13">IF(H3=0,IF((B3-I3-J3-K3-L3-M3)-M3&lt;=0,0,(B3-I3-J3-K3-L3-M3)-M3),IF((B3-I3-J3-K3-L3-M3)-M3&lt;=0,"-",(B3-I3-J3-K3-L3-M3)-M3+M3))</f>
        <v>20</v>
      </c>
      <c r="T3" s="22"/>
      <c r="U3" s="67">
        <f>IF(B3=C3,0,IF(S3&lt;&gt;"-",(S3)/Přehled!$A$1,0))</f>
        <v>4.7619047619047616E-2</v>
      </c>
      <c r="W3"/>
      <c r="X3"/>
    </row>
    <row r="4" spans="1:24" s="42" customFormat="1" x14ac:dyDescent="0.25">
      <c r="A4" s="68">
        <v>2</v>
      </c>
      <c r="B4" s="69">
        <v>60</v>
      </c>
      <c r="C4" s="70"/>
      <c r="D4" s="11">
        <v>10</v>
      </c>
      <c r="E4" s="6">
        <f t="shared" ref="E4:E67" si="14">ROUND((D4/2)/5,0)*5</f>
        <v>5</v>
      </c>
      <c r="F4" s="6">
        <f t="shared" ref="F4:F67" si="15">ROUND((E4/3)/5,0)*5</f>
        <v>0</v>
      </c>
      <c r="G4" s="6">
        <f t="shared" ref="G4:G67" si="16">ROUND((F4/4)/5,0)*5</f>
        <v>0</v>
      </c>
      <c r="H4" s="129">
        <f t="shared" ref="H4:H67" si="17">ROUND((G4/5)/5,0)*5</f>
        <v>0</v>
      </c>
      <c r="I4" s="11">
        <f t="shared" ref="I4:I67" si="18">ROUNDUP(D4*1.9,0)</f>
        <v>19</v>
      </c>
      <c r="J4" s="6">
        <f t="shared" ref="J4:J67" si="19">ROUNDUP(E4*1.9,0)</f>
        <v>10</v>
      </c>
      <c r="K4" s="6">
        <f t="shared" ref="K4:K67" si="20">ROUNDUP(F4*1.9,0)</f>
        <v>0</v>
      </c>
      <c r="L4" s="6">
        <f t="shared" ref="L4:L67" si="21">ROUNDUP(G4*1.9,0)</f>
        <v>0</v>
      </c>
      <c r="M4" s="31">
        <f t="shared" ref="M4:M67" si="22">ROUNDUP(H4*1.9,0)</f>
        <v>0</v>
      </c>
      <c r="N4" s="22"/>
      <c r="O4" s="66">
        <f t="shared" ref="O4:O67" si="23">IF((B4-I4)-I4&lt;=0,0,(B4-I4)-I4)</f>
        <v>22</v>
      </c>
      <c r="P4" s="66">
        <f t="shared" ref="P4:P67" si="24">IF((B4-I4-J4)-J4&lt;=O4,0,IF((B4-I4-J4)-J4&lt;=0,0,(B4-I4-J4)-J4))</f>
        <v>0</v>
      </c>
      <c r="Q4" s="66">
        <f t="shared" ref="Q4:Q67" si="25">IF((B4-I4-J4-K4)-K4&lt;=0,0,(B4-I4-J4-K4)-K4)</f>
        <v>31</v>
      </c>
      <c r="R4" s="66">
        <f t="shared" ref="R4:R67" si="26">IF((B4-I4-J4-K4-L4)-L4&lt;=0,0,(B4-I4-J4-K4-L4)-L4)</f>
        <v>31</v>
      </c>
      <c r="S4" s="66">
        <f t="shared" ref="S4:S67" si="27">IF(H4=0,IF((B4-I4-J4-K4-L4-M4)-M4&lt;=0,0,(B4-I4-J4-K4-L4-M4)-M4),IF((B4-I4-J4-K4-L4-M4)-M4&lt;=0,"-",(B4-I4-J4-K4-L4-M4)-M4+M4))</f>
        <v>31</v>
      </c>
      <c r="T4" s="22"/>
      <c r="U4" s="67">
        <f>IF(B4=C4,0,IF(S4&lt;&gt;"-",(S4)/Přehled!$A$1,0))</f>
        <v>7.3809523809523811E-2</v>
      </c>
      <c r="W4"/>
      <c r="X4"/>
    </row>
    <row r="5" spans="1:24" s="42" customFormat="1" x14ac:dyDescent="0.25">
      <c r="A5" s="68">
        <v>3</v>
      </c>
      <c r="B5" s="69">
        <v>100</v>
      </c>
      <c r="C5" s="70"/>
      <c r="D5" s="11">
        <v>10</v>
      </c>
      <c r="E5" s="6">
        <f t="shared" si="14"/>
        <v>5</v>
      </c>
      <c r="F5" s="6">
        <f t="shared" si="15"/>
        <v>0</v>
      </c>
      <c r="G5" s="6">
        <f t="shared" si="16"/>
        <v>0</v>
      </c>
      <c r="H5" s="129">
        <f t="shared" si="17"/>
        <v>0</v>
      </c>
      <c r="I5" s="11">
        <f t="shared" si="18"/>
        <v>19</v>
      </c>
      <c r="J5" s="6">
        <f t="shared" si="19"/>
        <v>10</v>
      </c>
      <c r="K5" s="6">
        <f t="shared" si="20"/>
        <v>0</v>
      </c>
      <c r="L5" s="6">
        <f t="shared" si="21"/>
        <v>0</v>
      </c>
      <c r="M5" s="31">
        <f t="shared" si="22"/>
        <v>0</v>
      </c>
      <c r="N5" s="22"/>
      <c r="O5" s="66">
        <f t="shared" si="23"/>
        <v>62</v>
      </c>
      <c r="P5" s="66">
        <f t="shared" si="24"/>
        <v>0</v>
      </c>
      <c r="Q5" s="66">
        <f t="shared" si="25"/>
        <v>71</v>
      </c>
      <c r="R5" s="66">
        <f t="shared" si="26"/>
        <v>71</v>
      </c>
      <c r="S5" s="66">
        <f t="shared" si="27"/>
        <v>71</v>
      </c>
      <c r="T5" s="22"/>
      <c r="U5" s="67">
        <f>IF(B5=C5,0,IF(S5&lt;&gt;"-",(S5)/Přehled!$A$1,0))</f>
        <v>0.16904761904761906</v>
      </c>
      <c r="W5"/>
      <c r="X5"/>
    </row>
    <row r="6" spans="1:24" s="42" customFormat="1" x14ac:dyDescent="0.25">
      <c r="A6" s="68">
        <v>4</v>
      </c>
      <c r="B6" s="69">
        <v>150</v>
      </c>
      <c r="C6" s="70"/>
      <c r="D6" s="11">
        <v>15</v>
      </c>
      <c r="E6" s="6">
        <f t="shared" si="14"/>
        <v>10</v>
      </c>
      <c r="F6" s="6">
        <f t="shared" si="15"/>
        <v>5</v>
      </c>
      <c r="G6" s="6">
        <f t="shared" si="16"/>
        <v>0</v>
      </c>
      <c r="H6" s="129">
        <f t="shared" si="17"/>
        <v>0</v>
      </c>
      <c r="I6" s="11">
        <f t="shared" si="18"/>
        <v>29</v>
      </c>
      <c r="J6" s="6">
        <f t="shared" si="19"/>
        <v>19</v>
      </c>
      <c r="K6" s="6">
        <f t="shared" si="20"/>
        <v>10</v>
      </c>
      <c r="L6" s="6">
        <f t="shared" si="21"/>
        <v>0</v>
      </c>
      <c r="M6" s="31">
        <f t="shared" si="22"/>
        <v>0</v>
      </c>
      <c r="N6" s="22"/>
      <c r="O6" s="66">
        <f t="shared" si="23"/>
        <v>92</v>
      </c>
      <c r="P6" s="66">
        <f t="shared" si="24"/>
        <v>0</v>
      </c>
      <c r="Q6" s="66">
        <f t="shared" si="25"/>
        <v>82</v>
      </c>
      <c r="R6" s="66">
        <f t="shared" si="26"/>
        <v>92</v>
      </c>
      <c r="S6" s="66">
        <f t="shared" si="27"/>
        <v>92</v>
      </c>
      <c r="T6" s="22"/>
      <c r="U6" s="67">
        <f>IF(B6=C6,0,IF(S6&lt;&gt;"-",(S6)/Přehled!$A$1,0))</f>
        <v>0.21904761904761905</v>
      </c>
      <c r="W6"/>
      <c r="X6"/>
    </row>
    <row r="7" spans="1:24" s="42" customFormat="1" x14ac:dyDescent="0.25">
      <c r="A7" s="68">
        <v>5</v>
      </c>
      <c r="B7" s="69">
        <v>210</v>
      </c>
      <c r="C7" s="70"/>
      <c r="D7" s="11">
        <v>25</v>
      </c>
      <c r="E7" s="6">
        <f t="shared" si="14"/>
        <v>15</v>
      </c>
      <c r="F7" s="6">
        <f t="shared" si="15"/>
        <v>5</v>
      </c>
      <c r="G7" s="6">
        <f t="shared" si="16"/>
        <v>0</v>
      </c>
      <c r="H7" s="129">
        <f t="shared" si="17"/>
        <v>0</v>
      </c>
      <c r="I7" s="11">
        <f t="shared" si="18"/>
        <v>48</v>
      </c>
      <c r="J7" s="6">
        <f t="shared" si="19"/>
        <v>29</v>
      </c>
      <c r="K7" s="6">
        <f t="shared" si="20"/>
        <v>10</v>
      </c>
      <c r="L7" s="6">
        <f t="shared" si="21"/>
        <v>0</v>
      </c>
      <c r="M7" s="31">
        <f t="shared" si="22"/>
        <v>0</v>
      </c>
      <c r="N7" s="22"/>
      <c r="O7" s="66">
        <f t="shared" si="23"/>
        <v>114</v>
      </c>
      <c r="P7" s="66">
        <f t="shared" si="24"/>
        <v>0</v>
      </c>
      <c r="Q7" s="66">
        <f t="shared" si="25"/>
        <v>113</v>
      </c>
      <c r="R7" s="66">
        <f t="shared" si="26"/>
        <v>123</v>
      </c>
      <c r="S7" s="66">
        <f t="shared" si="27"/>
        <v>123</v>
      </c>
      <c r="T7" s="22"/>
      <c r="U7" s="67">
        <f>IF(B7=C7,0,IF(S7&lt;&gt;"-",(S7)/Přehled!$A$1,0))</f>
        <v>0.29285714285714287</v>
      </c>
      <c r="W7"/>
      <c r="X7"/>
    </row>
    <row r="8" spans="1:24" s="42" customFormat="1" x14ac:dyDescent="0.25">
      <c r="A8" s="68">
        <v>6</v>
      </c>
      <c r="B8" s="69">
        <v>270</v>
      </c>
      <c r="C8" s="70"/>
      <c r="D8" s="11">
        <v>30</v>
      </c>
      <c r="E8" s="6">
        <f t="shared" si="14"/>
        <v>15</v>
      </c>
      <c r="F8" s="6">
        <f t="shared" si="15"/>
        <v>5</v>
      </c>
      <c r="G8" s="6">
        <f t="shared" si="16"/>
        <v>0</v>
      </c>
      <c r="H8" s="129">
        <f t="shared" si="17"/>
        <v>0</v>
      </c>
      <c r="I8" s="11">
        <f t="shared" si="18"/>
        <v>57</v>
      </c>
      <c r="J8" s="6">
        <f t="shared" si="19"/>
        <v>29</v>
      </c>
      <c r="K8" s="6">
        <f t="shared" si="20"/>
        <v>10</v>
      </c>
      <c r="L8" s="6">
        <f t="shared" si="21"/>
        <v>0</v>
      </c>
      <c r="M8" s="31">
        <f t="shared" si="22"/>
        <v>0</v>
      </c>
      <c r="N8" s="22"/>
      <c r="O8" s="66">
        <f t="shared" si="23"/>
        <v>156</v>
      </c>
      <c r="P8" s="66">
        <f t="shared" si="24"/>
        <v>0</v>
      </c>
      <c r="Q8" s="66">
        <f t="shared" si="25"/>
        <v>164</v>
      </c>
      <c r="R8" s="66">
        <f t="shared" si="26"/>
        <v>174</v>
      </c>
      <c r="S8" s="66">
        <f t="shared" si="27"/>
        <v>174</v>
      </c>
      <c r="T8" s="22"/>
      <c r="U8" s="67">
        <f>IF(B8=C8,0,IF(S8&lt;&gt;"-",(S8)/Přehled!$A$1,0))</f>
        <v>0.41428571428571431</v>
      </c>
      <c r="W8"/>
      <c r="X8"/>
    </row>
    <row r="9" spans="1:24" s="42" customFormat="1" x14ac:dyDescent="0.25">
      <c r="A9" s="68">
        <v>7</v>
      </c>
      <c r="B9" s="69">
        <v>330</v>
      </c>
      <c r="C9" s="70"/>
      <c r="D9" s="11">
        <v>35</v>
      </c>
      <c r="E9" s="6">
        <f t="shared" si="14"/>
        <v>20</v>
      </c>
      <c r="F9" s="6">
        <f t="shared" si="15"/>
        <v>5</v>
      </c>
      <c r="G9" s="6">
        <f t="shared" si="16"/>
        <v>0</v>
      </c>
      <c r="H9" s="129">
        <f t="shared" si="17"/>
        <v>0</v>
      </c>
      <c r="I9" s="11">
        <f t="shared" si="18"/>
        <v>67</v>
      </c>
      <c r="J9" s="6">
        <f t="shared" si="19"/>
        <v>38</v>
      </c>
      <c r="K9" s="6">
        <f t="shared" si="20"/>
        <v>10</v>
      </c>
      <c r="L9" s="6">
        <f t="shared" si="21"/>
        <v>0</v>
      </c>
      <c r="M9" s="31">
        <f t="shared" si="22"/>
        <v>0</v>
      </c>
      <c r="N9" s="22"/>
      <c r="O9" s="66">
        <f t="shared" si="23"/>
        <v>196</v>
      </c>
      <c r="P9" s="66">
        <f t="shared" si="24"/>
        <v>0</v>
      </c>
      <c r="Q9" s="66">
        <f t="shared" si="25"/>
        <v>205</v>
      </c>
      <c r="R9" s="66">
        <f t="shared" si="26"/>
        <v>215</v>
      </c>
      <c r="S9" s="66">
        <f t="shared" si="27"/>
        <v>215</v>
      </c>
      <c r="T9" s="22"/>
      <c r="U9" s="67">
        <f>IF(B9=C9,0,IF(S9&lt;&gt;"-",(S9)/Přehled!$A$1,0))</f>
        <v>0.51190476190476186</v>
      </c>
      <c r="W9"/>
      <c r="X9"/>
    </row>
    <row r="10" spans="1:24" s="42" customFormat="1" x14ac:dyDescent="0.25">
      <c r="A10" s="68">
        <v>8</v>
      </c>
      <c r="B10" s="69">
        <v>380</v>
      </c>
      <c r="C10" s="70"/>
      <c r="D10" s="11">
        <v>40</v>
      </c>
      <c r="E10" s="6">
        <f t="shared" si="14"/>
        <v>20</v>
      </c>
      <c r="F10" s="6">
        <f t="shared" si="15"/>
        <v>5</v>
      </c>
      <c r="G10" s="6">
        <f t="shared" si="16"/>
        <v>0</v>
      </c>
      <c r="H10" s="129">
        <f t="shared" si="17"/>
        <v>0</v>
      </c>
      <c r="I10" s="11">
        <f t="shared" si="18"/>
        <v>76</v>
      </c>
      <c r="J10" s="6">
        <f t="shared" si="19"/>
        <v>38</v>
      </c>
      <c r="K10" s="6">
        <f t="shared" si="20"/>
        <v>10</v>
      </c>
      <c r="L10" s="6">
        <f t="shared" si="21"/>
        <v>0</v>
      </c>
      <c r="M10" s="31">
        <f t="shared" si="22"/>
        <v>0</v>
      </c>
      <c r="N10" s="22"/>
      <c r="O10" s="66">
        <f t="shared" si="23"/>
        <v>228</v>
      </c>
      <c r="P10" s="66">
        <f t="shared" si="24"/>
        <v>0</v>
      </c>
      <c r="Q10" s="66">
        <f t="shared" si="25"/>
        <v>246</v>
      </c>
      <c r="R10" s="66">
        <f t="shared" si="26"/>
        <v>256</v>
      </c>
      <c r="S10" s="66">
        <f t="shared" si="27"/>
        <v>256</v>
      </c>
      <c r="T10" s="22"/>
      <c r="U10" s="67">
        <f>IF(B10=C10,0,IF(S10&lt;&gt;"-",(S10)/Přehled!$A$1,0))</f>
        <v>0.60952380952380958</v>
      </c>
      <c r="W10"/>
      <c r="X10"/>
    </row>
    <row r="11" spans="1:24" s="42" customFormat="1" x14ac:dyDescent="0.25">
      <c r="A11" s="68">
        <v>9</v>
      </c>
      <c r="B11" s="69">
        <v>450</v>
      </c>
      <c r="C11" s="70"/>
      <c r="D11" s="11">
        <v>45</v>
      </c>
      <c r="E11" s="6">
        <f t="shared" si="14"/>
        <v>25</v>
      </c>
      <c r="F11" s="6">
        <f t="shared" si="15"/>
        <v>10</v>
      </c>
      <c r="G11" s="6">
        <f t="shared" si="16"/>
        <v>5</v>
      </c>
      <c r="H11" s="129">
        <f t="shared" si="17"/>
        <v>0</v>
      </c>
      <c r="I11" s="11">
        <f t="shared" si="18"/>
        <v>86</v>
      </c>
      <c r="J11" s="6">
        <f t="shared" si="19"/>
        <v>48</v>
      </c>
      <c r="K11" s="6">
        <f t="shared" si="20"/>
        <v>19</v>
      </c>
      <c r="L11" s="6">
        <f t="shared" si="21"/>
        <v>10</v>
      </c>
      <c r="M11" s="31">
        <f t="shared" si="22"/>
        <v>0</v>
      </c>
      <c r="N11" s="22"/>
      <c r="O11" s="66">
        <f t="shared" si="23"/>
        <v>278</v>
      </c>
      <c r="P11" s="66">
        <f t="shared" si="24"/>
        <v>0</v>
      </c>
      <c r="Q11" s="66">
        <f t="shared" si="25"/>
        <v>278</v>
      </c>
      <c r="R11" s="66">
        <f t="shared" si="26"/>
        <v>277</v>
      </c>
      <c r="S11" s="66">
        <f t="shared" si="27"/>
        <v>287</v>
      </c>
      <c r="T11" s="22"/>
      <c r="U11" s="67">
        <f>IF(B11=C11,0,IF(S11&lt;&gt;"-",(S11)/Přehled!$A$1,0))</f>
        <v>0.68333333333333335</v>
      </c>
      <c r="W11"/>
      <c r="X11"/>
    </row>
    <row r="12" spans="1:24" s="42" customFormat="1" x14ac:dyDescent="0.25">
      <c r="A12" s="68">
        <v>10</v>
      </c>
      <c r="B12" s="69">
        <v>510</v>
      </c>
      <c r="C12" s="70"/>
      <c r="D12" s="11">
        <v>55</v>
      </c>
      <c r="E12" s="6">
        <f t="shared" si="14"/>
        <v>30</v>
      </c>
      <c r="F12" s="6">
        <f t="shared" si="15"/>
        <v>10</v>
      </c>
      <c r="G12" s="6">
        <f t="shared" si="16"/>
        <v>5</v>
      </c>
      <c r="H12" s="129">
        <f t="shared" si="17"/>
        <v>0</v>
      </c>
      <c r="I12" s="11">
        <f t="shared" si="18"/>
        <v>105</v>
      </c>
      <c r="J12" s="6">
        <f t="shared" si="19"/>
        <v>57</v>
      </c>
      <c r="K12" s="6">
        <f t="shared" si="20"/>
        <v>19</v>
      </c>
      <c r="L12" s="6">
        <f t="shared" si="21"/>
        <v>10</v>
      </c>
      <c r="M12" s="31">
        <f t="shared" si="22"/>
        <v>0</v>
      </c>
      <c r="N12" s="22"/>
      <c r="O12" s="66">
        <f t="shared" si="23"/>
        <v>300</v>
      </c>
      <c r="P12" s="66">
        <f t="shared" si="24"/>
        <v>0</v>
      </c>
      <c r="Q12" s="66">
        <f t="shared" si="25"/>
        <v>310</v>
      </c>
      <c r="R12" s="66">
        <f t="shared" si="26"/>
        <v>309</v>
      </c>
      <c r="S12" s="66">
        <f t="shared" si="27"/>
        <v>319</v>
      </c>
      <c r="T12" s="22"/>
      <c r="U12" s="67">
        <f>IF(B12=C12,0,IF(S12&lt;&gt;"-",(S12)/Přehled!$A$1,0))</f>
        <v>0.75952380952380949</v>
      </c>
      <c r="W12"/>
      <c r="X12"/>
    </row>
    <row r="13" spans="1:24" x14ac:dyDescent="0.25">
      <c r="A13" s="157">
        <v>11</v>
      </c>
      <c r="B13" s="130">
        <v>523</v>
      </c>
      <c r="C13" s="131"/>
      <c r="D13" s="11">
        <v>60</v>
      </c>
      <c r="E13" s="6">
        <f t="shared" si="14"/>
        <v>30</v>
      </c>
      <c r="F13" s="6">
        <f t="shared" si="15"/>
        <v>10</v>
      </c>
      <c r="G13" s="6">
        <f t="shared" si="16"/>
        <v>5</v>
      </c>
      <c r="H13" s="129">
        <f t="shared" si="17"/>
        <v>0</v>
      </c>
      <c r="I13" s="29">
        <f t="shared" si="18"/>
        <v>114</v>
      </c>
      <c r="J13" s="132">
        <f t="shared" si="19"/>
        <v>57</v>
      </c>
      <c r="K13" s="132">
        <f t="shared" si="20"/>
        <v>19</v>
      </c>
      <c r="L13" s="132">
        <f t="shared" si="21"/>
        <v>10</v>
      </c>
      <c r="M13" s="30">
        <f t="shared" si="22"/>
        <v>0</v>
      </c>
      <c r="N13" s="22"/>
      <c r="O13" s="117">
        <f t="shared" si="23"/>
        <v>295</v>
      </c>
      <c r="P13" s="117">
        <f t="shared" si="24"/>
        <v>0</v>
      </c>
      <c r="Q13" s="117">
        <f t="shared" si="25"/>
        <v>314</v>
      </c>
      <c r="R13" s="117">
        <f t="shared" si="26"/>
        <v>313</v>
      </c>
      <c r="S13" s="117">
        <f t="shared" si="27"/>
        <v>323</v>
      </c>
      <c r="T13" s="22"/>
      <c r="U13" s="67">
        <f>IF(B13=C13,0,IF(S13&lt;&gt;"-",(S13)/Přehled!$A$1,0))</f>
        <v>0.76904761904761909</v>
      </c>
    </row>
    <row r="14" spans="1:24" x14ac:dyDescent="0.25">
      <c r="A14" s="157">
        <v>12</v>
      </c>
      <c r="B14" s="130">
        <v>536</v>
      </c>
      <c r="C14" s="131"/>
      <c r="D14" s="11">
        <v>65</v>
      </c>
      <c r="E14" s="6">
        <f t="shared" si="14"/>
        <v>35</v>
      </c>
      <c r="F14" s="6">
        <f t="shared" si="15"/>
        <v>10</v>
      </c>
      <c r="G14" s="6">
        <f t="shared" si="16"/>
        <v>5</v>
      </c>
      <c r="H14" s="129">
        <f t="shared" si="17"/>
        <v>0</v>
      </c>
      <c r="I14" s="29">
        <f t="shared" si="18"/>
        <v>124</v>
      </c>
      <c r="J14" s="132">
        <f t="shared" si="19"/>
        <v>67</v>
      </c>
      <c r="K14" s="132">
        <f t="shared" si="20"/>
        <v>19</v>
      </c>
      <c r="L14" s="132">
        <f t="shared" si="21"/>
        <v>10</v>
      </c>
      <c r="M14" s="30">
        <f t="shared" si="22"/>
        <v>0</v>
      </c>
      <c r="N14" s="22"/>
      <c r="O14" s="117">
        <f t="shared" si="23"/>
        <v>288</v>
      </c>
      <c r="P14" s="117">
        <f t="shared" si="24"/>
        <v>0</v>
      </c>
      <c r="Q14" s="117">
        <f t="shared" si="25"/>
        <v>307</v>
      </c>
      <c r="R14" s="117">
        <f t="shared" si="26"/>
        <v>306</v>
      </c>
      <c r="S14" s="117">
        <f t="shared" si="27"/>
        <v>316</v>
      </c>
      <c r="T14" s="22"/>
      <c r="U14" s="67">
        <f>IF(B14=C14,0,IF(S14&lt;&gt;"-",(S14)/Přehled!$A$1,0))</f>
        <v>0.75238095238095237</v>
      </c>
    </row>
    <row r="15" spans="1:24" x14ac:dyDescent="0.25">
      <c r="A15" s="157">
        <v>13</v>
      </c>
      <c r="B15" s="130">
        <v>550</v>
      </c>
      <c r="C15" s="131"/>
      <c r="D15" s="11">
        <v>75</v>
      </c>
      <c r="E15" s="6">
        <f t="shared" si="14"/>
        <v>40</v>
      </c>
      <c r="F15" s="6">
        <f t="shared" si="15"/>
        <v>15</v>
      </c>
      <c r="G15" s="6">
        <f t="shared" si="16"/>
        <v>5</v>
      </c>
      <c r="H15" s="129">
        <f t="shared" si="17"/>
        <v>0</v>
      </c>
      <c r="I15" s="29">
        <f t="shared" si="18"/>
        <v>143</v>
      </c>
      <c r="J15" s="132">
        <f t="shared" si="19"/>
        <v>76</v>
      </c>
      <c r="K15" s="132">
        <f t="shared" si="20"/>
        <v>29</v>
      </c>
      <c r="L15" s="132">
        <f t="shared" si="21"/>
        <v>10</v>
      </c>
      <c r="M15" s="30">
        <f t="shared" si="22"/>
        <v>0</v>
      </c>
      <c r="N15" s="22"/>
      <c r="O15" s="117">
        <f t="shared" si="23"/>
        <v>264</v>
      </c>
      <c r="P15" s="117">
        <f t="shared" si="24"/>
        <v>0</v>
      </c>
      <c r="Q15" s="117">
        <f t="shared" si="25"/>
        <v>273</v>
      </c>
      <c r="R15" s="117">
        <f t="shared" si="26"/>
        <v>282</v>
      </c>
      <c r="S15" s="117">
        <f t="shared" si="27"/>
        <v>292</v>
      </c>
      <c r="T15" s="22"/>
      <c r="U15" s="67">
        <f>IF(B15=C15,0,IF(S15&lt;&gt;"-",(S15)/Přehled!$A$1,0))</f>
        <v>0.69523809523809521</v>
      </c>
    </row>
    <row r="16" spans="1:24" x14ac:dyDescent="0.25">
      <c r="A16" s="157">
        <v>14</v>
      </c>
      <c r="B16" s="130">
        <v>563</v>
      </c>
      <c r="C16" s="131"/>
      <c r="D16" s="11">
        <v>80</v>
      </c>
      <c r="E16" s="6">
        <f t="shared" si="14"/>
        <v>40</v>
      </c>
      <c r="F16" s="6">
        <f t="shared" si="15"/>
        <v>15</v>
      </c>
      <c r="G16" s="6">
        <f t="shared" si="16"/>
        <v>5</v>
      </c>
      <c r="H16" s="129">
        <f t="shared" si="17"/>
        <v>0</v>
      </c>
      <c r="I16" s="29">
        <f t="shared" si="18"/>
        <v>152</v>
      </c>
      <c r="J16" s="132">
        <f t="shared" si="19"/>
        <v>76</v>
      </c>
      <c r="K16" s="132">
        <f t="shared" si="20"/>
        <v>29</v>
      </c>
      <c r="L16" s="132">
        <f t="shared" si="21"/>
        <v>10</v>
      </c>
      <c r="M16" s="30">
        <f t="shared" si="22"/>
        <v>0</v>
      </c>
      <c r="N16" s="22"/>
      <c r="O16" s="117">
        <f t="shared" si="23"/>
        <v>259</v>
      </c>
      <c r="P16" s="117">
        <f t="shared" si="24"/>
        <v>0</v>
      </c>
      <c r="Q16" s="117">
        <f t="shared" si="25"/>
        <v>277</v>
      </c>
      <c r="R16" s="117">
        <f t="shared" si="26"/>
        <v>286</v>
      </c>
      <c r="S16" s="117">
        <f t="shared" si="27"/>
        <v>296</v>
      </c>
      <c r="T16" s="22"/>
      <c r="U16" s="67">
        <f>IF(B16=C16,0,IF(S16&lt;&gt;"-",(S16)/Přehled!$A$1,0))</f>
        <v>0.70476190476190481</v>
      </c>
    </row>
    <row r="17" spans="1:21" x14ac:dyDescent="0.25">
      <c r="A17" s="157">
        <v>15</v>
      </c>
      <c r="B17" s="130">
        <v>578</v>
      </c>
      <c r="C17" s="131"/>
      <c r="D17" s="11">
        <v>85</v>
      </c>
      <c r="E17" s="6">
        <f t="shared" si="14"/>
        <v>45</v>
      </c>
      <c r="F17" s="6">
        <f t="shared" si="15"/>
        <v>15</v>
      </c>
      <c r="G17" s="6">
        <f t="shared" si="16"/>
        <v>5</v>
      </c>
      <c r="H17" s="129">
        <f t="shared" si="17"/>
        <v>0</v>
      </c>
      <c r="I17" s="29">
        <f t="shared" si="18"/>
        <v>162</v>
      </c>
      <c r="J17" s="132">
        <f t="shared" si="19"/>
        <v>86</v>
      </c>
      <c r="K17" s="132">
        <f t="shared" si="20"/>
        <v>29</v>
      </c>
      <c r="L17" s="132">
        <f t="shared" si="21"/>
        <v>10</v>
      </c>
      <c r="M17" s="30">
        <f t="shared" si="22"/>
        <v>0</v>
      </c>
      <c r="N17" s="22"/>
      <c r="O17" s="117">
        <f t="shared" si="23"/>
        <v>254</v>
      </c>
      <c r="P17" s="117">
        <f t="shared" si="24"/>
        <v>0</v>
      </c>
      <c r="Q17" s="117">
        <f t="shared" si="25"/>
        <v>272</v>
      </c>
      <c r="R17" s="117">
        <f t="shared" si="26"/>
        <v>281</v>
      </c>
      <c r="S17" s="117">
        <f t="shared" si="27"/>
        <v>291</v>
      </c>
      <c r="T17" s="22"/>
      <c r="U17" s="67">
        <f>IF(B17=C17,0,IF(S17&lt;&gt;"-",(S17)/Přehled!$A$1,0))</f>
        <v>0.69285714285714284</v>
      </c>
    </row>
    <row r="18" spans="1:21" x14ac:dyDescent="0.25">
      <c r="A18" s="157">
        <v>16</v>
      </c>
      <c r="B18" s="130">
        <v>592</v>
      </c>
      <c r="C18" s="131"/>
      <c r="D18" s="11">
        <v>95</v>
      </c>
      <c r="E18" s="6">
        <f t="shared" si="14"/>
        <v>50</v>
      </c>
      <c r="F18" s="6">
        <f t="shared" si="15"/>
        <v>15</v>
      </c>
      <c r="G18" s="6">
        <f t="shared" si="16"/>
        <v>5</v>
      </c>
      <c r="H18" s="129">
        <f t="shared" si="17"/>
        <v>0</v>
      </c>
      <c r="I18" s="29">
        <f t="shared" si="18"/>
        <v>181</v>
      </c>
      <c r="J18" s="132">
        <f t="shared" si="19"/>
        <v>95</v>
      </c>
      <c r="K18" s="132">
        <f t="shared" si="20"/>
        <v>29</v>
      </c>
      <c r="L18" s="132">
        <f t="shared" si="21"/>
        <v>10</v>
      </c>
      <c r="M18" s="30">
        <f t="shared" si="22"/>
        <v>0</v>
      </c>
      <c r="N18" s="22"/>
      <c r="O18" s="117">
        <f t="shared" si="23"/>
        <v>230</v>
      </c>
      <c r="P18" s="117">
        <f t="shared" si="24"/>
        <v>0</v>
      </c>
      <c r="Q18" s="117">
        <f t="shared" si="25"/>
        <v>258</v>
      </c>
      <c r="R18" s="117">
        <f t="shared" si="26"/>
        <v>267</v>
      </c>
      <c r="S18" s="117">
        <f t="shared" si="27"/>
        <v>277</v>
      </c>
      <c r="T18" s="22"/>
      <c r="U18" s="67">
        <f>IF(B18=C18,0,IF(S18&lt;&gt;"-",(S18)/Přehled!$A$1,0))</f>
        <v>0.65952380952380951</v>
      </c>
    </row>
    <row r="19" spans="1:21" x14ac:dyDescent="0.25">
      <c r="A19" s="157">
        <v>17</v>
      </c>
      <c r="B19" s="130">
        <v>607</v>
      </c>
      <c r="C19" s="131"/>
      <c r="D19" s="11">
        <v>100</v>
      </c>
      <c r="E19" s="6">
        <f t="shared" si="14"/>
        <v>50</v>
      </c>
      <c r="F19" s="6">
        <f t="shared" si="15"/>
        <v>15</v>
      </c>
      <c r="G19" s="6">
        <f t="shared" si="16"/>
        <v>5</v>
      </c>
      <c r="H19" s="129">
        <f t="shared" si="17"/>
        <v>0</v>
      </c>
      <c r="I19" s="29">
        <f t="shared" si="18"/>
        <v>190</v>
      </c>
      <c r="J19" s="132">
        <f t="shared" si="19"/>
        <v>95</v>
      </c>
      <c r="K19" s="132">
        <f t="shared" si="20"/>
        <v>29</v>
      </c>
      <c r="L19" s="132">
        <f t="shared" si="21"/>
        <v>10</v>
      </c>
      <c r="M19" s="30">
        <f t="shared" si="22"/>
        <v>0</v>
      </c>
      <c r="N19" s="22"/>
      <c r="O19" s="117">
        <f t="shared" si="23"/>
        <v>227</v>
      </c>
      <c r="P19" s="117">
        <f t="shared" si="24"/>
        <v>0</v>
      </c>
      <c r="Q19" s="117">
        <f t="shared" si="25"/>
        <v>264</v>
      </c>
      <c r="R19" s="117">
        <f t="shared" si="26"/>
        <v>273</v>
      </c>
      <c r="S19" s="117">
        <f t="shared" si="27"/>
        <v>283</v>
      </c>
      <c r="T19" s="22"/>
      <c r="U19" s="67">
        <f>IF(B19=C19,0,IF(S19&lt;&gt;"-",(S19)/Přehled!$A$1,0))</f>
        <v>0.67380952380952386</v>
      </c>
    </row>
    <row r="20" spans="1:21" x14ac:dyDescent="0.25">
      <c r="A20" s="157">
        <v>18</v>
      </c>
      <c r="B20" s="130">
        <v>622</v>
      </c>
      <c r="C20" s="131"/>
      <c r="D20" s="11">
        <v>110</v>
      </c>
      <c r="E20" s="6">
        <f t="shared" si="14"/>
        <v>55</v>
      </c>
      <c r="F20" s="6">
        <f t="shared" si="15"/>
        <v>20</v>
      </c>
      <c r="G20" s="6">
        <f t="shared" si="16"/>
        <v>5</v>
      </c>
      <c r="H20" s="129">
        <f t="shared" si="17"/>
        <v>0</v>
      </c>
      <c r="I20" s="29">
        <f t="shared" si="18"/>
        <v>209</v>
      </c>
      <c r="J20" s="132">
        <f t="shared" si="19"/>
        <v>105</v>
      </c>
      <c r="K20" s="132">
        <f t="shared" si="20"/>
        <v>38</v>
      </c>
      <c r="L20" s="132">
        <f t="shared" si="21"/>
        <v>10</v>
      </c>
      <c r="M20" s="30">
        <f t="shared" si="22"/>
        <v>0</v>
      </c>
      <c r="N20" s="22"/>
      <c r="O20" s="117">
        <f t="shared" si="23"/>
        <v>204</v>
      </c>
      <c r="P20" s="117">
        <f t="shared" si="24"/>
        <v>0</v>
      </c>
      <c r="Q20" s="117">
        <f t="shared" si="25"/>
        <v>232</v>
      </c>
      <c r="R20" s="117">
        <f t="shared" si="26"/>
        <v>250</v>
      </c>
      <c r="S20" s="117">
        <f t="shared" si="27"/>
        <v>260</v>
      </c>
      <c r="T20" s="22"/>
      <c r="U20" s="67">
        <f>IF(B20=C20,0,IF(S20&lt;&gt;"-",(S20)/Přehled!$A$1,0))</f>
        <v>0.61904761904761907</v>
      </c>
    </row>
    <row r="21" spans="1:21" x14ac:dyDescent="0.25">
      <c r="A21" s="157">
        <v>19</v>
      </c>
      <c r="B21" s="130">
        <v>637</v>
      </c>
      <c r="C21" s="131"/>
      <c r="D21" s="11">
        <v>115</v>
      </c>
      <c r="E21" s="6">
        <f t="shared" si="14"/>
        <v>60</v>
      </c>
      <c r="F21" s="6">
        <f t="shared" si="15"/>
        <v>20</v>
      </c>
      <c r="G21" s="6">
        <f t="shared" si="16"/>
        <v>5</v>
      </c>
      <c r="H21" s="129">
        <f t="shared" si="17"/>
        <v>0</v>
      </c>
      <c r="I21" s="29">
        <f t="shared" si="18"/>
        <v>219</v>
      </c>
      <c r="J21" s="132">
        <f t="shared" si="19"/>
        <v>114</v>
      </c>
      <c r="K21" s="132">
        <f t="shared" si="20"/>
        <v>38</v>
      </c>
      <c r="L21" s="132">
        <f t="shared" si="21"/>
        <v>10</v>
      </c>
      <c r="M21" s="30">
        <f t="shared" si="22"/>
        <v>0</v>
      </c>
      <c r="N21" s="22"/>
      <c r="O21" s="117">
        <f t="shared" si="23"/>
        <v>199</v>
      </c>
      <c r="P21" s="117">
        <f t="shared" si="24"/>
        <v>0</v>
      </c>
      <c r="Q21" s="117">
        <f t="shared" si="25"/>
        <v>228</v>
      </c>
      <c r="R21" s="117">
        <f t="shared" si="26"/>
        <v>246</v>
      </c>
      <c r="S21" s="117">
        <f t="shared" si="27"/>
        <v>256</v>
      </c>
      <c r="T21" s="22"/>
      <c r="U21" s="67">
        <f>IF(B21=C21,0,IF(S21&lt;&gt;"-",(S21)/Přehled!$A$1,0))</f>
        <v>0.60952380952380958</v>
      </c>
    </row>
    <row r="22" spans="1:21" x14ac:dyDescent="0.25">
      <c r="A22" s="157">
        <v>20</v>
      </c>
      <c r="B22" s="130">
        <v>653</v>
      </c>
      <c r="C22" s="131"/>
      <c r="D22" s="11">
        <v>125</v>
      </c>
      <c r="E22" s="6">
        <f t="shared" si="14"/>
        <v>65</v>
      </c>
      <c r="F22" s="6">
        <f t="shared" si="15"/>
        <v>20</v>
      </c>
      <c r="G22" s="6">
        <f t="shared" si="16"/>
        <v>5</v>
      </c>
      <c r="H22" s="129">
        <f t="shared" si="17"/>
        <v>0</v>
      </c>
      <c r="I22" s="29">
        <f t="shared" si="18"/>
        <v>238</v>
      </c>
      <c r="J22" s="132">
        <f t="shared" si="19"/>
        <v>124</v>
      </c>
      <c r="K22" s="132">
        <f t="shared" si="20"/>
        <v>38</v>
      </c>
      <c r="L22" s="132">
        <f t="shared" si="21"/>
        <v>10</v>
      </c>
      <c r="M22" s="30">
        <f t="shared" si="22"/>
        <v>0</v>
      </c>
      <c r="N22" s="22"/>
      <c r="O22" s="138">
        <f t="shared" si="23"/>
        <v>177</v>
      </c>
      <c r="P22" s="138">
        <f t="shared" si="24"/>
        <v>0</v>
      </c>
      <c r="Q22" s="138">
        <f t="shared" si="25"/>
        <v>215</v>
      </c>
      <c r="R22" s="138">
        <f t="shared" si="26"/>
        <v>233</v>
      </c>
      <c r="S22" s="138">
        <f t="shared" si="27"/>
        <v>243</v>
      </c>
      <c r="T22" s="73"/>
      <c r="U22" s="67">
        <f>IF(B22=C22,0,IF(S22&lt;&gt;"-",(S22)/Přehled!$A$1,0))</f>
        <v>0.57857142857142863</v>
      </c>
    </row>
    <row r="23" spans="1:21" x14ac:dyDescent="0.25">
      <c r="A23" s="158">
        <v>21</v>
      </c>
      <c r="B23" s="159">
        <v>670</v>
      </c>
      <c r="C23" s="160"/>
      <c r="D23" s="161">
        <v>130</v>
      </c>
      <c r="E23" s="162">
        <f t="shared" si="14"/>
        <v>65</v>
      </c>
      <c r="F23" s="162">
        <f t="shared" si="15"/>
        <v>20</v>
      </c>
      <c r="G23" s="162">
        <f t="shared" si="16"/>
        <v>5</v>
      </c>
      <c r="H23" s="160">
        <f t="shared" si="17"/>
        <v>0</v>
      </c>
      <c r="I23" s="161">
        <f t="shared" si="18"/>
        <v>247</v>
      </c>
      <c r="J23" s="162">
        <f t="shared" si="19"/>
        <v>124</v>
      </c>
      <c r="K23" s="162">
        <f t="shared" si="20"/>
        <v>38</v>
      </c>
      <c r="L23" s="162">
        <f t="shared" si="21"/>
        <v>10</v>
      </c>
      <c r="M23" s="160">
        <f t="shared" si="22"/>
        <v>0</v>
      </c>
      <c r="N23" s="36"/>
      <c r="O23" s="36">
        <f t="shared" si="23"/>
        <v>176</v>
      </c>
      <c r="P23" s="36">
        <f t="shared" si="24"/>
        <v>0</v>
      </c>
      <c r="Q23" s="36">
        <f t="shared" si="25"/>
        <v>223</v>
      </c>
      <c r="R23" s="36">
        <f t="shared" si="26"/>
        <v>241</v>
      </c>
      <c r="S23" s="36">
        <f t="shared" si="27"/>
        <v>251</v>
      </c>
      <c r="T23" s="22"/>
      <c r="U23" s="67">
        <f>IF(B23=C23,0,IF(S23&lt;&gt;"-",(S23)/Přehled!$A$1,0))</f>
        <v>0.59761904761904761</v>
      </c>
    </row>
    <row r="24" spans="1:21" x14ac:dyDescent="0.25">
      <c r="A24" s="163">
        <v>22</v>
      </c>
      <c r="B24" s="164">
        <v>686</v>
      </c>
      <c r="C24" s="165"/>
      <c r="D24" s="166">
        <v>140</v>
      </c>
      <c r="E24" s="167">
        <f t="shared" si="14"/>
        <v>70</v>
      </c>
      <c r="F24" s="167">
        <f t="shared" si="15"/>
        <v>25</v>
      </c>
      <c r="G24" s="167">
        <f t="shared" si="16"/>
        <v>5</v>
      </c>
      <c r="H24" s="165">
        <f t="shared" si="17"/>
        <v>0</v>
      </c>
      <c r="I24" s="166">
        <f t="shared" si="18"/>
        <v>266</v>
      </c>
      <c r="J24" s="167">
        <f t="shared" si="19"/>
        <v>133</v>
      </c>
      <c r="K24" s="167">
        <f t="shared" si="20"/>
        <v>48</v>
      </c>
      <c r="L24" s="167">
        <f t="shared" si="21"/>
        <v>10</v>
      </c>
      <c r="M24" s="165">
        <f t="shared" si="22"/>
        <v>0</v>
      </c>
      <c r="N24" s="36"/>
      <c r="O24" s="36">
        <f t="shared" si="23"/>
        <v>154</v>
      </c>
      <c r="P24" s="36">
        <f t="shared" si="24"/>
        <v>0</v>
      </c>
      <c r="Q24" s="36">
        <f t="shared" si="25"/>
        <v>191</v>
      </c>
      <c r="R24" s="36">
        <f t="shared" si="26"/>
        <v>219</v>
      </c>
      <c r="S24" s="36">
        <f t="shared" si="27"/>
        <v>229</v>
      </c>
      <c r="T24" s="22"/>
      <c r="U24" s="67">
        <f>IF(B24=C24,0,IF(S24&lt;&gt;"-",(S24)/Přehled!$A$1,0))</f>
        <v>0.54523809523809519</v>
      </c>
    </row>
    <row r="25" spans="1:21" x14ac:dyDescent="0.25">
      <c r="A25" s="163">
        <v>23</v>
      </c>
      <c r="B25" s="164">
        <v>704</v>
      </c>
      <c r="C25" s="165"/>
      <c r="D25" s="166">
        <v>145</v>
      </c>
      <c r="E25" s="167">
        <f t="shared" si="14"/>
        <v>75</v>
      </c>
      <c r="F25" s="167">
        <f t="shared" si="15"/>
        <v>25</v>
      </c>
      <c r="G25" s="167">
        <f t="shared" si="16"/>
        <v>5</v>
      </c>
      <c r="H25" s="165">
        <f t="shared" si="17"/>
        <v>0</v>
      </c>
      <c r="I25" s="166">
        <f t="shared" si="18"/>
        <v>276</v>
      </c>
      <c r="J25" s="167">
        <f t="shared" si="19"/>
        <v>143</v>
      </c>
      <c r="K25" s="167">
        <f t="shared" si="20"/>
        <v>48</v>
      </c>
      <c r="L25" s="167">
        <f t="shared" si="21"/>
        <v>10</v>
      </c>
      <c r="M25" s="165">
        <f t="shared" si="22"/>
        <v>0</v>
      </c>
      <c r="N25" s="36"/>
      <c r="O25" s="36">
        <f t="shared" si="23"/>
        <v>152</v>
      </c>
      <c r="P25" s="36">
        <f t="shared" si="24"/>
        <v>0</v>
      </c>
      <c r="Q25" s="36">
        <f t="shared" si="25"/>
        <v>189</v>
      </c>
      <c r="R25" s="36">
        <f t="shared" si="26"/>
        <v>217</v>
      </c>
      <c r="S25" s="36">
        <f t="shared" si="27"/>
        <v>227</v>
      </c>
      <c r="T25" s="22"/>
      <c r="U25" s="67">
        <f>IF(B25=C25,0,IF(S25&lt;&gt;"-",(S25)/Přehled!$A$1,0))</f>
        <v>0.54047619047619044</v>
      </c>
    </row>
    <row r="26" spans="1:21" x14ac:dyDescent="0.25">
      <c r="A26" s="163">
        <v>24</v>
      </c>
      <c r="B26" s="164">
        <v>721</v>
      </c>
      <c r="C26" s="165"/>
      <c r="D26" s="166">
        <v>155</v>
      </c>
      <c r="E26" s="167">
        <f t="shared" si="14"/>
        <v>80</v>
      </c>
      <c r="F26" s="167">
        <f t="shared" si="15"/>
        <v>25</v>
      </c>
      <c r="G26" s="167">
        <f t="shared" si="16"/>
        <v>5</v>
      </c>
      <c r="H26" s="165">
        <f t="shared" si="17"/>
        <v>0</v>
      </c>
      <c r="I26" s="166">
        <f t="shared" si="18"/>
        <v>295</v>
      </c>
      <c r="J26" s="167">
        <f t="shared" si="19"/>
        <v>152</v>
      </c>
      <c r="K26" s="167">
        <f t="shared" si="20"/>
        <v>48</v>
      </c>
      <c r="L26" s="167">
        <f t="shared" si="21"/>
        <v>10</v>
      </c>
      <c r="M26" s="165">
        <f t="shared" si="22"/>
        <v>0</v>
      </c>
      <c r="N26" s="36"/>
      <c r="O26" s="36">
        <f t="shared" si="23"/>
        <v>131</v>
      </c>
      <c r="P26" s="36">
        <f t="shared" si="24"/>
        <v>0</v>
      </c>
      <c r="Q26" s="36">
        <f t="shared" si="25"/>
        <v>178</v>
      </c>
      <c r="R26" s="36">
        <f t="shared" si="26"/>
        <v>206</v>
      </c>
      <c r="S26" s="36">
        <f t="shared" si="27"/>
        <v>216</v>
      </c>
      <c r="T26" s="22"/>
      <c r="U26" s="67">
        <f>IF(B26=C26,0,IF(S26&lt;&gt;"-",(S26)/Přehled!$A$1,0))</f>
        <v>0.51428571428571423</v>
      </c>
    </row>
    <row r="27" spans="1:21" x14ac:dyDescent="0.25">
      <c r="A27" s="163">
        <v>25</v>
      </c>
      <c r="B27" s="164">
        <v>739</v>
      </c>
      <c r="C27" s="165"/>
      <c r="D27" s="166">
        <v>160</v>
      </c>
      <c r="E27" s="167">
        <f t="shared" si="14"/>
        <v>80</v>
      </c>
      <c r="F27" s="167">
        <f t="shared" si="15"/>
        <v>25</v>
      </c>
      <c r="G27" s="167">
        <f t="shared" si="16"/>
        <v>5</v>
      </c>
      <c r="H27" s="165">
        <f t="shared" si="17"/>
        <v>0</v>
      </c>
      <c r="I27" s="166">
        <f t="shared" si="18"/>
        <v>304</v>
      </c>
      <c r="J27" s="167">
        <f t="shared" si="19"/>
        <v>152</v>
      </c>
      <c r="K27" s="167">
        <f t="shared" si="20"/>
        <v>48</v>
      </c>
      <c r="L27" s="167">
        <f t="shared" si="21"/>
        <v>10</v>
      </c>
      <c r="M27" s="165">
        <f t="shared" si="22"/>
        <v>0</v>
      </c>
      <c r="N27" s="36"/>
      <c r="O27" s="36">
        <f t="shared" si="23"/>
        <v>131</v>
      </c>
      <c r="P27" s="36">
        <f t="shared" si="24"/>
        <v>0</v>
      </c>
      <c r="Q27" s="36">
        <f t="shared" si="25"/>
        <v>187</v>
      </c>
      <c r="R27" s="36">
        <f t="shared" si="26"/>
        <v>215</v>
      </c>
      <c r="S27" s="36">
        <f t="shared" si="27"/>
        <v>225</v>
      </c>
      <c r="T27" s="22"/>
      <c r="U27" s="67">
        <f>IF(B27=C27,0,IF(S27&lt;&gt;"-",(S27)/Přehled!$A$1,0))</f>
        <v>0.5357142857142857</v>
      </c>
    </row>
    <row r="28" spans="1:21" x14ac:dyDescent="0.25">
      <c r="A28" s="163">
        <v>26</v>
      </c>
      <c r="B28" s="164">
        <v>758</v>
      </c>
      <c r="C28" s="165"/>
      <c r="D28" s="166">
        <v>170</v>
      </c>
      <c r="E28" s="167">
        <f t="shared" si="14"/>
        <v>85</v>
      </c>
      <c r="F28" s="167">
        <f t="shared" si="15"/>
        <v>30</v>
      </c>
      <c r="G28" s="167">
        <f t="shared" si="16"/>
        <v>10</v>
      </c>
      <c r="H28" s="165">
        <f t="shared" si="17"/>
        <v>0</v>
      </c>
      <c r="I28" s="166">
        <f t="shared" si="18"/>
        <v>323</v>
      </c>
      <c r="J28" s="167">
        <f t="shared" si="19"/>
        <v>162</v>
      </c>
      <c r="K28" s="167">
        <f t="shared" si="20"/>
        <v>57</v>
      </c>
      <c r="L28" s="167">
        <f t="shared" si="21"/>
        <v>19</v>
      </c>
      <c r="M28" s="165">
        <f t="shared" si="22"/>
        <v>0</v>
      </c>
      <c r="N28" s="36"/>
      <c r="O28" s="36">
        <f t="shared" si="23"/>
        <v>112</v>
      </c>
      <c r="P28" s="36">
        <f t="shared" si="24"/>
        <v>0</v>
      </c>
      <c r="Q28" s="36">
        <f t="shared" si="25"/>
        <v>159</v>
      </c>
      <c r="R28" s="36">
        <f t="shared" si="26"/>
        <v>178</v>
      </c>
      <c r="S28" s="36">
        <f t="shared" si="27"/>
        <v>197</v>
      </c>
      <c r="T28" s="22"/>
      <c r="U28" s="67">
        <f>IF(B28=C28,0,IF(S28&lt;&gt;"-",(S28)/Přehled!$A$1,0))</f>
        <v>0.46904761904761905</v>
      </c>
    </row>
    <row r="29" spans="1:21" x14ac:dyDescent="0.25">
      <c r="A29" s="163">
        <v>27</v>
      </c>
      <c r="B29" s="164">
        <v>777</v>
      </c>
      <c r="C29" s="165"/>
      <c r="D29" s="166">
        <v>180</v>
      </c>
      <c r="E29" s="167">
        <f t="shared" si="14"/>
        <v>90</v>
      </c>
      <c r="F29" s="167">
        <f t="shared" si="15"/>
        <v>30</v>
      </c>
      <c r="G29" s="167">
        <f t="shared" si="16"/>
        <v>10</v>
      </c>
      <c r="H29" s="165">
        <f t="shared" si="17"/>
        <v>0</v>
      </c>
      <c r="I29" s="166">
        <f t="shared" si="18"/>
        <v>342</v>
      </c>
      <c r="J29" s="167">
        <f t="shared" si="19"/>
        <v>171</v>
      </c>
      <c r="K29" s="167">
        <f t="shared" si="20"/>
        <v>57</v>
      </c>
      <c r="L29" s="167">
        <f t="shared" si="21"/>
        <v>19</v>
      </c>
      <c r="M29" s="165">
        <f t="shared" si="22"/>
        <v>0</v>
      </c>
      <c r="N29" s="36"/>
      <c r="O29" s="36">
        <f t="shared" si="23"/>
        <v>93</v>
      </c>
      <c r="P29" s="36">
        <f t="shared" si="24"/>
        <v>0</v>
      </c>
      <c r="Q29" s="36">
        <f t="shared" si="25"/>
        <v>150</v>
      </c>
      <c r="R29" s="36">
        <f t="shared" si="26"/>
        <v>169</v>
      </c>
      <c r="S29" s="36">
        <f t="shared" si="27"/>
        <v>188</v>
      </c>
      <c r="T29" s="22"/>
      <c r="U29" s="67">
        <f>IF(B29=C29,0,IF(S29&lt;&gt;"-",(S29)/Přehled!$A$1,0))</f>
        <v>0.44761904761904764</v>
      </c>
    </row>
    <row r="30" spans="1:21" x14ac:dyDescent="0.25">
      <c r="A30" s="163">
        <v>28</v>
      </c>
      <c r="B30" s="164">
        <v>796</v>
      </c>
      <c r="C30" s="165"/>
      <c r="D30" s="166">
        <v>185</v>
      </c>
      <c r="E30" s="167">
        <f t="shared" si="14"/>
        <v>95</v>
      </c>
      <c r="F30" s="167">
        <f t="shared" si="15"/>
        <v>30</v>
      </c>
      <c r="G30" s="167">
        <f t="shared" si="16"/>
        <v>10</v>
      </c>
      <c r="H30" s="165">
        <f t="shared" si="17"/>
        <v>0</v>
      </c>
      <c r="I30" s="166">
        <f t="shared" si="18"/>
        <v>352</v>
      </c>
      <c r="J30" s="167">
        <f t="shared" si="19"/>
        <v>181</v>
      </c>
      <c r="K30" s="167">
        <f t="shared" si="20"/>
        <v>57</v>
      </c>
      <c r="L30" s="167">
        <f t="shared" si="21"/>
        <v>19</v>
      </c>
      <c r="M30" s="165">
        <f t="shared" si="22"/>
        <v>0</v>
      </c>
      <c r="N30" s="36"/>
      <c r="O30" s="36">
        <f t="shared" si="23"/>
        <v>92</v>
      </c>
      <c r="P30" s="36">
        <f t="shared" si="24"/>
        <v>0</v>
      </c>
      <c r="Q30" s="36">
        <f t="shared" si="25"/>
        <v>149</v>
      </c>
      <c r="R30" s="36">
        <f t="shared" si="26"/>
        <v>168</v>
      </c>
      <c r="S30" s="36">
        <f t="shared" si="27"/>
        <v>187</v>
      </c>
      <c r="T30" s="22"/>
      <c r="U30" s="67">
        <f>IF(B30=C30,0,IF(S30&lt;&gt;"-",(S30)/Přehled!$A$1,0))</f>
        <v>0.44523809523809521</v>
      </c>
    </row>
    <row r="31" spans="1:21" x14ac:dyDescent="0.25">
      <c r="A31" s="163">
        <v>29</v>
      </c>
      <c r="B31" s="164">
        <v>816</v>
      </c>
      <c r="C31" s="165"/>
      <c r="D31" s="166">
        <v>195</v>
      </c>
      <c r="E31" s="167">
        <f t="shared" si="14"/>
        <v>100</v>
      </c>
      <c r="F31" s="167">
        <f t="shared" si="15"/>
        <v>35</v>
      </c>
      <c r="G31" s="167">
        <f t="shared" si="16"/>
        <v>10</v>
      </c>
      <c r="H31" s="165">
        <f t="shared" si="17"/>
        <v>0</v>
      </c>
      <c r="I31" s="166">
        <f t="shared" si="18"/>
        <v>371</v>
      </c>
      <c r="J31" s="167">
        <f t="shared" si="19"/>
        <v>190</v>
      </c>
      <c r="K31" s="167">
        <f t="shared" si="20"/>
        <v>67</v>
      </c>
      <c r="L31" s="167">
        <f t="shared" si="21"/>
        <v>19</v>
      </c>
      <c r="M31" s="165">
        <f t="shared" si="22"/>
        <v>0</v>
      </c>
      <c r="N31" s="36"/>
      <c r="O31" s="36">
        <f t="shared" si="23"/>
        <v>74</v>
      </c>
      <c r="P31" s="36">
        <f t="shared" si="24"/>
        <v>0</v>
      </c>
      <c r="Q31" s="36">
        <f t="shared" si="25"/>
        <v>121</v>
      </c>
      <c r="R31" s="36">
        <f t="shared" si="26"/>
        <v>150</v>
      </c>
      <c r="S31" s="36">
        <f t="shared" si="27"/>
        <v>169</v>
      </c>
      <c r="T31" s="22"/>
      <c r="U31" s="67">
        <f>IF(B31=C31,0,IF(S31&lt;&gt;"-",(S31)/Přehled!$A$1,0))</f>
        <v>0.40238095238095239</v>
      </c>
    </row>
    <row r="32" spans="1:21" x14ac:dyDescent="0.25">
      <c r="A32" s="163">
        <v>30</v>
      </c>
      <c r="B32" s="164">
        <v>836</v>
      </c>
      <c r="C32" s="165"/>
      <c r="D32" s="166">
        <v>200</v>
      </c>
      <c r="E32" s="167">
        <f t="shared" si="14"/>
        <v>100</v>
      </c>
      <c r="F32" s="167">
        <f t="shared" si="15"/>
        <v>35</v>
      </c>
      <c r="G32" s="167">
        <f t="shared" si="16"/>
        <v>10</v>
      </c>
      <c r="H32" s="165">
        <f t="shared" si="17"/>
        <v>0</v>
      </c>
      <c r="I32" s="166">
        <f t="shared" si="18"/>
        <v>380</v>
      </c>
      <c r="J32" s="167">
        <f t="shared" si="19"/>
        <v>190</v>
      </c>
      <c r="K32" s="167">
        <f t="shared" si="20"/>
        <v>67</v>
      </c>
      <c r="L32" s="167">
        <f t="shared" si="21"/>
        <v>19</v>
      </c>
      <c r="M32" s="165">
        <f t="shared" si="22"/>
        <v>0</v>
      </c>
      <c r="N32" s="36"/>
      <c r="O32" s="89">
        <f t="shared" si="23"/>
        <v>76</v>
      </c>
      <c r="P32" s="89">
        <f t="shared" si="24"/>
        <v>0</v>
      </c>
      <c r="Q32" s="89">
        <f t="shared" si="25"/>
        <v>132</v>
      </c>
      <c r="R32" s="89">
        <f t="shared" si="26"/>
        <v>161</v>
      </c>
      <c r="S32" s="89">
        <f t="shared" si="27"/>
        <v>180</v>
      </c>
      <c r="T32" s="73"/>
      <c r="U32" s="67">
        <f>IF(B32=C32,0,IF(S32&lt;&gt;"-",(S32)/Přehled!$A$1,0))</f>
        <v>0.42857142857142855</v>
      </c>
    </row>
    <row r="33" spans="1:21" x14ac:dyDescent="0.25">
      <c r="A33" s="158">
        <v>31</v>
      </c>
      <c r="B33" s="159">
        <v>857</v>
      </c>
      <c r="C33" s="160"/>
      <c r="D33" s="161">
        <v>210</v>
      </c>
      <c r="E33" s="162">
        <f t="shared" si="14"/>
        <v>105</v>
      </c>
      <c r="F33" s="162">
        <f t="shared" si="15"/>
        <v>35</v>
      </c>
      <c r="G33" s="162">
        <f t="shared" si="16"/>
        <v>10</v>
      </c>
      <c r="H33" s="160">
        <f t="shared" si="17"/>
        <v>0</v>
      </c>
      <c r="I33" s="161">
        <f t="shared" si="18"/>
        <v>399</v>
      </c>
      <c r="J33" s="162">
        <f t="shared" si="19"/>
        <v>200</v>
      </c>
      <c r="K33" s="162">
        <f t="shared" si="20"/>
        <v>67</v>
      </c>
      <c r="L33" s="162">
        <f t="shared" si="21"/>
        <v>19</v>
      </c>
      <c r="M33" s="160">
        <f t="shared" si="22"/>
        <v>0</v>
      </c>
      <c r="N33" s="36"/>
      <c r="O33" s="89">
        <f t="shared" si="23"/>
        <v>59</v>
      </c>
      <c r="P33" s="89">
        <f t="shared" si="24"/>
        <v>0</v>
      </c>
      <c r="Q33" s="89">
        <f t="shared" si="25"/>
        <v>124</v>
      </c>
      <c r="R33" s="89">
        <f t="shared" si="26"/>
        <v>153</v>
      </c>
      <c r="S33" s="89">
        <f t="shared" si="27"/>
        <v>172</v>
      </c>
      <c r="T33" s="73"/>
      <c r="U33" s="67">
        <f>IF(B33=C33,0,IF(S33&lt;&gt;"-",(S33)/Přehled!$A$1,0))</f>
        <v>0.40952380952380951</v>
      </c>
    </row>
    <row r="34" spans="1:21" x14ac:dyDescent="0.25">
      <c r="A34" s="163">
        <v>32</v>
      </c>
      <c r="B34" s="164">
        <v>879</v>
      </c>
      <c r="C34" s="165"/>
      <c r="D34" s="166">
        <v>220</v>
      </c>
      <c r="E34" s="167">
        <f t="shared" si="14"/>
        <v>110</v>
      </c>
      <c r="F34" s="167">
        <f t="shared" si="15"/>
        <v>35</v>
      </c>
      <c r="G34" s="167">
        <f t="shared" si="16"/>
        <v>10</v>
      </c>
      <c r="H34" s="165">
        <f t="shared" si="17"/>
        <v>0</v>
      </c>
      <c r="I34" s="166">
        <f t="shared" si="18"/>
        <v>418</v>
      </c>
      <c r="J34" s="167">
        <f t="shared" si="19"/>
        <v>209</v>
      </c>
      <c r="K34" s="167">
        <f t="shared" si="20"/>
        <v>67</v>
      </c>
      <c r="L34" s="167">
        <f t="shared" si="21"/>
        <v>19</v>
      </c>
      <c r="M34" s="165">
        <f t="shared" si="22"/>
        <v>0</v>
      </c>
      <c r="N34" s="36"/>
      <c r="O34" s="89">
        <f t="shared" si="23"/>
        <v>43</v>
      </c>
      <c r="P34" s="89">
        <f t="shared" si="24"/>
        <v>0</v>
      </c>
      <c r="Q34" s="89">
        <f t="shared" si="25"/>
        <v>118</v>
      </c>
      <c r="R34" s="89">
        <f t="shared" si="26"/>
        <v>147</v>
      </c>
      <c r="S34" s="89">
        <f t="shared" si="27"/>
        <v>166</v>
      </c>
      <c r="T34" s="73"/>
      <c r="U34" s="67">
        <f>IF(B34=C34,0,IF(S34&lt;&gt;"-",(S34)/Přehled!$A$1,0))</f>
        <v>0.39523809523809522</v>
      </c>
    </row>
    <row r="35" spans="1:21" x14ac:dyDescent="0.25">
      <c r="A35" s="163">
        <v>33</v>
      </c>
      <c r="B35" s="164">
        <v>900</v>
      </c>
      <c r="C35" s="165"/>
      <c r="D35" s="166">
        <v>225</v>
      </c>
      <c r="E35" s="167">
        <f t="shared" si="14"/>
        <v>115</v>
      </c>
      <c r="F35" s="167">
        <f t="shared" si="15"/>
        <v>40</v>
      </c>
      <c r="G35" s="167">
        <f t="shared" si="16"/>
        <v>10</v>
      </c>
      <c r="H35" s="165">
        <f t="shared" si="17"/>
        <v>0</v>
      </c>
      <c r="I35" s="166">
        <f t="shared" si="18"/>
        <v>428</v>
      </c>
      <c r="J35" s="167">
        <f t="shared" si="19"/>
        <v>219</v>
      </c>
      <c r="K35" s="167">
        <f t="shared" si="20"/>
        <v>76</v>
      </c>
      <c r="L35" s="167">
        <f t="shared" si="21"/>
        <v>19</v>
      </c>
      <c r="M35" s="165">
        <f t="shared" si="22"/>
        <v>0</v>
      </c>
      <c r="N35" s="36"/>
      <c r="O35" s="89">
        <f t="shared" si="23"/>
        <v>44</v>
      </c>
      <c r="P35" s="89">
        <f t="shared" si="24"/>
        <v>0</v>
      </c>
      <c r="Q35" s="89">
        <f t="shared" si="25"/>
        <v>101</v>
      </c>
      <c r="R35" s="89">
        <f t="shared" si="26"/>
        <v>139</v>
      </c>
      <c r="S35" s="89">
        <f t="shared" si="27"/>
        <v>158</v>
      </c>
      <c r="T35" s="73"/>
      <c r="U35" s="67">
        <f>IF(B35=C35,0,IF(S35&lt;&gt;"-",(S35)/Přehled!$A$1,0))</f>
        <v>0.37619047619047619</v>
      </c>
    </row>
    <row r="36" spans="1:21" x14ac:dyDescent="0.25">
      <c r="A36" s="163">
        <v>34</v>
      </c>
      <c r="B36" s="164">
        <v>923</v>
      </c>
      <c r="C36" s="165"/>
      <c r="D36" s="166">
        <v>235</v>
      </c>
      <c r="E36" s="167">
        <f t="shared" si="14"/>
        <v>120</v>
      </c>
      <c r="F36" s="167">
        <f t="shared" si="15"/>
        <v>40</v>
      </c>
      <c r="G36" s="167">
        <f t="shared" si="16"/>
        <v>10</v>
      </c>
      <c r="H36" s="165">
        <f t="shared" si="17"/>
        <v>0</v>
      </c>
      <c r="I36" s="166">
        <f t="shared" si="18"/>
        <v>447</v>
      </c>
      <c r="J36" s="167">
        <f t="shared" si="19"/>
        <v>228</v>
      </c>
      <c r="K36" s="167">
        <f t="shared" si="20"/>
        <v>76</v>
      </c>
      <c r="L36" s="167">
        <f t="shared" si="21"/>
        <v>19</v>
      </c>
      <c r="M36" s="165">
        <f t="shared" si="22"/>
        <v>0</v>
      </c>
      <c r="N36" s="36"/>
      <c r="O36" s="89">
        <f t="shared" si="23"/>
        <v>29</v>
      </c>
      <c r="P36" s="89">
        <f t="shared" si="24"/>
        <v>0</v>
      </c>
      <c r="Q36" s="89">
        <f t="shared" si="25"/>
        <v>96</v>
      </c>
      <c r="R36" s="89">
        <f t="shared" si="26"/>
        <v>134</v>
      </c>
      <c r="S36" s="89">
        <f t="shared" si="27"/>
        <v>153</v>
      </c>
      <c r="T36" s="73"/>
      <c r="U36" s="67">
        <f>IF(B36=C36,0,IF(S36&lt;&gt;"-",(S36)/Přehled!$A$1,0))</f>
        <v>0.36428571428571427</v>
      </c>
    </row>
    <row r="37" spans="1:21" x14ac:dyDescent="0.25">
      <c r="A37" s="163">
        <v>35</v>
      </c>
      <c r="B37" s="164">
        <v>946</v>
      </c>
      <c r="C37" s="165"/>
      <c r="D37" s="166">
        <v>245</v>
      </c>
      <c r="E37" s="167">
        <f t="shared" si="14"/>
        <v>125</v>
      </c>
      <c r="F37" s="167">
        <f t="shared" si="15"/>
        <v>40</v>
      </c>
      <c r="G37" s="167">
        <f t="shared" si="16"/>
        <v>10</v>
      </c>
      <c r="H37" s="165">
        <f t="shared" si="17"/>
        <v>0</v>
      </c>
      <c r="I37" s="166">
        <f t="shared" si="18"/>
        <v>466</v>
      </c>
      <c r="J37" s="167">
        <f t="shared" si="19"/>
        <v>238</v>
      </c>
      <c r="K37" s="167">
        <f t="shared" si="20"/>
        <v>76</v>
      </c>
      <c r="L37" s="167">
        <f t="shared" si="21"/>
        <v>19</v>
      </c>
      <c r="M37" s="165">
        <f t="shared" si="22"/>
        <v>0</v>
      </c>
      <c r="N37" s="36"/>
      <c r="O37" s="89">
        <f t="shared" si="23"/>
        <v>14</v>
      </c>
      <c r="P37" s="89">
        <f t="shared" si="24"/>
        <v>0</v>
      </c>
      <c r="Q37" s="89">
        <f t="shared" si="25"/>
        <v>90</v>
      </c>
      <c r="R37" s="89">
        <f t="shared" si="26"/>
        <v>128</v>
      </c>
      <c r="S37" s="89">
        <f t="shared" si="27"/>
        <v>147</v>
      </c>
      <c r="T37" s="73"/>
      <c r="U37" s="67">
        <f>IF(B37=C37,0,IF(S37&lt;&gt;"-",(S37)/Přehled!$A$1,0))</f>
        <v>0.35</v>
      </c>
    </row>
    <row r="38" spans="1:21" x14ac:dyDescent="0.25">
      <c r="A38" s="163">
        <v>36</v>
      </c>
      <c r="B38" s="164">
        <v>970</v>
      </c>
      <c r="C38" s="165"/>
      <c r="D38" s="166">
        <v>250</v>
      </c>
      <c r="E38" s="167">
        <f t="shared" si="14"/>
        <v>125</v>
      </c>
      <c r="F38" s="167">
        <f t="shared" si="15"/>
        <v>40</v>
      </c>
      <c r="G38" s="167">
        <f t="shared" si="16"/>
        <v>10</v>
      </c>
      <c r="H38" s="165">
        <f t="shared" si="17"/>
        <v>0</v>
      </c>
      <c r="I38" s="166">
        <f t="shared" si="18"/>
        <v>475</v>
      </c>
      <c r="J38" s="167">
        <f t="shared" si="19"/>
        <v>238</v>
      </c>
      <c r="K38" s="167">
        <f t="shared" si="20"/>
        <v>76</v>
      </c>
      <c r="L38" s="167">
        <f t="shared" si="21"/>
        <v>19</v>
      </c>
      <c r="M38" s="165">
        <f t="shared" si="22"/>
        <v>0</v>
      </c>
      <c r="N38" s="36"/>
      <c r="O38" s="89">
        <f t="shared" si="23"/>
        <v>20</v>
      </c>
      <c r="P38" s="89">
        <f t="shared" si="24"/>
        <v>0</v>
      </c>
      <c r="Q38" s="89">
        <f t="shared" si="25"/>
        <v>105</v>
      </c>
      <c r="R38" s="89">
        <f t="shared" si="26"/>
        <v>143</v>
      </c>
      <c r="S38" s="89">
        <f t="shared" si="27"/>
        <v>162</v>
      </c>
      <c r="T38" s="73"/>
      <c r="U38" s="67">
        <f>IF(B38=C38,0,IF(S38&lt;&gt;"-",(S38)/Přehled!$A$1,0))</f>
        <v>0.38571428571428573</v>
      </c>
    </row>
    <row r="39" spans="1:21" x14ac:dyDescent="0.25">
      <c r="A39" s="163">
        <v>37</v>
      </c>
      <c r="B39" s="164">
        <v>994</v>
      </c>
      <c r="C39" s="165"/>
      <c r="D39" s="166">
        <v>260</v>
      </c>
      <c r="E39" s="167">
        <f t="shared" si="14"/>
        <v>130</v>
      </c>
      <c r="F39" s="167">
        <f t="shared" si="15"/>
        <v>45</v>
      </c>
      <c r="G39" s="167">
        <f t="shared" si="16"/>
        <v>10</v>
      </c>
      <c r="H39" s="165">
        <f t="shared" si="17"/>
        <v>0</v>
      </c>
      <c r="I39" s="166">
        <f t="shared" si="18"/>
        <v>494</v>
      </c>
      <c r="J39" s="167">
        <f t="shared" si="19"/>
        <v>247</v>
      </c>
      <c r="K39" s="167">
        <f t="shared" si="20"/>
        <v>86</v>
      </c>
      <c r="L39" s="167">
        <f t="shared" si="21"/>
        <v>19</v>
      </c>
      <c r="M39" s="165">
        <f t="shared" si="22"/>
        <v>0</v>
      </c>
      <c r="N39" s="36"/>
      <c r="O39" s="89">
        <f t="shared" si="23"/>
        <v>6</v>
      </c>
      <c r="P39" s="89">
        <f t="shared" si="24"/>
        <v>0</v>
      </c>
      <c r="Q39" s="89">
        <f t="shared" si="25"/>
        <v>81</v>
      </c>
      <c r="R39" s="89">
        <f t="shared" si="26"/>
        <v>129</v>
      </c>
      <c r="S39" s="89">
        <f t="shared" si="27"/>
        <v>148</v>
      </c>
      <c r="T39" s="73"/>
      <c r="U39" s="67">
        <f>IF(B39=C39,0,IF(S39&lt;&gt;"-",(S39)/Přehled!$A$1,0))</f>
        <v>0.35238095238095241</v>
      </c>
    </row>
    <row r="40" spans="1:21" x14ac:dyDescent="0.25">
      <c r="A40" s="163">
        <v>38</v>
      </c>
      <c r="B40" s="164">
        <v>1019</v>
      </c>
      <c r="C40" s="165"/>
      <c r="D40" s="166">
        <v>270</v>
      </c>
      <c r="E40" s="167">
        <f t="shared" si="14"/>
        <v>135</v>
      </c>
      <c r="F40" s="167">
        <f t="shared" si="15"/>
        <v>45</v>
      </c>
      <c r="G40" s="167">
        <f t="shared" si="16"/>
        <v>10</v>
      </c>
      <c r="H40" s="165">
        <f t="shared" si="17"/>
        <v>0</v>
      </c>
      <c r="I40" s="166">
        <f t="shared" si="18"/>
        <v>513</v>
      </c>
      <c r="J40" s="167">
        <f t="shared" si="19"/>
        <v>257</v>
      </c>
      <c r="K40" s="167">
        <f t="shared" si="20"/>
        <v>86</v>
      </c>
      <c r="L40" s="167">
        <f t="shared" si="21"/>
        <v>19</v>
      </c>
      <c r="M40" s="165">
        <f t="shared" si="22"/>
        <v>0</v>
      </c>
      <c r="N40" s="36"/>
      <c r="O40" s="89">
        <f t="shared" si="23"/>
        <v>0</v>
      </c>
      <c r="P40" s="89">
        <f t="shared" si="24"/>
        <v>0</v>
      </c>
      <c r="Q40" s="89">
        <f t="shared" si="25"/>
        <v>77</v>
      </c>
      <c r="R40" s="89">
        <f t="shared" si="26"/>
        <v>125</v>
      </c>
      <c r="S40" s="89">
        <f t="shared" si="27"/>
        <v>144</v>
      </c>
      <c r="T40" s="73"/>
      <c r="U40" s="67">
        <f>IF(B40=C40,0,IF(S40&lt;&gt;"-",(S40)/Přehled!$A$1,0))</f>
        <v>0.34285714285714286</v>
      </c>
    </row>
    <row r="41" spans="1:21" x14ac:dyDescent="0.25">
      <c r="A41" s="163">
        <v>39</v>
      </c>
      <c r="B41" s="164">
        <v>1044</v>
      </c>
      <c r="C41" s="165"/>
      <c r="D41" s="166">
        <v>275</v>
      </c>
      <c r="E41" s="167">
        <f t="shared" si="14"/>
        <v>140</v>
      </c>
      <c r="F41" s="167">
        <f t="shared" si="15"/>
        <v>45</v>
      </c>
      <c r="G41" s="167">
        <f t="shared" si="16"/>
        <v>10</v>
      </c>
      <c r="H41" s="165">
        <f t="shared" si="17"/>
        <v>0</v>
      </c>
      <c r="I41" s="166">
        <f t="shared" si="18"/>
        <v>523</v>
      </c>
      <c r="J41" s="167">
        <f t="shared" si="19"/>
        <v>266</v>
      </c>
      <c r="K41" s="167">
        <f t="shared" si="20"/>
        <v>86</v>
      </c>
      <c r="L41" s="167">
        <f t="shared" si="21"/>
        <v>19</v>
      </c>
      <c r="M41" s="165">
        <f t="shared" si="22"/>
        <v>0</v>
      </c>
      <c r="N41" s="36"/>
      <c r="O41" s="89">
        <f t="shared" si="23"/>
        <v>0</v>
      </c>
      <c r="P41" s="89">
        <f t="shared" si="24"/>
        <v>0</v>
      </c>
      <c r="Q41" s="89">
        <f t="shared" si="25"/>
        <v>83</v>
      </c>
      <c r="R41" s="89">
        <f t="shared" si="26"/>
        <v>131</v>
      </c>
      <c r="S41" s="89">
        <f t="shared" si="27"/>
        <v>150</v>
      </c>
      <c r="T41" s="73"/>
      <c r="U41" s="67">
        <f>IF(B41=C41,0,IF(S41&lt;&gt;"-",(S41)/Přehled!$A$1,0))</f>
        <v>0.35714285714285715</v>
      </c>
    </row>
    <row r="42" spans="1:21" x14ac:dyDescent="0.25">
      <c r="A42" s="163">
        <v>40</v>
      </c>
      <c r="B42" s="164">
        <v>1070</v>
      </c>
      <c r="C42" s="165"/>
      <c r="D42" s="166">
        <v>285</v>
      </c>
      <c r="E42" s="167">
        <f t="shared" si="14"/>
        <v>145</v>
      </c>
      <c r="F42" s="167">
        <f t="shared" si="15"/>
        <v>50</v>
      </c>
      <c r="G42" s="167">
        <f t="shared" si="16"/>
        <v>15</v>
      </c>
      <c r="H42" s="165">
        <f t="shared" si="17"/>
        <v>5</v>
      </c>
      <c r="I42" s="166">
        <f t="shared" si="18"/>
        <v>542</v>
      </c>
      <c r="J42" s="167">
        <f t="shared" si="19"/>
        <v>276</v>
      </c>
      <c r="K42" s="167">
        <f t="shared" si="20"/>
        <v>95</v>
      </c>
      <c r="L42" s="167">
        <f t="shared" si="21"/>
        <v>29</v>
      </c>
      <c r="M42" s="165">
        <f t="shared" si="22"/>
        <v>10</v>
      </c>
      <c r="N42" s="36"/>
      <c r="O42" s="89">
        <f t="shared" si="23"/>
        <v>0</v>
      </c>
      <c r="P42" s="89">
        <f t="shared" si="24"/>
        <v>0</v>
      </c>
      <c r="Q42" s="89">
        <f t="shared" si="25"/>
        <v>62</v>
      </c>
      <c r="R42" s="89">
        <f t="shared" si="26"/>
        <v>99</v>
      </c>
      <c r="S42" s="89">
        <f t="shared" si="27"/>
        <v>118</v>
      </c>
      <c r="T42" s="73"/>
      <c r="U42" s="67">
        <f>IF(B42=C42,0,IF(S42&lt;&gt;"-",(S42)/Přehled!$A$1,0))</f>
        <v>0.28095238095238095</v>
      </c>
    </row>
    <row r="43" spans="1:21" x14ac:dyDescent="0.25">
      <c r="A43" s="158">
        <v>41</v>
      </c>
      <c r="B43" s="159">
        <v>1097</v>
      </c>
      <c r="C43" s="160"/>
      <c r="D43" s="161">
        <v>295</v>
      </c>
      <c r="E43" s="162">
        <f t="shared" si="14"/>
        <v>150</v>
      </c>
      <c r="F43" s="162">
        <f t="shared" si="15"/>
        <v>50</v>
      </c>
      <c r="G43" s="162">
        <f t="shared" si="16"/>
        <v>15</v>
      </c>
      <c r="H43" s="160">
        <f t="shared" si="17"/>
        <v>5</v>
      </c>
      <c r="I43" s="161">
        <f t="shared" si="18"/>
        <v>561</v>
      </c>
      <c r="J43" s="162">
        <f t="shared" si="19"/>
        <v>285</v>
      </c>
      <c r="K43" s="162">
        <f t="shared" si="20"/>
        <v>95</v>
      </c>
      <c r="L43" s="162">
        <f t="shared" si="21"/>
        <v>29</v>
      </c>
      <c r="M43" s="160">
        <f t="shared" si="22"/>
        <v>10</v>
      </c>
      <c r="N43" s="36"/>
      <c r="O43" s="89">
        <f t="shared" si="23"/>
        <v>0</v>
      </c>
      <c r="P43" s="89">
        <f t="shared" si="24"/>
        <v>0</v>
      </c>
      <c r="Q43" s="89">
        <f t="shared" si="25"/>
        <v>61</v>
      </c>
      <c r="R43" s="89">
        <f t="shared" si="26"/>
        <v>98</v>
      </c>
      <c r="S43" s="89">
        <f t="shared" si="27"/>
        <v>117</v>
      </c>
      <c r="T43" s="73"/>
      <c r="U43" s="67">
        <f>IF(B43=C43,0,IF(S43&lt;&gt;"-",(S43)/Přehled!$A$1,0))</f>
        <v>0.27857142857142858</v>
      </c>
    </row>
    <row r="44" spans="1:21" x14ac:dyDescent="0.25">
      <c r="A44" s="163">
        <v>42</v>
      </c>
      <c r="B44" s="164">
        <v>1124</v>
      </c>
      <c r="C44" s="165"/>
      <c r="D44" s="166">
        <v>300</v>
      </c>
      <c r="E44" s="167">
        <f t="shared" si="14"/>
        <v>150</v>
      </c>
      <c r="F44" s="167">
        <f t="shared" si="15"/>
        <v>50</v>
      </c>
      <c r="G44" s="167">
        <f t="shared" si="16"/>
        <v>15</v>
      </c>
      <c r="H44" s="165">
        <f t="shared" si="17"/>
        <v>5</v>
      </c>
      <c r="I44" s="166">
        <f t="shared" si="18"/>
        <v>570</v>
      </c>
      <c r="J44" s="167">
        <f t="shared" si="19"/>
        <v>285</v>
      </c>
      <c r="K44" s="167">
        <f t="shared" si="20"/>
        <v>95</v>
      </c>
      <c r="L44" s="167">
        <f t="shared" si="21"/>
        <v>29</v>
      </c>
      <c r="M44" s="165">
        <f t="shared" si="22"/>
        <v>10</v>
      </c>
      <c r="N44" s="36"/>
      <c r="O44" s="89">
        <f t="shared" si="23"/>
        <v>0</v>
      </c>
      <c r="P44" s="89">
        <f t="shared" si="24"/>
        <v>0</v>
      </c>
      <c r="Q44" s="89">
        <f t="shared" si="25"/>
        <v>79</v>
      </c>
      <c r="R44" s="89">
        <f t="shared" si="26"/>
        <v>116</v>
      </c>
      <c r="S44" s="89">
        <f t="shared" si="27"/>
        <v>135</v>
      </c>
      <c r="T44" s="73"/>
      <c r="U44" s="67">
        <f>IF(B44=C44,0,IF(S44&lt;&gt;"-",(S44)/Přehled!$A$1,0))</f>
        <v>0.32142857142857145</v>
      </c>
    </row>
    <row r="45" spans="1:21" x14ac:dyDescent="0.25">
      <c r="A45" s="163">
        <v>43</v>
      </c>
      <c r="B45" s="164">
        <v>1153</v>
      </c>
      <c r="C45" s="165"/>
      <c r="D45" s="166">
        <v>310</v>
      </c>
      <c r="E45" s="167">
        <f t="shared" si="14"/>
        <v>155</v>
      </c>
      <c r="F45" s="167">
        <f t="shared" si="15"/>
        <v>50</v>
      </c>
      <c r="G45" s="167">
        <f t="shared" si="16"/>
        <v>15</v>
      </c>
      <c r="H45" s="165">
        <f t="shared" si="17"/>
        <v>5</v>
      </c>
      <c r="I45" s="166">
        <f t="shared" si="18"/>
        <v>589</v>
      </c>
      <c r="J45" s="167">
        <f t="shared" si="19"/>
        <v>295</v>
      </c>
      <c r="K45" s="167">
        <f t="shared" si="20"/>
        <v>95</v>
      </c>
      <c r="L45" s="167">
        <f t="shared" si="21"/>
        <v>29</v>
      </c>
      <c r="M45" s="165">
        <f t="shared" si="22"/>
        <v>10</v>
      </c>
      <c r="N45" s="36"/>
      <c r="O45" s="89">
        <f t="shared" si="23"/>
        <v>0</v>
      </c>
      <c r="P45" s="89">
        <f t="shared" si="24"/>
        <v>0</v>
      </c>
      <c r="Q45" s="89">
        <f t="shared" si="25"/>
        <v>79</v>
      </c>
      <c r="R45" s="89">
        <f t="shared" si="26"/>
        <v>116</v>
      </c>
      <c r="S45" s="89">
        <f t="shared" si="27"/>
        <v>135</v>
      </c>
      <c r="T45" s="73"/>
      <c r="U45" s="67">
        <f>IF(B45=C45,0,IF(S45&lt;&gt;"-",(S45)/Přehled!$A$1,0))</f>
        <v>0.32142857142857145</v>
      </c>
    </row>
    <row r="46" spans="1:21" x14ac:dyDescent="0.25">
      <c r="A46" s="163">
        <v>44</v>
      </c>
      <c r="B46" s="164">
        <v>1181</v>
      </c>
      <c r="C46" s="165"/>
      <c r="D46" s="166">
        <v>320</v>
      </c>
      <c r="E46" s="167">
        <f t="shared" si="14"/>
        <v>160</v>
      </c>
      <c r="F46" s="167">
        <f t="shared" si="15"/>
        <v>55</v>
      </c>
      <c r="G46" s="167">
        <f t="shared" si="16"/>
        <v>15</v>
      </c>
      <c r="H46" s="165">
        <f t="shared" si="17"/>
        <v>5</v>
      </c>
      <c r="I46" s="166">
        <f t="shared" si="18"/>
        <v>608</v>
      </c>
      <c r="J46" s="167">
        <f t="shared" si="19"/>
        <v>304</v>
      </c>
      <c r="K46" s="167">
        <f t="shared" si="20"/>
        <v>105</v>
      </c>
      <c r="L46" s="167">
        <f t="shared" si="21"/>
        <v>29</v>
      </c>
      <c r="M46" s="165">
        <f t="shared" si="22"/>
        <v>10</v>
      </c>
      <c r="N46" s="36"/>
      <c r="O46" s="89">
        <f t="shared" si="23"/>
        <v>0</v>
      </c>
      <c r="P46" s="89">
        <f t="shared" si="24"/>
        <v>0</v>
      </c>
      <c r="Q46" s="89">
        <f t="shared" si="25"/>
        <v>59</v>
      </c>
      <c r="R46" s="89">
        <f t="shared" si="26"/>
        <v>106</v>
      </c>
      <c r="S46" s="89">
        <f t="shared" si="27"/>
        <v>125</v>
      </c>
      <c r="T46" s="73"/>
      <c r="U46" s="67">
        <f>IF(B46=C46,0,IF(S46&lt;&gt;"-",(S46)/Přehled!$A$1,0))</f>
        <v>0.29761904761904762</v>
      </c>
    </row>
    <row r="47" spans="1:21" x14ac:dyDescent="0.25">
      <c r="A47" s="163">
        <v>45</v>
      </c>
      <c r="B47" s="164">
        <v>1211</v>
      </c>
      <c r="C47" s="165"/>
      <c r="D47" s="166">
        <v>330</v>
      </c>
      <c r="E47" s="167">
        <f t="shared" si="14"/>
        <v>165</v>
      </c>
      <c r="F47" s="167">
        <f t="shared" si="15"/>
        <v>55</v>
      </c>
      <c r="G47" s="167">
        <f t="shared" si="16"/>
        <v>15</v>
      </c>
      <c r="H47" s="165">
        <f t="shared" si="17"/>
        <v>5</v>
      </c>
      <c r="I47" s="166">
        <f t="shared" si="18"/>
        <v>627</v>
      </c>
      <c r="J47" s="167">
        <f t="shared" si="19"/>
        <v>314</v>
      </c>
      <c r="K47" s="167">
        <f t="shared" si="20"/>
        <v>105</v>
      </c>
      <c r="L47" s="167">
        <f t="shared" si="21"/>
        <v>29</v>
      </c>
      <c r="M47" s="165">
        <f t="shared" si="22"/>
        <v>10</v>
      </c>
      <c r="N47" s="36"/>
      <c r="O47" s="89">
        <f t="shared" si="23"/>
        <v>0</v>
      </c>
      <c r="P47" s="89">
        <f t="shared" si="24"/>
        <v>0</v>
      </c>
      <c r="Q47" s="89">
        <f t="shared" si="25"/>
        <v>60</v>
      </c>
      <c r="R47" s="89">
        <f t="shared" si="26"/>
        <v>107</v>
      </c>
      <c r="S47" s="89">
        <f t="shared" si="27"/>
        <v>126</v>
      </c>
      <c r="T47" s="73"/>
      <c r="U47" s="67">
        <f>IF(B47=C47,0,IF(S47&lt;&gt;"-",(S47)/Přehled!$A$1,0))</f>
        <v>0.3</v>
      </c>
    </row>
    <row r="48" spans="1:21" x14ac:dyDescent="0.25">
      <c r="A48" s="163">
        <v>46</v>
      </c>
      <c r="B48" s="164">
        <v>1241</v>
      </c>
      <c r="C48" s="165"/>
      <c r="D48" s="166">
        <v>340</v>
      </c>
      <c r="E48" s="167">
        <f t="shared" si="14"/>
        <v>170</v>
      </c>
      <c r="F48" s="167">
        <f t="shared" si="15"/>
        <v>55</v>
      </c>
      <c r="G48" s="167">
        <f t="shared" si="16"/>
        <v>15</v>
      </c>
      <c r="H48" s="165">
        <f t="shared" si="17"/>
        <v>5</v>
      </c>
      <c r="I48" s="166">
        <f t="shared" si="18"/>
        <v>646</v>
      </c>
      <c r="J48" s="167">
        <f t="shared" si="19"/>
        <v>323</v>
      </c>
      <c r="K48" s="167">
        <f t="shared" si="20"/>
        <v>105</v>
      </c>
      <c r="L48" s="167">
        <f t="shared" si="21"/>
        <v>29</v>
      </c>
      <c r="M48" s="165">
        <f t="shared" si="22"/>
        <v>10</v>
      </c>
      <c r="N48" s="36"/>
      <c r="O48" s="89">
        <f t="shared" si="23"/>
        <v>0</v>
      </c>
      <c r="P48" s="89">
        <f t="shared" si="24"/>
        <v>0</v>
      </c>
      <c r="Q48" s="89">
        <f t="shared" si="25"/>
        <v>62</v>
      </c>
      <c r="R48" s="89">
        <f t="shared" si="26"/>
        <v>109</v>
      </c>
      <c r="S48" s="89">
        <f t="shared" si="27"/>
        <v>128</v>
      </c>
      <c r="T48" s="73"/>
      <c r="U48" s="67">
        <f>IF(B48=C48,0,IF(S48&lt;&gt;"-",(S48)/Přehled!$A$1,0))</f>
        <v>0.30476190476190479</v>
      </c>
    </row>
    <row r="49" spans="1:21" x14ac:dyDescent="0.25">
      <c r="A49" s="163">
        <v>47</v>
      </c>
      <c r="B49" s="164">
        <v>1272</v>
      </c>
      <c r="C49" s="165"/>
      <c r="D49" s="166">
        <v>345</v>
      </c>
      <c r="E49" s="167">
        <f t="shared" si="14"/>
        <v>175</v>
      </c>
      <c r="F49" s="167">
        <f t="shared" si="15"/>
        <v>60</v>
      </c>
      <c r="G49" s="167">
        <f t="shared" si="16"/>
        <v>15</v>
      </c>
      <c r="H49" s="165">
        <f t="shared" si="17"/>
        <v>5</v>
      </c>
      <c r="I49" s="166">
        <f t="shared" si="18"/>
        <v>656</v>
      </c>
      <c r="J49" s="167">
        <f t="shared" si="19"/>
        <v>333</v>
      </c>
      <c r="K49" s="167">
        <f t="shared" si="20"/>
        <v>114</v>
      </c>
      <c r="L49" s="167">
        <f t="shared" si="21"/>
        <v>29</v>
      </c>
      <c r="M49" s="165">
        <f t="shared" si="22"/>
        <v>10</v>
      </c>
      <c r="N49" s="36"/>
      <c r="O49" s="89">
        <f t="shared" si="23"/>
        <v>0</v>
      </c>
      <c r="P49" s="89">
        <f t="shared" si="24"/>
        <v>0</v>
      </c>
      <c r="Q49" s="89">
        <f t="shared" si="25"/>
        <v>55</v>
      </c>
      <c r="R49" s="89">
        <f t="shared" si="26"/>
        <v>111</v>
      </c>
      <c r="S49" s="89">
        <f t="shared" si="27"/>
        <v>130</v>
      </c>
      <c r="T49" s="73"/>
      <c r="U49" s="67">
        <f>IF(B49=C49,0,IF(S49&lt;&gt;"-",(S49)/Přehled!$A$1,0))</f>
        <v>0.30952380952380953</v>
      </c>
    </row>
    <row r="50" spans="1:21" x14ac:dyDescent="0.25">
      <c r="A50" s="163">
        <v>48</v>
      </c>
      <c r="B50" s="164">
        <v>1304</v>
      </c>
      <c r="C50" s="165"/>
      <c r="D50" s="166">
        <v>355</v>
      </c>
      <c r="E50" s="167">
        <f t="shared" si="14"/>
        <v>180</v>
      </c>
      <c r="F50" s="167">
        <f t="shared" si="15"/>
        <v>60</v>
      </c>
      <c r="G50" s="167">
        <f t="shared" si="16"/>
        <v>15</v>
      </c>
      <c r="H50" s="165">
        <f t="shared" si="17"/>
        <v>5</v>
      </c>
      <c r="I50" s="166">
        <f t="shared" si="18"/>
        <v>675</v>
      </c>
      <c r="J50" s="167">
        <f t="shared" si="19"/>
        <v>342</v>
      </c>
      <c r="K50" s="167">
        <f t="shared" si="20"/>
        <v>114</v>
      </c>
      <c r="L50" s="167">
        <f t="shared" si="21"/>
        <v>29</v>
      </c>
      <c r="M50" s="165">
        <f t="shared" si="22"/>
        <v>10</v>
      </c>
      <c r="N50" s="36"/>
      <c r="O50" s="89">
        <f t="shared" si="23"/>
        <v>0</v>
      </c>
      <c r="P50" s="89">
        <f t="shared" si="24"/>
        <v>0</v>
      </c>
      <c r="Q50" s="89">
        <f t="shared" si="25"/>
        <v>59</v>
      </c>
      <c r="R50" s="89">
        <f t="shared" si="26"/>
        <v>115</v>
      </c>
      <c r="S50" s="89">
        <f t="shared" si="27"/>
        <v>134</v>
      </c>
      <c r="T50" s="73"/>
      <c r="U50" s="67">
        <f>IF(B50=C50,0,IF(S50&lt;&gt;"-",(S50)/Přehled!$A$1,0))</f>
        <v>0.31904761904761902</v>
      </c>
    </row>
    <row r="51" spans="1:21" x14ac:dyDescent="0.25">
      <c r="A51" s="163">
        <v>49</v>
      </c>
      <c r="B51" s="164">
        <v>1336</v>
      </c>
      <c r="C51" s="165"/>
      <c r="D51" s="166">
        <v>365</v>
      </c>
      <c r="E51" s="167">
        <f t="shared" si="14"/>
        <v>185</v>
      </c>
      <c r="F51" s="167">
        <f t="shared" si="15"/>
        <v>60</v>
      </c>
      <c r="G51" s="167">
        <f t="shared" si="16"/>
        <v>15</v>
      </c>
      <c r="H51" s="165">
        <f t="shared" si="17"/>
        <v>5</v>
      </c>
      <c r="I51" s="166">
        <f t="shared" si="18"/>
        <v>694</v>
      </c>
      <c r="J51" s="167">
        <f t="shared" si="19"/>
        <v>352</v>
      </c>
      <c r="K51" s="167">
        <f t="shared" si="20"/>
        <v>114</v>
      </c>
      <c r="L51" s="167">
        <f t="shared" si="21"/>
        <v>29</v>
      </c>
      <c r="M51" s="165">
        <f t="shared" si="22"/>
        <v>10</v>
      </c>
      <c r="N51" s="36"/>
      <c r="O51" s="89">
        <f t="shared" si="23"/>
        <v>0</v>
      </c>
      <c r="P51" s="89">
        <f t="shared" si="24"/>
        <v>0</v>
      </c>
      <c r="Q51" s="89">
        <f t="shared" si="25"/>
        <v>62</v>
      </c>
      <c r="R51" s="89">
        <f t="shared" si="26"/>
        <v>118</v>
      </c>
      <c r="S51" s="89">
        <f t="shared" si="27"/>
        <v>137</v>
      </c>
      <c r="T51" s="73"/>
      <c r="U51" s="67">
        <f>IF(B51=C51,0,IF(S51&lt;&gt;"-",(S51)/Přehled!$A$1,0))</f>
        <v>0.3261904761904762</v>
      </c>
    </row>
    <row r="52" spans="1:21" x14ac:dyDescent="0.25">
      <c r="A52" s="163">
        <v>50</v>
      </c>
      <c r="B52" s="164">
        <v>1370</v>
      </c>
      <c r="C52" s="165"/>
      <c r="D52" s="166">
        <v>375</v>
      </c>
      <c r="E52" s="167">
        <f t="shared" si="14"/>
        <v>190</v>
      </c>
      <c r="F52" s="167">
        <f t="shared" si="15"/>
        <v>65</v>
      </c>
      <c r="G52" s="167">
        <f t="shared" si="16"/>
        <v>15</v>
      </c>
      <c r="H52" s="165">
        <f t="shared" si="17"/>
        <v>5</v>
      </c>
      <c r="I52" s="166">
        <f t="shared" si="18"/>
        <v>713</v>
      </c>
      <c r="J52" s="167">
        <f t="shared" si="19"/>
        <v>361</v>
      </c>
      <c r="K52" s="167">
        <f t="shared" si="20"/>
        <v>124</v>
      </c>
      <c r="L52" s="167">
        <f t="shared" si="21"/>
        <v>29</v>
      </c>
      <c r="M52" s="165">
        <f t="shared" si="22"/>
        <v>10</v>
      </c>
      <c r="N52" s="36"/>
      <c r="O52" s="89">
        <f t="shared" si="23"/>
        <v>0</v>
      </c>
      <c r="P52" s="89">
        <f t="shared" si="24"/>
        <v>0</v>
      </c>
      <c r="Q52" s="89">
        <f t="shared" si="25"/>
        <v>48</v>
      </c>
      <c r="R52" s="89">
        <f t="shared" si="26"/>
        <v>114</v>
      </c>
      <c r="S52" s="89">
        <f t="shared" si="27"/>
        <v>133</v>
      </c>
      <c r="T52" s="73"/>
      <c r="U52" s="67">
        <f>IF(B52=C52,0,IF(S52&lt;&gt;"-",(S52)/Přehled!$A$1,0))</f>
        <v>0.31666666666666665</v>
      </c>
    </row>
    <row r="53" spans="1:21" x14ac:dyDescent="0.25">
      <c r="A53" s="158">
        <v>51</v>
      </c>
      <c r="B53" s="159">
        <v>1404</v>
      </c>
      <c r="C53" s="160"/>
      <c r="D53" s="161">
        <v>380</v>
      </c>
      <c r="E53" s="162">
        <f t="shared" si="14"/>
        <v>190</v>
      </c>
      <c r="F53" s="162">
        <f t="shared" si="15"/>
        <v>65</v>
      </c>
      <c r="G53" s="162">
        <f t="shared" si="16"/>
        <v>15</v>
      </c>
      <c r="H53" s="160">
        <f t="shared" si="17"/>
        <v>5</v>
      </c>
      <c r="I53" s="161">
        <f t="shared" si="18"/>
        <v>722</v>
      </c>
      <c r="J53" s="162">
        <f t="shared" si="19"/>
        <v>361</v>
      </c>
      <c r="K53" s="162">
        <f t="shared" si="20"/>
        <v>124</v>
      </c>
      <c r="L53" s="162">
        <f t="shared" si="21"/>
        <v>29</v>
      </c>
      <c r="M53" s="160">
        <f t="shared" si="22"/>
        <v>10</v>
      </c>
      <c r="N53" s="36"/>
      <c r="O53" s="89">
        <f t="shared" si="23"/>
        <v>0</v>
      </c>
      <c r="P53" s="89">
        <f t="shared" si="24"/>
        <v>0</v>
      </c>
      <c r="Q53" s="89">
        <f t="shared" si="25"/>
        <v>73</v>
      </c>
      <c r="R53" s="89">
        <f t="shared" si="26"/>
        <v>139</v>
      </c>
      <c r="S53" s="89">
        <f t="shared" si="27"/>
        <v>158</v>
      </c>
      <c r="T53" s="73"/>
      <c r="U53" s="67">
        <f>IF(B53=C53,0,IF(S53&lt;&gt;"-",(S53)/Přehled!$A$1,0))</f>
        <v>0.37619047619047619</v>
      </c>
    </row>
    <row r="54" spans="1:21" x14ac:dyDescent="0.25">
      <c r="A54" s="163">
        <v>52</v>
      </c>
      <c r="B54" s="164">
        <v>1439</v>
      </c>
      <c r="C54" s="165"/>
      <c r="D54" s="166">
        <v>390</v>
      </c>
      <c r="E54" s="167">
        <f t="shared" si="14"/>
        <v>195</v>
      </c>
      <c r="F54" s="167">
        <f t="shared" si="15"/>
        <v>65</v>
      </c>
      <c r="G54" s="167">
        <f t="shared" si="16"/>
        <v>15</v>
      </c>
      <c r="H54" s="165">
        <f t="shared" si="17"/>
        <v>5</v>
      </c>
      <c r="I54" s="166">
        <f t="shared" si="18"/>
        <v>741</v>
      </c>
      <c r="J54" s="167">
        <f t="shared" si="19"/>
        <v>371</v>
      </c>
      <c r="K54" s="167">
        <f t="shared" si="20"/>
        <v>124</v>
      </c>
      <c r="L54" s="167">
        <f t="shared" si="21"/>
        <v>29</v>
      </c>
      <c r="M54" s="165">
        <f t="shared" si="22"/>
        <v>10</v>
      </c>
      <c r="N54" s="36"/>
      <c r="O54" s="89">
        <f t="shared" si="23"/>
        <v>0</v>
      </c>
      <c r="P54" s="89">
        <f t="shared" si="24"/>
        <v>0</v>
      </c>
      <c r="Q54" s="89">
        <f t="shared" si="25"/>
        <v>79</v>
      </c>
      <c r="R54" s="89">
        <f t="shared" si="26"/>
        <v>145</v>
      </c>
      <c r="S54" s="89">
        <f t="shared" si="27"/>
        <v>164</v>
      </c>
      <c r="T54" s="73"/>
      <c r="U54" s="67">
        <f>IF(B54=C54,0,IF(S54&lt;&gt;"-",(S54)/Přehled!$A$1,0))</f>
        <v>0.39047619047619048</v>
      </c>
    </row>
    <row r="55" spans="1:21" x14ac:dyDescent="0.25">
      <c r="A55" s="163">
        <v>53</v>
      </c>
      <c r="B55" s="164">
        <v>1475</v>
      </c>
      <c r="C55" s="165"/>
      <c r="D55" s="166">
        <v>400</v>
      </c>
      <c r="E55" s="167">
        <f t="shared" si="14"/>
        <v>200</v>
      </c>
      <c r="F55" s="167">
        <f t="shared" si="15"/>
        <v>65</v>
      </c>
      <c r="G55" s="167">
        <f t="shared" si="16"/>
        <v>15</v>
      </c>
      <c r="H55" s="165">
        <f t="shared" si="17"/>
        <v>5</v>
      </c>
      <c r="I55" s="166">
        <f t="shared" si="18"/>
        <v>760</v>
      </c>
      <c r="J55" s="167">
        <f t="shared" si="19"/>
        <v>380</v>
      </c>
      <c r="K55" s="167">
        <f t="shared" si="20"/>
        <v>124</v>
      </c>
      <c r="L55" s="167">
        <f t="shared" si="21"/>
        <v>29</v>
      </c>
      <c r="M55" s="165">
        <f t="shared" si="22"/>
        <v>10</v>
      </c>
      <c r="N55" s="36"/>
      <c r="O55" s="89">
        <f t="shared" si="23"/>
        <v>0</v>
      </c>
      <c r="P55" s="89">
        <f t="shared" si="24"/>
        <v>0</v>
      </c>
      <c r="Q55" s="89">
        <f t="shared" si="25"/>
        <v>87</v>
      </c>
      <c r="R55" s="89">
        <f t="shared" si="26"/>
        <v>153</v>
      </c>
      <c r="S55" s="89">
        <f t="shared" si="27"/>
        <v>172</v>
      </c>
      <c r="T55" s="73"/>
      <c r="U55" s="67">
        <f>IF(B55=C55,0,IF(S55&lt;&gt;"-",(S55)/Přehled!$A$1,0))</f>
        <v>0.40952380952380951</v>
      </c>
    </row>
    <row r="56" spans="1:21" x14ac:dyDescent="0.25">
      <c r="A56" s="163">
        <v>54</v>
      </c>
      <c r="B56" s="164">
        <v>1512</v>
      </c>
      <c r="C56" s="165"/>
      <c r="D56" s="166">
        <v>410</v>
      </c>
      <c r="E56" s="167">
        <f t="shared" si="14"/>
        <v>205</v>
      </c>
      <c r="F56" s="167">
        <f t="shared" si="15"/>
        <v>70</v>
      </c>
      <c r="G56" s="167">
        <f t="shared" si="16"/>
        <v>20</v>
      </c>
      <c r="H56" s="165">
        <f t="shared" si="17"/>
        <v>5</v>
      </c>
      <c r="I56" s="166">
        <f t="shared" si="18"/>
        <v>779</v>
      </c>
      <c r="J56" s="167">
        <f t="shared" si="19"/>
        <v>390</v>
      </c>
      <c r="K56" s="167">
        <f t="shared" si="20"/>
        <v>133</v>
      </c>
      <c r="L56" s="167">
        <f t="shared" si="21"/>
        <v>38</v>
      </c>
      <c r="M56" s="165">
        <f t="shared" si="22"/>
        <v>10</v>
      </c>
      <c r="N56" s="36"/>
      <c r="O56" s="89">
        <f t="shared" si="23"/>
        <v>0</v>
      </c>
      <c r="P56" s="89">
        <f t="shared" si="24"/>
        <v>0</v>
      </c>
      <c r="Q56" s="89">
        <f t="shared" si="25"/>
        <v>77</v>
      </c>
      <c r="R56" s="89">
        <f t="shared" si="26"/>
        <v>134</v>
      </c>
      <c r="S56" s="89">
        <f t="shared" si="27"/>
        <v>162</v>
      </c>
      <c r="T56" s="73"/>
      <c r="U56" s="67">
        <f>IF(B56=C56,0,IF(S56&lt;&gt;"-",(S56)/Přehled!$A$1,0))</f>
        <v>0.38571428571428573</v>
      </c>
    </row>
    <row r="57" spans="1:21" x14ac:dyDescent="0.25">
      <c r="A57" s="55">
        <v>55</v>
      </c>
      <c r="B57" s="34">
        <v>1550</v>
      </c>
      <c r="C57" s="7"/>
      <c r="D57" s="56">
        <v>420</v>
      </c>
      <c r="E57" s="41">
        <f t="shared" si="14"/>
        <v>210</v>
      </c>
      <c r="F57" s="41">
        <f t="shared" si="15"/>
        <v>70</v>
      </c>
      <c r="G57" s="41">
        <f t="shared" si="16"/>
        <v>20</v>
      </c>
      <c r="H57" s="7">
        <f t="shared" si="17"/>
        <v>5</v>
      </c>
      <c r="I57" s="56">
        <f t="shared" si="18"/>
        <v>798</v>
      </c>
      <c r="J57" s="41">
        <f t="shared" si="19"/>
        <v>399</v>
      </c>
      <c r="K57" s="41">
        <f t="shared" si="20"/>
        <v>133</v>
      </c>
      <c r="L57" s="41">
        <f t="shared" si="21"/>
        <v>38</v>
      </c>
      <c r="M57" s="7">
        <f t="shared" si="22"/>
        <v>10</v>
      </c>
      <c r="N57" s="36"/>
      <c r="O57" s="83">
        <f t="shared" si="23"/>
        <v>0</v>
      </c>
      <c r="P57" s="83">
        <f t="shared" si="24"/>
        <v>0</v>
      </c>
      <c r="Q57" s="83">
        <f t="shared" si="25"/>
        <v>87</v>
      </c>
      <c r="R57" s="83">
        <f t="shared" si="26"/>
        <v>144</v>
      </c>
      <c r="S57" s="83">
        <f t="shared" si="27"/>
        <v>172</v>
      </c>
      <c r="T57" s="73"/>
      <c r="U57" s="67">
        <f>IF(B57=C57,0,IF(S57&lt;&gt;"-",(S57)/Přehled!$A$1,0))</f>
        <v>0.40952380952380951</v>
      </c>
    </row>
    <row r="58" spans="1:21" x14ac:dyDescent="0.25">
      <c r="A58" s="55">
        <v>56</v>
      </c>
      <c r="B58" s="34">
        <v>1589</v>
      </c>
      <c r="C58" s="7"/>
      <c r="D58" s="56">
        <v>430</v>
      </c>
      <c r="E58" s="41">
        <f t="shared" si="14"/>
        <v>215</v>
      </c>
      <c r="F58" s="41">
        <f t="shared" si="15"/>
        <v>70</v>
      </c>
      <c r="G58" s="41">
        <f t="shared" si="16"/>
        <v>20</v>
      </c>
      <c r="H58" s="7">
        <f t="shared" si="17"/>
        <v>5</v>
      </c>
      <c r="I58" s="56">
        <f t="shared" si="18"/>
        <v>817</v>
      </c>
      <c r="J58" s="41">
        <f t="shared" si="19"/>
        <v>409</v>
      </c>
      <c r="K58" s="41">
        <f t="shared" si="20"/>
        <v>133</v>
      </c>
      <c r="L58" s="41">
        <f t="shared" si="21"/>
        <v>38</v>
      </c>
      <c r="M58" s="7">
        <f t="shared" si="22"/>
        <v>10</v>
      </c>
      <c r="N58" s="36"/>
      <c r="O58" s="83">
        <f t="shared" si="23"/>
        <v>0</v>
      </c>
      <c r="P58" s="83">
        <f t="shared" si="24"/>
        <v>0</v>
      </c>
      <c r="Q58" s="83">
        <f t="shared" si="25"/>
        <v>97</v>
      </c>
      <c r="R58" s="83">
        <f t="shared" si="26"/>
        <v>154</v>
      </c>
      <c r="S58" s="83">
        <f t="shared" si="27"/>
        <v>182</v>
      </c>
      <c r="T58" s="73"/>
      <c r="U58" s="67">
        <f>IF(B58=C58,0,IF(S58&lt;&gt;"-",(S58)/Přehled!$A$1,0))</f>
        <v>0.43333333333333335</v>
      </c>
    </row>
    <row r="59" spans="1:21" x14ac:dyDescent="0.25">
      <c r="A59" s="55">
        <v>57</v>
      </c>
      <c r="B59" s="34">
        <v>1628</v>
      </c>
      <c r="C59" s="7"/>
      <c r="D59" s="56">
        <v>440</v>
      </c>
      <c r="E59" s="41">
        <f t="shared" si="14"/>
        <v>220</v>
      </c>
      <c r="F59" s="41">
        <f t="shared" si="15"/>
        <v>75</v>
      </c>
      <c r="G59" s="41">
        <f t="shared" si="16"/>
        <v>20</v>
      </c>
      <c r="H59" s="7">
        <f t="shared" si="17"/>
        <v>5</v>
      </c>
      <c r="I59" s="56">
        <f t="shared" si="18"/>
        <v>836</v>
      </c>
      <c r="J59" s="41">
        <f t="shared" si="19"/>
        <v>418</v>
      </c>
      <c r="K59" s="41">
        <f t="shared" si="20"/>
        <v>143</v>
      </c>
      <c r="L59" s="41">
        <f t="shared" si="21"/>
        <v>38</v>
      </c>
      <c r="M59" s="7">
        <f t="shared" si="22"/>
        <v>10</v>
      </c>
      <c r="N59" s="36"/>
      <c r="O59" s="83">
        <f t="shared" si="23"/>
        <v>0</v>
      </c>
      <c r="P59" s="83">
        <f t="shared" si="24"/>
        <v>0</v>
      </c>
      <c r="Q59" s="83">
        <f t="shared" si="25"/>
        <v>88</v>
      </c>
      <c r="R59" s="83">
        <f t="shared" si="26"/>
        <v>155</v>
      </c>
      <c r="S59" s="83">
        <f t="shared" si="27"/>
        <v>183</v>
      </c>
      <c r="T59" s="73"/>
      <c r="U59" s="67">
        <f>IF(B59=C59,0,IF(S59&lt;&gt;"-",(S59)/Přehled!$A$1,0))</f>
        <v>0.43571428571428572</v>
      </c>
    </row>
    <row r="60" spans="1:21" x14ac:dyDescent="0.25">
      <c r="A60" s="55">
        <v>58</v>
      </c>
      <c r="B60" s="34">
        <v>1669</v>
      </c>
      <c r="C60" s="7"/>
      <c r="D60" s="56">
        <v>445</v>
      </c>
      <c r="E60" s="41">
        <f t="shared" si="14"/>
        <v>225</v>
      </c>
      <c r="F60" s="41">
        <f t="shared" si="15"/>
        <v>75</v>
      </c>
      <c r="G60" s="41">
        <f t="shared" si="16"/>
        <v>20</v>
      </c>
      <c r="H60" s="7">
        <f t="shared" si="17"/>
        <v>5</v>
      </c>
      <c r="I60" s="56">
        <f t="shared" si="18"/>
        <v>846</v>
      </c>
      <c r="J60" s="41">
        <f t="shared" si="19"/>
        <v>428</v>
      </c>
      <c r="K60" s="41">
        <f t="shared" si="20"/>
        <v>143</v>
      </c>
      <c r="L60" s="41">
        <f t="shared" si="21"/>
        <v>38</v>
      </c>
      <c r="M60" s="7">
        <f t="shared" si="22"/>
        <v>10</v>
      </c>
      <c r="N60" s="36"/>
      <c r="O60" s="83">
        <f t="shared" si="23"/>
        <v>0</v>
      </c>
      <c r="P60" s="83">
        <f t="shared" si="24"/>
        <v>0</v>
      </c>
      <c r="Q60" s="83">
        <f t="shared" si="25"/>
        <v>109</v>
      </c>
      <c r="R60" s="83">
        <f t="shared" si="26"/>
        <v>176</v>
      </c>
      <c r="S60" s="83">
        <f t="shared" si="27"/>
        <v>204</v>
      </c>
      <c r="T60" s="73"/>
      <c r="U60" s="67">
        <f>IF(B60=C60,0,IF(S60&lt;&gt;"-",(S60)/Přehled!$A$1,0))</f>
        <v>0.48571428571428571</v>
      </c>
    </row>
    <row r="61" spans="1:21" x14ac:dyDescent="0.25">
      <c r="A61" s="55">
        <v>59</v>
      </c>
      <c r="B61" s="34">
        <v>1711</v>
      </c>
      <c r="C61" s="7"/>
      <c r="D61" s="56">
        <v>455</v>
      </c>
      <c r="E61" s="41">
        <f t="shared" si="14"/>
        <v>230</v>
      </c>
      <c r="F61" s="41">
        <f t="shared" si="15"/>
        <v>75</v>
      </c>
      <c r="G61" s="41">
        <f t="shared" si="16"/>
        <v>20</v>
      </c>
      <c r="H61" s="7">
        <f t="shared" si="17"/>
        <v>5</v>
      </c>
      <c r="I61" s="56">
        <f t="shared" si="18"/>
        <v>865</v>
      </c>
      <c r="J61" s="41">
        <f t="shared" si="19"/>
        <v>437</v>
      </c>
      <c r="K61" s="41">
        <f t="shared" si="20"/>
        <v>143</v>
      </c>
      <c r="L61" s="41">
        <f t="shared" si="21"/>
        <v>38</v>
      </c>
      <c r="M61" s="7">
        <f t="shared" si="22"/>
        <v>10</v>
      </c>
      <c r="N61" s="36"/>
      <c r="O61" s="83">
        <f t="shared" si="23"/>
        <v>0</v>
      </c>
      <c r="P61" s="83">
        <f t="shared" si="24"/>
        <v>0</v>
      </c>
      <c r="Q61" s="83">
        <f t="shared" si="25"/>
        <v>123</v>
      </c>
      <c r="R61" s="83">
        <f t="shared" si="26"/>
        <v>190</v>
      </c>
      <c r="S61" s="83">
        <f t="shared" si="27"/>
        <v>218</v>
      </c>
      <c r="T61" s="73"/>
      <c r="U61" s="67">
        <f>IF(B61=C61,0,IF(S61&lt;&gt;"-",(S61)/Přehled!$A$1,0))</f>
        <v>0.51904761904761909</v>
      </c>
    </row>
    <row r="62" spans="1:21" x14ac:dyDescent="0.25">
      <c r="A62" s="55">
        <v>60</v>
      </c>
      <c r="B62" s="34">
        <v>1753</v>
      </c>
      <c r="C62" s="7"/>
      <c r="D62" s="56">
        <v>465</v>
      </c>
      <c r="E62" s="41">
        <f t="shared" si="14"/>
        <v>235</v>
      </c>
      <c r="F62" s="41">
        <f t="shared" si="15"/>
        <v>80</v>
      </c>
      <c r="G62" s="41">
        <f t="shared" si="16"/>
        <v>20</v>
      </c>
      <c r="H62" s="7">
        <f t="shared" si="17"/>
        <v>5</v>
      </c>
      <c r="I62" s="56">
        <f t="shared" si="18"/>
        <v>884</v>
      </c>
      <c r="J62" s="41">
        <f t="shared" si="19"/>
        <v>447</v>
      </c>
      <c r="K62" s="41">
        <f t="shared" si="20"/>
        <v>152</v>
      </c>
      <c r="L62" s="41">
        <f t="shared" si="21"/>
        <v>38</v>
      </c>
      <c r="M62" s="7">
        <f t="shared" si="22"/>
        <v>10</v>
      </c>
      <c r="N62" s="36"/>
      <c r="O62" s="83">
        <f t="shared" si="23"/>
        <v>0</v>
      </c>
      <c r="P62" s="83">
        <f t="shared" si="24"/>
        <v>0</v>
      </c>
      <c r="Q62" s="83">
        <f t="shared" si="25"/>
        <v>118</v>
      </c>
      <c r="R62" s="83">
        <f t="shared" si="26"/>
        <v>194</v>
      </c>
      <c r="S62" s="83">
        <f t="shared" si="27"/>
        <v>222</v>
      </c>
      <c r="T62" s="73"/>
      <c r="U62" s="67">
        <f>IF(B62=C62,0,IF(S62&lt;&gt;"-",(S62)/Přehled!$A$1,0))</f>
        <v>0.52857142857142858</v>
      </c>
    </row>
    <row r="63" spans="1:21" x14ac:dyDescent="0.25">
      <c r="A63" s="50">
        <v>61</v>
      </c>
      <c r="B63" s="51">
        <v>1797</v>
      </c>
      <c r="C63" s="52"/>
      <c r="D63" s="53">
        <v>475</v>
      </c>
      <c r="E63" s="54">
        <f t="shared" si="14"/>
        <v>240</v>
      </c>
      <c r="F63" s="54">
        <f t="shared" si="15"/>
        <v>80</v>
      </c>
      <c r="G63" s="54">
        <f t="shared" si="16"/>
        <v>20</v>
      </c>
      <c r="H63" s="52">
        <f t="shared" si="17"/>
        <v>5</v>
      </c>
      <c r="I63" s="53">
        <f t="shared" si="18"/>
        <v>903</v>
      </c>
      <c r="J63" s="54">
        <f t="shared" si="19"/>
        <v>456</v>
      </c>
      <c r="K63" s="54">
        <f t="shared" si="20"/>
        <v>152</v>
      </c>
      <c r="L63" s="54">
        <f t="shared" si="21"/>
        <v>38</v>
      </c>
      <c r="M63" s="52">
        <f t="shared" si="22"/>
        <v>10</v>
      </c>
      <c r="N63" s="36"/>
      <c r="O63" s="83">
        <f t="shared" si="23"/>
        <v>0</v>
      </c>
      <c r="P63" s="83">
        <f t="shared" si="24"/>
        <v>0</v>
      </c>
      <c r="Q63" s="83">
        <f t="shared" si="25"/>
        <v>134</v>
      </c>
      <c r="R63" s="83">
        <f t="shared" si="26"/>
        <v>210</v>
      </c>
      <c r="S63" s="83">
        <f t="shared" si="27"/>
        <v>238</v>
      </c>
      <c r="T63" s="73"/>
      <c r="U63" s="67">
        <f>IF(B63=C63,0,IF(S63&lt;&gt;"-",(S63)/Přehled!$A$1,0))</f>
        <v>0.56666666666666665</v>
      </c>
    </row>
    <row r="64" spans="1:21" x14ac:dyDescent="0.25">
      <c r="A64" s="55">
        <v>62</v>
      </c>
      <c r="B64" s="34">
        <v>1842</v>
      </c>
      <c r="C64" s="7"/>
      <c r="D64" s="56">
        <v>485</v>
      </c>
      <c r="E64" s="41">
        <f t="shared" si="14"/>
        <v>245</v>
      </c>
      <c r="F64" s="41">
        <f t="shared" si="15"/>
        <v>80</v>
      </c>
      <c r="G64" s="41">
        <f t="shared" si="16"/>
        <v>20</v>
      </c>
      <c r="H64" s="7">
        <f t="shared" si="17"/>
        <v>5</v>
      </c>
      <c r="I64" s="56">
        <f t="shared" si="18"/>
        <v>922</v>
      </c>
      <c r="J64" s="41">
        <f t="shared" si="19"/>
        <v>466</v>
      </c>
      <c r="K64" s="41">
        <f t="shared" si="20"/>
        <v>152</v>
      </c>
      <c r="L64" s="41">
        <f t="shared" si="21"/>
        <v>38</v>
      </c>
      <c r="M64" s="7">
        <f t="shared" si="22"/>
        <v>10</v>
      </c>
      <c r="N64" s="36"/>
      <c r="O64" s="83">
        <f t="shared" si="23"/>
        <v>0</v>
      </c>
      <c r="P64" s="83">
        <f t="shared" si="24"/>
        <v>0</v>
      </c>
      <c r="Q64" s="83">
        <f t="shared" si="25"/>
        <v>150</v>
      </c>
      <c r="R64" s="83">
        <f t="shared" si="26"/>
        <v>226</v>
      </c>
      <c r="S64" s="83">
        <f t="shared" si="27"/>
        <v>254</v>
      </c>
      <c r="T64" s="73"/>
      <c r="U64" s="67">
        <f>IF(B64=C64,0,IF(S64&lt;&gt;"-",(S64)/Přehled!$A$1,0))</f>
        <v>0.60476190476190472</v>
      </c>
    </row>
    <row r="65" spans="1:21" x14ac:dyDescent="0.25">
      <c r="A65" s="55">
        <v>63</v>
      </c>
      <c r="B65" s="34">
        <v>1888</v>
      </c>
      <c r="C65" s="7"/>
      <c r="D65" s="56">
        <v>495</v>
      </c>
      <c r="E65" s="41">
        <f t="shared" si="14"/>
        <v>250</v>
      </c>
      <c r="F65" s="41">
        <f t="shared" si="15"/>
        <v>85</v>
      </c>
      <c r="G65" s="41">
        <f t="shared" si="16"/>
        <v>20</v>
      </c>
      <c r="H65" s="7">
        <f t="shared" si="17"/>
        <v>5</v>
      </c>
      <c r="I65" s="56">
        <f t="shared" si="18"/>
        <v>941</v>
      </c>
      <c r="J65" s="41">
        <f t="shared" si="19"/>
        <v>475</v>
      </c>
      <c r="K65" s="41">
        <f t="shared" si="20"/>
        <v>162</v>
      </c>
      <c r="L65" s="41">
        <f t="shared" si="21"/>
        <v>38</v>
      </c>
      <c r="M65" s="7">
        <f t="shared" si="22"/>
        <v>10</v>
      </c>
      <c r="N65" s="36"/>
      <c r="O65" s="83">
        <f t="shared" si="23"/>
        <v>6</v>
      </c>
      <c r="P65" s="83">
        <f t="shared" si="24"/>
        <v>0</v>
      </c>
      <c r="Q65" s="83">
        <f t="shared" si="25"/>
        <v>148</v>
      </c>
      <c r="R65" s="83">
        <f t="shared" si="26"/>
        <v>234</v>
      </c>
      <c r="S65" s="83">
        <f t="shared" si="27"/>
        <v>262</v>
      </c>
      <c r="T65" s="73"/>
      <c r="U65" s="67">
        <f>IF(B65=C65,0,IF(S65&lt;&gt;"-",(S65)/Přehled!$A$1,0))</f>
        <v>0.62380952380952381</v>
      </c>
    </row>
    <row r="66" spans="1:21" x14ac:dyDescent="0.25">
      <c r="A66" s="55">
        <v>64</v>
      </c>
      <c r="B66" s="34">
        <v>1935</v>
      </c>
      <c r="C66" s="7"/>
      <c r="D66" s="56">
        <v>505</v>
      </c>
      <c r="E66" s="41">
        <f t="shared" si="14"/>
        <v>255</v>
      </c>
      <c r="F66" s="41">
        <f t="shared" si="15"/>
        <v>85</v>
      </c>
      <c r="G66" s="41">
        <f t="shared" si="16"/>
        <v>20</v>
      </c>
      <c r="H66" s="7">
        <f t="shared" si="17"/>
        <v>5</v>
      </c>
      <c r="I66" s="56">
        <f t="shared" si="18"/>
        <v>960</v>
      </c>
      <c r="J66" s="41">
        <f t="shared" si="19"/>
        <v>485</v>
      </c>
      <c r="K66" s="41">
        <f t="shared" si="20"/>
        <v>162</v>
      </c>
      <c r="L66" s="41">
        <f t="shared" si="21"/>
        <v>38</v>
      </c>
      <c r="M66" s="7">
        <f t="shared" si="22"/>
        <v>10</v>
      </c>
      <c r="N66" s="36"/>
      <c r="O66" s="83">
        <f t="shared" si="23"/>
        <v>15</v>
      </c>
      <c r="P66" s="83">
        <f t="shared" si="24"/>
        <v>0</v>
      </c>
      <c r="Q66" s="83">
        <f t="shared" si="25"/>
        <v>166</v>
      </c>
      <c r="R66" s="83">
        <f t="shared" si="26"/>
        <v>252</v>
      </c>
      <c r="S66" s="83">
        <f t="shared" si="27"/>
        <v>280</v>
      </c>
      <c r="T66" s="73"/>
      <c r="U66" s="67">
        <f>IF(B66=C66,0,IF(S66&lt;&gt;"-",(S66)/Přehled!$A$1,0))</f>
        <v>0.66666666666666663</v>
      </c>
    </row>
    <row r="67" spans="1:21" x14ac:dyDescent="0.25">
      <c r="A67" s="55">
        <v>65</v>
      </c>
      <c r="B67" s="34">
        <v>1984</v>
      </c>
      <c r="C67" s="7"/>
      <c r="D67" s="56">
        <v>510</v>
      </c>
      <c r="E67" s="41">
        <f t="shared" si="14"/>
        <v>255</v>
      </c>
      <c r="F67" s="41">
        <f t="shared" si="15"/>
        <v>85</v>
      </c>
      <c r="G67" s="41">
        <f t="shared" si="16"/>
        <v>20</v>
      </c>
      <c r="H67" s="7">
        <f t="shared" si="17"/>
        <v>5</v>
      </c>
      <c r="I67" s="56">
        <f t="shared" si="18"/>
        <v>969</v>
      </c>
      <c r="J67" s="41">
        <f t="shared" si="19"/>
        <v>485</v>
      </c>
      <c r="K67" s="41">
        <f t="shared" si="20"/>
        <v>162</v>
      </c>
      <c r="L67" s="41">
        <f t="shared" si="21"/>
        <v>38</v>
      </c>
      <c r="M67" s="7">
        <f t="shared" si="22"/>
        <v>10</v>
      </c>
      <c r="N67" s="36"/>
      <c r="O67" s="83">
        <f t="shared" si="23"/>
        <v>46</v>
      </c>
      <c r="P67" s="83">
        <f t="shared" si="24"/>
        <v>0</v>
      </c>
      <c r="Q67" s="83">
        <f t="shared" si="25"/>
        <v>206</v>
      </c>
      <c r="R67" s="83">
        <f t="shared" si="26"/>
        <v>292</v>
      </c>
      <c r="S67" s="83">
        <f t="shared" si="27"/>
        <v>320</v>
      </c>
      <c r="T67" s="73"/>
      <c r="U67" s="67">
        <f>IF(B67=C67,0,IF(S67&lt;&gt;"-",(S67)/Přehled!$A$1,0))</f>
        <v>0.76190476190476186</v>
      </c>
    </row>
    <row r="68" spans="1:21" x14ac:dyDescent="0.25">
      <c r="A68" s="55">
        <v>66</v>
      </c>
      <c r="B68" s="34">
        <v>2033</v>
      </c>
      <c r="C68" s="7"/>
      <c r="D68" s="56">
        <v>520</v>
      </c>
      <c r="E68" s="41">
        <f t="shared" ref="E68:E131" si="28">ROUND((D68/2)/5,0)*5</f>
        <v>260</v>
      </c>
      <c r="F68" s="41">
        <f t="shared" ref="F68:F131" si="29">ROUND((E68/3)/5,0)*5</f>
        <v>85</v>
      </c>
      <c r="G68" s="41">
        <f t="shared" ref="G68:G131" si="30">ROUND((F68/4)/5,0)*5</f>
        <v>20</v>
      </c>
      <c r="H68" s="7">
        <f t="shared" ref="H68:H131" si="31">ROUND((G68/5)/5,0)*5</f>
        <v>5</v>
      </c>
      <c r="I68" s="56">
        <f t="shared" ref="I68:I131" si="32">ROUNDUP(D68*1.9,0)</f>
        <v>988</v>
      </c>
      <c r="J68" s="41">
        <f t="shared" ref="J68:J131" si="33">ROUNDUP(E68*1.9,0)</f>
        <v>494</v>
      </c>
      <c r="K68" s="41">
        <f t="shared" ref="K68:K131" si="34">ROUNDUP(F68*1.9,0)</f>
        <v>162</v>
      </c>
      <c r="L68" s="41">
        <f t="shared" ref="L68:L131" si="35">ROUNDUP(G68*1.9,0)</f>
        <v>38</v>
      </c>
      <c r="M68" s="7">
        <f t="shared" ref="M68:M131" si="36">ROUNDUP(H68*1.9,0)</f>
        <v>10</v>
      </c>
      <c r="N68" s="36"/>
      <c r="O68" s="83">
        <f t="shared" ref="O68:O131" si="37">IF((B68-I68)-I68&lt;=0,0,(B68-I68)-I68)</f>
        <v>57</v>
      </c>
      <c r="P68" s="83">
        <f t="shared" ref="P68:P131" si="38">IF((B68-I68-J68)-J68&lt;=O68,0,IF((B68-I68-J68)-J68&lt;=0,0,(B68-I68-J68)-J68))</f>
        <v>0</v>
      </c>
      <c r="Q68" s="83">
        <f t="shared" ref="Q68:Q131" si="39">IF((B68-I68-J68-K68)-K68&lt;=0,0,(B68-I68-J68-K68)-K68)</f>
        <v>227</v>
      </c>
      <c r="R68" s="83">
        <f t="shared" ref="R68:R131" si="40">IF((B68-I68-J68-K68-L68)-L68&lt;=0,0,(B68-I68-J68-K68-L68)-L68)</f>
        <v>313</v>
      </c>
      <c r="S68" s="83">
        <f t="shared" ref="S68:S131" si="41">IF(H68=0,IF((B68-I68-J68-K68-L68-M68)-M68&lt;=0,0,(B68-I68-J68-K68-L68-M68)-M68),IF((B68-I68-J68-K68-L68-M68)-M68&lt;=0,"-",(B68-I68-J68-K68-L68-M68)-M68+M68))</f>
        <v>341</v>
      </c>
      <c r="T68" s="73"/>
      <c r="U68" s="67">
        <f>IF(B68=C68,0,IF(S68&lt;&gt;"-",(S68)/Přehled!$A$1,0))</f>
        <v>0.81190476190476191</v>
      </c>
    </row>
    <row r="69" spans="1:21" x14ac:dyDescent="0.25">
      <c r="A69" s="55">
        <v>67</v>
      </c>
      <c r="B69" s="34">
        <v>2084</v>
      </c>
      <c r="C69" s="7"/>
      <c r="D69" s="56">
        <v>530</v>
      </c>
      <c r="E69" s="41">
        <f t="shared" si="28"/>
        <v>265</v>
      </c>
      <c r="F69" s="41">
        <f t="shared" si="29"/>
        <v>90</v>
      </c>
      <c r="G69" s="41">
        <f t="shared" si="30"/>
        <v>25</v>
      </c>
      <c r="H69" s="7">
        <f t="shared" si="31"/>
        <v>5</v>
      </c>
      <c r="I69" s="56">
        <f t="shared" si="32"/>
        <v>1007</v>
      </c>
      <c r="J69" s="41">
        <f t="shared" si="33"/>
        <v>504</v>
      </c>
      <c r="K69" s="41">
        <f t="shared" si="34"/>
        <v>171</v>
      </c>
      <c r="L69" s="41">
        <f t="shared" si="35"/>
        <v>48</v>
      </c>
      <c r="M69" s="7">
        <f t="shared" si="36"/>
        <v>10</v>
      </c>
      <c r="N69" s="36"/>
      <c r="O69" s="83">
        <f t="shared" si="37"/>
        <v>70</v>
      </c>
      <c r="P69" s="83">
        <f t="shared" si="38"/>
        <v>0</v>
      </c>
      <c r="Q69" s="83">
        <f t="shared" si="39"/>
        <v>231</v>
      </c>
      <c r="R69" s="83">
        <f t="shared" si="40"/>
        <v>306</v>
      </c>
      <c r="S69" s="83">
        <f t="shared" si="41"/>
        <v>344</v>
      </c>
      <c r="T69" s="73"/>
      <c r="U69" s="67">
        <f>IF(B69=C69,0,IF(S69&lt;&gt;"-",(S69)/Přehled!$A$1,0))</f>
        <v>0.81904761904761902</v>
      </c>
    </row>
    <row r="70" spans="1:21" x14ac:dyDescent="0.25">
      <c r="A70" s="55">
        <v>68</v>
      </c>
      <c r="B70" s="34">
        <v>2136</v>
      </c>
      <c r="C70" s="7"/>
      <c r="D70" s="56">
        <v>540</v>
      </c>
      <c r="E70" s="41">
        <f t="shared" si="28"/>
        <v>270</v>
      </c>
      <c r="F70" s="41">
        <f t="shared" si="29"/>
        <v>90</v>
      </c>
      <c r="G70" s="41">
        <f t="shared" si="30"/>
        <v>25</v>
      </c>
      <c r="H70" s="7">
        <f t="shared" si="31"/>
        <v>5</v>
      </c>
      <c r="I70" s="56">
        <f t="shared" si="32"/>
        <v>1026</v>
      </c>
      <c r="J70" s="41">
        <f t="shared" si="33"/>
        <v>513</v>
      </c>
      <c r="K70" s="41">
        <f t="shared" si="34"/>
        <v>171</v>
      </c>
      <c r="L70" s="41">
        <f t="shared" si="35"/>
        <v>48</v>
      </c>
      <c r="M70" s="7">
        <f t="shared" si="36"/>
        <v>10</v>
      </c>
      <c r="N70" s="36"/>
      <c r="O70" s="83">
        <f t="shared" si="37"/>
        <v>84</v>
      </c>
      <c r="P70" s="83">
        <f t="shared" si="38"/>
        <v>0</v>
      </c>
      <c r="Q70" s="83">
        <f t="shared" si="39"/>
        <v>255</v>
      </c>
      <c r="R70" s="83">
        <f t="shared" si="40"/>
        <v>330</v>
      </c>
      <c r="S70" s="83">
        <f t="shared" si="41"/>
        <v>368</v>
      </c>
      <c r="T70" s="73"/>
      <c r="U70" s="67">
        <f>IF(B70=C70,0,IF(S70&lt;&gt;"-",(S70)/Přehled!$A$1,0))</f>
        <v>0.87619047619047619</v>
      </c>
    </row>
    <row r="71" spans="1:21" x14ac:dyDescent="0.25">
      <c r="A71" s="55">
        <v>69</v>
      </c>
      <c r="B71" s="34">
        <v>2190</v>
      </c>
      <c r="C71" s="7"/>
      <c r="D71" s="56">
        <v>550</v>
      </c>
      <c r="E71" s="41">
        <f t="shared" si="28"/>
        <v>275</v>
      </c>
      <c r="F71" s="41">
        <f t="shared" si="29"/>
        <v>90</v>
      </c>
      <c r="G71" s="41">
        <f t="shared" si="30"/>
        <v>25</v>
      </c>
      <c r="H71" s="7">
        <f t="shared" si="31"/>
        <v>5</v>
      </c>
      <c r="I71" s="56">
        <f t="shared" si="32"/>
        <v>1045</v>
      </c>
      <c r="J71" s="41">
        <f t="shared" si="33"/>
        <v>523</v>
      </c>
      <c r="K71" s="41">
        <f t="shared" si="34"/>
        <v>171</v>
      </c>
      <c r="L71" s="41">
        <f t="shared" si="35"/>
        <v>48</v>
      </c>
      <c r="M71" s="7">
        <f t="shared" si="36"/>
        <v>10</v>
      </c>
      <c r="N71" s="36"/>
      <c r="O71" s="83">
        <f t="shared" si="37"/>
        <v>100</v>
      </c>
      <c r="P71" s="83">
        <f t="shared" si="38"/>
        <v>0</v>
      </c>
      <c r="Q71" s="83">
        <f t="shared" si="39"/>
        <v>280</v>
      </c>
      <c r="R71" s="83">
        <f t="shared" si="40"/>
        <v>355</v>
      </c>
      <c r="S71" s="83">
        <f t="shared" si="41"/>
        <v>393</v>
      </c>
      <c r="T71" s="73"/>
      <c r="U71" s="67">
        <f>IF(B71=C71,0,IF(S71&lt;&gt;"-",(S71)/Přehled!$A$1,0))</f>
        <v>0.93571428571428572</v>
      </c>
    </row>
    <row r="72" spans="1:21" x14ac:dyDescent="0.25">
      <c r="A72" s="55">
        <v>70</v>
      </c>
      <c r="B72" s="34">
        <v>2244</v>
      </c>
      <c r="C72" s="7"/>
      <c r="D72" s="56">
        <v>560</v>
      </c>
      <c r="E72" s="41">
        <f t="shared" si="28"/>
        <v>280</v>
      </c>
      <c r="F72" s="41">
        <f t="shared" si="29"/>
        <v>95</v>
      </c>
      <c r="G72" s="41">
        <f t="shared" si="30"/>
        <v>25</v>
      </c>
      <c r="H72" s="7">
        <f t="shared" si="31"/>
        <v>5</v>
      </c>
      <c r="I72" s="56">
        <f t="shared" si="32"/>
        <v>1064</v>
      </c>
      <c r="J72" s="41">
        <f t="shared" si="33"/>
        <v>532</v>
      </c>
      <c r="K72" s="41">
        <f t="shared" si="34"/>
        <v>181</v>
      </c>
      <c r="L72" s="41">
        <f t="shared" si="35"/>
        <v>48</v>
      </c>
      <c r="M72" s="7">
        <f t="shared" si="36"/>
        <v>10</v>
      </c>
      <c r="N72" s="36"/>
      <c r="O72" s="83">
        <f t="shared" si="37"/>
        <v>116</v>
      </c>
      <c r="P72" s="83">
        <f t="shared" si="38"/>
        <v>0</v>
      </c>
      <c r="Q72" s="83">
        <f t="shared" si="39"/>
        <v>286</v>
      </c>
      <c r="R72" s="83">
        <f t="shared" si="40"/>
        <v>371</v>
      </c>
      <c r="S72" s="83">
        <f t="shared" si="41"/>
        <v>409</v>
      </c>
      <c r="T72" s="73"/>
      <c r="U72" s="67">
        <f>IF(B72=C72,0,IF(S72&lt;&gt;"-",(S72)/Přehled!$A$1,0))</f>
        <v>0.97380952380952379</v>
      </c>
    </row>
    <row r="73" spans="1:21" x14ac:dyDescent="0.25">
      <c r="A73" s="50">
        <v>71</v>
      </c>
      <c r="B73" s="51">
        <v>2300</v>
      </c>
      <c r="C73" s="52"/>
      <c r="D73" s="53">
        <v>570</v>
      </c>
      <c r="E73" s="54">
        <f t="shared" si="28"/>
        <v>285</v>
      </c>
      <c r="F73" s="54">
        <f t="shared" si="29"/>
        <v>95</v>
      </c>
      <c r="G73" s="54">
        <f t="shared" si="30"/>
        <v>25</v>
      </c>
      <c r="H73" s="52">
        <f t="shared" si="31"/>
        <v>5</v>
      </c>
      <c r="I73" s="53">
        <f t="shared" si="32"/>
        <v>1083</v>
      </c>
      <c r="J73" s="54">
        <f t="shared" si="33"/>
        <v>542</v>
      </c>
      <c r="K73" s="54">
        <f t="shared" si="34"/>
        <v>181</v>
      </c>
      <c r="L73" s="54">
        <f t="shared" si="35"/>
        <v>48</v>
      </c>
      <c r="M73" s="52">
        <f t="shared" si="36"/>
        <v>10</v>
      </c>
      <c r="N73" s="36"/>
      <c r="O73" s="83">
        <f t="shared" si="37"/>
        <v>134</v>
      </c>
      <c r="P73" s="83">
        <f t="shared" si="38"/>
        <v>0</v>
      </c>
      <c r="Q73" s="83">
        <f t="shared" si="39"/>
        <v>313</v>
      </c>
      <c r="R73" s="83">
        <f t="shared" si="40"/>
        <v>398</v>
      </c>
      <c r="S73" s="83">
        <f t="shared" si="41"/>
        <v>436</v>
      </c>
      <c r="T73" s="73"/>
      <c r="U73" s="67">
        <f>IF(B73=C73,0,IF(S73&lt;&gt;"-",(S73)/Přehled!$A$1,0))</f>
        <v>1.0380952380952382</v>
      </c>
    </row>
    <row r="74" spans="1:21" x14ac:dyDescent="0.25">
      <c r="A74" s="55">
        <v>72</v>
      </c>
      <c r="B74" s="34">
        <v>2358</v>
      </c>
      <c r="C74" s="7"/>
      <c r="D74" s="56">
        <v>580</v>
      </c>
      <c r="E74" s="41">
        <f t="shared" si="28"/>
        <v>290</v>
      </c>
      <c r="F74" s="41">
        <f t="shared" si="29"/>
        <v>95</v>
      </c>
      <c r="G74" s="41">
        <f t="shared" si="30"/>
        <v>25</v>
      </c>
      <c r="H74" s="7">
        <f t="shared" si="31"/>
        <v>5</v>
      </c>
      <c r="I74" s="56">
        <f t="shared" si="32"/>
        <v>1102</v>
      </c>
      <c r="J74" s="41">
        <f t="shared" si="33"/>
        <v>551</v>
      </c>
      <c r="K74" s="41">
        <f t="shared" si="34"/>
        <v>181</v>
      </c>
      <c r="L74" s="41">
        <f t="shared" si="35"/>
        <v>48</v>
      </c>
      <c r="M74" s="7">
        <f t="shared" si="36"/>
        <v>10</v>
      </c>
      <c r="N74" s="36"/>
      <c r="O74" s="83">
        <f t="shared" si="37"/>
        <v>154</v>
      </c>
      <c r="P74" s="83">
        <f t="shared" si="38"/>
        <v>0</v>
      </c>
      <c r="Q74" s="83">
        <f t="shared" si="39"/>
        <v>343</v>
      </c>
      <c r="R74" s="83">
        <f t="shared" si="40"/>
        <v>428</v>
      </c>
      <c r="S74" s="83">
        <f t="shared" si="41"/>
        <v>466</v>
      </c>
      <c r="T74" s="73"/>
      <c r="U74" s="67">
        <f>IF(B74=C74,0,IF(S74&lt;&gt;"-",(S74)/Přehled!$A$1,0))</f>
        <v>1.1095238095238096</v>
      </c>
    </row>
    <row r="75" spans="1:21" x14ac:dyDescent="0.25">
      <c r="A75" s="55">
        <v>73</v>
      </c>
      <c r="B75" s="34">
        <v>2417</v>
      </c>
      <c r="C75" s="7"/>
      <c r="D75" s="56">
        <v>590</v>
      </c>
      <c r="E75" s="41">
        <f t="shared" si="28"/>
        <v>295</v>
      </c>
      <c r="F75" s="41">
        <f t="shared" si="29"/>
        <v>100</v>
      </c>
      <c r="G75" s="41">
        <f t="shared" si="30"/>
        <v>25</v>
      </c>
      <c r="H75" s="7">
        <f t="shared" si="31"/>
        <v>5</v>
      </c>
      <c r="I75" s="56">
        <f t="shared" si="32"/>
        <v>1121</v>
      </c>
      <c r="J75" s="41">
        <f t="shared" si="33"/>
        <v>561</v>
      </c>
      <c r="K75" s="41">
        <f t="shared" si="34"/>
        <v>190</v>
      </c>
      <c r="L75" s="41">
        <f t="shared" si="35"/>
        <v>48</v>
      </c>
      <c r="M75" s="7">
        <f t="shared" si="36"/>
        <v>10</v>
      </c>
      <c r="N75" s="36"/>
      <c r="O75" s="83">
        <f t="shared" si="37"/>
        <v>175</v>
      </c>
      <c r="P75" s="83">
        <f t="shared" si="38"/>
        <v>0</v>
      </c>
      <c r="Q75" s="83">
        <f t="shared" si="39"/>
        <v>355</v>
      </c>
      <c r="R75" s="83">
        <f t="shared" si="40"/>
        <v>449</v>
      </c>
      <c r="S75" s="83">
        <f t="shared" si="41"/>
        <v>487</v>
      </c>
      <c r="T75" s="73"/>
      <c r="U75" s="67">
        <f>IF(B75=C75,0,IF(S75&lt;&gt;"-",(S75)/Přehled!$A$1,0))</f>
        <v>1.1595238095238096</v>
      </c>
    </row>
    <row r="76" spans="1:21" x14ac:dyDescent="0.25">
      <c r="A76" s="55">
        <v>74</v>
      </c>
      <c r="B76" s="34">
        <v>2477</v>
      </c>
      <c r="C76" s="7"/>
      <c r="D76" s="56">
        <v>600</v>
      </c>
      <c r="E76" s="41">
        <f t="shared" si="28"/>
        <v>300</v>
      </c>
      <c r="F76" s="41">
        <f t="shared" si="29"/>
        <v>100</v>
      </c>
      <c r="G76" s="41">
        <f t="shared" si="30"/>
        <v>25</v>
      </c>
      <c r="H76" s="7">
        <f t="shared" si="31"/>
        <v>5</v>
      </c>
      <c r="I76" s="56">
        <f t="shared" si="32"/>
        <v>1140</v>
      </c>
      <c r="J76" s="41">
        <f t="shared" si="33"/>
        <v>570</v>
      </c>
      <c r="K76" s="41">
        <f t="shared" si="34"/>
        <v>190</v>
      </c>
      <c r="L76" s="41">
        <f t="shared" si="35"/>
        <v>48</v>
      </c>
      <c r="M76" s="7">
        <f t="shared" si="36"/>
        <v>10</v>
      </c>
      <c r="N76" s="36"/>
      <c r="O76" s="83">
        <f t="shared" si="37"/>
        <v>197</v>
      </c>
      <c r="P76" s="83">
        <f t="shared" si="38"/>
        <v>0</v>
      </c>
      <c r="Q76" s="83">
        <f t="shared" si="39"/>
        <v>387</v>
      </c>
      <c r="R76" s="83">
        <f t="shared" si="40"/>
        <v>481</v>
      </c>
      <c r="S76" s="83">
        <f t="shared" si="41"/>
        <v>519</v>
      </c>
      <c r="T76" s="73"/>
      <c r="U76" s="67">
        <f>IF(B76=C76,0,IF(S76&lt;&gt;"-",(S76)/Přehled!$A$1,0))</f>
        <v>1.2357142857142858</v>
      </c>
    </row>
    <row r="77" spans="1:21" x14ac:dyDescent="0.25">
      <c r="A77" s="55">
        <v>75</v>
      </c>
      <c r="B77" s="34">
        <v>2539</v>
      </c>
      <c r="C77" s="7"/>
      <c r="D77" s="56">
        <v>610</v>
      </c>
      <c r="E77" s="41">
        <f t="shared" si="28"/>
        <v>305</v>
      </c>
      <c r="F77" s="41">
        <f t="shared" si="29"/>
        <v>100</v>
      </c>
      <c r="G77" s="41">
        <f t="shared" si="30"/>
        <v>25</v>
      </c>
      <c r="H77" s="7">
        <f t="shared" si="31"/>
        <v>5</v>
      </c>
      <c r="I77" s="56">
        <f t="shared" si="32"/>
        <v>1159</v>
      </c>
      <c r="J77" s="41">
        <f t="shared" si="33"/>
        <v>580</v>
      </c>
      <c r="K77" s="41">
        <f t="shared" si="34"/>
        <v>190</v>
      </c>
      <c r="L77" s="41">
        <f t="shared" si="35"/>
        <v>48</v>
      </c>
      <c r="M77" s="7">
        <f t="shared" si="36"/>
        <v>10</v>
      </c>
      <c r="N77" s="36"/>
      <c r="O77" s="83">
        <f t="shared" si="37"/>
        <v>221</v>
      </c>
      <c r="P77" s="83">
        <f t="shared" si="38"/>
        <v>0</v>
      </c>
      <c r="Q77" s="83">
        <f t="shared" si="39"/>
        <v>420</v>
      </c>
      <c r="R77" s="83">
        <f t="shared" si="40"/>
        <v>514</v>
      </c>
      <c r="S77" s="83">
        <f t="shared" si="41"/>
        <v>552</v>
      </c>
      <c r="T77" s="73"/>
      <c r="U77" s="67">
        <f>IF(B77=C77,0,IF(S77&lt;&gt;"-",(S77)/Přehled!$A$1,0))</f>
        <v>1.3142857142857143</v>
      </c>
    </row>
    <row r="78" spans="1:21" x14ac:dyDescent="0.25">
      <c r="A78" s="55">
        <v>76</v>
      </c>
      <c r="B78" s="34">
        <v>2603</v>
      </c>
      <c r="C78" s="7"/>
      <c r="D78" s="56">
        <v>620</v>
      </c>
      <c r="E78" s="41">
        <f t="shared" si="28"/>
        <v>310</v>
      </c>
      <c r="F78" s="41">
        <f t="shared" si="29"/>
        <v>105</v>
      </c>
      <c r="G78" s="41">
        <f t="shared" si="30"/>
        <v>25</v>
      </c>
      <c r="H78" s="7">
        <f t="shared" si="31"/>
        <v>5</v>
      </c>
      <c r="I78" s="56">
        <f t="shared" si="32"/>
        <v>1178</v>
      </c>
      <c r="J78" s="41">
        <f t="shared" si="33"/>
        <v>589</v>
      </c>
      <c r="K78" s="41">
        <f t="shared" si="34"/>
        <v>200</v>
      </c>
      <c r="L78" s="41">
        <f t="shared" si="35"/>
        <v>48</v>
      </c>
      <c r="M78" s="7">
        <f t="shared" si="36"/>
        <v>10</v>
      </c>
      <c r="N78" s="36"/>
      <c r="O78" s="83">
        <f t="shared" si="37"/>
        <v>247</v>
      </c>
      <c r="P78" s="83">
        <f t="shared" si="38"/>
        <v>0</v>
      </c>
      <c r="Q78" s="83">
        <f t="shared" si="39"/>
        <v>436</v>
      </c>
      <c r="R78" s="83">
        <f t="shared" si="40"/>
        <v>540</v>
      </c>
      <c r="S78" s="83">
        <f t="shared" si="41"/>
        <v>578</v>
      </c>
      <c r="T78" s="73"/>
      <c r="U78" s="67">
        <f>IF(B78=C78,0,IF(S78&lt;&gt;"-",(S78)/Přehled!$A$1,0))</f>
        <v>1.3761904761904762</v>
      </c>
    </row>
    <row r="79" spans="1:21" x14ac:dyDescent="0.25">
      <c r="A79" s="55">
        <v>77</v>
      </c>
      <c r="B79" s="34">
        <v>2668</v>
      </c>
      <c r="C79" s="7"/>
      <c r="D79" s="56">
        <v>630</v>
      </c>
      <c r="E79" s="41">
        <f t="shared" si="28"/>
        <v>315</v>
      </c>
      <c r="F79" s="41">
        <f t="shared" si="29"/>
        <v>105</v>
      </c>
      <c r="G79" s="41">
        <f t="shared" si="30"/>
        <v>25</v>
      </c>
      <c r="H79" s="7">
        <f t="shared" si="31"/>
        <v>5</v>
      </c>
      <c r="I79" s="56">
        <f t="shared" si="32"/>
        <v>1197</v>
      </c>
      <c r="J79" s="41">
        <f t="shared" si="33"/>
        <v>599</v>
      </c>
      <c r="K79" s="41">
        <f t="shared" si="34"/>
        <v>200</v>
      </c>
      <c r="L79" s="41">
        <f t="shared" si="35"/>
        <v>48</v>
      </c>
      <c r="M79" s="7">
        <f t="shared" si="36"/>
        <v>10</v>
      </c>
      <c r="N79" s="36"/>
      <c r="O79" s="83">
        <f t="shared" si="37"/>
        <v>274</v>
      </c>
      <c r="P79" s="83">
        <f t="shared" si="38"/>
        <v>0</v>
      </c>
      <c r="Q79" s="83">
        <f t="shared" si="39"/>
        <v>472</v>
      </c>
      <c r="R79" s="83">
        <f t="shared" si="40"/>
        <v>576</v>
      </c>
      <c r="S79" s="83">
        <f t="shared" si="41"/>
        <v>614</v>
      </c>
      <c r="T79" s="73"/>
      <c r="U79" s="67">
        <f>IF(B79=C79,0,IF(S79&lt;&gt;"-",(S79)/Přehled!$A$1,0))</f>
        <v>1.4619047619047618</v>
      </c>
    </row>
    <row r="80" spans="1:21" x14ac:dyDescent="0.25">
      <c r="A80" s="55">
        <v>78</v>
      </c>
      <c r="B80" s="34">
        <v>2734</v>
      </c>
      <c r="C80" s="7"/>
      <c r="D80" s="56">
        <v>640</v>
      </c>
      <c r="E80" s="41">
        <f t="shared" si="28"/>
        <v>320</v>
      </c>
      <c r="F80" s="41">
        <f t="shared" si="29"/>
        <v>105</v>
      </c>
      <c r="G80" s="41">
        <f t="shared" si="30"/>
        <v>25</v>
      </c>
      <c r="H80" s="7">
        <f t="shared" si="31"/>
        <v>5</v>
      </c>
      <c r="I80" s="56">
        <f t="shared" si="32"/>
        <v>1216</v>
      </c>
      <c r="J80" s="41">
        <f t="shared" si="33"/>
        <v>608</v>
      </c>
      <c r="K80" s="41">
        <f t="shared" si="34"/>
        <v>200</v>
      </c>
      <c r="L80" s="41">
        <f t="shared" si="35"/>
        <v>48</v>
      </c>
      <c r="M80" s="7">
        <f t="shared" si="36"/>
        <v>10</v>
      </c>
      <c r="N80" s="36"/>
      <c r="O80" s="83">
        <f t="shared" si="37"/>
        <v>302</v>
      </c>
      <c r="P80" s="83">
        <f t="shared" si="38"/>
        <v>0</v>
      </c>
      <c r="Q80" s="83">
        <f t="shared" si="39"/>
        <v>510</v>
      </c>
      <c r="R80" s="83">
        <f t="shared" si="40"/>
        <v>614</v>
      </c>
      <c r="S80" s="83">
        <f t="shared" si="41"/>
        <v>652</v>
      </c>
      <c r="T80" s="73"/>
      <c r="U80" s="67">
        <f>IF(B80=C80,0,IF(S80&lt;&gt;"-",(S80)/Přehled!$A$1,0))</f>
        <v>1.5523809523809524</v>
      </c>
    </row>
    <row r="81" spans="1:21" x14ac:dyDescent="0.25">
      <c r="A81" s="55">
        <v>79</v>
      </c>
      <c r="B81" s="34">
        <v>2803</v>
      </c>
      <c r="C81" s="7"/>
      <c r="D81" s="56">
        <v>650</v>
      </c>
      <c r="E81" s="41">
        <f t="shared" si="28"/>
        <v>325</v>
      </c>
      <c r="F81" s="41">
        <f t="shared" si="29"/>
        <v>110</v>
      </c>
      <c r="G81" s="41">
        <f t="shared" si="30"/>
        <v>30</v>
      </c>
      <c r="H81" s="7">
        <f t="shared" si="31"/>
        <v>5</v>
      </c>
      <c r="I81" s="56">
        <f t="shared" si="32"/>
        <v>1235</v>
      </c>
      <c r="J81" s="41">
        <f t="shared" si="33"/>
        <v>618</v>
      </c>
      <c r="K81" s="41">
        <f t="shared" si="34"/>
        <v>209</v>
      </c>
      <c r="L81" s="41">
        <f t="shared" si="35"/>
        <v>57</v>
      </c>
      <c r="M81" s="7">
        <f t="shared" si="36"/>
        <v>10</v>
      </c>
      <c r="N81" s="36"/>
      <c r="O81" s="83">
        <f t="shared" si="37"/>
        <v>333</v>
      </c>
      <c r="P81" s="83">
        <f t="shared" si="38"/>
        <v>0</v>
      </c>
      <c r="Q81" s="83">
        <f t="shared" si="39"/>
        <v>532</v>
      </c>
      <c r="R81" s="83">
        <f t="shared" si="40"/>
        <v>627</v>
      </c>
      <c r="S81" s="83">
        <f t="shared" si="41"/>
        <v>674</v>
      </c>
      <c r="T81" s="73"/>
      <c r="U81" s="67">
        <f>IF(B81=C81,0,IF(S81&lt;&gt;"-",(S81)/Přehled!$A$1,0))</f>
        <v>1.6047619047619048</v>
      </c>
    </row>
    <row r="82" spans="1:21" x14ac:dyDescent="0.25">
      <c r="A82" s="55">
        <v>80</v>
      </c>
      <c r="B82" s="34">
        <v>2873</v>
      </c>
      <c r="C82" s="7"/>
      <c r="D82" s="56">
        <v>660</v>
      </c>
      <c r="E82" s="41">
        <f t="shared" si="28"/>
        <v>330</v>
      </c>
      <c r="F82" s="41">
        <f t="shared" si="29"/>
        <v>110</v>
      </c>
      <c r="G82" s="41">
        <f t="shared" si="30"/>
        <v>30</v>
      </c>
      <c r="H82" s="7">
        <f t="shared" si="31"/>
        <v>5</v>
      </c>
      <c r="I82" s="56">
        <f t="shared" si="32"/>
        <v>1254</v>
      </c>
      <c r="J82" s="41">
        <f t="shared" si="33"/>
        <v>627</v>
      </c>
      <c r="K82" s="41">
        <f t="shared" si="34"/>
        <v>209</v>
      </c>
      <c r="L82" s="41">
        <f t="shared" si="35"/>
        <v>57</v>
      </c>
      <c r="M82" s="7">
        <f t="shared" si="36"/>
        <v>10</v>
      </c>
      <c r="N82" s="36"/>
      <c r="O82" s="83">
        <f t="shared" si="37"/>
        <v>365</v>
      </c>
      <c r="P82" s="83">
        <f t="shared" si="38"/>
        <v>0</v>
      </c>
      <c r="Q82" s="83">
        <f t="shared" si="39"/>
        <v>574</v>
      </c>
      <c r="R82" s="83">
        <f t="shared" si="40"/>
        <v>669</v>
      </c>
      <c r="S82" s="83">
        <f t="shared" si="41"/>
        <v>716</v>
      </c>
      <c r="T82" s="73"/>
      <c r="U82" s="67">
        <f>IF(B82=C82,0,IF(S82&lt;&gt;"-",(S82)/Přehled!$A$1,0))</f>
        <v>1.7047619047619047</v>
      </c>
    </row>
    <row r="83" spans="1:21" x14ac:dyDescent="0.25">
      <c r="A83" s="155">
        <v>81</v>
      </c>
      <c r="B83" s="150">
        <v>2945</v>
      </c>
      <c r="C83" s="153"/>
      <c r="D83" s="150">
        <v>670</v>
      </c>
      <c r="E83" s="152">
        <f t="shared" si="28"/>
        <v>335</v>
      </c>
      <c r="F83" s="152">
        <f t="shared" si="29"/>
        <v>110</v>
      </c>
      <c r="G83" s="152">
        <f t="shared" si="30"/>
        <v>30</v>
      </c>
      <c r="H83" s="153">
        <f t="shared" si="31"/>
        <v>5</v>
      </c>
      <c r="I83" s="150">
        <f t="shared" si="32"/>
        <v>1273</v>
      </c>
      <c r="J83" s="152">
        <f t="shared" si="33"/>
        <v>637</v>
      </c>
      <c r="K83" s="152">
        <f t="shared" si="34"/>
        <v>209</v>
      </c>
      <c r="L83" s="152">
        <f t="shared" si="35"/>
        <v>57</v>
      </c>
      <c r="M83" s="153">
        <f t="shared" si="36"/>
        <v>10</v>
      </c>
      <c r="N83" s="36"/>
      <c r="O83" s="107">
        <f t="shared" si="37"/>
        <v>399</v>
      </c>
      <c r="P83" s="107">
        <f t="shared" si="38"/>
        <v>0</v>
      </c>
      <c r="Q83" s="107">
        <f t="shared" si="39"/>
        <v>617</v>
      </c>
      <c r="R83" s="107">
        <f t="shared" si="40"/>
        <v>712</v>
      </c>
      <c r="S83" s="107">
        <f t="shared" si="41"/>
        <v>759</v>
      </c>
      <c r="T83" s="73"/>
      <c r="U83" s="67">
        <f>IF(B83=C83,0,IF(S83&lt;&gt;"-",(S83)/Přehled!$A$1,0))</f>
        <v>1.8071428571428572</v>
      </c>
    </row>
    <row r="84" spans="1:21" x14ac:dyDescent="0.25">
      <c r="A84" s="156">
        <v>82</v>
      </c>
      <c r="B84" s="15">
        <v>3018</v>
      </c>
      <c r="C84" s="17"/>
      <c r="D84" s="15">
        <v>680</v>
      </c>
      <c r="E84" s="16">
        <f t="shared" si="28"/>
        <v>340</v>
      </c>
      <c r="F84" s="16">
        <f t="shared" si="29"/>
        <v>115</v>
      </c>
      <c r="G84" s="16">
        <f t="shared" si="30"/>
        <v>30</v>
      </c>
      <c r="H84" s="17">
        <f t="shared" si="31"/>
        <v>5</v>
      </c>
      <c r="I84" s="15">
        <f t="shared" si="32"/>
        <v>1292</v>
      </c>
      <c r="J84" s="16">
        <f t="shared" si="33"/>
        <v>646</v>
      </c>
      <c r="K84" s="16">
        <f t="shared" si="34"/>
        <v>219</v>
      </c>
      <c r="L84" s="16">
        <f t="shared" si="35"/>
        <v>57</v>
      </c>
      <c r="M84" s="17">
        <f t="shared" si="36"/>
        <v>10</v>
      </c>
      <c r="N84" s="36"/>
      <c r="O84" s="107">
        <f t="shared" si="37"/>
        <v>434</v>
      </c>
      <c r="P84" s="107">
        <f t="shared" si="38"/>
        <v>0</v>
      </c>
      <c r="Q84" s="107">
        <f t="shared" si="39"/>
        <v>642</v>
      </c>
      <c r="R84" s="107">
        <f t="shared" si="40"/>
        <v>747</v>
      </c>
      <c r="S84" s="107">
        <f t="shared" si="41"/>
        <v>794</v>
      </c>
      <c r="T84" s="73"/>
      <c r="U84" s="67">
        <f>IF(B84=C84,0,IF(S84&lt;&gt;"-",(S84)/Přehled!$A$1,0))</f>
        <v>1.8904761904761904</v>
      </c>
    </row>
    <row r="85" spans="1:21" x14ac:dyDescent="0.25">
      <c r="A85" s="156">
        <v>83</v>
      </c>
      <c r="B85" s="15">
        <v>3094</v>
      </c>
      <c r="C85" s="17"/>
      <c r="D85" s="15">
        <v>690</v>
      </c>
      <c r="E85" s="16">
        <f t="shared" si="28"/>
        <v>345</v>
      </c>
      <c r="F85" s="16">
        <f t="shared" si="29"/>
        <v>115</v>
      </c>
      <c r="G85" s="16">
        <f t="shared" si="30"/>
        <v>30</v>
      </c>
      <c r="H85" s="17">
        <f t="shared" si="31"/>
        <v>5</v>
      </c>
      <c r="I85" s="15">
        <f t="shared" si="32"/>
        <v>1311</v>
      </c>
      <c r="J85" s="16">
        <f t="shared" si="33"/>
        <v>656</v>
      </c>
      <c r="K85" s="16">
        <f t="shared" si="34"/>
        <v>219</v>
      </c>
      <c r="L85" s="16">
        <f t="shared" si="35"/>
        <v>57</v>
      </c>
      <c r="M85" s="17">
        <f t="shared" si="36"/>
        <v>10</v>
      </c>
      <c r="N85" s="36"/>
      <c r="O85" s="107">
        <f t="shared" si="37"/>
        <v>472</v>
      </c>
      <c r="P85" s="107">
        <f t="shared" si="38"/>
        <v>0</v>
      </c>
      <c r="Q85" s="107">
        <f t="shared" si="39"/>
        <v>689</v>
      </c>
      <c r="R85" s="107">
        <f t="shared" si="40"/>
        <v>794</v>
      </c>
      <c r="S85" s="107">
        <f t="shared" si="41"/>
        <v>841</v>
      </c>
      <c r="T85" s="73"/>
      <c r="U85" s="67">
        <f>IF(B85=C85,0,IF(S85&lt;&gt;"-",(S85)/Přehled!$A$1,0))</f>
        <v>2.0023809523809524</v>
      </c>
    </row>
    <row r="86" spans="1:21" x14ac:dyDescent="0.25">
      <c r="A86" s="156">
        <v>84</v>
      </c>
      <c r="B86" s="15">
        <v>3171</v>
      </c>
      <c r="C86" s="17"/>
      <c r="D86" s="15">
        <v>700</v>
      </c>
      <c r="E86" s="16">
        <f t="shared" si="28"/>
        <v>350</v>
      </c>
      <c r="F86" s="16">
        <f t="shared" si="29"/>
        <v>115</v>
      </c>
      <c r="G86" s="16">
        <f t="shared" si="30"/>
        <v>30</v>
      </c>
      <c r="H86" s="17">
        <f t="shared" si="31"/>
        <v>5</v>
      </c>
      <c r="I86" s="15">
        <f t="shared" si="32"/>
        <v>1330</v>
      </c>
      <c r="J86" s="16">
        <f t="shared" si="33"/>
        <v>665</v>
      </c>
      <c r="K86" s="16">
        <f t="shared" si="34"/>
        <v>219</v>
      </c>
      <c r="L86" s="16">
        <f t="shared" si="35"/>
        <v>57</v>
      </c>
      <c r="M86" s="17">
        <f t="shared" si="36"/>
        <v>10</v>
      </c>
      <c r="N86" s="36"/>
      <c r="O86" s="107">
        <f t="shared" si="37"/>
        <v>511</v>
      </c>
      <c r="P86" s="107">
        <f t="shared" si="38"/>
        <v>0</v>
      </c>
      <c r="Q86" s="107">
        <f t="shared" si="39"/>
        <v>738</v>
      </c>
      <c r="R86" s="107">
        <f t="shared" si="40"/>
        <v>843</v>
      </c>
      <c r="S86" s="107">
        <f t="shared" si="41"/>
        <v>890</v>
      </c>
      <c r="T86" s="73"/>
      <c r="U86" s="67">
        <f>IF(B86=C86,0,IF(S86&lt;&gt;"-",(S86)/Přehled!$A$1,0))</f>
        <v>2.1190476190476191</v>
      </c>
    </row>
    <row r="87" spans="1:21" x14ac:dyDescent="0.25">
      <c r="A87" s="156">
        <v>85</v>
      </c>
      <c r="B87" s="15">
        <v>3250</v>
      </c>
      <c r="C87" s="17"/>
      <c r="D87" s="15">
        <v>710</v>
      </c>
      <c r="E87" s="16">
        <f t="shared" si="28"/>
        <v>355</v>
      </c>
      <c r="F87" s="16">
        <f t="shared" si="29"/>
        <v>120</v>
      </c>
      <c r="G87" s="16">
        <f t="shared" si="30"/>
        <v>30</v>
      </c>
      <c r="H87" s="17">
        <f t="shared" si="31"/>
        <v>5</v>
      </c>
      <c r="I87" s="15">
        <f t="shared" si="32"/>
        <v>1349</v>
      </c>
      <c r="J87" s="16">
        <f t="shared" si="33"/>
        <v>675</v>
      </c>
      <c r="K87" s="16">
        <f t="shared" si="34"/>
        <v>228</v>
      </c>
      <c r="L87" s="16">
        <f t="shared" si="35"/>
        <v>57</v>
      </c>
      <c r="M87" s="17">
        <f t="shared" si="36"/>
        <v>10</v>
      </c>
      <c r="N87" s="36"/>
      <c r="O87" s="107">
        <f t="shared" si="37"/>
        <v>552</v>
      </c>
      <c r="P87" s="107">
        <f t="shared" si="38"/>
        <v>0</v>
      </c>
      <c r="Q87" s="107">
        <f t="shared" si="39"/>
        <v>770</v>
      </c>
      <c r="R87" s="107">
        <f t="shared" si="40"/>
        <v>884</v>
      </c>
      <c r="S87" s="107">
        <f t="shared" si="41"/>
        <v>931</v>
      </c>
      <c r="T87" s="73"/>
      <c r="U87" s="67">
        <f>IF(B87=C87,0,IF(S87&lt;&gt;"-",(S87)/Přehled!$A$1,0))</f>
        <v>2.2166666666666668</v>
      </c>
    </row>
    <row r="88" spans="1:21" x14ac:dyDescent="0.25">
      <c r="A88" s="156">
        <v>86</v>
      </c>
      <c r="B88" s="15">
        <v>3332</v>
      </c>
      <c r="C88" s="17"/>
      <c r="D88" s="15">
        <v>720</v>
      </c>
      <c r="E88" s="16">
        <f t="shared" si="28"/>
        <v>360</v>
      </c>
      <c r="F88" s="16">
        <f t="shared" si="29"/>
        <v>120</v>
      </c>
      <c r="G88" s="16">
        <f t="shared" si="30"/>
        <v>30</v>
      </c>
      <c r="H88" s="17">
        <f t="shared" si="31"/>
        <v>5</v>
      </c>
      <c r="I88" s="15">
        <f t="shared" si="32"/>
        <v>1368</v>
      </c>
      <c r="J88" s="16">
        <f t="shared" si="33"/>
        <v>684</v>
      </c>
      <c r="K88" s="16">
        <f t="shared" si="34"/>
        <v>228</v>
      </c>
      <c r="L88" s="16">
        <f t="shared" si="35"/>
        <v>57</v>
      </c>
      <c r="M88" s="17">
        <f t="shared" si="36"/>
        <v>10</v>
      </c>
      <c r="N88" s="36"/>
      <c r="O88" s="107">
        <f t="shared" si="37"/>
        <v>596</v>
      </c>
      <c r="P88" s="107">
        <f t="shared" si="38"/>
        <v>0</v>
      </c>
      <c r="Q88" s="107">
        <f t="shared" si="39"/>
        <v>824</v>
      </c>
      <c r="R88" s="107">
        <f t="shared" si="40"/>
        <v>938</v>
      </c>
      <c r="S88" s="107">
        <f t="shared" si="41"/>
        <v>985</v>
      </c>
      <c r="T88" s="73"/>
      <c r="U88" s="67">
        <f>IF(B88=C88,0,IF(S88&lt;&gt;"-",(S88)/Přehled!$A$1,0))</f>
        <v>2.3452380952380953</v>
      </c>
    </row>
    <row r="89" spans="1:21" x14ac:dyDescent="0.25">
      <c r="A89" s="156">
        <v>87</v>
      </c>
      <c r="B89" s="15">
        <v>3415</v>
      </c>
      <c r="C89" s="17"/>
      <c r="D89" s="15">
        <v>730</v>
      </c>
      <c r="E89" s="16">
        <f t="shared" si="28"/>
        <v>365</v>
      </c>
      <c r="F89" s="16">
        <f t="shared" si="29"/>
        <v>120</v>
      </c>
      <c r="G89" s="16">
        <f t="shared" si="30"/>
        <v>30</v>
      </c>
      <c r="H89" s="17">
        <f t="shared" si="31"/>
        <v>5</v>
      </c>
      <c r="I89" s="15">
        <f t="shared" si="32"/>
        <v>1387</v>
      </c>
      <c r="J89" s="16">
        <f t="shared" si="33"/>
        <v>694</v>
      </c>
      <c r="K89" s="16">
        <f t="shared" si="34"/>
        <v>228</v>
      </c>
      <c r="L89" s="16">
        <f t="shared" si="35"/>
        <v>57</v>
      </c>
      <c r="M89" s="17">
        <f t="shared" si="36"/>
        <v>10</v>
      </c>
      <c r="N89" s="36"/>
      <c r="O89" s="107">
        <f t="shared" si="37"/>
        <v>641</v>
      </c>
      <c r="P89" s="107">
        <f t="shared" si="38"/>
        <v>0</v>
      </c>
      <c r="Q89" s="107">
        <f t="shared" si="39"/>
        <v>878</v>
      </c>
      <c r="R89" s="107">
        <f t="shared" si="40"/>
        <v>992</v>
      </c>
      <c r="S89" s="107">
        <f t="shared" si="41"/>
        <v>1039</v>
      </c>
      <c r="T89" s="73"/>
      <c r="U89" s="67">
        <f>IF(B89=C89,0,IF(S89&lt;&gt;"-",(S89)/Přehled!$A$1,0))</f>
        <v>2.4738095238095239</v>
      </c>
    </row>
    <row r="90" spans="1:21" x14ac:dyDescent="0.25">
      <c r="A90" s="156">
        <v>88</v>
      </c>
      <c r="B90" s="15">
        <v>3500</v>
      </c>
      <c r="C90" s="17"/>
      <c r="D90" s="15">
        <v>740</v>
      </c>
      <c r="E90" s="16">
        <f t="shared" si="28"/>
        <v>370</v>
      </c>
      <c r="F90" s="16">
        <f t="shared" si="29"/>
        <v>125</v>
      </c>
      <c r="G90" s="16">
        <f t="shared" si="30"/>
        <v>30</v>
      </c>
      <c r="H90" s="17">
        <f t="shared" si="31"/>
        <v>5</v>
      </c>
      <c r="I90" s="15">
        <f t="shared" si="32"/>
        <v>1406</v>
      </c>
      <c r="J90" s="16">
        <f t="shared" si="33"/>
        <v>703</v>
      </c>
      <c r="K90" s="16">
        <f t="shared" si="34"/>
        <v>238</v>
      </c>
      <c r="L90" s="16">
        <f t="shared" si="35"/>
        <v>57</v>
      </c>
      <c r="M90" s="17">
        <f t="shared" si="36"/>
        <v>10</v>
      </c>
      <c r="N90" s="36"/>
      <c r="O90" s="107">
        <f t="shared" si="37"/>
        <v>688</v>
      </c>
      <c r="P90" s="107">
        <f t="shared" si="38"/>
        <v>0</v>
      </c>
      <c r="Q90" s="107">
        <f t="shared" si="39"/>
        <v>915</v>
      </c>
      <c r="R90" s="107">
        <f t="shared" si="40"/>
        <v>1039</v>
      </c>
      <c r="S90" s="107">
        <f t="shared" si="41"/>
        <v>1086</v>
      </c>
      <c r="T90" s="73"/>
      <c r="U90" s="67">
        <f>IF(B90=C90,0,IF(S90&lt;&gt;"-",(S90)/Přehled!$A$1,0))</f>
        <v>2.5857142857142859</v>
      </c>
    </row>
    <row r="91" spans="1:21" x14ac:dyDescent="0.25">
      <c r="A91" s="156">
        <v>89</v>
      </c>
      <c r="B91" s="15">
        <v>3588</v>
      </c>
      <c r="C91" s="17"/>
      <c r="D91" s="15">
        <v>750</v>
      </c>
      <c r="E91" s="16">
        <f t="shared" si="28"/>
        <v>375</v>
      </c>
      <c r="F91" s="16">
        <f t="shared" si="29"/>
        <v>125</v>
      </c>
      <c r="G91" s="16">
        <f t="shared" si="30"/>
        <v>30</v>
      </c>
      <c r="H91" s="17">
        <f t="shared" si="31"/>
        <v>5</v>
      </c>
      <c r="I91" s="15">
        <f t="shared" si="32"/>
        <v>1425</v>
      </c>
      <c r="J91" s="16">
        <f t="shared" si="33"/>
        <v>713</v>
      </c>
      <c r="K91" s="16">
        <f t="shared" si="34"/>
        <v>238</v>
      </c>
      <c r="L91" s="16">
        <f t="shared" si="35"/>
        <v>57</v>
      </c>
      <c r="M91" s="17">
        <f t="shared" si="36"/>
        <v>10</v>
      </c>
      <c r="N91" s="36"/>
      <c r="O91" s="107">
        <f t="shared" si="37"/>
        <v>738</v>
      </c>
      <c r="P91" s="107">
        <f t="shared" si="38"/>
        <v>0</v>
      </c>
      <c r="Q91" s="107">
        <f t="shared" si="39"/>
        <v>974</v>
      </c>
      <c r="R91" s="107">
        <f t="shared" si="40"/>
        <v>1098</v>
      </c>
      <c r="S91" s="107">
        <f t="shared" si="41"/>
        <v>1145</v>
      </c>
      <c r="T91" s="73"/>
      <c r="U91" s="67">
        <f>IF(B91=C91,0,IF(S91&lt;&gt;"-",(S91)/Přehled!$A$1,0))</f>
        <v>2.7261904761904763</v>
      </c>
    </row>
    <row r="92" spans="1:21" x14ac:dyDescent="0.25">
      <c r="A92" s="156">
        <v>90</v>
      </c>
      <c r="B92" s="15">
        <v>3677</v>
      </c>
      <c r="C92" s="17"/>
      <c r="D92" s="15">
        <v>760</v>
      </c>
      <c r="E92" s="16">
        <f t="shared" si="28"/>
        <v>380</v>
      </c>
      <c r="F92" s="16">
        <f t="shared" si="29"/>
        <v>125</v>
      </c>
      <c r="G92" s="16">
        <f t="shared" si="30"/>
        <v>30</v>
      </c>
      <c r="H92" s="17">
        <f t="shared" si="31"/>
        <v>5</v>
      </c>
      <c r="I92" s="15">
        <f t="shared" si="32"/>
        <v>1444</v>
      </c>
      <c r="J92" s="16">
        <f t="shared" si="33"/>
        <v>722</v>
      </c>
      <c r="K92" s="16">
        <f t="shared" si="34"/>
        <v>238</v>
      </c>
      <c r="L92" s="16">
        <f t="shared" si="35"/>
        <v>57</v>
      </c>
      <c r="M92" s="17">
        <f t="shared" si="36"/>
        <v>10</v>
      </c>
      <c r="N92" s="36"/>
      <c r="O92" s="107">
        <f t="shared" si="37"/>
        <v>789</v>
      </c>
      <c r="P92" s="107">
        <f t="shared" si="38"/>
        <v>0</v>
      </c>
      <c r="Q92" s="107">
        <f t="shared" si="39"/>
        <v>1035</v>
      </c>
      <c r="R92" s="107">
        <f t="shared" si="40"/>
        <v>1159</v>
      </c>
      <c r="S92" s="107">
        <f t="shared" si="41"/>
        <v>1206</v>
      </c>
      <c r="T92" s="73"/>
      <c r="U92" s="67">
        <f>IF(B92=C92,0,IF(S92&lt;&gt;"-",(S92)/Přehled!$A$1,0))</f>
        <v>2.8714285714285714</v>
      </c>
    </row>
    <row r="93" spans="1:21" x14ac:dyDescent="0.25">
      <c r="A93" s="156">
        <v>91</v>
      </c>
      <c r="B93" s="15">
        <v>3769</v>
      </c>
      <c r="C93" s="17"/>
      <c r="D93" s="15">
        <v>770</v>
      </c>
      <c r="E93" s="16">
        <f t="shared" si="28"/>
        <v>385</v>
      </c>
      <c r="F93" s="16">
        <f t="shared" si="29"/>
        <v>130</v>
      </c>
      <c r="G93" s="16">
        <f t="shared" si="30"/>
        <v>35</v>
      </c>
      <c r="H93" s="17">
        <f t="shared" si="31"/>
        <v>5</v>
      </c>
      <c r="I93" s="15">
        <f t="shared" si="32"/>
        <v>1463</v>
      </c>
      <c r="J93" s="16">
        <f t="shared" si="33"/>
        <v>732</v>
      </c>
      <c r="K93" s="16">
        <f t="shared" si="34"/>
        <v>247</v>
      </c>
      <c r="L93" s="16">
        <f t="shared" si="35"/>
        <v>67</v>
      </c>
      <c r="M93" s="17">
        <f t="shared" si="36"/>
        <v>10</v>
      </c>
      <c r="N93" s="36"/>
      <c r="O93" s="107">
        <f t="shared" si="37"/>
        <v>843</v>
      </c>
      <c r="P93" s="107">
        <f t="shared" si="38"/>
        <v>0</v>
      </c>
      <c r="Q93" s="107">
        <f t="shared" si="39"/>
        <v>1080</v>
      </c>
      <c r="R93" s="107">
        <f t="shared" si="40"/>
        <v>1193</v>
      </c>
      <c r="S93" s="107">
        <f t="shared" si="41"/>
        <v>1250</v>
      </c>
      <c r="T93" s="73"/>
      <c r="U93" s="67">
        <f>IF(B93=C93,0,IF(S93&lt;&gt;"-",(S93)/Přehled!$A$1,0))</f>
        <v>2.9761904761904763</v>
      </c>
    </row>
    <row r="94" spans="1:21" x14ac:dyDescent="0.25">
      <c r="A94" s="156">
        <v>92</v>
      </c>
      <c r="B94" s="15">
        <v>3864</v>
      </c>
      <c r="C94" s="17"/>
      <c r="D94" s="15">
        <v>780</v>
      </c>
      <c r="E94" s="16">
        <f t="shared" si="28"/>
        <v>390</v>
      </c>
      <c r="F94" s="16">
        <f t="shared" si="29"/>
        <v>130</v>
      </c>
      <c r="G94" s="16">
        <f t="shared" si="30"/>
        <v>35</v>
      </c>
      <c r="H94" s="17">
        <f t="shared" si="31"/>
        <v>5</v>
      </c>
      <c r="I94" s="15">
        <f t="shared" si="32"/>
        <v>1482</v>
      </c>
      <c r="J94" s="16">
        <f t="shared" si="33"/>
        <v>741</v>
      </c>
      <c r="K94" s="16">
        <f t="shared" si="34"/>
        <v>247</v>
      </c>
      <c r="L94" s="16">
        <f t="shared" si="35"/>
        <v>67</v>
      </c>
      <c r="M94" s="17">
        <f t="shared" si="36"/>
        <v>10</v>
      </c>
      <c r="N94" s="36"/>
      <c r="O94" s="107">
        <f t="shared" si="37"/>
        <v>900</v>
      </c>
      <c r="P94" s="107">
        <f t="shared" si="38"/>
        <v>0</v>
      </c>
      <c r="Q94" s="107">
        <f t="shared" si="39"/>
        <v>1147</v>
      </c>
      <c r="R94" s="107">
        <f t="shared" si="40"/>
        <v>1260</v>
      </c>
      <c r="S94" s="107">
        <f t="shared" si="41"/>
        <v>1317</v>
      </c>
      <c r="T94" s="73"/>
      <c r="U94" s="67">
        <f>IF(B94=C94,0,IF(S94&lt;&gt;"-",(S94)/Přehled!$A$1,0))</f>
        <v>3.1357142857142857</v>
      </c>
    </row>
    <row r="95" spans="1:21" x14ac:dyDescent="0.25">
      <c r="A95" s="156">
        <v>93</v>
      </c>
      <c r="B95" s="15">
        <v>3960</v>
      </c>
      <c r="C95" s="17"/>
      <c r="D95" s="15">
        <v>790</v>
      </c>
      <c r="E95" s="16">
        <f t="shared" si="28"/>
        <v>395</v>
      </c>
      <c r="F95" s="16">
        <f t="shared" si="29"/>
        <v>130</v>
      </c>
      <c r="G95" s="16">
        <f t="shared" si="30"/>
        <v>35</v>
      </c>
      <c r="H95" s="17">
        <f t="shared" si="31"/>
        <v>5</v>
      </c>
      <c r="I95" s="15">
        <f t="shared" si="32"/>
        <v>1501</v>
      </c>
      <c r="J95" s="16">
        <f t="shared" si="33"/>
        <v>751</v>
      </c>
      <c r="K95" s="16">
        <f t="shared" si="34"/>
        <v>247</v>
      </c>
      <c r="L95" s="16">
        <f t="shared" si="35"/>
        <v>67</v>
      </c>
      <c r="M95" s="17">
        <f t="shared" si="36"/>
        <v>10</v>
      </c>
      <c r="N95" s="36"/>
      <c r="O95" s="107">
        <f t="shared" si="37"/>
        <v>958</v>
      </c>
      <c r="P95" s="107">
        <f t="shared" si="38"/>
        <v>0</v>
      </c>
      <c r="Q95" s="107">
        <f t="shared" si="39"/>
        <v>1214</v>
      </c>
      <c r="R95" s="107">
        <f t="shared" si="40"/>
        <v>1327</v>
      </c>
      <c r="S95" s="107">
        <f t="shared" si="41"/>
        <v>1384</v>
      </c>
      <c r="T95" s="73"/>
      <c r="U95" s="67">
        <f>IF(B95=C95,0,IF(S95&lt;&gt;"-",(S95)/Přehled!$A$1,0))</f>
        <v>3.2952380952380951</v>
      </c>
    </row>
    <row r="96" spans="1:21" x14ac:dyDescent="0.25">
      <c r="A96" s="156">
        <v>94</v>
      </c>
      <c r="B96" s="15">
        <v>4059</v>
      </c>
      <c r="C96" s="17"/>
      <c r="D96" s="15">
        <v>800</v>
      </c>
      <c r="E96" s="16">
        <f t="shared" si="28"/>
        <v>400</v>
      </c>
      <c r="F96" s="16">
        <f t="shared" si="29"/>
        <v>135</v>
      </c>
      <c r="G96" s="16">
        <f t="shared" si="30"/>
        <v>35</v>
      </c>
      <c r="H96" s="17">
        <f t="shared" si="31"/>
        <v>5</v>
      </c>
      <c r="I96" s="15">
        <f t="shared" si="32"/>
        <v>1520</v>
      </c>
      <c r="J96" s="16">
        <f t="shared" si="33"/>
        <v>760</v>
      </c>
      <c r="K96" s="16">
        <f t="shared" si="34"/>
        <v>257</v>
      </c>
      <c r="L96" s="16">
        <f t="shared" si="35"/>
        <v>67</v>
      </c>
      <c r="M96" s="17">
        <f t="shared" si="36"/>
        <v>10</v>
      </c>
      <c r="N96" s="36"/>
      <c r="O96" s="107">
        <f t="shared" si="37"/>
        <v>1019</v>
      </c>
      <c r="P96" s="107">
        <f t="shared" si="38"/>
        <v>0</v>
      </c>
      <c r="Q96" s="107">
        <f t="shared" si="39"/>
        <v>1265</v>
      </c>
      <c r="R96" s="107">
        <f t="shared" si="40"/>
        <v>1388</v>
      </c>
      <c r="S96" s="107">
        <f t="shared" si="41"/>
        <v>1445</v>
      </c>
      <c r="T96" s="73"/>
      <c r="U96" s="67">
        <f>IF(B96=C96,0,IF(S96&lt;&gt;"-",(S96)/Přehled!$A$1,0))</f>
        <v>3.4404761904761907</v>
      </c>
    </row>
    <row r="97" spans="1:21" x14ac:dyDescent="0.25">
      <c r="A97" s="156">
        <v>95</v>
      </c>
      <c r="B97" s="15">
        <v>4161</v>
      </c>
      <c r="C97" s="17"/>
      <c r="D97" s="15">
        <v>810</v>
      </c>
      <c r="E97" s="16">
        <f t="shared" si="28"/>
        <v>405</v>
      </c>
      <c r="F97" s="16">
        <f t="shared" si="29"/>
        <v>135</v>
      </c>
      <c r="G97" s="16">
        <f t="shared" si="30"/>
        <v>35</v>
      </c>
      <c r="H97" s="17">
        <f t="shared" si="31"/>
        <v>5</v>
      </c>
      <c r="I97" s="15">
        <f t="shared" si="32"/>
        <v>1539</v>
      </c>
      <c r="J97" s="16">
        <f t="shared" si="33"/>
        <v>770</v>
      </c>
      <c r="K97" s="16">
        <f t="shared" si="34"/>
        <v>257</v>
      </c>
      <c r="L97" s="16">
        <f t="shared" si="35"/>
        <v>67</v>
      </c>
      <c r="M97" s="17">
        <f t="shared" si="36"/>
        <v>10</v>
      </c>
      <c r="N97" s="36"/>
      <c r="O97" s="107">
        <f t="shared" si="37"/>
        <v>1083</v>
      </c>
      <c r="P97" s="107">
        <f t="shared" si="38"/>
        <v>0</v>
      </c>
      <c r="Q97" s="107">
        <f t="shared" si="39"/>
        <v>1338</v>
      </c>
      <c r="R97" s="107">
        <f t="shared" si="40"/>
        <v>1461</v>
      </c>
      <c r="S97" s="107">
        <f t="shared" si="41"/>
        <v>1518</v>
      </c>
      <c r="T97" s="73"/>
      <c r="U97" s="67">
        <f>IF(B97=C97,0,IF(S97&lt;&gt;"-",(S97)/Přehled!$A$1,0))</f>
        <v>3.6142857142857143</v>
      </c>
    </row>
    <row r="98" spans="1:21" x14ac:dyDescent="0.25">
      <c r="A98" s="156">
        <v>96</v>
      </c>
      <c r="B98" s="15">
        <v>4265</v>
      </c>
      <c r="C98" s="17"/>
      <c r="D98" s="15">
        <v>820</v>
      </c>
      <c r="E98" s="16">
        <f t="shared" si="28"/>
        <v>410</v>
      </c>
      <c r="F98" s="16">
        <f t="shared" si="29"/>
        <v>135</v>
      </c>
      <c r="G98" s="16">
        <f t="shared" si="30"/>
        <v>35</v>
      </c>
      <c r="H98" s="17">
        <f t="shared" si="31"/>
        <v>5</v>
      </c>
      <c r="I98" s="15">
        <f t="shared" si="32"/>
        <v>1558</v>
      </c>
      <c r="J98" s="16">
        <f t="shared" si="33"/>
        <v>779</v>
      </c>
      <c r="K98" s="16">
        <f t="shared" si="34"/>
        <v>257</v>
      </c>
      <c r="L98" s="16">
        <f t="shared" si="35"/>
        <v>67</v>
      </c>
      <c r="M98" s="17">
        <f t="shared" si="36"/>
        <v>10</v>
      </c>
      <c r="N98" s="36"/>
      <c r="O98" s="107">
        <f t="shared" si="37"/>
        <v>1149</v>
      </c>
      <c r="P98" s="107">
        <f t="shared" si="38"/>
        <v>0</v>
      </c>
      <c r="Q98" s="107">
        <f t="shared" si="39"/>
        <v>1414</v>
      </c>
      <c r="R98" s="107">
        <f t="shared" si="40"/>
        <v>1537</v>
      </c>
      <c r="S98" s="107">
        <f t="shared" si="41"/>
        <v>1594</v>
      </c>
      <c r="T98" s="73"/>
      <c r="U98" s="67">
        <f>IF(B98=C98,0,IF(S98&lt;&gt;"-",(S98)/Přehled!$A$1,0))</f>
        <v>3.7952380952380951</v>
      </c>
    </row>
    <row r="99" spans="1:21" x14ac:dyDescent="0.25">
      <c r="A99" s="156">
        <v>97</v>
      </c>
      <c r="B99" s="15">
        <v>4371</v>
      </c>
      <c r="C99" s="17"/>
      <c r="D99" s="15">
        <v>830</v>
      </c>
      <c r="E99" s="16">
        <f t="shared" si="28"/>
        <v>415</v>
      </c>
      <c r="F99" s="16">
        <f t="shared" si="29"/>
        <v>140</v>
      </c>
      <c r="G99" s="16">
        <f t="shared" si="30"/>
        <v>35</v>
      </c>
      <c r="H99" s="17">
        <f t="shared" si="31"/>
        <v>5</v>
      </c>
      <c r="I99" s="15">
        <f t="shared" si="32"/>
        <v>1577</v>
      </c>
      <c r="J99" s="16">
        <f t="shared" si="33"/>
        <v>789</v>
      </c>
      <c r="K99" s="16">
        <f t="shared" si="34"/>
        <v>266</v>
      </c>
      <c r="L99" s="16">
        <f t="shared" si="35"/>
        <v>67</v>
      </c>
      <c r="M99" s="17">
        <f t="shared" si="36"/>
        <v>10</v>
      </c>
      <c r="N99" s="36"/>
      <c r="O99" s="107">
        <f t="shared" si="37"/>
        <v>1217</v>
      </c>
      <c r="P99" s="107">
        <f t="shared" si="38"/>
        <v>0</v>
      </c>
      <c r="Q99" s="107">
        <f t="shared" si="39"/>
        <v>1473</v>
      </c>
      <c r="R99" s="107">
        <f t="shared" si="40"/>
        <v>1605</v>
      </c>
      <c r="S99" s="107">
        <f t="shared" si="41"/>
        <v>1662</v>
      </c>
      <c r="T99" s="73"/>
      <c r="U99" s="67">
        <f>IF(B99=C99,0,IF(S99&lt;&gt;"-",(S99)/Přehled!$A$1,0))</f>
        <v>3.9571428571428573</v>
      </c>
    </row>
    <row r="100" spans="1:21" x14ac:dyDescent="0.25">
      <c r="A100" s="156">
        <v>98</v>
      </c>
      <c r="B100" s="15">
        <v>4480</v>
      </c>
      <c r="C100" s="17"/>
      <c r="D100" s="15">
        <v>840</v>
      </c>
      <c r="E100" s="16">
        <f t="shared" si="28"/>
        <v>420</v>
      </c>
      <c r="F100" s="16">
        <f t="shared" si="29"/>
        <v>140</v>
      </c>
      <c r="G100" s="16">
        <f t="shared" si="30"/>
        <v>35</v>
      </c>
      <c r="H100" s="17">
        <f t="shared" si="31"/>
        <v>5</v>
      </c>
      <c r="I100" s="15">
        <f t="shared" si="32"/>
        <v>1596</v>
      </c>
      <c r="J100" s="16">
        <f t="shared" si="33"/>
        <v>798</v>
      </c>
      <c r="K100" s="16">
        <f t="shared" si="34"/>
        <v>266</v>
      </c>
      <c r="L100" s="16">
        <f t="shared" si="35"/>
        <v>67</v>
      </c>
      <c r="M100" s="17">
        <f t="shared" si="36"/>
        <v>10</v>
      </c>
      <c r="N100" s="36"/>
      <c r="O100" s="107">
        <f t="shared" si="37"/>
        <v>1288</v>
      </c>
      <c r="P100" s="107">
        <f t="shared" si="38"/>
        <v>0</v>
      </c>
      <c r="Q100" s="107">
        <f t="shared" si="39"/>
        <v>1554</v>
      </c>
      <c r="R100" s="107">
        <f t="shared" si="40"/>
        <v>1686</v>
      </c>
      <c r="S100" s="107">
        <f t="shared" si="41"/>
        <v>1743</v>
      </c>
      <c r="T100" s="73"/>
      <c r="U100" s="67">
        <f>IF(B100=C100,0,IF(S100&lt;&gt;"-",(S100)/Přehled!$A$1,0))</f>
        <v>4.1500000000000004</v>
      </c>
    </row>
    <row r="101" spans="1:21" x14ac:dyDescent="0.25">
      <c r="A101" s="156">
        <v>99</v>
      </c>
      <c r="B101" s="15">
        <v>4592</v>
      </c>
      <c r="C101" s="17"/>
      <c r="D101" s="15">
        <v>850</v>
      </c>
      <c r="E101" s="16">
        <f t="shared" si="28"/>
        <v>425</v>
      </c>
      <c r="F101" s="16">
        <f t="shared" si="29"/>
        <v>140</v>
      </c>
      <c r="G101" s="16">
        <f t="shared" si="30"/>
        <v>35</v>
      </c>
      <c r="H101" s="17">
        <f t="shared" si="31"/>
        <v>5</v>
      </c>
      <c r="I101" s="15">
        <f t="shared" si="32"/>
        <v>1615</v>
      </c>
      <c r="J101" s="16">
        <f t="shared" si="33"/>
        <v>808</v>
      </c>
      <c r="K101" s="16">
        <f t="shared" si="34"/>
        <v>266</v>
      </c>
      <c r="L101" s="16">
        <f t="shared" si="35"/>
        <v>67</v>
      </c>
      <c r="M101" s="17">
        <f t="shared" si="36"/>
        <v>10</v>
      </c>
      <c r="N101" s="36"/>
      <c r="O101" s="107">
        <f t="shared" si="37"/>
        <v>1362</v>
      </c>
      <c r="P101" s="107">
        <f t="shared" si="38"/>
        <v>0</v>
      </c>
      <c r="Q101" s="107">
        <f t="shared" si="39"/>
        <v>1637</v>
      </c>
      <c r="R101" s="107">
        <f t="shared" si="40"/>
        <v>1769</v>
      </c>
      <c r="S101" s="107">
        <f t="shared" si="41"/>
        <v>1826</v>
      </c>
      <c r="T101" s="73"/>
      <c r="U101" s="67">
        <f>IF(B101=C101,0,IF(S101&lt;&gt;"-",(S101)/Přehled!$A$1,0))</f>
        <v>4.3476190476190473</v>
      </c>
    </row>
    <row r="102" spans="1:21" x14ac:dyDescent="0.25">
      <c r="A102" s="156">
        <v>100</v>
      </c>
      <c r="B102" s="15">
        <v>4707</v>
      </c>
      <c r="C102" s="17"/>
      <c r="D102" s="15">
        <v>860</v>
      </c>
      <c r="E102" s="16">
        <f t="shared" si="28"/>
        <v>430</v>
      </c>
      <c r="F102" s="16">
        <f t="shared" si="29"/>
        <v>145</v>
      </c>
      <c r="G102" s="16">
        <f t="shared" si="30"/>
        <v>35</v>
      </c>
      <c r="H102" s="17">
        <f t="shared" si="31"/>
        <v>5</v>
      </c>
      <c r="I102" s="15">
        <f t="shared" si="32"/>
        <v>1634</v>
      </c>
      <c r="J102" s="16">
        <f t="shared" si="33"/>
        <v>817</v>
      </c>
      <c r="K102" s="16">
        <f t="shared" si="34"/>
        <v>276</v>
      </c>
      <c r="L102" s="16">
        <f t="shared" si="35"/>
        <v>67</v>
      </c>
      <c r="M102" s="17">
        <f t="shared" si="36"/>
        <v>10</v>
      </c>
      <c r="N102" s="36"/>
      <c r="O102" s="107">
        <f t="shared" si="37"/>
        <v>1439</v>
      </c>
      <c r="P102" s="107">
        <f t="shared" si="38"/>
        <v>0</v>
      </c>
      <c r="Q102" s="107">
        <f t="shared" si="39"/>
        <v>1704</v>
      </c>
      <c r="R102" s="107">
        <f t="shared" si="40"/>
        <v>1846</v>
      </c>
      <c r="S102" s="107">
        <f t="shared" si="41"/>
        <v>1903</v>
      </c>
      <c r="T102" s="73"/>
      <c r="U102" s="67">
        <f>IF(B102=C102,0,IF(S102&lt;&gt;"-",(S102)/Přehled!$A$1,0))</f>
        <v>4.5309523809523808</v>
      </c>
    </row>
    <row r="103" spans="1:21" x14ac:dyDescent="0.25">
      <c r="A103" s="156">
        <v>101</v>
      </c>
      <c r="B103" s="15">
        <v>4825</v>
      </c>
      <c r="C103" s="17"/>
      <c r="D103" s="15">
        <v>870</v>
      </c>
      <c r="E103" s="16">
        <f t="shared" si="28"/>
        <v>435</v>
      </c>
      <c r="F103" s="16">
        <f t="shared" si="29"/>
        <v>145</v>
      </c>
      <c r="G103" s="16">
        <f t="shared" si="30"/>
        <v>35</v>
      </c>
      <c r="H103" s="17">
        <f t="shared" si="31"/>
        <v>5</v>
      </c>
      <c r="I103" s="15">
        <f t="shared" si="32"/>
        <v>1653</v>
      </c>
      <c r="J103" s="16">
        <f t="shared" si="33"/>
        <v>827</v>
      </c>
      <c r="K103" s="16">
        <f t="shared" si="34"/>
        <v>276</v>
      </c>
      <c r="L103" s="16">
        <f t="shared" si="35"/>
        <v>67</v>
      </c>
      <c r="M103" s="17">
        <f t="shared" si="36"/>
        <v>10</v>
      </c>
      <c r="N103" s="36"/>
      <c r="O103" s="107">
        <f t="shared" si="37"/>
        <v>1519</v>
      </c>
      <c r="P103" s="107">
        <f t="shared" si="38"/>
        <v>0</v>
      </c>
      <c r="Q103" s="107">
        <f t="shared" si="39"/>
        <v>1793</v>
      </c>
      <c r="R103" s="107">
        <f t="shared" si="40"/>
        <v>1935</v>
      </c>
      <c r="S103" s="107">
        <f t="shared" si="41"/>
        <v>1992</v>
      </c>
      <c r="T103" s="73"/>
      <c r="U103" s="67">
        <f>IF(B103=C103,0,IF(S103&lt;&gt;"-",(S103)/Přehled!$A$1,0))</f>
        <v>4.7428571428571429</v>
      </c>
    </row>
    <row r="104" spans="1:21" x14ac:dyDescent="0.25">
      <c r="A104" s="156">
        <v>102</v>
      </c>
      <c r="B104" s="15">
        <v>4945</v>
      </c>
      <c r="C104" s="17"/>
      <c r="D104" s="15">
        <v>880</v>
      </c>
      <c r="E104" s="16">
        <f t="shared" si="28"/>
        <v>440</v>
      </c>
      <c r="F104" s="16">
        <f t="shared" si="29"/>
        <v>145</v>
      </c>
      <c r="G104" s="16">
        <f t="shared" si="30"/>
        <v>35</v>
      </c>
      <c r="H104" s="17">
        <f t="shared" si="31"/>
        <v>5</v>
      </c>
      <c r="I104" s="15">
        <f t="shared" si="32"/>
        <v>1672</v>
      </c>
      <c r="J104" s="16">
        <f t="shared" si="33"/>
        <v>836</v>
      </c>
      <c r="K104" s="16">
        <f t="shared" si="34"/>
        <v>276</v>
      </c>
      <c r="L104" s="16">
        <f t="shared" si="35"/>
        <v>67</v>
      </c>
      <c r="M104" s="17">
        <f t="shared" si="36"/>
        <v>10</v>
      </c>
      <c r="N104" s="36"/>
      <c r="O104" s="107">
        <f t="shared" si="37"/>
        <v>1601</v>
      </c>
      <c r="P104" s="107">
        <f t="shared" si="38"/>
        <v>0</v>
      </c>
      <c r="Q104" s="107">
        <f t="shared" si="39"/>
        <v>1885</v>
      </c>
      <c r="R104" s="107">
        <f t="shared" si="40"/>
        <v>2027</v>
      </c>
      <c r="S104" s="107">
        <f t="shared" si="41"/>
        <v>2084</v>
      </c>
      <c r="T104" s="73"/>
      <c r="U104" s="67">
        <f>IF(B104=C104,0,IF(S104&lt;&gt;"-",(S104)/Přehled!$A$1,0))</f>
        <v>4.961904761904762</v>
      </c>
    </row>
    <row r="105" spans="1:21" x14ac:dyDescent="0.25">
      <c r="A105" s="156">
        <v>103</v>
      </c>
      <c r="B105" s="15">
        <v>5069</v>
      </c>
      <c r="C105" s="17"/>
      <c r="D105" s="15">
        <v>890</v>
      </c>
      <c r="E105" s="16">
        <f t="shared" si="28"/>
        <v>445</v>
      </c>
      <c r="F105" s="16">
        <f t="shared" si="29"/>
        <v>150</v>
      </c>
      <c r="G105" s="16">
        <f t="shared" si="30"/>
        <v>40</v>
      </c>
      <c r="H105" s="17">
        <f t="shared" si="31"/>
        <v>10</v>
      </c>
      <c r="I105" s="15">
        <f t="shared" si="32"/>
        <v>1691</v>
      </c>
      <c r="J105" s="16">
        <f t="shared" si="33"/>
        <v>846</v>
      </c>
      <c r="K105" s="16">
        <f t="shared" si="34"/>
        <v>285</v>
      </c>
      <c r="L105" s="16">
        <f t="shared" si="35"/>
        <v>76</v>
      </c>
      <c r="M105" s="17">
        <f t="shared" si="36"/>
        <v>19</v>
      </c>
      <c r="N105" s="36"/>
      <c r="O105" s="107">
        <f t="shared" si="37"/>
        <v>1687</v>
      </c>
      <c r="P105" s="107">
        <f t="shared" si="38"/>
        <v>0</v>
      </c>
      <c r="Q105" s="107">
        <f t="shared" si="39"/>
        <v>1962</v>
      </c>
      <c r="R105" s="107">
        <f t="shared" si="40"/>
        <v>2095</v>
      </c>
      <c r="S105" s="107">
        <f t="shared" si="41"/>
        <v>2152</v>
      </c>
      <c r="T105" s="73"/>
      <c r="U105" s="67">
        <f>IF(B105=C105,0,IF(S105&lt;&gt;"-",(S105)/Přehled!$A$1,0))</f>
        <v>5.1238095238095234</v>
      </c>
    </row>
    <row r="106" spans="1:21" x14ac:dyDescent="0.25">
      <c r="A106" s="156">
        <v>104</v>
      </c>
      <c r="B106" s="15">
        <v>5196</v>
      </c>
      <c r="C106" s="17"/>
      <c r="D106" s="15">
        <v>905</v>
      </c>
      <c r="E106" s="16">
        <f t="shared" si="28"/>
        <v>455</v>
      </c>
      <c r="F106" s="16">
        <f t="shared" si="29"/>
        <v>150</v>
      </c>
      <c r="G106" s="16">
        <f t="shared" si="30"/>
        <v>40</v>
      </c>
      <c r="H106" s="17">
        <f t="shared" si="31"/>
        <v>10</v>
      </c>
      <c r="I106" s="15">
        <f t="shared" si="32"/>
        <v>1720</v>
      </c>
      <c r="J106" s="16">
        <f t="shared" si="33"/>
        <v>865</v>
      </c>
      <c r="K106" s="16">
        <f t="shared" si="34"/>
        <v>285</v>
      </c>
      <c r="L106" s="16">
        <f t="shared" si="35"/>
        <v>76</v>
      </c>
      <c r="M106" s="17">
        <f t="shared" si="36"/>
        <v>19</v>
      </c>
      <c r="N106" s="36"/>
      <c r="O106" s="107">
        <f t="shared" si="37"/>
        <v>1756</v>
      </c>
      <c r="P106" s="107">
        <f t="shared" si="38"/>
        <v>0</v>
      </c>
      <c r="Q106" s="107">
        <f t="shared" si="39"/>
        <v>2041</v>
      </c>
      <c r="R106" s="107">
        <f t="shared" si="40"/>
        <v>2174</v>
      </c>
      <c r="S106" s="107">
        <f t="shared" si="41"/>
        <v>2231</v>
      </c>
      <c r="T106" s="73"/>
      <c r="U106" s="67">
        <f>IF(B106=C106,0,IF(S106&lt;&gt;"-",(S106)/Přehled!$A$1,0))</f>
        <v>5.3119047619047617</v>
      </c>
    </row>
    <row r="107" spans="1:21" x14ac:dyDescent="0.25">
      <c r="A107" s="156">
        <v>105</v>
      </c>
      <c r="B107" s="15">
        <v>5326</v>
      </c>
      <c r="C107" s="17"/>
      <c r="D107" s="15">
        <v>915</v>
      </c>
      <c r="E107" s="16">
        <f t="shared" si="28"/>
        <v>460</v>
      </c>
      <c r="F107" s="16">
        <f t="shared" si="29"/>
        <v>155</v>
      </c>
      <c r="G107" s="16">
        <f t="shared" si="30"/>
        <v>40</v>
      </c>
      <c r="H107" s="17">
        <f t="shared" si="31"/>
        <v>10</v>
      </c>
      <c r="I107" s="15">
        <f t="shared" si="32"/>
        <v>1739</v>
      </c>
      <c r="J107" s="16">
        <f t="shared" si="33"/>
        <v>874</v>
      </c>
      <c r="K107" s="16">
        <f t="shared" si="34"/>
        <v>295</v>
      </c>
      <c r="L107" s="16">
        <f t="shared" si="35"/>
        <v>76</v>
      </c>
      <c r="M107" s="17">
        <f t="shared" si="36"/>
        <v>19</v>
      </c>
      <c r="N107" s="36"/>
      <c r="O107" s="107">
        <f t="shared" si="37"/>
        <v>1848</v>
      </c>
      <c r="P107" s="107">
        <f t="shared" si="38"/>
        <v>0</v>
      </c>
      <c r="Q107" s="107">
        <f t="shared" si="39"/>
        <v>2123</v>
      </c>
      <c r="R107" s="107">
        <f t="shared" si="40"/>
        <v>2266</v>
      </c>
      <c r="S107" s="107">
        <f t="shared" si="41"/>
        <v>2323</v>
      </c>
      <c r="T107" s="73"/>
      <c r="U107" s="67">
        <f>IF(B107=C107,0,IF(S107&lt;&gt;"-",(S107)/Přehled!$A$1,0))</f>
        <v>5.5309523809523808</v>
      </c>
    </row>
    <row r="108" spans="1:21" x14ac:dyDescent="0.25">
      <c r="A108" s="156">
        <v>106</v>
      </c>
      <c r="B108" s="15">
        <v>5459</v>
      </c>
      <c r="C108" s="17"/>
      <c r="D108" s="15">
        <v>925</v>
      </c>
      <c r="E108" s="16">
        <f t="shared" si="28"/>
        <v>465</v>
      </c>
      <c r="F108" s="16">
        <f t="shared" si="29"/>
        <v>155</v>
      </c>
      <c r="G108" s="16">
        <f t="shared" si="30"/>
        <v>40</v>
      </c>
      <c r="H108" s="17">
        <f t="shared" si="31"/>
        <v>10</v>
      </c>
      <c r="I108" s="15">
        <f t="shared" si="32"/>
        <v>1758</v>
      </c>
      <c r="J108" s="16">
        <f t="shared" si="33"/>
        <v>884</v>
      </c>
      <c r="K108" s="16">
        <f t="shared" si="34"/>
        <v>295</v>
      </c>
      <c r="L108" s="16">
        <f t="shared" si="35"/>
        <v>76</v>
      </c>
      <c r="M108" s="17">
        <f t="shared" si="36"/>
        <v>19</v>
      </c>
      <c r="N108" s="36"/>
      <c r="O108" s="107">
        <f t="shared" si="37"/>
        <v>1943</v>
      </c>
      <c r="P108" s="107">
        <f t="shared" si="38"/>
        <v>0</v>
      </c>
      <c r="Q108" s="107">
        <f t="shared" si="39"/>
        <v>2227</v>
      </c>
      <c r="R108" s="107">
        <f t="shared" si="40"/>
        <v>2370</v>
      </c>
      <c r="S108" s="107">
        <f t="shared" si="41"/>
        <v>2427</v>
      </c>
      <c r="T108" s="73"/>
      <c r="U108" s="67">
        <f>IF(B108=C108,0,IF(S108&lt;&gt;"-",(S108)/Přehled!$A$1,0))</f>
        <v>5.7785714285714285</v>
      </c>
    </row>
    <row r="109" spans="1:21" x14ac:dyDescent="0.25">
      <c r="A109" s="156">
        <v>107</v>
      </c>
      <c r="B109" s="15">
        <v>5595</v>
      </c>
      <c r="C109" s="17"/>
      <c r="D109" s="15">
        <v>935</v>
      </c>
      <c r="E109" s="16">
        <f t="shared" si="28"/>
        <v>470</v>
      </c>
      <c r="F109" s="16">
        <f t="shared" si="29"/>
        <v>155</v>
      </c>
      <c r="G109" s="16">
        <f t="shared" si="30"/>
        <v>40</v>
      </c>
      <c r="H109" s="17">
        <f t="shared" si="31"/>
        <v>10</v>
      </c>
      <c r="I109" s="15">
        <f t="shared" si="32"/>
        <v>1777</v>
      </c>
      <c r="J109" s="16">
        <f t="shared" si="33"/>
        <v>893</v>
      </c>
      <c r="K109" s="16">
        <f t="shared" si="34"/>
        <v>295</v>
      </c>
      <c r="L109" s="16">
        <f t="shared" si="35"/>
        <v>76</v>
      </c>
      <c r="M109" s="17">
        <f t="shared" si="36"/>
        <v>19</v>
      </c>
      <c r="N109" s="36"/>
      <c r="O109" s="107">
        <f t="shared" si="37"/>
        <v>2041</v>
      </c>
      <c r="P109" s="107">
        <f t="shared" si="38"/>
        <v>0</v>
      </c>
      <c r="Q109" s="107">
        <f t="shared" si="39"/>
        <v>2335</v>
      </c>
      <c r="R109" s="107">
        <f t="shared" si="40"/>
        <v>2478</v>
      </c>
      <c r="S109" s="107">
        <f t="shared" si="41"/>
        <v>2535</v>
      </c>
      <c r="T109" s="73"/>
      <c r="U109" s="67">
        <f>IF(B109=C109,0,IF(S109&lt;&gt;"-",(S109)/Přehled!$A$1,0))</f>
        <v>6.0357142857142856</v>
      </c>
    </row>
    <row r="110" spans="1:21" x14ac:dyDescent="0.25">
      <c r="A110" s="156">
        <v>108</v>
      </c>
      <c r="B110" s="15">
        <v>5735</v>
      </c>
      <c r="C110" s="17"/>
      <c r="D110" s="15">
        <v>945</v>
      </c>
      <c r="E110" s="16">
        <f t="shared" si="28"/>
        <v>475</v>
      </c>
      <c r="F110" s="16">
        <f t="shared" si="29"/>
        <v>160</v>
      </c>
      <c r="G110" s="16">
        <f t="shared" si="30"/>
        <v>40</v>
      </c>
      <c r="H110" s="17">
        <f t="shared" si="31"/>
        <v>10</v>
      </c>
      <c r="I110" s="15">
        <f t="shared" si="32"/>
        <v>1796</v>
      </c>
      <c r="J110" s="16">
        <f t="shared" si="33"/>
        <v>903</v>
      </c>
      <c r="K110" s="16">
        <f t="shared" si="34"/>
        <v>304</v>
      </c>
      <c r="L110" s="16">
        <f t="shared" si="35"/>
        <v>76</v>
      </c>
      <c r="M110" s="17">
        <f t="shared" si="36"/>
        <v>19</v>
      </c>
      <c r="N110" s="36"/>
      <c r="O110" s="107">
        <f t="shared" si="37"/>
        <v>2143</v>
      </c>
      <c r="P110" s="107">
        <f t="shared" si="38"/>
        <v>0</v>
      </c>
      <c r="Q110" s="107">
        <f t="shared" si="39"/>
        <v>2428</v>
      </c>
      <c r="R110" s="107">
        <f t="shared" si="40"/>
        <v>2580</v>
      </c>
      <c r="S110" s="107">
        <f t="shared" si="41"/>
        <v>2637</v>
      </c>
      <c r="T110" s="73"/>
      <c r="U110" s="67">
        <f>IF(B110=C110,0,IF(S110&lt;&gt;"-",(S110)/Přehled!$A$1,0))</f>
        <v>6.2785714285714285</v>
      </c>
    </row>
    <row r="111" spans="1:21" x14ac:dyDescent="0.25">
      <c r="A111" s="156">
        <v>109</v>
      </c>
      <c r="B111" s="15">
        <v>5879</v>
      </c>
      <c r="C111" s="17"/>
      <c r="D111" s="15">
        <v>955</v>
      </c>
      <c r="E111" s="16">
        <f t="shared" si="28"/>
        <v>480</v>
      </c>
      <c r="F111" s="16">
        <f t="shared" si="29"/>
        <v>160</v>
      </c>
      <c r="G111" s="16">
        <f t="shared" si="30"/>
        <v>40</v>
      </c>
      <c r="H111" s="17">
        <f t="shared" si="31"/>
        <v>10</v>
      </c>
      <c r="I111" s="15">
        <f t="shared" si="32"/>
        <v>1815</v>
      </c>
      <c r="J111" s="16">
        <f t="shared" si="33"/>
        <v>912</v>
      </c>
      <c r="K111" s="16">
        <f t="shared" si="34"/>
        <v>304</v>
      </c>
      <c r="L111" s="16">
        <f t="shared" si="35"/>
        <v>76</v>
      </c>
      <c r="M111" s="17">
        <f t="shared" si="36"/>
        <v>19</v>
      </c>
      <c r="N111" s="36"/>
      <c r="O111" s="107">
        <f t="shared" si="37"/>
        <v>2249</v>
      </c>
      <c r="P111" s="107">
        <f t="shared" si="38"/>
        <v>0</v>
      </c>
      <c r="Q111" s="107">
        <f t="shared" si="39"/>
        <v>2544</v>
      </c>
      <c r="R111" s="107">
        <f t="shared" si="40"/>
        <v>2696</v>
      </c>
      <c r="S111" s="107">
        <f t="shared" si="41"/>
        <v>2753</v>
      </c>
      <c r="T111" s="73"/>
      <c r="U111" s="67">
        <f>IF(B111=C111,0,IF(S111&lt;&gt;"-",(S111)/Přehled!$A$1,0))</f>
        <v>6.5547619047619046</v>
      </c>
    </row>
    <row r="112" spans="1:21" x14ac:dyDescent="0.25">
      <c r="A112" s="156">
        <v>110</v>
      </c>
      <c r="B112" s="15">
        <v>6025</v>
      </c>
      <c r="C112" s="17"/>
      <c r="D112" s="15">
        <v>965</v>
      </c>
      <c r="E112" s="16">
        <f t="shared" si="28"/>
        <v>485</v>
      </c>
      <c r="F112" s="16">
        <f t="shared" si="29"/>
        <v>160</v>
      </c>
      <c r="G112" s="16">
        <f t="shared" si="30"/>
        <v>40</v>
      </c>
      <c r="H112" s="17">
        <f t="shared" si="31"/>
        <v>10</v>
      </c>
      <c r="I112" s="15">
        <f t="shared" si="32"/>
        <v>1834</v>
      </c>
      <c r="J112" s="16">
        <f t="shared" si="33"/>
        <v>922</v>
      </c>
      <c r="K112" s="16">
        <f t="shared" si="34"/>
        <v>304</v>
      </c>
      <c r="L112" s="16">
        <f t="shared" si="35"/>
        <v>76</v>
      </c>
      <c r="M112" s="17">
        <f t="shared" si="36"/>
        <v>19</v>
      </c>
      <c r="N112" s="36"/>
      <c r="O112" s="107">
        <f t="shared" si="37"/>
        <v>2357</v>
      </c>
      <c r="P112" s="107">
        <f t="shared" si="38"/>
        <v>0</v>
      </c>
      <c r="Q112" s="107">
        <f t="shared" si="39"/>
        <v>2661</v>
      </c>
      <c r="R112" s="107">
        <f t="shared" si="40"/>
        <v>2813</v>
      </c>
      <c r="S112" s="107">
        <f t="shared" si="41"/>
        <v>2870</v>
      </c>
      <c r="T112" s="73"/>
      <c r="U112" s="67">
        <f>IF(B112=C112,0,IF(S112&lt;&gt;"-",(S112)/Přehled!$A$1,0))</f>
        <v>6.833333333333333</v>
      </c>
    </row>
    <row r="113" spans="1:21" x14ac:dyDescent="0.25">
      <c r="A113" s="156">
        <v>111</v>
      </c>
      <c r="B113" s="15">
        <v>6176</v>
      </c>
      <c r="C113" s="17"/>
      <c r="D113" s="15">
        <v>975</v>
      </c>
      <c r="E113" s="16">
        <f t="shared" si="28"/>
        <v>490</v>
      </c>
      <c r="F113" s="16">
        <f t="shared" si="29"/>
        <v>165</v>
      </c>
      <c r="G113" s="16">
        <f t="shared" si="30"/>
        <v>40</v>
      </c>
      <c r="H113" s="17">
        <f t="shared" si="31"/>
        <v>10</v>
      </c>
      <c r="I113" s="15">
        <f t="shared" si="32"/>
        <v>1853</v>
      </c>
      <c r="J113" s="16">
        <f t="shared" si="33"/>
        <v>931</v>
      </c>
      <c r="K113" s="16">
        <f t="shared" si="34"/>
        <v>314</v>
      </c>
      <c r="L113" s="16">
        <f t="shared" si="35"/>
        <v>76</v>
      </c>
      <c r="M113" s="17">
        <f t="shared" si="36"/>
        <v>19</v>
      </c>
      <c r="N113" s="36"/>
      <c r="O113" s="107">
        <f t="shared" si="37"/>
        <v>2470</v>
      </c>
      <c r="P113" s="107">
        <f t="shared" si="38"/>
        <v>0</v>
      </c>
      <c r="Q113" s="107">
        <f t="shared" si="39"/>
        <v>2764</v>
      </c>
      <c r="R113" s="107">
        <f t="shared" si="40"/>
        <v>2926</v>
      </c>
      <c r="S113" s="107">
        <f t="shared" si="41"/>
        <v>2983</v>
      </c>
      <c r="T113" s="73"/>
      <c r="U113" s="67">
        <f>IF(B113=C113,0,IF(S113&lt;&gt;"-",(S113)/Přehled!$A$1,0))</f>
        <v>7.102380952380952</v>
      </c>
    </row>
    <row r="114" spans="1:21" x14ac:dyDescent="0.25">
      <c r="A114" s="156">
        <v>112</v>
      </c>
      <c r="B114" s="15">
        <v>6331</v>
      </c>
      <c r="C114" s="17"/>
      <c r="D114" s="15">
        <v>985</v>
      </c>
      <c r="E114" s="16">
        <f t="shared" si="28"/>
        <v>495</v>
      </c>
      <c r="F114" s="16">
        <f t="shared" si="29"/>
        <v>165</v>
      </c>
      <c r="G114" s="16">
        <f t="shared" si="30"/>
        <v>40</v>
      </c>
      <c r="H114" s="17">
        <f t="shared" si="31"/>
        <v>10</v>
      </c>
      <c r="I114" s="15">
        <f t="shared" si="32"/>
        <v>1872</v>
      </c>
      <c r="J114" s="16">
        <f t="shared" si="33"/>
        <v>941</v>
      </c>
      <c r="K114" s="16">
        <f t="shared" si="34"/>
        <v>314</v>
      </c>
      <c r="L114" s="16">
        <f t="shared" si="35"/>
        <v>76</v>
      </c>
      <c r="M114" s="17">
        <f t="shared" si="36"/>
        <v>19</v>
      </c>
      <c r="N114" s="36"/>
      <c r="O114" s="107">
        <f t="shared" si="37"/>
        <v>2587</v>
      </c>
      <c r="P114" s="107">
        <f t="shared" si="38"/>
        <v>0</v>
      </c>
      <c r="Q114" s="107">
        <f t="shared" si="39"/>
        <v>2890</v>
      </c>
      <c r="R114" s="107">
        <f t="shared" si="40"/>
        <v>3052</v>
      </c>
      <c r="S114" s="107">
        <f t="shared" si="41"/>
        <v>3109</v>
      </c>
      <c r="T114" s="73"/>
      <c r="U114" s="67">
        <f>IF(B114=C114,0,IF(S114&lt;&gt;"-",(S114)/Přehled!$A$1,0))</f>
        <v>7.4023809523809527</v>
      </c>
    </row>
    <row r="115" spans="1:21" x14ac:dyDescent="0.25">
      <c r="A115" s="156">
        <v>113</v>
      </c>
      <c r="B115" s="15">
        <v>6489</v>
      </c>
      <c r="C115" s="17"/>
      <c r="D115" s="15">
        <v>995</v>
      </c>
      <c r="E115" s="16">
        <f t="shared" si="28"/>
        <v>500</v>
      </c>
      <c r="F115" s="16">
        <f t="shared" si="29"/>
        <v>165</v>
      </c>
      <c r="G115" s="16">
        <f t="shared" si="30"/>
        <v>40</v>
      </c>
      <c r="H115" s="17">
        <f t="shared" si="31"/>
        <v>10</v>
      </c>
      <c r="I115" s="15">
        <f t="shared" si="32"/>
        <v>1891</v>
      </c>
      <c r="J115" s="16">
        <f t="shared" si="33"/>
        <v>950</v>
      </c>
      <c r="K115" s="16">
        <f t="shared" si="34"/>
        <v>314</v>
      </c>
      <c r="L115" s="16">
        <f t="shared" si="35"/>
        <v>76</v>
      </c>
      <c r="M115" s="17">
        <f t="shared" si="36"/>
        <v>19</v>
      </c>
      <c r="N115" s="36"/>
      <c r="O115" s="107">
        <f t="shared" si="37"/>
        <v>2707</v>
      </c>
      <c r="P115" s="107">
        <f t="shared" si="38"/>
        <v>0</v>
      </c>
      <c r="Q115" s="107">
        <f t="shared" si="39"/>
        <v>3020</v>
      </c>
      <c r="R115" s="107">
        <f t="shared" si="40"/>
        <v>3182</v>
      </c>
      <c r="S115" s="107">
        <f t="shared" si="41"/>
        <v>3239</v>
      </c>
      <c r="T115" s="73"/>
      <c r="U115" s="67">
        <f>IF(B115=C115,0,IF(S115&lt;&gt;"-",(S115)/Přehled!$A$1,0))</f>
        <v>7.711904761904762</v>
      </c>
    </row>
    <row r="116" spans="1:21" x14ac:dyDescent="0.25">
      <c r="A116" s="156">
        <v>114</v>
      </c>
      <c r="B116" s="15">
        <v>6651</v>
      </c>
      <c r="C116" s="17"/>
      <c r="D116" s="15">
        <v>1010</v>
      </c>
      <c r="E116" s="16">
        <f t="shared" si="28"/>
        <v>505</v>
      </c>
      <c r="F116" s="16">
        <f t="shared" si="29"/>
        <v>170</v>
      </c>
      <c r="G116" s="16">
        <f t="shared" si="30"/>
        <v>45</v>
      </c>
      <c r="H116" s="17">
        <f t="shared" si="31"/>
        <v>10</v>
      </c>
      <c r="I116" s="15">
        <f t="shared" si="32"/>
        <v>1919</v>
      </c>
      <c r="J116" s="16">
        <f t="shared" si="33"/>
        <v>960</v>
      </c>
      <c r="K116" s="16">
        <f t="shared" si="34"/>
        <v>323</v>
      </c>
      <c r="L116" s="16">
        <f t="shared" si="35"/>
        <v>86</v>
      </c>
      <c r="M116" s="17">
        <f t="shared" si="36"/>
        <v>19</v>
      </c>
      <c r="N116" s="36"/>
      <c r="O116" s="107">
        <f t="shared" si="37"/>
        <v>2813</v>
      </c>
      <c r="P116" s="107">
        <f t="shared" si="38"/>
        <v>0</v>
      </c>
      <c r="Q116" s="107">
        <f t="shared" si="39"/>
        <v>3126</v>
      </c>
      <c r="R116" s="107">
        <f t="shared" si="40"/>
        <v>3277</v>
      </c>
      <c r="S116" s="107">
        <f t="shared" si="41"/>
        <v>3344</v>
      </c>
      <c r="T116" s="73"/>
      <c r="U116" s="67">
        <f>IF(B116=C116,0,IF(S116&lt;&gt;"-",(S116)/Přehled!$A$1,0))</f>
        <v>7.961904761904762</v>
      </c>
    </row>
    <row r="117" spans="1:21" x14ac:dyDescent="0.25">
      <c r="A117" s="156">
        <v>115</v>
      </c>
      <c r="B117" s="15">
        <v>6817</v>
      </c>
      <c r="C117" s="17"/>
      <c r="D117" s="15">
        <v>1020</v>
      </c>
      <c r="E117" s="16">
        <f t="shared" si="28"/>
        <v>510</v>
      </c>
      <c r="F117" s="16">
        <f t="shared" si="29"/>
        <v>170</v>
      </c>
      <c r="G117" s="16">
        <f t="shared" si="30"/>
        <v>45</v>
      </c>
      <c r="H117" s="17">
        <f t="shared" si="31"/>
        <v>10</v>
      </c>
      <c r="I117" s="15">
        <f t="shared" si="32"/>
        <v>1938</v>
      </c>
      <c r="J117" s="16">
        <f t="shared" si="33"/>
        <v>969</v>
      </c>
      <c r="K117" s="16">
        <f t="shared" si="34"/>
        <v>323</v>
      </c>
      <c r="L117" s="16">
        <f t="shared" si="35"/>
        <v>86</v>
      </c>
      <c r="M117" s="17">
        <f t="shared" si="36"/>
        <v>19</v>
      </c>
      <c r="N117" s="36"/>
      <c r="O117" s="107">
        <f t="shared" si="37"/>
        <v>2941</v>
      </c>
      <c r="P117" s="107">
        <f t="shared" si="38"/>
        <v>0</v>
      </c>
      <c r="Q117" s="107">
        <f t="shared" si="39"/>
        <v>3264</v>
      </c>
      <c r="R117" s="107">
        <f t="shared" si="40"/>
        <v>3415</v>
      </c>
      <c r="S117" s="107">
        <f t="shared" si="41"/>
        <v>3482</v>
      </c>
      <c r="T117" s="73"/>
      <c r="U117" s="67">
        <f>IF(B117=C117,0,IF(S117&lt;&gt;"-",(S117)/Přehled!$A$1,0))</f>
        <v>8.2904761904761912</v>
      </c>
    </row>
    <row r="118" spans="1:21" x14ac:dyDescent="0.25">
      <c r="A118" s="156">
        <v>116</v>
      </c>
      <c r="B118" s="15">
        <v>6988</v>
      </c>
      <c r="C118" s="17"/>
      <c r="D118" s="15">
        <v>1030</v>
      </c>
      <c r="E118" s="16">
        <f t="shared" si="28"/>
        <v>515</v>
      </c>
      <c r="F118" s="16">
        <f t="shared" si="29"/>
        <v>170</v>
      </c>
      <c r="G118" s="16">
        <f t="shared" si="30"/>
        <v>45</v>
      </c>
      <c r="H118" s="17">
        <f t="shared" si="31"/>
        <v>10</v>
      </c>
      <c r="I118" s="15">
        <f t="shared" si="32"/>
        <v>1957</v>
      </c>
      <c r="J118" s="16">
        <f t="shared" si="33"/>
        <v>979</v>
      </c>
      <c r="K118" s="16">
        <f t="shared" si="34"/>
        <v>323</v>
      </c>
      <c r="L118" s="16">
        <f t="shared" si="35"/>
        <v>86</v>
      </c>
      <c r="M118" s="17">
        <f t="shared" si="36"/>
        <v>19</v>
      </c>
      <c r="N118" s="36"/>
      <c r="O118" s="107">
        <f t="shared" si="37"/>
        <v>3074</v>
      </c>
      <c r="P118" s="107">
        <f t="shared" si="38"/>
        <v>0</v>
      </c>
      <c r="Q118" s="107">
        <f t="shared" si="39"/>
        <v>3406</v>
      </c>
      <c r="R118" s="107">
        <f t="shared" si="40"/>
        <v>3557</v>
      </c>
      <c r="S118" s="107">
        <f t="shared" si="41"/>
        <v>3624</v>
      </c>
      <c r="T118" s="73"/>
      <c r="U118" s="67">
        <f>IF(B118=C118,0,IF(S118&lt;&gt;"-",(S118)/Přehled!$A$1,0))</f>
        <v>8.6285714285714281</v>
      </c>
    </row>
    <row r="119" spans="1:21" x14ac:dyDescent="0.25">
      <c r="A119" s="156">
        <v>117</v>
      </c>
      <c r="B119" s="15">
        <v>7162</v>
      </c>
      <c r="C119" s="17"/>
      <c r="D119" s="15">
        <v>1040</v>
      </c>
      <c r="E119" s="16">
        <f t="shared" si="28"/>
        <v>520</v>
      </c>
      <c r="F119" s="16">
        <f t="shared" si="29"/>
        <v>175</v>
      </c>
      <c r="G119" s="16">
        <f t="shared" si="30"/>
        <v>45</v>
      </c>
      <c r="H119" s="17">
        <f t="shared" si="31"/>
        <v>10</v>
      </c>
      <c r="I119" s="15">
        <f t="shared" si="32"/>
        <v>1976</v>
      </c>
      <c r="J119" s="16">
        <f t="shared" si="33"/>
        <v>988</v>
      </c>
      <c r="K119" s="16">
        <f t="shared" si="34"/>
        <v>333</v>
      </c>
      <c r="L119" s="16">
        <f t="shared" si="35"/>
        <v>86</v>
      </c>
      <c r="M119" s="17">
        <f t="shared" si="36"/>
        <v>19</v>
      </c>
      <c r="N119" s="36"/>
      <c r="O119" s="107">
        <f t="shared" si="37"/>
        <v>3210</v>
      </c>
      <c r="P119" s="107">
        <f t="shared" si="38"/>
        <v>0</v>
      </c>
      <c r="Q119" s="107">
        <f t="shared" si="39"/>
        <v>3532</v>
      </c>
      <c r="R119" s="107">
        <f t="shared" si="40"/>
        <v>3693</v>
      </c>
      <c r="S119" s="107">
        <f t="shared" si="41"/>
        <v>3760</v>
      </c>
      <c r="T119" s="73"/>
      <c r="U119" s="67">
        <f>IF(B119=C119,0,IF(S119&lt;&gt;"-",(S119)/Přehled!$A$1,0))</f>
        <v>8.9523809523809526</v>
      </c>
    </row>
    <row r="120" spans="1:21" x14ac:dyDescent="0.25">
      <c r="A120" s="156">
        <v>118</v>
      </c>
      <c r="B120" s="15">
        <v>7341</v>
      </c>
      <c r="C120" s="17"/>
      <c r="D120" s="15">
        <v>1050</v>
      </c>
      <c r="E120" s="16">
        <f t="shared" si="28"/>
        <v>525</v>
      </c>
      <c r="F120" s="16">
        <f t="shared" si="29"/>
        <v>175</v>
      </c>
      <c r="G120" s="16">
        <f t="shared" si="30"/>
        <v>45</v>
      </c>
      <c r="H120" s="17">
        <f t="shared" si="31"/>
        <v>10</v>
      </c>
      <c r="I120" s="15">
        <f t="shared" si="32"/>
        <v>1995</v>
      </c>
      <c r="J120" s="16">
        <f t="shared" si="33"/>
        <v>998</v>
      </c>
      <c r="K120" s="16">
        <f t="shared" si="34"/>
        <v>333</v>
      </c>
      <c r="L120" s="16">
        <f t="shared" si="35"/>
        <v>86</v>
      </c>
      <c r="M120" s="17">
        <f t="shared" si="36"/>
        <v>19</v>
      </c>
      <c r="N120" s="36"/>
      <c r="O120" s="107">
        <f t="shared" si="37"/>
        <v>3351</v>
      </c>
      <c r="P120" s="107">
        <f t="shared" si="38"/>
        <v>0</v>
      </c>
      <c r="Q120" s="107">
        <f t="shared" si="39"/>
        <v>3682</v>
      </c>
      <c r="R120" s="107">
        <f t="shared" si="40"/>
        <v>3843</v>
      </c>
      <c r="S120" s="107">
        <f t="shared" si="41"/>
        <v>3910</v>
      </c>
      <c r="T120" s="73"/>
      <c r="U120" s="67">
        <f>IF(B120=C120,0,IF(S120&lt;&gt;"-",(S120)/Přehled!$A$1,0))</f>
        <v>9.3095238095238102</v>
      </c>
    </row>
    <row r="121" spans="1:21" x14ac:dyDescent="0.25">
      <c r="A121" s="156">
        <v>119</v>
      </c>
      <c r="B121" s="15">
        <v>7525</v>
      </c>
      <c r="C121" s="17"/>
      <c r="D121" s="15">
        <v>1060</v>
      </c>
      <c r="E121" s="16">
        <f t="shared" si="28"/>
        <v>530</v>
      </c>
      <c r="F121" s="16">
        <f t="shared" si="29"/>
        <v>175</v>
      </c>
      <c r="G121" s="16">
        <f t="shared" si="30"/>
        <v>45</v>
      </c>
      <c r="H121" s="17">
        <f t="shared" si="31"/>
        <v>10</v>
      </c>
      <c r="I121" s="15">
        <f t="shared" si="32"/>
        <v>2014</v>
      </c>
      <c r="J121" s="16">
        <f t="shared" si="33"/>
        <v>1007</v>
      </c>
      <c r="K121" s="16">
        <f t="shared" si="34"/>
        <v>333</v>
      </c>
      <c r="L121" s="16">
        <f t="shared" si="35"/>
        <v>86</v>
      </c>
      <c r="M121" s="17">
        <f t="shared" si="36"/>
        <v>19</v>
      </c>
      <c r="N121" s="36"/>
      <c r="O121" s="107">
        <f t="shared" si="37"/>
        <v>3497</v>
      </c>
      <c r="P121" s="107">
        <f t="shared" si="38"/>
        <v>0</v>
      </c>
      <c r="Q121" s="107">
        <f t="shared" si="39"/>
        <v>3838</v>
      </c>
      <c r="R121" s="107">
        <f t="shared" si="40"/>
        <v>3999</v>
      </c>
      <c r="S121" s="107">
        <f t="shared" si="41"/>
        <v>4066</v>
      </c>
      <c r="T121" s="73"/>
      <c r="U121" s="67">
        <f>IF(B121=C121,0,IF(S121&lt;&gt;"-",(S121)/Přehled!$A$1,0))</f>
        <v>9.6809523809523803</v>
      </c>
    </row>
    <row r="122" spans="1:21" x14ac:dyDescent="0.25">
      <c r="A122" s="156">
        <v>120</v>
      </c>
      <c r="B122" s="15">
        <v>7713</v>
      </c>
      <c r="C122" s="17"/>
      <c r="D122" s="15">
        <v>1070</v>
      </c>
      <c r="E122" s="16">
        <f t="shared" si="28"/>
        <v>535</v>
      </c>
      <c r="F122" s="16">
        <f t="shared" si="29"/>
        <v>180</v>
      </c>
      <c r="G122" s="16">
        <f t="shared" si="30"/>
        <v>45</v>
      </c>
      <c r="H122" s="17">
        <f t="shared" si="31"/>
        <v>10</v>
      </c>
      <c r="I122" s="15">
        <f t="shared" si="32"/>
        <v>2033</v>
      </c>
      <c r="J122" s="16">
        <f t="shared" si="33"/>
        <v>1017</v>
      </c>
      <c r="K122" s="16">
        <f t="shared" si="34"/>
        <v>342</v>
      </c>
      <c r="L122" s="16">
        <f t="shared" si="35"/>
        <v>86</v>
      </c>
      <c r="M122" s="17">
        <f t="shared" si="36"/>
        <v>19</v>
      </c>
      <c r="N122" s="36"/>
      <c r="O122" s="107">
        <f t="shared" si="37"/>
        <v>3647</v>
      </c>
      <c r="P122" s="107">
        <f t="shared" si="38"/>
        <v>0</v>
      </c>
      <c r="Q122" s="107">
        <f t="shared" si="39"/>
        <v>3979</v>
      </c>
      <c r="R122" s="107">
        <f t="shared" si="40"/>
        <v>4149</v>
      </c>
      <c r="S122" s="107">
        <f t="shared" si="41"/>
        <v>4216</v>
      </c>
      <c r="T122" s="73"/>
      <c r="U122" s="67">
        <f>IF(B122=C122,0,IF(S122&lt;&gt;"-",(S122)/Přehled!$A$1,0))</f>
        <v>10.038095238095238</v>
      </c>
    </row>
    <row r="123" spans="1:21" x14ac:dyDescent="0.25">
      <c r="A123" s="156">
        <v>121</v>
      </c>
      <c r="B123" s="15">
        <v>7906</v>
      </c>
      <c r="C123" s="17"/>
      <c r="D123" s="15">
        <v>1085</v>
      </c>
      <c r="E123" s="16">
        <f t="shared" si="28"/>
        <v>545</v>
      </c>
      <c r="F123" s="16">
        <f t="shared" si="29"/>
        <v>180</v>
      </c>
      <c r="G123" s="16">
        <f t="shared" si="30"/>
        <v>45</v>
      </c>
      <c r="H123" s="17">
        <f t="shared" si="31"/>
        <v>10</v>
      </c>
      <c r="I123" s="15">
        <f t="shared" si="32"/>
        <v>2062</v>
      </c>
      <c r="J123" s="16">
        <f t="shared" si="33"/>
        <v>1036</v>
      </c>
      <c r="K123" s="16">
        <f t="shared" si="34"/>
        <v>342</v>
      </c>
      <c r="L123" s="16">
        <f t="shared" si="35"/>
        <v>86</v>
      </c>
      <c r="M123" s="17">
        <f t="shared" si="36"/>
        <v>19</v>
      </c>
      <c r="N123" s="36"/>
      <c r="O123" s="107">
        <f t="shared" si="37"/>
        <v>3782</v>
      </c>
      <c r="P123" s="107">
        <f t="shared" si="38"/>
        <v>0</v>
      </c>
      <c r="Q123" s="107">
        <f t="shared" si="39"/>
        <v>4124</v>
      </c>
      <c r="R123" s="107">
        <f t="shared" si="40"/>
        <v>4294</v>
      </c>
      <c r="S123" s="107">
        <f t="shared" si="41"/>
        <v>4361</v>
      </c>
      <c r="T123" s="73"/>
      <c r="U123" s="67">
        <f>IF(B123=C123,0,IF(S123&lt;&gt;"-",(S123)/Přehled!$A$1,0))</f>
        <v>10.383333333333333</v>
      </c>
    </row>
    <row r="124" spans="1:21" x14ac:dyDescent="0.25">
      <c r="A124" s="156">
        <v>122</v>
      </c>
      <c r="B124" s="15">
        <v>8103</v>
      </c>
      <c r="C124" s="17"/>
      <c r="D124" s="15">
        <v>1095</v>
      </c>
      <c r="E124" s="16">
        <f t="shared" si="28"/>
        <v>550</v>
      </c>
      <c r="F124" s="16">
        <f t="shared" si="29"/>
        <v>185</v>
      </c>
      <c r="G124" s="16">
        <f t="shared" si="30"/>
        <v>45</v>
      </c>
      <c r="H124" s="17">
        <f t="shared" si="31"/>
        <v>10</v>
      </c>
      <c r="I124" s="15">
        <f t="shared" si="32"/>
        <v>2081</v>
      </c>
      <c r="J124" s="16">
        <f t="shared" si="33"/>
        <v>1045</v>
      </c>
      <c r="K124" s="16">
        <f t="shared" si="34"/>
        <v>352</v>
      </c>
      <c r="L124" s="16">
        <f t="shared" si="35"/>
        <v>86</v>
      </c>
      <c r="M124" s="17">
        <f t="shared" si="36"/>
        <v>19</v>
      </c>
      <c r="N124" s="36"/>
      <c r="O124" s="107">
        <f t="shared" si="37"/>
        <v>3941</v>
      </c>
      <c r="P124" s="107">
        <f t="shared" si="38"/>
        <v>0</v>
      </c>
      <c r="Q124" s="107">
        <f t="shared" si="39"/>
        <v>4273</v>
      </c>
      <c r="R124" s="107">
        <f t="shared" si="40"/>
        <v>4453</v>
      </c>
      <c r="S124" s="107">
        <f t="shared" si="41"/>
        <v>4520</v>
      </c>
      <c r="T124" s="73"/>
      <c r="U124" s="67">
        <f>IF(B124=C124,0,IF(S124&lt;&gt;"-",(S124)/Přehled!$A$1,0))</f>
        <v>10.761904761904763</v>
      </c>
    </row>
    <row r="125" spans="1:21" x14ac:dyDescent="0.25">
      <c r="A125" s="156">
        <v>123</v>
      </c>
      <c r="B125" s="15">
        <v>8306</v>
      </c>
      <c r="C125" s="17"/>
      <c r="D125" s="15">
        <v>1105</v>
      </c>
      <c r="E125" s="16">
        <f t="shared" si="28"/>
        <v>555</v>
      </c>
      <c r="F125" s="16">
        <f t="shared" si="29"/>
        <v>185</v>
      </c>
      <c r="G125" s="16">
        <f t="shared" si="30"/>
        <v>45</v>
      </c>
      <c r="H125" s="17">
        <f t="shared" si="31"/>
        <v>10</v>
      </c>
      <c r="I125" s="15">
        <f t="shared" si="32"/>
        <v>2100</v>
      </c>
      <c r="J125" s="16">
        <f t="shared" si="33"/>
        <v>1055</v>
      </c>
      <c r="K125" s="16">
        <f t="shared" si="34"/>
        <v>352</v>
      </c>
      <c r="L125" s="16">
        <f t="shared" si="35"/>
        <v>86</v>
      </c>
      <c r="M125" s="17">
        <f t="shared" si="36"/>
        <v>19</v>
      </c>
      <c r="N125" s="36"/>
      <c r="O125" s="107">
        <f t="shared" si="37"/>
        <v>4106</v>
      </c>
      <c r="P125" s="107">
        <f t="shared" si="38"/>
        <v>0</v>
      </c>
      <c r="Q125" s="107">
        <f t="shared" si="39"/>
        <v>4447</v>
      </c>
      <c r="R125" s="107">
        <f t="shared" si="40"/>
        <v>4627</v>
      </c>
      <c r="S125" s="107">
        <f t="shared" si="41"/>
        <v>4694</v>
      </c>
      <c r="T125" s="73"/>
      <c r="U125" s="67">
        <f>IF(B125=C125,0,IF(S125&lt;&gt;"-",(S125)/Přehled!$A$1,0))</f>
        <v>11.176190476190476</v>
      </c>
    </row>
    <row r="126" spans="1:21" x14ac:dyDescent="0.25">
      <c r="A126" s="156">
        <v>124</v>
      </c>
      <c r="B126" s="15">
        <v>8514</v>
      </c>
      <c r="C126" s="17"/>
      <c r="D126" s="15">
        <v>1115</v>
      </c>
      <c r="E126" s="16">
        <f t="shared" si="28"/>
        <v>560</v>
      </c>
      <c r="F126" s="16">
        <f t="shared" si="29"/>
        <v>185</v>
      </c>
      <c r="G126" s="16">
        <f t="shared" si="30"/>
        <v>45</v>
      </c>
      <c r="H126" s="17">
        <f t="shared" si="31"/>
        <v>10</v>
      </c>
      <c r="I126" s="15">
        <f t="shared" si="32"/>
        <v>2119</v>
      </c>
      <c r="J126" s="16">
        <f t="shared" si="33"/>
        <v>1064</v>
      </c>
      <c r="K126" s="16">
        <f t="shared" si="34"/>
        <v>352</v>
      </c>
      <c r="L126" s="16">
        <f t="shared" si="35"/>
        <v>86</v>
      </c>
      <c r="M126" s="17">
        <f t="shared" si="36"/>
        <v>19</v>
      </c>
      <c r="N126" s="36"/>
      <c r="O126" s="107">
        <f t="shared" si="37"/>
        <v>4276</v>
      </c>
      <c r="P126" s="107">
        <f t="shared" si="38"/>
        <v>0</v>
      </c>
      <c r="Q126" s="107">
        <f t="shared" si="39"/>
        <v>4627</v>
      </c>
      <c r="R126" s="107">
        <f t="shared" si="40"/>
        <v>4807</v>
      </c>
      <c r="S126" s="107">
        <f t="shared" si="41"/>
        <v>4874</v>
      </c>
      <c r="T126" s="73"/>
      <c r="U126" s="67">
        <f>IF(B126=C126,0,IF(S126&lt;&gt;"-",(S126)/Přehled!$A$1,0))</f>
        <v>11.604761904761904</v>
      </c>
    </row>
    <row r="127" spans="1:21" x14ac:dyDescent="0.25">
      <c r="A127" s="156">
        <v>125</v>
      </c>
      <c r="B127" s="15">
        <v>8726</v>
      </c>
      <c r="C127" s="17"/>
      <c r="D127" s="15">
        <v>1125</v>
      </c>
      <c r="E127" s="16">
        <f t="shared" si="28"/>
        <v>565</v>
      </c>
      <c r="F127" s="16">
        <f t="shared" si="29"/>
        <v>190</v>
      </c>
      <c r="G127" s="16">
        <f t="shared" si="30"/>
        <v>50</v>
      </c>
      <c r="H127" s="17">
        <f t="shared" si="31"/>
        <v>10</v>
      </c>
      <c r="I127" s="15">
        <f t="shared" si="32"/>
        <v>2138</v>
      </c>
      <c r="J127" s="16">
        <f t="shared" si="33"/>
        <v>1074</v>
      </c>
      <c r="K127" s="16">
        <f t="shared" si="34"/>
        <v>361</v>
      </c>
      <c r="L127" s="16">
        <f t="shared" si="35"/>
        <v>95</v>
      </c>
      <c r="M127" s="17">
        <f t="shared" si="36"/>
        <v>19</v>
      </c>
      <c r="N127" s="36"/>
      <c r="O127" s="107">
        <f t="shared" si="37"/>
        <v>4450</v>
      </c>
      <c r="P127" s="107">
        <f t="shared" si="38"/>
        <v>0</v>
      </c>
      <c r="Q127" s="107">
        <f t="shared" si="39"/>
        <v>4792</v>
      </c>
      <c r="R127" s="107">
        <f t="shared" si="40"/>
        <v>4963</v>
      </c>
      <c r="S127" s="107">
        <f t="shared" si="41"/>
        <v>5039</v>
      </c>
      <c r="T127" s="73"/>
      <c r="U127" s="67">
        <f>IF(B127=C127,0,IF(S127&lt;&gt;"-",(S127)/Přehled!$A$1,0))</f>
        <v>11.997619047619047</v>
      </c>
    </row>
    <row r="128" spans="1:21" x14ac:dyDescent="0.25">
      <c r="A128" s="156">
        <v>126</v>
      </c>
      <c r="B128" s="15">
        <v>8945</v>
      </c>
      <c r="C128" s="17"/>
      <c r="D128" s="15">
        <v>1135</v>
      </c>
      <c r="E128" s="16">
        <f t="shared" si="28"/>
        <v>570</v>
      </c>
      <c r="F128" s="16">
        <f t="shared" si="29"/>
        <v>190</v>
      </c>
      <c r="G128" s="16">
        <f t="shared" si="30"/>
        <v>50</v>
      </c>
      <c r="H128" s="17">
        <f t="shared" si="31"/>
        <v>10</v>
      </c>
      <c r="I128" s="15">
        <f t="shared" si="32"/>
        <v>2157</v>
      </c>
      <c r="J128" s="16">
        <f t="shared" si="33"/>
        <v>1083</v>
      </c>
      <c r="K128" s="16">
        <f t="shared" si="34"/>
        <v>361</v>
      </c>
      <c r="L128" s="16">
        <f t="shared" si="35"/>
        <v>95</v>
      </c>
      <c r="M128" s="17">
        <f t="shared" si="36"/>
        <v>19</v>
      </c>
      <c r="N128" s="36"/>
      <c r="O128" s="107">
        <f t="shared" si="37"/>
        <v>4631</v>
      </c>
      <c r="P128" s="107">
        <f t="shared" si="38"/>
        <v>0</v>
      </c>
      <c r="Q128" s="107">
        <f t="shared" si="39"/>
        <v>4983</v>
      </c>
      <c r="R128" s="107">
        <f t="shared" si="40"/>
        <v>5154</v>
      </c>
      <c r="S128" s="107">
        <f t="shared" si="41"/>
        <v>5230</v>
      </c>
      <c r="T128" s="73"/>
      <c r="U128" s="67">
        <f>IF(B128=C128,0,IF(S128&lt;&gt;"-",(S128)/Přehled!$A$1,0))</f>
        <v>12.452380952380953</v>
      </c>
    </row>
    <row r="129" spans="1:21" x14ac:dyDescent="0.25">
      <c r="A129" s="156">
        <v>127</v>
      </c>
      <c r="B129" s="15">
        <v>9168</v>
      </c>
      <c r="C129" s="17"/>
      <c r="D129" s="15">
        <v>1150</v>
      </c>
      <c r="E129" s="16">
        <f t="shared" si="28"/>
        <v>575</v>
      </c>
      <c r="F129" s="16">
        <f t="shared" si="29"/>
        <v>190</v>
      </c>
      <c r="G129" s="16">
        <f t="shared" si="30"/>
        <v>50</v>
      </c>
      <c r="H129" s="17">
        <f t="shared" si="31"/>
        <v>10</v>
      </c>
      <c r="I129" s="15">
        <f t="shared" si="32"/>
        <v>2185</v>
      </c>
      <c r="J129" s="16">
        <f t="shared" si="33"/>
        <v>1093</v>
      </c>
      <c r="K129" s="16">
        <f t="shared" si="34"/>
        <v>361</v>
      </c>
      <c r="L129" s="16">
        <f t="shared" si="35"/>
        <v>95</v>
      </c>
      <c r="M129" s="17">
        <f t="shared" si="36"/>
        <v>19</v>
      </c>
      <c r="N129" s="36"/>
      <c r="O129" s="107">
        <f t="shared" si="37"/>
        <v>4798</v>
      </c>
      <c r="P129" s="107">
        <f t="shared" si="38"/>
        <v>0</v>
      </c>
      <c r="Q129" s="107">
        <f t="shared" si="39"/>
        <v>5168</v>
      </c>
      <c r="R129" s="107">
        <f t="shared" si="40"/>
        <v>5339</v>
      </c>
      <c r="S129" s="107">
        <f t="shared" si="41"/>
        <v>5415</v>
      </c>
      <c r="T129" s="73"/>
      <c r="U129" s="67">
        <f>IF(B129=C129,0,IF(S129&lt;&gt;"-",(S129)/Přehled!$A$1,0))</f>
        <v>12.892857142857142</v>
      </c>
    </row>
    <row r="130" spans="1:21" x14ac:dyDescent="0.25">
      <c r="A130" s="156">
        <v>128</v>
      </c>
      <c r="B130" s="15">
        <v>9397</v>
      </c>
      <c r="C130" s="17"/>
      <c r="D130" s="15">
        <v>1160</v>
      </c>
      <c r="E130" s="16">
        <f t="shared" si="28"/>
        <v>580</v>
      </c>
      <c r="F130" s="16">
        <f t="shared" si="29"/>
        <v>195</v>
      </c>
      <c r="G130" s="16">
        <f t="shared" si="30"/>
        <v>50</v>
      </c>
      <c r="H130" s="17">
        <f t="shared" si="31"/>
        <v>10</v>
      </c>
      <c r="I130" s="15">
        <f t="shared" si="32"/>
        <v>2204</v>
      </c>
      <c r="J130" s="16">
        <f t="shared" si="33"/>
        <v>1102</v>
      </c>
      <c r="K130" s="16">
        <f t="shared" si="34"/>
        <v>371</v>
      </c>
      <c r="L130" s="16">
        <f t="shared" si="35"/>
        <v>95</v>
      </c>
      <c r="M130" s="17">
        <f t="shared" si="36"/>
        <v>19</v>
      </c>
      <c r="N130" s="36"/>
      <c r="O130" s="107">
        <f t="shared" si="37"/>
        <v>4989</v>
      </c>
      <c r="P130" s="107">
        <f t="shared" si="38"/>
        <v>0</v>
      </c>
      <c r="Q130" s="107">
        <f t="shared" si="39"/>
        <v>5349</v>
      </c>
      <c r="R130" s="107">
        <f t="shared" si="40"/>
        <v>5530</v>
      </c>
      <c r="S130" s="107">
        <f t="shared" si="41"/>
        <v>5606</v>
      </c>
      <c r="T130" s="73"/>
      <c r="U130" s="67">
        <f>IF(B130=C130,0,IF(S130&lt;&gt;"-",(S130)/Přehled!$A$1,0))</f>
        <v>13.347619047619048</v>
      </c>
    </row>
    <row r="131" spans="1:21" x14ac:dyDescent="0.25">
      <c r="A131" s="156">
        <v>129</v>
      </c>
      <c r="B131" s="15">
        <v>9632</v>
      </c>
      <c r="C131" s="17"/>
      <c r="D131" s="15">
        <v>1170</v>
      </c>
      <c r="E131" s="16">
        <f t="shared" si="28"/>
        <v>585</v>
      </c>
      <c r="F131" s="16">
        <f t="shared" si="29"/>
        <v>195</v>
      </c>
      <c r="G131" s="16">
        <f t="shared" si="30"/>
        <v>50</v>
      </c>
      <c r="H131" s="17">
        <f t="shared" si="31"/>
        <v>10</v>
      </c>
      <c r="I131" s="15">
        <f t="shared" si="32"/>
        <v>2223</v>
      </c>
      <c r="J131" s="16">
        <f t="shared" si="33"/>
        <v>1112</v>
      </c>
      <c r="K131" s="16">
        <f t="shared" si="34"/>
        <v>371</v>
      </c>
      <c r="L131" s="16">
        <f t="shared" si="35"/>
        <v>95</v>
      </c>
      <c r="M131" s="17">
        <f t="shared" si="36"/>
        <v>19</v>
      </c>
      <c r="N131" s="36"/>
      <c r="O131" s="107">
        <f t="shared" si="37"/>
        <v>5186</v>
      </c>
      <c r="P131" s="107">
        <f t="shared" si="38"/>
        <v>0</v>
      </c>
      <c r="Q131" s="107">
        <f t="shared" si="39"/>
        <v>5555</v>
      </c>
      <c r="R131" s="107">
        <f t="shared" si="40"/>
        <v>5736</v>
      </c>
      <c r="S131" s="107">
        <f t="shared" si="41"/>
        <v>5812</v>
      </c>
      <c r="T131" s="73"/>
      <c r="U131" s="67">
        <f>IF(B131=C131,0,IF(S131&lt;&gt;"-",(S131)/Přehled!$A$1,0))</f>
        <v>13.838095238095239</v>
      </c>
    </row>
    <row r="132" spans="1:21" x14ac:dyDescent="0.25">
      <c r="A132" s="156">
        <v>130</v>
      </c>
      <c r="B132" s="15">
        <v>9873</v>
      </c>
      <c r="C132" s="17"/>
      <c r="D132" s="15">
        <v>1180</v>
      </c>
      <c r="E132" s="16">
        <f t="shared" ref="E132:E195" si="42">ROUND((D132/2)/5,0)*5</f>
        <v>590</v>
      </c>
      <c r="F132" s="16">
        <f t="shared" ref="F132:F195" si="43">ROUND((E132/3)/5,0)*5</f>
        <v>195</v>
      </c>
      <c r="G132" s="16">
        <f t="shared" ref="G132:G195" si="44">ROUND((F132/4)/5,0)*5</f>
        <v>50</v>
      </c>
      <c r="H132" s="17">
        <f t="shared" ref="H132:H195" si="45">ROUND((G132/5)/5,0)*5</f>
        <v>10</v>
      </c>
      <c r="I132" s="15">
        <f t="shared" ref="I132:I195" si="46">ROUNDUP(D132*1.9,0)</f>
        <v>2242</v>
      </c>
      <c r="J132" s="16">
        <f t="shared" ref="J132:J195" si="47">ROUNDUP(E132*1.9,0)</f>
        <v>1121</v>
      </c>
      <c r="K132" s="16">
        <f t="shared" ref="K132:K195" si="48">ROUNDUP(F132*1.9,0)</f>
        <v>371</v>
      </c>
      <c r="L132" s="16">
        <f t="shared" ref="L132:L195" si="49">ROUNDUP(G132*1.9,0)</f>
        <v>95</v>
      </c>
      <c r="M132" s="17">
        <f t="shared" ref="M132:M195" si="50">ROUNDUP(H132*1.9,0)</f>
        <v>19</v>
      </c>
      <c r="N132" s="36"/>
      <c r="O132" s="107">
        <f t="shared" ref="O132:O195" si="51">IF((B132-I132)-I132&lt;=0,0,(B132-I132)-I132)</f>
        <v>5389</v>
      </c>
      <c r="P132" s="107">
        <f t="shared" ref="P132:P195" si="52">IF((B132-I132-J132)-J132&lt;=O132,0,IF((B132-I132-J132)-J132&lt;=0,0,(B132-I132-J132)-J132))</f>
        <v>0</v>
      </c>
      <c r="Q132" s="107">
        <f t="shared" ref="Q132:Q195" si="53">IF((B132-I132-J132-K132)-K132&lt;=0,0,(B132-I132-J132-K132)-K132)</f>
        <v>5768</v>
      </c>
      <c r="R132" s="107">
        <f t="shared" ref="R132:R195" si="54">IF((B132-I132-J132-K132-L132)-L132&lt;=0,0,(B132-I132-J132-K132-L132)-L132)</f>
        <v>5949</v>
      </c>
      <c r="S132" s="107">
        <f t="shared" ref="S132:S195" si="55">IF(H132=0,IF((B132-I132-J132-K132-L132-M132)-M132&lt;=0,0,(B132-I132-J132-K132-L132-M132)-M132),IF((B132-I132-J132-K132-L132-M132)-M132&lt;=0,"-",(B132-I132-J132-K132-L132-M132)-M132+M132))</f>
        <v>6025</v>
      </c>
      <c r="T132" s="73"/>
      <c r="U132" s="67">
        <f>IF(B132=C132,0,IF(S132&lt;&gt;"-",(S132)/Přehled!$A$1,0))</f>
        <v>14.345238095238095</v>
      </c>
    </row>
    <row r="133" spans="1:21" x14ac:dyDescent="0.25">
      <c r="A133" s="156">
        <v>131</v>
      </c>
      <c r="B133" s="15">
        <v>10120</v>
      </c>
      <c r="C133" s="17"/>
      <c r="D133" s="15">
        <v>1190</v>
      </c>
      <c r="E133" s="16">
        <f t="shared" si="42"/>
        <v>595</v>
      </c>
      <c r="F133" s="16">
        <f t="shared" si="43"/>
        <v>200</v>
      </c>
      <c r="G133" s="16">
        <f t="shared" si="44"/>
        <v>50</v>
      </c>
      <c r="H133" s="17">
        <f t="shared" si="45"/>
        <v>10</v>
      </c>
      <c r="I133" s="15">
        <f t="shared" si="46"/>
        <v>2261</v>
      </c>
      <c r="J133" s="16">
        <f t="shared" si="47"/>
        <v>1131</v>
      </c>
      <c r="K133" s="16">
        <f t="shared" si="48"/>
        <v>380</v>
      </c>
      <c r="L133" s="16">
        <f t="shared" si="49"/>
        <v>95</v>
      </c>
      <c r="M133" s="17">
        <f t="shared" si="50"/>
        <v>19</v>
      </c>
      <c r="N133" s="36"/>
      <c r="O133" s="107">
        <f t="shared" si="51"/>
        <v>5598</v>
      </c>
      <c r="P133" s="107">
        <f t="shared" si="52"/>
        <v>0</v>
      </c>
      <c r="Q133" s="107">
        <f t="shared" si="53"/>
        <v>5968</v>
      </c>
      <c r="R133" s="107">
        <f t="shared" si="54"/>
        <v>6158</v>
      </c>
      <c r="S133" s="107">
        <f t="shared" si="55"/>
        <v>6234</v>
      </c>
      <c r="T133" s="73"/>
      <c r="U133" s="67">
        <f>IF(B133=C133,0,IF(S133&lt;&gt;"-",(S133)/Přehled!$A$1,0))</f>
        <v>14.842857142857143</v>
      </c>
    </row>
    <row r="134" spans="1:21" x14ac:dyDescent="0.25">
      <c r="A134" s="156">
        <v>132</v>
      </c>
      <c r="B134" s="15">
        <v>10373</v>
      </c>
      <c r="C134" s="17"/>
      <c r="D134" s="15">
        <v>1200</v>
      </c>
      <c r="E134" s="16">
        <f t="shared" si="42"/>
        <v>600</v>
      </c>
      <c r="F134" s="16">
        <f t="shared" si="43"/>
        <v>200</v>
      </c>
      <c r="G134" s="16">
        <f t="shared" si="44"/>
        <v>50</v>
      </c>
      <c r="H134" s="17">
        <f t="shared" si="45"/>
        <v>10</v>
      </c>
      <c r="I134" s="15">
        <f t="shared" si="46"/>
        <v>2280</v>
      </c>
      <c r="J134" s="16">
        <f t="shared" si="47"/>
        <v>1140</v>
      </c>
      <c r="K134" s="16">
        <f t="shared" si="48"/>
        <v>380</v>
      </c>
      <c r="L134" s="16">
        <f t="shared" si="49"/>
        <v>95</v>
      </c>
      <c r="M134" s="17">
        <f t="shared" si="50"/>
        <v>19</v>
      </c>
      <c r="N134" s="36"/>
      <c r="O134" s="107">
        <f t="shared" si="51"/>
        <v>5813</v>
      </c>
      <c r="P134" s="107">
        <f t="shared" si="52"/>
        <v>0</v>
      </c>
      <c r="Q134" s="107">
        <f t="shared" si="53"/>
        <v>6193</v>
      </c>
      <c r="R134" s="107">
        <f t="shared" si="54"/>
        <v>6383</v>
      </c>
      <c r="S134" s="107">
        <f t="shared" si="55"/>
        <v>6459</v>
      </c>
      <c r="T134" s="73"/>
      <c r="U134" s="67">
        <f>IF(B134=C134,0,IF(S134&lt;&gt;"-",(S134)/Přehled!$A$1,0))</f>
        <v>15.378571428571428</v>
      </c>
    </row>
    <row r="135" spans="1:21" x14ac:dyDescent="0.25">
      <c r="A135" s="156">
        <v>133</v>
      </c>
      <c r="B135" s="15">
        <v>10632</v>
      </c>
      <c r="C135" s="17"/>
      <c r="D135" s="15">
        <v>1215</v>
      </c>
      <c r="E135" s="16">
        <f t="shared" si="42"/>
        <v>610</v>
      </c>
      <c r="F135" s="16">
        <f t="shared" si="43"/>
        <v>205</v>
      </c>
      <c r="G135" s="16">
        <f t="shared" si="44"/>
        <v>50</v>
      </c>
      <c r="H135" s="17">
        <f t="shared" si="45"/>
        <v>10</v>
      </c>
      <c r="I135" s="15">
        <f t="shared" si="46"/>
        <v>2309</v>
      </c>
      <c r="J135" s="16">
        <f t="shared" si="47"/>
        <v>1159</v>
      </c>
      <c r="K135" s="16">
        <f t="shared" si="48"/>
        <v>390</v>
      </c>
      <c r="L135" s="16">
        <f t="shared" si="49"/>
        <v>95</v>
      </c>
      <c r="M135" s="17">
        <f t="shared" si="50"/>
        <v>19</v>
      </c>
      <c r="N135" s="36"/>
      <c r="O135" s="107">
        <f t="shared" si="51"/>
        <v>6014</v>
      </c>
      <c r="P135" s="107">
        <f t="shared" si="52"/>
        <v>0</v>
      </c>
      <c r="Q135" s="107">
        <f t="shared" si="53"/>
        <v>6384</v>
      </c>
      <c r="R135" s="107">
        <f t="shared" si="54"/>
        <v>6584</v>
      </c>
      <c r="S135" s="107">
        <f t="shared" si="55"/>
        <v>6660</v>
      </c>
      <c r="T135" s="73"/>
      <c r="U135" s="67">
        <f>IF(B135=C135,0,IF(S135&lt;&gt;"-",(S135)/Přehled!$A$1,0))</f>
        <v>15.857142857142858</v>
      </c>
    </row>
    <row r="136" spans="1:21" x14ac:dyDescent="0.25">
      <c r="A136" s="156">
        <v>134</v>
      </c>
      <c r="B136" s="15">
        <v>10898</v>
      </c>
      <c r="C136" s="17"/>
      <c r="D136" s="15">
        <v>1225</v>
      </c>
      <c r="E136" s="16">
        <f t="shared" si="42"/>
        <v>615</v>
      </c>
      <c r="F136" s="16">
        <f t="shared" si="43"/>
        <v>205</v>
      </c>
      <c r="G136" s="16">
        <f t="shared" si="44"/>
        <v>50</v>
      </c>
      <c r="H136" s="17">
        <f t="shared" si="45"/>
        <v>10</v>
      </c>
      <c r="I136" s="15">
        <f t="shared" si="46"/>
        <v>2328</v>
      </c>
      <c r="J136" s="16">
        <f t="shared" si="47"/>
        <v>1169</v>
      </c>
      <c r="K136" s="16">
        <f t="shared" si="48"/>
        <v>390</v>
      </c>
      <c r="L136" s="16">
        <f t="shared" si="49"/>
        <v>95</v>
      </c>
      <c r="M136" s="17">
        <f t="shared" si="50"/>
        <v>19</v>
      </c>
      <c r="N136" s="36"/>
      <c r="O136" s="107">
        <f t="shared" si="51"/>
        <v>6242</v>
      </c>
      <c r="P136" s="107">
        <f t="shared" si="52"/>
        <v>0</v>
      </c>
      <c r="Q136" s="107">
        <f t="shared" si="53"/>
        <v>6621</v>
      </c>
      <c r="R136" s="107">
        <f t="shared" si="54"/>
        <v>6821</v>
      </c>
      <c r="S136" s="107">
        <f t="shared" si="55"/>
        <v>6897</v>
      </c>
      <c r="T136" s="73"/>
      <c r="U136" s="67">
        <f>IF(B136=C136,0,IF(S136&lt;&gt;"-",(S136)/Přehled!$A$1,0))</f>
        <v>16.421428571428571</v>
      </c>
    </row>
    <row r="137" spans="1:21" x14ac:dyDescent="0.25">
      <c r="A137" s="156">
        <v>135</v>
      </c>
      <c r="B137" s="15">
        <v>11171</v>
      </c>
      <c r="C137" s="17"/>
      <c r="D137" s="15">
        <v>1235</v>
      </c>
      <c r="E137" s="16">
        <f t="shared" si="42"/>
        <v>620</v>
      </c>
      <c r="F137" s="16">
        <f t="shared" si="43"/>
        <v>205</v>
      </c>
      <c r="G137" s="16">
        <f t="shared" si="44"/>
        <v>50</v>
      </c>
      <c r="H137" s="17">
        <f t="shared" si="45"/>
        <v>10</v>
      </c>
      <c r="I137" s="15">
        <f t="shared" si="46"/>
        <v>2347</v>
      </c>
      <c r="J137" s="16">
        <f t="shared" si="47"/>
        <v>1178</v>
      </c>
      <c r="K137" s="16">
        <f t="shared" si="48"/>
        <v>390</v>
      </c>
      <c r="L137" s="16">
        <f t="shared" si="49"/>
        <v>95</v>
      </c>
      <c r="M137" s="17">
        <f t="shared" si="50"/>
        <v>19</v>
      </c>
      <c r="N137" s="36"/>
      <c r="O137" s="107">
        <f t="shared" si="51"/>
        <v>6477</v>
      </c>
      <c r="P137" s="107">
        <f t="shared" si="52"/>
        <v>0</v>
      </c>
      <c r="Q137" s="107">
        <f t="shared" si="53"/>
        <v>6866</v>
      </c>
      <c r="R137" s="107">
        <f t="shared" si="54"/>
        <v>7066</v>
      </c>
      <c r="S137" s="107">
        <f t="shared" si="55"/>
        <v>7142</v>
      </c>
      <c r="T137" s="73"/>
      <c r="U137" s="67">
        <f>IF(B137=C137,0,IF(S137&lt;&gt;"-",(S137)/Přehled!$A$1,0))</f>
        <v>17.004761904761907</v>
      </c>
    </row>
    <row r="138" spans="1:21" x14ac:dyDescent="0.25">
      <c r="A138" s="156">
        <v>136</v>
      </c>
      <c r="B138" s="15">
        <v>11450</v>
      </c>
      <c r="C138" s="17"/>
      <c r="D138" s="15">
        <v>1245</v>
      </c>
      <c r="E138" s="16">
        <f t="shared" si="42"/>
        <v>625</v>
      </c>
      <c r="F138" s="16">
        <f t="shared" si="43"/>
        <v>210</v>
      </c>
      <c r="G138" s="16">
        <f t="shared" si="44"/>
        <v>55</v>
      </c>
      <c r="H138" s="17">
        <f t="shared" si="45"/>
        <v>10</v>
      </c>
      <c r="I138" s="15">
        <f t="shared" si="46"/>
        <v>2366</v>
      </c>
      <c r="J138" s="16">
        <f t="shared" si="47"/>
        <v>1188</v>
      </c>
      <c r="K138" s="16">
        <f t="shared" si="48"/>
        <v>399</v>
      </c>
      <c r="L138" s="16">
        <f t="shared" si="49"/>
        <v>105</v>
      </c>
      <c r="M138" s="17">
        <f t="shared" si="50"/>
        <v>19</v>
      </c>
      <c r="N138" s="36"/>
      <c r="O138" s="107">
        <f t="shared" si="51"/>
        <v>6718</v>
      </c>
      <c r="P138" s="107">
        <f t="shared" si="52"/>
        <v>0</v>
      </c>
      <c r="Q138" s="107">
        <f t="shared" si="53"/>
        <v>7098</v>
      </c>
      <c r="R138" s="107">
        <f t="shared" si="54"/>
        <v>7287</v>
      </c>
      <c r="S138" s="107">
        <f t="shared" si="55"/>
        <v>7373</v>
      </c>
      <c r="T138" s="73"/>
      <c r="U138" s="67">
        <f>IF(B138=C138,0,IF(S138&lt;&gt;"-",(S138)/Přehled!$A$1,0))</f>
        <v>17.554761904761904</v>
      </c>
    </row>
    <row r="139" spans="1:21" x14ac:dyDescent="0.25">
      <c r="A139" s="156">
        <v>137</v>
      </c>
      <c r="B139" s="15">
        <v>11736</v>
      </c>
      <c r="C139" s="17"/>
      <c r="D139" s="15">
        <v>1255</v>
      </c>
      <c r="E139" s="16">
        <f t="shared" si="42"/>
        <v>630</v>
      </c>
      <c r="F139" s="16">
        <f t="shared" si="43"/>
        <v>210</v>
      </c>
      <c r="G139" s="16">
        <f t="shared" si="44"/>
        <v>55</v>
      </c>
      <c r="H139" s="17">
        <f t="shared" si="45"/>
        <v>10</v>
      </c>
      <c r="I139" s="15">
        <f t="shared" si="46"/>
        <v>2385</v>
      </c>
      <c r="J139" s="16">
        <f t="shared" si="47"/>
        <v>1197</v>
      </c>
      <c r="K139" s="16">
        <f t="shared" si="48"/>
        <v>399</v>
      </c>
      <c r="L139" s="16">
        <f t="shared" si="49"/>
        <v>105</v>
      </c>
      <c r="M139" s="17">
        <f t="shared" si="50"/>
        <v>19</v>
      </c>
      <c r="N139" s="36"/>
      <c r="O139" s="107">
        <f t="shared" si="51"/>
        <v>6966</v>
      </c>
      <c r="P139" s="107">
        <f t="shared" si="52"/>
        <v>0</v>
      </c>
      <c r="Q139" s="107">
        <f t="shared" si="53"/>
        <v>7356</v>
      </c>
      <c r="R139" s="107">
        <f t="shared" si="54"/>
        <v>7545</v>
      </c>
      <c r="S139" s="107">
        <f t="shared" si="55"/>
        <v>7631</v>
      </c>
      <c r="T139" s="73"/>
      <c r="U139" s="67">
        <f>IF(B139=C139,0,IF(S139&lt;&gt;"-",(S139)/Přehled!$A$1,0))</f>
        <v>18.169047619047618</v>
      </c>
    </row>
    <row r="140" spans="1:21" x14ac:dyDescent="0.25">
      <c r="A140" s="156">
        <v>138</v>
      </c>
      <c r="B140" s="15">
        <v>12029</v>
      </c>
      <c r="C140" s="17"/>
      <c r="D140" s="15">
        <v>1270</v>
      </c>
      <c r="E140" s="16">
        <f t="shared" si="42"/>
        <v>635</v>
      </c>
      <c r="F140" s="16">
        <f t="shared" si="43"/>
        <v>210</v>
      </c>
      <c r="G140" s="16">
        <f t="shared" si="44"/>
        <v>55</v>
      </c>
      <c r="H140" s="17">
        <f t="shared" si="45"/>
        <v>10</v>
      </c>
      <c r="I140" s="15">
        <f t="shared" si="46"/>
        <v>2413</v>
      </c>
      <c r="J140" s="16">
        <f t="shared" si="47"/>
        <v>1207</v>
      </c>
      <c r="K140" s="16">
        <f t="shared" si="48"/>
        <v>399</v>
      </c>
      <c r="L140" s="16">
        <f t="shared" si="49"/>
        <v>105</v>
      </c>
      <c r="M140" s="17">
        <f t="shared" si="50"/>
        <v>19</v>
      </c>
      <c r="N140" s="36"/>
      <c r="O140" s="107">
        <f t="shared" si="51"/>
        <v>7203</v>
      </c>
      <c r="P140" s="107">
        <f t="shared" si="52"/>
        <v>0</v>
      </c>
      <c r="Q140" s="107">
        <f t="shared" si="53"/>
        <v>7611</v>
      </c>
      <c r="R140" s="107">
        <f t="shared" si="54"/>
        <v>7800</v>
      </c>
      <c r="S140" s="107">
        <f t="shared" si="55"/>
        <v>7886</v>
      </c>
      <c r="T140" s="73"/>
      <c r="U140" s="67">
        <f>IF(B140=C140,0,IF(S140&lt;&gt;"-",(S140)/Přehled!$A$1,0))</f>
        <v>18.776190476190475</v>
      </c>
    </row>
    <row r="141" spans="1:21" x14ac:dyDescent="0.25">
      <c r="A141" s="156">
        <v>139</v>
      </c>
      <c r="B141" s="15">
        <v>12330</v>
      </c>
      <c r="C141" s="17"/>
      <c r="D141" s="15">
        <v>1280</v>
      </c>
      <c r="E141" s="16">
        <f t="shared" si="42"/>
        <v>640</v>
      </c>
      <c r="F141" s="16">
        <f t="shared" si="43"/>
        <v>215</v>
      </c>
      <c r="G141" s="16">
        <f t="shared" si="44"/>
        <v>55</v>
      </c>
      <c r="H141" s="17">
        <f t="shared" si="45"/>
        <v>10</v>
      </c>
      <c r="I141" s="15">
        <f t="shared" si="46"/>
        <v>2432</v>
      </c>
      <c r="J141" s="16">
        <f t="shared" si="47"/>
        <v>1216</v>
      </c>
      <c r="K141" s="16">
        <f t="shared" si="48"/>
        <v>409</v>
      </c>
      <c r="L141" s="16">
        <f t="shared" si="49"/>
        <v>105</v>
      </c>
      <c r="M141" s="17">
        <f t="shared" si="50"/>
        <v>19</v>
      </c>
      <c r="N141" s="36"/>
      <c r="O141" s="107">
        <f t="shared" si="51"/>
        <v>7466</v>
      </c>
      <c r="P141" s="107">
        <f t="shared" si="52"/>
        <v>0</v>
      </c>
      <c r="Q141" s="107">
        <f t="shared" si="53"/>
        <v>7864</v>
      </c>
      <c r="R141" s="107">
        <f t="shared" si="54"/>
        <v>8063</v>
      </c>
      <c r="S141" s="107">
        <f t="shared" si="55"/>
        <v>8149</v>
      </c>
      <c r="T141" s="73"/>
      <c r="U141" s="67">
        <f>IF(B141=C141,0,IF(S141&lt;&gt;"-",(S141)/Přehled!$A$1,0))</f>
        <v>19.402380952380952</v>
      </c>
    </row>
    <row r="142" spans="1:21" x14ac:dyDescent="0.25">
      <c r="A142" s="156">
        <v>140</v>
      </c>
      <c r="B142" s="15">
        <v>12638</v>
      </c>
      <c r="C142" s="17"/>
      <c r="D142" s="15">
        <v>1290</v>
      </c>
      <c r="E142" s="16">
        <f t="shared" si="42"/>
        <v>645</v>
      </c>
      <c r="F142" s="16">
        <f t="shared" si="43"/>
        <v>215</v>
      </c>
      <c r="G142" s="16">
        <f t="shared" si="44"/>
        <v>55</v>
      </c>
      <c r="H142" s="17">
        <f t="shared" si="45"/>
        <v>10</v>
      </c>
      <c r="I142" s="15">
        <f t="shared" si="46"/>
        <v>2451</v>
      </c>
      <c r="J142" s="16">
        <f t="shared" si="47"/>
        <v>1226</v>
      </c>
      <c r="K142" s="16">
        <f t="shared" si="48"/>
        <v>409</v>
      </c>
      <c r="L142" s="16">
        <f t="shared" si="49"/>
        <v>105</v>
      </c>
      <c r="M142" s="17">
        <f t="shared" si="50"/>
        <v>19</v>
      </c>
      <c r="N142" s="36"/>
      <c r="O142" s="107">
        <f t="shared" si="51"/>
        <v>7736</v>
      </c>
      <c r="P142" s="107">
        <f t="shared" si="52"/>
        <v>0</v>
      </c>
      <c r="Q142" s="107">
        <f t="shared" si="53"/>
        <v>8143</v>
      </c>
      <c r="R142" s="107">
        <f t="shared" si="54"/>
        <v>8342</v>
      </c>
      <c r="S142" s="107">
        <f t="shared" si="55"/>
        <v>8428</v>
      </c>
      <c r="T142" s="73"/>
      <c r="U142" s="67">
        <f>IF(B142=C142,0,IF(S142&lt;&gt;"-",(S142)/Přehled!$A$1,0))</f>
        <v>20.066666666666666</v>
      </c>
    </row>
    <row r="143" spans="1:21" x14ac:dyDescent="0.25">
      <c r="A143" s="156">
        <v>141</v>
      </c>
      <c r="B143" s="15">
        <v>12954</v>
      </c>
      <c r="C143" s="17"/>
      <c r="D143" s="15">
        <v>1300</v>
      </c>
      <c r="E143" s="16">
        <f t="shared" si="42"/>
        <v>650</v>
      </c>
      <c r="F143" s="16">
        <f t="shared" si="43"/>
        <v>215</v>
      </c>
      <c r="G143" s="16">
        <f t="shared" si="44"/>
        <v>55</v>
      </c>
      <c r="H143" s="17">
        <f t="shared" si="45"/>
        <v>10</v>
      </c>
      <c r="I143" s="15">
        <f t="shared" si="46"/>
        <v>2470</v>
      </c>
      <c r="J143" s="16">
        <f t="shared" si="47"/>
        <v>1235</v>
      </c>
      <c r="K143" s="16">
        <f t="shared" si="48"/>
        <v>409</v>
      </c>
      <c r="L143" s="16">
        <f t="shared" si="49"/>
        <v>105</v>
      </c>
      <c r="M143" s="17">
        <f t="shared" si="50"/>
        <v>19</v>
      </c>
      <c r="N143" s="36"/>
      <c r="O143" s="107">
        <f t="shared" si="51"/>
        <v>8014</v>
      </c>
      <c r="P143" s="107">
        <f t="shared" si="52"/>
        <v>0</v>
      </c>
      <c r="Q143" s="107">
        <f t="shared" si="53"/>
        <v>8431</v>
      </c>
      <c r="R143" s="107">
        <f t="shared" si="54"/>
        <v>8630</v>
      </c>
      <c r="S143" s="107">
        <f t="shared" si="55"/>
        <v>8716</v>
      </c>
      <c r="T143" s="73"/>
      <c r="U143" s="67">
        <f>IF(B143=C143,0,IF(S143&lt;&gt;"-",(S143)/Přehled!$A$1,0))</f>
        <v>20.752380952380953</v>
      </c>
    </row>
    <row r="144" spans="1:21" x14ac:dyDescent="0.25">
      <c r="A144" s="156">
        <v>142</v>
      </c>
      <c r="B144" s="15">
        <v>13278</v>
      </c>
      <c r="C144" s="17"/>
      <c r="D144" s="15">
        <v>1310</v>
      </c>
      <c r="E144" s="16">
        <f t="shared" si="42"/>
        <v>655</v>
      </c>
      <c r="F144" s="16">
        <f t="shared" si="43"/>
        <v>220</v>
      </c>
      <c r="G144" s="16">
        <f t="shared" si="44"/>
        <v>55</v>
      </c>
      <c r="H144" s="17">
        <f t="shared" si="45"/>
        <v>10</v>
      </c>
      <c r="I144" s="15">
        <f t="shared" si="46"/>
        <v>2489</v>
      </c>
      <c r="J144" s="16">
        <f t="shared" si="47"/>
        <v>1245</v>
      </c>
      <c r="K144" s="16">
        <f t="shared" si="48"/>
        <v>418</v>
      </c>
      <c r="L144" s="16">
        <f t="shared" si="49"/>
        <v>105</v>
      </c>
      <c r="M144" s="17">
        <f t="shared" si="50"/>
        <v>19</v>
      </c>
      <c r="N144" s="36"/>
      <c r="O144" s="107">
        <f t="shared" si="51"/>
        <v>8300</v>
      </c>
      <c r="P144" s="107">
        <f t="shared" si="52"/>
        <v>0</v>
      </c>
      <c r="Q144" s="107">
        <f t="shared" si="53"/>
        <v>8708</v>
      </c>
      <c r="R144" s="107">
        <f t="shared" si="54"/>
        <v>8916</v>
      </c>
      <c r="S144" s="107">
        <f t="shared" si="55"/>
        <v>9002</v>
      </c>
      <c r="T144" s="73"/>
      <c r="U144" s="67">
        <f>IF(B144=C144,0,IF(S144&lt;&gt;"-",(S144)/Přehled!$A$1,0))</f>
        <v>21.433333333333334</v>
      </c>
    </row>
    <row r="145" spans="1:21" x14ac:dyDescent="0.25">
      <c r="A145" s="156">
        <v>143</v>
      </c>
      <c r="B145" s="15">
        <v>13610</v>
      </c>
      <c r="C145" s="17"/>
      <c r="D145" s="15">
        <v>1325</v>
      </c>
      <c r="E145" s="16">
        <f t="shared" si="42"/>
        <v>665</v>
      </c>
      <c r="F145" s="16">
        <f t="shared" si="43"/>
        <v>220</v>
      </c>
      <c r="G145" s="16">
        <f t="shared" si="44"/>
        <v>55</v>
      </c>
      <c r="H145" s="17">
        <f t="shared" si="45"/>
        <v>10</v>
      </c>
      <c r="I145" s="15">
        <f t="shared" si="46"/>
        <v>2518</v>
      </c>
      <c r="J145" s="16">
        <f t="shared" si="47"/>
        <v>1264</v>
      </c>
      <c r="K145" s="16">
        <f t="shared" si="48"/>
        <v>418</v>
      </c>
      <c r="L145" s="16">
        <f t="shared" si="49"/>
        <v>105</v>
      </c>
      <c r="M145" s="17">
        <f t="shared" si="50"/>
        <v>19</v>
      </c>
      <c r="N145" s="36"/>
      <c r="O145" s="107">
        <f t="shared" si="51"/>
        <v>8574</v>
      </c>
      <c r="P145" s="107">
        <f t="shared" si="52"/>
        <v>0</v>
      </c>
      <c r="Q145" s="107">
        <f t="shared" si="53"/>
        <v>8992</v>
      </c>
      <c r="R145" s="107">
        <f t="shared" si="54"/>
        <v>9200</v>
      </c>
      <c r="S145" s="107">
        <f t="shared" si="55"/>
        <v>9286</v>
      </c>
      <c r="T145" s="73"/>
      <c r="U145" s="67">
        <f>IF(B145=C145,0,IF(S145&lt;&gt;"-",(S145)/Přehled!$A$1,0))</f>
        <v>22.109523809523811</v>
      </c>
    </row>
    <row r="146" spans="1:21" x14ac:dyDescent="0.25">
      <c r="A146" s="156">
        <v>144</v>
      </c>
      <c r="B146" s="15">
        <v>13950</v>
      </c>
      <c r="C146" s="17"/>
      <c r="D146" s="15">
        <v>1335</v>
      </c>
      <c r="E146" s="16">
        <f t="shared" si="42"/>
        <v>670</v>
      </c>
      <c r="F146" s="16">
        <f t="shared" si="43"/>
        <v>225</v>
      </c>
      <c r="G146" s="16">
        <f t="shared" si="44"/>
        <v>55</v>
      </c>
      <c r="H146" s="17">
        <f t="shared" si="45"/>
        <v>10</v>
      </c>
      <c r="I146" s="15">
        <f t="shared" si="46"/>
        <v>2537</v>
      </c>
      <c r="J146" s="16">
        <f t="shared" si="47"/>
        <v>1273</v>
      </c>
      <c r="K146" s="16">
        <f t="shared" si="48"/>
        <v>428</v>
      </c>
      <c r="L146" s="16">
        <f t="shared" si="49"/>
        <v>105</v>
      </c>
      <c r="M146" s="17">
        <f t="shared" si="50"/>
        <v>19</v>
      </c>
      <c r="N146" s="36"/>
      <c r="O146" s="107">
        <f t="shared" si="51"/>
        <v>8876</v>
      </c>
      <c r="P146" s="107">
        <f t="shared" si="52"/>
        <v>0</v>
      </c>
      <c r="Q146" s="107">
        <f t="shared" si="53"/>
        <v>9284</v>
      </c>
      <c r="R146" s="107">
        <f t="shared" si="54"/>
        <v>9502</v>
      </c>
      <c r="S146" s="107">
        <f t="shared" si="55"/>
        <v>9588</v>
      </c>
      <c r="T146" s="73"/>
      <c r="U146" s="67">
        <f>IF(B146=C146,0,IF(S146&lt;&gt;"-",(S146)/Přehled!$A$1,0))</f>
        <v>22.828571428571429</v>
      </c>
    </row>
    <row r="147" spans="1:21" x14ac:dyDescent="0.25">
      <c r="A147" s="156">
        <v>145</v>
      </c>
      <c r="B147" s="15">
        <v>14299</v>
      </c>
      <c r="C147" s="17"/>
      <c r="D147" s="15">
        <v>1345</v>
      </c>
      <c r="E147" s="16">
        <f t="shared" si="42"/>
        <v>675</v>
      </c>
      <c r="F147" s="16">
        <f t="shared" si="43"/>
        <v>225</v>
      </c>
      <c r="G147" s="16">
        <f t="shared" si="44"/>
        <v>55</v>
      </c>
      <c r="H147" s="17">
        <f t="shared" si="45"/>
        <v>10</v>
      </c>
      <c r="I147" s="15">
        <f t="shared" si="46"/>
        <v>2556</v>
      </c>
      <c r="J147" s="16">
        <f t="shared" si="47"/>
        <v>1283</v>
      </c>
      <c r="K147" s="16">
        <f t="shared" si="48"/>
        <v>428</v>
      </c>
      <c r="L147" s="16">
        <f t="shared" si="49"/>
        <v>105</v>
      </c>
      <c r="M147" s="17">
        <f t="shared" si="50"/>
        <v>19</v>
      </c>
      <c r="N147" s="36"/>
      <c r="O147" s="107">
        <f t="shared" si="51"/>
        <v>9187</v>
      </c>
      <c r="P147" s="107">
        <f t="shared" si="52"/>
        <v>0</v>
      </c>
      <c r="Q147" s="107">
        <f t="shared" si="53"/>
        <v>9604</v>
      </c>
      <c r="R147" s="107">
        <f t="shared" si="54"/>
        <v>9822</v>
      </c>
      <c r="S147" s="107">
        <f t="shared" si="55"/>
        <v>9908</v>
      </c>
      <c r="T147" s="73"/>
      <c r="U147" s="67">
        <f>IF(B147=C147,0,IF(S147&lt;&gt;"-",(S147)/Přehled!$A$1,0))</f>
        <v>23.590476190476192</v>
      </c>
    </row>
    <row r="148" spans="1:21" x14ac:dyDescent="0.25">
      <c r="A148" s="156">
        <v>146</v>
      </c>
      <c r="B148" s="15">
        <v>14657</v>
      </c>
      <c r="C148" s="17"/>
      <c r="D148" s="15">
        <v>1355</v>
      </c>
      <c r="E148" s="16">
        <f t="shared" si="42"/>
        <v>680</v>
      </c>
      <c r="F148" s="16">
        <f t="shared" si="43"/>
        <v>225</v>
      </c>
      <c r="G148" s="16">
        <f t="shared" si="44"/>
        <v>55</v>
      </c>
      <c r="H148" s="17">
        <f t="shared" si="45"/>
        <v>10</v>
      </c>
      <c r="I148" s="15">
        <f t="shared" si="46"/>
        <v>2575</v>
      </c>
      <c r="J148" s="16">
        <f t="shared" si="47"/>
        <v>1292</v>
      </c>
      <c r="K148" s="16">
        <f t="shared" si="48"/>
        <v>428</v>
      </c>
      <c r="L148" s="16">
        <f t="shared" si="49"/>
        <v>105</v>
      </c>
      <c r="M148" s="17">
        <f t="shared" si="50"/>
        <v>19</v>
      </c>
      <c r="N148" s="36"/>
      <c r="O148" s="107">
        <f t="shared" si="51"/>
        <v>9507</v>
      </c>
      <c r="P148" s="107">
        <f t="shared" si="52"/>
        <v>0</v>
      </c>
      <c r="Q148" s="107">
        <f t="shared" si="53"/>
        <v>9934</v>
      </c>
      <c r="R148" s="107">
        <f t="shared" si="54"/>
        <v>10152</v>
      </c>
      <c r="S148" s="107">
        <f t="shared" si="55"/>
        <v>10238</v>
      </c>
      <c r="T148" s="73"/>
      <c r="U148" s="67">
        <f>IF(B148=C148,0,IF(S148&lt;&gt;"-",(S148)/Přehled!$A$1,0))</f>
        <v>24.376190476190477</v>
      </c>
    </row>
    <row r="149" spans="1:21" x14ac:dyDescent="0.25">
      <c r="A149" s="156">
        <v>147</v>
      </c>
      <c r="B149" s="15">
        <v>15023</v>
      </c>
      <c r="C149" s="17"/>
      <c r="D149" s="15">
        <v>1370</v>
      </c>
      <c r="E149" s="16">
        <f t="shared" si="42"/>
        <v>685</v>
      </c>
      <c r="F149" s="16">
        <f t="shared" si="43"/>
        <v>230</v>
      </c>
      <c r="G149" s="16">
        <f t="shared" si="44"/>
        <v>60</v>
      </c>
      <c r="H149" s="17">
        <f t="shared" si="45"/>
        <v>10</v>
      </c>
      <c r="I149" s="15">
        <f t="shared" si="46"/>
        <v>2603</v>
      </c>
      <c r="J149" s="16">
        <f t="shared" si="47"/>
        <v>1302</v>
      </c>
      <c r="K149" s="16">
        <f t="shared" si="48"/>
        <v>437</v>
      </c>
      <c r="L149" s="16">
        <f t="shared" si="49"/>
        <v>114</v>
      </c>
      <c r="M149" s="17">
        <f t="shared" si="50"/>
        <v>19</v>
      </c>
      <c r="N149" s="36"/>
      <c r="O149" s="107">
        <f t="shared" si="51"/>
        <v>9817</v>
      </c>
      <c r="P149" s="107">
        <f t="shared" si="52"/>
        <v>0</v>
      </c>
      <c r="Q149" s="107">
        <f t="shared" si="53"/>
        <v>10244</v>
      </c>
      <c r="R149" s="107">
        <f t="shared" si="54"/>
        <v>10453</v>
      </c>
      <c r="S149" s="107">
        <f t="shared" si="55"/>
        <v>10548</v>
      </c>
      <c r="T149" s="73"/>
      <c r="U149" s="67">
        <f>IF(B149=C149,0,IF(S149&lt;&gt;"-",(S149)/Přehled!$A$1,0))</f>
        <v>25.114285714285714</v>
      </c>
    </row>
    <row r="150" spans="1:21" x14ac:dyDescent="0.25">
      <c r="A150" s="156">
        <v>148</v>
      </c>
      <c r="B150" s="15">
        <v>15398</v>
      </c>
      <c r="C150" s="17"/>
      <c r="D150" s="15">
        <v>1380</v>
      </c>
      <c r="E150" s="16">
        <f t="shared" si="42"/>
        <v>690</v>
      </c>
      <c r="F150" s="16">
        <f t="shared" si="43"/>
        <v>230</v>
      </c>
      <c r="G150" s="16">
        <f t="shared" si="44"/>
        <v>60</v>
      </c>
      <c r="H150" s="17">
        <f t="shared" si="45"/>
        <v>10</v>
      </c>
      <c r="I150" s="15">
        <f t="shared" si="46"/>
        <v>2622</v>
      </c>
      <c r="J150" s="16">
        <f t="shared" si="47"/>
        <v>1311</v>
      </c>
      <c r="K150" s="16">
        <f t="shared" si="48"/>
        <v>437</v>
      </c>
      <c r="L150" s="16">
        <f t="shared" si="49"/>
        <v>114</v>
      </c>
      <c r="M150" s="17">
        <f t="shared" si="50"/>
        <v>19</v>
      </c>
      <c r="N150" s="36"/>
      <c r="O150" s="107">
        <f t="shared" si="51"/>
        <v>10154</v>
      </c>
      <c r="P150" s="107">
        <f t="shared" si="52"/>
        <v>0</v>
      </c>
      <c r="Q150" s="107">
        <f t="shared" si="53"/>
        <v>10591</v>
      </c>
      <c r="R150" s="107">
        <f t="shared" si="54"/>
        <v>10800</v>
      </c>
      <c r="S150" s="107">
        <f t="shared" si="55"/>
        <v>10895</v>
      </c>
      <c r="T150" s="73"/>
      <c r="U150" s="67">
        <f>IF(B150=C150,0,IF(S150&lt;&gt;"-",(S150)/Přehled!$A$1,0))</f>
        <v>25.94047619047619</v>
      </c>
    </row>
    <row r="151" spans="1:21" x14ac:dyDescent="0.25">
      <c r="A151" s="156">
        <v>149</v>
      </c>
      <c r="B151" s="15">
        <v>15783</v>
      </c>
      <c r="C151" s="17"/>
      <c r="D151" s="15">
        <v>1390</v>
      </c>
      <c r="E151" s="16">
        <f t="shared" si="42"/>
        <v>695</v>
      </c>
      <c r="F151" s="16">
        <f t="shared" si="43"/>
        <v>230</v>
      </c>
      <c r="G151" s="16">
        <f t="shared" si="44"/>
        <v>60</v>
      </c>
      <c r="H151" s="17">
        <f t="shared" si="45"/>
        <v>10</v>
      </c>
      <c r="I151" s="15">
        <f t="shared" si="46"/>
        <v>2641</v>
      </c>
      <c r="J151" s="16">
        <f t="shared" si="47"/>
        <v>1321</v>
      </c>
      <c r="K151" s="16">
        <f t="shared" si="48"/>
        <v>437</v>
      </c>
      <c r="L151" s="16">
        <f t="shared" si="49"/>
        <v>114</v>
      </c>
      <c r="M151" s="17">
        <f t="shared" si="50"/>
        <v>19</v>
      </c>
      <c r="N151" s="36"/>
      <c r="O151" s="107">
        <f t="shared" si="51"/>
        <v>10501</v>
      </c>
      <c r="P151" s="107">
        <f t="shared" si="52"/>
        <v>0</v>
      </c>
      <c r="Q151" s="107">
        <f t="shared" si="53"/>
        <v>10947</v>
      </c>
      <c r="R151" s="107">
        <f t="shared" si="54"/>
        <v>11156</v>
      </c>
      <c r="S151" s="107">
        <f t="shared" si="55"/>
        <v>11251</v>
      </c>
      <c r="T151" s="73"/>
      <c r="U151" s="67">
        <f>IF(B151=C151,0,IF(S151&lt;&gt;"-",(S151)/Přehled!$A$1,0))</f>
        <v>26.788095238095238</v>
      </c>
    </row>
    <row r="152" spans="1:21" x14ac:dyDescent="0.25">
      <c r="A152" s="156">
        <v>150</v>
      </c>
      <c r="B152" s="15">
        <v>16178</v>
      </c>
      <c r="C152" s="17"/>
      <c r="D152" s="15">
        <v>1400</v>
      </c>
      <c r="E152" s="16">
        <f t="shared" si="42"/>
        <v>700</v>
      </c>
      <c r="F152" s="16">
        <f t="shared" si="43"/>
        <v>235</v>
      </c>
      <c r="G152" s="16">
        <f t="shared" si="44"/>
        <v>60</v>
      </c>
      <c r="H152" s="17">
        <f t="shared" si="45"/>
        <v>10</v>
      </c>
      <c r="I152" s="15">
        <f t="shared" si="46"/>
        <v>2660</v>
      </c>
      <c r="J152" s="16">
        <f t="shared" si="47"/>
        <v>1330</v>
      </c>
      <c r="K152" s="16">
        <f t="shared" si="48"/>
        <v>447</v>
      </c>
      <c r="L152" s="16">
        <f t="shared" si="49"/>
        <v>114</v>
      </c>
      <c r="M152" s="17">
        <f t="shared" si="50"/>
        <v>19</v>
      </c>
      <c r="N152" s="36"/>
      <c r="O152" s="107">
        <f t="shared" si="51"/>
        <v>10858</v>
      </c>
      <c r="P152" s="107">
        <f t="shared" si="52"/>
        <v>0</v>
      </c>
      <c r="Q152" s="107">
        <f t="shared" si="53"/>
        <v>11294</v>
      </c>
      <c r="R152" s="107">
        <f t="shared" si="54"/>
        <v>11513</v>
      </c>
      <c r="S152" s="107">
        <f t="shared" si="55"/>
        <v>11608</v>
      </c>
      <c r="T152" s="73"/>
      <c r="U152" s="67">
        <f>IF(B152=C152,0,IF(S152&lt;&gt;"-",(S152)/Přehled!$A$1,0))</f>
        <v>27.638095238095239</v>
      </c>
    </row>
    <row r="153" spans="1:21" x14ac:dyDescent="0.25">
      <c r="A153" s="156">
        <v>151</v>
      </c>
      <c r="B153" s="15">
        <v>16582</v>
      </c>
      <c r="C153" s="17"/>
      <c r="D153" s="15">
        <v>1415</v>
      </c>
      <c r="E153" s="16">
        <f t="shared" si="42"/>
        <v>710</v>
      </c>
      <c r="F153" s="16">
        <f t="shared" si="43"/>
        <v>235</v>
      </c>
      <c r="G153" s="16">
        <f t="shared" si="44"/>
        <v>60</v>
      </c>
      <c r="H153" s="17">
        <f t="shared" si="45"/>
        <v>10</v>
      </c>
      <c r="I153" s="15">
        <f t="shared" si="46"/>
        <v>2689</v>
      </c>
      <c r="J153" s="16">
        <f t="shared" si="47"/>
        <v>1349</v>
      </c>
      <c r="K153" s="16">
        <f t="shared" si="48"/>
        <v>447</v>
      </c>
      <c r="L153" s="16">
        <f t="shared" si="49"/>
        <v>114</v>
      </c>
      <c r="M153" s="17">
        <f t="shared" si="50"/>
        <v>19</v>
      </c>
      <c r="N153" s="36"/>
      <c r="O153" s="107">
        <f t="shared" si="51"/>
        <v>11204</v>
      </c>
      <c r="P153" s="107">
        <f t="shared" si="52"/>
        <v>0</v>
      </c>
      <c r="Q153" s="107">
        <f t="shared" si="53"/>
        <v>11650</v>
      </c>
      <c r="R153" s="107">
        <f t="shared" si="54"/>
        <v>11869</v>
      </c>
      <c r="S153" s="107">
        <f t="shared" si="55"/>
        <v>11964</v>
      </c>
      <c r="T153" s="73"/>
      <c r="U153" s="67">
        <f>IF(B153=C153,0,IF(S153&lt;&gt;"-",(S153)/Přehled!$A$1,0))</f>
        <v>28.485714285714284</v>
      </c>
    </row>
    <row r="154" spans="1:21" x14ac:dyDescent="0.25">
      <c r="A154" s="156">
        <v>152</v>
      </c>
      <c r="B154" s="15">
        <v>16997</v>
      </c>
      <c r="C154" s="17"/>
      <c r="D154" s="15">
        <v>1425</v>
      </c>
      <c r="E154" s="16">
        <f t="shared" si="42"/>
        <v>715</v>
      </c>
      <c r="F154" s="16">
        <f t="shared" si="43"/>
        <v>240</v>
      </c>
      <c r="G154" s="16">
        <f t="shared" si="44"/>
        <v>60</v>
      </c>
      <c r="H154" s="17">
        <f t="shared" si="45"/>
        <v>10</v>
      </c>
      <c r="I154" s="15">
        <f t="shared" si="46"/>
        <v>2708</v>
      </c>
      <c r="J154" s="16">
        <f t="shared" si="47"/>
        <v>1359</v>
      </c>
      <c r="K154" s="16">
        <f t="shared" si="48"/>
        <v>456</v>
      </c>
      <c r="L154" s="16">
        <f t="shared" si="49"/>
        <v>114</v>
      </c>
      <c r="M154" s="17">
        <f t="shared" si="50"/>
        <v>19</v>
      </c>
      <c r="N154" s="36"/>
      <c r="O154" s="107">
        <f t="shared" si="51"/>
        <v>11581</v>
      </c>
      <c r="P154" s="107">
        <f t="shared" si="52"/>
        <v>0</v>
      </c>
      <c r="Q154" s="107">
        <f t="shared" si="53"/>
        <v>12018</v>
      </c>
      <c r="R154" s="107">
        <f t="shared" si="54"/>
        <v>12246</v>
      </c>
      <c r="S154" s="107">
        <f t="shared" si="55"/>
        <v>12341</v>
      </c>
      <c r="T154" s="73"/>
      <c r="U154" s="67">
        <f>IF(B154=C154,0,IF(S154&lt;&gt;"-",(S154)/Přehled!$A$1,0))</f>
        <v>29.383333333333333</v>
      </c>
    </row>
    <row r="155" spans="1:21" x14ac:dyDescent="0.25">
      <c r="A155" s="156">
        <v>153</v>
      </c>
      <c r="B155" s="15">
        <v>17422</v>
      </c>
      <c r="C155" s="17"/>
      <c r="D155" s="15">
        <v>1435</v>
      </c>
      <c r="E155" s="16">
        <f t="shared" si="42"/>
        <v>720</v>
      </c>
      <c r="F155" s="16">
        <f t="shared" si="43"/>
        <v>240</v>
      </c>
      <c r="G155" s="16">
        <f t="shared" si="44"/>
        <v>60</v>
      </c>
      <c r="H155" s="17">
        <f t="shared" si="45"/>
        <v>10</v>
      </c>
      <c r="I155" s="15">
        <f t="shared" si="46"/>
        <v>2727</v>
      </c>
      <c r="J155" s="16">
        <f t="shared" si="47"/>
        <v>1368</v>
      </c>
      <c r="K155" s="16">
        <f t="shared" si="48"/>
        <v>456</v>
      </c>
      <c r="L155" s="16">
        <f t="shared" si="49"/>
        <v>114</v>
      </c>
      <c r="M155" s="17">
        <f t="shared" si="50"/>
        <v>19</v>
      </c>
      <c r="N155" s="36"/>
      <c r="O155" s="107">
        <f t="shared" si="51"/>
        <v>11968</v>
      </c>
      <c r="P155" s="107">
        <f t="shared" si="52"/>
        <v>0</v>
      </c>
      <c r="Q155" s="107">
        <f t="shared" si="53"/>
        <v>12415</v>
      </c>
      <c r="R155" s="107">
        <f t="shared" si="54"/>
        <v>12643</v>
      </c>
      <c r="S155" s="107">
        <f t="shared" si="55"/>
        <v>12738</v>
      </c>
      <c r="T155" s="73"/>
      <c r="U155" s="67">
        <f>IF(B155=C155,0,IF(S155&lt;&gt;"-",(S155)/Přehled!$A$1,0))</f>
        <v>30.328571428571429</v>
      </c>
    </row>
    <row r="156" spans="1:21" x14ac:dyDescent="0.25">
      <c r="A156" s="156">
        <v>154</v>
      </c>
      <c r="B156" s="15">
        <v>17857</v>
      </c>
      <c r="C156" s="17"/>
      <c r="D156" s="15">
        <v>1445</v>
      </c>
      <c r="E156" s="16">
        <f t="shared" si="42"/>
        <v>725</v>
      </c>
      <c r="F156" s="16">
        <f t="shared" si="43"/>
        <v>240</v>
      </c>
      <c r="G156" s="16">
        <f t="shared" si="44"/>
        <v>60</v>
      </c>
      <c r="H156" s="17">
        <f t="shared" si="45"/>
        <v>10</v>
      </c>
      <c r="I156" s="15">
        <f t="shared" si="46"/>
        <v>2746</v>
      </c>
      <c r="J156" s="16">
        <f t="shared" si="47"/>
        <v>1378</v>
      </c>
      <c r="K156" s="16">
        <f t="shared" si="48"/>
        <v>456</v>
      </c>
      <c r="L156" s="16">
        <f t="shared" si="49"/>
        <v>114</v>
      </c>
      <c r="M156" s="17">
        <f t="shared" si="50"/>
        <v>19</v>
      </c>
      <c r="N156" s="36"/>
      <c r="O156" s="107">
        <f t="shared" si="51"/>
        <v>12365</v>
      </c>
      <c r="P156" s="107">
        <f t="shared" si="52"/>
        <v>0</v>
      </c>
      <c r="Q156" s="107">
        <f t="shared" si="53"/>
        <v>12821</v>
      </c>
      <c r="R156" s="107">
        <f t="shared" si="54"/>
        <v>13049</v>
      </c>
      <c r="S156" s="107">
        <f t="shared" si="55"/>
        <v>13144</v>
      </c>
      <c r="T156" s="73"/>
      <c r="U156" s="67">
        <f>IF(B156=C156,0,IF(S156&lt;&gt;"-",(S156)/Přehled!$A$1,0))</f>
        <v>31.295238095238094</v>
      </c>
    </row>
    <row r="157" spans="1:21" x14ac:dyDescent="0.25">
      <c r="A157" s="156">
        <v>155</v>
      </c>
      <c r="B157" s="15">
        <v>18304</v>
      </c>
      <c r="C157" s="17"/>
      <c r="D157" s="15">
        <v>1460</v>
      </c>
      <c r="E157" s="16">
        <f t="shared" si="42"/>
        <v>730</v>
      </c>
      <c r="F157" s="16">
        <f t="shared" si="43"/>
        <v>245</v>
      </c>
      <c r="G157" s="16">
        <f t="shared" si="44"/>
        <v>60</v>
      </c>
      <c r="H157" s="17">
        <f t="shared" si="45"/>
        <v>10</v>
      </c>
      <c r="I157" s="15">
        <f t="shared" si="46"/>
        <v>2774</v>
      </c>
      <c r="J157" s="16">
        <f t="shared" si="47"/>
        <v>1387</v>
      </c>
      <c r="K157" s="16">
        <f t="shared" si="48"/>
        <v>466</v>
      </c>
      <c r="L157" s="16">
        <f t="shared" si="49"/>
        <v>114</v>
      </c>
      <c r="M157" s="17">
        <f t="shared" si="50"/>
        <v>19</v>
      </c>
      <c r="N157" s="36"/>
      <c r="O157" s="107">
        <f t="shared" si="51"/>
        <v>12756</v>
      </c>
      <c r="P157" s="107">
        <f t="shared" si="52"/>
        <v>0</v>
      </c>
      <c r="Q157" s="107">
        <f t="shared" si="53"/>
        <v>13211</v>
      </c>
      <c r="R157" s="107">
        <f t="shared" si="54"/>
        <v>13449</v>
      </c>
      <c r="S157" s="107">
        <f t="shared" si="55"/>
        <v>13544</v>
      </c>
      <c r="T157" s="73"/>
      <c r="U157" s="67">
        <f>IF(B157=C157,0,IF(S157&lt;&gt;"-",(S157)/Přehled!$A$1,0))</f>
        <v>32.247619047619047</v>
      </c>
    </row>
    <row r="158" spans="1:21" x14ac:dyDescent="0.25">
      <c r="A158" s="243">
        <v>156</v>
      </c>
      <c r="B158" s="244">
        <v>18761</v>
      </c>
      <c r="C158" s="245"/>
      <c r="D158" s="244">
        <v>1470</v>
      </c>
      <c r="E158" s="248">
        <f t="shared" si="42"/>
        <v>735</v>
      </c>
      <c r="F158" s="248">
        <f t="shared" si="43"/>
        <v>245</v>
      </c>
      <c r="G158" s="248">
        <f t="shared" si="44"/>
        <v>60</v>
      </c>
      <c r="H158" s="245">
        <f t="shared" si="45"/>
        <v>10</v>
      </c>
      <c r="I158" s="244">
        <f t="shared" si="46"/>
        <v>2793</v>
      </c>
      <c r="J158" s="248">
        <f t="shared" si="47"/>
        <v>1397</v>
      </c>
      <c r="K158" s="248">
        <f t="shared" si="48"/>
        <v>466</v>
      </c>
      <c r="L158" s="248">
        <f t="shared" si="49"/>
        <v>114</v>
      </c>
      <c r="M158" s="245">
        <f t="shared" si="50"/>
        <v>19</v>
      </c>
      <c r="N158" s="26"/>
      <c r="O158" s="26">
        <f t="shared" si="51"/>
        <v>13175</v>
      </c>
      <c r="P158" s="26">
        <f t="shared" si="52"/>
        <v>0</v>
      </c>
      <c r="Q158" s="26">
        <f t="shared" si="53"/>
        <v>13639</v>
      </c>
      <c r="R158" s="26">
        <f t="shared" si="54"/>
        <v>13877</v>
      </c>
      <c r="S158" s="26">
        <f t="shared" si="55"/>
        <v>13972</v>
      </c>
      <c r="T158" s="1"/>
      <c r="U158" s="67">
        <f>IF(B158=C158,0,IF(S158&lt;&gt;"-",(S158)/Přehled!$A$1,0))</f>
        <v>33.266666666666666</v>
      </c>
    </row>
    <row r="159" spans="1:21" x14ac:dyDescent="0.25">
      <c r="A159" s="233">
        <v>157</v>
      </c>
      <c r="B159" s="235">
        <v>19230</v>
      </c>
      <c r="C159" s="236"/>
      <c r="D159" s="235">
        <v>1480</v>
      </c>
      <c r="E159" s="230">
        <f t="shared" si="42"/>
        <v>740</v>
      </c>
      <c r="F159" s="230">
        <f t="shared" si="43"/>
        <v>245</v>
      </c>
      <c r="G159" s="230">
        <f t="shared" si="44"/>
        <v>60</v>
      </c>
      <c r="H159" s="236">
        <f t="shared" si="45"/>
        <v>10</v>
      </c>
      <c r="I159" s="235">
        <f t="shared" si="46"/>
        <v>2812</v>
      </c>
      <c r="J159" s="230">
        <f t="shared" si="47"/>
        <v>1406</v>
      </c>
      <c r="K159" s="230">
        <f t="shared" si="48"/>
        <v>466</v>
      </c>
      <c r="L159" s="230">
        <f t="shared" si="49"/>
        <v>114</v>
      </c>
      <c r="M159" s="236">
        <f t="shared" si="50"/>
        <v>19</v>
      </c>
      <c r="N159" s="26"/>
      <c r="O159" s="26">
        <f t="shared" si="51"/>
        <v>13606</v>
      </c>
      <c r="P159" s="26">
        <f t="shared" si="52"/>
        <v>0</v>
      </c>
      <c r="Q159" s="26">
        <f t="shared" si="53"/>
        <v>14080</v>
      </c>
      <c r="R159" s="26">
        <f t="shared" si="54"/>
        <v>14318</v>
      </c>
      <c r="S159" s="26">
        <f t="shared" si="55"/>
        <v>14413</v>
      </c>
      <c r="T159" s="1"/>
      <c r="U159" s="67">
        <f>IF(B159=C159,0,IF(S159&lt;&gt;"-",(S159)/Přehled!$A$1,0))</f>
        <v>34.31666666666667</v>
      </c>
    </row>
    <row r="160" spans="1:21" x14ac:dyDescent="0.25">
      <c r="A160" s="233">
        <v>158</v>
      </c>
      <c r="B160" s="235">
        <v>19711</v>
      </c>
      <c r="C160" s="236"/>
      <c r="D160" s="235">
        <v>1490</v>
      </c>
      <c r="E160" s="230">
        <f t="shared" si="42"/>
        <v>745</v>
      </c>
      <c r="F160" s="230">
        <f t="shared" si="43"/>
        <v>250</v>
      </c>
      <c r="G160" s="230">
        <f t="shared" si="44"/>
        <v>65</v>
      </c>
      <c r="H160" s="236">
        <f t="shared" si="45"/>
        <v>15</v>
      </c>
      <c r="I160" s="235">
        <f t="shared" si="46"/>
        <v>2831</v>
      </c>
      <c r="J160" s="230">
        <f t="shared" si="47"/>
        <v>1416</v>
      </c>
      <c r="K160" s="230">
        <f t="shared" si="48"/>
        <v>475</v>
      </c>
      <c r="L160" s="230">
        <f t="shared" si="49"/>
        <v>124</v>
      </c>
      <c r="M160" s="236">
        <f t="shared" si="50"/>
        <v>29</v>
      </c>
      <c r="N160" s="26"/>
      <c r="O160" s="26">
        <f t="shared" si="51"/>
        <v>14049</v>
      </c>
      <c r="P160" s="26">
        <f t="shared" si="52"/>
        <v>0</v>
      </c>
      <c r="Q160" s="26">
        <f t="shared" si="53"/>
        <v>14514</v>
      </c>
      <c r="R160" s="26">
        <f t="shared" si="54"/>
        <v>14741</v>
      </c>
      <c r="S160" s="26">
        <f t="shared" si="55"/>
        <v>14836</v>
      </c>
      <c r="T160" s="1"/>
      <c r="U160" s="67">
        <f>IF(B160=C160,0,IF(S160&lt;&gt;"-",(S160)/Přehled!$A$1,0))</f>
        <v>35.323809523809523</v>
      </c>
    </row>
    <row r="161" spans="1:21" x14ac:dyDescent="0.25">
      <c r="A161" s="233">
        <v>159</v>
      </c>
      <c r="B161" s="235">
        <v>20204</v>
      </c>
      <c r="C161" s="236"/>
      <c r="D161" s="235">
        <v>1505</v>
      </c>
      <c r="E161" s="230">
        <f t="shared" si="42"/>
        <v>755</v>
      </c>
      <c r="F161" s="230">
        <f t="shared" si="43"/>
        <v>250</v>
      </c>
      <c r="G161" s="230">
        <f t="shared" si="44"/>
        <v>65</v>
      </c>
      <c r="H161" s="236">
        <f t="shared" si="45"/>
        <v>15</v>
      </c>
      <c r="I161" s="235">
        <f t="shared" si="46"/>
        <v>2860</v>
      </c>
      <c r="J161" s="230">
        <f t="shared" si="47"/>
        <v>1435</v>
      </c>
      <c r="K161" s="230">
        <f t="shared" si="48"/>
        <v>475</v>
      </c>
      <c r="L161" s="230">
        <f t="shared" si="49"/>
        <v>124</v>
      </c>
      <c r="M161" s="236">
        <f t="shared" si="50"/>
        <v>29</v>
      </c>
      <c r="N161" s="26"/>
      <c r="O161" s="26">
        <f t="shared" si="51"/>
        <v>14484</v>
      </c>
      <c r="P161" s="26">
        <f t="shared" si="52"/>
        <v>0</v>
      </c>
      <c r="Q161" s="26">
        <f t="shared" si="53"/>
        <v>14959</v>
      </c>
      <c r="R161" s="26">
        <f t="shared" si="54"/>
        <v>15186</v>
      </c>
      <c r="S161" s="26">
        <f t="shared" si="55"/>
        <v>15281</v>
      </c>
      <c r="T161" s="1"/>
      <c r="U161" s="67">
        <f>IF(B161=C161,0,IF(S161&lt;&gt;"-",(S161)/Přehled!$A$1,0))</f>
        <v>36.383333333333333</v>
      </c>
    </row>
    <row r="162" spans="1:21" x14ac:dyDescent="0.25">
      <c r="A162" s="233">
        <v>160</v>
      </c>
      <c r="B162" s="235">
        <v>20709</v>
      </c>
      <c r="C162" s="236"/>
      <c r="D162" s="235">
        <v>1515</v>
      </c>
      <c r="E162" s="230">
        <f t="shared" si="42"/>
        <v>760</v>
      </c>
      <c r="F162" s="230">
        <f t="shared" si="43"/>
        <v>255</v>
      </c>
      <c r="G162" s="230">
        <f t="shared" si="44"/>
        <v>65</v>
      </c>
      <c r="H162" s="236">
        <f t="shared" si="45"/>
        <v>15</v>
      </c>
      <c r="I162" s="235">
        <f t="shared" si="46"/>
        <v>2879</v>
      </c>
      <c r="J162" s="230">
        <f t="shared" si="47"/>
        <v>1444</v>
      </c>
      <c r="K162" s="230">
        <f t="shared" si="48"/>
        <v>485</v>
      </c>
      <c r="L162" s="230">
        <f t="shared" si="49"/>
        <v>124</v>
      </c>
      <c r="M162" s="236">
        <f t="shared" si="50"/>
        <v>29</v>
      </c>
      <c r="N162" s="26"/>
      <c r="O162" s="26">
        <f t="shared" si="51"/>
        <v>14951</v>
      </c>
      <c r="P162" s="26">
        <f t="shared" si="52"/>
        <v>0</v>
      </c>
      <c r="Q162" s="26">
        <f t="shared" si="53"/>
        <v>15416</v>
      </c>
      <c r="R162" s="26">
        <f t="shared" si="54"/>
        <v>15653</v>
      </c>
      <c r="S162" s="26">
        <f t="shared" si="55"/>
        <v>15748</v>
      </c>
      <c r="T162" s="1"/>
      <c r="U162" s="67">
        <f>IF(B162=C162,0,IF(S162&lt;&gt;"-",(S162)/Přehled!$A$1,0))</f>
        <v>37.495238095238093</v>
      </c>
    </row>
    <row r="163" spans="1:21" x14ac:dyDescent="0.25">
      <c r="A163" s="233">
        <v>161</v>
      </c>
      <c r="B163" s="235">
        <v>21227</v>
      </c>
      <c r="C163" s="236"/>
      <c r="D163" s="235">
        <v>1525</v>
      </c>
      <c r="E163" s="230">
        <f t="shared" si="42"/>
        <v>765</v>
      </c>
      <c r="F163" s="230">
        <f t="shared" si="43"/>
        <v>255</v>
      </c>
      <c r="G163" s="230">
        <f t="shared" si="44"/>
        <v>65</v>
      </c>
      <c r="H163" s="236">
        <f t="shared" si="45"/>
        <v>15</v>
      </c>
      <c r="I163" s="235">
        <f t="shared" si="46"/>
        <v>2898</v>
      </c>
      <c r="J163" s="230">
        <f t="shared" si="47"/>
        <v>1454</v>
      </c>
      <c r="K163" s="230">
        <f t="shared" si="48"/>
        <v>485</v>
      </c>
      <c r="L163" s="230">
        <f t="shared" si="49"/>
        <v>124</v>
      </c>
      <c r="M163" s="236">
        <f t="shared" si="50"/>
        <v>29</v>
      </c>
      <c r="N163" s="26"/>
      <c r="O163" s="26">
        <f t="shared" si="51"/>
        <v>15431</v>
      </c>
      <c r="P163" s="26">
        <f t="shared" si="52"/>
        <v>0</v>
      </c>
      <c r="Q163" s="26">
        <f t="shared" si="53"/>
        <v>15905</v>
      </c>
      <c r="R163" s="26">
        <f t="shared" si="54"/>
        <v>16142</v>
      </c>
      <c r="S163" s="26">
        <f t="shared" si="55"/>
        <v>16237</v>
      </c>
      <c r="T163" s="1"/>
      <c r="U163" s="67">
        <f>IF(B163=C163,0,IF(S163&lt;&gt;"-",(S163)/Přehled!$A$1,0))</f>
        <v>38.659523809523812</v>
      </c>
    </row>
    <row r="164" spans="1:21" x14ac:dyDescent="0.25">
      <c r="A164" s="233">
        <v>162</v>
      </c>
      <c r="B164" s="235">
        <v>21757</v>
      </c>
      <c r="C164" s="236"/>
      <c r="D164" s="235">
        <v>1540</v>
      </c>
      <c r="E164" s="230">
        <f t="shared" si="42"/>
        <v>770</v>
      </c>
      <c r="F164" s="230">
        <f t="shared" si="43"/>
        <v>255</v>
      </c>
      <c r="G164" s="230">
        <f t="shared" si="44"/>
        <v>65</v>
      </c>
      <c r="H164" s="236">
        <f t="shared" si="45"/>
        <v>15</v>
      </c>
      <c r="I164" s="235">
        <f t="shared" si="46"/>
        <v>2926</v>
      </c>
      <c r="J164" s="230">
        <f t="shared" si="47"/>
        <v>1463</v>
      </c>
      <c r="K164" s="230">
        <f t="shared" si="48"/>
        <v>485</v>
      </c>
      <c r="L164" s="230">
        <f t="shared" si="49"/>
        <v>124</v>
      </c>
      <c r="M164" s="236">
        <f t="shared" si="50"/>
        <v>29</v>
      </c>
      <c r="N164" s="26"/>
      <c r="O164" s="26">
        <f t="shared" si="51"/>
        <v>15905</v>
      </c>
      <c r="P164" s="26">
        <f t="shared" si="52"/>
        <v>0</v>
      </c>
      <c r="Q164" s="26">
        <f t="shared" si="53"/>
        <v>16398</v>
      </c>
      <c r="R164" s="26">
        <f t="shared" si="54"/>
        <v>16635</v>
      </c>
      <c r="S164" s="26">
        <f t="shared" si="55"/>
        <v>16730</v>
      </c>
      <c r="T164" s="1"/>
      <c r="U164" s="67">
        <f>IF(B164=C164,0,IF(S164&lt;&gt;"-",(S164)/Přehled!$A$1,0))</f>
        <v>39.833333333333336</v>
      </c>
    </row>
    <row r="165" spans="1:21" x14ac:dyDescent="0.25">
      <c r="A165" s="233">
        <v>163</v>
      </c>
      <c r="B165" s="235">
        <v>22301</v>
      </c>
      <c r="C165" s="236"/>
      <c r="D165" s="235">
        <v>1550</v>
      </c>
      <c r="E165" s="230">
        <f t="shared" si="42"/>
        <v>775</v>
      </c>
      <c r="F165" s="230">
        <f t="shared" si="43"/>
        <v>260</v>
      </c>
      <c r="G165" s="230">
        <f t="shared" si="44"/>
        <v>65</v>
      </c>
      <c r="H165" s="236">
        <f t="shared" si="45"/>
        <v>15</v>
      </c>
      <c r="I165" s="235">
        <f t="shared" si="46"/>
        <v>2945</v>
      </c>
      <c r="J165" s="230">
        <f t="shared" si="47"/>
        <v>1473</v>
      </c>
      <c r="K165" s="230">
        <f t="shared" si="48"/>
        <v>494</v>
      </c>
      <c r="L165" s="230">
        <f t="shared" si="49"/>
        <v>124</v>
      </c>
      <c r="M165" s="236">
        <f t="shared" si="50"/>
        <v>29</v>
      </c>
      <c r="N165" s="26"/>
      <c r="O165" s="26">
        <f t="shared" si="51"/>
        <v>16411</v>
      </c>
      <c r="P165" s="26">
        <f t="shared" si="52"/>
        <v>0</v>
      </c>
      <c r="Q165" s="26">
        <f t="shared" si="53"/>
        <v>16895</v>
      </c>
      <c r="R165" s="26">
        <f t="shared" si="54"/>
        <v>17141</v>
      </c>
      <c r="S165" s="26">
        <f t="shared" si="55"/>
        <v>17236</v>
      </c>
      <c r="T165" s="1"/>
      <c r="U165" s="67">
        <f>IF(B165=C165,0,IF(S165&lt;&gt;"-",(S165)/Přehled!$A$1,0))</f>
        <v>41.038095238095238</v>
      </c>
    </row>
    <row r="166" spans="1:21" x14ac:dyDescent="0.25">
      <c r="A166" s="233">
        <v>164</v>
      </c>
      <c r="B166" s="235">
        <v>22859</v>
      </c>
      <c r="C166" s="236"/>
      <c r="D166" s="235">
        <v>1560</v>
      </c>
      <c r="E166" s="230">
        <f t="shared" si="42"/>
        <v>780</v>
      </c>
      <c r="F166" s="230">
        <f t="shared" si="43"/>
        <v>260</v>
      </c>
      <c r="G166" s="230">
        <f t="shared" si="44"/>
        <v>65</v>
      </c>
      <c r="H166" s="236">
        <f t="shared" si="45"/>
        <v>15</v>
      </c>
      <c r="I166" s="235">
        <f t="shared" si="46"/>
        <v>2964</v>
      </c>
      <c r="J166" s="230">
        <f t="shared" si="47"/>
        <v>1482</v>
      </c>
      <c r="K166" s="230">
        <f t="shared" si="48"/>
        <v>494</v>
      </c>
      <c r="L166" s="230">
        <f t="shared" si="49"/>
        <v>124</v>
      </c>
      <c r="M166" s="236">
        <f t="shared" si="50"/>
        <v>29</v>
      </c>
      <c r="N166" s="26"/>
      <c r="O166" s="26">
        <f t="shared" si="51"/>
        <v>16931</v>
      </c>
      <c r="P166" s="26">
        <f t="shared" si="52"/>
        <v>0</v>
      </c>
      <c r="Q166" s="26">
        <f t="shared" si="53"/>
        <v>17425</v>
      </c>
      <c r="R166" s="26">
        <f t="shared" si="54"/>
        <v>17671</v>
      </c>
      <c r="S166" s="26">
        <f t="shared" si="55"/>
        <v>17766</v>
      </c>
      <c r="T166" s="1"/>
      <c r="U166" s="67">
        <f>IF(B166=C166,0,IF(S166&lt;&gt;"-",(S166)/Přehled!$A$1,0))</f>
        <v>42.3</v>
      </c>
    </row>
    <row r="167" spans="1:21" x14ac:dyDescent="0.25">
      <c r="A167" s="233">
        <v>165</v>
      </c>
      <c r="B167" s="235">
        <v>23430</v>
      </c>
      <c r="C167" s="236"/>
      <c r="D167" s="235">
        <v>1570</v>
      </c>
      <c r="E167" s="230">
        <f t="shared" si="42"/>
        <v>785</v>
      </c>
      <c r="F167" s="230">
        <f t="shared" si="43"/>
        <v>260</v>
      </c>
      <c r="G167" s="230">
        <f t="shared" si="44"/>
        <v>65</v>
      </c>
      <c r="H167" s="236">
        <f t="shared" si="45"/>
        <v>15</v>
      </c>
      <c r="I167" s="235">
        <f t="shared" si="46"/>
        <v>2983</v>
      </c>
      <c r="J167" s="230">
        <f t="shared" si="47"/>
        <v>1492</v>
      </c>
      <c r="K167" s="230">
        <f t="shared" si="48"/>
        <v>494</v>
      </c>
      <c r="L167" s="230">
        <f t="shared" si="49"/>
        <v>124</v>
      </c>
      <c r="M167" s="236">
        <f t="shared" si="50"/>
        <v>29</v>
      </c>
      <c r="N167" s="26"/>
      <c r="O167" s="26">
        <f t="shared" si="51"/>
        <v>17464</v>
      </c>
      <c r="P167" s="26">
        <f t="shared" si="52"/>
        <v>0</v>
      </c>
      <c r="Q167" s="26">
        <f t="shared" si="53"/>
        <v>17967</v>
      </c>
      <c r="R167" s="26">
        <f t="shared" si="54"/>
        <v>18213</v>
      </c>
      <c r="S167" s="26">
        <f t="shared" si="55"/>
        <v>18308</v>
      </c>
      <c r="T167" s="1"/>
      <c r="U167" s="67">
        <f>IF(B167=C167,0,IF(S167&lt;&gt;"-",(S167)/Přehled!$A$1,0))</f>
        <v>43.590476190476188</v>
      </c>
    </row>
    <row r="168" spans="1:21" x14ac:dyDescent="0.25">
      <c r="A168" s="233">
        <v>166</v>
      </c>
      <c r="B168" s="235">
        <v>24016</v>
      </c>
      <c r="C168" s="236"/>
      <c r="D168" s="235">
        <v>1585</v>
      </c>
      <c r="E168" s="230">
        <f t="shared" si="42"/>
        <v>795</v>
      </c>
      <c r="F168" s="230">
        <f t="shared" si="43"/>
        <v>265</v>
      </c>
      <c r="G168" s="230">
        <f t="shared" si="44"/>
        <v>65</v>
      </c>
      <c r="H168" s="236">
        <f t="shared" si="45"/>
        <v>15</v>
      </c>
      <c r="I168" s="235">
        <f t="shared" si="46"/>
        <v>3012</v>
      </c>
      <c r="J168" s="230">
        <f t="shared" si="47"/>
        <v>1511</v>
      </c>
      <c r="K168" s="230">
        <f t="shared" si="48"/>
        <v>504</v>
      </c>
      <c r="L168" s="230">
        <f t="shared" si="49"/>
        <v>124</v>
      </c>
      <c r="M168" s="236">
        <f t="shared" si="50"/>
        <v>29</v>
      </c>
      <c r="N168" s="26"/>
      <c r="O168" s="26">
        <f t="shared" si="51"/>
        <v>17992</v>
      </c>
      <c r="P168" s="26">
        <f t="shared" si="52"/>
        <v>0</v>
      </c>
      <c r="Q168" s="26">
        <f t="shared" si="53"/>
        <v>18485</v>
      </c>
      <c r="R168" s="26">
        <f t="shared" si="54"/>
        <v>18741</v>
      </c>
      <c r="S168" s="26">
        <f t="shared" si="55"/>
        <v>18836</v>
      </c>
      <c r="T168" s="1"/>
      <c r="U168" s="67">
        <f>IF(B168=C168,0,IF(S168&lt;&gt;"-",(S168)/Přehled!$A$1,0))</f>
        <v>44.847619047619048</v>
      </c>
    </row>
    <row r="169" spans="1:21" x14ac:dyDescent="0.25">
      <c r="A169" s="233">
        <v>167</v>
      </c>
      <c r="B169" s="235">
        <v>24616</v>
      </c>
      <c r="C169" s="236"/>
      <c r="D169" s="235">
        <v>1595</v>
      </c>
      <c r="E169" s="230">
        <f t="shared" si="42"/>
        <v>800</v>
      </c>
      <c r="F169" s="230">
        <f t="shared" si="43"/>
        <v>265</v>
      </c>
      <c r="G169" s="230">
        <f t="shared" si="44"/>
        <v>65</v>
      </c>
      <c r="H169" s="236">
        <f t="shared" si="45"/>
        <v>15</v>
      </c>
      <c r="I169" s="235">
        <f t="shared" si="46"/>
        <v>3031</v>
      </c>
      <c r="J169" s="230">
        <f t="shared" si="47"/>
        <v>1520</v>
      </c>
      <c r="K169" s="230">
        <f t="shared" si="48"/>
        <v>504</v>
      </c>
      <c r="L169" s="230">
        <f t="shared" si="49"/>
        <v>124</v>
      </c>
      <c r="M169" s="236">
        <f t="shared" si="50"/>
        <v>29</v>
      </c>
      <c r="N169" s="26"/>
      <c r="O169" s="26">
        <f t="shared" si="51"/>
        <v>18554</v>
      </c>
      <c r="P169" s="26">
        <f t="shared" si="52"/>
        <v>0</v>
      </c>
      <c r="Q169" s="26">
        <f t="shared" si="53"/>
        <v>19057</v>
      </c>
      <c r="R169" s="26">
        <f t="shared" si="54"/>
        <v>19313</v>
      </c>
      <c r="S169" s="26">
        <f t="shared" si="55"/>
        <v>19408</v>
      </c>
      <c r="T169" s="1"/>
      <c r="U169" s="67">
        <f>IF(B169=C169,0,IF(S169&lt;&gt;"-",(S169)/Přehled!$A$1,0))</f>
        <v>46.209523809523809</v>
      </c>
    </row>
    <row r="170" spans="1:21" x14ac:dyDescent="0.25">
      <c r="A170" s="233">
        <v>168</v>
      </c>
      <c r="B170" s="235">
        <v>25232</v>
      </c>
      <c r="C170" s="236"/>
      <c r="D170" s="235">
        <v>1605</v>
      </c>
      <c r="E170" s="230">
        <f t="shared" si="42"/>
        <v>805</v>
      </c>
      <c r="F170" s="230">
        <f t="shared" si="43"/>
        <v>270</v>
      </c>
      <c r="G170" s="230">
        <f t="shared" si="44"/>
        <v>70</v>
      </c>
      <c r="H170" s="236">
        <f t="shared" si="45"/>
        <v>15</v>
      </c>
      <c r="I170" s="235">
        <f t="shared" si="46"/>
        <v>3050</v>
      </c>
      <c r="J170" s="230">
        <f t="shared" si="47"/>
        <v>1530</v>
      </c>
      <c r="K170" s="230">
        <f t="shared" si="48"/>
        <v>513</v>
      </c>
      <c r="L170" s="230">
        <f t="shared" si="49"/>
        <v>133</v>
      </c>
      <c r="M170" s="236">
        <f t="shared" si="50"/>
        <v>29</v>
      </c>
      <c r="N170" s="26"/>
      <c r="O170" s="26">
        <f t="shared" si="51"/>
        <v>19132</v>
      </c>
      <c r="P170" s="26">
        <f t="shared" si="52"/>
        <v>0</v>
      </c>
      <c r="Q170" s="26">
        <f t="shared" si="53"/>
        <v>19626</v>
      </c>
      <c r="R170" s="26">
        <f t="shared" si="54"/>
        <v>19873</v>
      </c>
      <c r="S170" s="26">
        <f t="shared" si="55"/>
        <v>19977</v>
      </c>
      <c r="T170" s="1"/>
      <c r="U170" s="67">
        <f>IF(B170=C170,0,IF(S170&lt;&gt;"-",(S170)/Přehled!$A$1,0))</f>
        <v>47.564285714285717</v>
      </c>
    </row>
    <row r="171" spans="1:21" x14ac:dyDescent="0.25">
      <c r="A171" s="233">
        <v>169</v>
      </c>
      <c r="B171" s="235">
        <v>25863</v>
      </c>
      <c r="C171" s="236"/>
      <c r="D171" s="235">
        <v>1620</v>
      </c>
      <c r="E171" s="230">
        <f t="shared" si="42"/>
        <v>810</v>
      </c>
      <c r="F171" s="230">
        <f t="shared" si="43"/>
        <v>270</v>
      </c>
      <c r="G171" s="230">
        <f t="shared" si="44"/>
        <v>70</v>
      </c>
      <c r="H171" s="236">
        <f t="shared" si="45"/>
        <v>15</v>
      </c>
      <c r="I171" s="235">
        <f t="shared" si="46"/>
        <v>3078</v>
      </c>
      <c r="J171" s="230">
        <f t="shared" si="47"/>
        <v>1539</v>
      </c>
      <c r="K171" s="230">
        <f t="shared" si="48"/>
        <v>513</v>
      </c>
      <c r="L171" s="230">
        <f t="shared" si="49"/>
        <v>133</v>
      </c>
      <c r="M171" s="236">
        <f t="shared" si="50"/>
        <v>29</v>
      </c>
      <c r="N171" s="26"/>
      <c r="O171" s="26">
        <f t="shared" si="51"/>
        <v>19707</v>
      </c>
      <c r="P171" s="26">
        <f t="shared" si="52"/>
        <v>0</v>
      </c>
      <c r="Q171" s="26">
        <f t="shared" si="53"/>
        <v>20220</v>
      </c>
      <c r="R171" s="26">
        <f t="shared" si="54"/>
        <v>20467</v>
      </c>
      <c r="S171" s="26">
        <f t="shared" si="55"/>
        <v>20571</v>
      </c>
      <c r="T171" s="1"/>
      <c r="U171" s="67">
        <f>IF(B171=C171,0,IF(S171&lt;&gt;"-",(S171)/Přehled!$A$1,0))</f>
        <v>48.978571428571428</v>
      </c>
    </row>
    <row r="172" spans="1:21" x14ac:dyDescent="0.25">
      <c r="A172" s="233">
        <v>170</v>
      </c>
      <c r="B172" s="235">
        <v>26509</v>
      </c>
      <c r="C172" s="236"/>
      <c r="D172" s="235">
        <v>1630</v>
      </c>
      <c r="E172" s="230">
        <f t="shared" si="42"/>
        <v>815</v>
      </c>
      <c r="F172" s="230">
        <f t="shared" si="43"/>
        <v>270</v>
      </c>
      <c r="G172" s="230">
        <f t="shared" si="44"/>
        <v>70</v>
      </c>
      <c r="H172" s="236">
        <f t="shared" si="45"/>
        <v>15</v>
      </c>
      <c r="I172" s="235">
        <f t="shared" si="46"/>
        <v>3097</v>
      </c>
      <c r="J172" s="230">
        <f t="shared" si="47"/>
        <v>1549</v>
      </c>
      <c r="K172" s="230">
        <f t="shared" si="48"/>
        <v>513</v>
      </c>
      <c r="L172" s="230">
        <f t="shared" si="49"/>
        <v>133</v>
      </c>
      <c r="M172" s="236">
        <f t="shared" si="50"/>
        <v>29</v>
      </c>
      <c r="N172" s="26"/>
      <c r="O172" s="26">
        <f t="shared" si="51"/>
        <v>20315</v>
      </c>
      <c r="P172" s="26">
        <f t="shared" si="52"/>
        <v>0</v>
      </c>
      <c r="Q172" s="26">
        <f t="shared" si="53"/>
        <v>20837</v>
      </c>
      <c r="R172" s="26">
        <f t="shared" si="54"/>
        <v>21084</v>
      </c>
      <c r="S172" s="26">
        <f t="shared" si="55"/>
        <v>21188</v>
      </c>
      <c r="T172" s="1"/>
      <c r="U172" s="67">
        <f>IF(B172=C172,0,IF(S172&lt;&gt;"-",(S172)/Přehled!$A$1,0))</f>
        <v>50.44761904761905</v>
      </c>
    </row>
    <row r="173" spans="1:21" x14ac:dyDescent="0.25">
      <c r="A173" s="233">
        <v>171</v>
      </c>
      <c r="B173" s="235">
        <v>27172</v>
      </c>
      <c r="C173" s="236"/>
      <c r="D173" s="235">
        <v>1640</v>
      </c>
      <c r="E173" s="230">
        <f t="shared" si="42"/>
        <v>820</v>
      </c>
      <c r="F173" s="230">
        <f t="shared" si="43"/>
        <v>275</v>
      </c>
      <c r="G173" s="230">
        <f t="shared" si="44"/>
        <v>70</v>
      </c>
      <c r="H173" s="236">
        <f t="shared" si="45"/>
        <v>15</v>
      </c>
      <c r="I173" s="235">
        <f t="shared" si="46"/>
        <v>3116</v>
      </c>
      <c r="J173" s="230">
        <f t="shared" si="47"/>
        <v>1558</v>
      </c>
      <c r="K173" s="230">
        <f t="shared" si="48"/>
        <v>523</v>
      </c>
      <c r="L173" s="230">
        <f t="shared" si="49"/>
        <v>133</v>
      </c>
      <c r="M173" s="236">
        <f t="shared" si="50"/>
        <v>29</v>
      </c>
      <c r="N173" s="26"/>
      <c r="O173" s="26">
        <f t="shared" si="51"/>
        <v>20940</v>
      </c>
      <c r="P173" s="26">
        <f t="shared" si="52"/>
        <v>0</v>
      </c>
      <c r="Q173" s="26">
        <f t="shared" si="53"/>
        <v>21452</v>
      </c>
      <c r="R173" s="26">
        <f t="shared" si="54"/>
        <v>21709</v>
      </c>
      <c r="S173" s="26">
        <f t="shared" si="55"/>
        <v>21813</v>
      </c>
      <c r="T173" s="1"/>
      <c r="U173" s="67">
        <f>IF(B173=C173,0,IF(S173&lt;&gt;"-",(S173)/Přehled!$A$1,0))</f>
        <v>51.935714285714283</v>
      </c>
    </row>
    <row r="174" spans="1:21" x14ac:dyDescent="0.25">
      <c r="A174" s="233">
        <v>172</v>
      </c>
      <c r="B174" s="235">
        <v>27851</v>
      </c>
      <c r="C174" s="236"/>
      <c r="D174" s="235">
        <v>1655</v>
      </c>
      <c r="E174" s="230">
        <f t="shared" si="42"/>
        <v>830</v>
      </c>
      <c r="F174" s="230">
        <f t="shared" si="43"/>
        <v>275</v>
      </c>
      <c r="G174" s="230">
        <f t="shared" si="44"/>
        <v>70</v>
      </c>
      <c r="H174" s="236">
        <f t="shared" si="45"/>
        <v>15</v>
      </c>
      <c r="I174" s="235">
        <f t="shared" si="46"/>
        <v>3145</v>
      </c>
      <c r="J174" s="230">
        <f t="shared" si="47"/>
        <v>1577</v>
      </c>
      <c r="K174" s="230">
        <f t="shared" si="48"/>
        <v>523</v>
      </c>
      <c r="L174" s="230">
        <f t="shared" si="49"/>
        <v>133</v>
      </c>
      <c r="M174" s="236">
        <f t="shared" si="50"/>
        <v>29</v>
      </c>
      <c r="N174" s="26"/>
      <c r="O174" s="26">
        <f t="shared" si="51"/>
        <v>21561</v>
      </c>
      <c r="P174" s="26">
        <f t="shared" si="52"/>
        <v>0</v>
      </c>
      <c r="Q174" s="26">
        <f t="shared" si="53"/>
        <v>22083</v>
      </c>
      <c r="R174" s="26">
        <f t="shared" si="54"/>
        <v>22340</v>
      </c>
      <c r="S174" s="26">
        <f t="shared" si="55"/>
        <v>22444</v>
      </c>
      <c r="T174" s="1"/>
      <c r="U174" s="67">
        <f>IF(B174=C174,0,IF(S174&lt;&gt;"-",(S174)/Přehled!$A$1,0))</f>
        <v>53.438095238095237</v>
      </c>
    </row>
    <row r="175" spans="1:21" x14ac:dyDescent="0.25">
      <c r="A175" s="233">
        <v>173</v>
      </c>
      <c r="B175" s="235">
        <v>28547</v>
      </c>
      <c r="C175" s="236"/>
      <c r="D175" s="235">
        <v>1665</v>
      </c>
      <c r="E175" s="230">
        <f t="shared" si="42"/>
        <v>835</v>
      </c>
      <c r="F175" s="230">
        <f t="shared" si="43"/>
        <v>280</v>
      </c>
      <c r="G175" s="230">
        <f t="shared" si="44"/>
        <v>70</v>
      </c>
      <c r="H175" s="236">
        <f t="shared" si="45"/>
        <v>15</v>
      </c>
      <c r="I175" s="235">
        <f t="shared" si="46"/>
        <v>3164</v>
      </c>
      <c r="J175" s="230">
        <f t="shared" si="47"/>
        <v>1587</v>
      </c>
      <c r="K175" s="230">
        <f t="shared" si="48"/>
        <v>532</v>
      </c>
      <c r="L175" s="230">
        <f t="shared" si="49"/>
        <v>133</v>
      </c>
      <c r="M175" s="236">
        <f t="shared" si="50"/>
        <v>29</v>
      </c>
      <c r="N175" s="26"/>
      <c r="O175" s="26">
        <f t="shared" si="51"/>
        <v>22219</v>
      </c>
      <c r="P175" s="26">
        <f t="shared" si="52"/>
        <v>0</v>
      </c>
      <c r="Q175" s="26">
        <f t="shared" si="53"/>
        <v>22732</v>
      </c>
      <c r="R175" s="26">
        <f t="shared" si="54"/>
        <v>22998</v>
      </c>
      <c r="S175" s="26">
        <f t="shared" si="55"/>
        <v>23102</v>
      </c>
      <c r="T175" s="1"/>
      <c r="U175" s="67">
        <f>IF(B175=C175,0,IF(S175&lt;&gt;"-",(S175)/Přehled!$A$1,0))</f>
        <v>55.004761904761907</v>
      </c>
    </row>
    <row r="176" spans="1:21" x14ac:dyDescent="0.25">
      <c r="A176" s="233">
        <v>174</v>
      </c>
      <c r="B176" s="235">
        <v>29261</v>
      </c>
      <c r="C176" s="236"/>
      <c r="D176" s="235">
        <v>1675</v>
      </c>
      <c r="E176" s="230">
        <f t="shared" si="42"/>
        <v>840</v>
      </c>
      <c r="F176" s="230">
        <f t="shared" si="43"/>
        <v>280</v>
      </c>
      <c r="G176" s="230">
        <f t="shared" si="44"/>
        <v>70</v>
      </c>
      <c r="H176" s="236">
        <f t="shared" si="45"/>
        <v>15</v>
      </c>
      <c r="I176" s="235">
        <f t="shared" si="46"/>
        <v>3183</v>
      </c>
      <c r="J176" s="230">
        <f t="shared" si="47"/>
        <v>1596</v>
      </c>
      <c r="K176" s="230">
        <f t="shared" si="48"/>
        <v>532</v>
      </c>
      <c r="L176" s="230">
        <f t="shared" si="49"/>
        <v>133</v>
      </c>
      <c r="M176" s="236">
        <f t="shared" si="50"/>
        <v>29</v>
      </c>
      <c r="N176" s="26"/>
      <c r="O176" s="26">
        <f t="shared" si="51"/>
        <v>22895</v>
      </c>
      <c r="P176" s="26">
        <f t="shared" si="52"/>
        <v>0</v>
      </c>
      <c r="Q176" s="26">
        <f t="shared" si="53"/>
        <v>23418</v>
      </c>
      <c r="R176" s="26">
        <f t="shared" si="54"/>
        <v>23684</v>
      </c>
      <c r="S176" s="26">
        <f t="shared" si="55"/>
        <v>23788</v>
      </c>
      <c r="T176" s="1"/>
      <c r="U176" s="67">
        <f>IF(B176=C176,0,IF(S176&lt;&gt;"-",(S176)/Přehled!$A$1,0))</f>
        <v>56.638095238095239</v>
      </c>
    </row>
    <row r="177" spans="1:21" x14ac:dyDescent="0.25">
      <c r="A177" s="233">
        <v>175</v>
      </c>
      <c r="B177" s="235">
        <v>29993</v>
      </c>
      <c r="C177" s="236"/>
      <c r="D177" s="235">
        <v>1690</v>
      </c>
      <c r="E177" s="230">
        <f t="shared" si="42"/>
        <v>845</v>
      </c>
      <c r="F177" s="230">
        <f t="shared" si="43"/>
        <v>280</v>
      </c>
      <c r="G177" s="230">
        <f t="shared" si="44"/>
        <v>70</v>
      </c>
      <c r="H177" s="236">
        <f t="shared" si="45"/>
        <v>15</v>
      </c>
      <c r="I177" s="235">
        <f t="shared" si="46"/>
        <v>3211</v>
      </c>
      <c r="J177" s="230">
        <f t="shared" si="47"/>
        <v>1606</v>
      </c>
      <c r="K177" s="230">
        <f t="shared" si="48"/>
        <v>532</v>
      </c>
      <c r="L177" s="230">
        <f t="shared" si="49"/>
        <v>133</v>
      </c>
      <c r="M177" s="236">
        <f t="shared" si="50"/>
        <v>29</v>
      </c>
      <c r="N177" s="26"/>
      <c r="O177" s="26">
        <f t="shared" si="51"/>
        <v>23571</v>
      </c>
      <c r="P177" s="26">
        <f t="shared" si="52"/>
        <v>0</v>
      </c>
      <c r="Q177" s="26">
        <f t="shared" si="53"/>
        <v>24112</v>
      </c>
      <c r="R177" s="26">
        <f t="shared" si="54"/>
        <v>24378</v>
      </c>
      <c r="S177" s="26">
        <f t="shared" si="55"/>
        <v>24482</v>
      </c>
      <c r="T177" s="1"/>
      <c r="U177" s="67">
        <f>IF(B177=C177,0,IF(S177&lt;&gt;"-",(S177)/Přehled!$A$1,0))</f>
        <v>58.290476190476191</v>
      </c>
    </row>
    <row r="178" spans="1:21" x14ac:dyDescent="0.25">
      <c r="A178" s="233">
        <v>176</v>
      </c>
      <c r="B178" s="235">
        <v>30742</v>
      </c>
      <c r="C178" s="236"/>
      <c r="D178" s="235">
        <v>1700</v>
      </c>
      <c r="E178" s="230">
        <f t="shared" si="42"/>
        <v>850</v>
      </c>
      <c r="F178" s="230">
        <f t="shared" si="43"/>
        <v>285</v>
      </c>
      <c r="G178" s="230">
        <f t="shared" si="44"/>
        <v>70</v>
      </c>
      <c r="H178" s="236">
        <f t="shared" si="45"/>
        <v>15</v>
      </c>
      <c r="I178" s="235">
        <f t="shared" si="46"/>
        <v>3230</v>
      </c>
      <c r="J178" s="230">
        <f t="shared" si="47"/>
        <v>1615</v>
      </c>
      <c r="K178" s="230">
        <f t="shared" si="48"/>
        <v>542</v>
      </c>
      <c r="L178" s="230">
        <f t="shared" si="49"/>
        <v>133</v>
      </c>
      <c r="M178" s="236">
        <f t="shared" si="50"/>
        <v>29</v>
      </c>
      <c r="N178" s="26"/>
      <c r="O178" s="26">
        <f t="shared" si="51"/>
        <v>24282</v>
      </c>
      <c r="P178" s="26">
        <f t="shared" si="52"/>
        <v>0</v>
      </c>
      <c r="Q178" s="26">
        <f t="shared" si="53"/>
        <v>24813</v>
      </c>
      <c r="R178" s="26">
        <f t="shared" si="54"/>
        <v>25089</v>
      </c>
      <c r="S178" s="26">
        <f t="shared" si="55"/>
        <v>25193</v>
      </c>
      <c r="T178" s="1"/>
      <c r="U178" s="67">
        <f>IF(B178=C178,0,IF(S178&lt;&gt;"-",(S178)/Přehled!$A$1,0))</f>
        <v>59.983333333333334</v>
      </c>
    </row>
    <row r="179" spans="1:21" x14ac:dyDescent="0.25">
      <c r="A179" s="233">
        <v>177</v>
      </c>
      <c r="B179" s="235">
        <v>31511</v>
      </c>
      <c r="C179" s="236"/>
      <c r="D179" s="235">
        <v>1710</v>
      </c>
      <c r="E179" s="230">
        <f t="shared" si="42"/>
        <v>855</v>
      </c>
      <c r="F179" s="230">
        <f t="shared" si="43"/>
        <v>285</v>
      </c>
      <c r="G179" s="230">
        <f t="shared" si="44"/>
        <v>70</v>
      </c>
      <c r="H179" s="236">
        <f t="shared" si="45"/>
        <v>15</v>
      </c>
      <c r="I179" s="235">
        <f t="shared" si="46"/>
        <v>3249</v>
      </c>
      <c r="J179" s="230">
        <f t="shared" si="47"/>
        <v>1625</v>
      </c>
      <c r="K179" s="230">
        <f t="shared" si="48"/>
        <v>542</v>
      </c>
      <c r="L179" s="230">
        <f t="shared" si="49"/>
        <v>133</v>
      </c>
      <c r="M179" s="236">
        <f t="shared" si="50"/>
        <v>29</v>
      </c>
      <c r="N179" s="26"/>
      <c r="O179" s="26">
        <f t="shared" si="51"/>
        <v>25013</v>
      </c>
      <c r="P179" s="26">
        <f t="shared" si="52"/>
        <v>0</v>
      </c>
      <c r="Q179" s="26">
        <f t="shared" si="53"/>
        <v>25553</v>
      </c>
      <c r="R179" s="26">
        <f t="shared" si="54"/>
        <v>25829</v>
      </c>
      <c r="S179" s="26">
        <f t="shared" si="55"/>
        <v>25933</v>
      </c>
      <c r="T179" s="1"/>
      <c r="U179" s="67">
        <f>IF(B179=C179,0,IF(S179&lt;&gt;"-",(S179)/Přehled!$A$1,0))</f>
        <v>61.745238095238093</v>
      </c>
    </row>
    <row r="180" spans="1:21" x14ac:dyDescent="0.25">
      <c r="A180" s="233">
        <v>178</v>
      </c>
      <c r="B180" s="235">
        <v>32299</v>
      </c>
      <c r="C180" s="236"/>
      <c r="D180" s="235">
        <v>1725</v>
      </c>
      <c r="E180" s="230">
        <f t="shared" si="42"/>
        <v>865</v>
      </c>
      <c r="F180" s="230">
        <f t="shared" si="43"/>
        <v>290</v>
      </c>
      <c r="G180" s="230">
        <f t="shared" si="44"/>
        <v>75</v>
      </c>
      <c r="H180" s="236">
        <f t="shared" si="45"/>
        <v>15</v>
      </c>
      <c r="I180" s="235">
        <f t="shared" si="46"/>
        <v>3278</v>
      </c>
      <c r="J180" s="230">
        <f t="shared" si="47"/>
        <v>1644</v>
      </c>
      <c r="K180" s="230">
        <f t="shared" si="48"/>
        <v>551</v>
      </c>
      <c r="L180" s="230">
        <f t="shared" si="49"/>
        <v>143</v>
      </c>
      <c r="M180" s="236">
        <f t="shared" si="50"/>
        <v>29</v>
      </c>
      <c r="N180" s="26"/>
      <c r="O180" s="26">
        <f t="shared" si="51"/>
        <v>25743</v>
      </c>
      <c r="P180" s="26">
        <f t="shared" si="52"/>
        <v>0</v>
      </c>
      <c r="Q180" s="26">
        <f t="shared" si="53"/>
        <v>26275</v>
      </c>
      <c r="R180" s="26">
        <f t="shared" si="54"/>
        <v>26540</v>
      </c>
      <c r="S180" s="26">
        <f t="shared" si="55"/>
        <v>26654</v>
      </c>
      <c r="T180" s="1"/>
      <c r="U180" s="67">
        <f>IF(B180=C180,0,IF(S180&lt;&gt;"-",(S180)/Přehled!$A$1,0))</f>
        <v>63.461904761904762</v>
      </c>
    </row>
    <row r="181" spans="1:21" x14ac:dyDescent="0.25">
      <c r="A181" s="233">
        <v>179</v>
      </c>
      <c r="B181" s="235">
        <v>33106</v>
      </c>
      <c r="C181" s="236"/>
      <c r="D181" s="235">
        <v>1735</v>
      </c>
      <c r="E181" s="230">
        <f t="shared" si="42"/>
        <v>870</v>
      </c>
      <c r="F181" s="230">
        <f t="shared" si="43"/>
        <v>290</v>
      </c>
      <c r="G181" s="230">
        <f t="shared" si="44"/>
        <v>75</v>
      </c>
      <c r="H181" s="236">
        <f t="shared" si="45"/>
        <v>15</v>
      </c>
      <c r="I181" s="235">
        <f t="shared" si="46"/>
        <v>3297</v>
      </c>
      <c r="J181" s="230">
        <f t="shared" si="47"/>
        <v>1653</v>
      </c>
      <c r="K181" s="230">
        <f t="shared" si="48"/>
        <v>551</v>
      </c>
      <c r="L181" s="230">
        <f t="shared" si="49"/>
        <v>143</v>
      </c>
      <c r="M181" s="236">
        <f t="shared" si="50"/>
        <v>29</v>
      </c>
      <c r="N181" s="26"/>
      <c r="O181" s="26">
        <f t="shared" si="51"/>
        <v>26512</v>
      </c>
      <c r="P181" s="26">
        <f t="shared" si="52"/>
        <v>0</v>
      </c>
      <c r="Q181" s="26">
        <f t="shared" si="53"/>
        <v>27054</v>
      </c>
      <c r="R181" s="26">
        <f t="shared" si="54"/>
        <v>27319</v>
      </c>
      <c r="S181" s="26">
        <f t="shared" si="55"/>
        <v>27433</v>
      </c>
      <c r="T181" s="1"/>
      <c r="U181" s="67">
        <f>IF(B181=C181,0,IF(S181&lt;&gt;"-",(S181)/Přehled!$A$1,0))</f>
        <v>65.316666666666663</v>
      </c>
    </row>
    <row r="182" spans="1:21" x14ac:dyDescent="0.25">
      <c r="A182" s="233">
        <v>180</v>
      </c>
      <c r="B182" s="235">
        <v>33934</v>
      </c>
      <c r="C182" s="236"/>
      <c r="D182" s="235">
        <v>1745</v>
      </c>
      <c r="E182" s="230">
        <f t="shared" si="42"/>
        <v>875</v>
      </c>
      <c r="F182" s="230">
        <f t="shared" si="43"/>
        <v>290</v>
      </c>
      <c r="G182" s="230">
        <f t="shared" si="44"/>
        <v>75</v>
      </c>
      <c r="H182" s="236">
        <f t="shared" si="45"/>
        <v>15</v>
      </c>
      <c r="I182" s="235">
        <f t="shared" si="46"/>
        <v>3316</v>
      </c>
      <c r="J182" s="230">
        <f t="shared" si="47"/>
        <v>1663</v>
      </c>
      <c r="K182" s="230">
        <f t="shared" si="48"/>
        <v>551</v>
      </c>
      <c r="L182" s="230">
        <f t="shared" si="49"/>
        <v>143</v>
      </c>
      <c r="M182" s="236">
        <f t="shared" si="50"/>
        <v>29</v>
      </c>
      <c r="N182" s="26"/>
      <c r="O182" s="26">
        <f t="shared" si="51"/>
        <v>27302</v>
      </c>
      <c r="P182" s="26">
        <f t="shared" si="52"/>
        <v>0</v>
      </c>
      <c r="Q182" s="26">
        <f t="shared" si="53"/>
        <v>27853</v>
      </c>
      <c r="R182" s="26">
        <f t="shared" si="54"/>
        <v>28118</v>
      </c>
      <c r="S182" s="26">
        <f t="shared" si="55"/>
        <v>28232</v>
      </c>
      <c r="T182" s="1"/>
      <c r="U182" s="67">
        <f>IF(B182=C182,0,IF(S182&lt;&gt;"-",(S182)/Přehled!$A$1,0))</f>
        <v>67.219047619047615</v>
      </c>
    </row>
    <row r="183" spans="1:21" x14ac:dyDescent="0.25">
      <c r="A183" s="233">
        <v>181</v>
      </c>
      <c r="B183" s="235">
        <v>34782</v>
      </c>
      <c r="C183" s="236"/>
      <c r="D183" s="235">
        <v>1760</v>
      </c>
      <c r="E183" s="230">
        <f t="shared" si="42"/>
        <v>880</v>
      </c>
      <c r="F183" s="230">
        <f t="shared" si="43"/>
        <v>295</v>
      </c>
      <c r="G183" s="230">
        <f t="shared" si="44"/>
        <v>75</v>
      </c>
      <c r="H183" s="236">
        <f t="shared" si="45"/>
        <v>15</v>
      </c>
      <c r="I183" s="235">
        <f t="shared" si="46"/>
        <v>3344</v>
      </c>
      <c r="J183" s="230">
        <f t="shared" si="47"/>
        <v>1672</v>
      </c>
      <c r="K183" s="230">
        <f t="shared" si="48"/>
        <v>561</v>
      </c>
      <c r="L183" s="230">
        <f t="shared" si="49"/>
        <v>143</v>
      </c>
      <c r="M183" s="236">
        <f t="shared" si="50"/>
        <v>29</v>
      </c>
      <c r="N183" s="26"/>
      <c r="O183" s="26">
        <f t="shared" si="51"/>
        <v>28094</v>
      </c>
      <c r="P183" s="26">
        <f t="shared" si="52"/>
        <v>0</v>
      </c>
      <c r="Q183" s="26">
        <f t="shared" si="53"/>
        <v>28644</v>
      </c>
      <c r="R183" s="26">
        <f t="shared" si="54"/>
        <v>28919</v>
      </c>
      <c r="S183" s="26">
        <f t="shared" si="55"/>
        <v>29033</v>
      </c>
      <c r="T183" s="1"/>
      <c r="U183" s="67">
        <f>IF(B183=C183,0,IF(S183&lt;&gt;"-",(S183)/Přehled!$A$1,0))</f>
        <v>69.126190476190473</v>
      </c>
    </row>
    <row r="184" spans="1:21" x14ac:dyDescent="0.25">
      <c r="A184" s="233">
        <v>182</v>
      </c>
      <c r="B184" s="235">
        <v>35652</v>
      </c>
      <c r="C184" s="236"/>
      <c r="D184" s="235">
        <v>1770</v>
      </c>
      <c r="E184" s="230">
        <f t="shared" si="42"/>
        <v>885</v>
      </c>
      <c r="F184" s="230">
        <f t="shared" si="43"/>
        <v>295</v>
      </c>
      <c r="G184" s="230">
        <f t="shared" si="44"/>
        <v>75</v>
      </c>
      <c r="H184" s="236">
        <f t="shared" si="45"/>
        <v>15</v>
      </c>
      <c r="I184" s="235">
        <f t="shared" si="46"/>
        <v>3363</v>
      </c>
      <c r="J184" s="230">
        <f t="shared" si="47"/>
        <v>1682</v>
      </c>
      <c r="K184" s="230">
        <f t="shared" si="48"/>
        <v>561</v>
      </c>
      <c r="L184" s="230">
        <f t="shared" si="49"/>
        <v>143</v>
      </c>
      <c r="M184" s="236">
        <f t="shared" si="50"/>
        <v>29</v>
      </c>
      <c r="N184" s="26"/>
      <c r="O184" s="26">
        <f t="shared" si="51"/>
        <v>28926</v>
      </c>
      <c r="P184" s="26">
        <f t="shared" si="52"/>
        <v>0</v>
      </c>
      <c r="Q184" s="26">
        <f t="shared" si="53"/>
        <v>29485</v>
      </c>
      <c r="R184" s="26">
        <f t="shared" si="54"/>
        <v>29760</v>
      </c>
      <c r="S184" s="26">
        <f t="shared" si="55"/>
        <v>29874</v>
      </c>
      <c r="T184" s="1"/>
      <c r="U184" s="67">
        <f>IF(B184=C184,0,IF(S184&lt;&gt;"-",(S184)/Přehled!$A$1,0))</f>
        <v>71.128571428571433</v>
      </c>
    </row>
    <row r="185" spans="1:21" x14ac:dyDescent="0.25">
      <c r="A185" s="233">
        <v>183</v>
      </c>
      <c r="B185" s="235">
        <v>36543</v>
      </c>
      <c r="C185" s="236"/>
      <c r="D185" s="235">
        <v>1780</v>
      </c>
      <c r="E185" s="230">
        <f t="shared" si="42"/>
        <v>890</v>
      </c>
      <c r="F185" s="230">
        <f t="shared" si="43"/>
        <v>295</v>
      </c>
      <c r="G185" s="230">
        <f t="shared" si="44"/>
        <v>75</v>
      </c>
      <c r="H185" s="236">
        <f t="shared" si="45"/>
        <v>15</v>
      </c>
      <c r="I185" s="235">
        <f t="shared" si="46"/>
        <v>3382</v>
      </c>
      <c r="J185" s="230">
        <f t="shared" si="47"/>
        <v>1691</v>
      </c>
      <c r="K185" s="230">
        <f t="shared" si="48"/>
        <v>561</v>
      </c>
      <c r="L185" s="230">
        <f t="shared" si="49"/>
        <v>143</v>
      </c>
      <c r="M185" s="236">
        <f t="shared" si="50"/>
        <v>29</v>
      </c>
      <c r="N185" s="26"/>
      <c r="O185" s="26">
        <f t="shared" si="51"/>
        <v>29779</v>
      </c>
      <c r="P185" s="26">
        <f t="shared" si="52"/>
        <v>0</v>
      </c>
      <c r="Q185" s="26">
        <f t="shared" si="53"/>
        <v>30348</v>
      </c>
      <c r="R185" s="26">
        <f t="shared" si="54"/>
        <v>30623</v>
      </c>
      <c r="S185" s="26">
        <f t="shared" si="55"/>
        <v>30737</v>
      </c>
      <c r="T185" s="1"/>
      <c r="U185" s="67">
        <f>IF(B185=C185,0,IF(S185&lt;&gt;"-",(S185)/Přehled!$A$1,0))</f>
        <v>73.183333333333337</v>
      </c>
    </row>
    <row r="186" spans="1:21" s="22" customFormat="1" x14ac:dyDescent="0.25">
      <c r="A186" s="98">
        <v>184</v>
      </c>
      <c r="B186" s="34">
        <v>37457</v>
      </c>
      <c r="C186" s="7"/>
      <c r="D186" s="34">
        <v>1790</v>
      </c>
      <c r="E186" s="41">
        <f t="shared" si="42"/>
        <v>895</v>
      </c>
      <c r="F186" s="41">
        <f t="shared" si="43"/>
        <v>300</v>
      </c>
      <c r="G186" s="41">
        <f t="shared" si="44"/>
        <v>75</v>
      </c>
      <c r="H186" s="7">
        <f t="shared" si="45"/>
        <v>15</v>
      </c>
      <c r="I186" s="34">
        <f t="shared" si="46"/>
        <v>3401</v>
      </c>
      <c r="J186" s="41">
        <f t="shared" si="47"/>
        <v>1701</v>
      </c>
      <c r="K186" s="41">
        <f t="shared" si="48"/>
        <v>570</v>
      </c>
      <c r="L186" s="41">
        <f t="shared" si="49"/>
        <v>143</v>
      </c>
      <c r="M186" s="7">
        <f t="shared" si="50"/>
        <v>29</v>
      </c>
      <c r="N186" s="36"/>
      <c r="O186" s="35">
        <f t="shared" si="51"/>
        <v>30655</v>
      </c>
      <c r="P186" s="35">
        <f t="shared" si="52"/>
        <v>0</v>
      </c>
      <c r="Q186" s="35">
        <f t="shared" si="53"/>
        <v>31215</v>
      </c>
      <c r="R186" s="35">
        <f t="shared" si="54"/>
        <v>31499</v>
      </c>
      <c r="S186" s="35">
        <f t="shared" si="55"/>
        <v>31613</v>
      </c>
      <c r="T186" s="23"/>
      <c r="U186" s="67">
        <f>IF(B186=C186,0,IF(S186&lt;&gt;"-",(S186)/Přehled!$A$1,0))</f>
        <v>75.269047619047626</v>
      </c>
    </row>
    <row r="187" spans="1:21" s="22" customFormat="1" x14ac:dyDescent="0.25">
      <c r="A187" s="98">
        <v>185</v>
      </c>
      <c r="B187" s="34">
        <v>38393</v>
      </c>
      <c r="C187" s="7"/>
      <c r="D187" s="34">
        <v>1805</v>
      </c>
      <c r="E187" s="41">
        <f t="shared" si="42"/>
        <v>905</v>
      </c>
      <c r="F187" s="41">
        <f t="shared" si="43"/>
        <v>300</v>
      </c>
      <c r="G187" s="41">
        <f t="shared" si="44"/>
        <v>75</v>
      </c>
      <c r="H187" s="7">
        <f t="shared" si="45"/>
        <v>15</v>
      </c>
      <c r="I187" s="34">
        <f t="shared" si="46"/>
        <v>3430</v>
      </c>
      <c r="J187" s="41">
        <f t="shared" si="47"/>
        <v>1720</v>
      </c>
      <c r="K187" s="41">
        <f t="shared" si="48"/>
        <v>570</v>
      </c>
      <c r="L187" s="41">
        <f t="shared" si="49"/>
        <v>143</v>
      </c>
      <c r="M187" s="7">
        <f t="shared" si="50"/>
        <v>29</v>
      </c>
      <c r="O187" s="35">
        <f t="shared" si="51"/>
        <v>31533</v>
      </c>
      <c r="P187" s="35">
        <f t="shared" si="52"/>
        <v>0</v>
      </c>
      <c r="Q187" s="35">
        <f t="shared" si="53"/>
        <v>32103</v>
      </c>
      <c r="R187" s="35">
        <f t="shared" si="54"/>
        <v>32387</v>
      </c>
      <c r="S187" s="35">
        <f t="shared" si="55"/>
        <v>32501</v>
      </c>
      <c r="U187" s="67">
        <f>IF(B187=C187,0,IF(S187&lt;&gt;"-",(S187)/Přehled!$A$1,0))</f>
        <v>77.38333333333334</v>
      </c>
    </row>
    <row r="188" spans="1:21" s="22" customFormat="1" x14ac:dyDescent="0.25">
      <c r="A188" s="100">
        <v>186</v>
      </c>
      <c r="B188" s="51">
        <v>39353</v>
      </c>
      <c r="C188" s="52"/>
      <c r="D188" s="51">
        <v>1815</v>
      </c>
      <c r="E188" s="54">
        <f t="shared" si="42"/>
        <v>910</v>
      </c>
      <c r="F188" s="54">
        <f t="shared" si="43"/>
        <v>305</v>
      </c>
      <c r="G188" s="54">
        <f t="shared" si="44"/>
        <v>75</v>
      </c>
      <c r="H188" s="52">
        <f t="shared" si="45"/>
        <v>15</v>
      </c>
      <c r="I188" s="51">
        <f t="shared" si="46"/>
        <v>3449</v>
      </c>
      <c r="J188" s="54">
        <f t="shared" si="47"/>
        <v>1729</v>
      </c>
      <c r="K188" s="54">
        <f t="shared" si="48"/>
        <v>580</v>
      </c>
      <c r="L188" s="54">
        <f t="shared" si="49"/>
        <v>143</v>
      </c>
      <c r="M188" s="52">
        <f t="shared" si="50"/>
        <v>29</v>
      </c>
      <c r="N188" s="36"/>
      <c r="O188" s="35">
        <f t="shared" si="51"/>
        <v>32455</v>
      </c>
      <c r="P188" s="35">
        <f t="shared" si="52"/>
        <v>0</v>
      </c>
      <c r="Q188" s="35">
        <f t="shared" si="53"/>
        <v>33015</v>
      </c>
      <c r="R188" s="35">
        <f t="shared" si="54"/>
        <v>33309</v>
      </c>
      <c r="S188" s="35">
        <f t="shared" si="55"/>
        <v>33423</v>
      </c>
      <c r="T188" s="36"/>
      <c r="U188" s="67">
        <f>IF(B188=C188,0,IF(S188&lt;&gt;"-",(S188)/Přehled!$A$1,0))</f>
        <v>79.578571428571422</v>
      </c>
    </row>
    <row r="189" spans="1:21" x14ac:dyDescent="0.25">
      <c r="A189" s="100">
        <v>187</v>
      </c>
      <c r="B189" s="51">
        <v>40337</v>
      </c>
      <c r="C189" s="52"/>
      <c r="D189" s="51">
        <v>1830</v>
      </c>
      <c r="E189" s="54">
        <f t="shared" si="42"/>
        <v>915</v>
      </c>
      <c r="F189" s="54">
        <f t="shared" si="43"/>
        <v>305</v>
      </c>
      <c r="G189" s="54">
        <f t="shared" si="44"/>
        <v>75</v>
      </c>
      <c r="H189" s="52">
        <f t="shared" si="45"/>
        <v>15</v>
      </c>
      <c r="I189" s="51">
        <f t="shared" si="46"/>
        <v>3477</v>
      </c>
      <c r="J189" s="54">
        <f t="shared" si="47"/>
        <v>1739</v>
      </c>
      <c r="K189" s="54">
        <f t="shared" si="48"/>
        <v>580</v>
      </c>
      <c r="L189" s="54">
        <f t="shared" si="49"/>
        <v>143</v>
      </c>
      <c r="M189" s="52">
        <f t="shared" si="50"/>
        <v>29</v>
      </c>
      <c r="N189" s="36"/>
      <c r="O189" s="35">
        <f t="shared" si="51"/>
        <v>33383</v>
      </c>
      <c r="P189" s="35">
        <f t="shared" si="52"/>
        <v>0</v>
      </c>
      <c r="Q189" s="35">
        <f t="shared" si="53"/>
        <v>33961</v>
      </c>
      <c r="R189" s="35">
        <f t="shared" si="54"/>
        <v>34255</v>
      </c>
      <c r="S189" s="35">
        <f t="shared" si="55"/>
        <v>34369</v>
      </c>
      <c r="T189" s="36"/>
      <c r="U189" s="67">
        <f>IF(B189=C189,0,IF(S189&lt;&gt;"-",(S189)/Přehled!$A$1,0))</f>
        <v>81.830952380952382</v>
      </c>
    </row>
    <row r="190" spans="1:21" x14ac:dyDescent="0.25">
      <c r="A190" s="100">
        <v>188</v>
      </c>
      <c r="B190" s="51">
        <v>41345</v>
      </c>
      <c r="C190" s="52"/>
      <c r="D190" s="51">
        <v>1840</v>
      </c>
      <c r="E190" s="54">
        <f t="shared" si="42"/>
        <v>920</v>
      </c>
      <c r="F190" s="54">
        <f t="shared" si="43"/>
        <v>305</v>
      </c>
      <c r="G190" s="54">
        <f t="shared" si="44"/>
        <v>75</v>
      </c>
      <c r="H190" s="52">
        <f t="shared" si="45"/>
        <v>15</v>
      </c>
      <c r="I190" s="51">
        <f t="shared" si="46"/>
        <v>3496</v>
      </c>
      <c r="J190" s="54">
        <f t="shared" si="47"/>
        <v>1748</v>
      </c>
      <c r="K190" s="54">
        <f t="shared" si="48"/>
        <v>580</v>
      </c>
      <c r="L190" s="54">
        <f t="shared" si="49"/>
        <v>143</v>
      </c>
      <c r="M190" s="52">
        <f t="shared" si="50"/>
        <v>29</v>
      </c>
      <c r="N190" s="36"/>
      <c r="O190" s="35">
        <f t="shared" si="51"/>
        <v>34353</v>
      </c>
      <c r="P190" s="35">
        <f t="shared" si="52"/>
        <v>0</v>
      </c>
      <c r="Q190" s="35">
        <f t="shared" si="53"/>
        <v>34941</v>
      </c>
      <c r="R190" s="35">
        <f t="shared" si="54"/>
        <v>35235</v>
      </c>
      <c r="S190" s="35">
        <f t="shared" si="55"/>
        <v>35349</v>
      </c>
      <c r="T190" s="36"/>
      <c r="U190" s="67">
        <f>IF(B190=C190,0,IF(S190&lt;&gt;"-",(S190)/Přehled!$A$1,0))</f>
        <v>84.164285714285711</v>
      </c>
    </row>
    <row r="191" spans="1:21" x14ac:dyDescent="0.25">
      <c r="A191" s="100">
        <v>189</v>
      </c>
      <c r="B191" s="51">
        <v>42379</v>
      </c>
      <c r="C191" s="52"/>
      <c r="D191" s="51">
        <v>1850</v>
      </c>
      <c r="E191" s="54">
        <f t="shared" si="42"/>
        <v>925</v>
      </c>
      <c r="F191" s="54">
        <f t="shared" si="43"/>
        <v>310</v>
      </c>
      <c r="G191" s="54">
        <f t="shared" si="44"/>
        <v>80</v>
      </c>
      <c r="H191" s="52">
        <f t="shared" si="45"/>
        <v>15</v>
      </c>
      <c r="I191" s="51">
        <f t="shared" si="46"/>
        <v>3515</v>
      </c>
      <c r="J191" s="54">
        <f t="shared" si="47"/>
        <v>1758</v>
      </c>
      <c r="K191" s="54">
        <f t="shared" si="48"/>
        <v>589</v>
      </c>
      <c r="L191" s="54">
        <f t="shared" si="49"/>
        <v>152</v>
      </c>
      <c r="M191" s="52">
        <f t="shared" si="50"/>
        <v>29</v>
      </c>
      <c r="N191" s="36"/>
      <c r="O191" s="35">
        <f t="shared" si="51"/>
        <v>35349</v>
      </c>
      <c r="P191" s="35">
        <f t="shared" si="52"/>
        <v>0</v>
      </c>
      <c r="Q191" s="35">
        <f t="shared" si="53"/>
        <v>35928</v>
      </c>
      <c r="R191" s="35">
        <f t="shared" si="54"/>
        <v>36213</v>
      </c>
      <c r="S191" s="35">
        <f t="shared" si="55"/>
        <v>36336</v>
      </c>
      <c r="T191" s="36"/>
      <c r="U191" s="67">
        <f>IF(B191=C191,0,IF(S191&lt;&gt;"-",(S191)/Přehled!$A$1,0))</f>
        <v>86.51428571428572</v>
      </c>
    </row>
    <row r="192" spans="1:21" x14ac:dyDescent="0.25">
      <c r="A192" s="98">
        <v>190</v>
      </c>
      <c r="B192" s="34">
        <v>43438</v>
      </c>
      <c r="C192" s="7"/>
      <c r="D192" s="34">
        <v>1865</v>
      </c>
      <c r="E192" s="41">
        <f t="shared" si="42"/>
        <v>935</v>
      </c>
      <c r="F192" s="41">
        <f t="shared" si="43"/>
        <v>310</v>
      </c>
      <c r="G192" s="41">
        <f t="shared" si="44"/>
        <v>80</v>
      </c>
      <c r="H192" s="7">
        <f t="shared" si="45"/>
        <v>15</v>
      </c>
      <c r="I192" s="34">
        <f t="shared" si="46"/>
        <v>3544</v>
      </c>
      <c r="J192" s="41">
        <f t="shared" si="47"/>
        <v>1777</v>
      </c>
      <c r="K192" s="41">
        <f t="shared" si="48"/>
        <v>589</v>
      </c>
      <c r="L192" s="41">
        <f t="shared" si="49"/>
        <v>152</v>
      </c>
      <c r="M192" s="7">
        <f t="shared" si="50"/>
        <v>29</v>
      </c>
      <c r="N192" s="36"/>
      <c r="O192" s="35">
        <f t="shared" si="51"/>
        <v>36350</v>
      </c>
      <c r="P192" s="35">
        <f t="shared" si="52"/>
        <v>0</v>
      </c>
      <c r="Q192" s="35">
        <f t="shared" si="53"/>
        <v>36939</v>
      </c>
      <c r="R192" s="35">
        <f t="shared" si="54"/>
        <v>37224</v>
      </c>
      <c r="S192" s="35">
        <f t="shared" si="55"/>
        <v>37347</v>
      </c>
      <c r="T192" s="23"/>
      <c r="U192" s="67">
        <f>IF(B192=C192,0,IF(S192&lt;&gt;"-",(S192)/Přehled!$A$1,0))</f>
        <v>88.921428571428578</v>
      </c>
    </row>
    <row r="193" spans="1:21" x14ac:dyDescent="0.25">
      <c r="A193" s="98">
        <v>191</v>
      </c>
      <c r="B193" s="34">
        <v>44524</v>
      </c>
      <c r="C193" s="7"/>
      <c r="D193" s="34">
        <v>1875</v>
      </c>
      <c r="E193" s="41">
        <f t="shared" si="42"/>
        <v>940</v>
      </c>
      <c r="F193" s="41">
        <f t="shared" si="43"/>
        <v>315</v>
      </c>
      <c r="G193" s="41">
        <f t="shared" si="44"/>
        <v>80</v>
      </c>
      <c r="H193" s="7">
        <f t="shared" si="45"/>
        <v>15</v>
      </c>
      <c r="I193" s="34">
        <f t="shared" si="46"/>
        <v>3563</v>
      </c>
      <c r="J193" s="41">
        <f t="shared" si="47"/>
        <v>1786</v>
      </c>
      <c r="K193" s="41">
        <f t="shared" si="48"/>
        <v>599</v>
      </c>
      <c r="L193" s="41">
        <f t="shared" si="49"/>
        <v>152</v>
      </c>
      <c r="M193" s="7">
        <f t="shared" si="50"/>
        <v>29</v>
      </c>
      <c r="N193" s="36"/>
      <c r="O193" s="35">
        <f t="shared" si="51"/>
        <v>37398</v>
      </c>
      <c r="P193" s="35">
        <f t="shared" si="52"/>
        <v>0</v>
      </c>
      <c r="Q193" s="35">
        <f t="shared" si="53"/>
        <v>37977</v>
      </c>
      <c r="R193" s="35">
        <f t="shared" si="54"/>
        <v>38272</v>
      </c>
      <c r="S193" s="35">
        <f t="shared" si="55"/>
        <v>38395</v>
      </c>
      <c r="T193" s="23"/>
      <c r="U193" s="67">
        <f>IF(B193=C193,0,IF(S193&lt;&gt;"-",(S193)/Přehled!$A$1,0))</f>
        <v>91.416666666666671</v>
      </c>
    </row>
    <row r="194" spans="1:21" x14ac:dyDescent="0.25">
      <c r="A194" s="98">
        <v>192</v>
      </c>
      <c r="B194" s="34">
        <v>45637</v>
      </c>
      <c r="C194" s="7"/>
      <c r="D194" s="34">
        <v>1885</v>
      </c>
      <c r="E194" s="41">
        <f t="shared" si="42"/>
        <v>945</v>
      </c>
      <c r="F194" s="41">
        <f t="shared" si="43"/>
        <v>315</v>
      </c>
      <c r="G194" s="41">
        <f t="shared" si="44"/>
        <v>80</v>
      </c>
      <c r="H194" s="7">
        <f t="shared" si="45"/>
        <v>15</v>
      </c>
      <c r="I194" s="34">
        <f t="shared" si="46"/>
        <v>3582</v>
      </c>
      <c r="J194" s="41">
        <f t="shared" si="47"/>
        <v>1796</v>
      </c>
      <c r="K194" s="41">
        <f t="shared" si="48"/>
        <v>599</v>
      </c>
      <c r="L194" s="41">
        <f t="shared" si="49"/>
        <v>152</v>
      </c>
      <c r="M194" s="7">
        <f t="shared" si="50"/>
        <v>29</v>
      </c>
      <c r="N194" s="36"/>
      <c r="O194" s="35">
        <f t="shared" si="51"/>
        <v>38473</v>
      </c>
      <c r="P194" s="35">
        <f t="shared" si="52"/>
        <v>0</v>
      </c>
      <c r="Q194" s="35">
        <f t="shared" si="53"/>
        <v>39061</v>
      </c>
      <c r="R194" s="35">
        <f t="shared" si="54"/>
        <v>39356</v>
      </c>
      <c r="S194" s="35">
        <f t="shared" si="55"/>
        <v>39479</v>
      </c>
      <c r="T194" s="23"/>
      <c r="U194" s="67">
        <f>IF(B194=C194,0,IF(S194&lt;&gt;"-",(S194)/Přehled!$A$1,0))</f>
        <v>93.997619047619054</v>
      </c>
    </row>
    <row r="195" spans="1:21" x14ac:dyDescent="0.25">
      <c r="A195" s="98">
        <v>193</v>
      </c>
      <c r="B195" s="34">
        <v>46778</v>
      </c>
      <c r="C195" s="7"/>
      <c r="D195" s="34">
        <v>1900</v>
      </c>
      <c r="E195" s="41">
        <f t="shared" si="42"/>
        <v>950</v>
      </c>
      <c r="F195" s="41">
        <f t="shared" si="43"/>
        <v>315</v>
      </c>
      <c r="G195" s="41">
        <f t="shared" si="44"/>
        <v>80</v>
      </c>
      <c r="H195" s="7">
        <f t="shared" si="45"/>
        <v>15</v>
      </c>
      <c r="I195" s="34">
        <f t="shared" si="46"/>
        <v>3610</v>
      </c>
      <c r="J195" s="41">
        <f t="shared" si="47"/>
        <v>1805</v>
      </c>
      <c r="K195" s="41">
        <f t="shared" si="48"/>
        <v>599</v>
      </c>
      <c r="L195" s="41">
        <f t="shared" si="49"/>
        <v>152</v>
      </c>
      <c r="M195" s="7">
        <f t="shared" si="50"/>
        <v>29</v>
      </c>
      <c r="N195" s="36"/>
      <c r="O195" s="35">
        <f t="shared" si="51"/>
        <v>39558</v>
      </c>
      <c r="P195" s="35">
        <f t="shared" si="52"/>
        <v>0</v>
      </c>
      <c r="Q195" s="35">
        <f t="shared" si="53"/>
        <v>40165</v>
      </c>
      <c r="R195" s="35">
        <f t="shared" si="54"/>
        <v>40460</v>
      </c>
      <c r="S195" s="35">
        <f t="shared" si="55"/>
        <v>40583</v>
      </c>
      <c r="T195" s="23"/>
      <c r="U195" s="67">
        <f>IF(B195=C195,0,IF(S195&lt;&gt;"-",(S195)/Přehled!$A$1,0))</f>
        <v>96.626190476190473</v>
      </c>
    </row>
    <row r="196" spans="1:21" x14ac:dyDescent="0.25">
      <c r="A196" s="98">
        <v>194</v>
      </c>
      <c r="B196" s="34">
        <v>47947</v>
      </c>
      <c r="C196" s="7"/>
      <c r="D196" s="34">
        <v>1910</v>
      </c>
      <c r="E196" s="41">
        <f t="shared" ref="E196:E205" si="56">ROUND((D196/2)/5,0)*5</f>
        <v>955</v>
      </c>
      <c r="F196" s="41">
        <f t="shared" ref="F196:F205" si="57">ROUND((E196/3)/5,0)*5</f>
        <v>320</v>
      </c>
      <c r="G196" s="41">
        <f t="shared" ref="G196:G205" si="58">ROUND((F196/4)/5,0)*5</f>
        <v>80</v>
      </c>
      <c r="H196" s="7">
        <f t="shared" ref="H196:H205" si="59">ROUND((G196/5)/5,0)*5</f>
        <v>15</v>
      </c>
      <c r="I196" s="34">
        <f t="shared" ref="I196:M205" si="60">ROUNDUP(D196*1.9,0)</f>
        <v>3629</v>
      </c>
      <c r="J196" s="41">
        <f t="shared" si="60"/>
        <v>1815</v>
      </c>
      <c r="K196" s="41">
        <f t="shared" si="60"/>
        <v>608</v>
      </c>
      <c r="L196" s="41">
        <f t="shared" si="60"/>
        <v>152</v>
      </c>
      <c r="M196" s="7">
        <f t="shared" si="60"/>
        <v>29</v>
      </c>
      <c r="N196" s="36"/>
      <c r="O196" s="35">
        <f t="shared" ref="O196:O205" si="61">IF((B196-I196)-I196&lt;=0,0,(B196-I196)-I196)</f>
        <v>40689</v>
      </c>
      <c r="P196" s="35">
        <f t="shared" ref="P196:P205" si="62">IF((B196-I196-J196)-J196&lt;=O196,0,IF((B196-I196-J196)-J196&lt;=0,0,(B196-I196-J196)-J196))</f>
        <v>0</v>
      </c>
      <c r="Q196" s="35">
        <f t="shared" ref="Q196:Q205" si="63">IF((B196-I196-J196-K196)-K196&lt;=0,0,(B196-I196-J196-K196)-K196)</f>
        <v>41287</v>
      </c>
      <c r="R196" s="35">
        <f t="shared" ref="R196:R205" si="64">IF((B196-I196-J196-K196-L196)-L196&lt;=0,0,(B196-I196-J196-K196-L196)-L196)</f>
        <v>41591</v>
      </c>
      <c r="S196" s="35">
        <f t="shared" ref="S196:S205" si="65">IF(H196=0,IF((B196-I196-J196-K196-L196-M196)-M196&lt;=0,0,(B196-I196-J196-K196-L196-M196)-M196),IF((B196-I196-J196-K196-L196-M196)-M196&lt;=0,"-",(B196-I196-J196-K196-L196-M196)-M196+M196))</f>
        <v>41714</v>
      </c>
      <c r="T196" s="23"/>
      <c r="U196" s="67">
        <f>IF(B196=C196,0,IF(S196&lt;&gt;"-",(S196)/Přehled!$A$1,0))</f>
        <v>99.319047619047623</v>
      </c>
    </row>
    <row r="197" spans="1:21" x14ac:dyDescent="0.25">
      <c r="A197" s="98">
        <v>195</v>
      </c>
      <c r="B197" s="34">
        <v>49146</v>
      </c>
      <c r="C197" s="7"/>
      <c r="D197" s="34">
        <v>1920</v>
      </c>
      <c r="E197" s="41">
        <f t="shared" si="56"/>
        <v>960</v>
      </c>
      <c r="F197" s="41">
        <f t="shared" si="57"/>
        <v>320</v>
      </c>
      <c r="G197" s="41">
        <f t="shared" si="58"/>
        <v>80</v>
      </c>
      <c r="H197" s="7">
        <f t="shared" si="59"/>
        <v>15</v>
      </c>
      <c r="I197" s="34">
        <f t="shared" si="60"/>
        <v>3648</v>
      </c>
      <c r="J197" s="41">
        <f t="shared" si="60"/>
        <v>1824</v>
      </c>
      <c r="K197" s="41">
        <f t="shared" si="60"/>
        <v>608</v>
      </c>
      <c r="L197" s="41">
        <f t="shared" si="60"/>
        <v>152</v>
      </c>
      <c r="M197" s="7">
        <f t="shared" si="60"/>
        <v>29</v>
      </c>
      <c r="N197" s="36"/>
      <c r="O197" s="35">
        <f t="shared" si="61"/>
        <v>41850</v>
      </c>
      <c r="P197" s="35">
        <f t="shared" si="62"/>
        <v>0</v>
      </c>
      <c r="Q197" s="35">
        <f t="shared" si="63"/>
        <v>42458</v>
      </c>
      <c r="R197" s="35">
        <f t="shared" si="64"/>
        <v>42762</v>
      </c>
      <c r="S197" s="35">
        <f t="shared" si="65"/>
        <v>42885</v>
      </c>
      <c r="T197" s="23"/>
      <c r="U197" s="67">
        <f>IF(B197=C197,0,IF(S197&lt;&gt;"-",(S197)/Přehled!$A$1,0))</f>
        <v>102.10714285714286</v>
      </c>
    </row>
    <row r="198" spans="1:21" x14ac:dyDescent="0.25">
      <c r="A198" s="98">
        <v>196</v>
      </c>
      <c r="B198" s="34">
        <v>50375</v>
      </c>
      <c r="C198" s="7"/>
      <c r="D198" s="34">
        <v>1935</v>
      </c>
      <c r="E198" s="41">
        <f t="shared" si="56"/>
        <v>970</v>
      </c>
      <c r="F198" s="41">
        <f t="shared" si="57"/>
        <v>325</v>
      </c>
      <c r="G198" s="41">
        <f t="shared" si="58"/>
        <v>80</v>
      </c>
      <c r="H198" s="7">
        <f t="shared" si="59"/>
        <v>15</v>
      </c>
      <c r="I198" s="34">
        <f t="shared" si="60"/>
        <v>3677</v>
      </c>
      <c r="J198" s="41">
        <f t="shared" si="60"/>
        <v>1843</v>
      </c>
      <c r="K198" s="41">
        <f t="shared" si="60"/>
        <v>618</v>
      </c>
      <c r="L198" s="41">
        <f t="shared" si="60"/>
        <v>152</v>
      </c>
      <c r="M198" s="7">
        <f t="shared" si="60"/>
        <v>29</v>
      </c>
      <c r="N198" s="36"/>
      <c r="O198" s="35">
        <f t="shared" si="61"/>
        <v>43021</v>
      </c>
      <c r="P198" s="35">
        <f t="shared" si="62"/>
        <v>0</v>
      </c>
      <c r="Q198" s="35">
        <f t="shared" si="63"/>
        <v>43619</v>
      </c>
      <c r="R198" s="35">
        <f t="shared" si="64"/>
        <v>43933</v>
      </c>
      <c r="S198" s="35">
        <f t="shared" si="65"/>
        <v>44056</v>
      </c>
      <c r="T198" s="23"/>
      <c r="U198" s="67">
        <f>IF(B198=C198,0,IF(S198&lt;&gt;"-",(S198)/Přehled!$A$1,0))</f>
        <v>104.8952380952381</v>
      </c>
    </row>
    <row r="199" spans="1:21" x14ac:dyDescent="0.25">
      <c r="A199" s="98">
        <v>197</v>
      </c>
      <c r="B199" s="34">
        <v>51634</v>
      </c>
      <c r="C199" s="7"/>
      <c r="D199" s="34">
        <v>1945</v>
      </c>
      <c r="E199" s="41">
        <f t="shared" si="56"/>
        <v>975</v>
      </c>
      <c r="F199" s="41">
        <f t="shared" si="57"/>
        <v>325</v>
      </c>
      <c r="G199" s="41">
        <f t="shared" si="58"/>
        <v>80</v>
      </c>
      <c r="H199" s="7">
        <f t="shared" si="59"/>
        <v>15</v>
      </c>
      <c r="I199" s="34">
        <f t="shared" si="60"/>
        <v>3696</v>
      </c>
      <c r="J199" s="41">
        <f t="shared" si="60"/>
        <v>1853</v>
      </c>
      <c r="K199" s="41">
        <f t="shared" si="60"/>
        <v>618</v>
      </c>
      <c r="L199" s="41">
        <f t="shared" si="60"/>
        <v>152</v>
      </c>
      <c r="M199" s="7">
        <f t="shared" si="60"/>
        <v>29</v>
      </c>
      <c r="N199" s="36"/>
      <c r="O199" s="35">
        <f t="shared" si="61"/>
        <v>44242</v>
      </c>
      <c r="P199" s="35">
        <f t="shared" si="62"/>
        <v>0</v>
      </c>
      <c r="Q199" s="35">
        <f t="shared" si="63"/>
        <v>44849</v>
      </c>
      <c r="R199" s="35">
        <f t="shared" si="64"/>
        <v>45163</v>
      </c>
      <c r="S199" s="35">
        <f t="shared" si="65"/>
        <v>45286</v>
      </c>
      <c r="T199" s="23"/>
      <c r="U199" s="67">
        <f>IF(B199=C199,0,IF(S199&lt;&gt;"-",(S199)/Přehled!$A$1,0))</f>
        <v>107.82380952380953</v>
      </c>
    </row>
    <row r="200" spans="1:21" x14ac:dyDescent="0.25">
      <c r="A200" s="98">
        <v>198</v>
      </c>
      <c r="B200" s="34">
        <v>52925</v>
      </c>
      <c r="C200" s="7"/>
      <c r="D200" s="34">
        <v>1960</v>
      </c>
      <c r="E200" s="41">
        <f t="shared" si="56"/>
        <v>980</v>
      </c>
      <c r="F200" s="41">
        <f t="shared" si="57"/>
        <v>325</v>
      </c>
      <c r="G200" s="41">
        <f t="shared" si="58"/>
        <v>80</v>
      </c>
      <c r="H200" s="7">
        <f t="shared" si="59"/>
        <v>15</v>
      </c>
      <c r="I200" s="34">
        <f t="shared" si="60"/>
        <v>3724</v>
      </c>
      <c r="J200" s="41">
        <f t="shared" si="60"/>
        <v>1862</v>
      </c>
      <c r="K200" s="41">
        <f t="shared" si="60"/>
        <v>618</v>
      </c>
      <c r="L200" s="41">
        <f t="shared" si="60"/>
        <v>152</v>
      </c>
      <c r="M200" s="7">
        <f t="shared" si="60"/>
        <v>29</v>
      </c>
      <c r="N200" s="36"/>
      <c r="O200" s="35">
        <f t="shared" si="61"/>
        <v>45477</v>
      </c>
      <c r="P200" s="35">
        <f t="shared" si="62"/>
        <v>0</v>
      </c>
      <c r="Q200" s="35">
        <f t="shared" si="63"/>
        <v>46103</v>
      </c>
      <c r="R200" s="35">
        <f t="shared" si="64"/>
        <v>46417</v>
      </c>
      <c r="S200" s="35">
        <f t="shared" si="65"/>
        <v>46540</v>
      </c>
      <c r="T200" s="23"/>
      <c r="U200" s="67">
        <f>IF(B200=C200,0,IF(S200&lt;&gt;"-",(S200)/Přehled!$A$1,0))</f>
        <v>110.80952380952381</v>
      </c>
    </row>
    <row r="201" spans="1:21" x14ac:dyDescent="0.25">
      <c r="A201" s="98">
        <v>199</v>
      </c>
      <c r="B201" s="34">
        <v>54248</v>
      </c>
      <c r="C201" s="7"/>
      <c r="D201" s="34">
        <v>1970</v>
      </c>
      <c r="E201" s="41">
        <f t="shared" si="56"/>
        <v>985</v>
      </c>
      <c r="F201" s="41">
        <f t="shared" si="57"/>
        <v>330</v>
      </c>
      <c r="G201" s="41">
        <f t="shared" si="58"/>
        <v>85</v>
      </c>
      <c r="H201" s="7">
        <f t="shared" si="59"/>
        <v>15</v>
      </c>
      <c r="I201" s="34">
        <f t="shared" si="60"/>
        <v>3743</v>
      </c>
      <c r="J201" s="41">
        <f t="shared" si="60"/>
        <v>1872</v>
      </c>
      <c r="K201" s="41">
        <f t="shared" si="60"/>
        <v>627</v>
      </c>
      <c r="L201" s="41">
        <f t="shared" si="60"/>
        <v>162</v>
      </c>
      <c r="M201" s="7">
        <f t="shared" si="60"/>
        <v>29</v>
      </c>
      <c r="N201" s="36"/>
      <c r="O201" s="35">
        <f t="shared" si="61"/>
        <v>46762</v>
      </c>
      <c r="P201" s="35">
        <f t="shared" si="62"/>
        <v>0</v>
      </c>
      <c r="Q201" s="35">
        <f t="shared" si="63"/>
        <v>47379</v>
      </c>
      <c r="R201" s="35">
        <f t="shared" si="64"/>
        <v>47682</v>
      </c>
      <c r="S201" s="35">
        <f t="shared" si="65"/>
        <v>47815</v>
      </c>
      <c r="T201" s="23"/>
      <c r="U201" s="67">
        <f>IF(B201=C201,0,IF(S201&lt;&gt;"-",(S201)/Přehled!$A$1,0))</f>
        <v>113.8452380952381</v>
      </c>
    </row>
    <row r="202" spans="1:21" x14ac:dyDescent="0.25">
      <c r="A202" s="98">
        <v>200</v>
      </c>
      <c r="B202" s="34">
        <v>55604</v>
      </c>
      <c r="C202" s="7"/>
      <c r="D202" s="34">
        <v>1980</v>
      </c>
      <c r="E202" s="41">
        <f t="shared" si="56"/>
        <v>990</v>
      </c>
      <c r="F202" s="41">
        <f t="shared" si="57"/>
        <v>330</v>
      </c>
      <c r="G202" s="41">
        <f t="shared" si="58"/>
        <v>85</v>
      </c>
      <c r="H202" s="7">
        <f t="shared" si="59"/>
        <v>15</v>
      </c>
      <c r="I202" s="34">
        <f t="shared" si="60"/>
        <v>3762</v>
      </c>
      <c r="J202" s="41">
        <f t="shared" si="60"/>
        <v>1881</v>
      </c>
      <c r="K202" s="41">
        <f t="shared" si="60"/>
        <v>627</v>
      </c>
      <c r="L202" s="41">
        <f t="shared" si="60"/>
        <v>162</v>
      </c>
      <c r="M202" s="7">
        <f t="shared" si="60"/>
        <v>29</v>
      </c>
      <c r="N202" s="36"/>
      <c r="O202" s="35">
        <f t="shared" si="61"/>
        <v>48080</v>
      </c>
      <c r="P202" s="35">
        <f t="shared" si="62"/>
        <v>0</v>
      </c>
      <c r="Q202" s="35">
        <f t="shared" si="63"/>
        <v>48707</v>
      </c>
      <c r="R202" s="35">
        <f t="shared" si="64"/>
        <v>49010</v>
      </c>
      <c r="S202" s="35">
        <f t="shared" si="65"/>
        <v>49143</v>
      </c>
      <c r="T202" s="23"/>
      <c r="U202" s="67">
        <f>IF(B202=C202,0,IF(S202&lt;&gt;"-",(S202)/Přehled!$A$1,0))</f>
        <v>117.00714285714285</v>
      </c>
    </row>
    <row r="203" spans="1:21" x14ac:dyDescent="0.25">
      <c r="A203" s="98">
        <v>201</v>
      </c>
      <c r="B203" s="34">
        <v>56994</v>
      </c>
      <c r="C203" s="7"/>
      <c r="D203" s="34">
        <v>1995</v>
      </c>
      <c r="E203" s="41">
        <f t="shared" si="56"/>
        <v>1000</v>
      </c>
      <c r="F203" s="41">
        <f t="shared" si="57"/>
        <v>335</v>
      </c>
      <c r="G203" s="41">
        <f t="shared" si="58"/>
        <v>85</v>
      </c>
      <c r="H203" s="7">
        <f t="shared" si="59"/>
        <v>15</v>
      </c>
      <c r="I203" s="34">
        <f t="shared" si="60"/>
        <v>3791</v>
      </c>
      <c r="J203" s="41">
        <f t="shared" si="60"/>
        <v>1900</v>
      </c>
      <c r="K203" s="41">
        <f t="shared" si="60"/>
        <v>637</v>
      </c>
      <c r="L203" s="41">
        <f t="shared" si="60"/>
        <v>162</v>
      </c>
      <c r="M203" s="7">
        <f t="shared" si="60"/>
        <v>29</v>
      </c>
      <c r="N203" s="36"/>
      <c r="O203" s="35">
        <f t="shared" si="61"/>
        <v>49412</v>
      </c>
      <c r="P203" s="35">
        <f t="shared" si="62"/>
        <v>0</v>
      </c>
      <c r="Q203" s="35">
        <f t="shared" si="63"/>
        <v>50029</v>
      </c>
      <c r="R203" s="35">
        <f t="shared" si="64"/>
        <v>50342</v>
      </c>
      <c r="S203" s="35">
        <f t="shared" si="65"/>
        <v>50475</v>
      </c>
      <c r="T203" s="23"/>
      <c r="U203" s="67">
        <f>IF(B203=C203,0,IF(S203&lt;&gt;"-",(S203)/Přehled!$A$1,0))</f>
        <v>120.17857142857143</v>
      </c>
    </row>
    <row r="204" spans="1:21" x14ac:dyDescent="0.25">
      <c r="A204" s="98">
        <v>202</v>
      </c>
      <c r="B204" s="34">
        <v>58419</v>
      </c>
      <c r="C204" s="7"/>
      <c r="D204" s="34">
        <v>2005</v>
      </c>
      <c r="E204" s="41">
        <f t="shared" si="56"/>
        <v>1005</v>
      </c>
      <c r="F204" s="41">
        <f t="shared" si="57"/>
        <v>335</v>
      </c>
      <c r="G204" s="41">
        <f t="shared" si="58"/>
        <v>85</v>
      </c>
      <c r="H204" s="7">
        <f t="shared" si="59"/>
        <v>15</v>
      </c>
      <c r="I204" s="34">
        <f t="shared" si="60"/>
        <v>3810</v>
      </c>
      <c r="J204" s="41">
        <f t="shared" si="60"/>
        <v>1910</v>
      </c>
      <c r="K204" s="41">
        <f t="shared" si="60"/>
        <v>637</v>
      </c>
      <c r="L204" s="41">
        <f t="shared" si="60"/>
        <v>162</v>
      </c>
      <c r="M204" s="7">
        <f t="shared" si="60"/>
        <v>29</v>
      </c>
      <c r="N204" s="22"/>
      <c r="O204" s="35">
        <f t="shared" si="61"/>
        <v>50799</v>
      </c>
      <c r="P204" s="35">
        <f t="shared" si="62"/>
        <v>0</v>
      </c>
      <c r="Q204" s="35">
        <f t="shared" si="63"/>
        <v>51425</v>
      </c>
      <c r="R204" s="35">
        <f t="shared" si="64"/>
        <v>51738</v>
      </c>
      <c r="S204" s="35">
        <f t="shared" si="65"/>
        <v>51871</v>
      </c>
      <c r="T204" s="22"/>
      <c r="U204" s="67">
        <f>IF(B204=C204,0,IF(S204&lt;&gt;"-",(S204)/Přehled!$A$1,0))</f>
        <v>123.50238095238095</v>
      </c>
    </row>
    <row r="205" spans="1:21" ht="15.75" thickBot="1" x14ac:dyDescent="0.3">
      <c r="A205" s="310">
        <v>203</v>
      </c>
      <c r="B205" s="311">
        <v>59880</v>
      </c>
      <c r="C205" s="312"/>
      <c r="D205" s="311">
        <v>2015</v>
      </c>
      <c r="E205" s="313">
        <f t="shared" si="56"/>
        <v>1010</v>
      </c>
      <c r="F205" s="313">
        <f t="shared" si="57"/>
        <v>335</v>
      </c>
      <c r="G205" s="313">
        <f t="shared" si="58"/>
        <v>85</v>
      </c>
      <c r="H205" s="312">
        <f t="shared" si="59"/>
        <v>15</v>
      </c>
      <c r="I205" s="311">
        <f t="shared" si="60"/>
        <v>3829</v>
      </c>
      <c r="J205" s="313">
        <f t="shared" si="60"/>
        <v>1919</v>
      </c>
      <c r="K205" s="313">
        <f t="shared" si="60"/>
        <v>637</v>
      </c>
      <c r="L205" s="313">
        <f t="shared" si="60"/>
        <v>162</v>
      </c>
      <c r="M205" s="312">
        <f t="shared" si="60"/>
        <v>29</v>
      </c>
      <c r="N205" s="22"/>
      <c r="O205" s="35">
        <f t="shared" si="61"/>
        <v>52222</v>
      </c>
      <c r="P205" s="35">
        <f t="shared" si="62"/>
        <v>0</v>
      </c>
      <c r="Q205" s="35">
        <f t="shared" si="63"/>
        <v>52858</v>
      </c>
      <c r="R205" s="35">
        <f t="shared" si="64"/>
        <v>53171</v>
      </c>
      <c r="S205" s="35">
        <f t="shared" si="65"/>
        <v>53304</v>
      </c>
      <c r="T205" s="22"/>
      <c r="U205" s="67">
        <f>IF(B205=C205,0,IF(S205&lt;&gt;"-",(S205)/Přehled!$A$1,0))</f>
        <v>126.91428571428571</v>
      </c>
    </row>
  </sheetData>
  <mergeCells count="11">
    <mergeCell ref="A1:A2"/>
    <mergeCell ref="B1:B2"/>
    <mergeCell ref="D1:H1"/>
    <mergeCell ref="I1:M1"/>
    <mergeCell ref="O1:O2"/>
    <mergeCell ref="C1:C2"/>
    <mergeCell ref="U1:U2"/>
    <mergeCell ref="Q1:Q2"/>
    <mergeCell ref="R1:R2"/>
    <mergeCell ref="S1:S2"/>
    <mergeCell ref="P1:P2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X205"/>
  <sheetViews>
    <sheetView zoomScaleNormal="100"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customWidth="1"/>
    <col min="21" max="21" width="17.7109375" customWidth="1"/>
    <col min="24" max="24" width="10.85546875" bestFit="1" customWidth="1"/>
  </cols>
  <sheetData>
    <row r="1" spans="1:24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4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4" s="42" customFormat="1" x14ac:dyDescent="0.25">
      <c r="A3" s="62">
        <v>1</v>
      </c>
      <c r="B3" s="63">
        <v>40</v>
      </c>
      <c r="C3" s="64"/>
      <c r="D3" s="12">
        <v>5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" si="4">ROUNDUP(D3*1.9,0)</f>
        <v>10</v>
      </c>
      <c r="J3" s="65">
        <f t="shared" ref="J3" si="5">ROUNDUP(E3*1.9,0)</f>
        <v>10</v>
      </c>
      <c r="K3" s="65">
        <f t="shared" ref="K3" si="6">ROUNDUP(F3*1.9,0)</f>
        <v>0</v>
      </c>
      <c r="L3" s="65">
        <f t="shared" ref="L3" si="7">ROUNDUP(G3*1.9,0)</f>
        <v>0</v>
      </c>
      <c r="M3" s="39">
        <f t="shared" ref="M3" si="8">ROUNDUP(H3*1.9,0)</f>
        <v>0</v>
      </c>
      <c r="N3" s="22"/>
      <c r="O3" s="66">
        <f t="shared" ref="O3" si="9">IF((B3-I3)-I3&lt;=0,0,(B3-I3)-I3)</f>
        <v>20</v>
      </c>
      <c r="P3" s="66">
        <f t="shared" ref="P3" si="10">IF((B3-I3-J3)-J3&lt;=O3,0,IF((B3-I3-J3)-J3&lt;=0,0,(B3-I3-J3)-J3))</f>
        <v>0</v>
      </c>
      <c r="Q3" s="66">
        <f t="shared" ref="Q3" si="11">IF((B3-I3-J3-K3)-K3&lt;=0,0,(B3-I3-J3-K3)-K3)</f>
        <v>20</v>
      </c>
      <c r="R3" s="66">
        <f t="shared" ref="R3" si="12">IF((B3-I3-J3-K3-L3)-L3&lt;=0,0,(B3-I3-J3-K3-L3)-L3)</f>
        <v>20</v>
      </c>
      <c r="S3" s="66">
        <f t="shared" ref="S3" si="13">IF(H3=0,IF((B3-I3-J3-K3-L3-M3)-M3&lt;=0,0,(B3-I3-J3-K3-L3-M3)-M3),IF((B3-I3-J3-K3-L3-M3)-M3&lt;=0,"-",(B3-I3-J3-K3-L3-M3)-M3+M3))</f>
        <v>20</v>
      </c>
      <c r="T3" s="22"/>
      <c r="U3" s="67">
        <f>IF(B3=C3,0,IF(S3&lt;&gt;"-",(S3)/Přehled!$A$1,0))</f>
        <v>4.7619047619047616E-2</v>
      </c>
      <c r="W3"/>
      <c r="X3"/>
    </row>
    <row r="4" spans="1:24" s="42" customFormat="1" x14ac:dyDescent="0.25">
      <c r="A4" s="68">
        <v>2</v>
      </c>
      <c r="B4" s="69">
        <v>60</v>
      </c>
      <c r="C4" s="70"/>
      <c r="D4" s="11">
        <v>10</v>
      </c>
      <c r="E4" s="6">
        <f t="shared" ref="E4:E67" si="14">ROUND((D4/2)/5,0)*5</f>
        <v>5</v>
      </c>
      <c r="F4" s="6">
        <f t="shared" ref="F4:F67" si="15">ROUND((E4/3)/5,0)*5</f>
        <v>0</v>
      </c>
      <c r="G4" s="6">
        <f t="shared" ref="G4:G67" si="16">ROUND((F4/4)/5,0)*5</f>
        <v>0</v>
      </c>
      <c r="H4" s="31">
        <f t="shared" ref="H4:H67" si="17">ROUND((G4/5)/5,0)*5</f>
        <v>0</v>
      </c>
      <c r="I4" s="11">
        <f t="shared" ref="I4:I67" si="18">ROUNDUP(D4*1.9,0)</f>
        <v>19</v>
      </c>
      <c r="J4" s="6">
        <f t="shared" ref="J4:J67" si="19">ROUNDUP(E4*1.9,0)</f>
        <v>10</v>
      </c>
      <c r="K4" s="6">
        <f t="shared" ref="K4:K67" si="20">ROUNDUP(F4*1.9,0)</f>
        <v>0</v>
      </c>
      <c r="L4" s="6">
        <f t="shared" ref="L4:L67" si="21">ROUNDUP(G4*1.9,0)</f>
        <v>0</v>
      </c>
      <c r="M4" s="31">
        <f t="shared" ref="M4:M67" si="22">ROUNDUP(H4*1.9,0)</f>
        <v>0</v>
      </c>
      <c r="N4" s="22"/>
      <c r="O4" s="66">
        <f t="shared" ref="O4:O67" si="23">IF((B4-I4)-I4&lt;=0,0,(B4-I4)-I4)</f>
        <v>22</v>
      </c>
      <c r="P4" s="66">
        <f t="shared" ref="P4:P67" si="24">IF((B4-I4-J4)-J4&lt;=O4,0,IF((B4-I4-J4)-J4&lt;=0,0,(B4-I4-J4)-J4))</f>
        <v>0</v>
      </c>
      <c r="Q4" s="66">
        <f t="shared" ref="Q4:Q67" si="25">IF((B4-I4-J4-K4)-K4&lt;=0,0,(B4-I4-J4-K4)-K4)</f>
        <v>31</v>
      </c>
      <c r="R4" s="66">
        <f t="shared" ref="R4:R67" si="26">IF((B4-I4-J4-K4-L4)-L4&lt;=0,0,(B4-I4-J4-K4-L4)-L4)</f>
        <v>31</v>
      </c>
      <c r="S4" s="66">
        <f t="shared" ref="S4:S67" si="27">IF(H4=0,IF((B4-I4-J4-K4-L4-M4)-M4&lt;=0,0,(B4-I4-J4-K4-L4-M4)-M4),IF((B4-I4-J4-K4-L4-M4)-M4&lt;=0,"-",(B4-I4-J4-K4-L4-M4)-M4+M4))</f>
        <v>31</v>
      </c>
      <c r="T4" s="22"/>
      <c r="U4" s="67">
        <f>IF(B4=C4,0,IF(S4&lt;&gt;"-",(S4)/Přehled!$A$1,0))</f>
        <v>7.3809523809523811E-2</v>
      </c>
      <c r="W4"/>
      <c r="X4"/>
    </row>
    <row r="5" spans="1:24" s="42" customFormat="1" x14ac:dyDescent="0.25">
      <c r="A5" s="68">
        <v>3</v>
      </c>
      <c r="B5" s="69">
        <v>100</v>
      </c>
      <c r="C5" s="70"/>
      <c r="D5" s="11">
        <v>10</v>
      </c>
      <c r="E5" s="6">
        <f t="shared" si="14"/>
        <v>5</v>
      </c>
      <c r="F5" s="6">
        <f t="shared" si="15"/>
        <v>0</v>
      </c>
      <c r="G5" s="6">
        <f t="shared" si="16"/>
        <v>0</v>
      </c>
      <c r="H5" s="31">
        <f t="shared" si="17"/>
        <v>0</v>
      </c>
      <c r="I5" s="11">
        <f t="shared" si="18"/>
        <v>19</v>
      </c>
      <c r="J5" s="6">
        <f t="shared" si="19"/>
        <v>10</v>
      </c>
      <c r="K5" s="6">
        <f t="shared" si="20"/>
        <v>0</v>
      </c>
      <c r="L5" s="6">
        <f t="shared" si="21"/>
        <v>0</v>
      </c>
      <c r="M5" s="31">
        <f t="shared" si="22"/>
        <v>0</v>
      </c>
      <c r="N5" s="22"/>
      <c r="O5" s="66">
        <f t="shared" si="23"/>
        <v>62</v>
      </c>
      <c r="P5" s="66">
        <f t="shared" si="24"/>
        <v>0</v>
      </c>
      <c r="Q5" s="66">
        <f t="shared" si="25"/>
        <v>71</v>
      </c>
      <c r="R5" s="66">
        <f t="shared" si="26"/>
        <v>71</v>
      </c>
      <c r="S5" s="66">
        <f t="shared" si="27"/>
        <v>71</v>
      </c>
      <c r="T5" s="22"/>
      <c r="U5" s="67">
        <f>IF(B5=C5,0,IF(S5&lt;&gt;"-",(S5)/Přehled!$A$1,0))</f>
        <v>0.16904761904761906</v>
      </c>
      <c r="W5"/>
      <c r="X5"/>
    </row>
    <row r="6" spans="1:24" s="42" customFormat="1" x14ac:dyDescent="0.25">
      <c r="A6" s="68">
        <v>4</v>
      </c>
      <c r="B6" s="69">
        <v>150</v>
      </c>
      <c r="C6" s="70"/>
      <c r="D6" s="11">
        <v>15</v>
      </c>
      <c r="E6" s="6">
        <f t="shared" si="14"/>
        <v>10</v>
      </c>
      <c r="F6" s="6">
        <f t="shared" si="15"/>
        <v>5</v>
      </c>
      <c r="G6" s="6">
        <f t="shared" si="16"/>
        <v>0</v>
      </c>
      <c r="H6" s="31">
        <f t="shared" si="17"/>
        <v>0</v>
      </c>
      <c r="I6" s="11">
        <f t="shared" si="18"/>
        <v>29</v>
      </c>
      <c r="J6" s="6">
        <f t="shared" si="19"/>
        <v>19</v>
      </c>
      <c r="K6" s="6">
        <f t="shared" si="20"/>
        <v>10</v>
      </c>
      <c r="L6" s="6">
        <f t="shared" si="21"/>
        <v>0</v>
      </c>
      <c r="M6" s="31">
        <f t="shared" si="22"/>
        <v>0</v>
      </c>
      <c r="N6" s="22"/>
      <c r="O6" s="66">
        <f t="shared" si="23"/>
        <v>92</v>
      </c>
      <c r="P6" s="66">
        <f t="shared" si="24"/>
        <v>0</v>
      </c>
      <c r="Q6" s="66">
        <f t="shared" si="25"/>
        <v>82</v>
      </c>
      <c r="R6" s="66">
        <f t="shared" si="26"/>
        <v>92</v>
      </c>
      <c r="S6" s="66">
        <f t="shared" si="27"/>
        <v>92</v>
      </c>
      <c r="T6" s="22"/>
      <c r="U6" s="67">
        <f>IF(B6=C6,0,IF(S6&lt;&gt;"-",(S6)/Přehled!$A$1,0))</f>
        <v>0.21904761904761905</v>
      </c>
      <c r="W6"/>
      <c r="X6"/>
    </row>
    <row r="7" spans="1:24" s="42" customFormat="1" x14ac:dyDescent="0.25">
      <c r="A7" s="68">
        <v>5</v>
      </c>
      <c r="B7" s="69">
        <v>210</v>
      </c>
      <c r="C7" s="70"/>
      <c r="D7" s="11">
        <v>25</v>
      </c>
      <c r="E7" s="6">
        <f t="shared" si="14"/>
        <v>15</v>
      </c>
      <c r="F7" s="6">
        <f t="shared" si="15"/>
        <v>5</v>
      </c>
      <c r="G7" s="6">
        <f t="shared" si="16"/>
        <v>0</v>
      </c>
      <c r="H7" s="31">
        <f t="shared" si="17"/>
        <v>0</v>
      </c>
      <c r="I7" s="11">
        <f t="shared" si="18"/>
        <v>48</v>
      </c>
      <c r="J7" s="6">
        <f t="shared" si="19"/>
        <v>29</v>
      </c>
      <c r="K7" s="6">
        <f t="shared" si="20"/>
        <v>10</v>
      </c>
      <c r="L7" s="6">
        <f t="shared" si="21"/>
        <v>0</v>
      </c>
      <c r="M7" s="31">
        <f t="shared" si="22"/>
        <v>0</v>
      </c>
      <c r="N7" s="22"/>
      <c r="O7" s="66">
        <f t="shared" si="23"/>
        <v>114</v>
      </c>
      <c r="P7" s="66">
        <f t="shared" si="24"/>
        <v>0</v>
      </c>
      <c r="Q7" s="66">
        <f t="shared" si="25"/>
        <v>113</v>
      </c>
      <c r="R7" s="66">
        <f t="shared" si="26"/>
        <v>123</v>
      </c>
      <c r="S7" s="66">
        <f t="shared" si="27"/>
        <v>123</v>
      </c>
      <c r="T7" s="22"/>
      <c r="U7" s="67">
        <f>IF(B7=C7,0,IF(S7&lt;&gt;"-",(S7)/Přehled!$A$1,0))</f>
        <v>0.29285714285714287</v>
      </c>
      <c r="W7"/>
      <c r="X7"/>
    </row>
    <row r="8" spans="1:24" s="42" customFormat="1" x14ac:dyDescent="0.25">
      <c r="A8" s="68">
        <v>6</v>
      </c>
      <c r="B8" s="69">
        <v>270</v>
      </c>
      <c r="C8" s="70"/>
      <c r="D8" s="11">
        <v>30</v>
      </c>
      <c r="E8" s="6">
        <f t="shared" si="14"/>
        <v>15</v>
      </c>
      <c r="F8" s="6">
        <f t="shared" si="15"/>
        <v>5</v>
      </c>
      <c r="G8" s="6">
        <f t="shared" si="16"/>
        <v>0</v>
      </c>
      <c r="H8" s="31">
        <f t="shared" si="17"/>
        <v>0</v>
      </c>
      <c r="I8" s="11">
        <f t="shared" si="18"/>
        <v>57</v>
      </c>
      <c r="J8" s="6">
        <f t="shared" si="19"/>
        <v>29</v>
      </c>
      <c r="K8" s="6">
        <f t="shared" si="20"/>
        <v>10</v>
      </c>
      <c r="L8" s="6">
        <f t="shared" si="21"/>
        <v>0</v>
      </c>
      <c r="M8" s="31">
        <f t="shared" si="22"/>
        <v>0</v>
      </c>
      <c r="N8" s="22"/>
      <c r="O8" s="66">
        <f t="shared" si="23"/>
        <v>156</v>
      </c>
      <c r="P8" s="66">
        <f t="shared" si="24"/>
        <v>0</v>
      </c>
      <c r="Q8" s="66">
        <f t="shared" si="25"/>
        <v>164</v>
      </c>
      <c r="R8" s="66">
        <f t="shared" si="26"/>
        <v>174</v>
      </c>
      <c r="S8" s="66">
        <f t="shared" si="27"/>
        <v>174</v>
      </c>
      <c r="T8" s="22"/>
      <c r="U8" s="67">
        <f>IF(B8=C8,0,IF(S8&lt;&gt;"-",(S8)/Přehled!$A$1,0))</f>
        <v>0.41428571428571431</v>
      </c>
      <c r="W8"/>
      <c r="X8"/>
    </row>
    <row r="9" spans="1:24" s="42" customFormat="1" x14ac:dyDescent="0.25">
      <c r="A9" s="68">
        <v>7</v>
      </c>
      <c r="B9" s="69">
        <v>330</v>
      </c>
      <c r="C9" s="70"/>
      <c r="D9" s="11">
        <v>35</v>
      </c>
      <c r="E9" s="6">
        <f t="shared" si="14"/>
        <v>20</v>
      </c>
      <c r="F9" s="6">
        <f t="shared" si="15"/>
        <v>5</v>
      </c>
      <c r="G9" s="6">
        <f t="shared" si="16"/>
        <v>0</v>
      </c>
      <c r="H9" s="31">
        <f t="shared" si="17"/>
        <v>0</v>
      </c>
      <c r="I9" s="11">
        <f t="shared" si="18"/>
        <v>67</v>
      </c>
      <c r="J9" s="6">
        <f t="shared" si="19"/>
        <v>38</v>
      </c>
      <c r="K9" s="6">
        <f t="shared" si="20"/>
        <v>10</v>
      </c>
      <c r="L9" s="6">
        <f t="shared" si="21"/>
        <v>0</v>
      </c>
      <c r="M9" s="31">
        <f t="shared" si="22"/>
        <v>0</v>
      </c>
      <c r="N9" s="22"/>
      <c r="O9" s="66">
        <f t="shared" si="23"/>
        <v>196</v>
      </c>
      <c r="P9" s="66">
        <f t="shared" si="24"/>
        <v>0</v>
      </c>
      <c r="Q9" s="66">
        <f t="shared" si="25"/>
        <v>205</v>
      </c>
      <c r="R9" s="66">
        <f t="shared" si="26"/>
        <v>215</v>
      </c>
      <c r="S9" s="66">
        <f t="shared" si="27"/>
        <v>215</v>
      </c>
      <c r="T9" s="22"/>
      <c r="U9" s="67">
        <f>IF(B9=C9,0,IF(S9&lt;&gt;"-",(S9)/Přehled!$A$1,0))</f>
        <v>0.51190476190476186</v>
      </c>
      <c r="W9"/>
      <c r="X9"/>
    </row>
    <row r="10" spans="1:24" s="42" customFormat="1" x14ac:dyDescent="0.25">
      <c r="A10" s="68">
        <v>8</v>
      </c>
      <c r="B10" s="69">
        <v>380</v>
      </c>
      <c r="C10" s="70"/>
      <c r="D10" s="11">
        <v>40</v>
      </c>
      <c r="E10" s="6">
        <f t="shared" si="14"/>
        <v>20</v>
      </c>
      <c r="F10" s="6">
        <f t="shared" si="15"/>
        <v>5</v>
      </c>
      <c r="G10" s="6">
        <f t="shared" si="16"/>
        <v>0</v>
      </c>
      <c r="H10" s="31">
        <f t="shared" si="17"/>
        <v>0</v>
      </c>
      <c r="I10" s="11">
        <f t="shared" si="18"/>
        <v>76</v>
      </c>
      <c r="J10" s="6">
        <f t="shared" si="19"/>
        <v>38</v>
      </c>
      <c r="K10" s="6">
        <f t="shared" si="20"/>
        <v>10</v>
      </c>
      <c r="L10" s="6">
        <f t="shared" si="21"/>
        <v>0</v>
      </c>
      <c r="M10" s="31">
        <f t="shared" si="22"/>
        <v>0</v>
      </c>
      <c r="N10" s="22"/>
      <c r="O10" s="66">
        <f t="shared" si="23"/>
        <v>228</v>
      </c>
      <c r="P10" s="66">
        <f t="shared" si="24"/>
        <v>0</v>
      </c>
      <c r="Q10" s="66">
        <f t="shared" si="25"/>
        <v>246</v>
      </c>
      <c r="R10" s="66">
        <f t="shared" si="26"/>
        <v>256</v>
      </c>
      <c r="S10" s="66">
        <f t="shared" si="27"/>
        <v>256</v>
      </c>
      <c r="T10" s="22"/>
      <c r="U10" s="67">
        <f>IF(B10=C10,0,IF(S10&lt;&gt;"-",(S10)/Přehled!$A$1,0))</f>
        <v>0.60952380952380958</v>
      </c>
      <c r="W10"/>
      <c r="X10"/>
    </row>
    <row r="11" spans="1:24" s="42" customFormat="1" x14ac:dyDescent="0.25">
      <c r="A11" s="68">
        <v>9</v>
      </c>
      <c r="B11" s="69">
        <v>450</v>
      </c>
      <c r="C11" s="70"/>
      <c r="D11" s="11">
        <v>45</v>
      </c>
      <c r="E11" s="6">
        <f t="shared" si="14"/>
        <v>25</v>
      </c>
      <c r="F11" s="6">
        <f t="shared" si="15"/>
        <v>10</v>
      </c>
      <c r="G11" s="6">
        <f t="shared" si="16"/>
        <v>5</v>
      </c>
      <c r="H11" s="31">
        <f t="shared" si="17"/>
        <v>0</v>
      </c>
      <c r="I11" s="11">
        <f t="shared" si="18"/>
        <v>86</v>
      </c>
      <c r="J11" s="6">
        <f t="shared" si="19"/>
        <v>48</v>
      </c>
      <c r="K11" s="6">
        <f t="shared" si="20"/>
        <v>19</v>
      </c>
      <c r="L11" s="6">
        <f t="shared" si="21"/>
        <v>10</v>
      </c>
      <c r="M11" s="31">
        <f t="shared" si="22"/>
        <v>0</v>
      </c>
      <c r="N11" s="22"/>
      <c r="O11" s="66">
        <f t="shared" si="23"/>
        <v>278</v>
      </c>
      <c r="P11" s="66">
        <f t="shared" si="24"/>
        <v>0</v>
      </c>
      <c r="Q11" s="66">
        <f t="shared" si="25"/>
        <v>278</v>
      </c>
      <c r="R11" s="66">
        <f t="shared" si="26"/>
        <v>277</v>
      </c>
      <c r="S11" s="66">
        <f t="shared" si="27"/>
        <v>287</v>
      </c>
      <c r="T11" s="22"/>
      <c r="U11" s="67">
        <f>IF(B11=C11,0,IF(S11&lt;&gt;"-",(S11)/Přehled!$A$1,0))</f>
        <v>0.68333333333333335</v>
      </c>
      <c r="W11"/>
      <c r="X11"/>
    </row>
    <row r="12" spans="1:24" s="42" customFormat="1" x14ac:dyDescent="0.25">
      <c r="A12" s="68">
        <v>10</v>
      </c>
      <c r="B12" s="69">
        <v>510</v>
      </c>
      <c r="C12" s="70"/>
      <c r="D12" s="11">
        <v>55</v>
      </c>
      <c r="E12" s="6">
        <f t="shared" si="14"/>
        <v>30</v>
      </c>
      <c r="F12" s="6">
        <f t="shared" si="15"/>
        <v>10</v>
      </c>
      <c r="G12" s="6">
        <f t="shared" si="16"/>
        <v>5</v>
      </c>
      <c r="H12" s="31">
        <f t="shared" si="17"/>
        <v>0</v>
      </c>
      <c r="I12" s="11">
        <f t="shared" si="18"/>
        <v>105</v>
      </c>
      <c r="J12" s="6">
        <f t="shared" si="19"/>
        <v>57</v>
      </c>
      <c r="K12" s="6">
        <f t="shared" si="20"/>
        <v>19</v>
      </c>
      <c r="L12" s="6">
        <f t="shared" si="21"/>
        <v>10</v>
      </c>
      <c r="M12" s="31">
        <f t="shared" si="22"/>
        <v>0</v>
      </c>
      <c r="N12" s="22"/>
      <c r="O12" s="66">
        <f t="shared" si="23"/>
        <v>300</v>
      </c>
      <c r="P12" s="66">
        <f t="shared" si="24"/>
        <v>0</v>
      </c>
      <c r="Q12" s="66">
        <f t="shared" si="25"/>
        <v>310</v>
      </c>
      <c r="R12" s="66">
        <f t="shared" si="26"/>
        <v>309</v>
      </c>
      <c r="S12" s="66">
        <f t="shared" si="27"/>
        <v>319</v>
      </c>
      <c r="T12" s="22"/>
      <c r="U12" s="67">
        <f>IF(B12=C12,0,IF(S12&lt;&gt;"-",(S12)/Přehled!$A$1,0))</f>
        <v>0.75952380952380949</v>
      </c>
      <c r="W12"/>
      <c r="X12"/>
    </row>
    <row r="13" spans="1:24" x14ac:dyDescent="0.25">
      <c r="A13" s="157">
        <v>11</v>
      </c>
      <c r="B13" s="130">
        <v>523</v>
      </c>
      <c r="C13" s="131"/>
      <c r="D13" s="11">
        <v>60</v>
      </c>
      <c r="E13" s="6">
        <f t="shared" si="14"/>
        <v>30</v>
      </c>
      <c r="F13" s="6">
        <f t="shared" si="15"/>
        <v>10</v>
      </c>
      <c r="G13" s="6">
        <f t="shared" si="16"/>
        <v>5</v>
      </c>
      <c r="H13" s="31">
        <f t="shared" si="17"/>
        <v>0</v>
      </c>
      <c r="I13" s="29">
        <f t="shared" si="18"/>
        <v>114</v>
      </c>
      <c r="J13" s="132">
        <f t="shared" si="19"/>
        <v>57</v>
      </c>
      <c r="K13" s="132">
        <f t="shared" si="20"/>
        <v>19</v>
      </c>
      <c r="L13" s="132">
        <f t="shared" si="21"/>
        <v>10</v>
      </c>
      <c r="M13" s="30">
        <f t="shared" si="22"/>
        <v>0</v>
      </c>
      <c r="N13" s="22"/>
      <c r="O13" s="117">
        <f t="shared" si="23"/>
        <v>295</v>
      </c>
      <c r="P13" s="117">
        <f t="shared" si="24"/>
        <v>0</v>
      </c>
      <c r="Q13" s="117">
        <f t="shared" si="25"/>
        <v>314</v>
      </c>
      <c r="R13" s="117">
        <f t="shared" si="26"/>
        <v>313</v>
      </c>
      <c r="S13" s="117">
        <f t="shared" si="27"/>
        <v>323</v>
      </c>
      <c r="T13" s="22"/>
      <c r="U13" s="67">
        <f>IF(B13=C13,0,IF(S13&lt;&gt;"-",(S13)/Přehled!$A$1,0))</f>
        <v>0.76904761904761909</v>
      </c>
    </row>
    <row r="14" spans="1:24" x14ac:dyDescent="0.25">
      <c r="A14" s="157">
        <v>12</v>
      </c>
      <c r="B14" s="130">
        <v>536</v>
      </c>
      <c r="C14" s="131"/>
      <c r="D14" s="11">
        <v>65</v>
      </c>
      <c r="E14" s="6">
        <f t="shared" si="14"/>
        <v>35</v>
      </c>
      <c r="F14" s="6">
        <f t="shared" si="15"/>
        <v>10</v>
      </c>
      <c r="G14" s="6">
        <f t="shared" si="16"/>
        <v>5</v>
      </c>
      <c r="H14" s="31">
        <f t="shared" si="17"/>
        <v>0</v>
      </c>
      <c r="I14" s="29">
        <f t="shared" si="18"/>
        <v>124</v>
      </c>
      <c r="J14" s="132">
        <f t="shared" si="19"/>
        <v>67</v>
      </c>
      <c r="K14" s="132">
        <f t="shared" si="20"/>
        <v>19</v>
      </c>
      <c r="L14" s="132">
        <f t="shared" si="21"/>
        <v>10</v>
      </c>
      <c r="M14" s="30">
        <f t="shared" si="22"/>
        <v>0</v>
      </c>
      <c r="N14" s="22"/>
      <c r="O14" s="117">
        <f t="shared" si="23"/>
        <v>288</v>
      </c>
      <c r="P14" s="117">
        <f t="shared" si="24"/>
        <v>0</v>
      </c>
      <c r="Q14" s="117">
        <f t="shared" si="25"/>
        <v>307</v>
      </c>
      <c r="R14" s="117">
        <f t="shared" si="26"/>
        <v>306</v>
      </c>
      <c r="S14" s="117">
        <f t="shared" si="27"/>
        <v>316</v>
      </c>
      <c r="T14" s="22"/>
      <c r="U14" s="67">
        <f>IF(B14=C14,0,IF(S14&lt;&gt;"-",(S14)/Přehled!$A$1,0))</f>
        <v>0.75238095238095237</v>
      </c>
    </row>
    <row r="15" spans="1:24" x14ac:dyDescent="0.25">
      <c r="A15" s="157">
        <v>13</v>
      </c>
      <c r="B15" s="130">
        <v>550</v>
      </c>
      <c r="C15" s="131"/>
      <c r="D15" s="11">
        <v>75</v>
      </c>
      <c r="E15" s="6">
        <f t="shared" si="14"/>
        <v>40</v>
      </c>
      <c r="F15" s="6">
        <f t="shared" si="15"/>
        <v>15</v>
      </c>
      <c r="G15" s="6">
        <f t="shared" si="16"/>
        <v>5</v>
      </c>
      <c r="H15" s="31">
        <f t="shared" si="17"/>
        <v>0</v>
      </c>
      <c r="I15" s="29">
        <f t="shared" si="18"/>
        <v>143</v>
      </c>
      <c r="J15" s="132">
        <f t="shared" si="19"/>
        <v>76</v>
      </c>
      <c r="K15" s="132">
        <f t="shared" si="20"/>
        <v>29</v>
      </c>
      <c r="L15" s="132">
        <f t="shared" si="21"/>
        <v>10</v>
      </c>
      <c r="M15" s="30">
        <f t="shared" si="22"/>
        <v>0</v>
      </c>
      <c r="N15" s="22"/>
      <c r="O15" s="117">
        <f t="shared" si="23"/>
        <v>264</v>
      </c>
      <c r="P15" s="117">
        <f t="shared" si="24"/>
        <v>0</v>
      </c>
      <c r="Q15" s="117">
        <f t="shared" si="25"/>
        <v>273</v>
      </c>
      <c r="R15" s="117">
        <f t="shared" si="26"/>
        <v>282</v>
      </c>
      <c r="S15" s="117">
        <f t="shared" si="27"/>
        <v>292</v>
      </c>
      <c r="T15" s="22"/>
      <c r="U15" s="67">
        <f>IF(B15=C15,0,IF(S15&lt;&gt;"-",(S15)/Přehled!$A$1,0))</f>
        <v>0.69523809523809521</v>
      </c>
    </row>
    <row r="16" spans="1:24" x14ac:dyDescent="0.25">
      <c r="A16" s="13">
        <v>14</v>
      </c>
      <c r="B16" s="44">
        <v>563</v>
      </c>
      <c r="C16" s="45"/>
      <c r="D16" s="11">
        <v>80</v>
      </c>
      <c r="E16" s="6">
        <f t="shared" si="14"/>
        <v>40</v>
      </c>
      <c r="F16" s="6">
        <f t="shared" si="15"/>
        <v>15</v>
      </c>
      <c r="G16" s="6">
        <f t="shared" si="16"/>
        <v>5</v>
      </c>
      <c r="H16" s="7">
        <f t="shared" si="17"/>
        <v>0</v>
      </c>
      <c r="I16" s="112">
        <f t="shared" si="18"/>
        <v>152</v>
      </c>
      <c r="J16" s="168">
        <f t="shared" si="19"/>
        <v>76</v>
      </c>
      <c r="K16" s="168">
        <f t="shared" si="20"/>
        <v>29</v>
      </c>
      <c r="L16" s="168">
        <f t="shared" si="21"/>
        <v>10</v>
      </c>
      <c r="M16" s="169">
        <f t="shared" si="22"/>
        <v>0</v>
      </c>
      <c r="N16" s="22"/>
      <c r="O16" s="23">
        <f t="shared" si="23"/>
        <v>259</v>
      </c>
      <c r="P16" s="24">
        <f t="shared" si="24"/>
        <v>0</v>
      </c>
      <c r="Q16" s="23">
        <f t="shared" si="25"/>
        <v>277</v>
      </c>
      <c r="R16" s="23">
        <f t="shared" si="26"/>
        <v>286</v>
      </c>
      <c r="S16" s="23">
        <f t="shared" si="27"/>
        <v>296</v>
      </c>
      <c r="T16" s="22"/>
      <c r="U16" s="67">
        <f>IF(B16=C16,0,IF(S16&lt;&gt;"-",(S16)/Přehled!$A$1,0))</f>
        <v>0.70476190476190481</v>
      </c>
    </row>
    <row r="17" spans="1:21" x14ac:dyDescent="0.25">
      <c r="A17" s="13">
        <v>15</v>
      </c>
      <c r="B17" s="44">
        <v>578</v>
      </c>
      <c r="C17" s="45"/>
      <c r="D17" s="11">
        <v>85</v>
      </c>
      <c r="E17" s="6">
        <f t="shared" si="14"/>
        <v>45</v>
      </c>
      <c r="F17" s="6">
        <f t="shared" si="15"/>
        <v>15</v>
      </c>
      <c r="G17" s="6">
        <f t="shared" si="16"/>
        <v>5</v>
      </c>
      <c r="H17" s="7">
        <f t="shared" si="17"/>
        <v>0</v>
      </c>
      <c r="I17" s="112">
        <f t="shared" si="18"/>
        <v>162</v>
      </c>
      <c r="J17" s="168">
        <f t="shared" si="19"/>
        <v>86</v>
      </c>
      <c r="K17" s="168">
        <f t="shared" si="20"/>
        <v>29</v>
      </c>
      <c r="L17" s="168">
        <f t="shared" si="21"/>
        <v>10</v>
      </c>
      <c r="M17" s="169">
        <f t="shared" si="22"/>
        <v>0</v>
      </c>
      <c r="N17" s="22"/>
      <c r="O17" s="23">
        <f t="shared" si="23"/>
        <v>254</v>
      </c>
      <c r="P17" s="24">
        <f t="shared" si="24"/>
        <v>0</v>
      </c>
      <c r="Q17" s="23">
        <f t="shared" si="25"/>
        <v>272</v>
      </c>
      <c r="R17" s="23">
        <f t="shared" si="26"/>
        <v>281</v>
      </c>
      <c r="S17" s="23">
        <f t="shared" si="27"/>
        <v>291</v>
      </c>
      <c r="T17" s="22"/>
      <c r="U17" s="67">
        <f>IF(B17=C17,0,IF(S17&lt;&gt;"-",(S17)/Přehled!$A$1,0))</f>
        <v>0.69285714285714284</v>
      </c>
    </row>
    <row r="18" spans="1:21" x14ac:dyDescent="0.25">
      <c r="A18" s="13">
        <v>16</v>
      </c>
      <c r="B18" s="44">
        <v>592</v>
      </c>
      <c r="C18" s="45"/>
      <c r="D18" s="11">
        <v>95</v>
      </c>
      <c r="E18" s="6">
        <f t="shared" si="14"/>
        <v>50</v>
      </c>
      <c r="F18" s="6">
        <f t="shared" si="15"/>
        <v>15</v>
      </c>
      <c r="G18" s="6">
        <f t="shared" si="16"/>
        <v>5</v>
      </c>
      <c r="H18" s="7">
        <f t="shared" si="17"/>
        <v>0</v>
      </c>
      <c r="I18" s="112">
        <f t="shared" si="18"/>
        <v>181</v>
      </c>
      <c r="J18" s="168">
        <f t="shared" si="19"/>
        <v>95</v>
      </c>
      <c r="K18" s="168">
        <f t="shared" si="20"/>
        <v>29</v>
      </c>
      <c r="L18" s="168">
        <f t="shared" si="21"/>
        <v>10</v>
      </c>
      <c r="M18" s="169">
        <f t="shared" si="22"/>
        <v>0</v>
      </c>
      <c r="N18" s="22"/>
      <c r="O18" s="23">
        <f t="shared" si="23"/>
        <v>230</v>
      </c>
      <c r="P18" s="24">
        <f t="shared" si="24"/>
        <v>0</v>
      </c>
      <c r="Q18" s="23">
        <f t="shared" si="25"/>
        <v>258</v>
      </c>
      <c r="R18" s="23">
        <f t="shared" si="26"/>
        <v>267</v>
      </c>
      <c r="S18" s="23">
        <f t="shared" si="27"/>
        <v>277</v>
      </c>
      <c r="T18" s="22"/>
      <c r="U18" s="67">
        <f>IF(B18=C18,0,IF(S18&lt;&gt;"-",(S18)/Přehled!$A$1,0))</f>
        <v>0.65952380952380951</v>
      </c>
    </row>
    <row r="19" spans="1:21" x14ac:dyDescent="0.25">
      <c r="A19" s="13">
        <v>17</v>
      </c>
      <c r="B19" s="44">
        <v>607</v>
      </c>
      <c r="C19" s="45"/>
      <c r="D19" s="11">
        <v>100</v>
      </c>
      <c r="E19" s="6">
        <f t="shared" si="14"/>
        <v>50</v>
      </c>
      <c r="F19" s="6">
        <f t="shared" si="15"/>
        <v>15</v>
      </c>
      <c r="G19" s="6">
        <f t="shared" si="16"/>
        <v>5</v>
      </c>
      <c r="H19" s="7">
        <f t="shared" si="17"/>
        <v>0</v>
      </c>
      <c r="I19" s="112">
        <f t="shared" si="18"/>
        <v>190</v>
      </c>
      <c r="J19" s="168">
        <f t="shared" si="19"/>
        <v>95</v>
      </c>
      <c r="K19" s="168">
        <f t="shared" si="20"/>
        <v>29</v>
      </c>
      <c r="L19" s="168">
        <f t="shared" si="21"/>
        <v>10</v>
      </c>
      <c r="M19" s="169">
        <f t="shared" si="22"/>
        <v>0</v>
      </c>
      <c r="N19" s="22"/>
      <c r="O19" s="23">
        <f t="shared" si="23"/>
        <v>227</v>
      </c>
      <c r="P19" s="24">
        <f t="shared" si="24"/>
        <v>0</v>
      </c>
      <c r="Q19" s="23">
        <f t="shared" si="25"/>
        <v>264</v>
      </c>
      <c r="R19" s="23">
        <f t="shared" si="26"/>
        <v>273</v>
      </c>
      <c r="S19" s="23">
        <f t="shared" si="27"/>
        <v>283</v>
      </c>
      <c r="T19" s="22"/>
      <c r="U19" s="67">
        <f>IF(B19=C19,0,IF(S19&lt;&gt;"-",(S19)/Přehled!$A$1,0))</f>
        <v>0.67380952380952386</v>
      </c>
    </row>
    <row r="20" spans="1:21" x14ac:dyDescent="0.25">
      <c r="A20" s="13">
        <v>18</v>
      </c>
      <c r="B20" s="44">
        <v>622</v>
      </c>
      <c r="C20" s="45"/>
      <c r="D20" s="11">
        <v>110</v>
      </c>
      <c r="E20" s="6">
        <f t="shared" si="14"/>
        <v>55</v>
      </c>
      <c r="F20" s="6">
        <f t="shared" si="15"/>
        <v>20</v>
      </c>
      <c r="G20" s="6">
        <f t="shared" si="16"/>
        <v>5</v>
      </c>
      <c r="H20" s="7">
        <f t="shared" si="17"/>
        <v>0</v>
      </c>
      <c r="I20" s="112">
        <f t="shared" si="18"/>
        <v>209</v>
      </c>
      <c r="J20" s="168">
        <f t="shared" si="19"/>
        <v>105</v>
      </c>
      <c r="K20" s="168">
        <f t="shared" si="20"/>
        <v>38</v>
      </c>
      <c r="L20" s="168">
        <f t="shared" si="21"/>
        <v>10</v>
      </c>
      <c r="M20" s="169">
        <f t="shared" si="22"/>
        <v>0</v>
      </c>
      <c r="N20" s="22"/>
      <c r="O20" s="23">
        <f t="shared" si="23"/>
        <v>204</v>
      </c>
      <c r="P20" s="24">
        <f t="shared" si="24"/>
        <v>0</v>
      </c>
      <c r="Q20" s="23">
        <f t="shared" si="25"/>
        <v>232</v>
      </c>
      <c r="R20" s="23">
        <f t="shared" si="26"/>
        <v>250</v>
      </c>
      <c r="S20" s="23">
        <f t="shared" si="27"/>
        <v>260</v>
      </c>
      <c r="T20" s="22"/>
      <c r="U20" s="67">
        <f>IF(B20=C20,0,IF(S20&lt;&gt;"-",(S20)/Přehled!$A$1,0))</f>
        <v>0.61904761904761907</v>
      </c>
    </row>
    <row r="21" spans="1:21" x14ac:dyDescent="0.25">
      <c r="A21" s="13">
        <v>19</v>
      </c>
      <c r="B21" s="44">
        <v>637</v>
      </c>
      <c r="C21" s="45"/>
      <c r="D21" s="11">
        <v>115</v>
      </c>
      <c r="E21" s="6">
        <f t="shared" si="14"/>
        <v>60</v>
      </c>
      <c r="F21" s="6">
        <f t="shared" si="15"/>
        <v>20</v>
      </c>
      <c r="G21" s="6">
        <f t="shared" si="16"/>
        <v>5</v>
      </c>
      <c r="H21" s="7">
        <f t="shared" si="17"/>
        <v>0</v>
      </c>
      <c r="I21" s="112">
        <f t="shared" si="18"/>
        <v>219</v>
      </c>
      <c r="J21" s="168">
        <f t="shared" si="19"/>
        <v>114</v>
      </c>
      <c r="K21" s="168">
        <f t="shared" si="20"/>
        <v>38</v>
      </c>
      <c r="L21" s="168">
        <f t="shared" si="21"/>
        <v>10</v>
      </c>
      <c r="M21" s="169">
        <f t="shared" si="22"/>
        <v>0</v>
      </c>
      <c r="N21" s="22"/>
      <c r="O21" s="23">
        <f t="shared" si="23"/>
        <v>199</v>
      </c>
      <c r="P21" s="24">
        <f t="shared" si="24"/>
        <v>0</v>
      </c>
      <c r="Q21" s="23">
        <f t="shared" si="25"/>
        <v>228</v>
      </c>
      <c r="R21" s="23">
        <f t="shared" si="26"/>
        <v>246</v>
      </c>
      <c r="S21" s="23">
        <f t="shared" si="27"/>
        <v>256</v>
      </c>
      <c r="T21" s="22"/>
      <c r="U21" s="67">
        <f>IF(B21=C21,0,IF(S21&lt;&gt;"-",(S21)/Přehled!$A$1,0))</f>
        <v>0.60952380952380958</v>
      </c>
    </row>
    <row r="22" spans="1:21" x14ac:dyDescent="0.25">
      <c r="A22" s="13">
        <v>20</v>
      </c>
      <c r="B22" s="44">
        <v>653</v>
      </c>
      <c r="C22" s="45"/>
      <c r="D22" s="11">
        <v>125</v>
      </c>
      <c r="E22" s="6">
        <f t="shared" si="14"/>
        <v>65</v>
      </c>
      <c r="F22" s="6">
        <f t="shared" si="15"/>
        <v>20</v>
      </c>
      <c r="G22" s="6">
        <f t="shared" si="16"/>
        <v>5</v>
      </c>
      <c r="H22" s="7">
        <f t="shared" si="17"/>
        <v>0</v>
      </c>
      <c r="I22" s="112">
        <f t="shared" si="18"/>
        <v>238</v>
      </c>
      <c r="J22" s="168">
        <f t="shared" si="19"/>
        <v>124</v>
      </c>
      <c r="K22" s="168">
        <f t="shared" si="20"/>
        <v>38</v>
      </c>
      <c r="L22" s="168">
        <f t="shared" si="21"/>
        <v>10</v>
      </c>
      <c r="M22" s="169">
        <f t="shared" si="22"/>
        <v>0</v>
      </c>
      <c r="N22" s="22"/>
      <c r="O22" s="88">
        <f t="shared" si="23"/>
        <v>177</v>
      </c>
      <c r="P22" s="170">
        <f t="shared" si="24"/>
        <v>0</v>
      </c>
      <c r="Q22" s="88">
        <f t="shared" si="25"/>
        <v>215</v>
      </c>
      <c r="R22" s="88">
        <f t="shared" si="26"/>
        <v>233</v>
      </c>
      <c r="S22" s="88">
        <f t="shared" si="27"/>
        <v>243</v>
      </c>
      <c r="T22" s="73"/>
      <c r="U22" s="67">
        <f>IF(B22=C22,0,IF(S22&lt;&gt;"-",(S22)/Přehled!$A$1,0))</f>
        <v>0.57857142857142863</v>
      </c>
    </row>
    <row r="23" spans="1:21" x14ac:dyDescent="0.25">
      <c r="A23" s="158">
        <v>21</v>
      </c>
      <c r="B23" s="159">
        <v>670</v>
      </c>
      <c r="C23" s="160"/>
      <c r="D23" s="161">
        <v>130</v>
      </c>
      <c r="E23" s="162">
        <f t="shared" si="14"/>
        <v>65</v>
      </c>
      <c r="F23" s="162">
        <f t="shared" si="15"/>
        <v>20</v>
      </c>
      <c r="G23" s="162">
        <f t="shared" si="16"/>
        <v>5</v>
      </c>
      <c r="H23" s="160">
        <f t="shared" si="17"/>
        <v>0</v>
      </c>
      <c r="I23" s="159">
        <f t="shared" si="18"/>
        <v>247</v>
      </c>
      <c r="J23" s="162">
        <f t="shared" si="19"/>
        <v>124</v>
      </c>
      <c r="K23" s="162">
        <f t="shared" si="20"/>
        <v>38</v>
      </c>
      <c r="L23" s="162">
        <f t="shared" si="21"/>
        <v>10</v>
      </c>
      <c r="M23" s="160">
        <f t="shared" si="22"/>
        <v>0</v>
      </c>
      <c r="N23" s="36"/>
      <c r="O23" s="89">
        <f t="shared" si="23"/>
        <v>176</v>
      </c>
      <c r="P23" s="89">
        <f t="shared" si="24"/>
        <v>0</v>
      </c>
      <c r="Q23" s="89">
        <f t="shared" si="25"/>
        <v>223</v>
      </c>
      <c r="R23" s="89">
        <f t="shared" si="26"/>
        <v>241</v>
      </c>
      <c r="S23" s="89">
        <f t="shared" si="27"/>
        <v>251</v>
      </c>
      <c r="T23" s="73"/>
      <c r="U23" s="67">
        <f>IF(B23=C23,0,IF(S23&lt;&gt;"-",(S23)/Přehled!$A$1,0))</f>
        <v>0.59761904761904761</v>
      </c>
    </row>
    <row r="24" spans="1:21" x14ac:dyDescent="0.25">
      <c r="A24" s="163">
        <v>22</v>
      </c>
      <c r="B24" s="164">
        <v>686</v>
      </c>
      <c r="C24" s="165"/>
      <c r="D24" s="166">
        <v>140</v>
      </c>
      <c r="E24" s="167">
        <f t="shared" si="14"/>
        <v>70</v>
      </c>
      <c r="F24" s="167">
        <f t="shared" si="15"/>
        <v>25</v>
      </c>
      <c r="G24" s="167">
        <f t="shared" si="16"/>
        <v>5</v>
      </c>
      <c r="H24" s="165">
        <f t="shared" si="17"/>
        <v>0</v>
      </c>
      <c r="I24" s="164">
        <f t="shared" si="18"/>
        <v>266</v>
      </c>
      <c r="J24" s="167">
        <f t="shared" si="19"/>
        <v>133</v>
      </c>
      <c r="K24" s="167">
        <f t="shared" si="20"/>
        <v>48</v>
      </c>
      <c r="L24" s="167">
        <f t="shared" si="21"/>
        <v>10</v>
      </c>
      <c r="M24" s="165">
        <f t="shared" si="22"/>
        <v>0</v>
      </c>
      <c r="N24" s="36"/>
      <c r="O24" s="89">
        <f t="shared" si="23"/>
        <v>154</v>
      </c>
      <c r="P24" s="89">
        <f t="shared" si="24"/>
        <v>0</v>
      </c>
      <c r="Q24" s="89">
        <f t="shared" si="25"/>
        <v>191</v>
      </c>
      <c r="R24" s="89">
        <f t="shared" si="26"/>
        <v>219</v>
      </c>
      <c r="S24" s="89">
        <f t="shared" si="27"/>
        <v>229</v>
      </c>
      <c r="T24" s="73"/>
      <c r="U24" s="67">
        <f>IF(B24=C24,0,IF(S24&lt;&gt;"-",(S24)/Přehled!$A$1,0))</f>
        <v>0.54523809523809519</v>
      </c>
    </row>
    <row r="25" spans="1:21" x14ac:dyDescent="0.25">
      <c r="A25" s="163">
        <v>23</v>
      </c>
      <c r="B25" s="164">
        <v>704</v>
      </c>
      <c r="C25" s="165"/>
      <c r="D25" s="166">
        <v>145</v>
      </c>
      <c r="E25" s="167">
        <f t="shared" si="14"/>
        <v>75</v>
      </c>
      <c r="F25" s="167">
        <f t="shared" si="15"/>
        <v>25</v>
      </c>
      <c r="G25" s="167">
        <f t="shared" si="16"/>
        <v>5</v>
      </c>
      <c r="H25" s="165">
        <f t="shared" si="17"/>
        <v>0</v>
      </c>
      <c r="I25" s="164">
        <f t="shared" si="18"/>
        <v>276</v>
      </c>
      <c r="J25" s="167">
        <f t="shared" si="19"/>
        <v>143</v>
      </c>
      <c r="K25" s="167">
        <f t="shared" si="20"/>
        <v>48</v>
      </c>
      <c r="L25" s="167">
        <f t="shared" si="21"/>
        <v>10</v>
      </c>
      <c r="M25" s="165">
        <f t="shared" si="22"/>
        <v>0</v>
      </c>
      <c r="N25" s="36"/>
      <c r="O25" s="89">
        <f t="shared" si="23"/>
        <v>152</v>
      </c>
      <c r="P25" s="89">
        <f t="shared" si="24"/>
        <v>0</v>
      </c>
      <c r="Q25" s="89">
        <f t="shared" si="25"/>
        <v>189</v>
      </c>
      <c r="R25" s="89">
        <f t="shared" si="26"/>
        <v>217</v>
      </c>
      <c r="S25" s="89">
        <f t="shared" si="27"/>
        <v>227</v>
      </c>
      <c r="T25" s="73"/>
      <c r="U25" s="67">
        <f>IF(B25=C25,0,IF(S25&lt;&gt;"-",(S25)/Přehled!$A$1,0))</f>
        <v>0.54047619047619044</v>
      </c>
    </row>
    <row r="26" spans="1:21" x14ac:dyDescent="0.25">
      <c r="A26" s="163">
        <v>24</v>
      </c>
      <c r="B26" s="164">
        <v>721</v>
      </c>
      <c r="C26" s="165"/>
      <c r="D26" s="166">
        <v>155</v>
      </c>
      <c r="E26" s="167">
        <f t="shared" si="14"/>
        <v>80</v>
      </c>
      <c r="F26" s="167">
        <f t="shared" si="15"/>
        <v>25</v>
      </c>
      <c r="G26" s="167">
        <f t="shared" si="16"/>
        <v>5</v>
      </c>
      <c r="H26" s="165">
        <f t="shared" si="17"/>
        <v>0</v>
      </c>
      <c r="I26" s="164">
        <f t="shared" si="18"/>
        <v>295</v>
      </c>
      <c r="J26" s="167">
        <f t="shared" si="19"/>
        <v>152</v>
      </c>
      <c r="K26" s="167">
        <f t="shared" si="20"/>
        <v>48</v>
      </c>
      <c r="L26" s="167">
        <f t="shared" si="21"/>
        <v>10</v>
      </c>
      <c r="M26" s="165">
        <f t="shared" si="22"/>
        <v>0</v>
      </c>
      <c r="N26" s="36"/>
      <c r="O26" s="89">
        <f t="shared" si="23"/>
        <v>131</v>
      </c>
      <c r="P26" s="89">
        <f t="shared" si="24"/>
        <v>0</v>
      </c>
      <c r="Q26" s="89">
        <f t="shared" si="25"/>
        <v>178</v>
      </c>
      <c r="R26" s="89">
        <f t="shared" si="26"/>
        <v>206</v>
      </c>
      <c r="S26" s="89">
        <f t="shared" si="27"/>
        <v>216</v>
      </c>
      <c r="T26" s="73"/>
      <c r="U26" s="67">
        <f>IF(B26=C26,0,IF(S26&lt;&gt;"-",(S26)/Přehled!$A$1,0))</f>
        <v>0.51428571428571423</v>
      </c>
    </row>
    <row r="27" spans="1:21" x14ac:dyDescent="0.25">
      <c r="A27" s="163">
        <v>25</v>
      </c>
      <c r="B27" s="164">
        <v>739</v>
      </c>
      <c r="C27" s="165"/>
      <c r="D27" s="166">
        <v>160</v>
      </c>
      <c r="E27" s="167">
        <f t="shared" si="14"/>
        <v>80</v>
      </c>
      <c r="F27" s="167">
        <f t="shared" si="15"/>
        <v>25</v>
      </c>
      <c r="G27" s="167">
        <f t="shared" si="16"/>
        <v>5</v>
      </c>
      <c r="H27" s="165">
        <f t="shared" si="17"/>
        <v>0</v>
      </c>
      <c r="I27" s="164">
        <f t="shared" si="18"/>
        <v>304</v>
      </c>
      <c r="J27" s="167">
        <f t="shared" si="19"/>
        <v>152</v>
      </c>
      <c r="K27" s="167">
        <f t="shared" si="20"/>
        <v>48</v>
      </c>
      <c r="L27" s="167">
        <f t="shared" si="21"/>
        <v>10</v>
      </c>
      <c r="M27" s="165">
        <f t="shared" si="22"/>
        <v>0</v>
      </c>
      <c r="N27" s="36"/>
      <c r="O27" s="89">
        <f t="shared" si="23"/>
        <v>131</v>
      </c>
      <c r="P27" s="89">
        <f t="shared" si="24"/>
        <v>0</v>
      </c>
      <c r="Q27" s="89">
        <f t="shared" si="25"/>
        <v>187</v>
      </c>
      <c r="R27" s="89">
        <f t="shared" si="26"/>
        <v>215</v>
      </c>
      <c r="S27" s="89">
        <f t="shared" si="27"/>
        <v>225</v>
      </c>
      <c r="T27" s="73"/>
      <c r="U27" s="67">
        <f>IF(B27=C27,0,IF(S27&lt;&gt;"-",(S27)/Přehled!$A$1,0))</f>
        <v>0.5357142857142857</v>
      </c>
    </row>
    <row r="28" spans="1:21" x14ac:dyDescent="0.25">
      <c r="A28" s="163">
        <v>26</v>
      </c>
      <c r="B28" s="164">
        <v>758</v>
      </c>
      <c r="C28" s="165"/>
      <c r="D28" s="166">
        <v>170</v>
      </c>
      <c r="E28" s="167">
        <f t="shared" si="14"/>
        <v>85</v>
      </c>
      <c r="F28" s="167">
        <f t="shared" si="15"/>
        <v>30</v>
      </c>
      <c r="G28" s="167">
        <f t="shared" si="16"/>
        <v>10</v>
      </c>
      <c r="H28" s="165">
        <f t="shared" si="17"/>
        <v>0</v>
      </c>
      <c r="I28" s="164">
        <f t="shared" si="18"/>
        <v>323</v>
      </c>
      <c r="J28" s="167">
        <f t="shared" si="19"/>
        <v>162</v>
      </c>
      <c r="K28" s="167">
        <f t="shared" si="20"/>
        <v>57</v>
      </c>
      <c r="L28" s="167">
        <f t="shared" si="21"/>
        <v>19</v>
      </c>
      <c r="M28" s="165">
        <f t="shared" si="22"/>
        <v>0</v>
      </c>
      <c r="N28" s="36"/>
      <c r="O28" s="89">
        <f t="shared" si="23"/>
        <v>112</v>
      </c>
      <c r="P28" s="89">
        <f t="shared" si="24"/>
        <v>0</v>
      </c>
      <c r="Q28" s="89">
        <f t="shared" si="25"/>
        <v>159</v>
      </c>
      <c r="R28" s="89">
        <f t="shared" si="26"/>
        <v>178</v>
      </c>
      <c r="S28" s="89">
        <f t="shared" si="27"/>
        <v>197</v>
      </c>
      <c r="T28" s="73"/>
      <c r="U28" s="67">
        <f>IF(B28=C28,0,IF(S28&lt;&gt;"-",(S28)/Přehled!$A$1,0))</f>
        <v>0.46904761904761905</v>
      </c>
    </row>
    <row r="29" spans="1:21" x14ac:dyDescent="0.25">
      <c r="A29" s="163">
        <v>27</v>
      </c>
      <c r="B29" s="164">
        <v>777</v>
      </c>
      <c r="C29" s="165"/>
      <c r="D29" s="166">
        <v>180</v>
      </c>
      <c r="E29" s="167">
        <f t="shared" si="14"/>
        <v>90</v>
      </c>
      <c r="F29" s="167">
        <f t="shared" si="15"/>
        <v>30</v>
      </c>
      <c r="G29" s="167">
        <f t="shared" si="16"/>
        <v>10</v>
      </c>
      <c r="H29" s="165">
        <f t="shared" si="17"/>
        <v>0</v>
      </c>
      <c r="I29" s="164">
        <f t="shared" si="18"/>
        <v>342</v>
      </c>
      <c r="J29" s="167">
        <f t="shared" si="19"/>
        <v>171</v>
      </c>
      <c r="K29" s="167">
        <f t="shared" si="20"/>
        <v>57</v>
      </c>
      <c r="L29" s="167">
        <f t="shared" si="21"/>
        <v>19</v>
      </c>
      <c r="M29" s="165">
        <f t="shared" si="22"/>
        <v>0</v>
      </c>
      <c r="N29" s="36"/>
      <c r="O29" s="89">
        <f t="shared" si="23"/>
        <v>93</v>
      </c>
      <c r="P29" s="89">
        <f t="shared" si="24"/>
        <v>0</v>
      </c>
      <c r="Q29" s="89">
        <f t="shared" si="25"/>
        <v>150</v>
      </c>
      <c r="R29" s="89">
        <f t="shared" si="26"/>
        <v>169</v>
      </c>
      <c r="S29" s="89">
        <f t="shared" si="27"/>
        <v>188</v>
      </c>
      <c r="T29" s="73"/>
      <c r="U29" s="67">
        <f>IF(B29=C29,0,IF(S29&lt;&gt;"-",(S29)/Přehled!$A$1,0))</f>
        <v>0.44761904761904764</v>
      </c>
    </row>
    <row r="30" spans="1:21" x14ac:dyDescent="0.25">
      <c r="A30" s="163">
        <v>28</v>
      </c>
      <c r="B30" s="164">
        <v>796</v>
      </c>
      <c r="C30" s="165"/>
      <c r="D30" s="166">
        <v>185</v>
      </c>
      <c r="E30" s="167">
        <f t="shared" si="14"/>
        <v>95</v>
      </c>
      <c r="F30" s="167">
        <f t="shared" si="15"/>
        <v>30</v>
      </c>
      <c r="G30" s="167">
        <f t="shared" si="16"/>
        <v>10</v>
      </c>
      <c r="H30" s="165">
        <f t="shared" si="17"/>
        <v>0</v>
      </c>
      <c r="I30" s="164">
        <f t="shared" si="18"/>
        <v>352</v>
      </c>
      <c r="J30" s="167">
        <f t="shared" si="19"/>
        <v>181</v>
      </c>
      <c r="K30" s="167">
        <f t="shared" si="20"/>
        <v>57</v>
      </c>
      <c r="L30" s="167">
        <f t="shared" si="21"/>
        <v>19</v>
      </c>
      <c r="M30" s="165">
        <f t="shared" si="22"/>
        <v>0</v>
      </c>
      <c r="N30" s="36"/>
      <c r="O30" s="89">
        <f t="shared" si="23"/>
        <v>92</v>
      </c>
      <c r="P30" s="89">
        <f t="shared" si="24"/>
        <v>0</v>
      </c>
      <c r="Q30" s="89">
        <f t="shared" si="25"/>
        <v>149</v>
      </c>
      <c r="R30" s="89">
        <f t="shared" si="26"/>
        <v>168</v>
      </c>
      <c r="S30" s="89">
        <f t="shared" si="27"/>
        <v>187</v>
      </c>
      <c r="T30" s="73"/>
      <c r="U30" s="67">
        <f>IF(B30=C30,0,IF(S30&lt;&gt;"-",(S30)/Přehled!$A$1,0))</f>
        <v>0.44523809523809521</v>
      </c>
    </row>
    <row r="31" spans="1:21" x14ac:dyDescent="0.25">
      <c r="A31" s="163">
        <v>29</v>
      </c>
      <c r="B31" s="164">
        <v>816</v>
      </c>
      <c r="C31" s="165"/>
      <c r="D31" s="166">
        <v>195</v>
      </c>
      <c r="E31" s="167">
        <f t="shared" si="14"/>
        <v>100</v>
      </c>
      <c r="F31" s="167">
        <f t="shared" si="15"/>
        <v>35</v>
      </c>
      <c r="G31" s="167">
        <f t="shared" si="16"/>
        <v>10</v>
      </c>
      <c r="H31" s="165">
        <f t="shared" si="17"/>
        <v>0</v>
      </c>
      <c r="I31" s="164">
        <f t="shared" si="18"/>
        <v>371</v>
      </c>
      <c r="J31" s="167">
        <f t="shared" si="19"/>
        <v>190</v>
      </c>
      <c r="K31" s="167">
        <f t="shared" si="20"/>
        <v>67</v>
      </c>
      <c r="L31" s="167">
        <f t="shared" si="21"/>
        <v>19</v>
      </c>
      <c r="M31" s="165">
        <f t="shared" si="22"/>
        <v>0</v>
      </c>
      <c r="N31" s="36"/>
      <c r="O31" s="89">
        <f t="shared" si="23"/>
        <v>74</v>
      </c>
      <c r="P31" s="89">
        <f t="shared" si="24"/>
        <v>0</v>
      </c>
      <c r="Q31" s="89">
        <f t="shared" si="25"/>
        <v>121</v>
      </c>
      <c r="R31" s="89">
        <f t="shared" si="26"/>
        <v>150</v>
      </c>
      <c r="S31" s="89">
        <f t="shared" si="27"/>
        <v>169</v>
      </c>
      <c r="T31" s="73"/>
      <c r="U31" s="67">
        <f>IF(B31=C31,0,IF(S31&lt;&gt;"-",(S31)/Přehled!$A$1,0))</f>
        <v>0.40238095238095239</v>
      </c>
    </row>
    <row r="32" spans="1:21" x14ac:dyDescent="0.25">
      <c r="A32" s="163">
        <v>30</v>
      </c>
      <c r="B32" s="164">
        <v>836</v>
      </c>
      <c r="C32" s="165"/>
      <c r="D32" s="166">
        <v>200</v>
      </c>
      <c r="E32" s="167">
        <f t="shared" si="14"/>
        <v>100</v>
      </c>
      <c r="F32" s="167">
        <f t="shared" si="15"/>
        <v>35</v>
      </c>
      <c r="G32" s="167">
        <f t="shared" si="16"/>
        <v>10</v>
      </c>
      <c r="H32" s="165">
        <f t="shared" si="17"/>
        <v>0</v>
      </c>
      <c r="I32" s="164">
        <f t="shared" si="18"/>
        <v>380</v>
      </c>
      <c r="J32" s="167">
        <f t="shared" si="19"/>
        <v>190</v>
      </c>
      <c r="K32" s="167">
        <f t="shared" si="20"/>
        <v>67</v>
      </c>
      <c r="L32" s="167">
        <f t="shared" si="21"/>
        <v>19</v>
      </c>
      <c r="M32" s="165">
        <f t="shared" si="22"/>
        <v>0</v>
      </c>
      <c r="N32" s="36"/>
      <c r="O32" s="89">
        <f t="shared" si="23"/>
        <v>76</v>
      </c>
      <c r="P32" s="89">
        <f t="shared" si="24"/>
        <v>0</v>
      </c>
      <c r="Q32" s="89">
        <f t="shared" si="25"/>
        <v>132</v>
      </c>
      <c r="R32" s="89">
        <f t="shared" si="26"/>
        <v>161</v>
      </c>
      <c r="S32" s="89">
        <f t="shared" si="27"/>
        <v>180</v>
      </c>
      <c r="T32" s="73"/>
      <c r="U32" s="67">
        <f>IF(B32=C32,0,IF(S32&lt;&gt;"-",(S32)/Přehled!$A$1,0))</f>
        <v>0.42857142857142855</v>
      </c>
    </row>
    <row r="33" spans="1:21" x14ac:dyDescent="0.25">
      <c r="A33" s="50">
        <v>31</v>
      </c>
      <c r="B33" s="51">
        <v>857</v>
      </c>
      <c r="C33" s="52"/>
      <c r="D33" s="53">
        <v>210</v>
      </c>
      <c r="E33" s="54">
        <f t="shared" si="14"/>
        <v>105</v>
      </c>
      <c r="F33" s="54">
        <f t="shared" si="15"/>
        <v>35</v>
      </c>
      <c r="G33" s="54">
        <f t="shared" si="16"/>
        <v>10</v>
      </c>
      <c r="H33" s="52">
        <f t="shared" si="17"/>
        <v>0</v>
      </c>
      <c r="I33" s="51">
        <f t="shared" si="18"/>
        <v>399</v>
      </c>
      <c r="J33" s="54">
        <f t="shared" si="19"/>
        <v>200</v>
      </c>
      <c r="K33" s="54">
        <f t="shared" si="20"/>
        <v>67</v>
      </c>
      <c r="L33" s="54">
        <f t="shared" si="21"/>
        <v>19</v>
      </c>
      <c r="M33" s="52">
        <f t="shared" si="22"/>
        <v>0</v>
      </c>
      <c r="N33" s="36"/>
      <c r="O33" s="83">
        <f t="shared" si="23"/>
        <v>59</v>
      </c>
      <c r="P33" s="83">
        <f t="shared" si="24"/>
        <v>0</v>
      </c>
      <c r="Q33" s="83">
        <f t="shared" si="25"/>
        <v>124</v>
      </c>
      <c r="R33" s="83">
        <f t="shared" si="26"/>
        <v>153</v>
      </c>
      <c r="S33" s="83">
        <f t="shared" si="27"/>
        <v>172</v>
      </c>
      <c r="T33" s="73"/>
      <c r="U33" s="67">
        <f>IF(B33=C33,0,IF(S33&lt;&gt;"-",(S33)/Přehled!$A$1,0))</f>
        <v>0.40952380952380951</v>
      </c>
    </row>
    <row r="34" spans="1:21" x14ac:dyDescent="0.25">
      <c r="A34" s="55">
        <v>32</v>
      </c>
      <c r="B34" s="34">
        <v>879</v>
      </c>
      <c r="C34" s="7"/>
      <c r="D34" s="56">
        <v>220</v>
      </c>
      <c r="E34" s="41">
        <f t="shared" si="14"/>
        <v>110</v>
      </c>
      <c r="F34" s="41">
        <f t="shared" si="15"/>
        <v>35</v>
      </c>
      <c r="G34" s="41">
        <f t="shared" si="16"/>
        <v>10</v>
      </c>
      <c r="H34" s="7">
        <f t="shared" si="17"/>
        <v>0</v>
      </c>
      <c r="I34" s="34">
        <f t="shared" si="18"/>
        <v>418</v>
      </c>
      <c r="J34" s="41">
        <f t="shared" si="19"/>
        <v>209</v>
      </c>
      <c r="K34" s="41">
        <f t="shared" si="20"/>
        <v>67</v>
      </c>
      <c r="L34" s="41">
        <f t="shared" si="21"/>
        <v>19</v>
      </c>
      <c r="M34" s="7">
        <f t="shared" si="22"/>
        <v>0</v>
      </c>
      <c r="N34" s="36"/>
      <c r="O34" s="83">
        <f t="shared" si="23"/>
        <v>43</v>
      </c>
      <c r="P34" s="83">
        <f t="shared" si="24"/>
        <v>0</v>
      </c>
      <c r="Q34" s="83">
        <f t="shared" si="25"/>
        <v>118</v>
      </c>
      <c r="R34" s="83">
        <f t="shared" si="26"/>
        <v>147</v>
      </c>
      <c r="S34" s="83">
        <f t="shared" si="27"/>
        <v>166</v>
      </c>
      <c r="T34" s="73"/>
      <c r="U34" s="67">
        <f>IF(B34=C34,0,IF(S34&lt;&gt;"-",(S34)/Přehled!$A$1,0))</f>
        <v>0.39523809523809522</v>
      </c>
    </row>
    <row r="35" spans="1:21" x14ac:dyDescent="0.25">
      <c r="A35" s="55">
        <v>33</v>
      </c>
      <c r="B35" s="34">
        <v>900</v>
      </c>
      <c r="C35" s="7"/>
      <c r="D35" s="56">
        <v>225</v>
      </c>
      <c r="E35" s="41">
        <f t="shared" si="14"/>
        <v>115</v>
      </c>
      <c r="F35" s="41">
        <f t="shared" si="15"/>
        <v>40</v>
      </c>
      <c r="G35" s="41">
        <f t="shared" si="16"/>
        <v>10</v>
      </c>
      <c r="H35" s="7">
        <f t="shared" si="17"/>
        <v>0</v>
      </c>
      <c r="I35" s="34">
        <f t="shared" si="18"/>
        <v>428</v>
      </c>
      <c r="J35" s="41">
        <f t="shared" si="19"/>
        <v>219</v>
      </c>
      <c r="K35" s="41">
        <f t="shared" si="20"/>
        <v>76</v>
      </c>
      <c r="L35" s="41">
        <f t="shared" si="21"/>
        <v>19</v>
      </c>
      <c r="M35" s="7">
        <f t="shared" si="22"/>
        <v>0</v>
      </c>
      <c r="N35" s="36"/>
      <c r="O35" s="83">
        <f t="shared" si="23"/>
        <v>44</v>
      </c>
      <c r="P35" s="83">
        <f t="shared" si="24"/>
        <v>0</v>
      </c>
      <c r="Q35" s="83">
        <f t="shared" si="25"/>
        <v>101</v>
      </c>
      <c r="R35" s="83">
        <f t="shared" si="26"/>
        <v>139</v>
      </c>
      <c r="S35" s="83">
        <f t="shared" si="27"/>
        <v>158</v>
      </c>
      <c r="T35" s="73"/>
      <c r="U35" s="67">
        <f>IF(B35=C35,0,IF(S35&lt;&gt;"-",(S35)/Přehled!$A$1,0))</f>
        <v>0.37619047619047619</v>
      </c>
    </row>
    <row r="36" spans="1:21" x14ac:dyDescent="0.25">
      <c r="A36" s="55">
        <v>34</v>
      </c>
      <c r="B36" s="34">
        <v>923</v>
      </c>
      <c r="C36" s="7"/>
      <c r="D36" s="56">
        <v>235</v>
      </c>
      <c r="E36" s="41">
        <f t="shared" si="14"/>
        <v>120</v>
      </c>
      <c r="F36" s="41">
        <f t="shared" si="15"/>
        <v>40</v>
      </c>
      <c r="G36" s="41">
        <f t="shared" si="16"/>
        <v>10</v>
      </c>
      <c r="H36" s="7">
        <f t="shared" si="17"/>
        <v>0</v>
      </c>
      <c r="I36" s="34">
        <f t="shared" si="18"/>
        <v>447</v>
      </c>
      <c r="J36" s="41">
        <f t="shared" si="19"/>
        <v>228</v>
      </c>
      <c r="K36" s="41">
        <f t="shared" si="20"/>
        <v>76</v>
      </c>
      <c r="L36" s="41">
        <f t="shared" si="21"/>
        <v>19</v>
      </c>
      <c r="M36" s="7">
        <f t="shared" si="22"/>
        <v>0</v>
      </c>
      <c r="N36" s="36"/>
      <c r="O36" s="83">
        <f t="shared" si="23"/>
        <v>29</v>
      </c>
      <c r="P36" s="83">
        <f t="shared" si="24"/>
        <v>0</v>
      </c>
      <c r="Q36" s="83">
        <f t="shared" si="25"/>
        <v>96</v>
      </c>
      <c r="R36" s="83">
        <f t="shared" si="26"/>
        <v>134</v>
      </c>
      <c r="S36" s="83">
        <f t="shared" si="27"/>
        <v>153</v>
      </c>
      <c r="T36" s="73"/>
      <c r="U36" s="67">
        <f>IF(B36=C36,0,IF(S36&lt;&gt;"-",(S36)/Přehled!$A$1,0))</f>
        <v>0.36428571428571427</v>
      </c>
    </row>
    <row r="37" spans="1:21" x14ac:dyDescent="0.25">
      <c r="A37" s="55">
        <v>35</v>
      </c>
      <c r="B37" s="34">
        <v>946</v>
      </c>
      <c r="C37" s="7"/>
      <c r="D37" s="56">
        <v>245</v>
      </c>
      <c r="E37" s="41">
        <f t="shared" si="14"/>
        <v>125</v>
      </c>
      <c r="F37" s="41">
        <f t="shared" si="15"/>
        <v>40</v>
      </c>
      <c r="G37" s="41">
        <f t="shared" si="16"/>
        <v>10</v>
      </c>
      <c r="H37" s="7">
        <f t="shared" si="17"/>
        <v>0</v>
      </c>
      <c r="I37" s="34">
        <f t="shared" si="18"/>
        <v>466</v>
      </c>
      <c r="J37" s="41">
        <f t="shared" si="19"/>
        <v>238</v>
      </c>
      <c r="K37" s="41">
        <f t="shared" si="20"/>
        <v>76</v>
      </c>
      <c r="L37" s="41">
        <f t="shared" si="21"/>
        <v>19</v>
      </c>
      <c r="M37" s="7">
        <f t="shared" si="22"/>
        <v>0</v>
      </c>
      <c r="N37" s="36"/>
      <c r="O37" s="83">
        <f t="shared" si="23"/>
        <v>14</v>
      </c>
      <c r="P37" s="83">
        <f t="shared" si="24"/>
        <v>0</v>
      </c>
      <c r="Q37" s="83">
        <f t="shared" si="25"/>
        <v>90</v>
      </c>
      <c r="R37" s="83">
        <f t="shared" si="26"/>
        <v>128</v>
      </c>
      <c r="S37" s="83">
        <f t="shared" si="27"/>
        <v>147</v>
      </c>
      <c r="T37" s="73"/>
      <c r="U37" s="67">
        <f>IF(B37=C37,0,IF(S37&lt;&gt;"-",(S37)/Přehled!$A$1,0))</f>
        <v>0.35</v>
      </c>
    </row>
    <row r="38" spans="1:21" x14ac:dyDescent="0.25">
      <c r="A38" s="55">
        <v>36</v>
      </c>
      <c r="B38" s="34">
        <v>970</v>
      </c>
      <c r="C38" s="7"/>
      <c r="D38" s="56">
        <v>250</v>
      </c>
      <c r="E38" s="41">
        <f t="shared" si="14"/>
        <v>125</v>
      </c>
      <c r="F38" s="41">
        <f t="shared" si="15"/>
        <v>40</v>
      </c>
      <c r="G38" s="41">
        <f t="shared" si="16"/>
        <v>10</v>
      </c>
      <c r="H38" s="7">
        <f t="shared" si="17"/>
        <v>0</v>
      </c>
      <c r="I38" s="34">
        <f t="shared" si="18"/>
        <v>475</v>
      </c>
      <c r="J38" s="41">
        <f t="shared" si="19"/>
        <v>238</v>
      </c>
      <c r="K38" s="41">
        <f t="shared" si="20"/>
        <v>76</v>
      </c>
      <c r="L38" s="41">
        <f t="shared" si="21"/>
        <v>19</v>
      </c>
      <c r="M38" s="7">
        <f t="shared" si="22"/>
        <v>0</v>
      </c>
      <c r="N38" s="36"/>
      <c r="O38" s="83">
        <f t="shared" si="23"/>
        <v>20</v>
      </c>
      <c r="P38" s="83">
        <f t="shared" si="24"/>
        <v>0</v>
      </c>
      <c r="Q38" s="83">
        <f t="shared" si="25"/>
        <v>105</v>
      </c>
      <c r="R38" s="83">
        <f t="shared" si="26"/>
        <v>143</v>
      </c>
      <c r="S38" s="83">
        <f t="shared" si="27"/>
        <v>162</v>
      </c>
      <c r="T38" s="73"/>
      <c r="U38" s="67">
        <f>IF(B38=C38,0,IF(S38&lt;&gt;"-",(S38)/Přehled!$A$1,0))</f>
        <v>0.38571428571428573</v>
      </c>
    </row>
    <row r="39" spans="1:21" x14ac:dyDescent="0.25">
      <c r="A39" s="55">
        <v>37</v>
      </c>
      <c r="B39" s="34">
        <v>994</v>
      </c>
      <c r="C39" s="7"/>
      <c r="D39" s="56">
        <v>260</v>
      </c>
      <c r="E39" s="41">
        <f t="shared" si="14"/>
        <v>130</v>
      </c>
      <c r="F39" s="41">
        <f t="shared" si="15"/>
        <v>45</v>
      </c>
      <c r="G39" s="41">
        <f t="shared" si="16"/>
        <v>10</v>
      </c>
      <c r="H39" s="7">
        <f t="shared" si="17"/>
        <v>0</v>
      </c>
      <c r="I39" s="34">
        <f t="shared" si="18"/>
        <v>494</v>
      </c>
      <c r="J39" s="41">
        <f t="shared" si="19"/>
        <v>247</v>
      </c>
      <c r="K39" s="41">
        <f t="shared" si="20"/>
        <v>86</v>
      </c>
      <c r="L39" s="41">
        <f t="shared" si="21"/>
        <v>19</v>
      </c>
      <c r="M39" s="7">
        <f t="shared" si="22"/>
        <v>0</v>
      </c>
      <c r="N39" s="36"/>
      <c r="O39" s="83">
        <f t="shared" si="23"/>
        <v>6</v>
      </c>
      <c r="P39" s="83">
        <f t="shared" si="24"/>
        <v>0</v>
      </c>
      <c r="Q39" s="83">
        <f t="shared" si="25"/>
        <v>81</v>
      </c>
      <c r="R39" s="83">
        <f t="shared" si="26"/>
        <v>129</v>
      </c>
      <c r="S39" s="83">
        <f t="shared" si="27"/>
        <v>148</v>
      </c>
      <c r="T39" s="73"/>
      <c r="U39" s="67">
        <f>IF(B39=C39,0,IF(S39&lt;&gt;"-",(S39)/Přehled!$A$1,0))</f>
        <v>0.35238095238095241</v>
      </c>
    </row>
    <row r="40" spans="1:21" x14ac:dyDescent="0.25">
      <c r="A40" s="55">
        <v>38</v>
      </c>
      <c r="B40" s="34">
        <v>1019</v>
      </c>
      <c r="C40" s="7"/>
      <c r="D40" s="56">
        <v>270</v>
      </c>
      <c r="E40" s="41">
        <f t="shared" si="14"/>
        <v>135</v>
      </c>
      <c r="F40" s="41">
        <f t="shared" si="15"/>
        <v>45</v>
      </c>
      <c r="G40" s="41">
        <f t="shared" si="16"/>
        <v>10</v>
      </c>
      <c r="H40" s="7">
        <f t="shared" si="17"/>
        <v>0</v>
      </c>
      <c r="I40" s="34">
        <f t="shared" si="18"/>
        <v>513</v>
      </c>
      <c r="J40" s="41">
        <f t="shared" si="19"/>
        <v>257</v>
      </c>
      <c r="K40" s="41">
        <f t="shared" si="20"/>
        <v>86</v>
      </c>
      <c r="L40" s="41">
        <f t="shared" si="21"/>
        <v>19</v>
      </c>
      <c r="M40" s="7">
        <f t="shared" si="22"/>
        <v>0</v>
      </c>
      <c r="N40" s="36"/>
      <c r="O40" s="83">
        <f t="shared" si="23"/>
        <v>0</v>
      </c>
      <c r="P40" s="83">
        <f t="shared" si="24"/>
        <v>0</v>
      </c>
      <c r="Q40" s="83">
        <f t="shared" si="25"/>
        <v>77</v>
      </c>
      <c r="R40" s="83">
        <f t="shared" si="26"/>
        <v>125</v>
      </c>
      <c r="S40" s="83">
        <f t="shared" si="27"/>
        <v>144</v>
      </c>
      <c r="T40" s="73"/>
      <c r="U40" s="67">
        <f>IF(B40=C40,0,IF(S40&lt;&gt;"-",(S40)/Přehled!$A$1,0))</f>
        <v>0.34285714285714286</v>
      </c>
    </row>
    <row r="41" spans="1:21" x14ac:dyDescent="0.25">
      <c r="A41" s="55">
        <v>39</v>
      </c>
      <c r="B41" s="34">
        <v>1044</v>
      </c>
      <c r="C41" s="7"/>
      <c r="D41" s="56">
        <v>275</v>
      </c>
      <c r="E41" s="41">
        <f t="shared" si="14"/>
        <v>140</v>
      </c>
      <c r="F41" s="41">
        <f t="shared" si="15"/>
        <v>45</v>
      </c>
      <c r="G41" s="41">
        <f t="shared" si="16"/>
        <v>10</v>
      </c>
      <c r="H41" s="7">
        <f t="shared" si="17"/>
        <v>0</v>
      </c>
      <c r="I41" s="34">
        <f t="shared" si="18"/>
        <v>523</v>
      </c>
      <c r="J41" s="41">
        <f t="shared" si="19"/>
        <v>266</v>
      </c>
      <c r="K41" s="41">
        <f t="shared" si="20"/>
        <v>86</v>
      </c>
      <c r="L41" s="41">
        <f t="shared" si="21"/>
        <v>19</v>
      </c>
      <c r="M41" s="7">
        <f t="shared" si="22"/>
        <v>0</v>
      </c>
      <c r="N41" s="36"/>
      <c r="O41" s="83">
        <f t="shared" si="23"/>
        <v>0</v>
      </c>
      <c r="P41" s="83">
        <f t="shared" si="24"/>
        <v>0</v>
      </c>
      <c r="Q41" s="83">
        <f t="shared" si="25"/>
        <v>83</v>
      </c>
      <c r="R41" s="83">
        <f t="shared" si="26"/>
        <v>131</v>
      </c>
      <c r="S41" s="83">
        <f t="shared" si="27"/>
        <v>150</v>
      </c>
      <c r="T41" s="73"/>
      <c r="U41" s="67">
        <f>IF(B41=C41,0,IF(S41&lt;&gt;"-",(S41)/Přehled!$A$1,0))</f>
        <v>0.35714285714285715</v>
      </c>
    </row>
    <row r="42" spans="1:21" x14ac:dyDescent="0.25">
      <c r="A42" s="55">
        <v>40</v>
      </c>
      <c r="B42" s="34">
        <v>1070</v>
      </c>
      <c r="C42" s="7"/>
      <c r="D42" s="56">
        <v>285</v>
      </c>
      <c r="E42" s="41">
        <f t="shared" si="14"/>
        <v>145</v>
      </c>
      <c r="F42" s="41">
        <f t="shared" si="15"/>
        <v>50</v>
      </c>
      <c r="G42" s="41">
        <f t="shared" si="16"/>
        <v>15</v>
      </c>
      <c r="H42" s="7">
        <f t="shared" si="17"/>
        <v>5</v>
      </c>
      <c r="I42" s="34">
        <f t="shared" si="18"/>
        <v>542</v>
      </c>
      <c r="J42" s="41">
        <f t="shared" si="19"/>
        <v>276</v>
      </c>
      <c r="K42" s="41">
        <f t="shared" si="20"/>
        <v>95</v>
      </c>
      <c r="L42" s="41">
        <f t="shared" si="21"/>
        <v>29</v>
      </c>
      <c r="M42" s="7">
        <f t="shared" si="22"/>
        <v>10</v>
      </c>
      <c r="N42" s="36"/>
      <c r="O42" s="83">
        <f t="shared" si="23"/>
        <v>0</v>
      </c>
      <c r="P42" s="83">
        <f t="shared" si="24"/>
        <v>0</v>
      </c>
      <c r="Q42" s="83">
        <f t="shared" si="25"/>
        <v>62</v>
      </c>
      <c r="R42" s="83">
        <f t="shared" si="26"/>
        <v>99</v>
      </c>
      <c r="S42" s="83">
        <f t="shared" si="27"/>
        <v>118</v>
      </c>
      <c r="T42" s="73"/>
      <c r="U42" s="67">
        <f>IF(B42=C42,0,IF(S42&lt;&gt;"-",(S42)/Přehled!$A$1,0))</f>
        <v>0.28095238095238095</v>
      </c>
    </row>
    <row r="43" spans="1:21" x14ac:dyDescent="0.25">
      <c r="A43" s="50">
        <v>41</v>
      </c>
      <c r="B43" s="51">
        <v>1097</v>
      </c>
      <c r="C43" s="52"/>
      <c r="D43" s="53">
        <v>295</v>
      </c>
      <c r="E43" s="54">
        <f t="shared" si="14"/>
        <v>150</v>
      </c>
      <c r="F43" s="54">
        <f t="shared" si="15"/>
        <v>50</v>
      </c>
      <c r="G43" s="54">
        <f t="shared" si="16"/>
        <v>15</v>
      </c>
      <c r="H43" s="52">
        <f t="shared" si="17"/>
        <v>5</v>
      </c>
      <c r="I43" s="51">
        <f t="shared" si="18"/>
        <v>561</v>
      </c>
      <c r="J43" s="54">
        <f t="shared" si="19"/>
        <v>285</v>
      </c>
      <c r="K43" s="54">
        <f t="shared" si="20"/>
        <v>95</v>
      </c>
      <c r="L43" s="54">
        <f t="shared" si="21"/>
        <v>29</v>
      </c>
      <c r="M43" s="52">
        <f t="shared" si="22"/>
        <v>10</v>
      </c>
      <c r="N43" s="36"/>
      <c r="O43" s="83">
        <f t="shared" si="23"/>
        <v>0</v>
      </c>
      <c r="P43" s="83">
        <f t="shared" si="24"/>
        <v>0</v>
      </c>
      <c r="Q43" s="83">
        <f t="shared" si="25"/>
        <v>61</v>
      </c>
      <c r="R43" s="83">
        <f t="shared" si="26"/>
        <v>98</v>
      </c>
      <c r="S43" s="83">
        <f t="shared" si="27"/>
        <v>117</v>
      </c>
      <c r="T43" s="73"/>
      <c r="U43" s="67">
        <f>IF(B43=C43,0,IF(S43&lt;&gt;"-",(S43)/Přehled!$A$1,0))</f>
        <v>0.27857142857142858</v>
      </c>
    </row>
    <row r="44" spans="1:21" x14ac:dyDescent="0.25">
      <c r="A44" s="55">
        <v>42</v>
      </c>
      <c r="B44" s="34">
        <v>1124</v>
      </c>
      <c r="C44" s="7"/>
      <c r="D44" s="56">
        <v>300</v>
      </c>
      <c r="E44" s="41">
        <f t="shared" si="14"/>
        <v>150</v>
      </c>
      <c r="F44" s="41">
        <f t="shared" si="15"/>
        <v>50</v>
      </c>
      <c r="G44" s="41">
        <f t="shared" si="16"/>
        <v>15</v>
      </c>
      <c r="H44" s="7">
        <f t="shared" si="17"/>
        <v>5</v>
      </c>
      <c r="I44" s="34">
        <f t="shared" si="18"/>
        <v>570</v>
      </c>
      <c r="J44" s="41">
        <f t="shared" si="19"/>
        <v>285</v>
      </c>
      <c r="K44" s="41">
        <f t="shared" si="20"/>
        <v>95</v>
      </c>
      <c r="L44" s="41">
        <f t="shared" si="21"/>
        <v>29</v>
      </c>
      <c r="M44" s="7">
        <f t="shared" si="22"/>
        <v>10</v>
      </c>
      <c r="N44" s="36"/>
      <c r="O44" s="83">
        <f t="shared" si="23"/>
        <v>0</v>
      </c>
      <c r="P44" s="83">
        <f t="shared" si="24"/>
        <v>0</v>
      </c>
      <c r="Q44" s="83">
        <f t="shared" si="25"/>
        <v>79</v>
      </c>
      <c r="R44" s="83">
        <f t="shared" si="26"/>
        <v>116</v>
      </c>
      <c r="S44" s="83">
        <f t="shared" si="27"/>
        <v>135</v>
      </c>
      <c r="T44" s="73"/>
      <c r="U44" s="67">
        <f>IF(B44=C44,0,IF(S44&lt;&gt;"-",(S44)/Přehled!$A$1,0))</f>
        <v>0.32142857142857145</v>
      </c>
    </row>
    <row r="45" spans="1:21" x14ac:dyDescent="0.25">
      <c r="A45" s="55">
        <v>43</v>
      </c>
      <c r="B45" s="34">
        <v>1153</v>
      </c>
      <c r="C45" s="7"/>
      <c r="D45" s="56">
        <v>310</v>
      </c>
      <c r="E45" s="41">
        <f t="shared" si="14"/>
        <v>155</v>
      </c>
      <c r="F45" s="41">
        <f t="shared" si="15"/>
        <v>50</v>
      </c>
      <c r="G45" s="41">
        <f t="shared" si="16"/>
        <v>15</v>
      </c>
      <c r="H45" s="7">
        <f t="shared" si="17"/>
        <v>5</v>
      </c>
      <c r="I45" s="34">
        <f t="shared" si="18"/>
        <v>589</v>
      </c>
      <c r="J45" s="41">
        <f t="shared" si="19"/>
        <v>295</v>
      </c>
      <c r="K45" s="41">
        <f t="shared" si="20"/>
        <v>95</v>
      </c>
      <c r="L45" s="41">
        <f t="shared" si="21"/>
        <v>29</v>
      </c>
      <c r="M45" s="7">
        <f t="shared" si="22"/>
        <v>10</v>
      </c>
      <c r="N45" s="36"/>
      <c r="O45" s="83">
        <f t="shared" si="23"/>
        <v>0</v>
      </c>
      <c r="P45" s="83">
        <f t="shared" si="24"/>
        <v>0</v>
      </c>
      <c r="Q45" s="83">
        <f t="shared" si="25"/>
        <v>79</v>
      </c>
      <c r="R45" s="83">
        <f t="shared" si="26"/>
        <v>116</v>
      </c>
      <c r="S45" s="83">
        <f t="shared" si="27"/>
        <v>135</v>
      </c>
      <c r="T45" s="73"/>
      <c r="U45" s="67">
        <f>IF(B45=C45,0,IF(S45&lt;&gt;"-",(S45)/Přehled!$A$1,0))</f>
        <v>0.32142857142857145</v>
      </c>
    </row>
    <row r="46" spans="1:21" x14ac:dyDescent="0.25">
      <c r="A46" s="55">
        <v>44</v>
      </c>
      <c r="B46" s="34">
        <v>1181</v>
      </c>
      <c r="C46" s="7"/>
      <c r="D46" s="56">
        <v>320</v>
      </c>
      <c r="E46" s="41">
        <f t="shared" si="14"/>
        <v>160</v>
      </c>
      <c r="F46" s="41">
        <f t="shared" si="15"/>
        <v>55</v>
      </c>
      <c r="G46" s="41">
        <f t="shared" si="16"/>
        <v>15</v>
      </c>
      <c r="H46" s="7">
        <f t="shared" si="17"/>
        <v>5</v>
      </c>
      <c r="I46" s="34">
        <f t="shared" si="18"/>
        <v>608</v>
      </c>
      <c r="J46" s="41">
        <f t="shared" si="19"/>
        <v>304</v>
      </c>
      <c r="K46" s="41">
        <f t="shared" si="20"/>
        <v>105</v>
      </c>
      <c r="L46" s="41">
        <f t="shared" si="21"/>
        <v>29</v>
      </c>
      <c r="M46" s="7">
        <f t="shared" si="22"/>
        <v>10</v>
      </c>
      <c r="N46" s="36"/>
      <c r="O46" s="83">
        <f t="shared" si="23"/>
        <v>0</v>
      </c>
      <c r="P46" s="83">
        <f t="shared" si="24"/>
        <v>0</v>
      </c>
      <c r="Q46" s="83">
        <f t="shared" si="25"/>
        <v>59</v>
      </c>
      <c r="R46" s="83">
        <f t="shared" si="26"/>
        <v>106</v>
      </c>
      <c r="S46" s="83">
        <f t="shared" si="27"/>
        <v>125</v>
      </c>
      <c r="T46" s="73"/>
      <c r="U46" s="67">
        <f>IF(B46=C46,0,IF(S46&lt;&gt;"-",(S46)/Přehled!$A$1,0))</f>
        <v>0.29761904761904762</v>
      </c>
    </row>
    <row r="47" spans="1:21" x14ac:dyDescent="0.25">
      <c r="A47" s="55">
        <v>45</v>
      </c>
      <c r="B47" s="34">
        <v>1211</v>
      </c>
      <c r="C47" s="7"/>
      <c r="D47" s="56">
        <v>330</v>
      </c>
      <c r="E47" s="41">
        <f t="shared" si="14"/>
        <v>165</v>
      </c>
      <c r="F47" s="41">
        <f t="shared" si="15"/>
        <v>55</v>
      </c>
      <c r="G47" s="41">
        <f t="shared" si="16"/>
        <v>15</v>
      </c>
      <c r="H47" s="7">
        <f t="shared" si="17"/>
        <v>5</v>
      </c>
      <c r="I47" s="34">
        <f t="shared" si="18"/>
        <v>627</v>
      </c>
      <c r="J47" s="41">
        <f t="shared" si="19"/>
        <v>314</v>
      </c>
      <c r="K47" s="41">
        <f t="shared" si="20"/>
        <v>105</v>
      </c>
      <c r="L47" s="41">
        <f t="shared" si="21"/>
        <v>29</v>
      </c>
      <c r="M47" s="7">
        <f t="shared" si="22"/>
        <v>10</v>
      </c>
      <c r="N47" s="36"/>
      <c r="O47" s="83">
        <f t="shared" si="23"/>
        <v>0</v>
      </c>
      <c r="P47" s="83">
        <f t="shared" si="24"/>
        <v>0</v>
      </c>
      <c r="Q47" s="83">
        <f t="shared" si="25"/>
        <v>60</v>
      </c>
      <c r="R47" s="83">
        <f t="shared" si="26"/>
        <v>107</v>
      </c>
      <c r="S47" s="83">
        <f t="shared" si="27"/>
        <v>126</v>
      </c>
      <c r="T47" s="73"/>
      <c r="U47" s="67">
        <f>IF(B47=C47,0,IF(S47&lt;&gt;"-",(S47)/Přehled!$A$1,0))</f>
        <v>0.3</v>
      </c>
    </row>
    <row r="48" spans="1:21" x14ac:dyDescent="0.25">
      <c r="A48" s="55">
        <v>46</v>
      </c>
      <c r="B48" s="34">
        <v>1241</v>
      </c>
      <c r="C48" s="7"/>
      <c r="D48" s="56">
        <v>340</v>
      </c>
      <c r="E48" s="41">
        <f t="shared" si="14"/>
        <v>170</v>
      </c>
      <c r="F48" s="41">
        <f t="shared" si="15"/>
        <v>55</v>
      </c>
      <c r="G48" s="41">
        <f t="shared" si="16"/>
        <v>15</v>
      </c>
      <c r="H48" s="7">
        <f t="shared" si="17"/>
        <v>5</v>
      </c>
      <c r="I48" s="34">
        <f t="shared" si="18"/>
        <v>646</v>
      </c>
      <c r="J48" s="41">
        <f t="shared" si="19"/>
        <v>323</v>
      </c>
      <c r="K48" s="41">
        <f t="shared" si="20"/>
        <v>105</v>
      </c>
      <c r="L48" s="41">
        <f t="shared" si="21"/>
        <v>29</v>
      </c>
      <c r="M48" s="7">
        <f t="shared" si="22"/>
        <v>10</v>
      </c>
      <c r="N48" s="36"/>
      <c r="O48" s="83">
        <f t="shared" si="23"/>
        <v>0</v>
      </c>
      <c r="P48" s="83">
        <f t="shared" si="24"/>
        <v>0</v>
      </c>
      <c r="Q48" s="83">
        <f t="shared" si="25"/>
        <v>62</v>
      </c>
      <c r="R48" s="83">
        <f t="shared" si="26"/>
        <v>109</v>
      </c>
      <c r="S48" s="83">
        <f t="shared" si="27"/>
        <v>128</v>
      </c>
      <c r="T48" s="73"/>
      <c r="U48" s="67">
        <f>IF(B48=C48,0,IF(S48&lt;&gt;"-",(S48)/Přehled!$A$1,0))</f>
        <v>0.30476190476190479</v>
      </c>
    </row>
    <row r="49" spans="1:24" s="22" customFormat="1" x14ac:dyDescent="0.25">
      <c r="A49" s="55">
        <v>47</v>
      </c>
      <c r="B49" s="34">
        <v>1272</v>
      </c>
      <c r="C49" s="7"/>
      <c r="D49" s="56">
        <v>345</v>
      </c>
      <c r="E49" s="41">
        <f t="shared" si="14"/>
        <v>175</v>
      </c>
      <c r="F49" s="41">
        <f t="shared" si="15"/>
        <v>60</v>
      </c>
      <c r="G49" s="41">
        <f t="shared" si="16"/>
        <v>15</v>
      </c>
      <c r="H49" s="7">
        <f t="shared" si="17"/>
        <v>5</v>
      </c>
      <c r="I49" s="34">
        <f t="shared" si="18"/>
        <v>656</v>
      </c>
      <c r="J49" s="41">
        <f t="shared" si="19"/>
        <v>333</v>
      </c>
      <c r="K49" s="41">
        <f t="shared" si="20"/>
        <v>114</v>
      </c>
      <c r="L49" s="41">
        <f t="shared" si="21"/>
        <v>29</v>
      </c>
      <c r="M49" s="7">
        <f t="shared" si="22"/>
        <v>10</v>
      </c>
      <c r="N49" s="36"/>
      <c r="O49" s="83">
        <f t="shared" si="23"/>
        <v>0</v>
      </c>
      <c r="P49" s="83">
        <f t="shared" si="24"/>
        <v>0</v>
      </c>
      <c r="Q49" s="83">
        <f t="shared" si="25"/>
        <v>55</v>
      </c>
      <c r="R49" s="83">
        <f t="shared" si="26"/>
        <v>111</v>
      </c>
      <c r="S49" s="83">
        <f t="shared" si="27"/>
        <v>130</v>
      </c>
      <c r="T49" s="73"/>
      <c r="U49" s="67">
        <f>IF(B49=C49,0,IF(S49&lt;&gt;"-",(S49)/Přehled!$A$1,0))</f>
        <v>0.30952380952380953</v>
      </c>
      <c r="W49"/>
      <c r="X49"/>
    </row>
    <row r="50" spans="1:24" s="22" customFormat="1" x14ac:dyDescent="0.25">
      <c r="A50" s="55">
        <v>48</v>
      </c>
      <c r="B50" s="34">
        <v>1304</v>
      </c>
      <c r="C50" s="7"/>
      <c r="D50" s="56">
        <v>355</v>
      </c>
      <c r="E50" s="41">
        <f t="shared" si="14"/>
        <v>180</v>
      </c>
      <c r="F50" s="41">
        <f t="shared" si="15"/>
        <v>60</v>
      </c>
      <c r="G50" s="41">
        <f t="shared" si="16"/>
        <v>15</v>
      </c>
      <c r="H50" s="7">
        <f t="shared" si="17"/>
        <v>5</v>
      </c>
      <c r="I50" s="34">
        <f t="shared" si="18"/>
        <v>675</v>
      </c>
      <c r="J50" s="41">
        <f t="shared" si="19"/>
        <v>342</v>
      </c>
      <c r="K50" s="41">
        <f t="shared" si="20"/>
        <v>114</v>
      </c>
      <c r="L50" s="41">
        <f t="shared" si="21"/>
        <v>29</v>
      </c>
      <c r="M50" s="7">
        <f t="shared" si="22"/>
        <v>10</v>
      </c>
      <c r="N50" s="36"/>
      <c r="O50" s="83">
        <f t="shared" si="23"/>
        <v>0</v>
      </c>
      <c r="P50" s="83">
        <f t="shared" si="24"/>
        <v>0</v>
      </c>
      <c r="Q50" s="83">
        <f t="shared" si="25"/>
        <v>59</v>
      </c>
      <c r="R50" s="83">
        <f t="shared" si="26"/>
        <v>115</v>
      </c>
      <c r="S50" s="83">
        <f t="shared" si="27"/>
        <v>134</v>
      </c>
      <c r="T50" s="73"/>
      <c r="U50" s="67">
        <f>IF(B50=C50,0,IF(S50&lt;&gt;"-",(S50)/Přehled!$A$1,0))</f>
        <v>0.31904761904761902</v>
      </c>
      <c r="W50"/>
      <c r="X50"/>
    </row>
    <row r="51" spans="1:24" s="22" customFormat="1" x14ac:dyDescent="0.25">
      <c r="A51" s="55">
        <v>49</v>
      </c>
      <c r="B51" s="34">
        <v>1336</v>
      </c>
      <c r="C51" s="7"/>
      <c r="D51" s="56">
        <v>365</v>
      </c>
      <c r="E51" s="41">
        <f t="shared" si="14"/>
        <v>185</v>
      </c>
      <c r="F51" s="41">
        <f t="shared" si="15"/>
        <v>60</v>
      </c>
      <c r="G51" s="41">
        <f t="shared" si="16"/>
        <v>15</v>
      </c>
      <c r="H51" s="7">
        <f t="shared" si="17"/>
        <v>5</v>
      </c>
      <c r="I51" s="34">
        <f t="shared" si="18"/>
        <v>694</v>
      </c>
      <c r="J51" s="41">
        <f t="shared" si="19"/>
        <v>352</v>
      </c>
      <c r="K51" s="41">
        <f t="shared" si="20"/>
        <v>114</v>
      </c>
      <c r="L51" s="41">
        <f t="shared" si="21"/>
        <v>29</v>
      </c>
      <c r="M51" s="7">
        <f t="shared" si="22"/>
        <v>10</v>
      </c>
      <c r="N51" s="36"/>
      <c r="O51" s="83">
        <f t="shared" si="23"/>
        <v>0</v>
      </c>
      <c r="P51" s="83">
        <f t="shared" si="24"/>
        <v>0</v>
      </c>
      <c r="Q51" s="83">
        <f t="shared" si="25"/>
        <v>62</v>
      </c>
      <c r="R51" s="83">
        <f t="shared" si="26"/>
        <v>118</v>
      </c>
      <c r="S51" s="83">
        <f t="shared" si="27"/>
        <v>137</v>
      </c>
      <c r="T51" s="73"/>
      <c r="U51" s="67">
        <f>IF(B51=C51,0,IF(S51&lt;&gt;"-",(S51)/Přehled!$A$1,0))</f>
        <v>0.3261904761904762</v>
      </c>
      <c r="W51"/>
      <c r="X51"/>
    </row>
    <row r="52" spans="1:24" s="22" customFormat="1" x14ac:dyDescent="0.25">
      <c r="A52" s="55">
        <v>50</v>
      </c>
      <c r="B52" s="34">
        <v>1370</v>
      </c>
      <c r="C52" s="7"/>
      <c r="D52" s="56">
        <v>375</v>
      </c>
      <c r="E52" s="41">
        <f t="shared" si="14"/>
        <v>190</v>
      </c>
      <c r="F52" s="41">
        <f t="shared" si="15"/>
        <v>65</v>
      </c>
      <c r="G52" s="41">
        <f t="shared" si="16"/>
        <v>15</v>
      </c>
      <c r="H52" s="7">
        <f t="shared" si="17"/>
        <v>5</v>
      </c>
      <c r="I52" s="34">
        <f t="shared" si="18"/>
        <v>713</v>
      </c>
      <c r="J52" s="41">
        <f t="shared" si="19"/>
        <v>361</v>
      </c>
      <c r="K52" s="41">
        <f t="shared" si="20"/>
        <v>124</v>
      </c>
      <c r="L52" s="41">
        <f t="shared" si="21"/>
        <v>29</v>
      </c>
      <c r="M52" s="7">
        <f t="shared" si="22"/>
        <v>10</v>
      </c>
      <c r="N52" s="36"/>
      <c r="O52" s="83">
        <f t="shared" si="23"/>
        <v>0</v>
      </c>
      <c r="P52" s="83">
        <f t="shared" si="24"/>
        <v>0</v>
      </c>
      <c r="Q52" s="83">
        <f t="shared" si="25"/>
        <v>48</v>
      </c>
      <c r="R52" s="83">
        <f t="shared" si="26"/>
        <v>114</v>
      </c>
      <c r="S52" s="83">
        <f t="shared" si="27"/>
        <v>133</v>
      </c>
      <c r="T52" s="73"/>
      <c r="U52" s="67">
        <f>IF(B52=C52,0,IF(S52&lt;&gt;"-",(S52)/Přehled!$A$1,0))</f>
        <v>0.31666666666666665</v>
      </c>
      <c r="W52"/>
      <c r="X52"/>
    </row>
    <row r="53" spans="1:24" s="22" customFormat="1" x14ac:dyDescent="0.25">
      <c r="A53" s="50">
        <v>51</v>
      </c>
      <c r="B53" s="51">
        <v>1404</v>
      </c>
      <c r="C53" s="52"/>
      <c r="D53" s="53">
        <v>380</v>
      </c>
      <c r="E53" s="54">
        <f t="shared" si="14"/>
        <v>190</v>
      </c>
      <c r="F53" s="54">
        <f t="shared" si="15"/>
        <v>65</v>
      </c>
      <c r="G53" s="54">
        <f t="shared" si="16"/>
        <v>15</v>
      </c>
      <c r="H53" s="52">
        <f t="shared" si="17"/>
        <v>5</v>
      </c>
      <c r="I53" s="51">
        <f t="shared" si="18"/>
        <v>722</v>
      </c>
      <c r="J53" s="54">
        <f t="shared" si="19"/>
        <v>361</v>
      </c>
      <c r="K53" s="54">
        <f t="shared" si="20"/>
        <v>124</v>
      </c>
      <c r="L53" s="54">
        <f t="shared" si="21"/>
        <v>29</v>
      </c>
      <c r="M53" s="52">
        <f t="shared" si="22"/>
        <v>10</v>
      </c>
      <c r="N53" s="36"/>
      <c r="O53" s="83">
        <f t="shared" si="23"/>
        <v>0</v>
      </c>
      <c r="P53" s="83">
        <f t="shared" si="24"/>
        <v>0</v>
      </c>
      <c r="Q53" s="83">
        <f t="shared" si="25"/>
        <v>73</v>
      </c>
      <c r="R53" s="83">
        <f t="shared" si="26"/>
        <v>139</v>
      </c>
      <c r="S53" s="83">
        <f t="shared" si="27"/>
        <v>158</v>
      </c>
      <c r="T53" s="73"/>
      <c r="U53" s="67">
        <f>IF(B53=C53,0,IF(S53&lt;&gt;"-",(S53)/Přehled!$A$1,0))</f>
        <v>0.37619047619047619</v>
      </c>
      <c r="W53"/>
      <c r="X53"/>
    </row>
    <row r="54" spans="1:24" s="22" customFormat="1" x14ac:dyDescent="0.25">
      <c r="A54" s="55">
        <v>52</v>
      </c>
      <c r="B54" s="34">
        <v>1439</v>
      </c>
      <c r="C54" s="7"/>
      <c r="D54" s="56">
        <v>390</v>
      </c>
      <c r="E54" s="41">
        <f t="shared" si="14"/>
        <v>195</v>
      </c>
      <c r="F54" s="41">
        <f t="shared" si="15"/>
        <v>65</v>
      </c>
      <c r="G54" s="41">
        <f t="shared" si="16"/>
        <v>15</v>
      </c>
      <c r="H54" s="7">
        <f t="shared" si="17"/>
        <v>5</v>
      </c>
      <c r="I54" s="34">
        <f t="shared" si="18"/>
        <v>741</v>
      </c>
      <c r="J54" s="41">
        <f t="shared" si="19"/>
        <v>371</v>
      </c>
      <c r="K54" s="41">
        <f t="shared" si="20"/>
        <v>124</v>
      </c>
      <c r="L54" s="41">
        <f t="shared" si="21"/>
        <v>29</v>
      </c>
      <c r="M54" s="7">
        <f t="shared" si="22"/>
        <v>10</v>
      </c>
      <c r="N54" s="36"/>
      <c r="O54" s="83">
        <f t="shared" si="23"/>
        <v>0</v>
      </c>
      <c r="P54" s="83">
        <f t="shared" si="24"/>
        <v>0</v>
      </c>
      <c r="Q54" s="83">
        <f t="shared" si="25"/>
        <v>79</v>
      </c>
      <c r="R54" s="83">
        <f t="shared" si="26"/>
        <v>145</v>
      </c>
      <c r="S54" s="83">
        <f t="shared" si="27"/>
        <v>164</v>
      </c>
      <c r="T54" s="73"/>
      <c r="U54" s="67">
        <f>IF(B54=C54,0,IF(S54&lt;&gt;"-",(S54)/Přehled!$A$1,0))</f>
        <v>0.39047619047619048</v>
      </c>
      <c r="W54"/>
      <c r="X54"/>
    </row>
    <row r="55" spans="1:24" s="22" customFormat="1" x14ac:dyDescent="0.25">
      <c r="A55" s="55">
        <v>53</v>
      </c>
      <c r="B55" s="34">
        <v>1475</v>
      </c>
      <c r="C55" s="7"/>
      <c r="D55" s="56">
        <v>400</v>
      </c>
      <c r="E55" s="41">
        <f t="shared" si="14"/>
        <v>200</v>
      </c>
      <c r="F55" s="41">
        <f t="shared" si="15"/>
        <v>65</v>
      </c>
      <c r="G55" s="41">
        <f t="shared" si="16"/>
        <v>15</v>
      </c>
      <c r="H55" s="7">
        <f t="shared" si="17"/>
        <v>5</v>
      </c>
      <c r="I55" s="34">
        <f t="shared" si="18"/>
        <v>760</v>
      </c>
      <c r="J55" s="41">
        <f t="shared" si="19"/>
        <v>380</v>
      </c>
      <c r="K55" s="41">
        <f t="shared" si="20"/>
        <v>124</v>
      </c>
      <c r="L55" s="41">
        <f t="shared" si="21"/>
        <v>29</v>
      </c>
      <c r="M55" s="7">
        <f t="shared" si="22"/>
        <v>10</v>
      </c>
      <c r="N55" s="36"/>
      <c r="O55" s="83">
        <f t="shared" si="23"/>
        <v>0</v>
      </c>
      <c r="P55" s="83">
        <f t="shared" si="24"/>
        <v>0</v>
      </c>
      <c r="Q55" s="83">
        <f t="shared" si="25"/>
        <v>87</v>
      </c>
      <c r="R55" s="83">
        <f t="shared" si="26"/>
        <v>153</v>
      </c>
      <c r="S55" s="83">
        <f t="shared" si="27"/>
        <v>172</v>
      </c>
      <c r="T55" s="73"/>
      <c r="U55" s="67">
        <f>IF(B55=C55,0,IF(S55&lt;&gt;"-",(S55)/Přehled!$A$1,0))</f>
        <v>0.40952380952380951</v>
      </c>
      <c r="W55"/>
      <c r="X55"/>
    </row>
    <row r="56" spans="1:24" s="22" customFormat="1" x14ac:dyDescent="0.25">
      <c r="A56" s="55">
        <v>54</v>
      </c>
      <c r="B56" s="34">
        <v>1512</v>
      </c>
      <c r="C56" s="7"/>
      <c r="D56" s="56">
        <v>410</v>
      </c>
      <c r="E56" s="41">
        <f t="shared" si="14"/>
        <v>205</v>
      </c>
      <c r="F56" s="41">
        <f t="shared" si="15"/>
        <v>70</v>
      </c>
      <c r="G56" s="41">
        <f t="shared" si="16"/>
        <v>20</v>
      </c>
      <c r="H56" s="7">
        <f t="shared" si="17"/>
        <v>5</v>
      </c>
      <c r="I56" s="34">
        <f t="shared" si="18"/>
        <v>779</v>
      </c>
      <c r="J56" s="41">
        <f t="shared" si="19"/>
        <v>390</v>
      </c>
      <c r="K56" s="41">
        <f t="shared" si="20"/>
        <v>133</v>
      </c>
      <c r="L56" s="41">
        <f t="shared" si="21"/>
        <v>38</v>
      </c>
      <c r="M56" s="7">
        <f t="shared" si="22"/>
        <v>10</v>
      </c>
      <c r="N56" s="36"/>
      <c r="O56" s="83">
        <f t="shared" si="23"/>
        <v>0</v>
      </c>
      <c r="P56" s="83">
        <f t="shared" si="24"/>
        <v>0</v>
      </c>
      <c r="Q56" s="83">
        <f t="shared" si="25"/>
        <v>77</v>
      </c>
      <c r="R56" s="83">
        <f t="shared" si="26"/>
        <v>134</v>
      </c>
      <c r="S56" s="83">
        <f t="shared" si="27"/>
        <v>162</v>
      </c>
      <c r="T56" s="73"/>
      <c r="U56" s="67">
        <f>IF(B56=C56,0,IF(S56&lt;&gt;"-",(S56)/Přehled!$A$1,0))</f>
        <v>0.38571428571428573</v>
      </c>
      <c r="W56"/>
      <c r="X56"/>
    </row>
    <row r="57" spans="1:24" s="22" customFormat="1" x14ac:dyDescent="0.25">
      <c r="A57" s="55">
        <v>55</v>
      </c>
      <c r="B57" s="34">
        <v>1550</v>
      </c>
      <c r="C57" s="7"/>
      <c r="D57" s="56">
        <v>420</v>
      </c>
      <c r="E57" s="41">
        <f t="shared" si="14"/>
        <v>210</v>
      </c>
      <c r="F57" s="41">
        <f t="shared" si="15"/>
        <v>70</v>
      </c>
      <c r="G57" s="41">
        <f t="shared" si="16"/>
        <v>20</v>
      </c>
      <c r="H57" s="7">
        <f t="shared" si="17"/>
        <v>5</v>
      </c>
      <c r="I57" s="34">
        <f t="shared" si="18"/>
        <v>798</v>
      </c>
      <c r="J57" s="41">
        <f t="shared" si="19"/>
        <v>399</v>
      </c>
      <c r="K57" s="41">
        <f t="shared" si="20"/>
        <v>133</v>
      </c>
      <c r="L57" s="41">
        <f t="shared" si="21"/>
        <v>38</v>
      </c>
      <c r="M57" s="7">
        <f t="shared" si="22"/>
        <v>10</v>
      </c>
      <c r="N57" s="36"/>
      <c r="O57" s="83">
        <f t="shared" si="23"/>
        <v>0</v>
      </c>
      <c r="P57" s="83">
        <f t="shared" si="24"/>
        <v>0</v>
      </c>
      <c r="Q57" s="83">
        <f t="shared" si="25"/>
        <v>87</v>
      </c>
      <c r="R57" s="83">
        <f t="shared" si="26"/>
        <v>144</v>
      </c>
      <c r="S57" s="83">
        <f t="shared" si="27"/>
        <v>172</v>
      </c>
      <c r="T57" s="73"/>
      <c r="U57" s="67">
        <f>IF(B57=C57,0,IF(S57&lt;&gt;"-",(S57)/Přehled!$A$1,0))</f>
        <v>0.40952380952380951</v>
      </c>
      <c r="W57"/>
      <c r="X57"/>
    </row>
    <row r="58" spans="1:24" s="22" customFormat="1" x14ac:dyDescent="0.25">
      <c r="A58" s="55">
        <v>56</v>
      </c>
      <c r="B58" s="34">
        <v>1589</v>
      </c>
      <c r="C58" s="7"/>
      <c r="D58" s="56">
        <v>430</v>
      </c>
      <c r="E58" s="41">
        <f t="shared" si="14"/>
        <v>215</v>
      </c>
      <c r="F58" s="41">
        <f t="shared" si="15"/>
        <v>70</v>
      </c>
      <c r="G58" s="41">
        <f t="shared" si="16"/>
        <v>20</v>
      </c>
      <c r="H58" s="7">
        <f t="shared" si="17"/>
        <v>5</v>
      </c>
      <c r="I58" s="34">
        <f t="shared" si="18"/>
        <v>817</v>
      </c>
      <c r="J58" s="41">
        <f t="shared" si="19"/>
        <v>409</v>
      </c>
      <c r="K58" s="41">
        <f t="shared" si="20"/>
        <v>133</v>
      </c>
      <c r="L58" s="41">
        <f t="shared" si="21"/>
        <v>38</v>
      </c>
      <c r="M58" s="7">
        <f t="shared" si="22"/>
        <v>10</v>
      </c>
      <c r="N58" s="36"/>
      <c r="O58" s="83">
        <f t="shared" si="23"/>
        <v>0</v>
      </c>
      <c r="P58" s="83">
        <f t="shared" si="24"/>
        <v>0</v>
      </c>
      <c r="Q58" s="83">
        <f t="shared" si="25"/>
        <v>97</v>
      </c>
      <c r="R58" s="83">
        <f t="shared" si="26"/>
        <v>154</v>
      </c>
      <c r="S58" s="83">
        <f t="shared" si="27"/>
        <v>182</v>
      </c>
      <c r="T58" s="73"/>
      <c r="U58" s="67">
        <f>IF(B58=C58,0,IF(S58&lt;&gt;"-",(S58)/Přehled!$A$1,0))</f>
        <v>0.43333333333333335</v>
      </c>
      <c r="W58"/>
      <c r="X58"/>
    </row>
    <row r="59" spans="1:24" s="22" customFormat="1" x14ac:dyDescent="0.25">
      <c r="A59" s="55">
        <v>57</v>
      </c>
      <c r="B59" s="34">
        <v>1628</v>
      </c>
      <c r="C59" s="7"/>
      <c r="D59" s="56">
        <v>440</v>
      </c>
      <c r="E59" s="41">
        <f t="shared" si="14"/>
        <v>220</v>
      </c>
      <c r="F59" s="41">
        <f t="shared" si="15"/>
        <v>75</v>
      </c>
      <c r="G59" s="41">
        <f t="shared" si="16"/>
        <v>20</v>
      </c>
      <c r="H59" s="7">
        <f t="shared" si="17"/>
        <v>5</v>
      </c>
      <c r="I59" s="34">
        <f t="shared" si="18"/>
        <v>836</v>
      </c>
      <c r="J59" s="41">
        <f t="shared" si="19"/>
        <v>418</v>
      </c>
      <c r="K59" s="41">
        <f t="shared" si="20"/>
        <v>143</v>
      </c>
      <c r="L59" s="41">
        <f t="shared" si="21"/>
        <v>38</v>
      </c>
      <c r="M59" s="7">
        <f t="shared" si="22"/>
        <v>10</v>
      </c>
      <c r="N59" s="36"/>
      <c r="O59" s="83">
        <f t="shared" si="23"/>
        <v>0</v>
      </c>
      <c r="P59" s="83">
        <f t="shared" si="24"/>
        <v>0</v>
      </c>
      <c r="Q59" s="83">
        <f t="shared" si="25"/>
        <v>88</v>
      </c>
      <c r="R59" s="83">
        <f t="shared" si="26"/>
        <v>155</v>
      </c>
      <c r="S59" s="83">
        <f t="shared" si="27"/>
        <v>183</v>
      </c>
      <c r="T59" s="73"/>
      <c r="U59" s="67">
        <f>IF(B59=C59,0,IF(S59&lt;&gt;"-",(S59)/Přehled!$A$1,0))</f>
        <v>0.43571428571428572</v>
      </c>
      <c r="W59"/>
      <c r="X59"/>
    </row>
    <row r="60" spans="1:24" s="22" customFormat="1" x14ac:dyDescent="0.25">
      <c r="A60" s="55">
        <v>58</v>
      </c>
      <c r="B60" s="34">
        <v>1669</v>
      </c>
      <c r="C60" s="7"/>
      <c r="D60" s="56">
        <v>445</v>
      </c>
      <c r="E60" s="41">
        <f t="shared" si="14"/>
        <v>225</v>
      </c>
      <c r="F60" s="41">
        <f t="shared" si="15"/>
        <v>75</v>
      </c>
      <c r="G60" s="41">
        <f t="shared" si="16"/>
        <v>20</v>
      </c>
      <c r="H60" s="7">
        <f t="shared" si="17"/>
        <v>5</v>
      </c>
      <c r="I60" s="34">
        <f t="shared" si="18"/>
        <v>846</v>
      </c>
      <c r="J60" s="41">
        <f t="shared" si="19"/>
        <v>428</v>
      </c>
      <c r="K60" s="41">
        <f t="shared" si="20"/>
        <v>143</v>
      </c>
      <c r="L60" s="41">
        <f t="shared" si="21"/>
        <v>38</v>
      </c>
      <c r="M60" s="7">
        <f t="shared" si="22"/>
        <v>10</v>
      </c>
      <c r="N60" s="36"/>
      <c r="O60" s="83">
        <f t="shared" si="23"/>
        <v>0</v>
      </c>
      <c r="P60" s="83">
        <f t="shared" si="24"/>
        <v>0</v>
      </c>
      <c r="Q60" s="83">
        <f t="shared" si="25"/>
        <v>109</v>
      </c>
      <c r="R60" s="83">
        <f t="shared" si="26"/>
        <v>176</v>
      </c>
      <c r="S60" s="83">
        <f t="shared" si="27"/>
        <v>204</v>
      </c>
      <c r="T60" s="73"/>
      <c r="U60" s="67">
        <f>IF(B60=C60,0,IF(S60&lt;&gt;"-",(S60)/Přehled!$A$1,0))</f>
        <v>0.48571428571428571</v>
      </c>
      <c r="W60"/>
      <c r="X60"/>
    </row>
    <row r="61" spans="1:24" s="22" customFormat="1" x14ac:dyDescent="0.25">
      <c r="A61" s="55">
        <v>59</v>
      </c>
      <c r="B61" s="34">
        <v>1711</v>
      </c>
      <c r="C61" s="7"/>
      <c r="D61" s="56">
        <v>455</v>
      </c>
      <c r="E61" s="41">
        <f t="shared" si="14"/>
        <v>230</v>
      </c>
      <c r="F61" s="41">
        <f t="shared" si="15"/>
        <v>75</v>
      </c>
      <c r="G61" s="41">
        <f t="shared" si="16"/>
        <v>20</v>
      </c>
      <c r="H61" s="7">
        <f t="shared" si="17"/>
        <v>5</v>
      </c>
      <c r="I61" s="34">
        <f t="shared" si="18"/>
        <v>865</v>
      </c>
      <c r="J61" s="41">
        <f t="shared" si="19"/>
        <v>437</v>
      </c>
      <c r="K61" s="41">
        <f t="shared" si="20"/>
        <v>143</v>
      </c>
      <c r="L61" s="41">
        <f t="shared" si="21"/>
        <v>38</v>
      </c>
      <c r="M61" s="7">
        <f t="shared" si="22"/>
        <v>10</v>
      </c>
      <c r="N61" s="36"/>
      <c r="O61" s="83">
        <f t="shared" si="23"/>
        <v>0</v>
      </c>
      <c r="P61" s="83">
        <f t="shared" si="24"/>
        <v>0</v>
      </c>
      <c r="Q61" s="83">
        <f t="shared" si="25"/>
        <v>123</v>
      </c>
      <c r="R61" s="83">
        <f t="shared" si="26"/>
        <v>190</v>
      </c>
      <c r="S61" s="83">
        <f t="shared" si="27"/>
        <v>218</v>
      </c>
      <c r="T61" s="73"/>
      <c r="U61" s="67">
        <f>IF(B61=C61,0,IF(S61&lt;&gt;"-",(S61)/Přehled!$A$1,0))</f>
        <v>0.51904761904761909</v>
      </c>
      <c r="W61"/>
      <c r="X61"/>
    </row>
    <row r="62" spans="1:24" x14ac:dyDescent="0.25">
      <c r="A62" s="55">
        <v>60</v>
      </c>
      <c r="B62" s="34">
        <v>1753</v>
      </c>
      <c r="C62" s="7"/>
      <c r="D62" s="56">
        <v>465</v>
      </c>
      <c r="E62" s="41">
        <f t="shared" si="14"/>
        <v>235</v>
      </c>
      <c r="F62" s="41">
        <f t="shared" si="15"/>
        <v>80</v>
      </c>
      <c r="G62" s="41">
        <f t="shared" si="16"/>
        <v>20</v>
      </c>
      <c r="H62" s="7">
        <f t="shared" si="17"/>
        <v>5</v>
      </c>
      <c r="I62" s="34">
        <f t="shared" si="18"/>
        <v>884</v>
      </c>
      <c r="J62" s="41">
        <f t="shared" si="19"/>
        <v>447</v>
      </c>
      <c r="K62" s="41">
        <f t="shared" si="20"/>
        <v>152</v>
      </c>
      <c r="L62" s="41">
        <f t="shared" si="21"/>
        <v>38</v>
      </c>
      <c r="M62" s="7">
        <f t="shared" si="22"/>
        <v>10</v>
      </c>
      <c r="N62" s="36"/>
      <c r="O62" s="83">
        <f t="shared" si="23"/>
        <v>0</v>
      </c>
      <c r="P62" s="83">
        <f t="shared" si="24"/>
        <v>0</v>
      </c>
      <c r="Q62" s="83">
        <f t="shared" si="25"/>
        <v>118</v>
      </c>
      <c r="R62" s="83">
        <f t="shared" si="26"/>
        <v>194</v>
      </c>
      <c r="S62" s="83">
        <f t="shared" si="27"/>
        <v>222</v>
      </c>
      <c r="T62" s="73"/>
      <c r="U62" s="67">
        <f>IF(B62=C62,0,IF(S62&lt;&gt;"-",(S62)/Přehled!$A$1,0))</f>
        <v>0.52857142857142858</v>
      </c>
    </row>
    <row r="63" spans="1:24" x14ac:dyDescent="0.25">
      <c r="A63" s="50">
        <v>61</v>
      </c>
      <c r="B63" s="51">
        <v>1797</v>
      </c>
      <c r="C63" s="52"/>
      <c r="D63" s="53">
        <v>475</v>
      </c>
      <c r="E63" s="54">
        <f t="shared" si="14"/>
        <v>240</v>
      </c>
      <c r="F63" s="54">
        <f t="shared" si="15"/>
        <v>80</v>
      </c>
      <c r="G63" s="54">
        <f t="shared" si="16"/>
        <v>20</v>
      </c>
      <c r="H63" s="52">
        <f t="shared" si="17"/>
        <v>5</v>
      </c>
      <c r="I63" s="51">
        <f t="shared" si="18"/>
        <v>903</v>
      </c>
      <c r="J63" s="54">
        <f t="shared" si="19"/>
        <v>456</v>
      </c>
      <c r="K63" s="54">
        <f t="shared" si="20"/>
        <v>152</v>
      </c>
      <c r="L63" s="54">
        <f t="shared" si="21"/>
        <v>38</v>
      </c>
      <c r="M63" s="52">
        <f t="shared" si="22"/>
        <v>10</v>
      </c>
      <c r="N63" s="36"/>
      <c r="O63" s="83">
        <f t="shared" si="23"/>
        <v>0</v>
      </c>
      <c r="P63" s="83">
        <f t="shared" si="24"/>
        <v>0</v>
      </c>
      <c r="Q63" s="83">
        <f t="shared" si="25"/>
        <v>134</v>
      </c>
      <c r="R63" s="83">
        <f t="shared" si="26"/>
        <v>210</v>
      </c>
      <c r="S63" s="83">
        <f t="shared" si="27"/>
        <v>238</v>
      </c>
      <c r="T63" s="73"/>
      <c r="U63" s="67">
        <f>IF(B63=C63,0,IF(S63&lt;&gt;"-",(S63)/Přehled!$A$1,0))</f>
        <v>0.56666666666666665</v>
      </c>
    </row>
    <row r="64" spans="1:24" x14ac:dyDescent="0.25">
      <c r="A64" s="55">
        <v>62</v>
      </c>
      <c r="B64" s="34">
        <v>1842</v>
      </c>
      <c r="C64" s="7"/>
      <c r="D64" s="56">
        <v>485</v>
      </c>
      <c r="E64" s="41">
        <f t="shared" si="14"/>
        <v>245</v>
      </c>
      <c r="F64" s="41">
        <f t="shared" si="15"/>
        <v>80</v>
      </c>
      <c r="G64" s="41">
        <f t="shared" si="16"/>
        <v>20</v>
      </c>
      <c r="H64" s="7">
        <f t="shared" si="17"/>
        <v>5</v>
      </c>
      <c r="I64" s="34">
        <f t="shared" si="18"/>
        <v>922</v>
      </c>
      <c r="J64" s="41">
        <f t="shared" si="19"/>
        <v>466</v>
      </c>
      <c r="K64" s="41">
        <f t="shared" si="20"/>
        <v>152</v>
      </c>
      <c r="L64" s="41">
        <f t="shared" si="21"/>
        <v>38</v>
      </c>
      <c r="M64" s="7">
        <f t="shared" si="22"/>
        <v>10</v>
      </c>
      <c r="N64" s="36"/>
      <c r="O64" s="83">
        <f t="shared" si="23"/>
        <v>0</v>
      </c>
      <c r="P64" s="83">
        <f t="shared" si="24"/>
        <v>0</v>
      </c>
      <c r="Q64" s="83">
        <f t="shared" si="25"/>
        <v>150</v>
      </c>
      <c r="R64" s="83">
        <f t="shared" si="26"/>
        <v>226</v>
      </c>
      <c r="S64" s="83">
        <f t="shared" si="27"/>
        <v>254</v>
      </c>
      <c r="T64" s="73"/>
      <c r="U64" s="67">
        <f>IF(B64=C64,0,IF(S64&lt;&gt;"-",(S64)/Přehled!$A$1,0))</f>
        <v>0.60476190476190472</v>
      </c>
    </row>
    <row r="65" spans="1:21" x14ac:dyDescent="0.25">
      <c r="A65" s="55">
        <v>63</v>
      </c>
      <c r="B65" s="34">
        <v>1888</v>
      </c>
      <c r="C65" s="7"/>
      <c r="D65" s="56">
        <v>495</v>
      </c>
      <c r="E65" s="41">
        <f t="shared" si="14"/>
        <v>250</v>
      </c>
      <c r="F65" s="41">
        <f t="shared" si="15"/>
        <v>85</v>
      </c>
      <c r="G65" s="41">
        <f t="shared" si="16"/>
        <v>20</v>
      </c>
      <c r="H65" s="7">
        <f t="shared" si="17"/>
        <v>5</v>
      </c>
      <c r="I65" s="34">
        <f t="shared" si="18"/>
        <v>941</v>
      </c>
      <c r="J65" s="41">
        <f t="shared" si="19"/>
        <v>475</v>
      </c>
      <c r="K65" s="41">
        <f t="shared" si="20"/>
        <v>162</v>
      </c>
      <c r="L65" s="41">
        <f t="shared" si="21"/>
        <v>38</v>
      </c>
      <c r="M65" s="7">
        <f t="shared" si="22"/>
        <v>10</v>
      </c>
      <c r="N65" s="36"/>
      <c r="O65" s="83">
        <f t="shared" si="23"/>
        <v>6</v>
      </c>
      <c r="P65" s="83">
        <f t="shared" si="24"/>
        <v>0</v>
      </c>
      <c r="Q65" s="83">
        <f t="shared" si="25"/>
        <v>148</v>
      </c>
      <c r="R65" s="83">
        <f t="shared" si="26"/>
        <v>234</v>
      </c>
      <c r="S65" s="83">
        <f t="shared" si="27"/>
        <v>262</v>
      </c>
      <c r="T65" s="73"/>
      <c r="U65" s="67">
        <f>IF(B65=C65,0,IF(S65&lt;&gt;"-",(S65)/Přehled!$A$1,0))</f>
        <v>0.62380952380952381</v>
      </c>
    </row>
    <row r="66" spans="1:21" x14ac:dyDescent="0.25">
      <c r="A66" s="55">
        <v>64</v>
      </c>
      <c r="B66" s="34">
        <v>1935</v>
      </c>
      <c r="C66" s="7"/>
      <c r="D66" s="56">
        <v>505</v>
      </c>
      <c r="E66" s="41">
        <f t="shared" si="14"/>
        <v>255</v>
      </c>
      <c r="F66" s="41">
        <f t="shared" si="15"/>
        <v>85</v>
      </c>
      <c r="G66" s="41">
        <f t="shared" si="16"/>
        <v>20</v>
      </c>
      <c r="H66" s="7">
        <f t="shared" si="17"/>
        <v>5</v>
      </c>
      <c r="I66" s="34">
        <f t="shared" si="18"/>
        <v>960</v>
      </c>
      <c r="J66" s="41">
        <f t="shared" si="19"/>
        <v>485</v>
      </c>
      <c r="K66" s="41">
        <f t="shared" si="20"/>
        <v>162</v>
      </c>
      <c r="L66" s="41">
        <f t="shared" si="21"/>
        <v>38</v>
      </c>
      <c r="M66" s="7">
        <f t="shared" si="22"/>
        <v>10</v>
      </c>
      <c r="N66" s="36"/>
      <c r="O66" s="83">
        <f t="shared" si="23"/>
        <v>15</v>
      </c>
      <c r="P66" s="83">
        <f t="shared" si="24"/>
        <v>0</v>
      </c>
      <c r="Q66" s="83">
        <f t="shared" si="25"/>
        <v>166</v>
      </c>
      <c r="R66" s="83">
        <f t="shared" si="26"/>
        <v>252</v>
      </c>
      <c r="S66" s="83">
        <f t="shared" si="27"/>
        <v>280</v>
      </c>
      <c r="T66" s="73"/>
      <c r="U66" s="67">
        <f>IF(B66=C66,0,IF(S66&lt;&gt;"-",(S66)/Přehled!$A$1,0))</f>
        <v>0.66666666666666663</v>
      </c>
    </row>
    <row r="67" spans="1:21" x14ac:dyDescent="0.25">
      <c r="A67" s="55">
        <v>65</v>
      </c>
      <c r="B67" s="34">
        <v>1984</v>
      </c>
      <c r="C67" s="7"/>
      <c r="D67" s="56">
        <v>510</v>
      </c>
      <c r="E67" s="41">
        <f t="shared" si="14"/>
        <v>255</v>
      </c>
      <c r="F67" s="41">
        <f t="shared" si="15"/>
        <v>85</v>
      </c>
      <c r="G67" s="41">
        <f t="shared" si="16"/>
        <v>20</v>
      </c>
      <c r="H67" s="7">
        <f t="shared" si="17"/>
        <v>5</v>
      </c>
      <c r="I67" s="34">
        <f t="shared" si="18"/>
        <v>969</v>
      </c>
      <c r="J67" s="41">
        <f t="shared" si="19"/>
        <v>485</v>
      </c>
      <c r="K67" s="41">
        <f t="shared" si="20"/>
        <v>162</v>
      </c>
      <c r="L67" s="41">
        <f t="shared" si="21"/>
        <v>38</v>
      </c>
      <c r="M67" s="7">
        <f t="shared" si="22"/>
        <v>10</v>
      </c>
      <c r="N67" s="36"/>
      <c r="O67" s="83">
        <f t="shared" si="23"/>
        <v>46</v>
      </c>
      <c r="P67" s="83">
        <f t="shared" si="24"/>
        <v>0</v>
      </c>
      <c r="Q67" s="83">
        <f t="shared" si="25"/>
        <v>206</v>
      </c>
      <c r="R67" s="83">
        <f t="shared" si="26"/>
        <v>292</v>
      </c>
      <c r="S67" s="83">
        <f t="shared" si="27"/>
        <v>320</v>
      </c>
      <c r="T67" s="73"/>
      <c r="U67" s="67">
        <f>IF(B67=C67,0,IF(S67&lt;&gt;"-",(S67)/Přehled!$A$1,0))</f>
        <v>0.76190476190476186</v>
      </c>
    </row>
    <row r="68" spans="1:21" x14ac:dyDescent="0.25">
      <c r="A68" s="55">
        <v>66</v>
      </c>
      <c r="B68" s="34">
        <v>2033</v>
      </c>
      <c r="C68" s="7"/>
      <c r="D68" s="56">
        <v>520</v>
      </c>
      <c r="E68" s="41">
        <f t="shared" ref="E68:E131" si="28">ROUND((D68/2)/5,0)*5</f>
        <v>260</v>
      </c>
      <c r="F68" s="41">
        <f t="shared" ref="F68:F131" si="29">ROUND((E68/3)/5,0)*5</f>
        <v>85</v>
      </c>
      <c r="G68" s="41">
        <f t="shared" ref="G68:G131" si="30">ROUND((F68/4)/5,0)*5</f>
        <v>20</v>
      </c>
      <c r="H68" s="7">
        <f t="shared" ref="H68:H131" si="31">ROUND((G68/5)/5,0)*5</f>
        <v>5</v>
      </c>
      <c r="I68" s="34">
        <f t="shared" ref="I68:I131" si="32">ROUNDUP(D68*1.9,0)</f>
        <v>988</v>
      </c>
      <c r="J68" s="41">
        <f t="shared" ref="J68:J131" si="33">ROUNDUP(E68*1.9,0)</f>
        <v>494</v>
      </c>
      <c r="K68" s="41">
        <f t="shared" ref="K68:K131" si="34">ROUNDUP(F68*1.9,0)</f>
        <v>162</v>
      </c>
      <c r="L68" s="41">
        <f t="shared" ref="L68:L131" si="35">ROUNDUP(G68*1.9,0)</f>
        <v>38</v>
      </c>
      <c r="M68" s="7">
        <f t="shared" ref="M68:M131" si="36">ROUNDUP(H68*1.9,0)</f>
        <v>10</v>
      </c>
      <c r="N68" s="36"/>
      <c r="O68" s="83">
        <f t="shared" ref="O68:O131" si="37">IF((B68-I68)-I68&lt;=0,0,(B68-I68)-I68)</f>
        <v>57</v>
      </c>
      <c r="P68" s="83">
        <f t="shared" ref="P68:P131" si="38">IF((B68-I68-J68)-J68&lt;=O68,0,IF((B68-I68-J68)-J68&lt;=0,0,(B68-I68-J68)-J68))</f>
        <v>0</v>
      </c>
      <c r="Q68" s="83">
        <f t="shared" ref="Q68:Q131" si="39">IF((B68-I68-J68-K68)-K68&lt;=0,0,(B68-I68-J68-K68)-K68)</f>
        <v>227</v>
      </c>
      <c r="R68" s="83">
        <f t="shared" ref="R68:R131" si="40">IF((B68-I68-J68-K68-L68)-L68&lt;=0,0,(B68-I68-J68-K68-L68)-L68)</f>
        <v>313</v>
      </c>
      <c r="S68" s="83">
        <f t="shared" ref="S68:S131" si="41">IF(H68=0,IF((B68-I68-J68-K68-L68-M68)-M68&lt;=0,0,(B68-I68-J68-K68-L68-M68)-M68),IF((B68-I68-J68-K68-L68-M68)-M68&lt;=0,"-",(B68-I68-J68-K68-L68-M68)-M68+M68))</f>
        <v>341</v>
      </c>
      <c r="T68" s="73"/>
      <c r="U68" s="67">
        <f>IF(B68=C68,0,IF(S68&lt;&gt;"-",(S68)/Přehled!$A$1,0))</f>
        <v>0.81190476190476191</v>
      </c>
    </row>
    <row r="69" spans="1:21" x14ac:dyDescent="0.25">
      <c r="A69" s="55">
        <v>67</v>
      </c>
      <c r="B69" s="34">
        <v>2084</v>
      </c>
      <c r="C69" s="7"/>
      <c r="D69" s="56">
        <v>530</v>
      </c>
      <c r="E69" s="41">
        <f t="shared" si="28"/>
        <v>265</v>
      </c>
      <c r="F69" s="41">
        <f t="shared" si="29"/>
        <v>90</v>
      </c>
      <c r="G69" s="41">
        <f t="shared" si="30"/>
        <v>25</v>
      </c>
      <c r="H69" s="7">
        <f t="shared" si="31"/>
        <v>5</v>
      </c>
      <c r="I69" s="34">
        <f t="shared" si="32"/>
        <v>1007</v>
      </c>
      <c r="J69" s="41">
        <f t="shared" si="33"/>
        <v>504</v>
      </c>
      <c r="K69" s="41">
        <f t="shared" si="34"/>
        <v>171</v>
      </c>
      <c r="L69" s="41">
        <f t="shared" si="35"/>
        <v>48</v>
      </c>
      <c r="M69" s="7">
        <f t="shared" si="36"/>
        <v>10</v>
      </c>
      <c r="N69" s="36"/>
      <c r="O69" s="83">
        <f t="shared" si="37"/>
        <v>70</v>
      </c>
      <c r="P69" s="83">
        <f t="shared" si="38"/>
        <v>0</v>
      </c>
      <c r="Q69" s="83">
        <f t="shared" si="39"/>
        <v>231</v>
      </c>
      <c r="R69" s="83">
        <f t="shared" si="40"/>
        <v>306</v>
      </c>
      <c r="S69" s="83">
        <f t="shared" si="41"/>
        <v>344</v>
      </c>
      <c r="T69" s="73"/>
      <c r="U69" s="67">
        <f>IF(B69=C69,0,IF(S69&lt;&gt;"-",(S69)/Přehled!$A$1,0))</f>
        <v>0.81904761904761902</v>
      </c>
    </row>
    <row r="70" spans="1:21" x14ac:dyDescent="0.25">
      <c r="A70" s="55">
        <v>68</v>
      </c>
      <c r="B70" s="34">
        <v>2136</v>
      </c>
      <c r="C70" s="7"/>
      <c r="D70" s="56">
        <v>540</v>
      </c>
      <c r="E70" s="41">
        <f t="shared" si="28"/>
        <v>270</v>
      </c>
      <c r="F70" s="41">
        <f t="shared" si="29"/>
        <v>90</v>
      </c>
      <c r="G70" s="41">
        <f t="shared" si="30"/>
        <v>25</v>
      </c>
      <c r="H70" s="7">
        <f t="shared" si="31"/>
        <v>5</v>
      </c>
      <c r="I70" s="34">
        <f t="shared" si="32"/>
        <v>1026</v>
      </c>
      <c r="J70" s="41">
        <f t="shared" si="33"/>
        <v>513</v>
      </c>
      <c r="K70" s="41">
        <f t="shared" si="34"/>
        <v>171</v>
      </c>
      <c r="L70" s="41">
        <f t="shared" si="35"/>
        <v>48</v>
      </c>
      <c r="M70" s="7">
        <f t="shared" si="36"/>
        <v>10</v>
      </c>
      <c r="N70" s="36"/>
      <c r="O70" s="83">
        <f t="shared" si="37"/>
        <v>84</v>
      </c>
      <c r="P70" s="83">
        <f t="shared" si="38"/>
        <v>0</v>
      </c>
      <c r="Q70" s="83">
        <f t="shared" si="39"/>
        <v>255</v>
      </c>
      <c r="R70" s="83">
        <f t="shared" si="40"/>
        <v>330</v>
      </c>
      <c r="S70" s="83">
        <f t="shared" si="41"/>
        <v>368</v>
      </c>
      <c r="T70" s="73"/>
      <c r="U70" s="67">
        <f>IF(B70=C70,0,IF(S70&lt;&gt;"-",(S70)/Přehled!$A$1,0))</f>
        <v>0.87619047619047619</v>
      </c>
    </row>
    <row r="71" spans="1:21" x14ac:dyDescent="0.25">
      <c r="A71" s="55">
        <v>69</v>
      </c>
      <c r="B71" s="34">
        <v>2190</v>
      </c>
      <c r="C71" s="7"/>
      <c r="D71" s="56">
        <v>550</v>
      </c>
      <c r="E71" s="41">
        <f t="shared" si="28"/>
        <v>275</v>
      </c>
      <c r="F71" s="41">
        <f t="shared" si="29"/>
        <v>90</v>
      </c>
      <c r="G71" s="41">
        <f t="shared" si="30"/>
        <v>25</v>
      </c>
      <c r="H71" s="7">
        <f t="shared" si="31"/>
        <v>5</v>
      </c>
      <c r="I71" s="34">
        <f t="shared" si="32"/>
        <v>1045</v>
      </c>
      <c r="J71" s="41">
        <f t="shared" si="33"/>
        <v>523</v>
      </c>
      <c r="K71" s="41">
        <f t="shared" si="34"/>
        <v>171</v>
      </c>
      <c r="L71" s="41">
        <f t="shared" si="35"/>
        <v>48</v>
      </c>
      <c r="M71" s="7">
        <f t="shared" si="36"/>
        <v>10</v>
      </c>
      <c r="N71" s="36"/>
      <c r="O71" s="83">
        <f t="shared" si="37"/>
        <v>100</v>
      </c>
      <c r="P71" s="83">
        <f t="shared" si="38"/>
        <v>0</v>
      </c>
      <c r="Q71" s="83">
        <f t="shared" si="39"/>
        <v>280</v>
      </c>
      <c r="R71" s="83">
        <f t="shared" si="40"/>
        <v>355</v>
      </c>
      <c r="S71" s="83">
        <f t="shared" si="41"/>
        <v>393</v>
      </c>
      <c r="T71" s="73"/>
      <c r="U71" s="67">
        <f>IF(B71=C71,0,IF(S71&lt;&gt;"-",(S71)/Přehled!$A$1,0))</f>
        <v>0.93571428571428572</v>
      </c>
    </row>
    <row r="72" spans="1:21" x14ac:dyDescent="0.25">
      <c r="A72" s="55">
        <v>70</v>
      </c>
      <c r="B72" s="34">
        <v>2244</v>
      </c>
      <c r="C72" s="7"/>
      <c r="D72" s="56">
        <v>560</v>
      </c>
      <c r="E72" s="41">
        <f t="shared" si="28"/>
        <v>280</v>
      </c>
      <c r="F72" s="41">
        <f t="shared" si="29"/>
        <v>95</v>
      </c>
      <c r="G72" s="41">
        <f t="shared" si="30"/>
        <v>25</v>
      </c>
      <c r="H72" s="7">
        <f t="shared" si="31"/>
        <v>5</v>
      </c>
      <c r="I72" s="34">
        <f t="shared" si="32"/>
        <v>1064</v>
      </c>
      <c r="J72" s="41">
        <f t="shared" si="33"/>
        <v>532</v>
      </c>
      <c r="K72" s="41">
        <f t="shared" si="34"/>
        <v>181</v>
      </c>
      <c r="L72" s="41">
        <f t="shared" si="35"/>
        <v>48</v>
      </c>
      <c r="M72" s="7">
        <f t="shared" si="36"/>
        <v>10</v>
      </c>
      <c r="N72" s="36"/>
      <c r="O72" s="83">
        <f t="shared" si="37"/>
        <v>116</v>
      </c>
      <c r="P72" s="83">
        <f t="shared" si="38"/>
        <v>0</v>
      </c>
      <c r="Q72" s="83">
        <f t="shared" si="39"/>
        <v>286</v>
      </c>
      <c r="R72" s="83">
        <f t="shared" si="40"/>
        <v>371</v>
      </c>
      <c r="S72" s="83">
        <f t="shared" si="41"/>
        <v>409</v>
      </c>
      <c r="T72" s="73"/>
      <c r="U72" s="67">
        <f>IF(B72=C72,0,IF(S72&lt;&gt;"-",(S72)/Přehled!$A$1,0))</f>
        <v>0.97380952380952379</v>
      </c>
    </row>
    <row r="73" spans="1:21" x14ac:dyDescent="0.25">
      <c r="A73" s="50">
        <v>71</v>
      </c>
      <c r="B73" s="51">
        <v>2300</v>
      </c>
      <c r="C73" s="52"/>
      <c r="D73" s="53">
        <v>570</v>
      </c>
      <c r="E73" s="54">
        <f t="shared" si="28"/>
        <v>285</v>
      </c>
      <c r="F73" s="54">
        <f t="shared" si="29"/>
        <v>95</v>
      </c>
      <c r="G73" s="54">
        <f t="shared" si="30"/>
        <v>25</v>
      </c>
      <c r="H73" s="52">
        <f t="shared" si="31"/>
        <v>5</v>
      </c>
      <c r="I73" s="51">
        <f t="shared" si="32"/>
        <v>1083</v>
      </c>
      <c r="J73" s="54">
        <f t="shared" si="33"/>
        <v>542</v>
      </c>
      <c r="K73" s="54">
        <f t="shared" si="34"/>
        <v>181</v>
      </c>
      <c r="L73" s="54">
        <f t="shared" si="35"/>
        <v>48</v>
      </c>
      <c r="M73" s="52">
        <f t="shared" si="36"/>
        <v>10</v>
      </c>
      <c r="N73" s="36"/>
      <c r="O73" s="83">
        <f t="shared" si="37"/>
        <v>134</v>
      </c>
      <c r="P73" s="83">
        <f t="shared" si="38"/>
        <v>0</v>
      </c>
      <c r="Q73" s="83">
        <f t="shared" si="39"/>
        <v>313</v>
      </c>
      <c r="R73" s="83">
        <f t="shared" si="40"/>
        <v>398</v>
      </c>
      <c r="S73" s="83">
        <f t="shared" si="41"/>
        <v>436</v>
      </c>
      <c r="T73" s="73"/>
      <c r="U73" s="67">
        <f>IF(B73=C73,0,IF(S73&lt;&gt;"-",(S73)/Přehled!$A$1,0))</f>
        <v>1.0380952380952382</v>
      </c>
    </row>
    <row r="74" spans="1:21" x14ac:dyDescent="0.25">
      <c r="A74" s="55">
        <v>72</v>
      </c>
      <c r="B74" s="34">
        <v>2358</v>
      </c>
      <c r="C74" s="7"/>
      <c r="D74" s="56">
        <v>580</v>
      </c>
      <c r="E74" s="41">
        <f t="shared" si="28"/>
        <v>290</v>
      </c>
      <c r="F74" s="41">
        <f t="shared" si="29"/>
        <v>95</v>
      </c>
      <c r="G74" s="41">
        <f t="shared" si="30"/>
        <v>25</v>
      </c>
      <c r="H74" s="7">
        <f t="shared" si="31"/>
        <v>5</v>
      </c>
      <c r="I74" s="34">
        <f t="shared" si="32"/>
        <v>1102</v>
      </c>
      <c r="J74" s="41">
        <f t="shared" si="33"/>
        <v>551</v>
      </c>
      <c r="K74" s="41">
        <f t="shared" si="34"/>
        <v>181</v>
      </c>
      <c r="L74" s="41">
        <f t="shared" si="35"/>
        <v>48</v>
      </c>
      <c r="M74" s="7">
        <f t="shared" si="36"/>
        <v>10</v>
      </c>
      <c r="N74" s="36"/>
      <c r="O74" s="83">
        <f t="shared" si="37"/>
        <v>154</v>
      </c>
      <c r="P74" s="83">
        <f t="shared" si="38"/>
        <v>0</v>
      </c>
      <c r="Q74" s="83">
        <f t="shared" si="39"/>
        <v>343</v>
      </c>
      <c r="R74" s="83">
        <f t="shared" si="40"/>
        <v>428</v>
      </c>
      <c r="S74" s="83">
        <f t="shared" si="41"/>
        <v>466</v>
      </c>
      <c r="T74" s="73"/>
      <c r="U74" s="67">
        <f>IF(B74=C74,0,IF(S74&lt;&gt;"-",(S74)/Přehled!$A$1,0))</f>
        <v>1.1095238095238096</v>
      </c>
    </row>
    <row r="75" spans="1:21" x14ac:dyDescent="0.25">
      <c r="A75" s="55">
        <v>73</v>
      </c>
      <c r="B75" s="34">
        <v>2417</v>
      </c>
      <c r="C75" s="7"/>
      <c r="D75" s="56">
        <v>590</v>
      </c>
      <c r="E75" s="41">
        <f t="shared" si="28"/>
        <v>295</v>
      </c>
      <c r="F75" s="41">
        <f t="shared" si="29"/>
        <v>100</v>
      </c>
      <c r="G75" s="41">
        <f t="shared" si="30"/>
        <v>25</v>
      </c>
      <c r="H75" s="7">
        <f t="shared" si="31"/>
        <v>5</v>
      </c>
      <c r="I75" s="34">
        <f t="shared" si="32"/>
        <v>1121</v>
      </c>
      <c r="J75" s="41">
        <f t="shared" si="33"/>
        <v>561</v>
      </c>
      <c r="K75" s="41">
        <f t="shared" si="34"/>
        <v>190</v>
      </c>
      <c r="L75" s="41">
        <f t="shared" si="35"/>
        <v>48</v>
      </c>
      <c r="M75" s="7">
        <f t="shared" si="36"/>
        <v>10</v>
      </c>
      <c r="N75" s="36"/>
      <c r="O75" s="83">
        <f t="shared" si="37"/>
        <v>175</v>
      </c>
      <c r="P75" s="83">
        <f t="shared" si="38"/>
        <v>0</v>
      </c>
      <c r="Q75" s="83">
        <f t="shared" si="39"/>
        <v>355</v>
      </c>
      <c r="R75" s="83">
        <f t="shared" si="40"/>
        <v>449</v>
      </c>
      <c r="S75" s="83">
        <f t="shared" si="41"/>
        <v>487</v>
      </c>
      <c r="T75" s="73"/>
      <c r="U75" s="67">
        <f>IF(B75=C75,0,IF(S75&lt;&gt;"-",(S75)/Přehled!$A$1,0))</f>
        <v>1.1595238095238096</v>
      </c>
    </row>
    <row r="76" spans="1:21" x14ac:dyDescent="0.25">
      <c r="A76" s="55">
        <v>74</v>
      </c>
      <c r="B76" s="34">
        <v>2477</v>
      </c>
      <c r="C76" s="7"/>
      <c r="D76" s="56">
        <v>600</v>
      </c>
      <c r="E76" s="41">
        <f t="shared" si="28"/>
        <v>300</v>
      </c>
      <c r="F76" s="41">
        <f t="shared" si="29"/>
        <v>100</v>
      </c>
      <c r="G76" s="41">
        <f t="shared" si="30"/>
        <v>25</v>
      </c>
      <c r="H76" s="7">
        <f t="shared" si="31"/>
        <v>5</v>
      </c>
      <c r="I76" s="34">
        <f t="shared" si="32"/>
        <v>1140</v>
      </c>
      <c r="J76" s="41">
        <f t="shared" si="33"/>
        <v>570</v>
      </c>
      <c r="K76" s="41">
        <f t="shared" si="34"/>
        <v>190</v>
      </c>
      <c r="L76" s="41">
        <f t="shared" si="35"/>
        <v>48</v>
      </c>
      <c r="M76" s="7">
        <f t="shared" si="36"/>
        <v>10</v>
      </c>
      <c r="N76" s="36"/>
      <c r="O76" s="83">
        <f t="shared" si="37"/>
        <v>197</v>
      </c>
      <c r="P76" s="83">
        <f t="shared" si="38"/>
        <v>0</v>
      </c>
      <c r="Q76" s="83">
        <f t="shared" si="39"/>
        <v>387</v>
      </c>
      <c r="R76" s="83">
        <f t="shared" si="40"/>
        <v>481</v>
      </c>
      <c r="S76" s="83">
        <f t="shared" si="41"/>
        <v>519</v>
      </c>
      <c r="T76" s="73"/>
      <c r="U76" s="67">
        <f>IF(B76=C76,0,IF(S76&lt;&gt;"-",(S76)/Přehled!$A$1,0))</f>
        <v>1.2357142857142858</v>
      </c>
    </row>
    <row r="77" spans="1:21" x14ac:dyDescent="0.25">
      <c r="A77" s="55">
        <v>75</v>
      </c>
      <c r="B77" s="34">
        <v>2539</v>
      </c>
      <c r="C77" s="7"/>
      <c r="D77" s="56">
        <v>610</v>
      </c>
      <c r="E77" s="41">
        <f t="shared" si="28"/>
        <v>305</v>
      </c>
      <c r="F77" s="41">
        <f t="shared" si="29"/>
        <v>100</v>
      </c>
      <c r="G77" s="41">
        <f t="shared" si="30"/>
        <v>25</v>
      </c>
      <c r="H77" s="7">
        <f t="shared" si="31"/>
        <v>5</v>
      </c>
      <c r="I77" s="34">
        <f t="shared" si="32"/>
        <v>1159</v>
      </c>
      <c r="J77" s="41">
        <f t="shared" si="33"/>
        <v>580</v>
      </c>
      <c r="K77" s="41">
        <f t="shared" si="34"/>
        <v>190</v>
      </c>
      <c r="L77" s="41">
        <f t="shared" si="35"/>
        <v>48</v>
      </c>
      <c r="M77" s="7">
        <f t="shared" si="36"/>
        <v>10</v>
      </c>
      <c r="N77" s="36"/>
      <c r="O77" s="83">
        <f t="shared" si="37"/>
        <v>221</v>
      </c>
      <c r="P77" s="83">
        <f t="shared" si="38"/>
        <v>0</v>
      </c>
      <c r="Q77" s="83">
        <f t="shared" si="39"/>
        <v>420</v>
      </c>
      <c r="R77" s="83">
        <f t="shared" si="40"/>
        <v>514</v>
      </c>
      <c r="S77" s="83">
        <f t="shared" si="41"/>
        <v>552</v>
      </c>
      <c r="T77" s="73"/>
      <c r="U77" s="67">
        <f>IF(B77=C77,0,IF(S77&lt;&gt;"-",(S77)/Přehled!$A$1,0))</f>
        <v>1.3142857142857143</v>
      </c>
    </row>
    <row r="78" spans="1:21" x14ac:dyDescent="0.25">
      <c r="A78" s="55">
        <v>76</v>
      </c>
      <c r="B78" s="34">
        <v>2603</v>
      </c>
      <c r="C78" s="7"/>
      <c r="D78" s="56">
        <v>620</v>
      </c>
      <c r="E78" s="41">
        <f t="shared" si="28"/>
        <v>310</v>
      </c>
      <c r="F78" s="41">
        <f t="shared" si="29"/>
        <v>105</v>
      </c>
      <c r="G78" s="41">
        <f t="shared" si="30"/>
        <v>25</v>
      </c>
      <c r="H78" s="7">
        <f t="shared" si="31"/>
        <v>5</v>
      </c>
      <c r="I78" s="34">
        <f t="shared" si="32"/>
        <v>1178</v>
      </c>
      <c r="J78" s="41">
        <f t="shared" si="33"/>
        <v>589</v>
      </c>
      <c r="K78" s="41">
        <f t="shared" si="34"/>
        <v>200</v>
      </c>
      <c r="L78" s="41">
        <f t="shared" si="35"/>
        <v>48</v>
      </c>
      <c r="M78" s="7">
        <f t="shared" si="36"/>
        <v>10</v>
      </c>
      <c r="N78" s="36"/>
      <c r="O78" s="83">
        <f t="shared" si="37"/>
        <v>247</v>
      </c>
      <c r="P78" s="83">
        <f t="shared" si="38"/>
        <v>0</v>
      </c>
      <c r="Q78" s="83">
        <f t="shared" si="39"/>
        <v>436</v>
      </c>
      <c r="R78" s="83">
        <f t="shared" si="40"/>
        <v>540</v>
      </c>
      <c r="S78" s="83">
        <f t="shared" si="41"/>
        <v>578</v>
      </c>
      <c r="T78" s="73"/>
      <c r="U78" s="67">
        <f>IF(B78=C78,0,IF(S78&lt;&gt;"-",(S78)/Přehled!$A$1,0))</f>
        <v>1.3761904761904762</v>
      </c>
    </row>
    <row r="79" spans="1:21" x14ac:dyDescent="0.25">
      <c r="A79" s="55">
        <v>77</v>
      </c>
      <c r="B79" s="34">
        <v>2668</v>
      </c>
      <c r="C79" s="7"/>
      <c r="D79" s="56">
        <v>630</v>
      </c>
      <c r="E79" s="41">
        <f t="shared" si="28"/>
        <v>315</v>
      </c>
      <c r="F79" s="41">
        <f t="shared" si="29"/>
        <v>105</v>
      </c>
      <c r="G79" s="41">
        <f t="shared" si="30"/>
        <v>25</v>
      </c>
      <c r="H79" s="7">
        <f t="shared" si="31"/>
        <v>5</v>
      </c>
      <c r="I79" s="34">
        <f t="shared" si="32"/>
        <v>1197</v>
      </c>
      <c r="J79" s="41">
        <f t="shared" si="33"/>
        <v>599</v>
      </c>
      <c r="K79" s="41">
        <f t="shared" si="34"/>
        <v>200</v>
      </c>
      <c r="L79" s="41">
        <f t="shared" si="35"/>
        <v>48</v>
      </c>
      <c r="M79" s="7">
        <f t="shared" si="36"/>
        <v>10</v>
      </c>
      <c r="N79" s="36"/>
      <c r="O79" s="83">
        <f t="shared" si="37"/>
        <v>274</v>
      </c>
      <c r="P79" s="83">
        <f t="shared" si="38"/>
        <v>0</v>
      </c>
      <c r="Q79" s="83">
        <f t="shared" si="39"/>
        <v>472</v>
      </c>
      <c r="R79" s="83">
        <f t="shared" si="40"/>
        <v>576</v>
      </c>
      <c r="S79" s="83">
        <f t="shared" si="41"/>
        <v>614</v>
      </c>
      <c r="T79" s="73"/>
      <c r="U79" s="67">
        <f>IF(B79=C79,0,IF(S79&lt;&gt;"-",(S79)/Přehled!$A$1,0))</f>
        <v>1.4619047619047618</v>
      </c>
    </row>
    <row r="80" spans="1:21" x14ac:dyDescent="0.25">
      <c r="A80" s="55">
        <v>78</v>
      </c>
      <c r="B80" s="34">
        <v>2734</v>
      </c>
      <c r="C80" s="7"/>
      <c r="D80" s="56">
        <v>640</v>
      </c>
      <c r="E80" s="41">
        <f t="shared" si="28"/>
        <v>320</v>
      </c>
      <c r="F80" s="41">
        <f t="shared" si="29"/>
        <v>105</v>
      </c>
      <c r="G80" s="41">
        <f t="shared" si="30"/>
        <v>25</v>
      </c>
      <c r="H80" s="7">
        <f t="shared" si="31"/>
        <v>5</v>
      </c>
      <c r="I80" s="34">
        <f t="shared" si="32"/>
        <v>1216</v>
      </c>
      <c r="J80" s="41">
        <f t="shared" si="33"/>
        <v>608</v>
      </c>
      <c r="K80" s="41">
        <f t="shared" si="34"/>
        <v>200</v>
      </c>
      <c r="L80" s="41">
        <f t="shared" si="35"/>
        <v>48</v>
      </c>
      <c r="M80" s="7">
        <f t="shared" si="36"/>
        <v>10</v>
      </c>
      <c r="N80" s="36"/>
      <c r="O80" s="83">
        <f t="shared" si="37"/>
        <v>302</v>
      </c>
      <c r="P80" s="83">
        <f t="shared" si="38"/>
        <v>0</v>
      </c>
      <c r="Q80" s="83">
        <f t="shared" si="39"/>
        <v>510</v>
      </c>
      <c r="R80" s="83">
        <f t="shared" si="40"/>
        <v>614</v>
      </c>
      <c r="S80" s="83">
        <f t="shared" si="41"/>
        <v>652</v>
      </c>
      <c r="T80" s="73"/>
      <c r="U80" s="67">
        <f>IF(B80=C80,0,IF(S80&lt;&gt;"-",(S80)/Přehled!$A$1,0))</f>
        <v>1.5523809523809524</v>
      </c>
    </row>
    <row r="81" spans="1:21" x14ac:dyDescent="0.25">
      <c r="A81" s="55">
        <v>79</v>
      </c>
      <c r="B81" s="34">
        <v>2803</v>
      </c>
      <c r="C81" s="7"/>
      <c r="D81" s="56">
        <v>650</v>
      </c>
      <c r="E81" s="41">
        <f t="shared" si="28"/>
        <v>325</v>
      </c>
      <c r="F81" s="41">
        <f t="shared" si="29"/>
        <v>110</v>
      </c>
      <c r="G81" s="41">
        <f t="shared" si="30"/>
        <v>30</v>
      </c>
      <c r="H81" s="7">
        <f t="shared" si="31"/>
        <v>5</v>
      </c>
      <c r="I81" s="34">
        <f t="shared" si="32"/>
        <v>1235</v>
      </c>
      <c r="J81" s="41">
        <f t="shared" si="33"/>
        <v>618</v>
      </c>
      <c r="K81" s="41">
        <f t="shared" si="34"/>
        <v>209</v>
      </c>
      <c r="L81" s="41">
        <f t="shared" si="35"/>
        <v>57</v>
      </c>
      <c r="M81" s="7">
        <f t="shared" si="36"/>
        <v>10</v>
      </c>
      <c r="N81" s="36"/>
      <c r="O81" s="83">
        <f t="shared" si="37"/>
        <v>333</v>
      </c>
      <c r="P81" s="83">
        <f t="shared" si="38"/>
        <v>0</v>
      </c>
      <c r="Q81" s="83">
        <f t="shared" si="39"/>
        <v>532</v>
      </c>
      <c r="R81" s="83">
        <f t="shared" si="40"/>
        <v>627</v>
      </c>
      <c r="S81" s="83">
        <f t="shared" si="41"/>
        <v>674</v>
      </c>
      <c r="T81" s="73"/>
      <c r="U81" s="67">
        <f>IF(B81=C81,0,IF(S81&lt;&gt;"-",(S81)/Přehled!$A$1,0))</f>
        <v>1.6047619047619048</v>
      </c>
    </row>
    <row r="82" spans="1:21" x14ac:dyDescent="0.25">
      <c r="A82" s="55">
        <v>80</v>
      </c>
      <c r="B82" s="34">
        <v>2873</v>
      </c>
      <c r="C82" s="7"/>
      <c r="D82" s="56">
        <v>660</v>
      </c>
      <c r="E82" s="41">
        <f t="shared" si="28"/>
        <v>330</v>
      </c>
      <c r="F82" s="41">
        <f t="shared" si="29"/>
        <v>110</v>
      </c>
      <c r="G82" s="41">
        <f t="shared" si="30"/>
        <v>30</v>
      </c>
      <c r="H82" s="7">
        <f t="shared" si="31"/>
        <v>5</v>
      </c>
      <c r="I82" s="34">
        <f t="shared" si="32"/>
        <v>1254</v>
      </c>
      <c r="J82" s="41">
        <f t="shared" si="33"/>
        <v>627</v>
      </c>
      <c r="K82" s="41">
        <f t="shared" si="34"/>
        <v>209</v>
      </c>
      <c r="L82" s="41">
        <f t="shared" si="35"/>
        <v>57</v>
      </c>
      <c r="M82" s="7">
        <f t="shared" si="36"/>
        <v>10</v>
      </c>
      <c r="N82" s="36"/>
      <c r="O82" s="83">
        <f t="shared" si="37"/>
        <v>365</v>
      </c>
      <c r="P82" s="83">
        <f t="shared" si="38"/>
        <v>0</v>
      </c>
      <c r="Q82" s="83">
        <f t="shared" si="39"/>
        <v>574</v>
      </c>
      <c r="R82" s="83">
        <f t="shared" si="40"/>
        <v>669</v>
      </c>
      <c r="S82" s="83">
        <f t="shared" si="41"/>
        <v>716</v>
      </c>
      <c r="T82" s="73"/>
      <c r="U82" s="67">
        <f>IF(B82=C82,0,IF(S82&lt;&gt;"-",(S82)/Přehled!$A$1,0))</f>
        <v>1.7047619047619047</v>
      </c>
    </row>
    <row r="83" spans="1:21" x14ac:dyDescent="0.25">
      <c r="A83" s="155">
        <v>81</v>
      </c>
      <c r="B83" s="150">
        <v>2945</v>
      </c>
      <c r="C83" s="153"/>
      <c r="D83" s="150">
        <v>670</v>
      </c>
      <c r="E83" s="152">
        <f t="shared" si="28"/>
        <v>335</v>
      </c>
      <c r="F83" s="152">
        <f t="shared" si="29"/>
        <v>110</v>
      </c>
      <c r="G83" s="152">
        <f t="shared" si="30"/>
        <v>30</v>
      </c>
      <c r="H83" s="153">
        <f t="shared" si="31"/>
        <v>5</v>
      </c>
      <c r="I83" s="150">
        <f t="shared" si="32"/>
        <v>1273</v>
      </c>
      <c r="J83" s="152">
        <f t="shared" si="33"/>
        <v>637</v>
      </c>
      <c r="K83" s="152">
        <f t="shared" si="34"/>
        <v>209</v>
      </c>
      <c r="L83" s="152">
        <f t="shared" si="35"/>
        <v>57</v>
      </c>
      <c r="M83" s="153">
        <f t="shared" si="36"/>
        <v>10</v>
      </c>
      <c r="N83" s="36"/>
      <c r="O83" s="107">
        <f t="shared" si="37"/>
        <v>399</v>
      </c>
      <c r="P83" s="107">
        <f t="shared" si="38"/>
        <v>0</v>
      </c>
      <c r="Q83" s="107">
        <f t="shared" si="39"/>
        <v>617</v>
      </c>
      <c r="R83" s="107">
        <f t="shared" si="40"/>
        <v>712</v>
      </c>
      <c r="S83" s="107">
        <f t="shared" si="41"/>
        <v>759</v>
      </c>
      <c r="T83" s="73"/>
      <c r="U83" s="67">
        <f>IF(B83=C83,0,IF(S83&lt;&gt;"-",(S83)/Přehled!$A$1,0))</f>
        <v>1.8071428571428572</v>
      </c>
    </row>
    <row r="84" spans="1:21" x14ac:dyDescent="0.25">
      <c r="A84" s="156">
        <v>82</v>
      </c>
      <c r="B84" s="15">
        <v>3018</v>
      </c>
      <c r="C84" s="17"/>
      <c r="D84" s="15">
        <v>680</v>
      </c>
      <c r="E84" s="16">
        <f t="shared" si="28"/>
        <v>340</v>
      </c>
      <c r="F84" s="16">
        <f t="shared" si="29"/>
        <v>115</v>
      </c>
      <c r="G84" s="16">
        <f t="shared" si="30"/>
        <v>30</v>
      </c>
      <c r="H84" s="17">
        <f t="shared" si="31"/>
        <v>5</v>
      </c>
      <c r="I84" s="15">
        <f t="shared" si="32"/>
        <v>1292</v>
      </c>
      <c r="J84" s="16">
        <f t="shared" si="33"/>
        <v>646</v>
      </c>
      <c r="K84" s="16">
        <f t="shared" si="34"/>
        <v>219</v>
      </c>
      <c r="L84" s="16">
        <f t="shared" si="35"/>
        <v>57</v>
      </c>
      <c r="M84" s="17">
        <f t="shared" si="36"/>
        <v>10</v>
      </c>
      <c r="N84" s="36"/>
      <c r="O84" s="107">
        <f t="shared" si="37"/>
        <v>434</v>
      </c>
      <c r="P84" s="107">
        <f t="shared" si="38"/>
        <v>0</v>
      </c>
      <c r="Q84" s="107">
        <f t="shared" si="39"/>
        <v>642</v>
      </c>
      <c r="R84" s="107">
        <f t="shared" si="40"/>
        <v>747</v>
      </c>
      <c r="S84" s="107">
        <f t="shared" si="41"/>
        <v>794</v>
      </c>
      <c r="T84" s="73"/>
      <c r="U84" s="67">
        <f>IF(B84=C84,0,IF(S84&lt;&gt;"-",(S84)/Přehled!$A$1,0))</f>
        <v>1.8904761904761904</v>
      </c>
    </row>
    <row r="85" spans="1:21" x14ac:dyDescent="0.25">
      <c r="A85" s="156">
        <v>83</v>
      </c>
      <c r="B85" s="15">
        <v>3094</v>
      </c>
      <c r="C85" s="17"/>
      <c r="D85" s="15">
        <v>690</v>
      </c>
      <c r="E85" s="16">
        <f t="shared" si="28"/>
        <v>345</v>
      </c>
      <c r="F85" s="16">
        <f t="shared" si="29"/>
        <v>115</v>
      </c>
      <c r="G85" s="16">
        <f t="shared" si="30"/>
        <v>30</v>
      </c>
      <c r="H85" s="17">
        <f t="shared" si="31"/>
        <v>5</v>
      </c>
      <c r="I85" s="15">
        <f t="shared" si="32"/>
        <v>1311</v>
      </c>
      <c r="J85" s="16">
        <f t="shared" si="33"/>
        <v>656</v>
      </c>
      <c r="K85" s="16">
        <f t="shared" si="34"/>
        <v>219</v>
      </c>
      <c r="L85" s="16">
        <f t="shared" si="35"/>
        <v>57</v>
      </c>
      <c r="M85" s="17">
        <f t="shared" si="36"/>
        <v>10</v>
      </c>
      <c r="N85" s="36"/>
      <c r="O85" s="107">
        <f t="shared" si="37"/>
        <v>472</v>
      </c>
      <c r="P85" s="107">
        <f t="shared" si="38"/>
        <v>0</v>
      </c>
      <c r="Q85" s="107">
        <f t="shared" si="39"/>
        <v>689</v>
      </c>
      <c r="R85" s="107">
        <f t="shared" si="40"/>
        <v>794</v>
      </c>
      <c r="S85" s="107">
        <f t="shared" si="41"/>
        <v>841</v>
      </c>
      <c r="T85" s="73"/>
      <c r="U85" s="67">
        <f>IF(B85=C85,0,IF(S85&lt;&gt;"-",(S85)/Přehled!$A$1,0))</f>
        <v>2.0023809523809524</v>
      </c>
    </row>
    <row r="86" spans="1:21" x14ac:dyDescent="0.25">
      <c r="A86" s="156">
        <v>84</v>
      </c>
      <c r="B86" s="15">
        <v>3171</v>
      </c>
      <c r="C86" s="17"/>
      <c r="D86" s="15">
        <v>700</v>
      </c>
      <c r="E86" s="16">
        <f t="shared" si="28"/>
        <v>350</v>
      </c>
      <c r="F86" s="16">
        <f t="shared" si="29"/>
        <v>115</v>
      </c>
      <c r="G86" s="16">
        <f t="shared" si="30"/>
        <v>30</v>
      </c>
      <c r="H86" s="17">
        <f t="shared" si="31"/>
        <v>5</v>
      </c>
      <c r="I86" s="15">
        <f t="shared" si="32"/>
        <v>1330</v>
      </c>
      <c r="J86" s="16">
        <f t="shared" si="33"/>
        <v>665</v>
      </c>
      <c r="K86" s="16">
        <f t="shared" si="34"/>
        <v>219</v>
      </c>
      <c r="L86" s="16">
        <f t="shared" si="35"/>
        <v>57</v>
      </c>
      <c r="M86" s="17">
        <f t="shared" si="36"/>
        <v>10</v>
      </c>
      <c r="N86" s="36"/>
      <c r="O86" s="107">
        <f t="shared" si="37"/>
        <v>511</v>
      </c>
      <c r="P86" s="107">
        <f t="shared" si="38"/>
        <v>0</v>
      </c>
      <c r="Q86" s="107">
        <f t="shared" si="39"/>
        <v>738</v>
      </c>
      <c r="R86" s="107">
        <f t="shared" si="40"/>
        <v>843</v>
      </c>
      <c r="S86" s="107">
        <f t="shared" si="41"/>
        <v>890</v>
      </c>
      <c r="T86" s="73"/>
      <c r="U86" s="67">
        <f>IF(B86=C86,0,IF(S86&lt;&gt;"-",(S86)/Přehled!$A$1,0))</f>
        <v>2.1190476190476191</v>
      </c>
    </row>
    <row r="87" spans="1:21" x14ac:dyDescent="0.25">
      <c r="A87" s="156">
        <v>85</v>
      </c>
      <c r="B87" s="15">
        <v>3250</v>
      </c>
      <c r="C87" s="17"/>
      <c r="D87" s="15">
        <v>710</v>
      </c>
      <c r="E87" s="16">
        <f t="shared" si="28"/>
        <v>355</v>
      </c>
      <c r="F87" s="16">
        <f t="shared" si="29"/>
        <v>120</v>
      </c>
      <c r="G87" s="16">
        <f t="shared" si="30"/>
        <v>30</v>
      </c>
      <c r="H87" s="17">
        <f t="shared" si="31"/>
        <v>5</v>
      </c>
      <c r="I87" s="15">
        <f t="shared" si="32"/>
        <v>1349</v>
      </c>
      <c r="J87" s="16">
        <f t="shared" si="33"/>
        <v>675</v>
      </c>
      <c r="K87" s="16">
        <f t="shared" si="34"/>
        <v>228</v>
      </c>
      <c r="L87" s="16">
        <f t="shared" si="35"/>
        <v>57</v>
      </c>
      <c r="M87" s="17">
        <f t="shared" si="36"/>
        <v>10</v>
      </c>
      <c r="N87" s="36"/>
      <c r="O87" s="107">
        <f t="shared" si="37"/>
        <v>552</v>
      </c>
      <c r="P87" s="107">
        <f t="shared" si="38"/>
        <v>0</v>
      </c>
      <c r="Q87" s="107">
        <f t="shared" si="39"/>
        <v>770</v>
      </c>
      <c r="R87" s="107">
        <f t="shared" si="40"/>
        <v>884</v>
      </c>
      <c r="S87" s="107">
        <f t="shared" si="41"/>
        <v>931</v>
      </c>
      <c r="T87" s="73"/>
      <c r="U87" s="67">
        <f>IF(B87=C87,0,IF(S87&lt;&gt;"-",(S87)/Přehled!$A$1,0))</f>
        <v>2.2166666666666668</v>
      </c>
    </row>
    <row r="88" spans="1:21" x14ac:dyDescent="0.25">
      <c r="A88" s="156">
        <v>86</v>
      </c>
      <c r="B88" s="15">
        <v>3332</v>
      </c>
      <c r="C88" s="17"/>
      <c r="D88" s="15">
        <v>720</v>
      </c>
      <c r="E88" s="16">
        <f t="shared" si="28"/>
        <v>360</v>
      </c>
      <c r="F88" s="16">
        <f t="shared" si="29"/>
        <v>120</v>
      </c>
      <c r="G88" s="16">
        <f t="shared" si="30"/>
        <v>30</v>
      </c>
      <c r="H88" s="17">
        <f t="shared" si="31"/>
        <v>5</v>
      </c>
      <c r="I88" s="15">
        <f t="shared" si="32"/>
        <v>1368</v>
      </c>
      <c r="J88" s="16">
        <f t="shared" si="33"/>
        <v>684</v>
      </c>
      <c r="K88" s="16">
        <f t="shared" si="34"/>
        <v>228</v>
      </c>
      <c r="L88" s="16">
        <f t="shared" si="35"/>
        <v>57</v>
      </c>
      <c r="M88" s="17">
        <f t="shared" si="36"/>
        <v>10</v>
      </c>
      <c r="N88" s="36"/>
      <c r="O88" s="107">
        <f t="shared" si="37"/>
        <v>596</v>
      </c>
      <c r="P88" s="107">
        <f t="shared" si="38"/>
        <v>0</v>
      </c>
      <c r="Q88" s="107">
        <f t="shared" si="39"/>
        <v>824</v>
      </c>
      <c r="R88" s="107">
        <f t="shared" si="40"/>
        <v>938</v>
      </c>
      <c r="S88" s="107">
        <f t="shared" si="41"/>
        <v>985</v>
      </c>
      <c r="T88" s="73"/>
      <c r="U88" s="67">
        <f>IF(B88=C88,0,IF(S88&lt;&gt;"-",(S88)/Přehled!$A$1,0))</f>
        <v>2.3452380952380953</v>
      </c>
    </row>
    <row r="89" spans="1:21" x14ac:dyDescent="0.25">
      <c r="A89" s="156">
        <v>87</v>
      </c>
      <c r="B89" s="15">
        <v>3415</v>
      </c>
      <c r="C89" s="17"/>
      <c r="D89" s="15">
        <v>730</v>
      </c>
      <c r="E89" s="16">
        <f t="shared" si="28"/>
        <v>365</v>
      </c>
      <c r="F89" s="16">
        <f t="shared" si="29"/>
        <v>120</v>
      </c>
      <c r="G89" s="16">
        <f t="shared" si="30"/>
        <v>30</v>
      </c>
      <c r="H89" s="17">
        <f t="shared" si="31"/>
        <v>5</v>
      </c>
      <c r="I89" s="15">
        <f t="shared" si="32"/>
        <v>1387</v>
      </c>
      <c r="J89" s="16">
        <f t="shared" si="33"/>
        <v>694</v>
      </c>
      <c r="K89" s="16">
        <f t="shared" si="34"/>
        <v>228</v>
      </c>
      <c r="L89" s="16">
        <f t="shared" si="35"/>
        <v>57</v>
      </c>
      <c r="M89" s="17">
        <f t="shared" si="36"/>
        <v>10</v>
      </c>
      <c r="N89" s="36"/>
      <c r="O89" s="107">
        <f t="shared" si="37"/>
        <v>641</v>
      </c>
      <c r="P89" s="107">
        <f t="shared" si="38"/>
        <v>0</v>
      </c>
      <c r="Q89" s="107">
        <f t="shared" si="39"/>
        <v>878</v>
      </c>
      <c r="R89" s="107">
        <f t="shared" si="40"/>
        <v>992</v>
      </c>
      <c r="S89" s="107">
        <f t="shared" si="41"/>
        <v>1039</v>
      </c>
      <c r="T89" s="73"/>
      <c r="U89" s="67">
        <f>IF(B89=C89,0,IF(S89&lt;&gt;"-",(S89)/Přehled!$A$1,0))</f>
        <v>2.4738095238095239</v>
      </c>
    </row>
    <row r="90" spans="1:21" x14ac:dyDescent="0.25">
      <c r="A90" s="156">
        <v>88</v>
      </c>
      <c r="B90" s="15">
        <v>3500</v>
      </c>
      <c r="C90" s="17"/>
      <c r="D90" s="15">
        <v>740</v>
      </c>
      <c r="E90" s="16">
        <f t="shared" si="28"/>
        <v>370</v>
      </c>
      <c r="F90" s="16">
        <f t="shared" si="29"/>
        <v>125</v>
      </c>
      <c r="G90" s="16">
        <f t="shared" si="30"/>
        <v>30</v>
      </c>
      <c r="H90" s="17">
        <f t="shared" si="31"/>
        <v>5</v>
      </c>
      <c r="I90" s="15">
        <f t="shared" si="32"/>
        <v>1406</v>
      </c>
      <c r="J90" s="16">
        <f t="shared" si="33"/>
        <v>703</v>
      </c>
      <c r="K90" s="16">
        <f t="shared" si="34"/>
        <v>238</v>
      </c>
      <c r="L90" s="16">
        <f t="shared" si="35"/>
        <v>57</v>
      </c>
      <c r="M90" s="17">
        <f t="shared" si="36"/>
        <v>10</v>
      </c>
      <c r="N90" s="36"/>
      <c r="O90" s="107">
        <f t="shared" si="37"/>
        <v>688</v>
      </c>
      <c r="P90" s="107">
        <f t="shared" si="38"/>
        <v>0</v>
      </c>
      <c r="Q90" s="107">
        <f t="shared" si="39"/>
        <v>915</v>
      </c>
      <c r="R90" s="107">
        <f t="shared" si="40"/>
        <v>1039</v>
      </c>
      <c r="S90" s="107">
        <f t="shared" si="41"/>
        <v>1086</v>
      </c>
      <c r="T90" s="73"/>
      <c r="U90" s="67">
        <f>IF(B90=C90,0,IF(S90&lt;&gt;"-",(S90)/Přehled!$A$1,0))</f>
        <v>2.5857142857142859</v>
      </c>
    </row>
    <row r="91" spans="1:21" x14ac:dyDescent="0.25">
      <c r="A91" s="156">
        <v>89</v>
      </c>
      <c r="B91" s="15">
        <v>3588</v>
      </c>
      <c r="C91" s="17"/>
      <c r="D91" s="15">
        <v>750</v>
      </c>
      <c r="E91" s="16">
        <f t="shared" si="28"/>
        <v>375</v>
      </c>
      <c r="F91" s="16">
        <f t="shared" si="29"/>
        <v>125</v>
      </c>
      <c r="G91" s="16">
        <f t="shared" si="30"/>
        <v>30</v>
      </c>
      <c r="H91" s="17">
        <f t="shared" si="31"/>
        <v>5</v>
      </c>
      <c r="I91" s="15">
        <f t="shared" si="32"/>
        <v>1425</v>
      </c>
      <c r="J91" s="16">
        <f t="shared" si="33"/>
        <v>713</v>
      </c>
      <c r="K91" s="16">
        <f t="shared" si="34"/>
        <v>238</v>
      </c>
      <c r="L91" s="16">
        <f t="shared" si="35"/>
        <v>57</v>
      </c>
      <c r="M91" s="17">
        <f t="shared" si="36"/>
        <v>10</v>
      </c>
      <c r="N91" s="36"/>
      <c r="O91" s="107">
        <f t="shared" si="37"/>
        <v>738</v>
      </c>
      <c r="P91" s="107">
        <f t="shared" si="38"/>
        <v>0</v>
      </c>
      <c r="Q91" s="107">
        <f t="shared" si="39"/>
        <v>974</v>
      </c>
      <c r="R91" s="107">
        <f t="shared" si="40"/>
        <v>1098</v>
      </c>
      <c r="S91" s="107">
        <f t="shared" si="41"/>
        <v>1145</v>
      </c>
      <c r="T91" s="73"/>
      <c r="U91" s="67">
        <f>IF(B91=C91,0,IF(S91&lt;&gt;"-",(S91)/Přehled!$A$1,0))</f>
        <v>2.7261904761904763</v>
      </c>
    </row>
    <row r="92" spans="1:21" x14ac:dyDescent="0.25">
      <c r="A92" s="156">
        <v>90</v>
      </c>
      <c r="B92" s="15">
        <v>3677</v>
      </c>
      <c r="C92" s="17"/>
      <c r="D92" s="15">
        <v>760</v>
      </c>
      <c r="E92" s="16">
        <f t="shared" si="28"/>
        <v>380</v>
      </c>
      <c r="F92" s="16">
        <f t="shared" si="29"/>
        <v>125</v>
      </c>
      <c r="G92" s="16">
        <f t="shared" si="30"/>
        <v>30</v>
      </c>
      <c r="H92" s="17">
        <f t="shared" si="31"/>
        <v>5</v>
      </c>
      <c r="I92" s="15">
        <f t="shared" si="32"/>
        <v>1444</v>
      </c>
      <c r="J92" s="16">
        <f t="shared" si="33"/>
        <v>722</v>
      </c>
      <c r="K92" s="16">
        <f t="shared" si="34"/>
        <v>238</v>
      </c>
      <c r="L92" s="16">
        <f t="shared" si="35"/>
        <v>57</v>
      </c>
      <c r="M92" s="17">
        <f t="shared" si="36"/>
        <v>10</v>
      </c>
      <c r="N92" s="36"/>
      <c r="O92" s="107">
        <f t="shared" si="37"/>
        <v>789</v>
      </c>
      <c r="P92" s="107">
        <f t="shared" si="38"/>
        <v>0</v>
      </c>
      <c r="Q92" s="107">
        <f t="shared" si="39"/>
        <v>1035</v>
      </c>
      <c r="R92" s="107">
        <f t="shared" si="40"/>
        <v>1159</v>
      </c>
      <c r="S92" s="107">
        <f t="shared" si="41"/>
        <v>1206</v>
      </c>
      <c r="T92" s="73"/>
      <c r="U92" s="67">
        <f>IF(B92=C92,0,IF(S92&lt;&gt;"-",(S92)/Přehled!$A$1,0))</f>
        <v>2.8714285714285714</v>
      </c>
    </row>
    <row r="93" spans="1:21" x14ac:dyDescent="0.25">
      <c r="A93" s="156">
        <v>91</v>
      </c>
      <c r="B93" s="15">
        <v>3769</v>
      </c>
      <c r="C93" s="17"/>
      <c r="D93" s="15">
        <v>770</v>
      </c>
      <c r="E93" s="16">
        <f t="shared" si="28"/>
        <v>385</v>
      </c>
      <c r="F93" s="16">
        <f t="shared" si="29"/>
        <v>130</v>
      </c>
      <c r="G93" s="16">
        <f t="shared" si="30"/>
        <v>35</v>
      </c>
      <c r="H93" s="17">
        <f t="shared" si="31"/>
        <v>5</v>
      </c>
      <c r="I93" s="15">
        <f t="shared" si="32"/>
        <v>1463</v>
      </c>
      <c r="J93" s="16">
        <f t="shared" si="33"/>
        <v>732</v>
      </c>
      <c r="K93" s="16">
        <f t="shared" si="34"/>
        <v>247</v>
      </c>
      <c r="L93" s="16">
        <f t="shared" si="35"/>
        <v>67</v>
      </c>
      <c r="M93" s="17">
        <f t="shared" si="36"/>
        <v>10</v>
      </c>
      <c r="N93" s="36"/>
      <c r="O93" s="107">
        <f t="shared" si="37"/>
        <v>843</v>
      </c>
      <c r="P93" s="107">
        <f t="shared" si="38"/>
        <v>0</v>
      </c>
      <c r="Q93" s="107">
        <f t="shared" si="39"/>
        <v>1080</v>
      </c>
      <c r="R93" s="107">
        <f t="shared" si="40"/>
        <v>1193</v>
      </c>
      <c r="S93" s="107">
        <f t="shared" si="41"/>
        <v>1250</v>
      </c>
      <c r="T93" s="73"/>
      <c r="U93" s="67">
        <f>IF(B93=C93,0,IF(S93&lt;&gt;"-",(S93)/Přehled!$A$1,0))</f>
        <v>2.9761904761904763</v>
      </c>
    </row>
    <row r="94" spans="1:21" x14ac:dyDescent="0.25">
      <c r="A94" s="156">
        <v>92</v>
      </c>
      <c r="B94" s="15">
        <v>3864</v>
      </c>
      <c r="C94" s="17"/>
      <c r="D94" s="15">
        <v>780</v>
      </c>
      <c r="E94" s="16">
        <f t="shared" si="28"/>
        <v>390</v>
      </c>
      <c r="F94" s="16">
        <f t="shared" si="29"/>
        <v>130</v>
      </c>
      <c r="G94" s="16">
        <f t="shared" si="30"/>
        <v>35</v>
      </c>
      <c r="H94" s="17">
        <f t="shared" si="31"/>
        <v>5</v>
      </c>
      <c r="I94" s="15">
        <f t="shared" si="32"/>
        <v>1482</v>
      </c>
      <c r="J94" s="16">
        <f t="shared" si="33"/>
        <v>741</v>
      </c>
      <c r="K94" s="16">
        <f t="shared" si="34"/>
        <v>247</v>
      </c>
      <c r="L94" s="16">
        <f t="shared" si="35"/>
        <v>67</v>
      </c>
      <c r="M94" s="17">
        <f t="shared" si="36"/>
        <v>10</v>
      </c>
      <c r="N94" s="36"/>
      <c r="O94" s="107">
        <f t="shared" si="37"/>
        <v>900</v>
      </c>
      <c r="P94" s="107">
        <f t="shared" si="38"/>
        <v>0</v>
      </c>
      <c r="Q94" s="107">
        <f t="shared" si="39"/>
        <v>1147</v>
      </c>
      <c r="R94" s="107">
        <f t="shared" si="40"/>
        <v>1260</v>
      </c>
      <c r="S94" s="107">
        <f t="shared" si="41"/>
        <v>1317</v>
      </c>
      <c r="T94" s="73"/>
      <c r="U94" s="67">
        <f>IF(B94=C94,0,IF(S94&lt;&gt;"-",(S94)/Přehled!$A$1,0))</f>
        <v>3.1357142857142857</v>
      </c>
    </row>
    <row r="95" spans="1:21" x14ac:dyDescent="0.25">
      <c r="A95" s="156">
        <v>93</v>
      </c>
      <c r="B95" s="15">
        <v>3960</v>
      </c>
      <c r="C95" s="17"/>
      <c r="D95" s="15">
        <v>790</v>
      </c>
      <c r="E95" s="16">
        <f t="shared" si="28"/>
        <v>395</v>
      </c>
      <c r="F95" s="16">
        <f t="shared" si="29"/>
        <v>130</v>
      </c>
      <c r="G95" s="16">
        <f t="shared" si="30"/>
        <v>35</v>
      </c>
      <c r="H95" s="17">
        <f t="shared" si="31"/>
        <v>5</v>
      </c>
      <c r="I95" s="15">
        <f t="shared" si="32"/>
        <v>1501</v>
      </c>
      <c r="J95" s="16">
        <f t="shared" si="33"/>
        <v>751</v>
      </c>
      <c r="K95" s="16">
        <f t="shared" si="34"/>
        <v>247</v>
      </c>
      <c r="L95" s="16">
        <f t="shared" si="35"/>
        <v>67</v>
      </c>
      <c r="M95" s="17">
        <f t="shared" si="36"/>
        <v>10</v>
      </c>
      <c r="N95" s="36"/>
      <c r="O95" s="107">
        <f t="shared" si="37"/>
        <v>958</v>
      </c>
      <c r="P95" s="107">
        <f t="shared" si="38"/>
        <v>0</v>
      </c>
      <c r="Q95" s="107">
        <f t="shared" si="39"/>
        <v>1214</v>
      </c>
      <c r="R95" s="107">
        <f t="shared" si="40"/>
        <v>1327</v>
      </c>
      <c r="S95" s="107">
        <f t="shared" si="41"/>
        <v>1384</v>
      </c>
      <c r="T95" s="73"/>
      <c r="U95" s="67">
        <f>IF(B95=C95,0,IF(S95&lt;&gt;"-",(S95)/Přehled!$A$1,0))</f>
        <v>3.2952380952380951</v>
      </c>
    </row>
    <row r="96" spans="1:21" x14ac:dyDescent="0.25">
      <c r="A96" s="156">
        <v>94</v>
      </c>
      <c r="B96" s="15">
        <v>4059</v>
      </c>
      <c r="C96" s="17"/>
      <c r="D96" s="15">
        <v>800</v>
      </c>
      <c r="E96" s="16">
        <f t="shared" si="28"/>
        <v>400</v>
      </c>
      <c r="F96" s="16">
        <f t="shared" si="29"/>
        <v>135</v>
      </c>
      <c r="G96" s="16">
        <f t="shared" si="30"/>
        <v>35</v>
      </c>
      <c r="H96" s="17">
        <f t="shared" si="31"/>
        <v>5</v>
      </c>
      <c r="I96" s="15">
        <f t="shared" si="32"/>
        <v>1520</v>
      </c>
      <c r="J96" s="16">
        <f t="shared" si="33"/>
        <v>760</v>
      </c>
      <c r="K96" s="16">
        <f t="shared" si="34"/>
        <v>257</v>
      </c>
      <c r="L96" s="16">
        <f t="shared" si="35"/>
        <v>67</v>
      </c>
      <c r="M96" s="17">
        <f t="shared" si="36"/>
        <v>10</v>
      </c>
      <c r="N96" s="36"/>
      <c r="O96" s="107">
        <f t="shared" si="37"/>
        <v>1019</v>
      </c>
      <c r="P96" s="107">
        <f t="shared" si="38"/>
        <v>0</v>
      </c>
      <c r="Q96" s="107">
        <f t="shared" si="39"/>
        <v>1265</v>
      </c>
      <c r="R96" s="107">
        <f t="shared" si="40"/>
        <v>1388</v>
      </c>
      <c r="S96" s="107">
        <f t="shared" si="41"/>
        <v>1445</v>
      </c>
      <c r="T96" s="73"/>
      <c r="U96" s="67">
        <f>IF(B96=C96,0,IF(S96&lt;&gt;"-",(S96)/Přehled!$A$1,0))</f>
        <v>3.4404761904761907</v>
      </c>
    </row>
    <row r="97" spans="1:21" x14ac:dyDescent="0.25">
      <c r="A97" s="156">
        <v>95</v>
      </c>
      <c r="B97" s="15">
        <v>4161</v>
      </c>
      <c r="C97" s="17"/>
      <c r="D97" s="15">
        <v>810</v>
      </c>
      <c r="E97" s="16">
        <f t="shared" si="28"/>
        <v>405</v>
      </c>
      <c r="F97" s="16">
        <f t="shared" si="29"/>
        <v>135</v>
      </c>
      <c r="G97" s="16">
        <f t="shared" si="30"/>
        <v>35</v>
      </c>
      <c r="H97" s="17">
        <f t="shared" si="31"/>
        <v>5</v>
      </c>
      <c r="I97" s="15">
        <f t="shared" si="32"/>
        <v>1539</v>
      </c>
      <c r="J97" s="16">
        <f t="shared" si="33"/>
        <v>770</v>
      </c>
      <c r="K97" s="16">
        <f t="shared" si="34"/>
        <v>257</v>
      </c>
      <c r="L97" s="16">
        <f t="shared" si="35"/>
        <v>67</v>
      </c>
      <c r="M97" s="17">
        <f t="shared" si="36"/>
        <v>10</v>
      </c>
      <c r="N97" s="36"/>
      <c r="O97" s="107">
        <f t="shared" si="37"/>
        <v>1083</v>
      </c>
      <c r="P97" s="107">
        <f t="shared" si="38"/>
        <v>0</v>
      </c>
      <c r="Q97" s="107">
        <f t="shared" si="39"/>
        <v>1338</v>
      </c>
      <c r="R97" s="107">
        <f t="shared" si="40"/>
        <v>1461</v>
      </c>
      <c r="S97" s="107">
        <f t="shared" si="41"/>
        <v>1518</v>
      </c>
      <c r="T97" s="73"/>
      <c r="U97" s="67">
        <f>IF(B97=C97,0,IF(S97&lt;&gt;"-",(S97)/Přehled!$A$1,0))</f>
        <v>3.6142857142857143</v>
      </c>
    </row>
    <row r="98" spans="1:21" x14ac:dyDescent="0.25">
      <c r="A98" s="156">
        <v>96</v>
      </c>
      <c r="B98" s="15">
        <v>4265</v>
      </c>
      <c r="C98" s="17"/>
      <c r="D98" s="15">
        <v>820</v>
      </c>
      <c r="E98" s="16">
        <f t="shared" si="28"/>
        <v>410</v>
      </c>
      <c r="F98" s="16">
        <f t="shared" si="29"/>
        <v>135</v>
      </c>
      <c r="G98" s="16">
        <f t="shared" si="30"/>
        <v>35</v>
      </c>
      <c r="H98" s="17">
        <f t="shared" si="31"/>
        <v>5</v>
      </c>
      <c r="I98" s="15">
        <f t="shared" si="32"/>
        <v>1558</v>
      </c>
      <c r="J98" s="16">
        <f t="shared" si="33"/>
        <v>779</v>
      </c>
      <c r="K98" s="16">
        <f t="shared" si="34"/>
        <v>257</v>
      </c>
      <c r="L98" s="16">
        <f t="shared" si="35"/>
        <v>67</v>
      </c>
      <c r="M98" s="17">
        <f t="shared" si="36"/>
        <v>10</v>
      </c>
      <c r="N98" s="36"/>
      <c r="O98" s="107">
        <f t="shared" si="37"/>
        <v>1149</v>
      </c>
      <c r="P98" s="107">
        <f t="shared" si="38"/>
        <v>0</v>
      </c>
      <c r="Q98" s="107">
        <f t="shared" si="39"/>
        <v>1414</v>
      </c>
      <c r="R98" s="107">
        <f t="shared" si="40"/>
        <v>1537</v>
      </c>
      <c r="S98" s="107">
        <f t="shared" si="41"/>
        <v>1594</v>
      </c>
      <c r="T98" s="73"/>
      <c r="U98" s="67">
        <f>IF(B98=C98,0,IF(S98&lt;&gt;"-",(S98)/Přehled!$A$1,0))</f>
        <v>3.7952380952380951</v>
      </c>
    </row>
    <row r="99" spans="1:21" x14ac:dyDescent="0.25">
      <c r="A99" s="156">
        <v>97</v>
      </c>
      <c r="B99" s="15">
        <v>4371</v>
      </c>
      <c r="C99" s="17"/>
      <c r="D99" s="15">
        <v>830</v>
      </c>
      <c r="E99" s="16">
        <f t="shared" si="28"/>
        <v>415</v>
      </c>
      <c r="F99" s="16">
        <f t="shared" si="29"/>
        <v>140</v>
      </c>
      <c r="G99" s="16">
        <f t="shared" si="30"/>
        <v>35</v>
      </c>
      <c r="H99" s="17">
        <f t="shared" si="31"/>
        <v>5</v>
      </c>
      <c r="I99" s="15">
        <f t="shared" si="32"/>
        <v>1577</v>
      </c>
      <c r="J99" s="16">
        <f t="shared" si="33"/>
        <v>789</v>
      </c>
      <c r="K99" s="16">
        <f t="shared" si="34"/>
        <v>266</v>
      </c>
      <c r="L99" s="16">
        <f t="shared" si="35"/>
        <v>67</v>
      </c>
      <c r="M99" s="17">
        <f t="shared" si="36"/>
        <v>10</v>
      </c>
      <c r="N99" s="36"/>
      <c r="O99" s="107">
        <f t="shared" si="37"/>
        <v>1217</v>
      </c>
      <c r="P99" s="107">
        <f t="shared" si="38"/>
        <v>0</v>
      </c>
      <c r="Q99" s="107">
        <f t="shared" si="39"/>
        <v>1473</v>
      </c>
      <c r="R99" s="107">
        <f t="shared" si="40"/>
        <v>1605</v>
      </c>
      <c r="S99" s="107">
        <f t="shared" si="41"/>
        <v>1662</v>
      </c>
      <c r="T99" s="73"/>
      <c r="U99" s="67">
        <f>IF(B99=C99,0,IF(S99&lt;&gt;"-",(S99)/Přehled!$A$1,0))</f>
        <v>3.9571428571428573</v>
      </c>
    </row>
    <row r="100" spans="1:21" x14ac:dyDescent="0.25">
      <c r="A100" s="156">
        <v>98</v>
      </c>
      <c r="B100" s="15">
        <v>4480</v>
      </c>
      <c r="C100" s="17"/>
      <c r="D100" s="15">
        <v>840</v>
      </c>
      <c r="E100" s="16">
        <f t="shared" si="28"/>
        <v>420</v>
      </c>
      <c r="F100" s="16">
        <f t="shared" si="29"/>
        <v>140</v>
      </c>
      <c r="G100" s="16">
        <f t="shared" si="30"/>
        <v>35</v>
      </c>
      <c r="H100" s="17">
        <f t="shared" si="31"/>
        <v>5</v>
      </c>
      <c r="I100" s="15">
        <f t="shared" si="32"/>
        <v>1596</v>
      </c>
      <c r="J100" s="16">
        <f t="shared" si="33"/>
        <v>798</v>
      </c>
      <c r="K100" s="16">
        <f t="shared" si="34"/>
        <v>266</v>
      </c>
      <c r="L100" s="16">
        <f t="shared" si="35"/>
        <v>67</v>
      </c>
      <c r="M100" s="17">
        <f t="shared" si="36"/>
        <v>10</v>
      </c>
      <c r="N100" s="36"/>
      <c r="O100" s="107">
        <f t="shared" si="37"/>
        <v>1288</v>
      </c>
      <c r="P100" s="107">
        <f t="shared" si="38"/>
        <v>0</v>
      </c>
      <c r="Q100" s="107">
        <f t="shared" si="39"/>
        <v>1554</v>
      </c>
      <c r="R100" s="107">
        <f t="shared" si="40"/>
        <v>1686</v>
      </c>
      <c r="S100" s="107">
        <f t="shared" si="41"/>
        <v>1743</v>
      </c>
      <c r="T100" s="73"/>
      <c r="U100" s="67">
        <f>IF(B100=C100,0,IF(S100&lt;&gt;"-",(S100)/Přehled!$A$1,0))</f>
        <v>4.1500000000000004</v>
      </c>
    </row>
    <row r="101" spans="1:21" x14ac:dyDescent="0.25">
      <c r="A101" s="156">
        <v>99</v>
      </c>
      <c r="B101" s="15">
        <v>4592</v>
      </c>
      <c r="C101" s="17"/>
      <c r="D101" s="15">
        <v>850</v>
      </c>
      <c r="E101" s="16">
        <f t="shared" si="28"/>
        <v>425</v>
      </c>
      <c r="F101" s="16">
        <f t="shared" si="29"/>
        <v>140</v>
      </c>
      <c r="G101" s="16">
        <f t="shared" si="30"/>
        <v>35</v>
      </c>
      <c r="H101" s="17">
        <f t="shared" si="31"/>
        <v>5</v>
      </c>
      <c r="I101" s="15">
        <f t="shared" si="32"/>
        <v>1615</v>
      </c>
      <c r="J101" s="16">
        <f t="shared" si="33"/>
        <v>808</v>
      </c>
      <c r="K101" s="16">
        <f t="shared" si="34"/>
        <v>266</v>
      </c>
      <c r="L101" s="16">
        <f t="shared" si="35"/>
        <v>67</v>
      </c>
      <c r="M101" s="17">
        <f t="shared" si="36"/>
        <v>10</v>
      </c>
      <c r="N101" s="36"/>
      <c r="O101" s="107">
        <f t="shared" si="37"/>
        <v>1362</v>
      </c>
      <c r="P101" s="107">
        <f t="shared" si="38"/>
        <v>0</v>
      </c>
      <c r="Q101" s="107">
        <f t="shared" si="39"/>
        <v>1637</v>
      </c>
      <c r="R101" s="107">
        <f t="shared" si="40"/>
        <v>1769</v>
      </c>
      <c r="S101" s="107">
        <f t="shared" si="41"/>
        <v>1826</v>
      </c>
      <c r="T101" s="73"/>
      <c r="U101" s="67">
        <f>IF(B101=C101,0,IF(S101&lt;&gt;"-",(S101)/Přehled!$A$1,0))</f>
        <v>4.3476190476190473</v>
      </c>
    </row>
    <row r="102" spans="1:21" x14ac:dyDescent="0.25">
      <c r="A102" s="156">
        <v>100</v>
      </c>
      <c r="B102" s="15">
        <v>4707</v>
      </c>
      <c r="C102" s="17"/>
      <c r="D102" s="15">
        <v>860</v>
      </c>
      <c r="E102" s="16">
        <f t="shared" si="28"/>
        <v>430</v>
      </c>
      <c r="F102" s="16">
        <f t="shared" si="29"/>
        <v>145</v>
      </c>
      <c r="G102" s="16">
        <f t="shared" si="30"/>
        <v>35</v>
      </c>
      <c r="H102" s="17">
        <f t="shared" si="31"/>
        <v>5</v>
      </c>
      <c r="I102" s="15">
        <f t="shared" si="32"/>
        <v>1634</v>
      </c>
      <c r="J102" s="16">
        <f t="shared" si="33"/>
        <v>817</v>
      </c>
      <c r="K102" s="16">
        <f t="shared" si="34"/>
        <v>276</v>
      </c>
      <c r="L102" s="16">
        <f t="shared" si="35"/>
        <v>67</v>
      </c>
      <c r="M102" s="17">
        <f t="shared" si="36"/>
        <v>10</v>
      </c>
      <c r="N102" s="36"/>
      <c r="O102" s="107">
        <f t="shared" si="37"/>
        <v>1439</v>
      </c>
      <c r="P102" s="107">
        <f t="shared" si="38"/>
        <v>0</v>
      </c>
      <c r="Q102" s="107">
        <f t="shared" si="39"/>
        <v>1704</v>
      </c>
      <c r="R102" s="107">
        <f t="shared" si="40"/>
        <v>1846</v>
      </c>
      <c r="S102" s="107">
        <f t="shared" si="41"/>
        <v>1903</v>
      </c>
      <c r="T102" s="73"/>
      <c r="U102" s="67">
        <f>IF(B102=C102,0,IF(S102&lt;&gt;"-",(S102)/Přehled!$A$1,0))</f>
        <v>4.5309523809523808</v>
      </c>
    </row>
    <row r="103" spans="1:21" x14ac:dyDescent="0.25">
      <c r="A103" s="156">
        <v>101</v>
      </c>
      <c r="B103" s="15">
        <v>4825</v>
      </c>
      <c r="C103" s="17"/>
      <c r="D103" s="15">
        <v>870</v>
      </c>
      <c r="E103" s="16">
        <f t="shared" si="28"/>
        <v>435</v>
      </c>
      <c r="F103" s="16">
        <f t="shared" si="29"/>
        <v>145</v>
      </c>
      <c r="G103" s="16">
        <f t="shared" si="30"/>
        <v>35</v>
      </c>
      <c r="H103" s="17">
        <f t="shared" si="31"/>
        <v>5</v>
      </c>
      <c r="I103" s="15">
        <f t="shared" si="32"/>
        <v>1653</v>
      </c>
      <c r="J103" s="16">
        <f t="shared" si="33"/>
        <v>827</v>
      </c>
      <c r="K103" s="16">
        <f t="shared" si="34"/>
        <v>276</v>
      </c>
      <c r="L103" s="16">
        <f t="shared" si="35"/>
        <v>67</v>
      </c>
      <c r="M103" s="17">
        <f t="shared" si="36"/>
        <v>10</v>
      </c>
      <c r="N103" s="36"/>
      <c r="O103" s="107">
        <f t="shared" si="37"/>
        <v>1519</v>
      </c>
      <c r="P103" s="107">
        <f t="shared" si="38"/>
        <v>0</v>
      </c>
      <c r="Q103" s="107">
        <f t="shared" si="39"/>
        <v>1793</v>
      </c>
      <c r="R103" s="107">
        <f t="shared" si="40"/>
        <v>1935</v>
      </c>
      <c r="S103" s="107">
        <f t="shared" si="41"/>
        <v>1992</v>
      </c>
      <c r="T103" s="73"/>
      <c r="U103" s="67">
        <f>IF(B103=C103,0,IF(S103&lt;&gt;"-",(S103)/Přehled!$A$1,0))</f>
        <v>4.7428571428571429</v>
      </c>
    </row>
    <row r="104" spans="1:21" x14ac:dyDescent="0.25">
      <c r="A104" s="156">
        <v>102</v>
      </c>
      <c r="B104" s="15">
        <v>4945</v>
      </c>
      <c r="C104" s="17"/>
      <c r="D104" s="15">
        <v>880</v>
      </c>
      <c r="E104" s="16">
        <f t="shared" si="28"/>
        <v>440</v>
      </c>
      <c r="F104" s="16">
        <f t="shared" si="29"/>
        <v>145</v>
      </c>
      <c r="G104" s="16">
        <f t="shared" si="30"/>
        <v>35</v>
      </c>
      <c r="H104" s="17">
        <f t="shared" si="31"/>
        <v>5</v>
      </c>
      <c r="I104" s="15">
        <f t="shared" si="32"/>
        <v>1672</v>
      </c>
      <c r="J104" s="16">
        <f t="shared" si="33"/>
        <v>836</v>
      </c>
      <c r="K104" s="16">
        <f t="shared" si="34"/>
        <v>276</v>
      </c>
      <c r="L104" s="16">
        <f t="shared" si="35"/>
        <v>67</v>
      </c>
      <c r="M104" s="17">
        <f t="shared" si="36"/>
        <v>10</v>
      </c>
      <c r="N104" s="36"/>
      <c r="O104" s="107">
        <f t="shared" si="37"/>
        <v>1601</v>
      </c>
      <c r="P104" s="107">
        <f t="shared" si="38"/>
        <v>0</v>
      </c>
      <c r="Q104" s="107">
        <f t="shared" si="39"/>
        <v>1885</v>
      </c>
      <c r="R104" s="107">
        <f t="shared" si="40"/>
        <v>2027</v>
      </c>
      <c r="S104" s="107">
        <f t="shared" si="41"/>
        <v>2084</v>
      </c>
      <c r="T104" s="73"/>
      <c r="U104" s="67">
        <f>IF(B104=C104,0,IF(S104&lt;&gt;"-",(S104)/Přehled!$A$1,0))</f>
        <v>4.961904761904762</v>
      </c>
    </row>
    <row r="105" spans="1:21" x14ac:dyDescent="0.25">
      <c r="A105" s="156">
        <v>103</v>
      </c>
      <c r="B105" s="15">
        <v>5069</v>
      </c>
      <c r="C105" s="17"/>
      <c r="D105" s="15">
        <v>890</v>
      </c>
      <c r="E105" s="16">
        <f t="shared" si="28"/>
        <v>445</v>
      </c>
      <c r="F105" s="16">
        <f t="shared" si="29"/>
        <v>150</v>
      </c>
      <c r="G105" s="16">
        <f t="shared" si="30"/>
        <v>40</v>
      </c>
      <c r="H105" s="17">
        <f t="shared" si="31"/>
        <v>10</v>
      </c>
      <c r="I105" s="15">
        <f t="shared" si="32"/>
        <v>1691</v>
      </c>
      <c r="J105" s="16">
        <f t="shared" si="33"/>
        <v>846</v>
      </c>
      <c r="K105" s="16">
        <f t="shared" si="34"/>
        <v>285</v>
      </c>
      <c r="L105" s="16">
        <f t="shared" si="35"/>
        <v>76</v>
      </c>
      <c r="M105" s="17">
        <f t="shared" si="36"/>
        <v>19</v>
      </c>
      <c r="N105" s="36"/>
      <c r="O105" s="107">
        <f t="shared" si="37"/>
        <v>1687</v>
      </c>
      <c r="P105" s="107">
        <f t="shared" si="38"/>
        <v>0</v>
      </c>
      <c r="Q105" s="107">
        <f t="shared" si="39"/>
        <v>1962</v>
      </c>
      <c r="R105" s="107">
        <f t="shared" si="40"/>
        <v>2095</v>
      </c>
      <c r="S105" s="107">
        <f t="shared" si="41"/>
        <v>2152</v>
      </c>
      <c r="T105" s="73"/>
      <c r="U105" s="67">
        <f>IF(B105=C105,0,IF(S105&lt;&gt;"-",(S105)/Přehled!$A$1,0))</f>
        <v>5.1238095238095234</v>
      </c>
    </row>
    <row r="106" spans="1:21" x14ac:dyDescent="0.25">
      <c r="A106" s="156">
        <v>104</v>
      </c>
      <c r="B106" s="15">
        <v>5196</v>
      </c>
      <c r="C106" s="17"/>
      <c r="D106" s="15">
        <v>905</v>
      </c>
      <c r="E106" s="16">
        <f t="shared" si="28"/>
        <v>455</v>
      </c>
      <c r="F106" s="16">
        <f t="shared" si="29"/>
        <v>150</v>
      </c>
      <c r="G106" s="16">
        <f t="shared" si="30"/>
        <v>40</v>
      </c>
      <c r="H106" s="17">
        <f t="shared" si="31"/>
        <v>10</v>
      </c>
      <c r="I106" s="15">
        <f t="shared" si="32"/>
        <v>1720</v>
      </c>
      <c r="J106" s="16">
        <f t="shared" si="33"/>
        <v>865</v>
      </c>
      <c r="K106" s="16">
        <f t="shared" si="34"/>
        <v>285</v>
      </c>
      <c r="L106" s="16">
        <f t="shared" si="35"/>
        <v>76</v>
      </c>
      <c r="M106" s="17">
        <f t="shared" si="36"/>
        <v>19</v>
      </c>
      <c r="N106" s="36"/>
      <c r="O106" s="107">
        <f t="shared" si="37"/>
        <v>1756</v>
      </c>
      <c r="P106" s="107">
        <f t="shared" si="38"/>
        <v>0</v>
      </c>
      <c r="Q106" s="107">
        <f t="shared" si="39"/>
        <v>2041</v>
      </c>
      <c r="R106" s="107">
        <f t="shared" si="40"/>
        <v>2174</v>
      </c>
      <c r="S106" s="107">
        <f t="shared" si="41"/>
        <v>2231</v>
      </c>
      <c r="T106" s="73"/>
      <c r="U106" s="67">
        <f>IF(B106=C106,0,IF(S106&lt;&gt;"-",(S106)/Přehled!$A$1,0))</f>
        <v>5.3119047619047617</v>
      </c>
    </row>
    <row r="107" spans="1:21" x14ac:dyDescent="0.25">
      <c r="A107" s="156">
        <v>105</v>
      </c>
      <c r="B107" s="15">
        <v>5326</v>
      </c>
      <c r="C107" s="17"/>
      <c r="D107" s="15">
        <v>915</v>
      </c>
      <c r="E107" s="16">
        <f t="shared" si="28"/>
        <v>460</v>
      </c>
      <c r="F107" s="16">
        <f t="shared" si="29"/>
        <v>155</v>
      </c>
      <c r="G107" s="16">
        <f t="shared" si="30"/>
        <v>40</v>
      </c>
      <c r="H107" s="17">
        <f t="shared" si="31"/>
        <v>10</v>
      </c>
      <c r="I107" s="15">
        <f t="shared" si="32"/>
        <v>1739</v>
      </c>
      <c r="J107" s="16">
        <f t="shared" si="33"/>
        <v>874</v>
      </c>
      <c r="K107" s="16">
        <f t="shared" si="34"/>
        <v>295</v>
      </c>
      <c r="L107" s="16">
        <f t="shared" si="35"/>
        <v>76</v>
      </c>
      <c r="M107" s="17">
        <f t="shared" si="36"/>
        <v>19</v>
      </c>
      <c r="N107" s="36"/>
      <c r="O107" s="107">
        <f t="shared" si="37"/>
        <v>1848</v>
      </c>
      <c r="P107" s="107">
        <f t="shared" si="38"/>
        <v>0</v>
      </c>
      <c r="Q107" s="107">
        <f t="shared" si="39"/>
        <v>2123</v>
      </c>
      <c r="R107" s="107">
        <f t="shared" si="40"/>
        <v>2266</v>
      </c>
      <c r="S107" s="107">
        <f t="shared" si="41"/>
        <v>2323</v>
      </c>
      <c r="T107" s="73"/>
      <c r="U107" s="67">
        <f>IF(B107=C107,0,IF(S107&lt;&gt;"-",(S107)/Přehled!$A$1,0))</f>
        <v>5.5309523809523808</v>
      </c>
    </row>
    <row r="108" spans="1:21" x14ac:dyDescent="0.25">
      <c r="A108" s="156">
        <v>106</v>
      </c>
      <c r="B108" s="15">
        <v>5459</v>
      </c>
      <c r="C108" s="17"/>
      <c r="D108" s="15">
        <v>925</v>
      </c>
      <c r="E108" s="16">
        <f t="shared" si="28"/>
        <v>465</v>
      </c>
      <c r="F108" s="16">
        <f t="shared" si="29"/>
        <v>155</v>
      </c>
      <c r="G108" s="16">
        <f t="shared" si="30"/>
        <v>40</v>
      </c>
      <c r="H108" s="17">
        <f t="shared" si="31"/>
        <v>10</v>
      </c>
      <c r="I108" s="15">
        <f t="shared" si="32"/>
        <v>1758</v>
      </c>
      <c r="J108" s="16">
        <f t="shared" si="33"/>
        <v>884</v>
      </c>
      <c r="K108" s="16">
        <f t="shared" si="34"/>
        <v>295</v>
      </c>
      <c r="L108" s="16">
        <f t="shared" si="35"/>
        <v>76</v>
      </c>
      <c r="M108" s="17">
        <f t="shared" si="36"/>
        <v>19</v>
      </c>
      <c r="N108" s="36"/>
      <c r="O108" s="107">
        <f t="shared" si="37"/>
        <v>1943</v>
      </c>
      <c r="P108" s="107">
        <f t="shared" si="38"/>
        <v>0</v>
      </c>
      <c r="Q108" s="107">
        <f t="shared" si="39"/>
        <v>2227</v>
      </c>
      <c r="R108" s="107">
        <f t="shared" si="40"/>
        <v>2370</v>
      </c>
      <c r="S108" s="107">
        <f t="shared" si="41"/>
        <v>2427</v>
      </c>
      <c r="T108" s="73"/>
      <c r="U108" s="67">
        <f>IF(B108=C108,0,IF(S108&lt;&gt;"-",(S108)/Přehled!$A$1,0))</f>
        <v>5.7785714285714285</v>
      </c>
    </row>
    <row r="109" spans="1:21" x14ac:dyDescent="0.25">
      <c r="A109" s="156">
        <v>107</v>
      </c>
      <c r="B109" s="15">
        <v>5595</v>
      </c>
      <c r="C109" s="17"/>
      <c r="D109" s="15">
        <v>935</v>
      </c>
      <c r="E109" s="16">
        <f t="shared" si="28"/>
        <v>470</v>
      </c>
      <c r="F109" s="16">
        <f t="shared" si="29"/>
        <v>155</v>
      </c>
      <c r="G109" s="16">
        <f t="shared" si="30"/>
        <v>40</v>
      </c>
      <c r="H109" s="17">
        <f t="shared" si="31"/>
        <v>10</v>
      </c>
      <c r="I109" s="15">
        <f t="shared" si="32"/>
        <v>1777</v>
      </c>
      <c r="J109" s="16">
        <f t="shared" si="33"/>
        <v>893</v>
      </c>
      <c r="K109" s="16">
        <f t="shared" si="34"/>
        <v>295</v>
      </c>
      <c r="L109" s="16">
        <f t="shared" si="35"/>
        <v>76</v>
      </c>
      <c r="M109" s="17">
        <f t="shared" si="36"/>
        <v>19</v>
      </c>
      <c r="N109" s="36"/>
      <c r="O109" s="107">
        <f t="shared" si="37"/>
        <v>2041</v>
      </c>
      <c r="P109" s="107">
        <f t="shared" si="38"/>
        <v>0</v>
      </c>
      <c r="Q109" s="107">
        <f t="shared" si="39"/>
        <v>2335</v>
      </c>
      <c r="R109" s="107">
        <f t="shared" si="40"/>
        <v>2478</v>
      </c>
      <c r="S109" s="107">
        <f t="shared" si="41"/>
        <v>2535</v>
      </c>
      <c r="T109" s="73"/>
      <c r="U109" s="67">
        <f>IF(B109=C109,0,IF(S109&lt;&gt;"-",(S109)/Přehled!$A$1,0))</f>
        <v>6.0357142857142856</v>
      </c>
    </row>
    <row r="110" spans="1:21" x14ac:dyDescent="0.25">
      <c r="A110" s="156">
        <v>108</v>
      </c>
      <c r="B110" s="15">
        <v>5735</v>
      </c>
      <c r="C110" s="17"/>
      <c r="D110" s="15">
        <v>945</v>
      </c>
      <c r="E110" s="16">
        <f t="shared" si="28"/>
        <v>475</v>
      </c>
      <c r="F110" s="16">
        <f t="shared" si="29"/>
        <v>160</v>
      </c>
      <c r="G110" s="16">
        <f t="shared" si="30"/>
        <v>40</v>
      </c>
      <c r="H110" s="17">
        <f t="shared" si="31"/>
        <v>10</v>
      </c>
      <c r="I110" s="15">
        <f t="shared" si="32"/>
        <v>1796</v>
      </c>
      <c r="J110" s="16">
        <f t="shared" si="33"/>
        <v>903</v>
      </c>
      <c r="K110" s="16">
        <f t="shared" si="34"/>
        <v>304</v>
      </c>
      <c r="L110" s="16">
        <f t="shared" si="35"/>
        <v>76</v>
      </c>
      <c r="M110" s="17">
        <f t="shared" si="36"/>
        <v>19</v>
      </c>
      <c r="N110" s="36"/>
      <c r="O110" s="107">
        <f t="shared" si="37"/>
        <v>2143</v>
      </c>
      <c r="P110" s="107">
        <f t="shared" si="38"/>
        <v>0</v>
      </c>
      <c r="Q110" s="107">
        <f t="shared" si="39"/>
        <v>2428</v>
      </c>
      <c r="R110" s="107">
        <f t="shared" si="40"/>
        <v>2580</v>
      </c>
      <c r="S110" s="107">
        <f t="shared" si="41"/>
        <v>2637</v>
      </c>
      <c r="T110" s="73"/>
      <c r="U110" s="67">
        <f>IF(B110=C110,0,IF(S110&lt;&gt;"-",(S110)/Přehled!$A$1,0))</f>
        <v>6.2785714285714285</v>
      </c>
    </row>
    <row r="111" spans="1:21" x14ac:dyDescent="0.25">
      <c r="A111" s="156">
        <v>109</v>
      </c>
      <c r="B111" s="15">
        <v>5879</v>
      </c>
      <c r="C111" s="17"/>
      <c r="D111" s="15">
        <v>955</v>
      </c>
      <c r="E111" s="16">
        <f t="shared" si="28"/>
        <v>480</v>
      </c>
      <c r="F111" s="16">
        <f t="shared" si="29"/>
        <v>160</v>
      </c>
      <c r="G111" s="16">
        <f t="shared" si="30"/>
        <v>40</v>
      </c>
      <c r="H111" s="17">
        <f t="shared" si="31"/>
        <v>10</v>
      </c>
      <c r="I111" s="15">
        <f t="shared" si="32"/>
        <v>1815</v>
      </c>
      <c r="J111" s="16">
        <f t="shared" si="33"/>
        <v>912</v>
      </c>
      <c r="K111" s="16">
        <f t="shared" si="34"/>
        <v>304</v>
      </c>
      <c r="L111" s="16">
        <f t="shared" si="35"/>
        <v>76</v>
      </c>
      <c r="M111" s="17">
        <f t="shared" si="36"/>
        <v>19</v>
      </c>
      <c r="N111" s="36"/>
      <c r="O111" s="107">
        <f t="shared" si="37"/>
        <v>2249</v>
      </c>
      <c r="P111" s="107">
        <f t="shared" si="38"/>
        <v>0</v>
      </c>
      <c r="Q111" s="107">
        <f t="shared" si="39"/>
        <v>2544</v>
      </c>
      <c r="R111" s="107">
        <f t="shared" si="40"/>
        <v>2696</v>
      </c>
      <c r="S111" s="107">
        <f t="shared" si="41"/>
        <v>2753</v>
      </c>
      <c r="T111" s="73"/>
      <c r="U111" s="67">
        <f>IF(B111=C111,0,IF(S111&lt;&gt;"-",(S111)/Přehled!$A$1,0))</f>
        <v>6.5547619047619046</v>
      </c>
    </row>
    <row r="112" spans="1:21" x14ac:dyDescent="0.25">
      <c r="A112" s="156">
        <v>110</v>
      </c>
      <c r="B112" s="15">
        <v>6025</v>
      </c>
      <c r="C112" s="17"/>
      <c r="D112" s="15">
        <v>965</v>
      </c>
      <c r="E112" s="16">
        <f t="shared" si="28"/>
        <v>485</v>
      </c>
      <c r="F112" s="16">
        <f t="shared" si="29"/>
        <v>160</v>
      </c>
      <c r="G112" s="16">
        <f t="shared" si="30"/>
        <v>40</v>
      </c>
      <c r="H112" s="17">
        <f t="shared" si="31"/>
        <v>10</v>
      </c>
      <c r="I112" s="15">
        <f t="shared" si="32"/>
        <v>1834</v>
      </c>
      <c r="J112" s="16">
        <f t="shared" si="33"/>
        <v>922</v>
      </c>
      <c r="K112" s="16">
        <f t="shared" si="34"/>
        <v>304</v>
      </c>
      <c r="L112" s="16">
        <f t="shared" si="35"/>
        <v>76</v>
      </c>
      <c r="M112" s="17">
        <f t="shared" si="36"/>
        <v>19</v>
      </c>
      <c r="N112" s="36"/>
      <c r="O112" s="107">
        <f t="shared" si="37"/>
        <v>2357</v>
      </c>
      <c r="P112" s="107">
        <f t="shared" si="38"/>
        <v>0</v>
      </c>
      <c r="Q112" s="107">
        <f t="shared" si="39"/>
        <v>2661</v>
      </c>
      <c r="R112" s="107">
        <f t="shared" si="40"/>
        <v>2813</v>
      </c>
      <c r="S112" s="107">
        <f t="shared" si="41"/>
        <v>2870</v>
      </c>
      <c r="T112" s="73"/>
      <c r="U112" s="67">
        <f>IF(B112=C112,0,IF(S112&lt;&gt;"-",(S112)/Přehled!$A$1,0))</f>
        <v>6.833333333333333</v>
      </c>
    </row>
    <row r="113" spans="1:21" x14ac:dyDescent="0.25">
      <c r="A113" s="156">
        <v>111</v>
      </c>
      <c r="B113" s="15">
        <v>6176</v>
      </c>
      <c r="C113" s="17"/>
      <c r="D113" s="15">
        <v>975</v>
      </c>
      <c r="E113" s="16">
        <f t="shared" si="28"/>
        <v>490</v>
      </c>
      <c r="F113" s="16">
        <f t="shared" si="29"/>
        <v>165</v>
      </c>
      <c r="G113" s="16">
        <f t="shared" si="30"/>
        <v>40</v>
      </c>
      <c r="H113" s="17">
        <f t="shared" si="31"/>
        <v>10</v>
      </c>
      <c r="I113" s="15">
        <f t="shared" si="32"/>
        <v>1853</v>
      </c>
      <c r="J113" s="16">
        <f t="shared" si="33"/>
        <v>931</v>
      </c>
      <c r="K113" s="16">
        <f t="shared" si="34"/>
        <v>314</v>
      </c>
      <c r="L113" s="16">
        <f t="shared" si="35"/>
        <v>76</v>
      </c>
      <c r="M113" s="17">
        <f t="shared" si="36"/>
        <v>19</v>
      </c>
      <c r="N113" s="36"/>
      <c r="O113" s="107">
        <f t="shared" si="37"/>
        <v>2470</v>
      </c>
      <c r="P113" s="107">
        <f t="shared" si="38"/>
        <v>0</v>
      </c>
      <c r="Q113" s="107">
        <f t="shared" si="39"/>
        <v>2764</v>
      </c>
      <c r="R113" s="107">
        <f t="shared" si="40"/>
        <v>2926</v>
      </c>
      <c r="S113" s="107">
        <f t="shared" si="41"/>
        <v>2983</v>
      </c>
      <c r="T113" s="73"/>
      <c r="U113" s="67">
        <f>IF(B113=C113,0,IF(S113&lt;&gt;"-",(S113)/Přehled!$A$1,0))</f>
        <v>7.102380952380952</v>
      </c>
    </row>
    <row r="114" spans="1:21" x14ac:dyDescent="0.25">
      <c r="A114" s="156">
        <v>112</v>
      </c>
      <c r="B114" s="15">
        <v>6331</v>
      </c>
      <c r="C114" s="17"/>
      <c r="D114" s="15">
        <v>985</v>
      </c>
      <c r="E114" s="16">
        <f t="shared" si="28"/>
        <v>495</v>
      </c>
      <c r="F114" s="16">
        <f t="shared" si="29"/>
        <v>165</v>
      </c>
      <c r="G114" s="16">
        <f t="shared" si="30"/>
        <v>40</v>
      </c>
      <c r="H114" s="17">
        <f t="shared" si="31"/>
        <v>10</v>
      </c>
      <c r="I114" s="15">
        <f t="shared" si="32"/>
        <v>1872</v>
      </c>
      <c r="J114" s="16">
        <f t="shared" si="33"/>
        <v>941</v>
      </c>
      <c r="K114" s="16">
        <f t="shared" si="34"/>
        <v>314</v>
      </c>
      <c r="L114" s="16">
        <f t="shared" si="35"/>
        <v>76</v>
      </c>
      <c r="M114" s="17">
        <f t="shared" si="36"/>
        <v>19</v>
      </c>
      <c r="N114" s="36"/>
      <c r="O114" s="107">
        <f t="shared" si="37"/>
        <v>2587</v>
      </c>
      <c r="P114" s="107">
        <f t="shared" si="38"/>
        <v>0</v>
      </c>
      <c r="Q114" s="107">
        <f t="shared" si="39"/>
        <v>2890</v>
      </c>
      <c r="R114" s="107">
        <f t="shared" si="40"/>
        <v>3052</v>
      </c>
      <c r="S114" s="107">
        <f t="shared" si="41"/>
        <v>3109</v>
      </c>
      <c r="T114" s="73"/>
      <c r="U114" s="67">
        <f>IF(B114=C114,0,IF(S114&lt;&gt;"-",(S114)/Přehled!$A$1,0))</f>
        <v>7.4023809523809527</v>
      </c>
    </row>
    <row r="115" spans="1:21" x14ac:dyDescent="0.25">
      <c r="A115" s="156">
        <v>113</v>
      </c>
      <c r="B115" s="15">
        <v>6489</v>
      </c>
      <c r="C115" s="17"/>
      <c r="D115" s="15">
        <v>995</v>
      </c>
      <c r="E115" s="16">
        <f t="shared" si="28"/>
        <v>500</v>
      </c>
      <c r="F115" s="16">
        <f t="shared" si="29"/>
        <v>165</v>
      </c>
      <c r="G115" s="16">
        <f t="shared" si="30"/>
        <v>40</v>
      </c>
      <c r="H115" s="17">
        <f t="shared" si="31"/>
        <v>10</v>
      </c>
      <c r="I115" s="15">
        <f t="shared" si="32"/>
        <v>1891</v>
      </c>
      <c r="J115" s="16">
        <f t="shared" si="33"/>
        <v>950</v>
      </c>
      <c r="K115" s="16">
        <f t="shared" si="34"/>
        <v>314</v>
      </c>
      <c r="L115" s="16">
        <f t="shared" si="35"/>
        <v>76</v>
      </c>
      <c r="M115" s="17">
        <f t="shared" si="36"/>
        <v>19</v>
      </c>
      <c r="N115" s="36"/>
      <c r="O115" s="107">
        <f t="shared" si="37"/>
        <v>2707</v>
      </c>
      <c r="P115" s="107">
        <f t="shared" si="38"/>
        <v>0</v>
      </c>
      <c r="Q115" s="107">
        <f t="shared" si="39"/>
        <v>3020</v>
      </c>
      <c r="R115" s="107">
        <f t="shared" si="40"/>
        <v>3182</v>
      </c>
      <c r="S115" s="107">
        <f t="shared" si="41"/>
        <v>3239</v>
      </c>
      <c r="T115" s="73"/>
      <c r="U115" s="67">
        <f>IF(B115=C115,0,IF(S115&lt;&gt;"-",(S115)/Přehled!$A$1,0))</f>
        <v>7.711904761904762</v>
      </c>
    </row>
    <row r="116" spans="1:21" x14ac:dyDescent="0.25">
      <c r="A116" s="156">
        <v>114</v>
      </c>
      <c r="B116" s="15">
        <v>6651</v>
      </c>
      <c r="C116" s="17"/>
      <c r="D116" s="15">
        <v>1010</v>
      </c>
      <c r="E116" s="16">
        <f t="shared" si="28"/>
        <v>505</v>
      </c>
      <c r="F116" s="16">
        <f t="shared" si="29"/>
        <v>170</v>
      </c>
      <c r="G116" s="16">
        <f t="shared" si="30"/>
        <v>45</v>
      </c>
      <c r="H116" s="17">
        <f t="shared" si="31"/>
        <v>10</v>
      </c>
      <c r="I116" s="15">
        <f t="shared" si="32"/>
        <v>1919</v>
      </c>
      <c r="J116" s="16">
        <f t="shared" si="33"/>
        <v>960</v>
      </c>
      <c r="K116" s="16">
        <f t="shared" si="34"/>
        <v>323</v>
      </c>
      <c r="L116" s="16">
        <f t="shared" si="35"/>
        <v>86</v>
      </c>
      <c r="M116" s="17">
        <f t="shared" si="36"/>
        <v>19</v>
      </c>
      <c r="N116" s="36"/>
      <c r="O116" s="107">
        <f t="shared" si="37"/>
        <v>2813</v>
      </c>
      <c r="P116" s="107">
        <f t="shared" si="38"/>
        <v>0</v>
      </c>
      <c r="Q116" s="107">
        <f t="shared" si="39"/>
        <v>3126</v>
      </c>
      <c r="R116" s="107">
        <f t="shared" si="40"/>
        <v>3277</v>
      </c>
      <c r="S116" s="107">
        <f t="shared" si="41"/>
        <v>3344</v>
      </c>
      <c r="T116" s="73"/>
      <c r="U116" s="67">
        <f>IF(B116=C116,0,IF(S116&lt;&gt;"-",(S116)/Přehled!$A$1,0))</f>
        <v>7.961904761904762</v>
      </c>
    </row>
    <row r="117" spans="1:21" x14ac:dyDescent="0.25">
      <c r="A117" s="156">
        <v>115</v>
      </c>
      <c r="B117" s="15">
        <v>6817</v>
      </c>
      <c r="C117" s="17"/>
      <c r="D117" s="15">
        <v>1020</v>
      </c>
      <c r="E117" s="16">
        <f t="shared" si="28"/>
        <v>510</v>
      </c>
      <c r="F117" s="16">
        <f t="shared" si="29"/>
        <v>170</v>
      </c>
      <c r="G117" s="16">
        <f t="shared" si="30"/>
        <v>45</v>
      </c>
      <c r="H117" s="17">
        <f t="shared" si="31"/>
        <v>10</v>
      </c>
      <c r="I117" s="15">
        <f t="shared" si="32"/>
        <v>1938</v>
      </c>
      <c r="J117" s="16">
        <f t="shared" si="33"/>
        <v>969</v>
      </c>
      <c r="K117" s="16">
        <f t="shared" si="34"/>
        <v>323</v>
      </c>
      <c r="L117" s="16">
        <f t="shared" si="35"/>
        <v>86</v>
      </c>
      <c r="M117" s="17">
        <f t="shared" si="36"/>
        <v>19</v>
      </c>
      <c r="N117" s="36"/>
      <c r="O117" s="107">
        <f t="shared" si="37"/>
        <v>2941</v>
      </c>
      <c r="P117" s="107">
        <f t="shared" si="38"/>
        <v>0</v>
      </c>
      <c r="Q117" s="107">
        <f t="shared" si="39"/>
        <v>3264</v>
      </c>
      <c r="R117" s="107">
        <f t="shared" si="40"/>
        <v>3415</v>
      </c>
      <c r="S117" s="107">
        <f t="shared" si="41"/>
        <v>3482</v>
      </c>
      <c r="T117" s="73"/>
      <c r="U117" s="67">
        <f>IF(B117=C117,0,IF(S117&lt;&gt;"-",(S117)/Přehled!$A$1,0))</f>
        <v>8.2904761904761912</v>
      </c>
    </row>
    <row r="118" spans="1:21" x14ac:dyDescent="0.25">
      <c r="A118" s="156">
        <v>116</v>
      </c>
      <c r="B118" s="15">
        <v>6988</v>
      </c>
      <c r="C118" s="17"/>
      <c r="D118" s="15">
        <v>1030</v>
      </c>
      <c r="E118" s="16">
        <f t="shared" si="28"/>
        <v>515</v>
      </c>
      <c r="F118" s="16">
        <f t="shared" si="29"/>
        <v>170</v>
      </c>
      <c r="G118" s="16">
        <f t="shared" si="30"/>
        <v>45</v>
      </c>
      <c r="H118" s="17">
        <f t="shared" si="31"/>
        <v>10</v>
      </c>
      <c r="I118" s="15">
        <f t="shared" si="32"/>
        <v>1957</v>
      </c>
      <c r="J118" s="16">
        <f t="shared" si="33"/>
        <v>979</v>
      </c>
      <c r="K118" s="16">
        <f t="shared" si="34"/>
        <v>323</v>
      </c>
      <c r="L118" s="16">
        <f t="shared" si="35"/>
        <v>86</v>
      </c>
      <c r="M118" s="17">
        <f t="shared" si="36"/>
        <v>19</v>
      </c>
      <c r="N118" s="36"/>
      <c r="O118" s="107">
        <f t="shared" si="37"/>
        <v>3074</v>
      </c>
      <c r="P118" s="107">
        <f t="shared" si="38"/>
        <v>0</v>
      </c>
      <c r="Q118" s="107">
        <f t="shared" si="39"/>
        <v>3406</v>
      </c>
      <c r="R118" s="107">
        <f t="shared" si="40"/>
        <v>3557</v>
      </c>
      <c r="S118" s="107">
        <f t="shared" si="41"/>
        <v>3624</v>
      </c>
      <c r="T118" s="73"/>
      <c r="U118" s="67">
        <f>IF(B118=C118,0,IF(S118&lt;&gt;"-",(S118)/Přehled!$A$1,0))</f>
        <v>8.6285714285714281</v>
      </c>
    </row>
    <row r="119" spans="1:21" x14ac:dyDescent="0.25">
      <c r="A119" s="156">
        <v>117</v>
      </c>
      <c r="B119" s="15">
        <v>7162</v>
      </c>
      <c r="C119" s="17"/>
      <c r="D119" s="15">
        <v>1040</v>
      </c>
      <c r="E119" s="16">
        <f t="shared" si="28"/>
        <v>520</v>
      </c>
      <c r="F119" s="16">
        <f t="shared" si="29"/>
        <v>175</v>
      </c>
      <c r="G119" s="16">
        <f t="shared" si="30"/>
        <v>45</v>
      </c>
      <c r="H119" s="17">
        <f t="shared" si="31"/>
        <v>10</v>
      </c>
      <c r="I119" s="15">
        <f t="shared" si="32"/>
        <v>1976</v>
      </c>
      <c r="J119" s="16">
        <f t="shared" si="33"/>
        <v>988</v>
      </c>
      <c r="K119" s="16">
        <f t="shared" si="34"/>
        <v>333</v>
      </c>
      <c r="L119" s="16">
        <f t="shared" si="35"/>
        <v>86</v>
      </c>
      <c r="M119" s="17">
        <f t="shared" si="36"/>
        <v>19</v>
      </c>
      <c r="N119" s="36"/>
      <c r="O119" s="107">
        <f t="shared" si="37"/>
        <v>3210</v>
      </c>
      <c r="P119" s="107">
        <f t="shared" si="38"/>
        <v>0</v>
      </c>
      <c r="Q119" s="107">
        <f t="shared" si="39"/>
        <v>3532</v>
      </c>
      <c r="R119" s="107">
        <f t="shared" si="40"/>
        <v>3693</v>
      </c>
      <c r="S119" s="107">
        <f t="shared" si="41"/>
        <v>3760</v>
      </c>
      <c r="T119" s="73"/>
      <c r="U119" s="67">
        <f>IF(B119=C119,0,IF(S119&lt;&gt;"-",(S119)/Přehled!$A$1,0))</f>
        <v>8.9523809523809526</v>
      </c>
    </row>
    <row r="120" spans="1:21" x14ac:dyDescent="0.25">
      <c r="A120" s="156">
        <v>118</v>
      </c>
      <c r="B120" s="15">
        <v>7341</v>
      </c>
      <c r="C120" s="17"/>
      <c r="D120" s="15">
        <v>1050</v>
      </c>
      <c r="E120" s="16">
        <f t="shared" si="28"/>
        <v>525</v>
      </c>
      <c r="F120" s="16">
        <f t="shared" si="29"/>
        <v>175</v>
      </c>
      <c r="G120" s="16">
        <f t="shared" si="30"/>
        <v>45</v>
      </c>
      <c r="H120" s="17">
        <f t="shared" si="31"/>
        <v>10</v>
      </c>
      <c r="I120" s="15">
        <f t="shared" si="32"/>
        <v>1995</v>
      </c>
      <c r="J120" s="16">
        <f t="shared" si="33"/>
        <v>998</v>
      </c>
      <c r="K120" s="16">
        <f t="shared" si="34"/>
        <v>333</v>
      </c>
      <c r="L120" s="16">
        <f t="shared" si="35"/>
        <v>86</v>
      </c>
      <c r="M120" s="17">
        <f t="shared" si="36"/>
        <v>19</v>
      </c>
      <c r="N120" s="36"/>
      <c r="O120" s="107">
        <f t="shared" si="37"/>
        <v>3351</v>
      </c>
      <c r="P120" s="107">
        <f t="shared" si="38"/>
        <v>0</v>
      </c>
      <c r="Q120" s="107">
        <f t="shared" si="39"/>
        <v>3682</v>
      </c>
      <c r="R120" s="107">
        <f t="shared" si="40"/>
        <v>3843</v>
      </c>
      <c r="S120" s="107">
        <f t="shared" si="41"/>
        <v>3910</v>
      </c>
      <c r="T120" s="73"/>
      <c r="U120" s="67">
        <f>IF(B120=C120,0,IF(S120&lt;&gt;"-",(S120)/Přehled!$A$1,0))</f>
        <v>9.3095238095238102</v>
      </c>
    </row>
    <row r="121" spans="1:21" x14ac:dyDescent="0.25">
      <c r="A121" s="156">
        <v>119</v>
      </c>
      <c r="B121" s="15">
        <v>7525</v>
      </c>
      <c r="C121" s="17"/>
      <c r="D121" s="15">
        <v>1060</v>
      </c>
      <c r="E121" s="16">
        <f t="shared" si="28"/>
        <v>530</v>
      </c>
      <c r="F121" s="16">
        <f t="shared" si="29"/>
        <v>175</v>
      </c>
      <c r="G121" s="16">
        <f t="shared" si="30"/>
        <v>45</v>
      </c>
      <c r="H121" s="17">
        <f t="shared" si="31"/>
        <v>10</v>
      </c>
      <c r="I121" s="15">
        <f t="shared" si="32"/>
        <v>2014</v>
      </c>
      <c r="J121" s="16">
        <f t="shared" si="33"/>
        <v>1007</v>
      </c>
      <c r="K121" s="16">
        <f t="shared" si="34"/>
        <v>333</v>
      </c>
      <c r="L121" s="16">
        <f t="shared" si="35"/>
        <v>86</v>
      </c>
      <c r="M121" s="17">
        <f t="shared" si="36"/>
        <v>19</v>
      </c>
      <c r="N121" s="36"/>
      <c r="O121" s="107">
        <f t="shared" si="37"/>
        <v>3497</v>
      </c>
      <c r="P121" s="107">
        <f t="shared" si="38"/>
        <v>0</v>
      </c>
      <c r="Q121" s="107">
        <f t="shared" si="39"/>
        <v>3838</v>
      </c>
      <c r="R121" s="107">
        <f t="shared" si="40"/>
        <v>3999</v>
      </c>
      <c r="S121" s="107">
        <f t="shared" si="41"/>
        <v>4066</v>
      </c>
      <c r="T121" s="73"/>
      <c r="U121" s="67">
        <f>IF(B121=C121,0,IF(S121&lt;&gt;"-",(S121)/Přehled!$A$1,0))</f>
        <v>9.6809523809523803</v>
      </c>
    </row>
    <row r="122" spans="1:21" x14ac:dyDescent="0.25">
      <c r="A122" s="156">
        <v>120</v>
      </c>
      <c r="B122" s="15">
        <v>7713</v>
      </c>
      <c r="C122" s="17"/>
      <c r="D122" s="15">
        <v>1070</v>
      </c>
      <c r="E122" s="16">
        <f t="shared" si="28"/>
        <v>535</v>
      </c>
      <c r="F122" s="16">
        <f t="shared" si="29"/>
        <v>180</v>
      </c>
      <c r="G122" s="16">
        <f t="shared" si="30"/>
        <v>45</v>
      </c>
      <c r="H122" s="17">
        <f t="shared" si="31"/>
        <v>10</v>
      </c>
      <c r="I122" s="15">
        <f t="shared" si="32"/>
        <v>2033</v>
      </c>
      <c r="J122" s="16">
        <f t="shared" si="33"/>
        <v>1017</v>
      </c>
      <c r="K122" s="16">
        <f t="shared" si="34"/>
        <v>342</v>
      </c>
      <c r="L122" s="16">
        <f t="shared" si="35"/>
        <v>86</v>
      </c>
      <c r="M122" s="17">
        <f t="shared" si="36"/>
        <v>19</v>
      </c>
      <c r="N122" s="36"/>
      <c r="O122" s="107">
        <f t="shared" si="37"/>
        <v>3647</v>
      </c>
      <c r="P122" s="107">
        <f t="shared" si="38"/>
        <v>0</v>
      </c>
      <c r="Q122" s="107">
        <f t="shared" si="39"/>
        <v>3979</v>
      </c>
      <c r="R122" s="107">
        <f t="shared" si="40"/>
        <v>4149</v>
      </c>
      <c r="S122" s="107">
        <f t="shared" si="41"/>
        <v>4216</v>
      </c>
      <c r="T122" s="73"/>
      <c r="U122" s="67">
        <f>IF(B122=C122,0,IF(S122&lt;&gt;"-",(S122)/Přehled!$A$1,0))</f>
        <v>10.038095238095238</v>
      </c>
    </row>
    <row r="123" spans="1:21" x14ac:dyDescent="0.25">
      <c r="A123" s="156">
        <v>121</v>
      </c>
      <c r="B123" s="15">
        <v>7906</v>
      </c>
      <c r="C123" s="17"/>
      <c r="D123" s="15">
        <v>1085</v>
      </c>
      <c r="E123" s="16">
        <f t="shared" si="28"/>
        <v>545</v>
      </c>
      <c r="F123" s="16">
        <f t="shared" si="29"/>
        <v>180</v>
      </c>
      <c r="G123" s="16">
        <f t="shared" si="30"/>
        <v>45</v>
      </c>
      <c r="H123" s="17">
        <f t="shared" si="31"/>
        <v>10</v>
      </c>
      <c r="I123" s="15">
        <f t="shared" si="32"/>
        <v>2062</v>
      </c>
      <c r="J123" s="16">
        <f t="shared" si="33"/>
        <v>1036</v>
      </c>
      <c r="K123" s="16">
        <f t="shared" si="34"/>
        <v>342</v>
      </c>
      <c r="L123" s="16">
        <f t="shared" si="35"/>
        <v>86</v>
      </c>
      <c r="M123" s="17">
        <f t="shared" si="36"/>
        <v>19</v>
      </c>
      <c r="N123" s="36"/>
      <c r="O123" s="107">
        <f t="shared" si="37"/>
        <v>3782</v>
      </c>
      <c r="P123" s="107">
        <f t="shared" si="38"/>
        <v>0</v>
      </c>
      <c r="Q123" s="107">
        <f t="shared" si="39"/>
        <v>4124</v>
      </c>
      <c r="R123" s="107">
        <f t="shared" si="40"/>
        <v>4294</v>
      </c>
      <c r="S123" s="107">
        <f t="shared" si="41"/>
        <v>4361</v>
      </c>
      <c r="T123" s="73"/>
      <c r="U123" s="67">
        <f>IF(B123=C123,0,IF(S123&lt;&gt;"-",(S123)/Přehled!$A$1,0))</f>
        <v>10.383333333333333</v>
      </c>
    </row>
    <row r="124" spans="1:21" x14ac:dyDescent="0.25">
      <c r="A124" s="156">
        <v>122</v>
      </c>
      <c r="B124" s="15">
        <v>8103</v>
      </c>
      <c r="C124" s="17"/>
      <c r="D124" s="15">
        <v>1095</v>
      </c>
      <c r="E124" s="16">
        <f t="shared" si="28"/>
        <v>550</v>
      </c>
      <c r="F124" s="16">
        <f t="shared" si="29"/>
        <v>185</v>
      </c>
      <c r="G124" s="16">
        <f t="shared" si="30"/>
        <v>45</v>
      </c>
      <c r="H124" s="17">
        <f t="shared" si="31"/>
        <v>10</v>
      </c>
      <c r="I124" s="15">
        <f t="shared" si="32"/>
        <v>2081</v>
      </c>
      <c r="J124" s="16">
        <f t="shared" si="33"/>
        <v>1045</v>
      </c>
      <c r="K124" s="16">
        <f t="shared" si="34"/>
        <v>352</v>
      </c>
      <c r="L124" s="16">
        <f t="shared" si="35"/>
        <v>86</v>
      </c>
      <c r="M124" s="17">
        <f t="shared" si="36"/>
        <v>19</v>
      </c>
      <c r="N124" s="36"/>
      <c r="O124" s="107">
        <f t="shared" si="37"/>
        <v>3941</v>
      </c>
      <c r="P124" s="107">
        <f t="shared" si="38"/>
        <v>0</v>
      </c>
      <c r="Q124" s="107">
        <f t="shared" si="39"/>
        <v>4273</v>
      </c>
      <c r="R124" s="107">
        <f t="shared" si="40"/>
        <v>4453</v>
      </c>
      <c r="S124" s="107">
        <f t="shared" si="41"/>
        <v>4520</v>
      </c>
      <c r="T124" s="73"/>
      <c r="U124" s="67">
        <f>IF(B124=C124,0,IF(S124&lt;&gt;"-",(S124)/Přehled!$A$1,0))</f>
        <v>10.761904761904763</v>
      </c>
    </row>
    <row r="125" spans="1:21" x14ac:dyDescent="0.25">
      <c r="A125" s="156">
        <v>123</v>
      </c>
      <c r="B125" s="15">
        <v>8306</v>
      </c>
      <c r="C125" s="17"/>
      <c r="D125" s="15">
        <v>1105</v>
      </c>
      <c r="E125" s="16">
        <f t="shared" si="28"/>
        <v>555</v>
      </c>
      <c r="F125" s="16">
        <f t="shared" si="29"/>
        <v>185</v>
      </c>
      <c r="G125" s="16">
        <f t="shared" si="30"/>
        <v>45</v>
      </c>
      <c r="H125" s="17">
        <f t="shared" si="31"/>
        <v>10</v>
      </c>
      <c r="I125" s="15">
        <f t="shared" si="32"/>
        <v>2100</v>
      </c>
      <c r="J125" s="16">
        <f t="shared" si="33"/>
        <v>1055</v>
      </c>
      <c r="K125" s="16">
        <f t="shared" si="34"/>
        <v>352</v>
      </c>
      <c r="L125" s="16">
        <f t="shared" si="35"/>
        <v>86</v>
      </c>
      <c r="M125" s="17">
        <f t="shared" si="36"/>
        <v>19</v>
      </c>
      <c r="N125" s="36"/>
      <c r="O125" s="107">
        <f t="shared" si="37"/>
        <v>4106</v>
      </c>
      <c r="P125" s="107">
        <f t="shared" si="38"/>
        <v>0</v>
      </c>
      <c r="Q125" s="107">
        <f t="shared" si="39"/>
        <v>4447</v>
      </c>
      <c r="R125" s="107">
        <f t="shared" si="40"/>
        <v>4627</v>
      </c>
      <c r="S125" s="107">
        <f t="shared" si="41"/>
        <v>4694</v>
      </c>
      <c r="T125" s="73"/>
      <c r="U125" s="67">
        <f>IF(B125=C125,0,IF(S125&lt;&gt;"-",(S125)/Přehled!$A$1,0))</f>
        <v>11.176190476190476</v>
      </c>
    </row>
    <row r="126" spans="1:21" x14ac:dyDescent="0.25">
      <c r="A126" s="156">
        <v>124</v>
      </c>
      <c r="B126" s="15">
        <v>8514</v>
      </c>
      <c r="C126" s="17"/>
      <c r="D126" s="15">
        <v>1115</v>
      </c>
      <c r="E126" s="16">
        <f t="shared" si="28"/>
        <v>560</v>
      </c>
      <c r="F126" s="16">
        <f t="shared" si="29"/>
        <v>185</v>
      </c>
      <c r="G126" s="16">
        <f t="shared" si="30"/>
        <v>45</v>
      </c>
      <c r="H126" s="17">
        <f t="shared" si="31"/>
        <v>10</v>
      </c>
      <c r="I126" s="15">
        <f t="shared" si="32"/>
        <v>2119</v>
      </c>
      <c r="J126" s="16">
        <f t="shared" si="33"/>
        <v>1064</v>
      </c>
      <c r="K126" s="16">
        <f t="shared" si="34"/>
        <v>352</v>
      </c>
      <c r="L126" s="16">
        <f t="shared" si="35"/>
        <v>86</v>
      </c>
      <c r="M126" s="17">
        <f t="shared" si="36"/>
        <v>19</v>
      </c>
      <c r="N126" s="36"/>
      <c r="O126" s="107">
        <f t="shared" si="37"/>
        <v>4276</v>
      </c>
      <c r="P126" s="107">
        <f t="shared" si="38"/>
        <v>0</v>
      </c>
      <c r="Q126" s="107">
        <f t="shared" si="39"/>
        <v>4627</v>
      </c>
      <c r="R126" s="107">
        <f t="shared" si="40"/>
        <v>4807</v>
      </c>
      <c r="S126" s="107">
        <f t="shared" si="41"/>
        <v>4874</v>
      </c>
      <c r="T126" s="73"/>
      <c r="U126" s="67">
        <f>IF(B126=C126,0,IF(S126&lt;&gt;"-",(S126)/Přehled!$A$1,0))</f>
        <v>11.604761904761904</v>
      </c>
    </row>
    <row r="127" spans="1:21" x14ac:dyDescent="0.25">
      <c r="A127" s="156">
        <v>125</v>
      </c>
      <c r="B127" s="15">
        <v>8726</v>
      </c>
      <c r="C127" s="17"/>
      <c r="D127" s="15">
        <v>1125</v>
      </c>
      <c r="E127" s="16">
        <f t="shared" si="28"/>
        <v>565</v>
      </c>
      <c r="F127" s="16">
        <f t="shared" si="29"/>
        <v>190</v>
      </c>
      <c r="G127" s="16">
        <f t="shared" si="30"/>
        <v>50</v>
      </c>
      <c r="H127" s="17">
        <f t="shared" si="31"/>
        <v>10</v>
      </c>
      <c r="I127" s="15">
        <f t="shared" si="32"/>
        <v>2138</v>
      </c>
      <c r="J127" s="16">
        <f t="shared" si="33"/>
        <v>1074</v>
      </c>
      <c r="K127" s="16">
        <f t="shared" si="34"/>
        <v>361</v>
      </c>
      <c r="L127" s="16">
        <f t="shared" si="35"/>
        <v>95</v>
      </c>
      <c r="M127" s="17">
        <f t="shared" si="36"/>
        <v>19</v>
      </c>
      <c r="N127" s="36"/>
      <c r="O127" s="107">
        <f t="shared" si="37"/>
        <v>4450</v>
      </c>
      <c r="P127" s="107">
        <f t="shared" si="38"/>
        <v>0</v>
      </c>
      <c r="Q127" s="107">
        <f t="shared" si="39"/>
        <v>4792</v>
      </c>
      <c r="R127" s="107">
        <f t="shared" si="40"/>
        <v>4963</v>
      </c>
      <c r="S127" s="107">
        <f t="shared" si="41"/>
        <v>5039</v>
      </c>
      <c r="T127" s="73"/>
      <c r="U127" s="67">
        <f>IF(B127=C127,0,IF(S127&lt;&gt;"-",(S127)/Přehled!$A$1,0))</f>
        <v>11.997619047619047</v>
      </c>
    </row>
    <row r="128" spans="1:21" x14ac:dyDescent="0.25">
      <c r="A128" s="156">
        <v>126</v>
      </c>
      <c r="B128" s="15">
        <v>8945</v>
      </c>
      <c r="C128" s="17"/>
      <c r="D128" s="15">
        <v>1135</v>
      </c>
      <c r="E128" s="16">
        <f t="shared" si="28"/>
        <v>570</v>
      </c>
      <c r="F128" s="16">
        <f t="shared" si="29"/>
        <v>190</v>
      </c>
      <c r="G128" s="16">
        <f t="shared" si="30"/>
        <v>50</v>
      </c>
      <c r="H128" s="17">
        <f t="shared" si="31"/>
        <v>10</v>
      </c>
      <c r="I128" s="15">
        <f t="shared" si="32"/>
        <v>2157</v>
      </c>
      <c r="J128" s="16">
        <f t="shared" si="33"/>
        <v>1083</v>
      </c>
      <c r="K128" s="16">
        <f t="shared" si="34"/>
        <v>361</v>
      </c>
      <c r="L128" s="16">
        <f t="shared" si="35"/>
        <v>95</v>
      </c>
      <c r="M128" s="17">
        <f t="shared" si="36"/>
        <v>19</v>
      </c>
      <c r="N128" s="36"/>
      <c r="O128" s="107">
        <f t="shared" si="37"/>
        <v>4631</v>
      </c>
      <c r="P128" s="107">
        <f t="shared" si="38"/>
        <v>0</v>
      </c>
      <c r="Q128" s="107">
        <f t="shared" si="39"/>
        <v>4983</v>
      </c>
      <c r="R128" s="107">
        <f t="shared" si="40"/>
        <v>5154</v>
      </c>
      <c r="S128" s="107">
        <f t="shared" si="41"/>
        <v>5230</v>
      </c>
      <c r="T128" s="73"/>
      <c r="U128" s="67">
        <f>IF(B128=C128,0,IF(S128&lt;&gt;"-",(S128)/Přehled!$A$1,0))</f>
        <v>12.452380952380953</v>
      </c>
    </row>
    <row r="129" spans="1:21" x14ac:dyDescent="0.25">
      <c r="A129" s="156">
        <v>127</v>
      </c>
      <c r="B129" s="15">
        <v>9168</v>
      </c>
      <c r="C129" s="17"/>
      <c r="D129" s="15">
        <v>1150</v>
      </c>
      <c r="E129" s="16">
        <f t="shared" si="28"/>
        <v>575</v>
      </c>
      <c r="F129" s="16">
        <f t="shared" si="29"/>
        <v>190</v>
      </c>
      <c r="G129" s="16">
        <f t="shared" si="30"/>
        <v>50</v>
      </c>
      <c r="H129" s="17">
        <f t="shared" si="31"/>
        <v>10</v>
      </c>
      <c r="I129" s="15">
        <f t="shared" si="32"/>
        <v>2185</v>
      </c>
      <c r="J129" s="16">
        <f t="shared" si="33"/>
        <v>1093</v>
      </c>
      <c r="K129" s="16">
        <f t="shared" si="34"/>
        <v>361</v>
      </c>
      <c r="L129" s="16">
        <f t="shared" si="35"/>
        <v>95</v>
      </c>
      <c r="M129" s="17">
        <f t="shared" si="36"/>
        <v>19</v>
      </c>
      <c r="N129" s="36"/>
      <c r="O129" s="107">
        <f t="shared" si="37"/>
        <v>4798</v>
      </c>
      <c r="P129" s="107">
        <f t="shared" si="38"/>
        <v>0</v>
      </c>
      <c r="Q129" s="107">
        <f t="shared" si="39"/>
        <v>5168</v>
      </c>
      <c r="R129" s="107">
        <f t="shared" si="40"/>
        <v>5339</v>
      </c>
      <c r="S129" s="107">
        <f t="shared" si="41"/>
        <v>5415</v>
      </c>
      <c r="T129" s="73"/>
      <c r="U129" s="67">
        <f>IF(B129=C129,0,IF(S129&lt;&gt;"-",(S129)/Přehled!$A$1,0))</f>
        <v>12.892857142857142</v>
      </c>
    </row>
    <row r="130" spans="1:21" x14ac:dyDescent="0.25">
      <c r="A130" s="156">
        <v>128</v>
      </c>
      <c r="B130" s="15">
        <v>9397</v>
      </c>
      <c r="C130" s="17"/>
      <c r="D130" s="15">
        <v>1160</v>
      </c>
      <c r="E130" s="16">
        <f t="shared" si="28"/>
        <v>580</v>
      </c>
      <c r="F130" s="16">
        <f t="shared" si="29"/>
        <v>195</v>
      </c>
      <c r="G130" s="16">
        <f t="shared" si="30"/>
        <v>50</v>
      </c>
      <c r="H130" s="17">
        <f t="shared" si="31"/>
        <v>10</v>
      </c>
      <c r="I130" s="15">
        <f t="shared" si="32"/>
        <v>2204</v>
      </c>
      <c r="J130" s="16">
        <f t="shared" si="33"/>
        <v>1102</v>
      </c>
      <c r="K130" s="16">
        <f t="shared" si="34"/>
        <v>371</v>
      </c>
      <c r="L130" s="16">
        <f t="shared" si="35"/>
        <v>95</v>
      </c>
      <c r="M130" s="17">
        <f t="shared" si="36"/>
        <v>19</v>
      </c>
      <c r="N130" s="36"/>
      <c r="O130" s="107">
        <f t="shared" si="37"/>
        <v>4989</v>
      </c>
      <c r="P130" s="107">
        <f t="shared" si="38"/>
        <v>0</v>
      </c>
      <c r="Q130" s="107">
        <f t="shared" si="39"/>
        <v>5349</v>
      </c>
      <c r="R130" s="107">
        <f t="shared" si="40"/>
        <v>5530</v>
      </c>
      <c r="S130" s="107">
        <f t="shared" si="41"/>
        <v>5606</v>
      </c>
      <c r="T130" s="73"/>
      <c r="U130" s="67">
        <f>IF(B130=C130,0,IF(S130&lt;&gt;"-",(S130)/Přehled!$A$1,0))</f>
        <v>13.347619047619048</v>
      </c>
    </row>
    <row r="131" spans="1:21" x14ac:dyDescent="0.25">
      <c r="A131" s="156">
        <v>129</v>
      </c>
      <c r="B131" s="15">
        <v>9632</v>
      </c>
      <c r="C131" s="17"/>
      <c r="D131" s="15">
        <v>1170</v>
      </c>
      <c r="E131" s="16">
        <f t="shared" si="28"/>
        <v>585</v>
      </c>
      <c r="F131" s="16">
        <f t="shared" si="29"/>
        <v>195</v>
      </c>
      <c r="G131" s="16">
        <f t="shared" si="30"/>
        <v>50</v>
      </c>
      <c r="H131" s="17">
        <f t="shared" si="31"/>
        <v>10</v>
      </c>
      <c r="I131" s="15">
        <f t="shared" si="32"/>
        <v>2223</v>
      </c>
      <c r="J131" s="16">
        <f t="shared" si="33"/>
        <v>1112</v>
      </c>
      <c r="K131" s="16">
        <f t="shared" si="34"/>
        <v>371</v>
      </c>
      <c r="L131" s="16">
        <f t="shared" si="35"/>
        <v>95</v>
      </c>
      <c r="M131" s="17">
        <f t="shared" si="36"/>
        <v>19</v>
      </c>
      <c r="N131" s="36"/>
      <c r="O131" s="107">
        <f t="shared" si="37"/>
        <v>5186</v>
      </c>
      <c r="P131" s="107">
        <f t="shared" si="38"/>
        <v>0</v>
      </c>
      <c r="Q131" s="107">
        <f t="shared" si="39"/>
        <v>5555</v>
      </c>
      <c r="R131" s="107">
        <f t="shared" si="40"/>
        <v>5736</v>
      </c>
      <c r="S131" s="107">
        <f t="shared" si="41"/>
        <v>5812</v>
      </c>
      <c r="T131" s="73"/>
      <c r="U131" s="67">
        <f>IF(B131=C131,0,IF(S131&lt;&gt;"-",(S131)/Přehled!$A$1,0))</f>
        <v>13.838095238095239</v>
      </c>
    </row>
    <row r="132" spans="1:21" x14ac:dyDescent="0.25">
      <c r="A132" s="156">
        <v>130</v>
      </c>
      <c r="B132" s="15">
        <v>9873</v>
      </c>
      <c r="C132" s="17"/>
      <c r="D132" s="15">
        <v>1180</v>
      </c>
      <c r="E132" s="16">
        <f t="shared" ref="E132:E195" si="42">ROUND((D132/2)/5,0)*5</f>
        <v>590</v>
      </c>
      <c r="F132" s="16">
        <f t="shared" ref="F132:F195" si="43">ROUND((E132/3)/5,0)*5</f>
        <v>195</v>
      </c>
      <c r="G132" s="16">
        <f t="shared" ref="G132:G195" si="44">ROUND((F132/4)/5,0)*5</f>
        <v>50</v>
      </c>
      <c r="H132" s="17">
        <f t="shared" ref="H132:H195" si="45">ROUND((G132/5)/5,0)*5</f>
        <v>10</v>
      </c>
      <c r="I132" s="15">
        <f t="shared" ref="I132:I195" si="46">ROUNDUP(D132*1.9,0)</f>
        <v>2242</v>
      </c>
      <c r="J132" s="16">
        <f t="shared" ref="J132:J195" si="47">ROUNDUP(E132*1.9,0)</f>
        <v>1121</v>
      </c>
      <c r="K132" s="16">
        <f t="shared" ref="K132:K195" si="48">ROUNDUP(F132*1.9,0)</f>
        <v>371</v>
      </c>
      <c r="L132" s="16">
        <f t="shared" ref="L132:L195" si="49">ROUNDUP(G132*1.9,0)</f>
        <v>95</v>
      </c>
      <c r="M132" s="17">
        <f t="shared" ref="M132:M195" si="50">ROUNDUP(H132*1.9,0)</f>
        <v>19</v>
      </c>
      <c r="N132" s="36"/>
      <c r="O132" s="107">
        <f t="shared" ref="O132:O195" si="51">IF((B132-I132)-I132&lt;=0,0,(B132-I132)-I132)</f>
        <v>5389</v>
      </c>
      <c r="P132" s="107">
        <f t="shared" ref="P132:P195" si="52">IF((B132-I132-J132)-J132&lt;=O132,0,IF((B132-I132-J132)-J132&lt;=0,0,(B132-I132-J132)-J132))</f>
        <v>0</v>
      </c>
      <c r="Q132" s="107">
        <f t="shared" ref="Q132:Q195" si="53">IF((B132-I132-J132-K132)-K132&lt;=0,0,(B132-I132-J132-K132)-K132)</f>
        <v>5768</v>
      </c>
      <c r="R132" s="107">
        <f t="shared" ref="R132:R195" si="54">IF((B132-I132-J132-K132-L132)-L132&lt;=0,0,(B132-I132-J132-K132-L132)-L132)</f>
        <v>5949</v>
      </c>
      <c r="S132" s="107">
        <f t="shared" ref="S132:S195" si="55">IF(H132=0,IF((B132-I132-J132-K132-L132-M132)-M132&lt;=0,0,(B132-I132-J132-K132-L132-M132)-M132),IF((B132-I132-J132-K132-L132-M132)-M132&lt;=0,"-",(B132-I132-J132-K132-L132-M132)-M132+M132))</f>
        <v>6025</v>
      </c>
      <c r="T132" s="73"/>
      <c r="U132" s="67">
        <f>IF(B132=C132,0,IF(S132&lt;&gt;"-",(S132)/Přehled!$A$1,0))</f>
        <v>14.345238095238095</v>
      </c>
    </row>
    <row r="133" spans="1:21" x14ac:dyDescent="0.25">
      <c r="A133" s="156">
        <v>131</v>
      </c>
      <c r="B133" s="15">
        <v>10120</v>
      </c>
      <c r="C133" s="17"/>
      <c r="D133" s="15">
        <v>1190</v>
      </c>
      <c r="E133" s="16">
        <f t="shared" si="42"/>
        <v>595</v>
      </c>
      <c r="F133" s="16">
        <f t="shared" si="43"/>
        <v>200</v>
      </c>
      <c r="G133" s="16">
        <f t="shared" si="44"/>
        <v>50</v>
      </c>
      <c r="H133" s="17">
        <f t="shared" si="45"/>
        <v>10</v>
      </c>
      <c r="I133" s="15">
        <f t="shared" si="46"/>
        <v>2261</v>
      </c>
      <c r="J133" s="16">
        <f t="shared" si="47"/>
        <v>1131</v>
      </c>
      <c r="K133" s="16">
        <f t="shared" si="48"/>
        <v>380</v>
      </c>
      <c r="L133" s="16">
        <f t="shared" si="49"/>
        <v>95</v>
      </c>
      <c r="M133" s="17">
        <f t="shared" si="50"/>
        <v>19</v>
      </c>
      <c r="N133" s="36"/>
      <c r="O133" s="107">
        <f t="shared" si="51"/>
        <v>5598</v>
      </c>
      <c r="P133" s="107">
        <f t="shared" si="52"/>
        <v>0</v>
      </c>
      <c r="Q133" s="107">
        <f t="shared" si="53"/>
        <v>5968</v>
      </c>
      <c r="R133" s="107">
        <f t="shared" si="54"/>
        <v>6158</v>
      </c>
      <c r="S133" s="107">
        <f t="shared" si="55"/>
        <v>6234</v>
      </c>
      <c r="T133" s="73"/>
      <c r="U133" s="67">
        <f>IF(B133=C133,0,IF(S133&lt;&gt;"-",(S133)/Přehled!$A$1,0))</f>
        <v>14.842857142857143</v>
      </c>
    </row>
    <row r="134" spans="1:21" x14ac:dyDescent="0.25">
      <c r="A134" s="156">
        <v>132</v>
      </c>
      <c r="B134" s="15">
        <v>10373</v>
      </c>
      <c r="C134" s="17"/>
      <c r="D134" s="15">
        <v>1200</v>
      </c>
      <c r="E134" s="16">
        <f t="shared" si="42"/>
        <v>600</v>
      </c>
      <c r="F134" s="16">
        <f t="shared" si="43"/>
        <v>200</v>
      </c>
      <c r="G134" s="16">
        <f t="shared" si="44"/>
        <v>50</v>
      </c>
      <c r="H134" s="17">
        <f t="shared" si="45"/>
        <v>10</v>
      </c>
      <c r="I134" s="15">
        <f t="shared" si="46"/>
        <v>2280</v>
      </c>
      <c r="J134" s="16">
        <f t="shared" si="47"/>
        <v>1140</v>
      </c>
      <c r="K134" s="16">
        <f t="shared" si="48"/>
        <v>380</v>
      </c>
      <c r="L134" s="16">
        <f t="shared" si="49"/>
        <v>95</v>
      </c>
      <c r="M134" s="17">
        <f t="shared" si="50"/>
        <v>19</v>
      </c>
      <c r="N134" s="36"/>
      <c r="O134" s="107">
        <f t="shared" si="51"/>
        <v>5813</v>
      </c>
      <c r="P134" s="107">
        <f t="shared" si="52"/>
        <v>0</v>
      </c>
      <c r="Q134" s="107">
        <f t="shared" si="53"/>
        <v>6193</v>
      </c>
      <c r="R134" s="107">
        <f t="shared" si="54"/>
        <v>6383</v>
      </c>
      <c r="S134" s="107">
        <f t="shared" si="55"/>
        <v>6459</v>
      </c>
      <c r="T134" s="73"/>
      <c r="U134" s="67">
        <f>IF(B134=C134,0,IF(S134&lt;&gt;"-",(S134)/Přehled!$A$1,0))</f>
        <v>15.378571428571428</v>
      </c>
    </row>
    <row r="135" spans="1:21" x14ac:dyDescent="0.25">
      <c r="A135" s="156">
        <v>133</v>
      </c>
      <c r="B135" s="15">
        <v>10632</v>
      </c>
      <c r="C135" s="17"/>
      <c r="D135" s="15">
        <v>1215</v>
      </c>
      <c r="E135" s="16">
        <f t="shared" si="42"/>
        <v>610</v>
      </c>
      <c r="F135" s="16">
        <f t="shared" si="43"/>
        <v>205</v>
      </c>
      <c r="G135" s="16">
        <f t="shared" si="44"/>
        <v>50</v>
      </c>
      <c r="H135" s="17">
        <f t="shared" si="45"/>
        <v>10</v>
      </c>
      <c r="I135" s="15">
        <f t="shared" si="46"/>
        <v>2309</v>
      </c>
      <c r="J135" s="16">
        <f t="shared" si="47"/>
        <v>1159</v>
      </c>
      <c r="K135" s="16">
        <f t="shared" si="48"/>
        <v>390</v>
      </c>
      <c r="L135" s="16">
        <f t="shared" si="49"/>
        <v>95</v>
      </c>
      <c r="M135" s="17">
        <f t="shared" si="50"/>
        <v>19</v>
      </c>
      <c r="N135" s="36"/>
      <c r="O135" s="107">
        <f t="shared" si="51"/>
        <v>6014</v>
      </c>
      <c r="P135" s="107">
        <f t="shared" si="52"/>
        <v>0</v>
      </c>
      <c r="Q135" s="107">
        <f t="shared" si="53"/>
        <v>6384</v>
      </c>
      <c r="R135" s="107">
        <f t="shared" si="54"/>
        <v>6584</v>
      </c>
      <c r="S135" s="107">
        <f t="shared" si="55"/>
        <v>6660</v>
      </c>
      <c r="T135" s="73"/>
      <c r="U135" s="67">
        <f>IF(B135=C135,0,IF(S135&lt;&gt;"-",(S135)/Přehled!$A$1,0))</f>
        <v>15.857142857142858</v>
      </c>
    </row>
    <row r="136" spans="1:21" x14ac:dyDescent="0.25">
      <c r="A136" s="156">
        <v>134</v>
      </c>
      <c r="B136" s="15">
        <v>10898</v>
      </c>
      <c r="C136" s="17"/>
      <c r="D136" s="15">
        <v>1225</v>
      </c>
      <c r="E136" s="16">
        <f t="shared" si="42"/>
        <v>615</v>
      </c>
      <c r="F136" s="16">
        <f t="shared" si="43"/>
        <v>205</v>
      </c>
      <c r="G136" s="16">
        <f t="shared" si="44"/>
        <v>50</v>
      </c>
      <c r="H136" s="17">
        <f t="shared" si="45"/>
        <v>10</v>
      </c>
      <c r="I136" s="15">
        <f t="shared" si="46"/>
        <v>2328</v>
      </c>
      <c r="J136" s="16">
        <f t="shared" si="47"/>
        <v>1169</v>
      </c>
      <c r="K136" s="16">
        <f t="shared" si="48"/>
        <v>390</v>
      </c>
      <c r="L136" s="16">
        <f t="shared" si="49"/>
        <v>95</v>
      </c>
      <c r="M136" s="17">
        <f t="shared" si="50"/>
        <v>19</v>
      </c>
      <c r="N136" s="36"/>
      <c r="O136" s="107">
        <f t="shared" si="51"/>
        <v>6242</v>
      </c>
      <c r="P136" s="107">
        <f t="shared" si="52"/>
        <v>0</v>
      </c>
      <c r="Q136" s="107">
        <f t="shared" si="53"/>
        <v>6621</v>
      </c>
      <c r="R136" s="107">
        <f t="shared" si="54"/>
        <v>6821</v>
      </c>
      <c r="S136" s="107">
        <f t="shared" si="55"/>
        <v>6897</v>
      </c>
      <c r="T136" s="73"/>
      <c r="U136" s="67">
        <f>IF(B136=C136,0,IF(S136&lt;&gt;"-",(S136)/Přehled!$A$1,0))</f>
        <v>16.421428571428571</v>
      </c>
    </row>
    <row r="137" spans="1:21" x14ac:dyDescent="0.25">
      <c r="A137" s="156">
        <v>135</v>
      </c>
      <c r="B137" s="15">
        <v>11171</v>
      </c>
      <c r="C137" s="17"/>
      <c r="D137" s="15">
        <v>1235</v>
      </c>
      <c r="E137" s="16">
        <f t="shared" si="42"/>
        <v>620</v>
      </c>
      <c r="F137" s="16">
        <f t="shared" si="43"/>
        <v>205</v>
      </c>
      <c r="G137" s="16">
        <f t="shared" si="44"/>
        <v>50</v>
      </c>
      <c r="H137" s="17">
        <f t="shared" si="45"/>
        <v>10</v>
      </c>
      <c r="I137" s="15">
        <f t="shared" si="46"/>
        <v>2347</v>
      </c>
      <c r="J137" s="16">
        <f t="shared" si="47"/>
        <v>1178</v>
      </c>
      <c r="K137" s="16">
        <f t="shared" si="48"/>
        <v>390</v>
      </c>
      <c r="L137" s="16">
        <f t="shared" si="49"/>
        <v>95</v>
      </c>
      <c r="M137" s="17">
        <f t="shared" si="50"/>
        <v>19</v>
      </c>
      <c r="N137" s="36"/>
      <c r="O137" s="107">
        <f t="shared" si="51"/>
        <v>6477</v>
      </c>
      <c r="P137" s="107">
        <f t="shared" si="52"/>
        <v>0</v>
      </c>
      <c r="Q137" s="107">
        <f t="shared" si="53"/>
        <v>6866</v>
      </c>
      <c r="R137" s="107">
        <f t="shared" si="54"/>
        <v>7066</v>
      </c>
      <c r="S137" s="107">
        <f t="shared" si="55"/>
        <v>7142</v>
      </c>
      <c r="T137" s="73"/>
      <c r="U137" s="67">
        <f>IF(B137=C137,0,IF(S137&lt;&gt;"-",(S137)/Přehled!$A$1,0))</f>
        <v>17.004761904761907</v>
      </c>
    </row>
    <row r="138" spans="1:21" x14ac:dyDescent="0.25">
      <c r="A138" s="156">
        <v>136</v>
      </c>
      <c r="B138" s="15">
        <v>11450</v>
      </c>
      <c r="C138" s="17"/>
      <c r="D138" s="15">
        <v>1245</v>
      </c>
      <c r="E138" s="16">
        <f t="shared" si="42"/>
        <v>625</v>
      </c>
      <c r="F138" s="16">
        <f t="shared" si="43"/>
        <v>210</v>
      </c>
      <c r="G138" s="16">
        <f t="shared" si="44"/>
        <v>55</v>
      </c>
      <c r="H138" s="17">
        <f t="shared" si="45"/>
        <v>10</v>
      </c>
      <c r="I138" s="15">
        <f t="shared" si="46"/>
        <v>2366</v>
      </c>
      <c r="J138" s="16">
        <f t="shared" si="47"/>
        <v>1188</v>
      </c>
      <c r="K138" s="16">
        <f t="shared" si="48"/>
        <v>399</v>
      </c>
      <c r="L138" s="16">
        <f t="shared" si="49"/>
        <v>105</v>
      </c>
      <c r="M138" s="17">
        <f t="shared" si="50"/>
        <v>19</v>
      </c>
      <c r="N138" s="36"/>
      <c r="O138" s="107">
        <f t="shared" si="51"/>
        <v>6718</v>
      </c>
      <c r="P138" s="107">
        <f t="shared" si="52"/>
        <v>0</v>
      </c>
      <c r="Q138" s="107">
        <f t="shared" si="53"/>
        <v>7098</v>
      </c>
      <c r="R138" s="107">
        <f t="shared" si="54"/>
        <v>7287</v>
      </c>
      <c r="S138" s="107">
        <f t="shared" si="55"/>
        <v>7373</v>
      </c>
      <c r="T138" s="73"/>
      <c r="U138" s="67">
        <f>IF(B138=C138,0,IF(S138&lt;&gt;"-",(S138)/Přehled!$A$1,0))</f>
        <v>17.554761904761904</v>
      </c>
    </row>
    <row r="139" spans="1:21" x14ac:dyDescent="0.25">
      <c r="A139" s="156">
        <v>137</v>
      </c>
      <c r="B139" s="15">
        <v>11736</v>
      </c>
      <c r="C139" s="17"/>
      <c r="D139" s="15">
        <v>1255</v>
      </c>
      <c r="E139" s="16">
        <f t="shared" si="42"/>
        <v>630</v>
      </c>
      <c r="F139" s="16">
        <f t="shared" si="43"/>
        <v>210</v>
      </c>
      <c r="G139" s="16">
        <f t="shared" si="44"/>
        <v>55</v>
      </c>
      <c r="H139" s="17">
        <f t="shared" si="45"/>
        <v>10</v>
      </c>
      <c r="I139" s="15">
        <f t="shared" si="46"/>
        <v>2385</v>
      </c>
      <c r="J139" s="16">
        <f t="shared" si="47"/>
        <v>1197</v>
      </c>
      <c r="K139" s="16">
        <f t="shared" si="48"/>
        <v>399</v>
      </c>
      <c r="L139" s="16">
        <f t="shared" si="49"/>
        <v>105</v>
      </c>
      <c r="M139" s="17">
        <f t="shared" si="50"/>
        <v>19</v>
      </c>
      <c r="N139" s="36"/>
      <c r="O139" s="107">
        <f t="shared" si="51"/>
        <v>6966</v>
      </c>
      <c r="P139" s="107">
        <f t="shared" si="52"/>
        <v>0</v>
      </c>
      <c r="Q139" s="107">
        <f t="shared" si="53"/>
        <v>7356</v>
      </c>
      <c r="R139" s="107">
        <f t="shared" si="54"/>
        <v>7545</v>
      </c>
      <c r="S139" s="107">
        <f t="shared" si="55"/>
        <v>7631</v>
      </c>
      <c r="T139" s="73"/>
      <c r="U139" s="67">
        <f>IF(B139=C139,0,IF(S139&lt;&gt;"-",(S139)/Přehled!$A$1,0))</f>
        <v>18.169047619047618</v>
      </c>
    </row>
    <row r="140" spans="1:21" x14ac:dyDescent="0.25">
      <c r="A140" s="156">
        <v>138</v>
      </c>
      <c r="B140" s="15">
        <v>12029</v>
      </c>
      <c r="C140" s="17"/>
      <c r="D140" s="15">
        <v>1270</v>
      </c>
      <c r="E140" s="16">
        <f t="shared" si="42"/>
        <v>635</v>
      </c>
      <c r="F140" s="16">
        <f t="shared" si="43"/>
        <v>210</v>
      </c>
      <c r="G140" s="16">
        <f t="shared" si="44"/>
        <v>55</v>
      </c>
      <c r="H140" s="17">
        <f t="shared" si="45"/>
        <v>10</v>
      </c>
      <c r="I140" s="15">
        <f t="shared" si="46"/>
        <v>2413</v>
      </c>
      <c r="J140" s="16">
        <f t="shared" si="47"/>
        <v>1207</v>
      </c>
      <c r="K140" s="16">
        <f t="shared" si="48"/>
        <v>399</v>
      </c>
      <c r="L140" s="16">
        <f t="shared" si="49"/>
        <v>105</v>
      </c>
      <c r="M140" s="17">
        <f t="shared" si="50"/>
        <v>19</v>
      </c>
      <c r="N140" s="36"/>
      <c r="O140" s="107">
        <f t="shared" si="51"/>
        <v>7203</v>
      </c>
      <c r="P140" s="107">
        <f t="shared" si="52"/>
        <v>0</v>
      </c>
      <c r="Q140" s="107">
        <f t="shared" si="53"/>
        <v>7611</v>
      </c>
      <c r="R140" s="107">
        <f t="shared" si="54"/>
        <v>7800</v>
      </c>
      <c r="S140" s="107">
        <f t="shared" si="55"/>
        <v>7886</v>
      </c>
      <c r="T140" s="73"/>
      <c r="U140" s="67">
        <f>IF(B140=C140,0,IF(S140&lt;&gt;"-",(S140)/Přehled!$A$1,0))</f>
        <v>18.776190476190475</v>
      </c>
    </row>
    <row r="141" spans="1:21" x14ac:dyDescent="0.25">
      <c r="A141" s="156">
        <v>139</v>
      </c>
      <c r="B141" s="15">
        <v>12330</v>
      </c>
      <c r="C141" s="17"/>
      <c r="D141" s="15">
        <v>1280</v>
      </c>
      <c r="E141" s="16">
        <f t="shared" si="42"/>
        <v>640</v>
      </c>
      <c r="F141" s="16">
        <f t="shared" si="43"/>
        <v>215</v>
      </c>
      <c r="G141" s="16">
        <f t="shared" si="44"/>
        <v>55</v>
      </c>
      <c r="H141" s="17">
        <f t="shared" si="45"/>
        <v>10</v>
      </c>
      <c r="I141" s="15">
        <f t="shared" si="46"/>
        <v>2432</v>
      </c>
      <c r="J141" s="16">
        <f t="shared" si="47"/>
        <v>1216</v>
      </c>
      <c r="K141" s="16">
        <f t="shared" si="48"/>
        <v>409</v>
      </c>
      <c r="L141" s="16">
        <f t="shared" si="49"/>
        <v>105</v>
      </c>
      <c r="M141" s="17">
        <f t="shared" si="50"/>
        <v>19</v>
      </c>
      <c r="N141" s="36"/>
      <c r="O141" s="107">
        <f t="shared" si="51"/>
        <v>7466</v>
      </c>
      <c r="P141" s="107">
        <f t="shared" si="52"/>
        <v>0</v>
      </c>
      <c r="Q141" s="107">
        <f t="shared" si="53"/>
        <v>7864</v>
      </c>
      <c r="R141" s="107">
        <f t="shared" si="54"/>
        <v>8063</v>
      </c>
      <c r="S141" s="107">
        <f t="shared" si="55"/>
        <v>8149</v>
      </c>
      <c r="T141" s="73"/>
      <c r="U141" s="67">
        <f>IF(B141=C141,0,IF(S141&lt;&gt;"-",(S141)/Přehled!$A$1,0))</f>
        <v>19.402380952380952</v>
      </c>
    </row>
    <row r="142" spans="1:21" x14ac:dyDescent="0.25">
      <c r="A142" s="156">
        <v>140</v>
      </c>
      <c r="B142" s="15">
        <v>12638</v>
      </c>
      <c r="C142" s="17"/>
      <c r="D142" s="15">
        <v>1290</v>
      </c>
      <c r="E142" s="16">
        <f t="shared" si="42"/>
        <v>645</v>
      </c>
      <c r="F142" s="16">
        <f t="shared" si="43"/>
        <v>215</v>
      </c>
      <c r="G142" s="16">
        <f t="shared" si="44"/>
        <v>55</v>
      </c>
      <c r="H142" s="17">
        <f t="shared" si="45"/>
        <v>10</v>
      </c>
      <c r="I142" s="15">
        <f t="shared" si="46"/>
        <v>2451</v>
      </c>
      <c r="J142" s="16">
        <f t="shared" si="47"/>
        <v>1226</v>
      </c>
      <c r="K142" s="16">
        <f t="shared" si="48"/>
        <v>409</v>
      </c>
      <c r="L142" s="16">
        <f t="shared" si="49"/>
        <v>105</v>
      </c>
      <c r="M142" s="17">
        <f t="shared" si="50"/>
        <v>19</v>
      </c>
      <c r="N142" s="36"/>
      <c r="O142" s="107">
        <f t="shared" si="51"/>
        <v>7736</v>
      </c>
      <c r="P142" s="107">
        <f t="shared" si="52"/>
        <v>0</v>
      </c>
      <c r="Q142" s="107">
        <f t="shared" si="53"/>
        <v>8143</v>
      </c>
      <c r="R142" s="107">
        <f t="shared" si="54"/>
        <v>8342</v>
      </c>
      <c r="S142" s="107">
        <f t="shared" si="55"/>
        <v>8428</v>
      </c>
      <c r="T142" s="73"/>
      <c r="U142" s="67">
        <f>IF(B142=C142,0,IF(S142&lt;&gt;"-",(S142)/Přehled!$A$1,0))</f>
        <v>20.066666666666666</v>
      </c>
    </row>
    <row r="143" spans="1:21" x14ac:dyDescent="0.25">
      <c r="A143" s="156">
        <v>141</v>
      </c>
      <c r="B143" s="15">
        <v>12954</v>
      </c>
      <c r="C143" s="17"/>
      <c r="D143" s="15">
        <v>1300</v>
      </c>
      <c r="E143" s="16">
        <f t="shared" si="42"/>
        <v>650</v>
      </c>
      <c r="F143" s="16">
        <f t="shared" si="43"/>
        <v>215</v>
      </c>
      <c r="G143" s="16">
        <f t="shared" si="44"/>
        <v>55</v>
      </c>
      <c r="H143" s="17">
        <f t="shared" si="45"/>
        <v>10</v>
      </c>
      <c r="I143" s="15">
        <f t="shared" si="46"/>
        <v>2470</v>
      </c>
      <c r="J143" s="16">
        <f t="shared" si="47"/>
        <v>1235</v>
      </c>
      <c r="K143" s="16">
        <f t="shared" si="48"/>
        <v>409</v>
      </c>
      <c r="L143" s="16">
        <f t="shared" si="49"/>
        <v>105</v>
      </c>
      <c r="M143" s="17">
        <f t="shared" si="50"/>
        <v>19</v>
      </c>
      <c r="N143" s="36"/>
      <c r="O143" s="107">
        <f t="shared" si="51"/>
        <v>8014</v>
      </c>
      <c r="P143" s="107">
        <f t="shared" si="52"/>
        <v>0</v>
      </c>
      <c r="Q143" s="107">
        <f t="shared" si="53"/>
        <v>8431</v>
      </c>
      <c r="R143" s="107">
        <f t="shared" si="54"/>
        <v>8630</v>
      </c>
      <c r="S143" s="107">
        <f t="shared" si="55"/>
        <v>8716</v>
      </c>
      <c r="T143" s="73"/>
      <c r="U143" s="67">
        <f>IF(B143=C143,0,IF(S143&lt;&gt;"-",(S143)/Přehled!$A$1,0))</f>
        <v>20.752380952380953</v>
      </c>
    </row>
    <row r="144" spans="1:21" x14ac:dyDescent="0.25">
      <c r="A144" s="156">
        <v>142</v>
      </c>
      <c r="B144" s="15">
        <v>13278</v>
      </c>
      <c r="C144" s="17"/>
      <c r="D144" s="15">
        <v>1310</v>
      </c>
      <c r="E144" s="16">
        <f t="shared" si="42"/>
        <v>655</v>
      </c>
      <c r="F144" s="16">
        <f t="shared" si="43"/>
        <v>220</v>
      </c>
      <c r="G144" s="16">
        <f t="shared" si="44"/>
        <v>55</v>
      </c>
      <c r="H144" s="17">
        <f t="shared" si="45"/>
        <v>10</v>
      </c>
      <c r="I144" s="15">
        <f t="shared" si="46"/>
        <v>2489</v>
      </c>
      <c r="J144" s="16">
        <f t="shared" si="47"/>
        <v>1245</v>
      </c>
      <c r="K144" s="16">
        <f t="shared" si="48"/>
        <v>418</v>
      </c>
      <c r="L144" s="16">
        <f t="shared" si="49"/>
        <v>105</v>
      </c>
      <c r="M144" s="17">
        <f t="shared" si="50"/>
        <v>19</v>
      </c>
      <c r="N144" s="36"/>
      <c r="O144" s="107">
        <f t="shared" si="51"/>
        <v>8300</v>
      </c>
      <c r="P144" s="107">
        <f t="shared" si="52"/>
        <v>0</v>
      </c>
      <c r="Q144" s="107">
        <f t="shared" si="53"/>
        <v>8708</v>
      </c>
      <c r="R144" s="107">
        <f t="shared" si="54"/>
        <v>8916</v>
      </c>
      <c r="S144" s="107">
        <f t="shared" si="55"/>
        <v>9002</v>
      </c>
      <c r="T144" s="73"/>
      <c r="U144" s="67">
        <f>IF(B144=C144,0,IF(S144&lt;&gt;"-",(S144)/Přehled!$A$1,0))</f>
        <v>21.433333333333334</v>
      </c>
    </row>
    <row r="145" spans="1:21" x14ac:dyDescent="0.25">
      <c r="A145" s="156">
        <v>143</v>
      </c>
      <c r="B145" s="15">
        <v>13610</v>
      </c>
      <c r="C145" s="17"/>
      <c r="D145" s="15">
        <v>1325</v>
      </c>
      <c r="E145" s="16">
        <f t="shared" si="42"/>
        <v>665</v>
      </c>
      <c r="F145" s="16">
        <f t="shared" si="43"/>
        <v>220</v>
      </c>
      <c r="G145" s="16">
        <f t="shared" si="44"/>
        <v>55</v>
      </c>
      <c r="H145" s="17">
        <f t="shared" si="45"/>
        <v>10</v>
      </c>
      <c r="I145" s="15">
        <f t="shared" si="46"/>
        <v>2518</v>
      </c>
      <c r="J145" s="16">
        <f t="shared" si="47"/>
        <v>1264</v>
      </c>
      <c r="K145" s="16">
        <f t="shared" si="48"/>
        <v>418</v>
      </c>
      <c r="L145" s="16">
        <f t="shared" si="49"/>
        <v>105</v>
      </c>
      <c r="M145" s="17">
        <f t="shared" si="50"/>
        <v>19</v>
      </c>
      <c r="N145" s="36"/>
      <c r="O145" s="107">
        <f t="shared" si="51"/>
        <v>8574</v>
      </c>
      <c r="P145" s="107">
        <f t="shared" si="52"/>
        <v>0</v>
      </c>
      <c r="Q145" s="107">
        <f t="shared" si="53"/>
        <v>8992</v>
      </c>
      <c r="R145" s="107">
        <f t="shared" si="54"/>
        <v>9200</v>
      </c>
      <c r="S145" s="107">
        <f t="shared" si="55"/>
        <v>9286</v>
      </c>
      <c r="T145" s="73"/>
      <c r="U145" s="67">
        <f>IF(B145=C145,0,IF(S145&lt;&gt;"-",(S145)/Přehled!$A$1,0))</f>
        <v>22.109523809523811</v>
      </c>
    </row>
    <row r="146" spans="1:21" x14ac:dyDescent="0.25">
      <c r="A146" s="156">
        <v>144</v>
      </c>
      <c r="B146" s="15">
        <v>13950</v>
      </c>
      <c r="C146" s="17"/>
      <c r="D146" s="15">
        <v>1335</v>
      </c>
      <c r="E146" s="16">
        <f t="shared" si="42"/>
        <v>670</v>
      </c>
      <c r="F146" s="16">
        <f t="shared" si="43"/>
        <v>225</v>
      </c>
      <c r="G146" s="16">
        <f t="shared" si="44"/>
        <v>55</v>
      </c>
      <c r="H146" s="17">
        <f t="shared" si="45"/>
        <v>10</v>
      </c>
      <c r="I146" s="15">
        <f t="shared" si="46"/>
        <v>2537</v>
      </c>
      <c r="J146" s="16">
        <f t="shared" si="47"/>
        <v>1273</v>
      </c>
      <c r="K146" s="16">
        <f t="shared" si="48"/>
        <v>428</v>
      </c>
      <c r="L146" s="16">
        <f t="shared" si="49"/>
        <v>105</v>
      </c>
      <c r="M146" s="17">
        <f t="shared" si="50"/>
        <v>19</v>
      </c>
      <c r="N146" s="36"/>
      <c r="O146" s="107">
        <f t="shared" si="51"/>
        <v>8876</v>
      </c>
      <c r="P146" s="107">
        <f t="shared" si="52"/>
        <v>0</v>
      </c>
      <c r="Q146" s="107">
        <f t="shared" si="53"/>
        <v>9284</v>
      </c>
      <c r="R146" s="107">
        <f t="shared" si="54"/>
        <v>9502</v>
      </c>
      <c r="S146" s="107">
        <f t="shared" si="55"/>
        <v>9588</v>
      </c>
      <c r="T146" s="73"/>
      <c r="U146" s="67">
        <f>IF(B146=C146,0,IF(S146&lt;&gt;"-",(S146)/Přehled!$A$1,0))</f>
        <v>22.828571428571429</v>
      </c>
    </row>
    <row r="147" spans="1:21" x14ac:dyDescent="0.25">
      <c r="A147" s="156">
        <v>145</v>
      </c>
      <c r="B147" s="15">
        <v>14299</v>
      </c>
      <c r="C147" s="17"/>
      <c r="D147" s="15">
        <v>1345</v>
      </c>
      <c r="E147" s="16">
        <f t="shared" si="42"/>
        <v>675</v>
      </c>
      <c r="F147" s="16">
        <f t="shared" si="43"/>
        <v>225</v>
      </c>
      <c r="G147" s="16">
        <f t="shared" si="44"/>
        <v>55</v>
      </c>
      <c r="H147" s="17">
        <f t="shared" si="45"/>
        <v>10</v>
      </c>
      <c r="I147" s="15">
        <f t="shared" si="46"/>
        <v>2556</v>
      </c>
      <c r="J147" s="16">
        <f t="shared" si="47"/>
        <v>1283</v>
      </c>
      <c r="K147" s="16">
        <f t="shared" si="48"/>
        <v>428</v>
      </c>
      <c r="L147" s="16">
        <f t="shared" si="49"/>
        <v>105</v>
      </c>
      <c r="M147" s="17">
        <f t="shared" si="50"/>
        <v>19</v>
      </c>
      <c r="N147" s="36"/>
      <c r="O147" s="107">
        <f t="shared" si="51"/>
        <v>9187</v>
      </c>
      <c r="P147" s="107">
        <f t="shared" si="52"/>
        <v>0</v>
      </c>
      <c r="Q147" s="107">
        <f t="shared" si="53"/>
        <v>9604</v>
      </c>
      <c r="R147" s="107">
        <f t="shared" si="54"/>
        <v>9822</v>
      </c>
      <c r="S147" s="107">
        <f t="shared" si="55"/>
        <v>9908</v>
      </c>
      <c r="T147" s="73"/>
      <c r="U147" s="67">
        <f>IF(B147=C147,0,IF(S147&lt;&gt;"-",(S147)/Přehled!$A$1,0))</f>
        <v>23.590476190476192</v>
      </c>
    </row>
    <row r="148" spans="1:21" x14ac:dyDescent="0.25">
      <c r="A148" s="156">
        <v>146</v>
      </c>
      <c r="B148" s="15">
        <v>14657</v>
      </c>
      <c r="C148" s="17"/>
      <c r="D148" s="15">
        <v>1355</v>
      </c>
      <c r="E148" s="16">
        <f t="shared" si="42"/>
        <v>680</v>
      </c>
      <c r="F148" s="16">
        <f t="shared" si="43"/>
        <v>225</v>
      </c>
      <c r="G148" s="16">
        <f t="shared" si="44"/>
        <v>55</v>
      </c>
      <c r="H148" s="17">
        <f t="shared" si="45"/>
        <v>10</v>
      </c>
      <c r="I148" s="15">
        <f t="shared" si="46"/>
        <v>2575</v>
      </c>
      <c r="J148" s="16">
        <f t="shared" si="47"/>
        <v>1292</v>
      </c>
      <c r="K148" s="16">
        <f t="shared" si="48"/>
        <v>428</v>
      </c>
      <c r="L148" s="16">
        <f t="shared" si="49"/>
        <v>105</v>
      </c>
      <c r="M148" s="17">
        <f t="shared" si="50"/>
        <v>19</v>
      </c>
      <c r="N148" s="36"/>
      <c r="O148" s="107">
        <f t="shared" si="51"/>
        <v>9507</v>
      </c>
      <c r="P148" s="107">
        <f t="shared" si="52"/>
        <v>0</v>
      </c>
      <c r="Q148" s="107">
        <f t="shared" si="53"/>
        <v>9934</v>
      </c>
      <c r="R148" s="107">
        <f t="shared" si="54"/>
        <v>10152</v>
      </c>
      <c r="S148" s="107">
        <f t="shared" si="55"/>
        <v>10238</v>
      </c>
      <c r="T148" s="73"/>
      <c r="U148" s="67">
        <f>IF(B148=C148,0,IF(S148&lt;&gt;"-",(S148)/Přehled!$A$1,0))</f>
        <v>24.376190476190477</v>
      </c>
    </row>
    <row r="149" spans="1:21" x14ac:dyDescent="0.25">
      <c r="A149" s="156">
        <v>147</v>
      </c>
      <c r="B149" s="15">
        <v>15023</v>
      </c>
      <c r="C149" s="17"/>
      <c r="D149" s="15">
        <v>1370</v>
      </c>
      <c r="E149" s="16">
        <f t="shared" si="42"/>
        <v>685</v>
      </c>
      <c r="F149" s="16">
        <f t="shared" si="43"/>
        <v>230</v>
      </c>
      <c r="G149" s="16">
        <f t="shared" si="44"/>
        <v>60</v>
      </c>
      <c r="H149" s="17">
        <f t="shared" si="45"/>
        <v>10</v>
      </c>
      <c r="I149" s="15">
        <f t="shared" si="46"/>
        <v>2603</v>
      </c>
      <c r="J149" s="16">
        <f t="shared" si="47"/>
        <v>1302</v>
      </c>
      <c r="K149" s="16">
        <f t="shared" si="48"/>
        <v>437</v>
      </c>
      <c r="L149" s="16">
        <f t="shared" si="49"/>
        <v>114</v>
      </c>
      <c r="M149" s="17">
        <f t="shared" si="50"/>
        <v>19</v>
      </c>
      <c r="N149" s="36"/>
      <c r="O149" s="107">
        <f t="shared" si="51"/>
        <v>9817</v>
      </c>
      <c r="P149" s="107">
        <f t="shared" si="52"/>
        <v>0</v>
      </c>
      <c r="Q149" s="107">
        <f t="shared" si="53"/>
        <v>10244</v>
      </c>
      <c r="R149" s="107">
        <f t="shared" si="54"/>
        <v>10453</v>
      </c>
      <c r="S149" s="107">
        <f t="shared" si="55"/>
        <v>10548</v>
      </c>
      <c r="T149" s="73"/>
      <c r="U149" s="67">
        <f>IF(B149=C149,0,IF(S149&lt;&gt;"-",(S149)/Přehled!$A$1,0))</f>
        <v>25.114285714285714</v>
      </c>
    </row>
    <row r="150" spans="1:21" x14ac:dyDescent="0.25">
      <c r="A150" s="156">
        <v>148</v>
      </c>
      <c r="B150" s="15">
        <v>15398</v>
      </c>
      <c r="C150" s="17"/>
      <c r="D150" s="15">
        <v>1380</v>
      </c>
      <c r="E150" s="16">
        <f t="shared" si="42"/>
        <v>690</v>
      </c>
      <c r="F150" s="16">
        <f t="shared" si="43"/>
        <v>230</v>
      </c>
      <c r="G150" s="16">
        <f t="shared" si="44"/>
        <v>60</v>
      </c>
      <c r="H150" s="17">
        <f t="shared" si="45"/>
        <v>10</v>
      </c>
      <c r="I150" s="15">
        <f t="shared" si="46"/>
        <v>2622</v>
      </c>
      <c r="J150" s="16">
        <f t="shared" si="47"/>
        <v>1311</v>
      </c>
      <c r="K150" s="16">
        <f t="shared" si="48"/>
        <v>437</v>
      </c>
      <c r="L150" s="16">
        <f t="shared" si="49"/>
        <v>114</v>
      </c>
      <c r="M150" s="17">
        <f t="shared" si="50"/>
        <v>19</v>
      </c>
      <c r="N150" s="36"/>
      <c r="O150" s="107">
        <f t="shared" si="51"/>
        <v>10154</v>
      </c>
      <c r="P150" s="107">
        <f t="shared" si="52"/>
        <v>0</v>
      </c>
      <c r="Q150" s="107">
        <f t="shared" si="53"/>
        <v>10591</v>
      </c>
      <c r="R150" s="107">
        <f t="shared" si="54"/>
        <v>10800</v>
      </c>
      <c r="S150" s="107">
        <f t="shared" si="55"/>
        <v>10895</v>
      </c>
      <c r="T150" s="73"/>
      <c r="U150" s="67">
        <f>IF(B150=C150,0,IF(S150&lt;&gt;"-",(S150)/Přehled!$A$1,0))</f>
        <v>25.94047619047619</v>
      </c>
    </row>
    <row r="151" spans="1:21" x14ac:dyDescent="0.25">
      <c r="A151" s="156">
        <v>149</v>
      </c>
      <c r="B151" s="15">
        <v>15783</v>
      </c>
      <c r="C151" s="17"/>
      <c r="D151" s="15">
        <v>1390</v>
      </c>
      <c r="E151" s="16">
        <f t="shared" si="42"/>
        <v>695</v>
      </c>
      <c r="F151" s="16">
        <f t="shared" si="43"/>
        <v>230</v>
      </c>
      <c r="G151" s="16">
        <f t="shared" si="44"/>
        <v>60</v>
      </c>
      <c r="H151" s="17">
        <f t="shared" si="45"/>
        <v>10</v>
      </c>
      <c r="I151" s="15">
        <f t="shared" si="46"/>
        <v>2641</v>
      </c>
      <c r="J151" s="16">
        <f t="shared" si="47"/>
        <v>1321</v>
      </c>
      <c r="K151" s="16">
        <f t="shared" si="48"/>
        <v>437</v>
      </c>
      <c r="L151" s="16">
        <f t="shared" si="49"/>
        <v>114</v>
      </c>
      <c r="M151" s="17">
        <f t="shared" si="50"/>
        <v>19</v>
      </c>
      <c r="N151" s="36"/>
      <c r="O151" s="107">
        <f t="shared" si="51"/>
        <v>10501</v>
      </c>
      <c r="P151" s="107">
        <f t="shared" si="52"/>
        <v>0</v>
      </c>
      <c r="Q151" s="107">
        <f t="shared" si="53"/>
        <v>10947</v>
      </c>
      <c r="R151" s="107">
        <f t="shared" si="54"/>
        <v>11156</v>
      </c>
      <c r="S151" s="107">
        <f t="shared" si="55"/>
        <v>11251</v>
      </c>
      <c r="T151" s="73"/>
      <c r="U151" s="67">
        <f>IF(B151=C151,0,IF(S151&lt;&gt;"-",(S151)/Přehled!$A$1,0))</f>
        <v>26.788095238095238</v>
      </c>
    </row>
    <row r="152" spans="1:21" x14ac:dyDescent="0.25">
      <c r="A152" s="156">
        <v>150</v>
      </c>
      <c r="B152" s="15">
        <v>16178</v>
      </c>
      <c r="C152" s="17"/>
      <c r="D152" s="15">
        <v>1400</v>
      </c>
      <c r="E152" s="16">
        <f t="shared" si="42"/>
        <v>700</v>
      </c>
      <c r="F152" s="16">
        <f t="shared" si="43"/>
        <v>235</v>
      </c>
      <c r="G152" s="16">
        <f t="shared" si="44"/>
        <v>60</v>
      </c>
      <c r="H152" s="17">
        <f t="shared" si="45"/>
        <v>10</v>
      </c>
      <c r="I152" s="15">
        <f t="shared" si="46"/>
        <v>2660</v>
      </c>
      <c r="J152" s="16">
        <f t="shared" si="47"/>
        <v>1330</v>
      </c>
      <c r="K152" s="16">
        <f t="shared" si="48"/>
        <v>447</v>
      </c>
      <c r="L152" s="16">
        <f t="shared" si="49"/>
        <v>114</v>
      </c>
      <c r="M152" s="17">
        <f t="shared" si="50"/>
        <v>19</v>
      </c>
      <c r="N152" s="36"/>
      <c r="O152" s="107">
        <f t="shared" si="51"/>
        <v>10858</v>
      </c>
      <c r="P152" s="107">
        <f t="shared" si="52"/>
        <v>0</v>
      </c>
      <c r="Q152" s="107">
        <f t="shared" si="53"/>
        <v>11294</v>
      </c>
      <c r="R152" s="107">
        <f t="shared" si="54"/>
        <v>11513</v>
      </c>
      <c r="S152" s="107">
        <f t="shared" si="55"/>
        <v>11608</v>
      </c>
      <c r="T152" s="73"/>
      <c r="U152" s="67">
        <f>IF(B152=C152,0,IF(S152&lt;&gt;"-",(S152)/Přehled!$A$1,0))</f>
        <v>27.638095238095239</v>
      </c>
    </row>
    <row r="153" spans="1:21" x14ac:dyDescent="0.25">
      <c r="A153" s="156">
        <v>151</v>
      </c>
      <c r="B153" s="15">
        <v>16582</v>
      </c>
      <c r="C153" s="17"/>
      <c r="D153" s="15">
        <v>1415</v>
      </c>
      <c r="E153" s="16">
        <f t="shared" si="42"/>
        <v>710</v>
      </c>
      <c r="F153" s="16">
        <f t="shared" si="43"/>
        <v>235</v>
      </c>
      <c r="G153" s="16">
        <f t="shared" si="44"/>
        <v>60</v>
      </c>
      <c r="H153" s="17">
        <f t="shared" si="45"/>
        <v>10</v>
      </c>
      <c r="I153" s="15">
        <f t="shared" si="46"/>
        <v>2689</v>
      </c>
      <c r="J153" s="16">
        <f t="shared" si="47"/>
        <v>1349</v>
      </c>
      <c r="K153" s="16">
        <f t="shared" si="48"/>
        <v>447</v>
      </c>
      <c r="L153" s="16">
        <f t="shared" si="49"/>
        <v>114</v>
      </c>
      <c r="M153" s="17">
        <f t="shared" si="50"/>
        <v>19</v>
      </c>
      <c r="N153" s="36"/>
      <c r="O153" s="107">
        <f t="shared" si="51"/>
        <v>11204</v>
      </c>
      <c r="P153" s="107">
        <f t="shared" si="52"/>
        <v>0</v>
      </c>
      <c r="Q153" s="107">
        <f t="shared" si="53"/>
        <v>11650</v>
      </c>
      <c r="R153" s="107">
        <f t="shared" si="54"/>
        <v>11869</v>
      </c>
      <c r="S153" s="107">
        <f t="shared" si="55"/>
        <v>11964</v>
      </c>
      <c r="T153" s="73"/>
      <c r="U153" s="67">
        <f>IF(B153=C153,0,IF(S153&lt;&gt;"-",(S153)/Přehled!$A$1,0))</f>
        <v>28.485714285714284</v>
      </c>
    </row>
    <row r="154" spans="1:21" x14ac:dyDescent="0.25">
      <c r="A154" s="156">
        <v>152</v>
      </c>
      <c r="B154" s="15">
        <v>16997</v>
      </c>
      <c r="C154" s="17"/>
      <c r="D154" s="15">
        <v>1425</v>
      </c>
      <c r="E154" s="16">
        <f t="shared" si="42"/>
        <v>715</v>
      </c>
      <c r="F154" s="16">
        <f t="shared" si="43"/>
        <v>240</v>
      </c>
      <c r="G154" s="16">
        <f t="shared" si="44"/>
        <v>60</v>
      </c>
      <c r="H154" s="17">
        <f t="shared" si="45"/>
        <v>10</v>
      </c>
      <c r="I154" s="15">
        <f t="shared" si="46"/>
        <v>2708</v>
      </c>
      <c r="J154" s="16">
        <f t="shared" si="47"/>
        <v>1359</v>
      </c>
      <c r="K154" s="16">
        <f t="shared" si="48"/>
        <v>456</v>
      </c>
      <c r="L154" s="16">
        <f t="shared" si="49"/>
        <v>114</v>
      </c>
      <c r="M154" s="17">
        <f t="shared" si="50"/>
        <v>19</v>
      </c>
      <c r="N154" s="36"/>
      <c r="O154" s="107">
        <f t="shared" si="51"/>
        <v>11581</v>
      </c>
      <c r="P154" s="107">
        <f t="shared" si="52"/>
        <v>0</v>
      </c>
      <c r="Q154" s="107">
        <f t="shared" si="53"/>
        <v>12018</v>
      </c>
      <c r="R154" s="107">
        <f t="shared" si="54"/>
        <v>12246</v>
      </c>
      <c r="S154" s="107">
        <f t="shared" si="55"/>
        <v>12341</v>
      </c>
      <c r="T154" s="73"/>
      <c r="U154" s="67">
        <f>IF(B154=C154,0,IF(S154&lt;&gt;"-",(S154)/Přehled!$A$1,0))</f>
        <v>29.383333333333333</v>
      </c>
    </row>
    <row r="155" spans="1:21" x14ac:dyDescent="0.25">
      <c r="A155" s="156">
        <v>153</v>
      </c>
      <c r="B155" s="15">
        <v>17422</v>
      </c>
      <c r="C155" s="17"/>
      <c r="D155" s="15">
        <v>1435</v>
      </c>
      <c r="E155" s="16">
        <f t="shared" si="42"/>
        <v>720</v>
      </c>
      <c r="F155" s="16">
        <f t="shared" si="43"/>
        <v>240</v>
      </c>
      <c r="G155" s="16">
        <f t="shared" si="44"/>
        <v>60</v>
      </c>
      <c r="H155" s="17">
        <f t="shared" si="45"/>
        <v>10</v>
      </c>
      <c r="I155" s="15">
        <f t="shared" si="46"/>
        <v>2727</v>
      </c>
      <c r="J155" s="16">
        <f t="shared" si="47"/>
        <v>1368</v>
      </c>
      <c r="K155" s="16">
        <f t="shared" si="48"/>
        <v>456</v>
      </c>
      <c r="L155" s="16">
        <f t="shared" si="49"/>
        <v>114</v>
      </c>
      <c r="M155" s="17">
        <f t="shared" si="50"/>
        <v>19</v>
      </c>
      <c r="N155" s="36"/>
      <c r="O155" s="107">
        <f t="shared" si="51"/>
        <v>11968</v>
      </c>
      <c r="P155" s="107">
        <f t="shared" si="52"/>
        <v>0</v>
      </c>
      <c r="Q155" s="107">
        <f t="shared" si="53"/>
        <v>12415</v>
      </c>
      <c r="R155" s="107">
        <f t="shared" si="54"/>
        <v>12643</v>
      </c>
      <c r="S155" s="107">
        <f t="shared" si="55"/>
        <v>12738</v>
      </c>
      <c r="T155" s="73"/>
      <c r="U155" s="67">
        <f>IF(B155=C155,0,IF(S155&lt;&gt;"-",(S155)/Přehled!$A$1,0))</f>
        <v>30.328571428571429</v>
      </c>
    </row>
    <row r="156" spans="1:21" x14ac:dyDescent="0.25">
      <c r="A156" s="156">
        <v>154</v>
      </c>
      <c r="B156" s="15">
        <v>17857</v>
      </c>
      <c r="C156" s="17"/>
      <c r="D156" s="15">
        <v>1445</v>
      </c>
      <c r="E156" s="16">
        <f t="shared" si="42"/>
        <v>725</v>
      </c>
      <c r="F156" s="16">
        <f t="shared" si="43"/>
        <v>240</v>
      </c>
      <c r="G156" s="16">
        <f t="shared" si="44"/>
        <v>60</v>
      </c>
      <c r="H156" s="17">
        <f t="shared" si="45"/>
        <v>10</v>
      </c>
      <c r="I156" s="15">
        <f t="shared" si="46"/>
        <v>2746</v>
      </c>
      <c r="J156" s="16">
        <f t="shared" si="47"/>
        <v>1378</v>
      </c>
      <c r="K156" s="16">
        <f t="shared" si="48"/>
        <v>456</v>
      </c>
      <c r="L156" s="16">
        <f t="shared" si="49"/>
        <v>114</v>
      </c>
      <c r="M156" s="17">
        <f t="shared" si="50"/>
        <v>19</v>
      </c>
      <c r="N156" s="36"/>
      <c r="O156" s="107">
        <f t="shared" si="51"/>
        <v>12365</v>
      </c>
      <c r="P156" s="107">
        <f t="shared" si="52"/>
        <v>0</v>
      </c>
      <c r="Q156" s="107">
        <f t="shared" si="53"/>
        <v>12821</v>
      </c>
      <c r="R156" s="107">
        <f t="shared" si="54"/>
        <v>13049</v>
      </c>
      <c r="S156" s="107">
        <f t="shared" si="55"/>
        <v>13144</v>
      </c>
      <c r="T156" s="73"/>
      <c r="U156" s="67">
        <f>IF(B156=C156,0,IF(S156&lt;&gt;"-",(S156)/Přehled!$A$1,0))</f>
        <v>31.295238095238094</v>
      </c>
    </row>
    <row r="157" spans="1:21" x14ac:dyDescent="0.25">
      <c r="A157" s="156">
        <v>155</v>
      </c>
      <c r="B157" s="15">
        <v>18304</v>
      </c>
      <c r="C157" s="17"/>
      <c r="D157" s="15">
        <v>1460</v>
      </c>
      <c r="E157" s="16">
        <f t="shared" si="42"/>
        <v>730</v>
      </c>
      <c r="F157" s="16">
        <f t="shared" si="43"/>
        <v>245</v>
      </c>
      <c r="G157" s="16">
        <f t="shared" si="44"/>
        <v>60</v>
      </c>
      <c r="H157" s="17">
        <f t="shared" si="45"/>
        <v>10</v>
      </c>
      <c r="I157" s="15">
        <f t="shared" si="46"/>
        <v>2774</v>
      </c>
      <c r="J157" s="16">
        <f t="shared" si="47"/>
        <v>1387</v>
      </c>
      <c r="K157" s="16">
        <f t="shared" si="48"/>
        <v>466</v>
      </c>
      <c r="L157" s="16">
        <f t="shared" si="49"/>
        <v>114</v>
      </c>
      <c r="M157" s="17">
        <f t="shared" si="50"/>
        <v>19</v>
      </c>
      <c r="N157" s="36"/>
      <c r="O157" s="107">
        <f t="shared" si="51"/>
        <v>12756</v>
      </c>
      <c r="P157" s="107">
        <f t="shared" si="52"/>
        <v>0</v>
      </c>
      <c r="Q157" s="107">
        <f t="shared" si="53"/>
        <v>13211</v>
      </c>
      <c r="R157" s="107">
        <f t="shared" si="54"/>
        <v>13449</v>
      </c>
      <c r="S157" s="107">
        <f t="shared" si="55"/>
        <v>13544</v>
      </c>
      <c r="T157" s="73"/>
      <c r="U157" s="67">
        <f>IF(B157=C157,0,IF(S157&lt;&gt;"-",(S157)/Přehled!$A$1,0))</f>
        <v>32.247619047619047</v>
      </c>
    </row>
    <row r="158" spans="1:21" x14ac:dyDescent="0.25">
      <c r="A158" s="243">
        <v>156</v>
      </c>
      <c r="B158" s="244">
        <v>18761</v>
      </c>
      <c r="C158" s="245"/>
      <c r="D158" s="244">
        <v>1470</v>
      </c>
      <c r="E158" s="248">
        <f t="shared" si="42"/>
        <v>735</v>
      </c>
      <c r="F158" s="248">
        <f t="shared" si="43"/>
        <v>245</v>
      </c>
      <c r="G158" s="248">
        <f t="shared" si="44"/>
        <v>60</v>
      </c>
      <c r="H158" s="245">
        <f t="shared" si="45"/>
        <v>10</v>
      </c>
      <c r="I158" s="244">
        <f t="shared" si="46"/>
        <v>2793</v>
      </c>
      <c r="J158" s="248">
        <f t="shared" si="47"/>
        <v>1397</v>
      </c>
      <c r="K158" s="248">
        <f t="shared" si="48"/>
        <v>466</v>
      </c>
      <c r="L158" s="248">
        <f t="shared" si="49"/>
        <v>114</v>
      </c>
      <c r="M158" s="245">
        <f t="shared" si="50"/>
        <v>19</v>
      </c>
      <c r="N158" s="26"/>
      <c r="O158" s="26">
        <f t="shared" si="51"/>
        <v>13175</v>
      </c>
      <c r="P158" s="26">
        <f t="shared" si="52"/>
        <v>0</v>
      </c>
      <c r="Q158" s="26">
        <f t="shared" si="53"/>
        <v>13639</v>
      </c>
      <c r="R158" s="26">
        <f t="shared" si="54"/>
        <v>13877</v>
      </c>
      <c r="S158" s="26">
        <f t="shared" si="55"/>
        <v>13972</v>
      </c>
      <c r="T158" s="1"/>
      <c r="U158" s="67">
        <f>IF(B158=C158,0,IF(S158&lt;&gt;"-",(S158)/Přehled!$A$1,0))</f>
        <v>33.266666666666666</v>
      </c>
    </row>
    <row r="159" spans="1:21" x14ac:dyDescent="0.25">
      <c r="A159" s="233">
        <v>157</v>
      </c>
      <c r="B159" s="235">
        <v>19230</v>
      </c>
      <c r="C159" s="236"/>
      <c r="D159" s="235">
        <v>1480</v>
      </c>
      <c r="E159" s="230">
        <f t="shared" si="42"/>
        <v>740</v>
      </c>
      <c r="F159" s="230">
        <f t="shared" si="43"/>
        <v>245</v>
      </c>
      <c r="G159" s="230">
        <f t="shared" si="44"/>
        <v>60</v>
      </c>
      <c r="H159" s="236">
        <f t="shared" si="45"/>
        <v>10</v>
      </c>
      <c r="I159" s="235">
        <f t="shared" si="46"/>
        <v>2812</v>
      </c>
      <c r="J159" s="230">
        <f t="shared" si="47"/>
        <v>1406</v>
      </c>
      <c r="K159" s="230">
        <f t="shared" si="48"/>
        <v>466</v>
      </c>
      <c r="L159" s="230">
        <f t="shared" si="49"/>
        <v>114</v>
      </c>
      <c r="M159" s="236">
        <f t="shared" si="50"/>
        <v>19</v>
      </c>
      <c r="N159" s="26"/>
      <c r="O159" s="26">
        <f t="shared" si="51"/>
        <v>13606</v>
      </c>
      <c r="P159" s="26">
        <f t="shared" si="52"/>
        <v>0</v>
      </c>
      <c r="Q159" s="26">
        <f t="shared" si="53"/>
        <v>14080</v>
      </c>
      <c r="R159" s="26">
        <f t="shared" si="54"/>
        <v>14318</v>
      </c>
      <c r="S159" s="26">
        <f t="shared" si="55"/>
        <v>14413</v>
      </c>
      <c r="T159" s="1"/>
      <c r="U159" s="67">
        <f>IF(B159=C159,0,IF(S159&lt;&gt;"-",(S159)/Přehled!$A$1,0))</f>
        <v>34.31666666666667</v>
      </c>
    </row>
    <row r="160" spans="1:21" x14ac:dyDescent="0.25">
      <c r="A160" s="233">
        <v>158</v>
      </c>
      <c r="B160" s="235">
        <v>19711</v>
      </c>
      <c r="C160" s="236"/>
      <c r="D160" s="235">
        <v>1490</v>
      </c>
      <c r="E160" s="230">
        <f t="shared" si="42"/>
        <v>745</v>
      </c>
      <c r="F160" s="230">
        <f t="shared" si="43"/>
        <v>250</v>
      </c>
      <c r="G160" s="230">
        <f t="shared" si="44"/>
        <v>65</v>
      </c>
      <c r="H160" s="236">
        <f t="shared" si="45"/>
        <v>15</v>
      </c>
      <c r="I160" s="235">
        <f t="shared" si="46"/>
        <v>2831</v>
      </c>
      <c r="J160" s="230">
        <f t="shared" si="47"/>
        <v>1416</v>
      </c>
      <c r="K160" s="230">
        <f t="shared" si="48"/>
        <v>475</v>
      </c>
      <c r="L160" s="230">
        <f t="shared" si="49"/>
        <v>124</v>
      </c>
      <c r="M160" s="236">
        <f t="shared" si="50"/>
        <v>29</v>
      </c>
      <c r="N160" s="26"/>
      <c r="O160" s="26">
        <f t="shared" si="51"/>
        <v>14049</v>
      </c>
      <c r="P160" s="26">
        <f t="shared" si="52"/>
        <v>0</v>
      </c>
      <c r="Q160" s="26">
        <f t="shared" si="53"/>
        <v>14514</v>
      </c>
      <c r="R160" s="26">
        <f t="shared" si="54"/>
        <v>14741</v>
      </c>
      <c r="S160" s="26">
        <f t="shared" si="55"/>
        <v>14836</v>
      </c>
      <c r="T160" s="1"/>
      <c r="U160" s="67">
        <f>IF(B160=C160,0,IF(S160&lt;&gt;"-",(S160)/Přehled!$A$1,0))</f>
        <v>35.323809523809523</v>
      </c>
    </row>
    <row r="161" spans="1:21" x14ac:dyDescent="0.25">
      <c r="A161" s="233">
        <v>159</v>
      </c>
      <c r="B161" s="235">
        <v>20204</v>
      </c>
      <c r="C161" s="236"/>
      <c r="D161" s="235">
        <v>1505</v>
      </c>
      <c r="E161" s="230">
        <f t="shared" si="42"/>
        <v>755</v>
      </c>
      <c r="F161" s="230">
        <f t="shared" si="43"/>
        <v>250</v>
      </c>
      <c r="G161" s="230">
        <f t="shared" si="44"/>
        <v>65</v>
      </c>
      <c r="H161" s="236">
        <f t="shared" si="45"/>
        <v>15</v>
      </c>
      <c r="I161" s="235">
        <f t="shared" si="46"/>
        <v>2860</v>
      </c>
      <c r="J161" s="230">
        <f t="shared" si="47"/>
        <v>1435</v>
      </c>
      <c r="K161" s="230">
        <f t="shared" si="48"/>
        <v>475</v>
      </c>
      <c r="L161" s="230">
        <f t="shared" si="49"/>
        <v>124</v>
      </c>
      <c r="M161" s="236">
        <f t="shared" si="50"/>
        <v>29</v>
      </c>
      <c r="N161" s="26"/>
      <c r="O161" s="26">
        <f t="shared" si="51"/>
        <v>14484</v>
      </c>
      <c r="P161" s="26">
        <f t="shared" si="52"/>
        <v>0</v>
      </c>
      <c r="Q161" s="26">
        <f t="shared" si="53"/>
        <v>14959</v>
      </c>
      <c r="R161" s="26">
        <f t="shared" si="54"/>
        <v>15186</v>
      </c>
      <c r="S161" s="26">
        <f t="shared" si="55"/>
        <v>15281</v>
      </c>
      <c r="T161" s="1"/>
      <c r="U161" s="67">
        <f>IF(B161=C161,0,IF(S161&lt;&gt;"-",(S161)/Přehled!$A$1,0))</f>
        <v>36.383333333333333</v>
      </c>
    </row>
    <row r="162" spans="1:21" x14ac:dyDescent="0.25">
      <c r="A162" s="233">
        <v>160</v>
      </c>
      <c r="B162" s="235">
        <v>20709</v>
      </c>
      <c r="C162" s="236"/>
      <c r="D162" s="235">
        <v>1515</v>
      </c>
      <c r="E162" s="230">
        <f t="shared" si="42"/>
        <v>760</v>
      </c>
      <c r="F162" s="230">
        <f t="shared" si="43"/>
        <v>255</v>
      </c>
      <c r="G162" s="230">
        <f t="shared" si="44"/>
        <v>65</v>
      </c>
      <c r="H162" s="236">
        <f t="shared" si="45"/>
        <v>15</v>
      </c>
      <c r="I162" s="235">
        <f t="shared" si="46"/>
        <v>2879</v>
      </c>
      <c r="J162" s="230">
        <f t="shared" si="47"/>
        <v>1444</v>
      </c>
      <c r="K162" s="230">
        <f t="shared" si="48"/>
        <v>485</v>
      </c>
      <c r="L162" s="230">
        <f t="shared" si="49"/>
        <v>124</v>
      </c>
      <c r="M162" s="236">
        <f t="shared" si="50"/>
        <v>29</v>
      </c>
      <c r="N162" s="26"/>
      <c r="O162" s="26">
        <f t="shared" si="51"/>
        <v>14951</v>
      </c>
      <c r="P162" s="26">
        <f t="shared" si="52"/>
        <v>0</v>
      </c>
      <c r="Q162" s="26">
        <f t="shared" si="53"/>
        <v>15416</v>
      </c>
      <c r="R162" s="26">
        <f t="shared" si="54"/>
        <v>15653</v>
      </c>
      <c r="S162" s="26">
        <f t="shared" si="55"/>
        <v>15748</v>
      </c>
      <c r="T162" s="1"/>
      <c r="U162" s="67">
        <f>IF(B162=C162,0,IF(S162&lt;&gt;"-",(S162)/Přehled!$A$1,0))</f>
        <v>37.495238095238093</v>
      </c>
    </row>
    <row r="163" spans="1:21" x14ac:dyDescent="0.25">
      <c r="A163" s="233">
        <v>161</v>
      </c>
      <c r="B163" s="235">
        <v>21227</v>
      </c>
      <c r="C163" s="236"/>
      <c r="D163" s="235">
        <v>1525</v>
      </c>
      <c r="E163" s="230">
        <f t="shared" si="42"/>
        <v>765</v>
      </c>
      <c r="F163" s="230">
        <f t="shared" si="43"/>
        <v>255</v>
      </c>
      <c r="G163" s="230">
        <f t="shared" si="44"/>
        <v>65</v>
      </c>
      <c r="H163" s="236">
        <f t="shared" si="45"/>
        <v>15</v>
      </c>
      <c r="I163" s="235">
        <f t="shared" si="46"/>
        <v>2898</v>
      </c>
      <c r="J163" s="230">
        <f t="shared" si="47"/>
        <v>1454</v>
      </c>
      <c r="K163" s="230">
        <f t="shared" si="48"/>
        <v>485</v>
      </c>
      <c r="L163" s="230">
        <f t="shared" si="49"/>
        <v>124</v>
      </c>
      <c r="M163" s="236">
        <f t="shared" si="50"/>
        <v>29</v>
      </c>
      <c r="N163" s="26"/>
      <c r="O163" s="26">
        <f t="shared" si="51"/>
        <v>15431</v>
      </c>
      <c r="P163" s="26">
        <f t="shared" si="52"/>
        <v>0</v>
      </c>
      <c r="Q163" s="26">
        <f t="shared" si="53"/>
        <v>15905</v>
      </c>
      <c r="R163" s="26">
        <f t="shared" si="54"/>
        <v>16142</v>
      </c>
      <c r="S163" s="26">
        <f t="shared" si="55"/>
        <v>16237</v>
      </c>
      <c r="T163" s="1"/>
      <c r="U163" s="67">
        <f>IF(B163=C163,0,IF(S163&lt;&gt;"-",(S163)/Přehled!$A$1,0))</f>
        <v>38.659523809523812</v>
      </c>
    </row>
    <row r="164" spans="1:21" x14ac:dyDescent="0.25">
      <c r="A164" s="233">
        <v>162</v>
      </c>
      <c r="B164" s="235">
        <v>21757</v>
      </c>
      <c r="C164" s="236"/>
      <c r="D164" s="235">
        <v>1540</v>
      </c>
      <c r="E164" s="230">
        <f t="shared" si="42"/>
        <v>770</v>
      </c>
      <c r="F164" s="230">
        <f t="shared" si="43"/>
        <v>255</v>
      </c>
      <c r="G164" s="230">
        <f t="shared" si="44"/>
        <v>65</v>
      </c>
      <c r="H164" s="236">
        <f t="shared" si="45"/>
        <v>15</v>
      </c>
      <c r="I164" s="235">
        <f t="shared" si="46"/>
        <v>2926</v>
      </c>
      <c r="J164" s="230">
        <f t="shared" si="47"/>
        <v>1463</v>
      </c>
      <c r="K164" s="230">
        <f t="shared" si="48"/>
        <v>485</v>
      </c>
      <c r="L164" s="230">
        <f t="shared" si="49"/>
        <v>124</v>
      </c>
      <c r="M164" s="236">
        <f t="shared" si="50"/>
        <v>29</v>
      </c>
      <c r="N164" s="26"/>
      <c r="O164" s="26">
        <f t="shared" si="51"/>
        <v>15905</v>
      </c>
      <c r="P164" s="26">
        <f t="shared" si="52"/>
        <v>0</v>
      </c>
      <c r="Q164" s="26">
        <f t="shared" si="53"/>
        <v>16398</v>
      </c>
      <c r="R164" s="26">
        <f t="shared" si="54"/>
        <v>16635</v>
      </c>
      <c r="S164" s="26">
        <f t="shared" si="55"/>
        <v>16730</v>
      </c>
      <c r="T164" s="1"/>
      <c r="U164" s="67">
        <f>IF(B164=C164,0,IF(S164&lt;&gt;"-",(S164)/Přehled!$A$1,0))</f>
        <v>39.833333333333336</v>
      </c>
    </row>
    <row r="165" spans="1:21" x14ac:dyDescent="0.25">
      <c r="A165" s="233">
        <v>163</v>
      </c>
      <c r="B165" s="235">
        <v>22301</v>
      </c>
      <c r="C165" s="236"/>
      <c r="D165" s="235">
        <v>1550</v>
      </c>
      <c r="E165" s="230">
        <f t="shared" si="42"/>
        <v>775</v>
      </c>
      <c r="F165" s="230">
        <f t="shared" si="43"/>
        <v>260</v>
      </c>
      <c r="G165" s="230">
        <f t="shared" si="44"/>
        <v>65</v>
      </c>
      <c r="H165" s="236">
        <f t="shared" si="45"/>
        <v>15</v>
      </c>
      <c r="I165" s="235">
        <f t="shared" si="46"/>
        <v>2945</v>
      </c>
      <c r="J165" s="230">
        <f t="shared" si="47"/>
        <v>1473</v>
      </c>
      <c r="K165" s="230">
        <f t="shared" si="48"/>
        <v>494</v>
      </c>
      <c r="L165" s="230">
        <f t="shared" si="49"/>
        <v>124</v>
      </c>
      <c r="M165" s="236">
        <f t="shared" si="50"/>
        <v>29</v>
      </c>
      <c r="N165" s="26"/>
      <c r="O165" s="26">
        <f t="shared" si="51"/>
        <v>16411</v>
      </c>
      <c r="P165" s="26">
        <f t="shared" si="52"/>
        <v>0</v>
      </c>
      <c r="Q165" s="26">
        <f t="shared" si="53"/>
        <v>16895</v>
      </c>
      <c r="R165" s="26">
        <f t="shared" si="54"/>
        <v>17141</v>
      </c>
      <c r="S165" s="26">
        <f t="shared" si="55"/>
        <v>17236</v>
      </c>
      <c r="T165" s="1"/>
      <c r="U165" s="67">
        <f>IF(B165=C165,0,IF(S165&lt;&gt;"-",(S165)/Přehled!$A$1,0))</f>
        <v>41.038095238095238</v>
      </c>
    </row>
    <row r="166" spans="1:21" x14ac:dyDescent="0.25">
      <c r="A166" s="233">
        <v>164</v>
      </c>
      <c r="B166" s="235">
        <v>22859</v>
      </c>
      <c r="C166" s="236"/>
      <c r="D166" s="235">
        <v>1560</v>
      </c>
      <c r="E166" s="230">
        <f t="shared" si="42"/>
        <v>780</v>
      </c>
      <c r="F166" s="230">
        <f t="shared" si="43"/>
        <v>260</v>
      </c>
      <c r="G166" s="230">
        <f t="shared" si="44"/>
        <v>65</v>
      </c>
      <c r="H166" s="236">
        <f t="shared" si="45"/>
        <v>15</v>
      </c>
      <c r="I166" s="235">
        <f t="shared" si="46"/>
        <v>2964</v>
      </c>
      <c r="J166" s="230">
        <f t="shared" si="47"/>
        <v>1482</v>
      </c>
      <c r="K166" s="230">
        <f t="shared" si="48"/>
        <v>494</v>
      </c>
      <c r="L166" s="230">
        <f t="shared" si="49"/>
        <v>124</v>
      </c>
      <c r="M166" s="236">
        <f t="shared" si="50"/>
        <v>29</v>
      </c>
      <c r="N166" s="26"/>
      <c r="O166" s="26">
        <f t="shared" si="51"/>
        <v>16931</v>
      </c>
      <c r="P166" s="26">
        <f t="shared" si="52"/>
        <v>0</v>
      </c>
      <c r="Q166" s="26">
        <f t="shared" si="53"/>
        <v>17425</v>
      </c>
      <c r="R166" s="26">
        <f t="shared" si="54"/>
        <v>17671</v>
      </c>
      <c r="S166" s="26">
        <f t="shared" si="55"/>
        <v>17766</v>
      </c>
      <c r="T166" s="1"/>
      <c r="U166" s="67">
        <f>IF(B166=C166,0,IF(S166&lt;&gt;"-",(S166)/Přehled!$A$1,0))</f>
        <v>42.3</v>
      </c>
    </row>
    <row r="167" spans="1:21" x14ac:dyDescent="0.25">
      <c r="A167" s="233">
        <v>165</v>
      </c>
      <c r="B167" s="235">
        <v>23430</v>
      </c>
      <c r="C167" s="236"/>
      <c r="D167" s="235">
        <v>1570</v>
      </c>
      <c r="E167" s="230">
        <f t="shared" si="42"/>
        <v>785</v>
      </c>
      <c r="F167" s="230">
        <f t="shared" si="43"/>
        <v>260</v>
      </c>
      <c r="G167" s="230">
        <f t="shared" si="44"/>
        <v>65</v>
      </c>
      <c r="H167" s="236">
        <f t="shared" si="45"/>
        <v>15</v>
      </c>
      <c r="I167" s="235">
        <f t="shared" si="46"/>
        <v>2983</v>
      </c>
      <c r="J167" s="230">
        <f t="shared" si="47"/>
        <v>1492</v>
      </c>
      <c r="K167" s="230">
        <f t="shared" si="48"/>
        <v>494</v>
      </c>
      <c r="L167" s="230">
        <f t="shared" si="49"/>
        <v>124</v>
      </c>
      <c r="M167" s="236">
        <f t="shared" si="50"/>
        <v>29</v>
      </c>
      <c r="N167" s="26"/>
      <c r="O167" s="26">
        <f t="shared" si="51"/>
        <v>17464</v>
      </c>
      <c r="P167" s="26">
        <f t="shared" si="52"/>
        <v>0</v>
      </c>
      <c r="Q167" s="26">
        <f t="shared" si="53"/>
        <v>17967</v>
      </c>
      <c r="R167" s="26">
        <f t="shared" si="54"/>
        <v>18213</v>
      </c>
      <c r="S167" s="26">
        <f t="shared" si="55"/>
        <v>18308</v>
      </c>
      <c r="T167" s="1"/>
      <c r="U167" s="67">
        <f>IF(B167=C167,0,IF(S167&lt;&gt;"-",(S167)/Přehled!$A$1,0))</f>
        <v>43.590476190476188</v>
      </c>
    </row>
    <row r="168" spans="1:21" x14ac:dyDescent="0.25">
      <c r="A168" s="233">
        <v>166</v>
      </c>
      <c r="B168" s="235">
        <v>24016</v>
      </c>
      <c r="C168" s="236"/>
      <c r="D168" s="235">
        <v>1585</v>
      </c>
      <c r="E168" s="230">
        <f t="shared" si="42"/>
        <v>795</v>
      </c>
      <c r="F168" s="230">
        <f t="shared" si="43"/>
        <v>265</v>
      </c>
      <c r="G168" s="230">
        <f t="shared" si="44"/>
        <v>65</v>
      </c>
      <c r="H168" s="236">
        <f t="shared" si="45"/>
        <v>15</v>
      </c>
      <c r="I168" s="235">
        <f t="shared" si="46"/>
        <v>3012</v>
      </c>
      <c r="J168" s="230">
        <f t="shared" si="47"/>
        <v>1511</v>
      </c>
      <c r="K168" s="230">
        <f t="shared" si="48"/>
        <v>504</v>
      </c>
      <c r="L168" s="230">
        <f t="shared" si="49"/>
        <v>124</v>
      </c>
      <c r="M168" s="236">
        <f t="shared" si="50"/>
        <v>29</v>
      </c>
      <c r="N168" s="26"/>
      <c r="O168" s="26">
        <f t="shared" si="51"/>
        <v>17992</v>
      </c>
      <c r="P168" s="26">
        <f t="shared" si="52"/>
        <v>0</v>
      </c>
      <c r="Q168" s="26">
        <f t="shared" si="53"/>
        <v>18485</v>
      </c>
      <c r="R168" s="26">
        <f t="shared" si="54"/>
        <v>18741</v>
      </c>
      <c r="S168" s="26">
        <f t="shared" si="55"/>
        <v>18836</v>
      </c>
      <c r="T168" s="1"/>
      <c r="U168" s="67">
        <f>IF(B168=C168,0,IF(S168&lt;&gt;"-",(S168)/Přehled!$A$1,0))</f>
        <v>44.847619047619048</v>
      </c>
    </row>
    <row r="169" spans="1:21" x14ac:dyDescent="0.25">
      <c r="A169" s="233">
        <v>167</v>
      </c>
      <c r="B169" s="235">
        <v>24616</v>
      </c>
      <c r="C169" s="236"/>
      <c r="D169" s="235">
        <v>1595</v>
      </c>
      <c r="E169" s="230">
        <f t="shared" si="42"/>
        <v>800</v>
      </c>
      <c r="F169" s="230">
        <f t="shared" si="43"/>
        <v>265</v>
      </c>
      <c r="G169" s="230">
        <f t="shared" si="44"/>
        <v>65</v>
      </c>
      <c r="H169" s="236">
        <f t="shared" si="45"/>
        <v>15</v>
      </c>
      <c r="I169" s="235">
        <f t="shared" si="46"/>
        <v>3031</v>
      </c>
      <c r="J169" s="230">
        <f t="shared" si="47"/>
        <v>1520</v>
      </c>
      <c r="K169" s="230">
        <f t="shared" si="48"/>
        <v>504</v>
      </c>
      <c r="L169" s="230">
        <f t="shared" si="49"/>
        <v>124</v>
      </c>
      <c r="M169" s="236">
        <f t="shared" si="50"/>
        <v>29</v>
      </c>
      <c r="N169" s="26"/>
      <c r="O169" s="26">
        <f t="shared" si="51"/>
        <v>18554</v>
      </c>
      <c r="P169" s="26">
        <f t="shared" si="52"/>
        <v>0</v>
      </c>
      <c r="Q169" s="26">
        <f t="shared" si="53"/>
        <v>19057</v>
      </c>
      <c r="R169" s="26">
        <f t="shared" si="54"/>
        <v>19313</v>
      </c>
      <c r="S169" s="26">
        <f t="shared" si="55"/>
        <v>19408</v>
      </c>
      <c r="T169" s="1"/>
      <c r="U169" s="67">
        <f>IF(B169=C169,0,IF(S169&lt;&gt;"-",(S169)/Přehled!$A$1,0))</f>
        <v>46.209523809523809</v>
      </c>
    </row>
    <row r="170" spans="1:21" x14ac:dyDescent="0.25">
      <c r="A170" s="233">
        <v>168</v>
      </c>
      <c r="B170" s="235">
        <v>25232</v>
      </c>
      <c r="C170" s="236"/>
      <c r="D170" s="235">
        <v>1605</v>
      </c>
      <c r="E170" s="230">
        <f t="shared" si="42"/>
        <v>805</v>
      </c>
      <c r="F170" s="230">
        <f t="shared" si="43"/>
        <v>270</v>
      </c>
      <c r="G170" s="230">
        <f t="shared" si="44"/>
        <v>70</v>
      </c>
      <c r="H170" s="236">
        <f t="shared" si="45"/>
        <v>15</v>
      </c>
      <c r="I170" s="235">
        <f t="shared" si="46"/>
        <v>3050</v>
      </c>
      <c r="J170" s="230">
        <f t="shared" si="47"/>
        <v>1530</v>
      </c>
      <c r="K170" s="230">
        <f t="shared" si="48"/>
        <v>513</v>
      </c>
      <c r="L170" s="230">
        <f t="shared" si="49"/>
        <v>133</v>
      </c>
      <c r="M170" s="236">
        <f t="shared" si="50"/>
        <v>29</v>
      </c>
      <c r="N170" s="26"/>
      <c r="O170" s="26">
        <f t="shared" si="51"/>
        <v>19132</v>
      </c>
      <c r="P170" s="26">
        <f t="shared" si="52"/>
        <v>0</v>
      </c>
      <c r="Q170" s="26">
        <f t="shared" si="53"/>
        <v>19626</v>
      </c>
      <c r="R170" s="26">
        <f t="shared" si="54"/>
        <v>19873</v>
      </c>
      <c r="S170" s="26">
        <f t="shared" si="55"/>
        <v>19977</v>
      </c>
      <c r="T170" s="1"/>
      <c r="U170" s="67">
        <f>IF(B170=C170,0,IF(S170&lt;&gt;"-",(S170)/Přehled!$A$1,0))</f>
        <v>47.564285714285717</v>
      </c>
    </row>
    <row r="171" spans="1:21" x14ac:dyDescent="0.25">
      <c r="A171" s="233">
        <v>169</v>
      </c>
      <c r="B171" s="235">
        <v>25863</v>
      </c>
      <c r="C171" s="236"/>
      <c r="D171" s="235">
        <v>1620</v>
      </c>
      <c r="E171" s="230">
        <f t="shared" si="42"/>
        <v>810</v>
      </c>
      <c r="F171" s="230">
        <f t="shared" si="43"/>
        <v>270</v>
      </c>
      <c r="G171" s="230">
        <f t="shared" si="44"/>
        <v>70</v>
      </c>
      <c r="H171" s="236">
        <f t="shared" si="45"/>
        <v>15</v>
      </c>
      <c r="I171" s="235">
        <f t="shared" si="46"/>
        <v>3078</v>
      </c>
      <c r="J171" s="230">
        <f t="shared" si="47"/>
        <v>1539</v>
      </c>
      <c r="K171" s="230">
        <f t="shared" si="48"/>
        <v>513</v>
      </c>
      <c r="L171" s="230">
        <f t="shared" si="49"/>
        <v>133</v>
      </c>
      <c r="M171" s="236">
        <f t="shared" si="50"/>
        <v>29</v>
      </c>
      <c r="N171" s="26"/>
      <c r="O171" s="26">
        <f t="shared" si="51"/>
        <v>19707</v>
      </c>
      <c r="P171" s="26">
        <f t="shared" si="52"/>
        <v>0</v>
      </c>
      <c r="Q171" s="26">
        <f t="shared" si="53"/>
        <v>20220</v>
      </c>
      <c r="R171" s="26">
        <f t="shared" si="54"/>
        <v>20467</v>
      </c>
      <c r="S171" s="26">
        <f t="shared" si="55"/>
        <v>20571</v>
      </c>
      <c r="T171" s="1"/>
      <c r="U171" s="67">
        <f>IF(B171=C171,0,IF(S171&lt;&gt;"-",(S171)/Přehled!$A$1,0))</f>
        <v>48.978571428571428</v>
      </c>
    </row>
    <row r="172" spans="1:21" x14ac:dyDescent="0.25">
      <c r="A172" s="233">
        <v>170</v>
      </c>
      <c r="B172" s="235">
        <v>26509</v>
      </c>
      <c r="C172" s="236"/>
      <c r="D172" s="235">
        <v>1630</v>
      </c>
      <c r="E172" s="230">
        <f t="shared" si="42"/>
        <v>815</v>
      </c>
      <c r="F172" s="230">
        <f t="shared" si="43"/>
        <v>270</v>
      </c>
      <c r="G172" s="230">
        <f t="shared" si="44"/>
        <v>70</v>
      </c>
      <c r="H172" s="236">
        <f t="shared" si="45"/>
        <v>15</v>
      </c>
      <c r="I172" s="235">
        <f t="shared" si="46"/>
        <v>3097</v>
      </c>
      <c r="J172" s="230">
        <f t="shared" si="47"/>
        <v>1549</v>
      </c>
      <c r="K172" s="230">
        <f t="shared" si="48"/>
        <v>513</v>
      </c>
      <c r="L172" s="230">
        <f t="shared" si="49"/>
        <v>133</v>
      </c>
      <c r="M172" s="236">
        <f t="shared" si="50"/>
        <v>29</v>
      </c>
      <c r="N172" s="26"/>
      <c r="O172" s="26">
        <f t="shared" si="51"/>
        <v>20315</v>
      </c>
      <c r="P172" s="26">
        <f t="shared" si="52"/>
        <v>0</v>
      </c>
      <c r="Q172" s="26">
        <f t="shared" si="53"/>
        <v>20837</v>
      </c>
      <c r="R172" s="26">
        <f t="shared" si="54"/>
        <v>21084</v>
      </c>
      <c r="S172" s="26">
        <f t="shared" si="55"/>
        <v>21188</v>
      </c>
      <c r="T172" s="1"/>
      <c r="U172" s="67">
        <f>IF(B172=C172,0,IF(S172&lt;&gt;"-",(S172)/Přehled!$A$1,0))</f>
        <v>50.44761904761905</v>
      </c>
    </row>
    <row r="173" spans="1:21" x14ac:dyDescent="0.25">
      <c r="A173" s="233">
        <v>171</v>
      </c>
      <c r="B173" s="235">
        <v>27172</v>
      </c>
      <c r="C173" s="236"/>
      <c r="D173" s="235">
        <v>1640</v>
      </c>
      <c r="E173" s="230">
        <f t="shared" si="42"/>
        <v>820</v>
      </c>
      <c r="F173" s="230">
        <f t="shared" si="43"/>
        <v>275</v>
      </c>
      <c r="G173" s="230">
        <f t="shared" si="44"/>
        <v>70</v>
      </c>
      <c r="H173" s="236">
        <f t="shared" si="45"/>
        <v>15</v>
      </c>
      <c r="I173" s="235">
        <f t="shared" si="46"/>
        <v>3116</v>
      </c>
      <c r="J173" s="230">
        <f t="shared" si="47"/>
        <v>1558</v>
      </c>
      <c r="K173" s="230">
        <f t="shared" si="48"/>
        <v>523</v>
      </c>
      <c r="L173" s="230">
        <f t="shared" si="49"/>
        <v>133</v>
      </c>
      <c r="M173" s="236">
        <f t="shared" si="50"/>
        <v>29</v>
      </c>
      <c r="N173" s="26"/>
      <c r="O173" s="26">
        <f t="shared" si="51"/>
        <v>20940</v>
      </c>
      <c r="P173" s="26">
        <f t="shared" si="52"/>
        <v>0</v>
      </c>
      <c r="Q173" s="26">
        <f t="shared" si="53"/>
        <v>21452</v>
      </c>
      <c r="R173" s="26">
        <f t="shared" si="54"/>
        <v>21709</v>
      </c>
      <c r="S173" s="26">
        <f t="shared" si="55"/>
        <v>21813</v>
      </c>
      <c r="T173" s="1"/>
      <c r="U173" s="67">
        <f>IF(B173=C173,0,IF(S173&lt;&gt;"-",(S173)/Přehled!$A$1,0))</f>
        <v>51.935714285714283</v>
      </c>
    </row>
    <row r="174" spans="1:21" x14ac:dyDescent="0.25">
      <c r="A174" s="233">
        <v>172</v>
      </c>
      <c r="B174" s="235">
        <v>27851</v>
      </c>
      <c r="C174" s="236"/>
      <c r="D174" s="235">
        <v>1655</v>
      </c>
      <c r="E174" s="230">
        <f t="shared" si="42"/>
        <v>830</v>
      </c>
      <c r="F174" s="230">
        <f t="shared" si="43"/>
        <v>275</v>
      </c>
      <c r="G174" s="230">
        <f t="shared" si="44"/>
        <v>70</v>
      </c>
      <c r="H174" s="236">
        <f t="shared" si="45"/>
        <v>15</v>
      </c>
      <c r="I174" s="235">
        <f t="shared" si="46"/>
        <v>3145</v>
      </c>
      <c r="J174" s="230">
        <f t="shared" si="47"/>
        <v>1577</v>
      </c>
      <c r="K174" s="230">
        <f t="shared" si="48"/>
        <v>523</v>
      </c>
      <c r="L174" s="230">
        <f t="shared" si="49"/>
        <v>133</v>
      </c>
      <c r="M174" s="236">
        <f t="shared" si="50"/>
        <v>29</v>
      </c>
      <c r="N174" s="26"/>
      <c r="O174" s="26">
        <f t="shared" si="51"/>
        <v>21561</v>
      </c>
      <c r="P174" s="26">
        <f t="shared" si="52"/>
        <v>0</v>
      </c>
      <c r="Q174" s="26">
        <f t="shared" si="53"/>
        <v>22083</v>
      </c>
      <c r="R174" s="26">
        <f t="shared" si="54"/>
        <v>22340</v>
      </c>
      <c r="S174" s="26">
        <f t="shared" si="55"/>
        <v>22444</v>
      </c>
      <c r="T174" s="1"/>
      <c r="U174" s="67">
        <f>IF(B174=C174,0,IF(S174&lt;&gt;"-",(S174)/Přehled!$A$1,0))</f>
        <v>53.438095238095237</v>
      </c>
    </row>
    <row r="175" spans="1:21" x14ac:dyDescent="0.25">
      <c r="A175" s="233">
        <v>173</v>
      </c>
      <c r="B175" s="235">
        <v>28547</v>
      </c>
      <c r="C175" s="236"/>
      <c r="D175" s="235">
        <v>1665</v>
      </c>
      <c r="E175" s="230">
        <f t="shared" si="42"/>
        <v>835</v>
      </c>
      <c r="F175" s="230">
        <f t="shared" si="43"/>
        <v>280</v>
      </c>
      <c r="G175" s="230">
        <f t="shared" si="44"/>
        <v>70</v>
      </c>
      <c r="H175" s="236">
        <f t="shared" si="45"/>
        <v>15</v>
      </c>
      <c r="I175" s="235">
        <f t="shared" si="46"/>
        <v>3164</v>
      </c>
      <c r="J175" s="230">
        <f t="shared" si="47"/>
        <v>1587</v>
      </c>
      <c r="K175" s="230">
        <f t="shared" si="48"/>
        <v>532</v>
      </c>
      <c r="L175" s="230">
        <f t="shared" si="49"/>
        <v>133</v>
      </c>
      <c r="M175" s="236">
        <f t="shared" si="50"/>
        <v>29</v>
      </c>
      <c r="N175" s="26"/>
      <c r="O175" s="26">
        <f t="shared" si="51"/>
        <v>22219</v>
      </c>
      <c r="P175" s="26">
        <f t="shared" si="52"/>
        <v>0</v>
      </c>
      <c r="Q175" s="26">
        <f t="shared" si="53"/>
        <v>22732</v>
      </c>
      <c r="R175" s="26">
        <f t="shared" si="54"/>
        <v>22998</v>
      </c>
      <c r="S175" s="26">
        <f t="shared" si="55"/>
        <v>23102</v>
      </c>
      <c r="T175" s="1"/>
      <c r="U175" s="67">
        <f>IF(B175=C175,0,IF(S175&lt;&gt;"-",(S175)/Přehled!$A$1,0))</f>
        <v>55.004761904761907</v>
      </c>
    </row>
    <row r="176" spans="1:21" x14ac:dyDescent="0.25">
      <c r="A176" s="233">
        <v>174</v>
      </c>
      <c r="B176" s="235">
        <v>29261</v>
      </c>
      <c r="C176" s="236"/>
      <c r="D176" s="235">
        <v>1675</v>
      </c>
      <c r="E176" s="230">
        <f t="shared" si="42"/>
        <v>840</v>
      </c>
      <c r="F176" s="230">
        <f t="shared" si="43"/>
        <v>280</v>
      </c>
      <c r="G176" s="230">
        <f t="shared" si="44"/>
        <v>70</v>
      </c>
      <c r="H176" s="236">
        <f t="shared" si="45"/>
        <v>15</v>
      </c>
      <c r="I176" s="235">
        <f t="shared" si="46"/>
        <v>3183</v>
      </c>
      <c r="J176" s="230">
        <f t="shared" si="47"/>
        <v>1596</v>
      </c>
      <c r="K176" s="230">
        <f t="shared" si="48"/>
        <v>532</v>
      </c>
      <c r="L176" s="230">
        <f t="shared" si="49"/>
        <v>133</v>
      </c>
      <c r="M176" s="236">
        <f t="shared" si="50"/>
        <v>29</v>
      </c>
      <c r="N176" s="26"/>
      <c r="O176" s="26">
        <f t="shared" si="51"/>
        <v>22895</v>
      </c>
      <c r="P176" s="26">
        <f t="shared" si="52"/>
        <v>0</v>
      </c>
      <c r="Q176" s="26">
        <f t="shared" si="53"/>
        <v>23418</v>
      </c>
      <c r="R176" s="26">
        <f t="shared" si="54"/>
        <v>23684</v>
      </c>
      <c r="S176" s="26">
        <f t="shared" si="55"/>
        <v>23788</v>
      </c>
      <c r="T176" s="1"/>
      <c r="U176" s="67">
        <f>IF(B176=C176,0,IF(S176&lt;&gt;"-",(S176)/Přehled!$A$1,0))</f>
        <v>56.638095238095239</v>
      </c>
    </row>
    <row r="177" spans="1:21" x14ac:dyDescent="0.25">
      <c r="A177" s="233">
        <v>175</v>
      </c>
      <c r="B177" s="235">
        <v>29993</v>
      </c>
      <c r="C177" s="236"/>
      <c r="D177" s="235">
        <v>1690</v>
      </c>
      <c r="E177" s="230">
        <f t="shared" si="42"/>
        <v>845</v>
      </c>
      <c r="F177" s="230">
        <f t="shared" si="43"/>
        <v>280</v>
      </c>
      <c r="G177" s="230">
        <f t="shared" si="44"/>
        <v>70</v>
      </c>
      <c r="H177" s="236">
        <f t="shared" si="45"/>
        <v>15</v>
      </c>
      <c r="I177" s="235">
        <f t="shared" si="46"/>
        <v>3211</v>
      </c>
      <c r="J177" s="230">
        <f t="shared" si="47"/>
        <v>1606</v>
      </c>
      <c r="K177" s="230">
        <f t="shared" si="48"/>
        <v>532</v>
      </c>
      <c r="L177" s="230">
        <f t="shared" si="49"/>
        <v>133</v>
      </c>
      <c r="M177" s="236">
        <f t="shared" si="50"/>
        <v>29</v>
      </c>
      <c r="N177" s="26"/>
      <c r="O177" s="26">
        <f t="shared" si="51"/>
        <v>23571</v>
      </c>
      <c r="P177" s="26">
        <f t="shared" si="52"/>
        <v>0</v>
      </c>
      <c r="Q177" s="26">
        <f t="shared" si="53"/>
        <v>24112</v>
      </c>
      <c r="R177" s="26">
        <f t="shared" si="54"/>
        <v>24378</v>
      </c>
      <c r="S177" s="26">
        <f t="shared" si="55"/>
        <v>24482</v>
      </c>
      <c r="T177" s="1"/>
      <c r="U177" s="67">
        <f>IF(B177=C177,0,IF(S177&lt;&gt;"-",(S177)/Přehled!$A$1,0))</f>
        <v>58.290476190476191</v>
      </c>
    </row>
    <row r="178" spans="1:21" x14ac:dyDescent="0.25">
      <c r="A178" s="233">
        <v>176</v>
      </c>
      <c r="B178" s="235">
        <v>30742</v>
      </c>
      <c r="C178" s="236"/>
      <c r="D178" s="235">
        <v>1700</v>
      </c>
      <c r="E178" s="230">
        <f t="shared" si="42"/>
        <v>850</v>
      </c>
      <c r="F178" s="230">
        <f t="shared" si="43"/>
        <v>285</v>
      </c>
      <c r="G178" s="230">
        <f t="shared" si="44"/>
        <v>70</v>
      </c>
      <c r="H178" s="236">
        <f t="shared" si="45"/>
        <v>15</v>
      </c>
      <c r="I178" s="235">
        <f t="shared" si="46"/>
        <v>3230</v>
      </c>
      <c r="J178" s="230">
        <f t="shared" si="47"/>
        <v>1615</v>
      </c>
      <c r="K178" s="230">
        <f t="shared" si="48"/>
        <v>542</v>
      </c>
      <c r="L178" s="230">
        <f t="shared" si="49"/>
        <v>133</v>
      </c>
      <c r="M178" s="236">
        <f t="shared" si="50"/>
        <v>29</v>
      </c>
      <c r="N178" s="26"/>
      <c r="O178" s="26">
        <f t="shared" si="51"/>
        <v>24282</v>
      </c>
      <c r="P178" s="26">
        <f t="shared" si="52"/>
        <v>0</v>
      </c>
      <c r="Q178" s="26">
        <f t="shared" si="53"/>
        <v>24813</v>
      </c>
      <c r="R178" s="26">
        <f t="shared" si="54"/>
        <v>25089</v>
      </c>
      <c r="S178" s="26">
        <f t="shared" si="55"/>
        <v>25193</v>
      </c>
      <c r="T178" s="1"/>
      <c r="U178" s="67">
        <f>IF(B178=C178,0,IF(S178&lt;&gt;"-",(S178)/Přehled!$A$1,0))</f>
        <v>59.983333333333334</v>
      </c>
    </row>
    <row r="179" spans="1:21" x14ac:dyDescent="0.25">
      <c r="A179" s="233">
        <v>177</v>
      </c>
      <c r="B179" s="235">
        <v>31511</v>
      </c>
      <c r="C179" s="236"/>
      <c r="D179" s="235">
        <v>1710</v>
      </c>
      <c r="E179" s="230">
        <f t="shared" si="42"/>
        <v>855</v>
      </c>
      <c r="F179" s="230">
        <f t="shared" si="43"/>
        <v>285</v>
      </c>
      <c r="G179" s="230">
        <f t="shared" si="44"/>
        <v>70</v>
      </c>
      <c r="H179" s="236">
        <f t="shared" si="45"/>
        <v>15</v>
      </c>
      <c r="I179" s="235">
        <f t="shared" si="46"/>
        <v>3249</v>
      </c>
      <c r="J179" s="230">
        <f t="shared" si="47"/>
        <v>1625</v>
      </c>
      <c r="K179" s="230">
        <f t="shared" si="48"/>
        <v>542</v>
      </c>
      <c r="L179" s="230">
        <f t="shared" si="49"/>
        <v>133</v>
      </c>
      <c r="M179" s="236">
        <f t="shared" si="50"/>
        <v>29</v>
      </c>
      <c r="N179" s="26"/>
      <c r="O179" s="26">
        <f t="shared" si="51"/>
        <v>25013</v>
      </c>
      <c r="P179" s="26">
        <f t="shared" si="52"/>
        <v>0</v>
      </c>
      <c r="Q179" s="26">
        <f t="shared" si="53"/>
        <v>25553</v>
      </c>
      <c r="R179" s="26">
        <f t="shared" si="54"/>
        <v>25829</v>
      </c>
      <c r="S179" s="26">
        <f t="shared" si="55"/>
        <v>25933</v>
      </c>
      <c r="T179" s="1"/>
      <c r="U179" s="67">
        <f>IF(B179=C179,0,IF(S179&lt;&gt;"-",(S179)/Přehled!$A$1,0))</f>
        <v>61.745238095238093</v>
      </c>
    </row>
    <row r="180" spans="1:21" x14ac:dyDescent="0.25">
      <c r="A180" s="233">
        <v>178</v>
      </c>
      <c r="B180" s="235">
        <v>32299</v>
      </c>
      <c r="C180" s="236"/>
      <c r="D180" s="235">
        <v>1725</v>
      </c>
      <c r="E180" s="230">
        <f t="shared" si="42"/>
        <v>865</v>
      </c>
      <c r="F180" s="230">
        <f t="shared" si="43"/>
        <v>290</v>
      </c>
      <c r="G180" s="230">
        <f t="shared" si="44"/>
        <v>75</v>
      </c>
      <c r="H180" s="236">
        <f t="shared" si="45"/>
        <v>15</v>
      </c>
      <c r="I180" s="235">
        <f t="shared" si="46"/>
        <v>3278</v>
      </c>
      <c r="J180" s="230">
        <f t="shared" si="47"/>
        <v>1644</v>
      </c>
      <c r="K180" s="230">
        <f t="shared" si="48"/>
        <v>551</v>
      </c>
      <c r="L180" s="230">
        <f t="shared" si="49"/>
        <v>143</v>
      </c>
      <c r="M180" s="236">
        <f t="shared" si="50"/>
        <v>29</v>
      </c>
      <c r="N180" s="26"/>
      <c r="O180" s="26">
        <f t="shared" si="51"/>
        <v>25743</v>
      </c>
      <c r="P180" s="26">
        <f t="shared" si="52"/>
        <v>0</v>
      </c>
      <c r="Q180" s="26">
        <f t="shared" si="53"/>
        <v>26275</v>
      </c>
      <c r="R180" s="26">
        <f t="shared" si="54"/>
        <v>26540</v>
      </c>
      <c r="S180" s="26">
        <f t="shared" si="55"/>
        <v>26654</v>
      </c>
      <c r="T180" s="1"/>
      <c r="U180" s="67">
        <f>IF(B180=C180,0,IF(S180&lt;&gt;"-",(S180)/Přehled!$A$1,0))</f>
        <v>63.461904761904762</v>
      </c>
    </row>
    <row r="181" spans="1:21" x14ac:dyDescent="0.25">
      <c r="A181" s="233">
        <v>179</v>
      </c>
      <c r="B181" s="235">
        <v>33106</v>
      </c>
      <c r="C181" s="236"/>
      <c r="D181" s="235">
        <v>1735</v>
      </c>
      <c r="E181" s="230">
        <f t="shared" si="42"/>
        <v>870</v>
      </c>
      <c r="F181" s="230">
        <f t="shared" si="43"/>
        <v>290</v>
      </c>
      <c r="G181" s="230">
        <f t="shared" si="44"/>
        <v>75</v>
      </c>
      <c r="H181" s="236">
        <f t="shared" si="45"/>
        <v>15</v>
      </c>
      <c r="I181" s="235">
        <f t="shared" si="46"/>
        <v>3297</v>
      </c>
      <c r="J181" s="230">
        <f t="shared" si="47"/>
        <v>1653</v>
      </c>
      <c r="K181" s="230">
        <f t="shared" si="48"/>
        <v>551</v>
      </c>
      <c r="L181" s="230">
        <f t="shared" si="49"/>
        <v>143</v>
      </c>
      <c r="M181" s="236">
        <f t="shared" si="50"/>
        <v>29</v>
      </c>
      <c r="N181" s="26"/>
      <c r="O181" s="26">
        <f t="shared" si="51"/>
        <v>26512</v>
      </c>
      <c r="P181" s="26">
        <f t="shared" si="52"/>
        <v>0</v>
      </c>
      <c r="Q181" s="26">
        <f t="shared" si="53"/>
        <v>27054</v>
      </c>
      <c r="R181" s="26">
        <f t="shared" si="54"/>
        <v>27319</v>
      </c>
      <c r="S181" s="26">
        <f t="shared" si="55"/>
        <v>27433</v>
      </c>
      <c r="T181" s="1"/>
      <c r="U181" s="67">
        <f>IF(B181=C181,0,IF(S181&lt;&gt;"-",(S181)/Přehled!$A$1,0))</f>
        <v>65.316666666666663</v>
      </c>
    </row>
    <row r="182" spans="1:21" x14ac:dyDescent="0.25">
      <c r="A182" s="233">
        <v>180</v>
      </c>
      <c r="B182" s="235">
        <v>33934</v>
      </c>
      <c r="C182" s="236"/>
      <c r="D182" s="235">
        <v>1745</v>
      </c>
      <c r="E182" s="230">
        <f t="shared" si="42"/>
        <v>875</v>
      </c>
      <c r="F182" s="230">
        <f t="shared" si="43"/>
        <v>290</v>
      </c>
      <c r="G182" s="230">
        <f t="shared" si="44"/>
        <v>75</v>
      </c>
      <c r="H182" s="236">
        <f t="shared" si="45"/>
        <v>15</v>
      </c>
      <c r="I182" s="235">
        <f t="shared" si="46"/>
        <v>3316</v>
      </c>
      <c r="J182" s="230">
        <f t="shared" si="47"/>
        <v>1663</v>
      </c>
      <c r="K182" s="230">
        <f t="shared" si="48"/>
        <v>551</v>
      </c>
      <c r="L182" s="230">
        <f t="shared" si="49"/>
        <v>143</v>
      </c>
      <c r="M182" s="236">
        <f t="shared" si="50"/>
        <v>29</v>
      </c>
      <c r="N182" s="26"/>
      <c r="O182" s="26">
        <f t="shared" si="51"/>
        <v>27302</v>
      </c>
      <c r="P182" s="26">
        <f t="shared" si="52"/>
        <v>0</v>
      </c>
      <c r="Q182" s="26">
        <f t="shared" si="53"/>
        <v>27853</v>
      </c>
      <c r="R182" s="26">
        <f t="shared" si="54"/>
        <v>28118</v>
      </c>
      <c r="S182" s="26">
        <f t="shared" si="55"/>
        <v>28232</v>
      </c>
      <c r="T182" s="1"/>
      <c r="U182" s="67">
        <f>IF(B182=C182,0,IF(S182&lt;&gt;"-",(S182)/Přehled!$A$1,0))</f>
        <v>67.219047619047615</v>
      </c>
    </row>
    <row r="183" spans="1:21" x14ac:dyDescent="0.25">
      <c r="A183" s="233">
        <v>181</v>
      </c>
      <c r="B183" s="235">
        <v>34782</v>
      </c>
      <c r="C183" s="236"/>
      <c r="D183" s="235">
        <v>1760</v>
      </c>
      <c r="E183" s="230">
        <f t="shared" si="42"/>
        <v>880</v>
      </c>
      <c r="F183" s="230">
        <f t="shared" si="43"/>
        <v>295</v>
      </c>
      <c r="G183" s="230">
        <f t="shared" si="44"/>
        <v>75</v>
      </c>
      <c r="H183" s="236">
        <f t="shared" si="45"/>
        <v>15</v>
      </c>
      <c r="I183" s="235">
        <f t="shared" si="46"/>
        <v>3344</v>
      </c>
      <c r="J183" s="230">
        <f t="shared" si="47"/>
        <v>1672</v>
      </c>
      <c r="K183" s="230">
        <f t="shared" si="48"/>
        <v>561</v>
      </c>
      <c r="L183" s="230">
        <f t="shared" si="49"/>
        <v>143</v>
      </c>
      <c r="M183" s="236">
        <f t="shared" si="50"/>
        <v>29</v>
      </c>
      <c r="N183" s="26"/>
      <c r="O183" s="26">
        <f t="shared" si="51"/>
        <v>28094</v>
      </c>
      <c r="P183" s="26">
        <f t="shared" si="52"/>
        <v>0</v>
      </c>
      <c r="Q183" s="26">
        <f t="shared" si="53"/>
        <v>28644</v>
      </c>
      <c r="R183" s="26">
        <f t="shared" si="54"/>
        <v>28919</v>
      </c>
      <c r="S183" s="26">
        <f t="shared" si="55"/>
        <v>29033</v>
      </c>
      <c r="T183" s="1"/>
      <c r="U183" s="67">
        <f>IF(B183=C183,0,IF(S183&lt;&gt;"-",(S183)/Přehled!$A$1,0))</f>
        <v>69.126190476190473</v>
      </c>
    </row>
    <row r="184" spans="1:21" x14ac:dyDescent="0.25">
      <c r="A184" s="233">
        <v>182</v>
      </c>
      <c r="B184" s="235">
        <v>35652</v>
      </c>
      <c r="C184" s="236"/>
      <c r="D184" s="235">
        <v>1770</v>
      </c>
      <c r="E184" s="230">
        <f t="shared" si="42"/>
        <v>885</v>
      </c>
      <c r="F184" s="230">
        <f t="shared" si="43"/>
        <v>295</v>
      </c>
      <c r="G184" s="230">
        <f t="shared" si="44"/>
        <v>75</v>
      </c>
      <c r="H184" s="236">
        <f t="shared" si="45"/>
        <v>15</v>
      </c>
      <c r="I184" s="235">
        <f t="shared" si="46"/>
        <v>3363</v>
      </c>
      <c r="J184" s="230">
        <f t="shared" si="47"/>
        <v>1682</v>
      </c>
      <c r="K184" s="230">
        <f t="shared" si="48"/>
        <v>561</v>
      </c>
      <c r="L184" s="230">
        <f t="shared" si="49"/>
        <v>143</v>
      </c>
      <c r="M184" s="236">
        <f t="shared" si="50"/>
        <v>29</v>
      </c>
      <c r="N184" s="26"/>
      <c r="O184" s="26">
        <f t="shared" si="51"/>
        <v>28926</v>
      </c>
      <c r="P184" s="26">
        <f t="shared" si="52"/>
        <v>0</v>
      </c>
      <c r="Q184" s="26">
        <f t="shared" si="53"/>
        <v>29485</v>
      </c>
      <c r="R184" s="26">
        <f t="shared" si="54"/>
        <v>29760</v>
      </c>
      <c r="S184" s="26">
        <f t="shared" si="55"/>
        <v>29874</v>
      </c>
      <c r="T184" s="1"/>
      <c r="U184" s="67">
        <f>IF(B184=C184,0,IF(S184&lt;&gt;"-",(S184)/Přehled!$A$1,0))</f>
        <v>71.128571428571433</v>
      </c>
    </row>
    <row r="185" spans="1:21" x14ac:dyDescent="0.25">
      <c r="A185" s="233">
        <v>183</v>
      </c>
      <c r="B185" s="235">
        <v>36543</v>
      </c>
      <c r="C185" s="236"/>
      <c r="D185" s="235">
        <v>1780</v>
      </c>
      <c r="E185" s="230">
        <f t="shared" si="42"/>
        <v>890</v>
      </c>
      <c r="F185" s="230">
        <f t="shared" si="43"/>
        <v>295</v>
      </c>
      <c r="G185" s="230">
        <f t="shared" si="44"/>
        <v>75</v>
      </c>
      <c r="H185" s="236">
        <f t="shared" si="45"/>
        <v>15</v>
      </c>
      <c r="I185" s="235">
        <f t="shared" si="46"/>
        <v>3382</v>
      </c>
      <c r="J185" s="230">
        <f t="shared" si="47"/>
        <v>1691</v>
      </c>
      <c r="K185" s="230">
        <f t="shared" si="48"/>
        <v>561</v>
      </c>
      <c r="L185" s="230">
        <f t="shared" si="49"/>
        <v>143</v>
      </c>
      <c r="M185" s="236">
        <f t="shared" si="50"/>
        <v>29</v>
      </c>
      <c r="N185" s="26"/>
      <c r="O185" s="26">
        <f t="shared" si="51"/>
        <v>29779</v>
      </c>
      <c r="P185" s="26">
        <f t="shared" si="52"/>
        <v>0</v>
      </c>
      <c r="Q185" s="26">
        <f t="shared" si="53"/>
        <v>30348</v>
      </c>
      <c r="R185" s="26">
        <f t="shared" si="54"/>
        <v>30623</v>
      </c>
      <c r="S185" s="26">
        <f t="shared" si="55"/>
        <v>30737</v>
      </c>
      <c r="T185" s="1"/>
      <c r="U185" s="67">
        <f>IF(B185=C185,0,IF(S185&lt;&gt;"-",(S185)/Přehled!$A$1,0))</f>
        <v>73.183333333333337</v>
      </c>
    </row>
    <row r="186" spans="1:21" x14ac:dyDescent="0.25">
      <c r="A186" s="233">
        <v>184</v>
      </c>
      <c r="B186" s="235">
        <v>37457</v>
      </c>
      <c r="C186" s="236"/>
      <c r="D186" s="235">
        <v>1790</v>
      </c>
      <c r="E186" s="230">
        <f t="shared" si="42"/>
        <v>895</v>
      </c>
      <c r="F186" s="230">
        <f t="shared" si="43"/>
        <v>300</v>
      </c>
      <c r="G186" s="230">
        <f t="shared" si="44"/>
        <v>75</v>
      </c>
      <c r="H186" s="236">
        <f t="shared" si="45"/>
        <v>15</v>
      </c>
      <c r="I186" s="235">
        <f t="shared" si="46"/>
        <v>3401</v>
      </c>
      <c r="J186" s="230">
        <f t="shared" si="47"/>
        <v>1701</v>
      </c>
      <c r="K186" s="230">
        <f t="shared" si="48"/>
        <v>570</v>
      </c>
      <c r="L186" s="230">
        <f t="shared" si="49"/>
        <v>143</v>
      </c>
      <c r="M186" s="236">
        <f t="shared" si="50"/>
        <v>29</v>
      </c>
      <c r="N186" s="26"/>
      <c r="O186" s="26">
        <f t="shared" si="51"/>
        <v>30655</v>
      </c>
      <c r="P186" s="26">
        <f t="shared" si="52"/>
        <v>0</v>
      </c>
      <c r="Q186" s="26">
        <f t="shared" si="53"/>
        <v>31215</v>
      </c>
      <c r="R186" s="26">
        <f t="shared" si="54"/>
        <v>31499</v>
      </c>
      <c r="S186" s="26">
        <f t="shared" si="55"/>
        <v>31613</v>
      </c>
      <c r="T186" s="1"/>
      <c r="U186" s="67">
        <f>IF(B186=C186,0,IF(S186&lt;&gt;"-",(S186)/Přehled!$A$1,0))</f>
        <v>75.269047619047626</v>
      </c>
    </row>
    <row r="187" spans="1:21" x14ac:dyDescent="0.25">
      <c r="A187" s="233">
        <v>185</v>
      </c>
      <c r="B187" s="235">
        <v>38393</v>
      </c>
      <c r="C187" s="236"/>
      <c r="D187" s="235">
        <v>1805</v>
      </c>
      <c r="E187" s="230">
        <f t="shared" si="42"/>
        <v>905</v>
      </c>
      <c r="F187" s="230">
        <f t="shared" si="43"/>
        <v>300</v>
      </c>
      <c r="G187" s="230">
        <f t="shared" si="44"/>
        <v>75</v>
      </c>
      <c r="H187" s="236">
        <f t="shared" si="45"/>
        <v>15</v>
      </c>
      <c r="I187" s="235">
        <f t="shared" si="46"/>
        <v>3430</v>
      </c>
      <c r="J187" s="230">
        <f t="shared" si="47"/>
        <v>1720</v>
      </c>
      <c r="K187" s="230">
        <f t="shared" si="48"/>
        <v>570</v>
      </c>
      <c r="L187" s="230">
        <f t="shared" si="49"/>
        <v>143</v>
      </c>
      <c r="M187" s="236">
        <f t="shared" si="50"/>
        <v>29</v>
      </c>
      <c r="O187" s="26">
        <f t="shared" si="51"/>
        <v>31533</v>
      </c>
      <c r="P187" s="26">
        <f t="shared" si="52"/>
        <v>0</v>
      </c>
      <c r="Q187" s="26">
        <f t="shared" si="53"/>
        <v>32103</v>
      </c>
      <c r="R187" s="26">
        <f t="shared" si="54"/>
        <v>32387</v>
      </c>
      <c r="S187" s="26">
        <f t="shared" si="55"/>
        <v>32501</v>
      </c>
      <c r="U187" s="67">
        <f>IF(B187=C187,0,IF(S187&lt;&gt;"-",(S187)/Přehled!$A$1,0))</f>
        <v>77.38333333333334</v>
      </c>
    </row>
    <row r="188" spans="1:21" x14ac:dyDescent="0.25">
      <c r="A188" s="243">
        <v>186</v>
      </c>
      <c r="B188" s="244">
        <v>39353</v>
      </c>
      <c r="C188" s="245"/>
      <c r="D188" s="244">
        <v>1815</v>
      </c>
      <c r="E188" s="248">
        <f t="shared" si="42"/>
        <v>910</v>
      </c>
      <c r="F188" s="248">
        <f t="shared" si="43"/>
        <v>305</v>
      </c>
      <c r="G188" s="248">
        <f t="shared" si="44"/>
        <v>75</v>
      </c>
      <c r="H188" s="245">
        <f t="shared" si="45"/>
        <v>15</v>
      </c>
      <c r="I188" s="244">
        <f t="shared" si="46"/>
        <v>3449</v>
      </c>
      <c r="J188" s="248">
        <f t="shared" si="47"/>
        <v>1729</v>
      </c>
      <c r="K188" s="248">
        <f t="shared" si="48"/>
        <v>580</v>
      </c>
      <c r="L188" s="248">
        <f t="shared" si="49"/>
        <v>143</v>
      </c>
      <c r="M188" s="245">
        <f t="shared" si="50"/>
        <v>29</v>
      </c>
      <c r="N188" s="26"/>
      <c r="O188" s="26">
        <f t="shared" si="51"/>
        <v>32455</v>
      </c>
      <c r="P188" s="26">
        <f t="shared" si="52"/>
        <v>0</v>
      </c>
      <c r="Q188" s="26">
        <f t="shared" si="53"/>
        <v>33015</v>
      </c>
      <c r="R188" s="26">
        <f t="shared" si="54"/>
        <v>33309</v>
      </c>
      <c r="S188" s="26">
        <f t="shared" si="55"/>
        <v>33423</v>
      </c>
      <c r="T188" s="26"/>
      <c r="U188" s="67">
        <f>IF(B188=C188,0,IF(S188&lt;&gt;"-",(S188)/Přehled!$A$1,0))</f>
        <v>79.578571428571422</v>
      </c>
    </row>
    <row r="189" spans="1:21" x14ac:dyDescent="0.25">
      <c r="A189" s="243">
        <v>187</v>
      </c>
      <c r="B189" s="244">
        <v>40337</v>
      </c>
      <c r="C189" s="245"/>
      <c r="D189" s="244">
        <v>1830</v>
      </c>
      <c r="E189" s="248">
        <f t="shared" si="42"/>
        <v>915</v>
      </c>
      <c r="F189" s="248">
        <f t="shared" si="43"/>
        <v>305</v>
      </c>
      <c r="G189" s="248">
        <f t="shared" si="44"/>
        <v>75</v>
      </c>
      <c r="H189" s="245">
        <f t="shared" si="45"/>
        <v>15</v>
      </c>
      <c r="I189" s="244">
        <f t="shared" si="46"/>
        <v>3477</v>
      </c>
      <c r="J189" s="248">
        <f t="shared" si="47"/>
        <v>1739</v>
      </c>
      <c r="K189" s="248">
        <f t="shared" si="48"/>
        <v>580</v>
      </c>
      <c r="L189" s="248">
        <f t="shared" si="49"/>
        <v>143</v>
      </c>
      <c r="M189" s="245">
        <f t="shared" si="50"/>
        <v>29</v>
      </c>
      <c r="N189" s="26"/>
      <c r="O189" s="26">
        <f t="shared" si="51"/>
        <v>33383</v>
      </c>
      <c r="P189" s="26">
        <f t="shared" si="52"/>
        <v>0</v>
      </c>
      <c r="Q189" s="26">
        <f t="shared" si="53"/>
        <v>33961</v>
      </c>
      <c r="R189" s="26">
        <f t="shared" si="54"/>
        <v>34255</v>
      </c>
      <c r="S189" s="26">
        <f t="shared" si="55"/>
        <v>34369</v>
      </c>
      <c r="T189" s="26"/>
      <c r="U189" s="67">
        <f>IF(B189=C189,0,IF(S189&lt;&gt;"-",(S189)/Přehled!$A$1,0))</f>
        <v>81.830952380952382</v>
      </c>
    </row>
    <row r="190" spans="1:21" x14ac:dyDescent="0.25">
      <c r="A190" s="243">
        <v>188</v>
      </c>
      <c r="B190" s="244">
        <v>41345</v>
      </c>
      <c r="C190" s="245"/>
      <c r="D190" s="244">
        <v>1840</v>
      </c>
      <c r="E190" s="248">
        <f t="shared" si="42"/>
        <v>920</v>
      </c>
      <c r="F190" s="248">
        <f t="shared" si="43"/>
        <v>305</v>
      </c>
      <c r="G190" s="248">
        <f t="shared" si="44"/>
        <v>75</v>
      </c>
      <c r="H190" s="245">
        <f t="shared" si="45"/>
        <v>15</v>
      </c>
      <c r="I190" s="244">
        <f t="shared" si="46"/>
        <v>3496</v>
      </c>
      <c r="J190" s="248">
        <f t="shared" si="47"/>
        <v>1748</v>
      </c>
      <c r="K190" s="248">
        <f t="shared" si="48"/>
        <v>580</v>
      </c>
      <c r="L190" s="248">
        <f t="shared" si="49"/>
        <v>143</v>
      </c>
      <c r="M190" s="245">
        <f t="shared" si="50"/>
        <v>29</v>
      </c>
      <c r="N190" s="26"/>
      <c r="O190" s="26">
        <f t="shared" si="51"/>
        <v>34353</v>
      </c>
      <c r="P190" s="26">
        <f t="shared" si="52"/>
        <v>0</v>
      </c>
      <c r="Q190" s="26">
        <f t="shared" si="53"/>
        <v>34941</v>
      </c>
      <c r="R190" s="26">
        <f t="shared" si="54"/>
        <v>35235</v>
      </c>
      <c r="S190" s="26">
        <f t="shared" si="55"/>
        <v>35349</v>
      </c>
      <c r="T190" s="26"/>
      <c r="U190" s="67">
        <f>IF(B190=C190,0,IF(S190&lt;&gt;"-",(S190)/Přehled!$A$1,0))</f>
        <v>84.164285714285711</v>
      </c>
    </row>
    <row r="191" spans="1:21" x14ac:dyDescent="0.25">
      <c r="A191" s="243">
        <v>189</v>
      </c>
      <c r="B191" s="244">
        <v>42379</v>
      </c>
      <c r="C191" s="245"/>
      <c r="D191" s="244">
        <v>1850</v>
      </c>
      <c r="E191" s="248">
        <f t="shared" si="42"/>
        <v>925</v>
      </c>
      <c r="F191" s="248">
        <f t="shared" si="43"/>
        <v>310</v>
      </c>
      <c r="G191" s="248">
        <f t="shared" si="44"/>
        <v>80</v>
      </c>
      <c r="H191" s="245">
        <f t="shared" si="45"/>
        <v>15</v>
      </c>
      <c r="I191" s="244">
        <f t="shared" si="46"/>
        <v>3515</v>
      </c>
      <c r="J191" s="248">
        <f t="shared" si="47"/>
        <v>1758</v>
      </c>
      <c r="K191" s="248">
        <f t="shared" si="48"/>
        <v>589</v>
      </c>
      <c r="L191" s="248">
        <f t="shared" si="49"/>
        <v>152</v>
      </c>
      <c r="M191" s="245">
        <f t="shared" si="50"/>
        <v>29</v>
      </c>
      <c r="N191" s="26"/>
      <c r="O191" s="26">
        <f t="shared" si="51"/>
        <v>35349</v>
      </c>
      <c r="P191" s="26">
        <f t="shared" si="52"/>
        <v>0</v>
      </c>
      <c r="Q191" s="26">
        <f t="shared" si="53"/>
        <v>35928</v>
      </c>
      <c r="R191" s="26">
        <f t="shared" si="54"/>
        <v>36213</v>
      </c>
      <c r="S191" s="26">
        <f t="shared" si="55"/>
        <v>36336</v>
      </c>
      <c r="T191" s="26"/>
      <c r="U191" s="67">
        <f>IF(B191=C191,0,IF(S191&lt;&gt;"-",(S191)/Přehled!$A$1,0))</f>
        <v>86.51428571428572</v>
      </c>
    </row>
    <row r="192" spans="1:21" x14ac:dyDescent="0.25">
      <c r="A192" s="233">
        <v>190</v>
      </c>
      <c r="B192" s="235">
        <v>43438</v>
      </c>
      <c r="C192" s="236"/>
      <c r="D192" s="235">
        <v>1865</v>
      </c>
      <c r="E192" s="230">
        <f t="shared" si="42"/>
        <v>935</v>
      </c>
      <c r="F192" s="230">
        <f t="shared" si="43"/>
        <v>310</v>
      </c>
      <c r="G192" s="230">
        <f t="shared" si="44"/>
        <v>80</v>
      </c>
      <c r="H192" s="236">
        <f t="shared" si="45"/>
        <v>15</v>
      </c>
      <c r="I192" s="235">
        <f t="shared" si="46"/>
        <v>3544</v>
      </c>
      <c r="J192" s="230">
        <f t="shared" si="47"/>
        <v>1777</v>
      </c>
      <c r="K192" s="230">
        <f t="shared" si="48"/>
        <v>589</v>
      </c>
      <c r="L192" s="230">
        <f t="shared" si="49"/>
        <v>152</v>
      </c>
      <c r="M192" s="236">
        <f t="shared" si="50"/>
        <v>29</v>
      </c>
      <c r="N192" s="26"/>
      <c r="O192" s="26">
        <f t="shared" si="51"/>
        <v>36350</v>
      </c>
      <c r="P192" s="26">
        <f t="shared" si="52"/>
        <v>0</v>
      </c>
      <c r="Q192" s="26">
        <f t="shared" si="53"/>
        <v>36939</v>
      </c>
      <c r="R192" s="26">
        <f t="shared" si="54"/>
        <v>37224</v>
      </c>
      <c r="S192" s="26">
        <f t="shared" si="55"/>
        <v>37347</v>
      </c>
      <c r="T192" s="1"/>
      <c r="U192" s="67">
        <f>IF(B192=C192,0,IF(S192&lt;&gt;"-",(S192)/Přehled!$A$1,0))</f>
        <v>88.921428571428578</v>
      </c>
    </row>
    <row r="193" spans="1:21" x14ac:dyDescent="0.25">
      <c r="A193" s="233">
        <v>191</v>
      </c>
      <c r="B193" s="235">
        <v>44524</v>
      </c>
      <c r="C193" s="236"/>
      <c r="D193" s="235">
        <v>1875</v>
      </c>
      <c r="E193" s="230">
        <f t="shared" si="42"/>
        <v>940</v>
      </c>
      <c r="F193" s="230">
        <f t="shared" si="43"/>
        <v>315</v>
      </c>
      <c r="G193" s="230">
        <f t="shared" si="44"/>
        <v>80</v>
      </c>
      <c r="H193" s="236">
        <f t="shared" si="45"/>
        <v>15</v>
      </c>
      <c r="I193" s="235">
        <f t="shared" si="46"/>
        <v>3563</v>
      </c>
      <c r="J193" s="230">
        <f t="shared" si="47"/>
        <v>1786</v>
      </c>
      <c r="K193" s="230">
        <f t="shared" si="48"/>
        <v>599</v>
      </c>
      <c r="L193" s="230">
        <f t="shared" si="49"/>
        <v>152</v>
      </c>
      <c r="M193" s="236">
        <f t="shared" si="50"/>
        <v>29</v>
      </c>
      <c r="N193" s="26"/>
      <c r="O193" s="26">
        <f t="shared" si="51"/>
        <v>37398</v>
      </c>
      <c r="P193" s="26">
        <f t="shared" si="52"/>
        <v>0</v>
      </c>
      <c r="Q193" s="26">
        <f t="shared" si="53"/>
        <v>37977</v>
      </c>
      <c r="R193" s="26">
        <f t="shared" si="54"/>
        <v>38272</v>
      </c>
      <c r="S193" s="26">
        <f t="shared" si="55"/>
        <v>38395</v>
      </c>
      <c r="T193" s="1"/>
      <c r="U193" s="67">
        <f>IF(B193=C193,0,IF(S193&lt;&gt;"-",(S193)/Přehled!$A$1,0))</f>
        <v>91.416666666666671</v>
      </c>
    </row>
    <row r="194" spans="1:21" x14ac:dyDescent="0.25">
      <c r="A194" s="233">
        <v>192</v>
      </c>
      <c r="B194" s="235">
        <v>45637</v>
      </c>
      <c r="C194" s="236"/>
      <c r="D194" s="235">
        <v>1885</v>
      </c>
      <c r="E194" s="230">
        <f t="shared" si="42"/>
        <v>945</v>
      </c>
      <c r="F194" s="230">
        <f t="shared" si="43"/>
        <v>315</v>
      </c>
      <c r="G194" s="230">
        <f t="shared" si="44"/>
        <v>80</v>
      </c>
      <c r="H194" s="236">
        <f t="shared" si="45"/>
        <v>15</v>
      </c>
      <c r="I194" s="235">
        <f t="shared" si="46"/>
        <v>3582</v>
      </c>
      <c r="J194" s="230">
        <f t="shared" si="47"/>
        <v>1796</v>
      </c>
      <c r="K194" s="230">
        <f t="shared" si="48"/>
        <v>599</v>
      </c>
      <c r="L194" s="230">
        <f t="shared" si="49"/>
        <v>152</v>
      </c>
      <c r="M194" s="236">
        <f t="shared" si="50"/>
        <v>29</v>
      </c>
      <c r="N194" s="26"/>
      <c r="O194" s="26">
        <f t="shared" si="51"/>
        <v>38473</v>
      </c>
      <c r="P194" s="26">
        <f t="shared" si="52"/>
        <v>0</v>
      </c>
      <c r="Q194" s="26">
        <f t="shared" si="53"/>
        <v>39061</v>
      </c>
      <c r="R194" s="26">
        <f t="shared" si="54"/>
        <v>39356</v>
      </c>
      <c r="S194" s="26">
        <f t="shared" si="55"/>
        <v>39479</v>
      </c>
      <c r="T194" s="1"/>
      <c r="U194" s="67">
        <f>IF(B194=C194,0,IF(S194&lt;&gt;"-",(S194)/Přehled!$A$1,0))</f>
        <v>93.997619047619054</v>
      </c>
    </row>
    <row r="195" spans="1:21" x14ac:dyDescent="0.25">
      <c r="A195" s="233">
        <v>193</v>
      </c>
      <c r="B195" s="235">
        <v>46778</v>
      </c>
      <c r="C195" s="236"/>
      <c r="D195" s="235">
        <v>1900</v>
      </c>
      <c r="E195" s="230">
        <f t="shared" si="42"/>
        <v>950</v>
      </c>
      <c r="F195" s="230">
        <f t="shared" si="43"/>
        <v>315</v>
      </c>
      <c r="G195" s="230">
        <f t="shared" si="44"/>
        <v>80</v>
      </c>
      <c r="H195" s="236">
        <f t="shared" si="45"/>
        <v>15</v>
      </c>
      <c r="I195" s="235">
        <f t="shared" si="46"/>
        <v>3610</v>
      </c>
      <c r="J195" s="230">
        <f t="shared" si="47"/>
        <v>1805</v>
      </c>
      <c r="K195" s="230">
        <f t="shared" si="48"/>
        <v>599</v>
      </c>
      <c r="L195" s="230">
        <f t="shared" si="49"/>
        <v>152</v>
      </c>
      <c r="M195" s="236">
        <f t="shared" si="50"/>
        <v>29</v>
      </c>
      <c r="N195" s="26"/>
      <c r="O195" s="26">
        <f t="shared" si="51"/>
        <v>39558</v>
      </c>
      <c r="P195" s="26">
        <f t="shared" si="52"/>
        <v>0</v>
      </c>
      <c r="Q195" s="26">
        <f t="shared" si="53"/>
        <v>40165</v>
      </c>
      <c r="R195" s="26">
        <f t="shared" si="54"/>
        <v>40460</v>
      </c>
      <c r="S195" s="26">
        <f t="shared" si="55"/>
        <v>40583</v>
      </c>
      <c r="T195" s="1"/>
      <c r="U195" s="67">
        <f>IF(B195=C195,0,IF(S195&lt;&gt;"-",(S195)/Přehled!$A$1,0))</f>
        <v>96.626190476190473</v>
      </c>
    </row>
    <row r="196" spans="1:21" x14ac:dyDescent="0.25">
      <c r="A196" s="233">
        <v>194</v>
      </c>
      <c r="B196" s="235">
        <v>47947</v>
      </c>
      <c r="C196" s="236"/>
      <c r="D196" s="235">
        <v>1910</v>
      </c>
      <c r="E196" s="230">
        <f t="shared" ref="E196:E205" si="56">ROUND((D196/2)/5,0)*5</f>
        <v>955</v>
      </c>
      <c r="F196" s="230">
        <f t="shared" ref="F196:F205" si="57">ROUND((E196/3)/5,0)*5</f>
        <v>320</v>
      </c>
      <c r="G196" s="230">
        <f t="shared" ref="G196:G205" si="58">ROUND((F196/4)/5,0)*5</f>
        <v>80</v>
      </c>
      <c r="H196" s="236">
        <f t="shared" ref="H196:H205" si="59">ROUND((G196/5)/5,0)*5</f>
        <v>15</v>
      </c>
      <c r="I196" s="235">
        <f t="shared" ref="I196:M205" si="60">ROUNDUP(D196*1.9,0)</f>
        <v>3629</v>
      </c>
      <c r="J196" s="230">
        <f t="shared" si="60"/>
        <v>1815</v>
      </c>
      <c r="K196" s="230">
        <f t="shared" si="60"/>
        <v>608</v>
      </c>
      <c r="L196" s="230">
        <f t="shared" si="60"/>
        <v>152</v>
      </c>
      <c r="M196" s="236">
        <f t="shared" si="60"/>
        <v>29</v>
      </c>
      <c r="N196" s="26"/>
      <c r="O196" s="26">
        <f t="shared" ref="O196:O205" si="61">IF((B196-I196)-I196&lt;=0,0,(B196-I196)-I196)</f>
        <v>40689</v>
      </c>
      <c r="P196" s="26">
        <f t="shared" ref="P196:P205" si="62">IF((B196-I196-J196)-J196&lt;=O196,0,IF((B196-I196-J196)-J196&lt;=0,0,(B196-I196-J196)-J196))</f>
        <v>0</v>
      </c>
      <c r="Q196" s="26">
        <f t="shared" ref="Q196:Q205" si="63">IF((B196-I196-J196-K196)-K196&lt;=0,0,(B196-I196-J196-K196)-K196)</f>
        <v>41287</v>
      </c>
      <c r="R196" s="26">
        <f t="shared" ref="R196:R205" si="64">IF((B196-I196-J196-K196-L196)-L196&lt;=0,0,(B196-I196-J196-K196-L196)-L196)</f>
        <v>41591</v>
      </c>
      <c r="S196" s="26">
        <f t="shared" ref="S196:S205" si="65">IF(H196=0,IF((B196-I196-J196-K196-L196-M196)-M196&lt;=0,0,(B196-I196-J196-K196-L196-M196)-M196),IF((B196-I196-J196-K196-L196-M196)-M196&lt;=0,"-",(B196-I196-J196-K196-L196-M196)-M196+M196))</f>
        <v>41714</v>
      </c>
      <c r="T196" s="1"/>
      <c r="U196" s="67">
        <f>IF(B196=C196,0,IF(S196&lt;&gt;"-",(S196)/Přehled!$A$1,0))</f>
        <v>99.319047619047623</v>
      </c>
    </row>
    <row r="197" spans="1:21" x14ac:dyDescent="0.25">
      <c r="A197" s="233">
        <v>195</v>
      </c>
      <c r="B197" s="235">
        <v>49146</v>
      </c>
      <c r="C197" s="236"/>
      <c r="D197" s="235">
        <v>1920</v>
      </c>
      <c r="E197" s="230">
        <f t="shared" si="56"/>
        <v>960</v>
      </c>
      <c r="F197" s="230">
        <f t="shared" si="57"/>
        <v>320</v>
      </c>
      <c r="G197" s="230">
        <f t="shared" si="58"/>
        <v>80</v>
      </c>
      <c r="H197" s="236">
        <f t="shared" si="59"/>
        <v>15</v>
      </c>
      <c r="I197" s="235">
        <f t="shared" si="60"/>
        <v>3648</v>
      </c>
      <c r="J197" s="230">
        <f t="shared" si="60"/>
        <v>1824</v>
      </c>
      <c r="K197" s="230">
        <f t="shared" si="60"/>
        <v>608</v>
      </c>
      <c r="L197" s="230">
        <f t="shared" si="60"/>
        <v>152</v>
      </c>
      <c r="M197" s="236">
        <f t="shared" si="60"/>
        <v>29</v>
      </c>
      <c r="N197" s="26"/>
      <c r="O197" s="26">
        <f t="shared" si="61"/>
        <v>41850</v>
      </c>
      <c r="P197" s="26">
        <f t="shared" si="62"/>
        <v>0</v>
      </c>
      <c r="Q197" s="26">
        <f t="shared" si="63"/>
        <v>42458</v>
      </c>
      <c r="R197" s="26">
        <f t="shared" si="64"/>
        <v>42762</v>
      </c>
      <c r="S197" s="26">
        <f t="shared" si="65"/>
        <v>42885</v>
      </c>
      <c r="T197" s="1"/>
      <c r="U197" s="67">
        <f>IF(B197=C197,0,IF(S197&lt;&gt;"-",(S197)/Přehled!$A$1,0))</f>
        <v>102.10714285714286</v>
      </c>
    </row>
    <row r="198" spans="1:21" x14ac:dyDescent="0.25">
      <c r="A198" s="233">
        <v>196</v>
      </c>
      <c r="B198" s="235">
        <v>50375</v>
      </c>
      <c r="C198" s="236"/>
      <c r="D198" s="235">
        <v>1935</v>
      </c>
      <c r="E198" s="230">
        <f t="shared" si="56"/>
        <v>970</v>
      </c>
      <c r="F198" s="230">
        <f t="shared" si="57"/>
        <v>325</v>
      </c>
      <c r="G198" s="230">
        <f t="shared" si="58"/>
        <v>80</v>
      </c>
      <c r="H198" s="236">
        <f t="shared" si="59"/>
        <v>15</v>
      </c>
      <c r="I198" s="235">
        <f t="shared" si="60"/>
        <v>3677</v>
      </c>
      <c r="J198" s="230">
        <f t="shared" si="60"/>
        <v>1843</v>
      </c>
      <c r="K198" s="230">
        <f t="shared" si="60"/>
        <v>618</v>
      </c>
      <c r="L198" s="230">
        <f t="shared" si="60"/>
        <v>152</v>
      </c>
      <c r="M198" s="236">
        <f t="shared" si="60"/>
        <v>29</v>
      </c>
      <c r="N198" s="26"/>
      <c r="O198" s="26">
        <f t="shared" si="61"/>
        <v>43021</v>
      </c>
      <c r="P198" s="26">
        <f t="shared" si="62"/>
        <v>0</v>
      </c>
      <c r="Q198" s="26">
        <f t="shared" si="63"/>
        <v>43619</v>
      </c>
      <c r="R198" s="26">
        <f t="shared" si="64"/>
        <v>43933</v>
      </c>
      <c r="S198" s="26">
        <f t="shared" si="65"/>
        <v>44056</v>
      </c>
      <c r="T198" s="1"/>
      <c r="U198" s="67">
        <f>IF(B198=C198,0,IF(S198&lt;&gt;"-",(S198)/Přehled!$A$1,0))</f>
        <v>104.8952380952381</v>
      </c>
    </row>
    <row r="199" spans="1:21" x14ac:dyDescent="0.25">
      <c r="A199" s="233">
        <v>197</v>
      </c>
      <c r="B199" s="235">
        <v>51634</v>
      </c>
      <c r="C199" s="236"/>
      <c r="D199" s="235">
        <v>1945</v>
      </c>
      <c r="E199" s="230">
        <f t="shared" si="56"/>
        <v>975</v>
      </c>
      <c r="F199" s="230">
        <f t="shared" si="57"/>
        <v>325</v>
      </c>
      <c r="G199" s="230">
        <f t="shared" si="58"/>
        <v>80</v>
      </c>
      <c r="H199" s="236">
        <f t="shared" si="59"/>
        <v>15</v>
      </c>
      <c r="I199" s="235">
        <f t="shared" si="60"/>
        <v>3696</v>
      </c>
      <c r="J199" s="230">
        <f t="shared" si="60"/>
        <v>1853</v>
      </c>
      <c r="K199" s="230">
        <f t="shared" si="60"/>
        <v>618</v>
      </c>
      <c r="L199" s="230">
        <f t="shared" si="60"/>
        <v>152</v>
      </c>
      <c r="M199" s="236">
        <f t="shared" si="60"/>
        <v>29</v>
      </c>
      <c r="N199" s="26"/>
      <c r="O199" s="26">
        <f t="shared" si="61"/>
        <v>44242</v>
      </c>
      <c r="P199" s="26">
        <f t="shared" si="62"/>
        <v>0</v>
      </c>
      <c r="Q199" s="26">
        <f t="shared" si="63"/>
        <v>44849</v>
      </c>
      <c r="R199" s="26">
        <f t="shared" si="64"/>
        <v>45163</v>
      </c>
      <c r="S199" s="26">
        <f t="shared" si="65"/>
        <v>45286</v>
      </c>
      <c r="T199" s="1"/>
      <c r="U199" s="67">
        <f>IF(B199=C199,0,IF(S199&lt;&gt;"-",(S199)/Přehled!$A$1,0))</f>
        <v>107.82380952380953</v>
      </c>
    </row>
    <row r="200" spans="1:21" x14ac:dyDescent="0.25">
      <c r="A200" s="233">
        <v>198</v>
      </c>
      <c r="B200" s="235">
        <v>52925</v>
      </c>
      <c r="C200" s="236"/>
      <c r="D200" s="235">
        <v>1960</v>
      </c>
      <c r="E200" s="230">
        <f t="shared" si="56"/>
        <v>980</v>
      </c>
      <c r="F200" s="230">
        <f t="shared" si="57"/>
        <v>325</v>
      </c>
      <c r="G200" s="230">
        <f t="shared" si="58"/>
        <v>80</v>
      </c>
      <c r="H200" s="236">
        <f t="shared" si="59"/>
        <v>15</v>
      </c>
      <c r="I200" s="235">
        <f t="shared" si="60"/>
        <v>3724</v>
      </c>
      <c r="J200" s="230">
        <f t="shared" si="60"/>
        <v>1862</v>
      </c>
      <c r="K200" s="230">
        <f t="shared" si="60"/>
        <v>618</v>
      </c>
      <c r="L200" s="230">
        <f t="shared" si="60"/>
        <v>152</v>
      </c>
      <c r="M200" s="236">
        <f t="shared" si="60"/>
        <v>29</v>
      </c>
      <c r="N200" s="26"/>
      <c r="O200" s="26">
        <f t="shared" si="61"/>
        <v>45477</v>
      </c>
      <c r="P200" s="26">
        <f t="shared" si="62"/>
        <v>0</v>
      </c>
      <c r="Q200" s="26">
        <f t="shared" si="63"/>
        <v>46103</v>
      </c>
      <c r="R200" s="26">
        <f t="shared" si="64"/>
        <v>46417</v>
      </c>
      <c r="S200" s="26">
        <f t="shared" si="65"/>
        <v>46540</v>
      </c>
      <c r="T200" s="1"/>
      <c r="U200" s="67">
        <f>IF(B200=C200,0,IF(S200&lt;&gt;"-",(S200)/Přehled!$A$1,0))</f>
        <v>110.80952380952381</v>
      </c>
    </row>
    <row r="201" spans="1:21" x14ac:dyDescent="0.25">
      <c r="A201" s="233">
        <v>199</v>
      </c>
      <c r="B201" s="235">
        <v>54248</v>
      </c>
      <c r="C201" s="236"/>
      <c r="D201" s="235">
        <v>1970</v>
      </c>
      <c r="E201" s="230">
        <f t="shared" si="56"/>
        <v>985</v>
      </c>
      <c r="F201" s="230">
        <f t="shared" si="57"/>
        <v>330</v>
      </c>
      <c r="G201" s="230">
        <f t="shared" si="58"/>
        <v>85</v>
      </c>
      <c r="H201" s="236">
        <f t="shared" si="59"/>
        <v>15</v>
      </c>
      <c r="I201" s="235">
        <f t="shared" si="60"/>
        <v>3743</v>
      </c>
      <c r="J201" s="230">
        <f t="shared" si="60"/>
        <v>1872</v>
      </c>
      <c r="K201" s="230">
        <f t="shared" si="60"/>
        <v>627</v>
      </c>
      <c r="L201" s="230">
        <f t="shared" si="60"/>
        <v>162</v>
      </c>
      <c r="M201" s="236">
        <f t="shared" si="60"/>
        <v>29</v>
      </c>
      <c r="N201" s="26"/>
      <c r="O201" s="26">
        <f t="shared" si="61"/>
        <v>46762</v>
      </c>
      <c r="P201" s="26">
        <f t="shared" si="62"/>
        <v>0</v>
      </c>
      <c r="Q201" s="26">
        <f t="shared" si="63"/>
        <v>47379</v>
      </c>
      <c r="R201" s="26">
        <f t="shared" si="64"/>
        <v>47682</v>
      </c>
      <c r="S201" s="26">
        <f t="shared" si="65"/>
        <v>47815</v>
      </c>
      <c r="T201" s="1"/>
      <c r="U201" s="67">
        <f>IF(B201=C201,0,IF(S201&lt;&gt;"-",(S201)/Přehled!$A$1,0))</f>
        <v>113.8452380952381</v>
      </c>
    </row>
    <row r="202" spans="1:21" x14ac:dyDescent="0.25">
      <c r="A202" s="233">
        <v>200</v>
      </c>
      <c r="B202" s="235">
        <v>55604</v>
      </c>
      <c r="C202" s="236"/>
      <c r="D202" s="235">
        <v>1980</v>
      </c>
      <c r="E202" s="230">
        <f t="shared" si="56"/>
        <v>990</v>
      </c>
      <c r="F202" s="230">
        <f t="shared" si="57"/>
        <v>330</v>
      </c>
      <c r="G202" s="230">
        <f t="shared" si="58"/>
        <v>85</v>
      </c>
      <c r="H202" s="236">
        <f t="shared" si="59"/>
        <v>15</v>
      </c>
      <c r="I202" s="235">
        <f t="shared" si="60"/>
        <v>3762</v>
      </c>
      <c r="J202" s="230">
        <f t="shared" si="60"/>
        <v>1881</v>
      </c>
      <c r="K202" s="230">
        <f t="shared" si="60"/>
        <v>627</v>
      </c>
      <c r="L202" s="230">
        <f t="shared" si="60"/>
        <v>162</v>
      </c>
      <c r="M202" s="236">
        <f t="shared" si="60"/>
        <v>29</v>
      </c>
      <c r="N202" s="26"/>
      <c r="O202" s="26">
        <f t="shared" si="61"/>
        <v>48080</v>
      </c>
      <c r="P202" s="26">
        <f t="shared" si="62"/>
        <v>0</v>
      </c>
      <c r="Q202" s="26">
        <f t="shared" si="63"/>
        <v>48707</v>
      </c>
      <c r="R202" s="26">
        <f t="shared" si="64"/>
        <v>49010</v>
      </c>
      <c r="S202" s="26">
        <f t="shared" si="65"/>
        <v>49143</v>
      </c>
      <c r="T202" s="1"/>
      <c r="U202" s="67">
        <f>IF(B202=C202,0,IF(S202&lt;&gt;"-",(S202)/Přehled!$A$1,0))</f>
        <v>117.00714285714285</v>
      </c>
    </row>
    <row r="203" spans="1:21" x14ac:dyDescent="0.25">
      <c r="A203" s="233">
        <v>201</v>
      </c>
      <c r="B203" s="235">
        <v>56994</v>
      </c>
      <c r="C203" s="236"/>
      <c r="D203" s="235">
        <v>1995</v>
      </c>
      <c r="E203" s="230">
        <f t="shared" si="56"/>
        <v>1000</v>
      </c>
      <c r="F203" s="230">
        <f t="shared" si="57"/>
        <v>335</v>
      </c>
      <c r="G203" s="230">
        <f t="shared" si="58"/>
        <v>85</v>
      </c>
      <c r="H203" s="236">
        <f t="shared" si="59"/>
        <v>15</v>
      </c>
      <c r="I203" s="235">
        <f t="shared" si="60"/>
        <v>3791</v>
      </c>
      <c r="J203" s="230">
        <f t="shared" si="60"/>
        <v>1900</v>
      </c>
      <c r="K203" s="230">
        <f t="shared" si="60"/>
        <v>637</v>
      </c>
      <c r="L203" s="230">
        <f t="shared" si="60"/>
        <v>162</v>
      </c>
      <c r="M203" s="236">
        <f t="shared" si="60"/>
        <v>29</v>
      </c>
      <c r="N203" s="26"/>
      <c r="O203" s="26">
        <f t="shared" si="61"/>
        <v>49412</v>
      </c>
      <c r="P203" s="26">
        <f t="shared" si="62"/>
        <v>0</v>
      </c>
      <c r="Q203" s="26">
        <f t="shared" si="63"/>
        <v>50029</v>
      </c>
      <c r="R203" s="26">
        <f t="shared" si="64"/>
        <v>50342</v>
      </c>
      <c r="S203" s="26">
        <f t="shared" si="65"/>
        <v>50475</v>
      </c>
      <c r="T203" s="1"/>
      <c r="U203" s="67">
        <f>IF(B203=C203,0,IF(S203&lt;&gt;"-",(S203)/Přehled!$A$1,0))</f>
        <v>120.17857142857143</v>
      </c>
    </row>
    <row r="204" spans="1:21" x14ac:dyDescent="0.25">
      <c r="A204" s="233">
        <v>202</v>
      </c>
      <c r="B204" s="235">
        <v>58419</v>
      </c>
      <c r="C204" s="236"/>
      <c r="D204" s="235">
        <v>2005</v>
      </c>
      <c r="E204" s="230">
        <f t="shared" si="56"/>
        <v>1005</v>
      </c>
      <c r="F204" s="230">
        <f t="shared" si="57"/>
        <v>335</v>
      </c>
      <c r="G204" s="230">
        <f t="shared" si="58"/>
        <v>85</v>
      </c>
      <c r="H204" s="236">
        <f t="shared" si="59"/>
        <v>15</v>
      </c>
      <c r="I204" s="235">
        <f t="shared" si="60"/>
        <v>3810</v>
      </c>
      <c r="J204" s="230">
        <f t="shared" si="60"/>
        <v>1910</v>
      </c>
      <c r="K204" s="230">
        <f t="shared" si="60"/>
        <v>637</v>
      </c>
      <c r="L204" s="230">
        <f t="shared" si="60"/>
        <v>162</v>
      </c>
      <c r="M204" s="236">
        <f t="shared" si="60"/>
        <v>29</v>
      </c>
      <c r="O204" s="26">
        <f t="shared" si="61"/>
        <v>50799</v>
      </c>
      <c r="P204" s="26">
        <f t="shared" si="62"/>
        <v>0</v>
      </c>
      <c r="Q204" s="26">
        <f t="shared" si="63"/>
        <v>51425</v>
      </c>
      <c r="R204" s="26">
        <f t="shared" si="64"/>
        <v>51738</v>
      </c>
      <c r="S204" s="26">
        <f t="shared" si="65"/>
        <v>51871</v>
      </c>
      <c r="U204" s="67">
        <f>IF(B204=C204,0,IF(S204&lt;&gt;"-",(S204)/Přehled!$A$1,0))</f>
        <v>123.50238095238095</v>
      </c>
    </row>
    <row r="205" spans="1:21" ht="15.75" thickBot="1" x14ac:dyDescent="0.3">
      <c r="A205" s="234">
        <v>203</v>
      </c>
      <c r="B205" s="237">
        <v>59880</v>
      </c>
      <c r="C205" s="238"/>
      <c r="D205" s="237">
        <v>2015</v>
      </c>
      <c r="E205" s="242">
        <f t="shared" si="56"/>
        <v>1010</v>
      </c>
      <c r="F205" s="242">
        <f t="shared" si="57"/>
        <v>335</v>
      </c>
      <c r="G205" s="242">
        <f t="shared" si="58"/>
        <v>85</v>
      </c>
      <c r="H205" s="238">
        <f t="shared" si="59"/>
        <v>15</v>
      </c>
      <c r="I205" s="237">
        <f t="shared" si="60"/>
        <v>3829</v>
      </c>
      <c r="J205" s="242">
        <f t="shared" si="60"/>
        <v>1919</v>
      </c>
      <c r="K205" s="242">
        <f t="shared" si="60"/>
        <v>637</v>
      </c>
      <c r="L205" s="242">
        <f t="shared" si="60"/>
        <v>162</v>
      </c>
      <c r="M205" s="238">
        <f t="shared" si="60"/>
        <v>29</v>
      </c>
      <c r="O205" s="26">
        <f t="shared" si="61"/>
        <v>52222</v>
      </c>
      <c r="P205" s="26">
        <f t="shared" si="62"/>
        <v>0</v>
      </c>
      <c r="Q205" s="26">
        <f t="shared" si="63"/>
        <v>52858</v>
      </c>
      <c r="R205" s="26">
        <f t="shared" si="64"/>
        <v>53171</v>
      </c>
      <c r="S205" s="26">
        <f t="shared" si="65"/>
        <v>53304</v>
      </c>
      <c r="U205" s="67">
        <f>IF(B205=C205,0,IF(S205&lt;&gt;"-",(S205)/Přehled!$A$1,0))</f>
        <v>126.91428571428571</v>
      </c>
    </row>
  </sheetData>
  <mergeCells count="11">
    <mergeCell ref="A1:A2"/>
    <mergeCell ref="B1:B2"/>
    <mergeCell ref="D1:H1"/>
    <mergeCell ref="I1:M1"/>
    <mergeCell ref="O1:O2"/>
    <mergeCell ref="C1:C2"/>
    <mergeCell ref="U1:U2"/>
    <mergeCell ref="Q1:Q2"/>
    <mergeCell ref="R1:R2"/>
    <mergeCell ref="S1:S2"/>
    <mergeCell ref="P1:P2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4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customWidth="1"/>
    <col min="21" max="21" width="17.7109375" customWidth="1"/>
    <col min="24" max="24" width="10.85546875" bestFit="1" customWidth="1"/>
  </cols>
  <sheetData>
    <row r="1" spans="1:21" ht="15" customHeight="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40</v>
      </c>
      <c r="C3" s="64"/>
      <c r="D3" s="12">
        <v>5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:M3" si="4">ROUNDUP(D3*1.9,0)</f>
        <v>10</v>
      </c>
      <c r="J3" s="65">
        <f t="shared" si="4"/>
        <v>10</v>
      </c>
      <c r="K3" s="65">
        <f t="shared" si="4"/>
        <v>0</v>
      </c>
      <c r="L3" s="65">
        <f t="shared" si="4"/>
        <v>0</v>
      </c>
      <c r="M3" s="39">
        <f t="shared" si="4"/>
        <v>0</v>
      </c>
      <c r="N3" s="22"/>
      <c r="O3" s="66">
        <f t="shared" ref="O3" si="5">IF((B3-I3)-I3&lt;=0,0,(B3-I3)-I3)</f>
        <v>20</v>
      </c>
      <c r="P3" s="66">
        <f t="shared" ref="P3" si="6">IF((B3-I3-J3)-J3&lt;=O3,0,IF((B3-I3-J3)-J3&lt;=0,0,(B3-I3-J3)-J3))</f>
        <v>0</v>
      </c>
      <c r="Q3" s="66">
        <f t="shared" ref="Q3" si="7">IF((B3-I3-J3-K3)-K3&lt;=0,0,(B3-I3-J3-K3)-K3)</f>
        <v>20</v>
      </c>
      <c r="R3" s="66">
        <f t="shared" ref="R3" si="8">IF((B3-I3-J3-K3-L3)-L3&lt;=0,0,(B3-I3-J3-K3-L3)-L3)</f>
        <v>20</v>
      </c>
      <c r="S3" s="66">
        <f t="shared" ref="S3" si="9">IF(H3=0,IF((B3-I3-J3-K3-L3-M3)-M3&lt;=0,0,(B3-I3-J3-K3-L3-M3)-M3),IF((B3-I3-J3-K3-L3-M3)-M3&lt;=0,"-",(B3-I3-J3-K3-L3-M3)-M3+M3))</f>
        <v>20</v>
      </c>
      <c r="T3" s="22"/>
      <c r="U3" s="67">
        <f>IF(B3=C3,0,IF(S3&lt;&gt;"-",(S3)/Přehled!$A$1,0))</f>
        <v>4.7619047619047616E-2</v>
      </c>
    </row>
    <row r="4" spans="1:21" x14ac:dyDescent="0.25">
      <c r="A4" s="68">
        <v>2</v>
      </c>
      <c r="B4" s="69">
        <v>60</v>
      </c>
      <c r="C4" s="70"/>
      <c r="D4" s="11">
        <v>10</v>
      </c>
      <c r="E4" s="6">
        <f t="shared" ref="E4:E67" si="10">ROUND((D4/2)/5,0)*5</f>
        <v>5</v>
      </c>
      <c r="F4" s="6">
        <f t="shared" ref="F4:F67" si="11">ROUND((E4/3)/5,0)*5</f>
        <v>0</v>
      </c>
      <c r="G4" s="6">
        <f t="shared" ref="G4:G67" si="12">ROUND((F4/4)/5,0)*5</f>
        <v>0</v>
      </c>
      <c r="H4" s="31">
        <f t="shared" ref="H4:H67" si="13">ROUND((G4/5)/5,0)*5</f>
        <v>0</v>
      </c>
      <c r="I4" s="11">
        <f t="shared" ref="I4:M54" si="14">ROUNDUP(D4*1.9,0)</f>
        <v>19</v>
      </c>
      <c r="J4" s="6">
        <f t="shared" si="14"/>
        <v>10</v>
      </c>
      <c r="K4" s="6">
        <f t="shared" si="14"/>
        <v>0</v>
      </c>
      <c r="L4" s="6">
        <f t="shared" si="14"/>
        <v>0</v>
      </c>
      <c r="M4" s="31">
        <f t="shared" si="14"/>
        <v>0</v>
      </c>
      <c r="N4" s="22"/>
      <c r="O4" s="66">
        <f t="shared" ref="O4:O67" si="15">IF((B4-I4)-I4&lt;=0,0,(B4-I4)-I4)</f>
        <v>22</v>
      </c>
      <c r="P4" s="66">
        <f t="shared" ref="P4:P67" si="16">IF((B4-I4-J4)-J4&lt;=O4,0,IF((B4-I4-J4)-J4&lt;=0,0,(B4-I4-J4)-J4))</f>
        <v>0</v>
      </c>
      <c r="Q4" s="66">
        <f t="shared" ref="Q4:Q67" si="17">IF((B4-I4-J4-K4)-K4&lt;=0,0,(B4-I4-J4-K4)-K4)</f>
        <v>31</v>
      </c>
      <c r="R4" s="66">
        <f t="shared" ref="R4:R67" si="18">IF((B4-I4-J4-K4-L4)-L4&lt;=0,0,(B4-I4-J4-K4-L4)-L4)</f>
        <v>31</v>
      </c>
      <c r="S4" s="66">
        <f t="shared" ref="S4:S67" si="19">IF(H4=0,IF((B4-I4-J4-K4-L4-M4)-M4&lt;=0,0,(B4-I4-J4-K4-L4-M4)-M4),IF((B4-I4-J4-K4-L4-M4)-M4&lt;=0,"-",(B4-I4-J4-K4-L4-M4)-M4+M4))</f>
        <v>31</v>
      </c>
      <c r="T4" s="22"/>
      <c r="U4" s="67">
        <f>IF(B4=C4,0,IF(S4&lt;&gt;"-",(S4)/Přehled!$A$1,0))</f>
        <v>7.3809523809523811E-2</v>
      </c>
    </row>
    <row r="5" spans="1:21" x14ac:dyDescent="0.25">
      <c r="A5" s="68">
        <v>3</v>
      </c>
      <c r="B5" s="69">
        <v>120</v>
      </c>
      <c r="C5" s="70"/>
      <c r="D5" s="11">
        <v>15</v>
      </c>
      <c r="E5" s="6">
        <f t="shared" si="10"/>
        <v>10</v>
      </c>
      <c r="F5" s="6">
        <f t="shared" si="11"/>
        <v>5</v>
      </c>
      <c r="G5" s="6">
        <f t="shared" si="12"/>
        <v>0</v>
      </c>
      <c r="H5" s="31">
        <f t="shared" si="13"/>
        <v>0</v>
      </c>
      <c r="I5" s="11">
        <f t="shared" si="14"/>
        <v>29</v>
      </c>
      <c r="J5" s="6">
        <f t="shared" si="14"/>
        <v>19</v>
      </c>
      <c r="K5" s="6">
        <f t="shared" si="14"/>
        <v>10</v>
      </c>
      <c r="L5" s="6">
        <f t="shared" si="14"/>
        <v>0</v>
      </c>
      <c r="M5" s="31">
        <f t="shared" si="14"/>
        <v>0</v>
      </c>
      <c r="N5" s="22"/>
      <c r="O5" s="66">
        <f t="shared" si="15"/>
        <v>62</v>
      </c>
      <c r="P5" s="66">
        <f t="shared" si="16"/>
        <v>0</v>
      </c>
      <c r="Q5" s="66">
        <f t="shared" si="17"/>
        <v>52</v>
      </c>
      <c r="R5" s="66">
        <f t="shared" si="18"/>
        <v>62</v>
      </c>
      <c r="S5" s="66">
        <f t="shared" si="19"/>
        <v>62</v>
      </c>
      <c r="T5" s="22"/>
      <c r="U5" s="67">
        <f>IF(B5=C5,0,IF(S5&lt;&gt;"-",(S5)/Přehled!$A$1,0))</f>
        <v>0.14761904761904762</v>
      </c>
    </row>
    <row r="6" spans="1:21" x14ac:dyDescent="0.25">
      <c r="A6" s="68">
        <v>4</v>
      </c>
      <c r="B6" s="69">
        <v>170</v>
      </c>
      <c r="C6" s="70"/>
      <c r="D6" s="11">
        <v>20</v>
      </c>
      <c r="E6" s="6">
        <f t="shared" si="10"/>
        <v>10</v>
      </c>
      <c r="F6" s="6">
        <f t="shared" si="11"/>
        <v>5</v>
      </c>
      <c r="G6" s="6">
        <f t="shared" si="12"/>
        <v>0</v>
      </c>
      <c r="H6" s="31">
        <f t="shared" si="13"/>
        <v>0</v>
      </c>
      <c r="I6" s="11">
        <f t="shared" si="14"/>
        <v>38</v>
      </c>
      <c r="J6" s="6">
        <f t="shared" si="14"/>
        <v>19</v>
      </c>
      <c r="K6" s="6">
        <f t="shared" si="14"/>
        <v>10</v>
      </c>
      <c r="L6" s="6">
        <f t="shared" si="14"/>
        <v>0</v>
      </c>
      <c r="M6" s="31">
        <f t="shared" si="14"/>
        <v>0</v>
      </c>
      <c r="N6" s="22"/>
      <c r="O6" s="66">
        <f t="shared" si="15"/>
        <v>94</v>
      </c>
      <c r="P6" s="66">
        <f t="shared" si="16"/>
        <v>0</v>
      </c>
      <c r="Q6" s="66">
        <f t="shared" si="17"/>
        <v>93</v>
      </c>
      <c r="R6" s="66">
        <f t="shared" si="18"/>
        <v>103</v>
      </c>
      <c r="S6" s="66">
        <f t="shared" si="19"/>
        <v>103</v>
      </c>
      <c r="T6" s="22"/>
      <c r="U6" s="67">
        <f>IF(B6=C6,0,IF(S6&lt;&gt;"-",(S6)/Přehled!$A$1,0))</f>
        <v>0.24523809523809523</v>
      </c>
    </row>
    <row r="7" spans="1:21" x14ac:dyDescent="0.25">
      <c r="A7" s="68">
        <v>5</v>
      </c>
      <c r="B7" s="69">
        <v>220</v>
      </c>
      <c r="C7" s="70"/>
      <c r="D7" s="11">
        <v>25</v>
      </c>
      <c r="E7" s="6">
        <f t="shared" si="10"/>
        <v>15</v>
      </c>
      <c r="F7" s="6">
        <f t="shared" si="11"/>
        <v>5</v>
      </c>
      <c r="G7" s="6">
        <f t="shared" si="12"/>
        <v>0</v>
      </c>
      <c r="H7" s="31">
        <f t="shared" si="13"/>
        <v>0</v>
      </c>
      <c r="I7" s="11">
        <f t="shared" si="14"/>
        <v>48</v>
      </c>
      <c r="J7" s="6">
        <f t="shared" si="14"/>
        <v>29</v>
      </c>
      <c r="K7" s="6">
        <f t="shared" si="14"/>
        <v>10</v>
      </c>
      <c r="L7" s="6">
        <f t="shared" si="14"/>
        <v>0</v>
      </c>
      <c r="M7" s="31">
        <f t="shared" si="14"/>
        <v>0</v>
      </c>
      <c r="N7" s="22"/>
      <c r="O7" s="66">
        <f t="shared" si="15"/>
        <v>124</v>
      </c>
      <c r="P7" s="66">
        <f t="shared" si="16"/>
        <v>0</v>
      </c>
      <c r="Q7" s="66">
        <f t="shared" si="17"/>
        <v>123</v>
      </c>
      <c r="R7" s="66">
        <f t="shared" si="18"/>
        <v>133</v>
      </c>
      <c r="S7" s="66">
        <f t="shared" si="19"/>
        <v>133</v>
      </c>
      <c r="T7" s="22"/>
      <c r="U7" s="67">
        <f>IF(B7=C7,0,IF(S7&lt;&gt;"-",(S7)/Přehled!$A$1,0))</f>
        <v>0.31666666666666665</v>
      </c>
    </row>
    <row r="8" spans="1:21" x14ac:dyDescent="0.25">
      <c r="A8" s="68">
        <v>6</v>
      </c>
      <c r="B8" s="69">
        <v>290</v>
      </c>
      <c r="C8" s="70"/>
      <c r="D8" s="11">
        <v>30</v>
      </c>
      <c r="E8" s="6">
        <f t="shared" si="10"/>
        <v>15</v>
      </c>
      <c r="F8" s="6">
        <f t="shared" si="11"/>
        <v>5</v>
      </c>
      <c r="G8" s="6">
        <f t="shared" si="12"/>
        <v>0</v>
      </c>
      <c r="H8" s="31">
        <f t="shared" si="13"/>
        <v>0</v>
      </c>
      <c r="I8" s="11">
        <f t="shared" si="14"/>
        <v>57</v>
      </c>
      <c r="J8" s="6">
        <f t="shared" si="14"/>
        <v>29</v>
      </c>
      <c r="K8" s="6">
        <f t="shared" si="14"/>
        <v>10</v>
      </c>
      <c r="L8" s="6">
        <f t="shared" si="14"/>
        <v>0</v>
      </c>
      <c r="M8" s="31">
        <f t="shared" si="14"/>
        <v>0</v>
      </c>
      <c r="N8" s="22"/>
      <c r="O8" s="66">
        <f t="shared" si="15"/>
        <v>176</v>
      </c>
      <c r="P8" s="66">
        <f t="shared" si="16"/>
        <v>0</v>
      </c>
      <c r="Q8" s="66">
        <f t="shared" si="17"/>
        <v>184</v>
      </c>
      <c r="R8" s="66">
        <f t="shared" si="18"/>
        <v>194</v>
      </c>
      <c r="S8" s="66">
        <f t="shared" si="19"/>
        <v>194</v>
      </c>
      <c r="T8" s="22"/>
      <c r="U8" s="67">
        <f>IF(B8=C8,0,IF(S8&lt;&gt;"-",(S8)/Přehled!$A$1,0))</f>
        <v>0.46190476190476193</v>
      </c>
    </row>
    <row r="9" spans="1:21" x14ac:dyDescent="0.25">
      <c r="A9" s="68">
        <v>7</v>
      </c>
      <c r="B9" s="69">
        <v>360</v>
      </c>
      <c r="C9" s="70"/>
      <c r="D9" s="11">
        <v>40</v>
      </c>
      <c r="E9" s="6">
        <f t="shared" si="10"/>
        <v>20</v>
      </c>
      <c r="F9" s="6">
        <f t="shared" si="11"/>
        <v>5</v>
      </c>
      <c r="G9" s="6">
        <f t="shared" si="12"/>
        <v>0</v>
      </c>
      <c r="H9" s="31">
        <f t="shared" si="13"/>
        <v>0</v>
      </c>
      <c r="I9" s="11">
        <f t="shared" si="14"/>
        <v>76</v>
      </c>
      <c r="J9" s="6">
        <f t="shared" si="14"/>
        <v>38</v>
      </c>
      <c r="K9" s="6">
        <f t="shared" si="14"/>
        <v>10</v>
      </c>
      <c r="L9" s="6">
        <f t="shared" si="14"/>
        <v>0</v>
      </c>
      <c r="M9" s="31">
        <f t="shared" si="14"/>
        <v>0</v>
      </c>
      <c r="N9" s="22"/>
      <c r="O9" s="66">
        <f t="shared" si="15"/>
        <v>208</v>
      </c>
      <c r="P9" s="66">
        <f t="shared" si="16"/>
        <v>0</v>
      </c>
      <c r="Q9" s="66">
        <f t="shared" si="17"/>
        <v>226</v>
      </c>
      <c r="R9" s="66">
        <f t="shared" si="18"/>
        <v>236</v>
      </c>
      <c r="S9" s="66">
        <f t="shared" si="19"/>
        <v>236</v>
      </c>
      <c r="T9" s="22"/>
      <c r="U9" s="67">
        <f>IF(B9=C9,0,IF(S9&lt;&gt;"-",(S9)/Přehled!$A$1,0))</f>
        <v>0.56190476190476191</v>
      </c>
    </row>
    <row r="10" spans="1:21" x14ac:dyDescent="0.25">
      <c r="A10" s="68">
        <v>8</v>
      </c>
      <c r="B10" s="69">
        <v>420</v>
      </c>
      <c r="C10" s="70"/>
      <c r="D10" s="11">
        <v>45</v>
      </c>
      <c r="E10" s="6">
        <f t="shared" si="10"/>
        <v>25</v>
      </c>
      <c r="F10" s="6">
        <f t="shared" si="11"/>
        <v>10</v>
      </c>
      <c r="G10" s="6">
        <f t="shared" si="12"/>
        <v>5</v>
      </c>
      <c r="H10" s="31">
        <f t="shared" si="13"/>
        <v>0</v>
      </c>
      <c r="I10" s="11">
        <f t="shared" si="14"/>
        <v>86</v>
      </c>
      <c r="J10" s="6">
        <f t="shared" si="14"/>
        <v>48</v>
      </c>
      <c r="K10" s="6">
        <f t="shared" si="14"/>
        <v>19</v>
      </c>
      <c r="L10" s="6">
        <f t="shared" si="14"/>
        <v>10</v>
      </c>
      <c r="M10" s="31">
        <f t="shared" si="14"/>
        <v>0</v>
      </c>
      <c r="N10" s="22"/>
      <c r="O10" s="66">
        <f t="shared" si="15"/>
        <v>248</v>
      </c>
      <c r="P10" s="66">
        <f t="shared" si="16"/>
        <v>0</v>
      </c>
      <c r="Q10" s="66">
        <f t="shared" si="17"/>
        <v>248</v>
      </c>
      <c r="R10" s="66">
        <f t="shared" si="18"/>
        <v>247</v>
      </c>
      <c r="S10" s="66">
        <f t="shared" si="19"/>
        <v>257</v>
      </c>
      <c r="T10" s="22"/>
      <c r="U10" s="67">
        <f>IF(B10=C10,0,IF(S10&lt;&gt;"-",(S10)/Přehled!$A$1,0))</f>
        <v>0.61190476190476195</v>
      </c>
    </row>
    <row r="11" spans="1:21" x14ac:dyDescent="0.25">
      <c r="A11" s="68">
        <v>9</v>
      </c>
      <c r="B11" s="69">
        <v>490</v>
      </c>
      <c r="C11" s="70"/>
      <c r="D11" s="11">
        <v>50</v>
      </c>
      <c r="E11" s="6">
        <f t="shared" si="10"/>
        <v>25</v>
      </c>
      <c r="F11" s="6">
        <f t="shared" si="11"/>
        <v>10</v>
      </c>
      <c r="G11" s="6">
        <f t="shared" si="12"/>
        <v>5</v>
      </c>
      <c r="H11" s="31">
        <f t="shared" si="13"/>
        <v>0</v>
      </c>
      <c r="I11" s="11">
        <f t="shared" si="14"/>
        <v>95</v>
      </c>
      <c r="J11" s="6">
        <f t="shared" si="14"/>
        <v>48</v>
      </c>
      <c r="K11" s="6">
        <f t="shared" si="14"/>
        <v>19</v>
      </c>
      <c r="L11" s="6">
        <f t="shared" si="14"/>
        <v>10</v>
      </c>
      <c r="M11" s="31">
        <f t="shared" si="14"/>
        <v>0</v>
      </c>
      <c r="N11" s="22"/>
      <c r="O11" s="66">
        <f t="shared" si="15"/>
        <v>300</v>
      </c>
      <c r="P11" s="66">
        <f t="shared" si="16"/>
        <v>0</v>
      </c>
      <c r="Q11" s="66">
        <f t="shared" si="17"/>
        <v>309</v>
      </c>
      <c r="R11" s="66">
        <f t="shared" si="18"/>
        <v>308</v>
      </c>
      <c r="S11" s="66">
        <f t="shared" si="19"/>
        <v>318</v>
      </c>
      <c r="T11" s="22"/>
      <c r="U11" s="67">
        <f>IF(B11=C11,0,IF(S11&lt;&gt;"-",(S11)/Přehled!$A$1,0))</f>
        <v>0.75714285714285712</v>
      </c>
    </row>
    <row r="12" spans="1:21" x14ac:dyDescent="0.25">
      <c r="A12" s="68">
        <v>10</v>
      </c>
      <c r="B12" s="69">
        <v>550</v>
      </c>
      <c r="C12" s="70"/>
      <c r="D12" s="11">
        <v>60</v>
      </c>
      <c r="E12" s="6">
        <f t="shared" si="10"/>
        <v>30</v>
      </c>
      <c r="F12" s="6">
        <f t="shared" si="11"/>
        <v>10</v>
      </c>
      <c r="G12" s="6">
        <f t="shared" si="12"/>
        <v>5</v>
      </c>
      <c r="H12" s="31">
        <f t="shared" si="13"/>
        <v>0</v>
      </c>
      <c r="I12" s="11">
        <f t="shared" si="14"/>
        <v>114</v>
      </c>
      <c r="J12" s="6">
        <f t="shared" si="14"/>
        <v>57</v>
      </c>
      <c r="K12" s="6">
        <f t="shared" si="14"/>
        <v>19</v>
      </c>
      <c r="L12" s="6">
        <f t="shared" si="14"/>
        <v>10</v>
      </c>
      <c r="M12" s="31">
        <f t="shared" si="14"/>
        <v>0</v>
      </c>
      <c r="N12" s="22"/>
      <c r="O12" s="66">
        <f t="shared" si="15"/>
        <v>322</v>
      </c>
      <c r="P12" s="66">
        <f t="shared" si="16"/>
        <v>0</v>
      </c>
      <c r="Q12" s="66">
        <f t="shared" si="17"/>
        <v>341</v>
      </c>
      <c r="R12" s="66">
        <f t="shared" si="18"/>
        <v>340</v>
      </c>
      <c r="S12" s="66">
        <f t="shared" si="19"/>
        <v>350</v>
      </c>
      <c r="T12" s="22"/>
      <c r="U12" s="67">
        <f>IF(B12=C12,0,IF(S12&lt;&gt;"-",(S12)/Přehled!$A$1,0))</f>
        <v>0.83333333333333337</v>
      </c>
    </row>
    <row r="13" spans="1:21" x14ac:dyDescent="0.25">
      <c r="A13" s="68">
        <v>11</v>
      </c>
      <c r="B13" s="69">
        <v>564</v>
      </c>
      <c r="C13" s="70"/>
      <c r="D13" s="11">
        <v>65</v>
      </c>
      <c r="E13" s="6">
        <f t="shared" si="10"/>
        <v>35</v>
      </c>
      <c r="F13" s="6">
        <f t="shared" si="11"/>
        <v>10</v>
      </c>
      <c r="G13" s="6">
        <f t="shared" si="12"/>
        <v>5</v>
      </c>
      <c r="H13" s="31">
        <f t="shared" si="13"/>
        <v>0</v>
      </c>
      <c r="I13" s="11">
        <f t="shared" si="14"/>
        <v>124</v>
      </c>
      <c r="J13" s="6">
        <f t="shared" si="14"/>
        <v>67</v>
      </c>
      <c r="K13" s="6">
        <f t="shared" si="14"/>
        <v>19</v>
      </c>
      <c r="L13" s="6">
        <f t="shared" si="14"/>
        <v>10</v>
      </c>
      <c r="M13" s="31">
        <f t="shared" si="14"/>
        <v>0</v>
      </c>
      <c r="N13" s="22"/>
      <c r="O13" s="66">
        <f t="shared" si="15"/>
        <v>316</v>
      </c>
      <c r="P13" s="66">
        <f t="shared" si="16"/>
        <v>0</v>
      </c>
      <c r="Q13" s="66">
        <f t="shared" si="17"/>
        <v>335</v>
      </c>
      <c r="R13" s="66">
        <f t="shared" si="18"/>
        <v>334</v>
      </c>
      <c r="S13" s="66">
        <f t="shared" si="19"/>
        <v>344</v>
      </c>
      <c r="T13" s="22"/>
      <c r="U13" s="67">
        <f>IF(B13=C13,0,IF(S13&lt;&gt;"-",(S13)/Přehled!$A$1,0))</f>
        <v>0.81904761904761902</v>
      </c>
    </row>
    <row r="14" spans="1:21" x14ac:dyDescent="0.25">
      <c r="A14" s="68">
        <v>12</v>
      </c>
      <c r="B14" s="69">
        <v>578</v>
      </c>
      <c r="C14" s="70"/>
      <c r="D14" s="11">
        <v>70</v>
      </c>
      <c r="E14" s="6">
        <f t="shared" si="10"/>
        <v>35</v>
      </c>
      <c r="F14" s="6">
        <f t="shared" si="11"/>
        <v>10</v>
      </c>
      <c r="G14" s="6">
        <f t="shared" si="12"/>
        <v>5</v>
      </c>
      <c r="H14" s="31">
        <f t="shared" si="13"/>
        <v>0</v>
      </c>
      <c r="I14" s="11">
        <f t="shared" si="14"/>
        <v>133</v>
      </c>
      <c r="J14" s="6">
        <f t="shared" si="14"/>
        <v>67</v>
      </c>
      <c r="K14" s="6">
        <f t="shared" si="14"/>
        <v>19</v>
      </c>
      <c r="L14" s="6">
        <f t="shared" si="14"/>
        <v>10</v>
      </c>
      <c r="M14" s="31">
        <f t="shared" si="14"/>
        <v>0</v>
      </c>
      <c r="N14" s="22"/>
      <c r="O14" s="66">
        <f t="shared" si="15"/>
        <v>312</v>
      </c>
      <c r="P14" s="66">
        <f t="shared" si="16"/>
        <v>0</v>
      </c>
      <c r="Q14" s="66">
        <f t="shared" si="17"/>
        <v>340</v>
      </c>
      <c r="R14" s="66">
        <f t="shared" si="18"/>
        <v>339</v>
      </c>
      <c r="S14" s="66">
        <f t="shared" si="19"/>
        <v>349</v>
      </c>
      <c r="T14" s="22"/>
      <c r="U14" s="67">
        <f>IF(B14=C14,0,IF(S14&lt;&gt;"-",(S14)/Přehled!$A$1,0))</f>
        <v>0.830952380952381</v>
      </c>
    </row>
    <row r="15" spans="1:21" x14ac:dyDescent="0.25">
      <c r="A15" s="71">
        <v>13</v>
      </c>
      <c r="B15" s="11">
        <v>593</v>
      </c>
      <c r="C15" s="31"/>
      <c r="D15" s="11">
        <v>80</v>
      </c>
      <c r="E15" s="6">
        <f t="shared" si="10"/>
        <v>40</v>
      </c>
      <c r="F15" s="6">
        <f t="shared" si="11"/>
        <v>15</v>
      </c>
      <c r="G15" s="6">
        <f t="shared" si="12"/>
        <v>5</v>
      </c>
      <c r="H15" s="31">
        <f t="shared" si="13"/>
        <v>0</v>
      </c>
      <c r="I15" s="11">
        <f t="shared" si="14"/>
        <v>152</v>
      </c>
      <c r="J15" s="6">
        <f t="shared" si="14"/>
        <v>76</v>
      </c>
      <c r="K15" s="6">
        <f t="shared" si="14"/>
        <v>29</v>
      </c>
      <c r="L15" s="6">
        <f t="shared" si="14"/>
        <v>10</v>
      </c>
      <c r="M15" s="31">
        <f t="shared" si="14"/>
        <v>0</v>
      </c>
      <c r="N15" s="36"/>
      <c r="O15" s="72">
        <f t="shared" si="15"/>
        <v>289</v>
      </c>
      <c r="P15" s="72">
        <f t="shared" si="16"/>
        <v>0</v>
      </c>
      <c r="Q15" s="72">
        <f t="shared" si="17"/>
        <v>307</v>
      </c>
      <c r="R15" s="72">
        <f t="shared" si="18"/>
        <v>316</v>
      </c>
      <c r="S15" s="72">
        <f t="shared" si="19"/>
        <v>326</v>
      </c>
      <c r="T15" s="73"/>
      <c r="U15" s="67">
        <f>IF(B15=C15,0,IF(S15&lt;&gt;"-",(S15)/Přehled!$A$1,0))</f>
        <v>0.77619047619047621</v>
      </c>
    </row>
    <row r="16" spans="1:21" x14ac:dyDescent="0.25">
      <c r="A16" s="75">
        <v>14</v>
      </c>
      <c r="B16" s="76">
        <v>608</v>
      </c>
      <c r="C16" s="77"/>
      <c r="D16" s="78">
        <v>85</v>
      </c>
      <c r="E16" s="79">
        <f t="shared" si="10"/>
        <v>45</v>
      </c>
      <c r="F16" s="79">
        <f t="shared" si="11"/>
        <v>15</v>
      </c>
      <c r="G16" s="79">
        <f t="shared" si="12"/>
        <v>5</v>
      </c>
      <c r="H16" s="77">
        <f t="shared" si="13"/>
        <v>0</v>
      </c>
      <c r="I16" s="76">
        <f t="shared" si="14"/>
        <v>162</v>
      </c>
      <c r="J16" s="79">
        <f t="shared" si="14"/>
        <v>86</v>
      </c>
      <c r="K16" s="79">
        <f t="shared" si="14"/>
        <v>29</v>
      </c>
      <c r="L16" s="79">
        <f t="shared" si="14"/>
        <v>10</v>
      </c>
      <c r="M16" s="77">
        <f t="shared" si="14"/>
        <v>0</v>
      </c>
      <c r="N16" s="36"/>
      <c r="O16" s="80">
        <f t="shared" si="15"/>
        <v>284</v>
      </c>
      <c r="P16" s="80">
        <f t="shared" si="16"/>
        <v>0</v>
      </c>
      <c r="Q16" s="80">
        <f t="shared" si="17"/>
        <v>302</v>
      </c>
      <c r="R16" s="80">
        <f t="shared" si="18"/>
        <v>311</v>
      </c>
      <c r="S16" s="80">
        <f t="shared" si="19"/>
        <v>321</v>
      </c>
      <c r="T16" s="22"/>
      <c r="U16" s="67">
        <f>IF(B16=C16,0,IF(S16&lt;&gt;"-",(S16)/Přehled!$A$1,0))</f>
        <v>0.76428571428571423</v>
      </c>
    </row>
    <row r="17" spans="1:21" x14ac:dyDescent="0.25">
      <c r="A17" s="81">
        <v>15</v>
      </c>
      <c r="B17" s="11">
        <v>623</v>
      </c>
      <c r="C17" s="31"/>
      <c r="D17" s="82">
        <v>95</v>
      </c>
      <c r="E17" s="6">
        <f t="shared" si="10"/>
        <v>50</v>
      </c>
      <c r="F17" s="6">
        <f t="shared" si="11"/>
        <v>15</v>
      </c>
      <c r="G17" s="6">
        <f t="shared" si="12"/>
        <v>5</v>
      </c>
      <c r="H17" s="31">
        <f t="shared" si="13"/>
        <v>0</v>
      </c>
      <c r="I17" s="11">
        <f t="shared" si="14"/>
        <v>181</v>
      </c>
      <c r="J17" s="6">
        <f t="shared" si="14"/>
        <v>95</v>
      </c>
      <c r="K17" s="6">
        <f t="shared" si="14"/>
        <v>29</v>
      </c>
      <c r="L17" s="6">
        <f t="shared" si="14"/>
        <v>10</v>
      </c>
      <c r="M17" s="31">
        <f t="shared" si="14"/>
        <v>0</v>
      </c>
      <c r="N17" s="36"/>
      <c r="O17" s="80">
        <f t="shared" si="15"/>
        <v>261</v>
      </c>
      <c r="P17" s="80">
        <f t="shared" si="16"/>
        <v>0</v>
      </c>
      <c r="Q17" s="80">
        <f t="shared" si="17"/>
        <v>289</v>
      </c>
      <c r="R17" s="80">
        <f t="shared" si="18"/>
        <v>298</v>
      </c>
      <c r="S17" s="80">
        <f t="shared" si="19"/>
        <v>308</v>
      </c>
      <c r="T17" s="22"/>
      <c r="U17" s="67">
        <f>IF(B17=C17,0,IF(S17&lt;&gt;"-",(S17)/Přehled!$A$1,0))</f>
        <v>0.73333333333333328</v>
      </c>
    </row>
    <row r="18" spans="1:21" x14ac:dyDescent="0.25">
      <c r="A18" s="81">
        <v>16</v>
      </c>
      <c r="B18" s="11">
        <v>638</v>
      </c>
      <c r="C18" s="31"/>
      <c r="D18" s="82">
        <v>105</v>
      </c>
      <c r="E18" s="6">
        <f t="shared" si="10"/>
        <v>55</v>
      </c>
      <c r="F18" s="6">
        <f t="shared" si="11"/>
        <v>20</v>
      </c>
      <c r="G18" s="6">
        <f t="shared" si="12"/>
        <v>5</v>
      </c>
      <c r="H18" s="31">
        <f t="shared" si="13"/>
        <v>0</v>
      </c>
      <c r="I18" s="11">
        <f t="shared" si="14"/>
        <v>200</v>
      </c>
      <c r="J18" s="6">
        <f t="shared" si="14"/>
        <v>105</v>
      </c>
      <c r="K18" s="6">
        <f t="shared" si="14"/>
        <v>38</v>
      </c>
      <c r="L18" s="6">
        <f t="shared" si="14"/>
        <v>10</v>
      </c>
      <c r="M18" s="31">
        <f t="shared" si="14"/>
        <v>0</v>
      </c>
      <c r="N18" s="36"/>
      <c r="O18" s="80">
        <f t="shared" si="15"/>
        <v>238</v>
      </c>
      <c r="P18" s="80">
        <f t="shared" si="16"/>
        <v>0</v>
      </c>
      <c r="Q18" s="80">
        <f t="shared" si="17"/>
        <v>257</v>
      </c>
      <c r="R18" s="80">
        <f t="shared" si="18"/>
        <v>275</v>
      </c>
      <c r="S18" s="80">
        <f t="shared" si="19"/>
        <v>285</v>
      </c>
      <c r="T18" s="22"/>
      <c r="U18" s="67">
        <f>IF(B18=C18,0,IF(S18&lt;&gt;"-",(S18)/Přehled!$A$1,0))</f>
        <v>0.6785714285714286</v>
      </c>
    </row>
    <row r="19" spans="1:21" x14ac:dyDescent="0.25">
      <c r="A19" s="81">
        <v>17</v>
      </c>
      <c r="B19" s="11">
        <v>654</v>
      </c>
      <c r="C19" s="31"/>
      <c r="D19" s="82">
        <v>110</v>
      </c>
      <c r="E19" s="6">
        <f t="shared" si="10"/>
        <v>55</v>
      </c>
      <c r="F19" s="6">
        <f t="shared" si="11"/>
        <v>20</v>
      </c>
      <c r="G19" s="6">
        <f t="shared" si="12"/>
        <v>5</v>
      </c>
      <c r="H19" s="31">
        <f t="shared" si="13"/>
        <v>0</v>
      </c>
      <c r="I19" s="11">
        <f t="shared" si="14"/>
        <v>209</v>
      </c>
      <c r="J19" s="6">
        <f t="shared" si="14"/>
        <v>105</v>
      </c>
      <c r="K19" s="6">
        <f t="shared" si="14"/>
        <v>38</v>
      </c>
      <c r="L19" s="6">
        <f t="shared" si="14"/>
        <v>10</v>
      </c>
      <c r="M19" s="31">
        <f t="shared" si="14"/>
        <v>0</v>
      </c>
      <c r="N19" s="36"/>
      <c r="O19" s="80">
        <f t="shared" si="15"/>
        <v>236</v>
      </c>
      <c r="P19" s="80">
        <f t="shared" si="16"/>
        <v>0</v>
      </c>
      <c r="Q19" s="80">
        <f t="shared" si="17"/>
        <v>264</v>
      </c>
      <c r="R19" s="80">
        <f t="shared" si="18"/>
        <v>282</v>
      </c>
      <c r="S19" s="80">
        <f t="shared" si="19"/>
        <v>292</v>
      </c>
      <c r="T19" s="22"/>
      <c r="U19" s="67">
        <f>IF(B19=C19,0,IF(S19&lt;&gt;"-",(S19)/Přehled!$A$1,0))</f>
        <v>0.69523809523809521</v>
      </c>
    </row>
    <row r="20" spans="1:21" x14ac:dyDescent="0.25">
      <c r="A20" s="81">
        <v>18</v>
      </c>
      <c r="B20" s="11">
        <v>671</v>
      </c>
      <c r="C20" s="31"/>
      <c r="D20" s="82">
        <v>120</v>
      </c>
      <c r="E20" s="6">
        <f t="shared" si="10"/>
        <v>60</v>
      </c>
      <c r="F20" s="6">
        <f t="shared" si="11"/>
        <v>20</v>
      </c>
      <c r="G20" s="6">
        <f t="shared" si="12"/>
        <v>5</v>
      </c>
      <c r="H20" s="31">
        <f t="shared" si="13"/>
        <v>0</v>
      </c>
      <c r="I20" s="11">
        <f t="shared" si="14"/>
        <v>228</v>
      </c>
      <c r="J20" s="6">
        <f t="shared" si="14"/>
        <v>114</v>
      </c>
      <c r="K20" s="6">
        <f t="shared" si="14"/>
        <v>38</v>
      </c>
      <c r="L20" s="6">
        <f t="shared" si="14"/>
        <v>10</v>
      </c>
      <c r="M20" s="31">
        <f t="shared" si="14"/>
        <v>0</v>
      </c>
      <c r="N20" s="36"/>
      <c r="O20" s="80">
        <f t="shared" si="15"/>
        <v>215</v>
      </c>
      <c r="P20" s="80">
        <f t="shared" si="16"/>
        <v>0</v>
      </c>
      <c r="Q20" s="80">
        <f t="shared" si="17"/>
        <v>253</v>
      </c>
      <c r="R20" s="80">
        <f t="shared" si="18"/>
        <v>271</v>
      </c>
      <c r="S20" s="80">
        <f t="shared" si="19"/>
        <v>281</v>
      </c>
      <c r="T20" s="22"/>
      <c r="U20" s="67">
        <f>IF(B20=C20,0,IF(S20&lt;&gt;"-",(S20)/Přehled!$A$1,0))</f>
        <v>0.669047619047619</v>
      </c>
    </row>
    <row r="21" spans="1:21" x14ac:dyDescent="0.25">
      <c r="A21" s="81">
        <v>19</v>
      </c>
      <c r="B21" s="11">
        <v>687</v>
      </c>
      <c r="C21" s="31"/>
      <c r="D21" s="82">
        <v>125</v>
      </c>
      <c r="E21" s="6">
        <f t="shared" si="10"/>
        <v>65</v>
      </c>
      <c r="F21" s="6">
        <f t="shared" si="11"/>
        <v>20</v>
      </c>
      <c r="G21" s="6">
        <f t="shared" si="12"/>
        <v>5</v>
      </c>
      <c r="H21" s="31">
        <f t="shared" si="13"/>
        <v>0</v>
      </c>
      <c r="I21" s="11">
        <f t="shared" si="14"/>
        <v>238</v>
      </c>
      <c r="J21" s="6">
        <f t="shared" si="14"/>
        <v>124</v>
      </c>
      <c r="K21" s="6">
        <f t="shared" si="14"/>
        <v>38</v>
      </c>
      <c r="L21" s="6">
        <f t="shared" si="14"/>
        <v>10</v>
      </c>
      <c r="M21" s="31">
        <f t="shared" si="14"/>
        <v>0</v>
      </c>
      <c r="N21" s="36"/>
      <c r="O21" s="80">
        <f t="shared" si="15"/>
        <v>211</v>
      </c>
      <c r="P21" s="80">
        <f t="shared" si="16"/>
        <v>0</v>
      </c>
      <c r="Q21" s="80">
        <f t="shared" si="17"/>
        <v>249</v>
      </c>
      <c r="R21" s="80">
        <f t="shared" si="18"/>
        <v>267</v>
      </c>
      <c r="S21" s="80">
        <f t="shared" si="19"/>
        <v>277</v>
      </c>
      <c r="T21" s="22"/>
      <c r="U21" s="67">
        <f>IF(B21=C21,0,IF(S21&lt;&gt;"-",(S21)/Přehled!$A$1,0))</f>
        <v>0.65952380952380951</v>
      </c>
    </row>
    <row r="22" spans="1:21" x14ac:dyDescent="0.25">
      <c r="A22" s="81">
        <v>20</v>
      </c>
      <c r="B22" s="11">
        <v>705</v>
      </c>
      <c r="C22" s="31"/>
      <c r="D22" s="82">
        <v>135</v>
      </c>
      <c r="E22" s="6">
        <f t="shared" si="10"/>
        <v>70</v>
      </c>
      <c r="F22" s="6">
        <f t="shared" si="11"/>
        <v>25</v>
      </c>
      <c r="G22" s="6">
        <f t="shared" si="12"/>
        <v>5</v>
      </c>
      <c r="H22" s="31">
        <f t="shared" si="13"/>
        <v>0</v>
      </c>
      <c r="I22" s="11">
        <f t="shared" si="14"/>
        <v>257</v>
      </c>
      <c r="J22" s="6">
        <f t="shared" si="14"/>
        <v>133</v>
      </c>
      <c r="K22" s="6">
        <f t="shared" si="14"/>
        <v>48</v>
      </c>
      <c r="L22" s="6">
        <f t="shared" si="14"/>
        <v>10</v>
      </c>
      <c r="M22" s="31">
        <f t="shared" si="14"/>
        <v>0</v>
      </c>
      <c r="N22" s="36"/>
      <c r="O22" s="72">
        <f t="shared" si="15"/>
        <v>191</v>
      </c>
      <c r="P22" s="72">
        <f t="shared" si="16"/>
        <v>0</v>
      </c>
      <c r="Q22" s="72">
        <f t="shared" si="17"/>
        <v>219</v>
      </c>
      <c r="R22" s="72">
        <f t="shared" si="18"/>
        <v>247</v>
      </c>
      <c r="S22" s="72">
        <f t="shared" si="19"/>
        <v>257</v>
      </c>
      <c r="T22" s="73"/>
      <c r="U22" s="67">
        <f>IF(B22=C22,0,IF(S22&lt;&gt;"-",(S22)/Přehled!$A$1,0))</f>
        <v>0.61190476190476195</v>
      </c>
    </row>
    <row r="23" spans="1:21" x14ac:dyDescent="0.25">
      <c r="A23" s="50">
        <v>21</v>
      </c>
      <c r="B23" s="51">
        <v>722</v>
      </c>
      <c r="C23" s="52"/>
      <c r="D23" s="53">
        <v>145</v>
      </c>
      <c r="E23" s="54">
        <f t="shared" si="10"/>
        <v>75</v>
      </c>
      <c r="F23" s="54">
        <f t="shared" si="11"/>
        <v>25</v>
      </c>
      <c r="G23" s="54">
        <f t="shared" si="12"/>
        <v>5</v>
      </c>
      <c r="H23" s="52">
        <f t="shared" si="13"/>
        <v>0</v>
      </c>
      <c r="I23" s="51">
        <f t="shared" si="14"/>
        <v>276</v>
      </c>
      <c r="J23" s="54">
        <f t="shared" si="14"/>
        <v>143</v>
      </c>
      <c r="K23" s="54">
        <f t="shared" si="14"/>
        <v>48</v>
      </c>
      <c r="L23" s="54">
        <f t="shared" si="14"/>
        <v>10</v>
      </c>
      <c r="M23" s="52">
        <f t="shared" si="14"/>
        <v>0</v>
      </c>
      <c r="N23" s="36"/>
      <c r="O23" s="83">
        <f t="shared" si="15"/>
        <v>170</v>
      </c>
      <c r="P23" s="83">
        <f t="shared" si="16"/>
        <v>0</v>
      </c>
      <c r="Q23" s="83">
        <f t="shared" si="17"/>
        <v>207</v>
      </c>
      <c r="R23" s="83">
        <f t="shared" si="18"/>
        <v>235</v>
      </c>
      <c r="S23" s="83">
        <f t="shared" si="19"/>
        <v>245</v>
      </c>
      <c r="T23" s="73"/>
      <c r="U23" s="67">
        <f>IF(B23=C23,0,IF(S23&lt;&gt;"-",(S23)/Přehled!$A$1,0))</f>
        <v>0.58333333333333337</v>
      </c>
    </row>
    <row r="24" spans="1:21" x14ac:dyDescent="0.25">
      <c r="A24" s="55">
        <v>22</v>
      </c>
      <c r="B24" s="34">
        <v>740</v>
      </c>
      <c r="C24" s="7"/>
      <c r="D24" s="56">
        <v>150</v>
      </c>
      <c r="E24" s="41">
        <f t="shared" si="10"/>
        <v>75</v>
      </c>
      <c r="F24" s="41">
        <f t="shared" si="11"/>
        <v>25</v>
      </c>
      <c r="G24" s="41">
        <f t="shared" si="12"/>
        <v>5</v>
      </c>
      <c r="H24" s="7">
        <f t="shared" si="13"/>
        <v>0</v>
      </c>
      <c r="I24" s="34">
        <f t="shared" si="14"/>
        <v>285</v>
      </c>
      <c r="J24" s="41">
        <f t="shared" si="14"/>
        <v>143</v>
      </c>
      <c r="K24" s="41">
        <f t="shared" si="14"/>
        <v>48</v>
      </c>
      <c r="L24" s="41">
        <f t="shared" si="14"/>
        <v>10</v>
      </c>
      <c r="M24" s="7">
        <f t="shared" si="14"/>
        <v>0</v>
      </c>
      <c r="N24" s="36"/>
      <c r="O24" s="83">
        <f t="shared" si="15"/>
        <v>170</v>
      </c>
      <c r="P24" s="83">
        <f t="shared" si="16"/>
        <v>0</v>
      </c>
      <c r="Q24" s="83">
        <f t="shared" si="17"/>
        <v>216</v>
      </c>
      <c r="R24" s="83">
        <f t="shared" si="18"/>
        <v>244</v>
      </c>
      <c r="S24" s="83">
        <f t="shared" si="19"/>
        <v>254</v>
      </c>
      <c r="T24" s="73"/>
      <c r="U24" s="67">
        <f>IF(B24=C24,0,IF(S24&lt;&gt;"-",(S24)/Přehled!$A$1,0))</f>
        <v>0.60476190476190472</v>
      </c>
    </row>
    <row r="25" spans="1:21" x14ac:dyDescent="0.25">
      <c r="A25" s="55">
        <v>23</v>
      </c>
      <c r="B25" s="34">
        <v>759</v>
      </c>
      <c r="C25" s="7"/>
      <c r="D25" s="56">
        <v>160</v>
      </c>
      <c r="E25" s="41">
        <f t="shared" si="10"/>
        <v>80</v>
      </c>
      <c r="F25" s="41">
        <f t="shared" si="11"/>
        <v>25</v>
      </c>
      <c r="G25" s="41">
        <f t="shared" si="12"/>
        <v>5</v>
      </c>
      <c r="H25" s="7">
        <f t="shared" si="13"/>
        <v>0</v>
      </c>
      <c r="I25" s="34">
        <f t="shared" si="14"/>
        <v>304</v>
      </c>
      <c r="J25" s="41">
        <f t="shared" si="14"/>
        <v>152</v>
      </c>
      <c r="K25" s="41">
        <f t="shared" si="14"/>
        <v>48</v>
      </c>
      <c r="L25" s="41">
        <f t="shared" si="14"/>
        <v>10</v>
      </c>
      <c r="M25" s="7">
        <f t="shared" si="14"/>
        <v>0</v>
      </c>
      <c r="N25" s="36"/>
      <c r="O25" s="83">
        <f t="shared" si="15"/>
        <v>151</v>
      </c>
      <c r="P25" s="83">
        <f t="shared" si="16"/>
        <v>0</v>
      </c>
      <c r="Q25" s="83">
        <f t="shared" si="17"/>
        <v>207</v>
      </c>
      <c r="R25" s="83">
        <f t="shared" si="18"/>
        <v>235</v>
      </c>
      <c r="S25" s="83">
        <f t="shared" si="19"/>
        <v>245</v>
      </c>
      <c r="T25" s="73"/>
      <c r="U25" s="67">
        <f>IF(B25=C25,0,IF(S25&lt;&gt;"-",(S25)/Přehled!$A$1,0))</f>
        <v>0.58333333333333337</v>
      </c>
    </row>
    <row r="26" spans="1:21" x14ac:dyDescent="0.25">
      <c r="A26" s="55">
        <v>24</v>
      </c>
      <c r="B26" s="34">
        <v>778</v>
      </c>
      <c r="C26" s="7"/>
      <c r="D26" s="56">
        <v>170</v>
      </c>
      <c r="E26" s="41">
        <f t="shared" si="10"/>
        <v>85</v>
      </c>
      <c r="F26" s="41">
        <f t="shared" si="11"/>
        <v>30</v>
      </c>
      <c r="G26" s="41">
        <f t="shared" si="12"/>
        <v>10</v>
      </c>
      <c r="H26" s="7">
        <f t="shared" si="13"/>
        <v>0</v>
      </c>
      <c r="I26" s="34">
        <f t="shared" si="14"/>
        <v>323</v>
      </c>
      <c r="J26" s="41">
        <f t="shared" si="14"/>
        <v>162</v>
      </c>
      <c r="K26" s="41">
        <f t="shared" si="14"/>
        <v>57</v>
      </c>
      <c r="L26" s="41">
        <f t="shared" si="14"/>
        <v>19</v>
      </c>
      <c r="M26" s="7">
        <f t="shared" si="14"/>
        <v>0</v>
      </c>
      <c r="N26" s="36"/>
      <c r="O26" s="83">
        <f t="shared" si="15"/>
        <v>132</v>
      </c>
      <c r="P26" s="83">
        <f t="shared" si="16"/>
        <v>0</v>
      </c>
      <c r="Q26" s="83">
        <f t="shared" si="17"/>
        <v>179</v>
      </c>
      <c r="R26" s="83">
        <f t="shared" si="18"/>
        <v>198</v>
      </c>
      <c r="S26" s="83">
        <f t="shared" si="19"/>
        <v>217</v>
      </c>
      <c r="T26" s="73"/>
      <c r="U26" s="67">
        <f>IF(B26=C26,0,IF(S26&lt;&gt;"-",(S26)/Přehled!$A$1,0))</f>
        <v>0.51666666666666672</v>
      </c>
    </row>
    <row r="27" spans="1:21" x14ac:dyDescent="0.25">
      <c r="A27" s="55">
        <v>25</v>
      </c>
      <c r="B27" s="34">
        <v>797</v>
      </c>
      <c r="C27" s="7"/>
      <c r="D27" s="56">
        <v>175</v>
      </c>
      <c r="E27" s="41">
        <f t="shared" si="10"/>
        <v>90</v>
      </c>
      <c r="F27" s="41">
        <f t="shared" si="11"/>
        <v>30</v>
      </c>
      <c r="G27" s="41">
        <f t="shared" si="12"/>
        <v>10</v>
      </c>
      <c r="H27" s="7">
        <f t="shared" si="13"/>
        <v>0</v>
      </c>
      <c r="I27" s="34">
        <f t="shared" si="14"/>
        <v>333</v>
      </c>
      <c r="J27" s="41">
        <f t="shared" si="14"/>
        <v>171</v>
      </c>
      <c r="K27" s="41">
        <f t="shared" si="14"/>
        <v>57</v>
      </c>
      <c r="L27" s="41">
        <f t="shared" si="14"/>
        <v>19</v>
      </c>
      <c r="M27" s="7">
        <f t="shared" si="14"/>
        <v>0</v>
      </c>
      <c r="N27" s="36"/>
      <c r="O27" s="83">
        <f t="shared" si="15"/>
        <v>131</v>
      </c>
      <c r="P27" s="83">
        <f t="shared" si="16"/>
        <v>0</v>
      </c>
      <c r="Q27" s="83">
        <f t="shared" si="17"/>
        <v>179</v>
      </c>
      <c r="R27" s="83">
        <f t="shared" si="18"/>
        <v>198</v>
      </c>
      <c r="S27" s="83">
        <f t="shared" si="19"/>
        <v>217</v>
      </c>
      <c r="T27" s="73"/>
      <c r="U27" s="67">
        <f>IF(B27=C27,0,IF(S27&lt;&gt;"-",(S27)/Přehled!$A$1,0))</f>
        <v>0.51666666666666672</v>
      </c>
    </row>
    <row r="28" spans="1:21" x14ac:dyDescent="0.25">
      <c r="A28" s="55">
        <v>26</v>
      </c>
      <c r="B28" s="34">
        <v>817</v>
      </c>
      <c r="C28" s="7"/>
      <c r="D28" s="56">
        <v>185</v>
      </c>
      <c r="E28" s="41">
        <f t="shared" si="10"/>
        <v>95</v>
      </c>
      <c r="F28" s="41">
        <f t="shared" si="11"/>
        <v>30</v>
      </c>
      <c r="G28" s="41">
        <f t="shared" si="12"/>
        <v>10</v>
      </c>
      <c r="H28" s="7">
        <f t="shared" si="13"/>
        <v>0</v>
      </c>
      <c r="I28" s="34">
        <f t="shared" si="14"/>
        <v>352</v>
      </c>
      <c r="J28" s="41">
        <f t="shared" si="14"/>
        <v>181</v>
      </c>
      <c r="K28" s="41">
        <f t="shared" si="14"/>
        <v>57</v>
      </c>
      <c r="L28" s="41">
        <f t="shared" si="14"/>
        <v>19</v>
      </c>
      <c r="M28" s="7">
        <f t="shared" si="14"/>
        <v>0</v>
      </c>
      <c r="N28" s="36"/>
      <c r="O28" s="83">
        <f t="shared" si="15"/>
        <v>113</v>
      </c>
      <c r="P28" s="83">
        <f t="shared" si="16"/>
        <v>0</v>
      </c>
      <c r="Q28" s="83">
        <f t="shared" si="17"/>
        <v>170</v>
      </c>
      <c r="R28" s="83">
        <f t="shared" si="18"/>
        <v>189</v>
      </c>
      <c r="S28" s="83">
        <f t="shared" si="19"/>
        <v>208</v>
      </c>
      <c r="T28" s="73"/>
      <c r="U28" s="67">
        <f>IF(B28=C28,0,IF(S28&lt;&gt;"-",(S28)/Přehled!$A$1,0))</f>
        <v>0.49523809523809526</v>
      </c>
    </row>
    <row r="29" spans="1:21" x14ac:dyDescent="0.25">
      <c r="A29" s="55">
        <v>27</v>
      </c>
      <c r="B29" s="34">
        <v>837</v>
      </c>
      <c r="C29" s="7"/>
      <c r="D29" s="56">
        <v>195</v>
      </c>
      <c r="E29" s="41">
        <f t="shared" si="10"/>
        <v>100</v>
      </c>
      <c r="F29" s="41">
        <f t="shared" si="11"/>
        <v>35</v>
      </c>
      <c r="G29" s="41">
        <f t="shared" si="12"/>
        <v>10</v>
      </c>
      <c r="H29" s="7">
        <f t="shared" si="13"/>
        <v>0</v>
      </c>
      <c r="I29" s="34">
        <f t="shared" si="14"/>
        <v>371</v>
      </c>
      <c r="J29" s="41">
        <f t="shared" si="14"/>
        <v>190</v>
      </c>
      <c r="K29" s="41">
        <f t="shared" si="14"/>
        <v>67</v>
      </c>
      <c r="L29" s="41">
        <f t="shared" si="14"/>
        <v>19</v>
      </c>
      <c r="M29" s="7">
        <f t="shared" si="14"/>
        <v>0</v>
      </c>
      <c r="N29" s="36"/>
      <c r="O29" s="83">
        <f t="shared" si="15"/>
        <v>95</v>
      </c>
      <c r="P29" s="83">
        <f t="shared" si="16"/>
        <v>0</v>
      </c>
      <c r="Q29" s="83">
        <f t="shared" si="17"/>
        <v>142</v>
      </c>
      <c r="R29" s="83">
        <f t="shared" si="18"/>
        <v>171</v>
      </c>
      <c r="S29" s="83">
        <f t="shared" si="19"/>
        <v>190</v>
      </c>
      <c r="T29" s="73"/>
      <c r="U29" s="67">
        <f>IF(B29=C29,0,IF(S29&lt;&gt;"-",(S29)/Přehled!$A$1,0))</f>
        <v>0.45238095238095238</v>
      </c>
    </row>
    <row r="30" spans="1:21" x14ac:dyDescent="0.25">
      <c r="A30" s="55">
        <v>28</v>
      </c>
      <c r="B30" s="34">
        <v>858</v>
      </c>
      <c r="C30" s="7"/>
      <c r="D30" s="56">
        <v>200</v>
      </c>
      <c r="E30" s="41">
        <f t="shared" si="10"/>
        <v>100</v>
      </c>
      <c r="F30" s="41">
        <f t="shared" si="11"/>
        <v>35</v>
      </c>
      <c r="G30" s="41">
        <f t="shared" si="12"/>
        <v>10</v>
      </c>
      <c r="H30" s="7">
        <f t="shared" si="13"/>
        <v>0</v>
      </c>
      <c r="I30" s="34">
        <f t="shared" si="14"/>
        <v>380</v>
      </c>
      <c r="J30" s="41">
        <f t="shared" si="14"/>
        <v>190</v>
      </c>
      <c r="K30" s="41">
        <f t="shared" si="14"/>
        <v>67</v>
      </c>
      <c r="L30" s="41">
        <f t="shared" si="14"/>
        <v>19</v>
      </c>
      <c r="M30" s="7">
        <f t="shared" si="14"/>
        <v>0</v>
      </c>
      <c r="N30" s="36"/>
      <c r="O30" s="83">
        <f t="shared" si="15"/>
        <v>98</v>
      </c>
      <c r="P30" s="83">
        <f t="shared" si="16"/>
        <v>0</v>
      </c>
      <c r="Q30" s="83">
        <f t="shared" si="17"/>
        <v>154</v>
      </c>
      <c r="R30" s="83">
        <f t="shared" si="18"/>
        <v>183</v>
      </c>
      <c r="S30" s="83">
        <f t="shared" si="19"/>
        <v>202</v>
      </c>
      <c r="T30" s="73"/>
      <c r="U30" s="67">
        <f>IF(B30=C30,0,IF(S30&lt;&gt;"-",(S30)/Přehled!$A$1,0))</f>
        <v>0.48095238095238096</v>
      </c>
    </row>
    <row r="31" spans="1:21" x14ac:dyDescent="0.25">
      <c r="A31" s="55">
        <v>29</v>
      </c>
      <c r="B31" s="34">
        <v>880</v>
      </c>
      <c r="C31" s="7"/>
      <c r="D31" s="56">
        <v>210</v>
      </c>
      <c r="E31" s="41">
        <f t="shared" si="10"/>
        <v>105</v>
      </c>
      <c r="F31" s="41">
        <f t="shared" si="11"/>
        <v>35</v>
      </c>
      <c r="G31" s="41">
        <f t="shared" si="12"/>
        <v>10</v>
      </c>
      <c r="H31" s="7">
        <f t="shared" si="13"/>
        <v>0</v>
      </c>
      <c r="I31" s="34">
        <f t="shared" si="14"/>
        <v>399</v>
      </c>
      <c r="J31" s="41">
        <f t="shared" si="14"/>
        <v>200</v>
      </c>
      <c r="K31" s="41">
        <f t="shared" si="14"/>
        <v>67</v>
      </c>
      <c r="L31" s="41">
        <f t="shared" si="14"/>
        <v>19</v>
      </c>
      <c r="M31" s="7">
        <f t="shared" si="14"/>
        <v>0</v>
      </c>
      <c r="N31" s="36"/>
      <c r="O31" s="83">
        <f t="shared" si="15"/>
        <v>82</v>
      </c>
      <c r="P31" s="83">
        <f t="shared" si="16"/>
        <v>0</v>
      </c>
      <c r="Q31" s="83">
        <f t="shared" si="17"/>
        <v>147</v>
      </c>
      <c r="R31" s="83">
        <f t="shared" si="18"/>
        <v>176</v>
      </c>
      <c r="S31" s="83">
        <f t="shared" si="19"/>
        <v>195</v>
      </c>
      <c r="T31" s="73"/>
      <c r="U31" s="67">
        <f>IF(B31=C31,0,IF(S31&lt;&gt;"-",(S31)/Přehled!$A$1,0))</f>
        <v>0.4642857142857143</v>
      </c>
    </row>
    <row r="32" spans="1:21" x14ac:dyDescent="0.25">
      <c r="A32" s="55">
        <v>30</v>
      </c>
      <c r="B32" s="34">
        <v>902</v>
      </c>
      <c r="C32" s="7"/>
      <c r="D32" s="56">
        <v>220</v>
      </c>
      <c r="E32" s="41">
        <f t="shared" si="10"/>
        <v>110</v>
      </c>
      <c r="F32" s="41">
        <f t="shared" si="11"/>
        <v>35</v>
      </c>
      <c r="G32" s="41">
        <f t="shared" si="12"/>
        <v>10</v>
      </c>
      <c r="H32" s="7">
        <f t="shared" si="13"/>
        <v>0</v>
      </c>
      <c r="I32" s="34">
        <f t="shared" si="14"/>
        <v>418</v>
      </c>
      <c r="J32" s="41">
        <f t="shared" si="14"/>
        <v>209</v>
      </c>
      <c r="K32" s="41">
        <f t="shared" si="14"/>
        <v>67</v>
      </c>
      <c r="L32" s="41">
        <f t="shared" si="14"/>
        <v>19</v>
      </c>
      <c r="M32" s="7">
        <f t="shared" si="14"/>
        <v>0</v>
      </c>
      <c r="N32" s="36"/>
      <c r="O32" s="83">
        <f t="shared" si="15"/>
        <v>66</v>
      </c>
      <c r="P32" s="83">
        <f t="shared" si="16"/>
        <v>0</v>
      </c>
      <c r="Q32" s="83">
        <f t="shared" si="17"/>
        <v>141</v>
      </c>
      <c r="R32" s="83">
        <f t="shared" si="18"/>
        <v>170</v>
      </c>
      <c r="S32" s="83">
        <f t="shared" si="19"/>
        <v>189</v>
      </c>
      <c r="T32" s="73"/>
      <c r="U32" s="67">
        <f>IF(B32=C32,0,IF(S32&lt;&gt;"-",(S32)/Přehled!$A$1,0))</f>
        <v>0.45</v>
      </c>
    </row>
    <row r="33" spans="1:21" x14ac:dyDescent="0.25">
      <c r="A33" s="50">
        <v>31</v>
      </c>
      <c r="B33" s="51">
        <v>924</v>
      </c>
      <c r="C33" s="52"/>
      <c r="D33" s="53">
        <v>230</v>
      </c>
      <c r="E33" s="54">
        <f t="shared" si="10"/>
        <v>115</v>
      </c>
      <c r="F33" s="54">
        <f t="shared" si="11"/>
        <v>40</v>
      </c>
      <c r="G33" s="54">
        <f t="shared" si="12"/>
        <v>10</v>
      </c>
      <c r="H33" s="52">
        <f t="shared" si="13"/>
        <v>0</v>
      </c>
      <c r="I33" s="51">
        <f t="shared" si="14"/>
        <v>437</v>
      </c>
      <c r="J33" s="54">
        <f t="shared" si="14"/>
        <v>219</v>
      </c>
      <c r="K33" s="54">
        <f t="shared" si="14"/>
        <v>76</v>
      </c>
      <c r="L33" s="54">
        <f t="shared" si="14"/>
        <v>19</v>
      </c>
      <c r="M33" s="52">
        <f t="shared" si="14"/>
        <v>0</v>
      </c>
      <c r="N33" s="36"/>
      <c r="O33" s="83">
        <f t="shared" si="15"/>
        <v>50</v>
      </c>
      <c r="P33" s="83">
        <f t="shared" si="16"/>
        <v>0</v>
      </c>
      <c r="Q33" s="83">
        <f t="shared" si="17"/>
        <v>116</v>
      </c>
      <c r="R33" s="83">
        <f t="shared" si="18"/>
        <v>154</v>
      </c>
      <c r="S33" s="83">
        <f t="shared" si="19"/>
        <v>173</v>
      </c>
      <c r="T33" s="73"/>
      <c r="U33" s="67">
        <f>IF(B33=C33,0,IF(S33&lt;&gt;"-",(S33)/Přehled!$A$1,0))</f>
        <v>0.41190476190476188</v>
      </c>
    </row>
    <row r="34" spans="1:21" x14ac:dyDescent="0.25">
      <c r="A34" s="55">
        <v>32</v>
      </c>
      <c r="B34" s="34">
        <v>947</v>
      </c>
      <c r="C34" s="7"/>
      <c r="D34" s="56">
        <v>240</v>
      </c>
      <c r="E34" s="41">
        <f t="shared" si="10"/>
        <v>120</v>
      </c>
      <c r="F34" s="41">
        <f t="shared" si="11"/>
        <v>40</v>
      </c>
      <c r="G34" s="41">
        <f t="shared" si="12"/>
        <v>10</v>
      </c>
      <c r="H34" s="7">
        <f t="shared" si="13"/>
        <v>0</v>
      </c>
      <c r="I34" s="34">
        <f t="shared" si="14"/>
        <v>456</v>
      </c>
      <c r="J34" s="41">
        <f t="shared" si="14"/>
        <v>228</v>
      </c>
      <c r="K34" s="41">
        <f t="shared" si="14"/>
        <v>76</v>
      </c>
      <c r="L34" s="41">
        <f t="shared" si="14"/>
        <v>19</v>
      </c>
      <c r="M34" s="7">
        <f t="shared" si="14"/>
        <v>0</v>
      </c>
      <c r="N34" s="36"/>
      <c r="O34" s="83">
        <f t="shared" si="15"/>
        <v>35</v>
      </c>
      <c r="P34" s="83">
        <f t="shared" si="16"/>
        <v>0</v>
      </c>
      <c r="Q34" s="83">
        <f t="shared" si="17"/>
        <v>111</v>
      </c>
      <c r="R34" s="83">
        <f t="shared" si="18"/>
        <v>149</v>
      </c>
      <c r="S34" s="83">
        <f t="shared" si="19"/>
        <v>168</v>
      </c>
      <c r="T34" s="73"/>
      <c r="U34" s="67">
        <f>IF(B34=C34,0,IF(S34&lt;&gt;"-",(S34)/Přehled!$A$1,0))</f>
        <v>0.4</v>
      </c>
    </row>
    <row r="35" spans="1:21" x14ac:dyDescent="0.25">
      <c r="A35" s="55">
        <v>33</v>
      </c>
      <c r="B35" s="34">
        <v>971</v>
      </c>
      <c r="C35" s="7"/>
      <c r="D35" s="56">
        <v>245</v>
      </c>
      <c r="E35" s="41">
        <f t="shared" si="10"/>
        <v>125</v>
      </c>
      <c r="F35" s="41">
        <f t="shared" si="11"/>
        <v>40</v>
      </c>
      <c r="G35" s="41">
        <f t="shared" si="12"/>
        <v>10</v>
      </c>
      <c r="H35" s="7">
        <f t="shared" si="13"/>
        <v>0</v>
      </c>
      <c r="I35" s="34">
        <f t="shared" si="14"/>
        <v>466</v>
      </c>
      <c r="J35" s="41">
        <f t="shared" si="14"/>
        <v>238</v>
      </c>
      <c r="K35" s="41">
        <f t="shared" si="14"/>
        <v>76</v>
      </c>
      <c r="L35" s="41">
        <f t="shared" si="14"/>
        <v>19</v>
      </c>
      <c r="M35" s="7">
        <f t="shared" si="14"/>
        <v>0</v>
      </c>
      <c r="N35" s="36"/>
      <c r="O35" s="35">
        <f t="shared" si="15"/>
        <v>39</v>
      </c>
      <c r="P35" s="35">
        <f t="shared" si="16"/>
        <v>0</v>
      </c>
      <c r="Q35" s="35">
        <f t="shared" si="17"/>
        <v>115</v>
      </c>
      <c r="R35" s="35">
        <f t="shared" si="18"/>
        <v>153</v>
      </c>
      <c r="S35" s="35">
        <f t="shared" si="19"/>
        <v>172</v>
      </c>
      <c r="T35" s="22"/>
      <c r="U35" s="67">
        <f>IF(B35=C35,0,IF(S35&lt;&gt;"-",(S35)/Přehled!$A$1,0))</f>
        <v>0.40952380952380951</v>
      </c>
    </row>
    <row r="36" spans="1:21" x14ac:dyDescent="0.25">
      <c r="A36" s="55">
        <v>34</v>
      </c>
      <c r="B36" s="34">
        <v>995</v>
      </c>
      <c r="C36" s="7"/>
      <c r="D36" s="56">
        <v>255</v>
      </c>
      <c r="E36" s="41">
        <f t="shared" si="10"/>
        <v>130</v>
      </c>
      <c r="F36" s="41">
        <f t="shared" si="11"/>
        <v>45</v>
      </c>
      <c r="G36" s="41">
        <f t="shared" si="12"/>
        <v>10</v>
      </c>
      <c r="H36" s="7">
        <f t="shared" si="13"/>
        <v>0</v>
      </c>
      <c r="I36" s="34">
        <f t="shared" si="14"/>
        <v>485</v>
      </c>
      <c r="J36" s="41">
        <f t="shared" si="14"/>
        <v>247</v>
      </c>
      <c r="K36" s="41">
        <f t="shared" si="14"/>
        <v>86</v>
      </c>
      <c r="L36" s="41">
        <f t="shared" si="14"/>
        <v>19</v>
      </c>
      <c r="M36" s="7">
        <f t="shared" si="14"/>
        <v>0</v>
      </c>
      <c r="N36" s="36"/>
      <c r="O36" s="35">
        <f t="shared" si="15"/>
        <v>25</v>
      </c>
      <c r="P36" s="35">
        <f t="shared" si="16"/>
        <v>0</v>
      </c>
      <c r="Q36" s="35">
        <f t="shared" si="17"/>
        <v>91</v>
      </c>
      <c r="R36" s="35">
        <f t="shared" si="18"/>
        <v>139</v>
      </c>
      <c r="S36" s="35">
        <f t="shared" si="19"/>
        <v>158</v>
      </c>
      <c r="T36" s="22"/>
      <c r="U36" s="67">
        <f>IF(B36=C36,0,IF(S36&lt;&gt;"-",(S36)/Přehled!$A$1,0))</f>
        <v>0.37619047619047619</v>
      </c>
    </row>
    <row r="37" spans="1:21" x14ac:dyDescent="0.25">
      <c r="A37" s="55">
        <v>35</v>
      </c>
      <c r="B37" s="34">
        <v>1020</v>
      </c>
      <c r="C37" s="7"/>
      <c r="D37" s="56">
        <v>265</v>
      </c>
      <c r="E37" s="41">
        <f t="shared" si="10"/>
        <v>135</v>
      </c>
      <c r="F37" s="41">
        <f t="shared" si="11"/>
        <v>45</v>
      </c>
      <c r="G37" s="41">
        <f t="shared" si="12"/>
        <v>10</v>
      </c>
      <c r="H37" s="7">
        <f t="shared" si="13"/>
        <v>0</v>
      </c>
      <c r="I37" s="34">
        <f t="shared" si="14"/>
        <v>504</v>
      </c>
      <c r="J37" s="41">
        <f t="shared" si="14"/>
        <v>257</v>
      </c>
      <c r="K37" s="41">
        <f t="shared" si="14"/>
        <v>86</v>
      </c>
      <c r="L37" s="41">
        <f t="shared" si="14"/>
        <v>19</v>
      </c>
      <c r="M37" s="7">
        <f t="shared" si="14"/>
        <v>0</v>
      </c>
      <c r="N37" s="36"/>
      <c r="O37" s="35">
        <f t="shared" si="15"/>
        <v>12</v>
      </c>
      <c r="P37" s="35">
        <f t="shared" si="16"/>
        <v>0</v>
      </c>
      <c r="Q37" s="35">
        <f t="shared" si="17"/>
        <v>87</v>
      </c>
      <c r="R37" s="35">
        <f t="shared" si="18"/>
        <v>135</v>
      </c>
      <c r="S37" s="35">
        <f t="shared" si="19"/>
        <v>154</v>
      </c>
      <c r="T37" s="22"/>
      <c r="U37" s="67">
        <f>IF(B37=C37,0,IF(S37&lt;&gt;"-",(S37)/Přehled!$A$1,0))</f>
        <v>0.36666666666666664</v>
      </c>
    </row>
    <row r="38" spans="1:21" x14ac:dyDescent="0.25">
      <c r="A38" s="55">
        <v>36</v>
      </c>
      <c r="B38" s="34">
        <v>1046</v>
      </c>
      <c r="C38" s="7"/>
      <c r="D38" s="56">
        <v>275</v>
      </c>
      <c r="E38" s="41">
        <f t="shared" si="10"/>
        <v>140</v>
      </c>
      <c r="F38" s="41">
        <f t="shared" si="11"/>
        <v>45</v>
      </c>
      <c r="G38" s="41">
        <f t="shared" si="12"/>
        <v>10</v>
      </c>
      <c r="H38" s="7">
        <f t="shared" si="13"/>
        <v>0</v>
      </c>
      <c r="I38" s="34">
        <f t="shared" si="14"/>
        <v>523</v>
      </c>
      <c r="J38" s="41">
        <f t="shared" si="14"/>
        <v>266</v>
      </c>
      <c r="K38" s="41">
        <f t="shared" si="14"/>
        <v>86</v>
      </c>
      <c r="L38" s="41">
        <f t="shared" si="14"/>
        <v>19</v>
      </c>
      <c r="M38" s="7">
        <f t="shared" si="14"/>
        <v>0</v>
      </c>
      <c r="N38" s="36"/>
      <c r="O38" s="35">
        <f t="shared" si="15"/>
        <v>0</v>
      </c>
      <c r="P38" s="35">
        <f t="shared" si="16"/>
        <v>0</v>
      </c>
      <c r="Q38" s="35">
        <f t="shared" si="17"/>
        <v>85</v>
      </c>
      <c r="R38" s="35">
        <f t="shared" si="18"/>
        <v>133</v>
      </c>
      <c r="S38" s="35">
        <f t="shared" si="19"/>
        <v>152</v>
      </c>
      <c r="T38" s="22"/>
      <c r="U38" s="67">
        <f>IF(B38=C38,0,IF(S38&lt;&gt;"-",(S38)/Přehled!$A$1,0))</f>
        <v>0.3619047619047619</v>
      </c>
    </row>
    <row r="39" spans="1:21" x14ac:dyDescent="0.25">
      <c r="A39" s="55">
        <v>37</v>
      </c>
      <c r="B39" s="34">
        <v>1072</v>
      </c>
      <c r="C39" s="7"/>
      <c r="D39" s="56">
        <v>285</v>
      </c>
      <c r="E39" s="41">
        <f t="shared" si="10"/>
        <v>145</v>
      </c>
      <c r="F39" s="41">
        <f t="shared" si="11"/>
        <v>50</v>
      </c>
      <c r="G39" s="41">
        <f t="shared" si="12"/>
        <v>15</v>
      </c>
      <c r="H39" s="7">
        <f t="shared" si="13"/>
        <v>5</v>
      </c>
      <c r="I39" s="34">
        <f t="shared" si="14"/>
        <v>542</v>
      </c>
      <c r="J39" s="41">
        <f t="shared" si="14"/>
        <v>276</v>
      </c>
      <c r="K39" s="41">
        <f t="shared" si="14"/>
        <v>95</v>
      </c>
      <c r="L39" s="41">
        <f t="shared" si="14"/>
        <v>29</v>
      </c>
      <c r="M39" s="7">
        <f t="shared" si="14"/>
        <v>10</v>
      </c>
      <c r="N39" s="36"/>
      <c r="O39" s="35">
        <f t="shared" si="15"/>
        <v>0</v>
      </c>
      <c r="P39" s="35">
        <f t="shared" si="16"/>
        <v>0</v>
      </c>
      <c r="Q39" s="35">
        <f t="shared" si="17"/>
        <v>64</v>
      </c>
      <c r="R39" s="35">
        <f t="shared" si="18"/>
        <v>101</v>
      </c>
      <c r="S39" s="35">
        <f t="shared" si="19"/>
        <v>120</v>
      </c>
      <c r="T39" s="22"/>
      <c r="U39" s="67">
        <f>IF(B39=C39,0,IF(S39&lt;&gt;"-",(S39)/Přehled!$A$1,0))</f>
        <v>0.2857142857142857</v>
      </c>
    </row>
    <row r="40" spans="1:21" x14ac:dyDescent="0.25">
      <c r="A40" s="55">
        <v>38</v>
      </c>
      <c r="B40" s="34">
        <v>1099</v>
      </c>
      <c r="C40" s="7"/>
      <c r="D40" s="56">
        <v>290</v>
      </c>
      <c r="E40" s="41">
        <f t="shared" si="10"/>
        <v>145</v>
      </c>
      <c r="F40" s="41">
        <f t="shared" si="11"/>
        <v>50</v>
      </c>
      <c r="G40" s="41">
        <f t="shared" si="12"/>
        <v>15</v>
      </c>
      <c r="H40" s="7">
        <f t="shared" si="13"/>
        <v>5</v>
      </c>
      <c r="I40" s="34">
        <f t="shared" si="14"/>
        <v>551</v>
      </c>
      <c r="J40" s="41">
        <f t="shared" si="14"/>
        <v>276</v>
      </c>
      <c r="K40" s="41">
        <f t="shared" si="14"/>
        <v>95</v>
      </c>
      <c r="L40" s="41">
        <f t="shared" si="14"/>
        <v>29</v>
      </c>
      <c r="M40" s="7">
        <f t="shared" si="14"/>
        <v>10</v>
      </c>
      <c r="N40" s="36"/>
      <c r="O40" s="35">
        <f t="shared" si="15"/>
        <v>0</v>
      </c>
      <c r="P40" s="35">
        <f t="shared" si="16"/>
        <v>0</v>
      </c>
      <c r="Q40" s="35">
        <f t="shared" si="17"/>
        <v>82</v>
      </c>
      <c r="R40" s="35">
        <f t="shared" si="18"/>
        <v>119</v>
      </c>
      <c r="S40" s="35">
        <f t="shared" si="19"/>
        <v>138</v>
      </c>
      <c r="T40" s="22"/>
      <c r="U40" s="67">
        <f>IF(B40=C40,0,IF(S40&lt;&gt;"-",(S40)/Přehled!$A$1,0))</f>
        <v>0.32857142857142857</v>
      </c>
    </row>
    <row r="41" spans="1:21" x14ac:dyDescent="0.25">
      <c r="A41" s="55">
        <v>39</v>
      </c>
      <c r="B41" s="34">
        <v>1126</v>
      </c>
      <c r="C41" s="7"/>
      <c r="D41" s="56">
        <v>300</v>
      </c>
      <c r="E41" s="41">
        <f t="shared" si="10"/>
        <v>150</v>
      </c>
      <c r="F41" s="41">
        <f t="shared" si="11"/>
        <v>50</v>
      </c>
      <c r="G41" s="41">
        <f t="shared" si="12"/>
        <v>15</v>
      </c>
      <c r="H41" s="7">
        <f t="shared" si="13"/>
        <v>5</v>
      </c>
      <c r="I41" s="34">
        <f t="shared" si="14"/>
        <v>570</v>
      </c>
      <c r="J41" s="41">
        <f t="shared" si="14"/>
        <v>285</v>
      </c>
      <c r="K41" s="41">
        <f t="shared" si="14"/>
        <v>95</v>
      </c>
      <c r="L41" s="41">
        <f t="shared" si="14"/>
        <v>29</v>
      </c>
      <c r="M41" s="7">
        <f t="shared" si="14"/>
        <v>10</v>
      </c>
      <c r="N41" s="36"/>
      <c r="O41" s="35">
        <f t="shared" si="15"/>
        <v>0</v>
      </c>
      <c r="P41" s="35">
        <f t="shared" si="16"/>
        <v>0</v>
      </c>
      <c r="Q41" s="35">
        <f t="shared" si="17"/>
        <v>81</v>
      </c>
      <c r="R41" s="35">
        <f t="shared" si="18"/>
        <v>118</v>
      </c>
      <c r="S41" s="35">
        <f t="shared" si="19"/>
        <v>137</v>
      </c>
      <c r="T41" s="22"/>
      <c r="U41" s="67">
        <f>IF(B41=C41,0,IF(S41&lt;&gt;"-",(S41)/Přehled!$A$1,0))</f>
        <v>0.3261904761904762</v>
      </c>
    </row>
    <row r="42" spans="1:21" x14ac:dyDescent="0.25">
      <c r="A42" s="55">
        <v>40</v>
      </c>
      <c r="B42" s="34">
        <v>1154</v>
      </c>
      <c r="C42" s="7"/>
      <c r="D42" s="56">
        <v>310</v>
      </c>
      <c r="E42" s="41">
        <f t="shared" si="10"/>
        <v>155</v>
      </c>
      <c r="F42" s="41">
        <f t="shared" si="11"/>
        <v>50</v>
      </c>
      <c r="G42" s="41">
        <f t="shared" si="12"/>
        <v>15</v>
      </c>
      <c r="H42" s="7">
        <f t="shared" si="13"/>
        <v>5</v>
      </c>
      <c r="I42" s="34">
        <f t="shared" si="14"/>
        <v>589</v>
      </c>
      <c r="J42" s="41">
        <f t="shared" si="14"/>
        <v>295</v>
      </c>
      <c r="K42" s="41">
        <f t="shared" si="14"/>
        <v>95</v>
      </c>
      <c r="L42" s="41">
        <f t="shared" si="14"/>
        <v>29</v>
      </c>
      <c r="M42" s="7">
        <f t="shared" si="14"/>
        <v>10</v>
      </c>
      <c r="N42" s="36"/>
      <c r="O42" s="35">
        <f t="shared" si="15"/>
        <v>0</v>
      </c>
      <c r="P42" s="35">
        <f t="shared" si="16"/>
        <v>0</v>
      </c>
      <c r="Q42" s="35">
        <f t="shared" si="17"/>
        <v>80</v>
      </c>
      <c r="R42" s="35">
        <f t="shared" si="18"/>
        <v>117</v>
      </c>
      <c r="S42" s="35">
        <f t="shared" si="19"/>
        <v>136</v>
      </c>
      <c r="T42" s="22"/>
      <c r="U42" s="67">
        <f>IF(B42=C42,0,IF(S42&lt;&gt;"-",(S42)/Přehled!$A$1,0))</f>
        <v>0.32380952380952382</v>
      </c>
    </row>
    <row r="43" spans="1:21" x14ac:dyDescent="0.25">
      <c r="A43" s="55">
        <v>41</v>
      </c>
      <c r="B43" s="34">
        <v>1183</v>
      </c>
      <c r="C43" s="7"/>
      <c r="D43" s="56">
        <v>320</v>
      </c>
      <c r="E43" s="41">
        <f t="shared" si="10"/>
        <v>160</v>
      </c>
      <c r="F43" s="41">
        <f t="shared" si="11"/>
        <v>55</v>
      </c>
      <c r="G43" s="41">
        <f t="shared" si="12"/>
        <v>15</v>
      </c>
      <c r="H43" s="7">
        <f t="shared" si="13"/>
        <v>5</v>
      </c>
      <c r="I43" s="34">
        <f t="shared" si="14"/>
        <v>608</v>
      </c>
      <c r="J43" s="41">
        <f t="shared" si="14"/>
        <v>304</v>
      </c>
      <c r="K43" s="41">
        <f t="shared" si="14"/>
        <v>105</v>
      </c>
      <c r="L43" s="41">
        <f t="shared" si="14"/>
        <v>29</v>
      </c>
      <c r="M43" s="7">
        <f t="shared" si="14"/>
        <v>10</v>
      </c>
      <c r="N43" s="36"/>
      <c r="O43" s="35">
        <f t="shared" si="15"/>
        <v>0</v>
      </c>
      <c r="P43" s="35">
        <f t="shared" si="16"/>
        <v>0</v>
      </c>
      <c r="Q43" s="35">
        <f t="shared" si="17"/>
        <v>61</v>
      </c>
      <c r="R43" s="35">
        <f t="shared" si="18"/>
        <v>108</v>
      </c>
      <c r="S43" s="35">
        <f t="shared" si="19"/>
        <v>127</v>
      </c>
      <c r="T43" s="22"/>
      <c r="U43" s="67">
        <f>IF(B43=C43,0,IF(S43&lt;&gt;"-",(S43)/Přehled!$A$1,0))</f>
        <v>0.30238095238095236</v>
      </c>
    </row>
    <row r="44" spans="1:21" x14ac:dyDescent="0.25">
      <c r="A44" s="55">
        <v>42</v>
      </c>
      <c r="B44" s="34">
        <v>1213</v>
      </c>
      <c r="C44" s="7"/>
      <c r="D44" s="56">
        <v>330</v>
      </c>
      <c r="E44" s="41">
        <f t="shared" si="10"/>
        <v>165</v>
      </c>
      <c r="F44" s="41">
        <f t="shared" si="11"/>
        <v>55</v>
      </c>
      <c r="G44" s="41">
        <f t="shared" si="12"/>
        <v>15</v>
      </c>
      <c r="H44" s="7">
        <f t="shared" si="13"/>
        <v>5</v>
      </c>
      <c r="I44" s="34">
        <f t="shared" si="14"/>
        <v>627</v>
      </c>
      <c r="J44" s="41">
        <f t="shared" si="14"/>
        <v>314</v>
      </c>
      <c r="K44" s="41">
        <f t="shared" si="14"/>
        <v>105</v>
      </c>
      <c r="L44" s="41">
        <f t="shared" si="14"/>
        <v>29</v>
      </c>
      <c r="M44" s="7">
        <f t="shared" si="14"/>
        <v>10</v>
      </c>
      <c r="N44" s="36"/>
      <c r="O44" s="35">
        <f t="shared" si="15"/>
        <v>0</v>
      </c>
      <c r="P44" s="35">
        <f t="shared" si="16"/>
        <v>0</v>
      </c>
      <c r="Q44" s="35">
        <f t="shared" si="17"/>
        <v>62</v>
      </c>
      <c r="R44" s="35">
        <f t="shared" si="18"/>
        <v>109</v>
      </c>
      <c r="S44" s="35">
        <f t="shared" si="19"/>
        <v>128</v>
      </c>
      <c r="T44" s="22"/>
      <c r="U44" s="67">
        <f>IF(B44=C44,0,IF(S44&lt;&gt;"-",(S44)/Přehled!$A$1,0))</f>
        <v>0.30476190476190479</v>
      </c>
    </row>
    <row r="45" spans="1:21" x14ac:dyDescent="0.25">
      <c r="A45" s="55">
        <v>43</v>
      </c>
      <c r="B45" s="34">
        <v>1243</v>
      </c>
      <c r="C45" s="7"/>
      <c r="D45" s="56">
        <v>340</v>
      </c>
      <c r="E45" s="41">
        <f t="shared" si="10"/>
        <v>170</v>
      </c>
      <c r="F45" s="41">
        <f t="shared" si="11"/>
        <v>55</v>
      </c>
      <c r="G45" s="41">
        <f t="shared" si="12"/>
        <v>15</v>
      </c>
      <c r="H45" s="7">
        <f t="shared" si="13"/>
        <v>5</v>
      </c>
      <c r="I45" s="34">
        <f t="shared" si="14"/>
        <v>646</v>
      </c>
      <c r="J45" s="41">
        <f t="shared" si="14"/>
        <v>323</v>
      </c>
      <c r="K45" s="41">
        <f t="shared" si="14"/>
        <v>105</v>
      </c>
      <c r="L45" s="41">
        <f t="shared" si="14"/>
        <v>29</v>
      </c>
      <c r="M45" s="7">
        <f t="shared" si="14"/>
        <v>10</v>
      </c>
      <c r="N45" s="36"/>
      <c r="O45" s="35">
        <f t="shared" si="15"/>
        <v>0</v>
      </c>
      <c r="P45" s="35">
        <f t="shared" si="16"/>
        <v>0</v>
      </c>
      <c r="Q45" s="35">
        <f t="shared" si="17"/>
        <v>64</v>
      </c>
      <c r="R45" s="35">
        <f t="shared" si="18"/>
        <v>111</v>
      </c>
      <c r="S45" s="35">
        <f t="shared" si="19"/>
        <v>130</v>
      </c>
      <c r="T45" s="22"/>
      <c r="U45" s="67">
        <f>IF(B45=C45,0,IF(S45&lt;&gt;"-",(S45)/Přehled!$A$1,0))</f>
        <v>0.30952380952380953</v>
      </c>
    </row>
    <row r="46" spans="1:21" x14ac:dyDescent="0.25">
      <c r="A46" s="55">
        <v>44</v>
      </c>
      <c r="B46" s="34">
        <v>1274</v>
      </c>
      <c r="C46" s="7"/>
      <c r="D46" s="56">
        <v>350</v>
      </c>
      <c r="E46" s="41">
        <f t="shared" si="10"/>
        <v>175</v>
      </c>
      <c r="F46" s="41">
        <f t="shared" si="11"/>
        <v>60</v>
      </c>
      <c r="G46" s="41">
        <f t="shared" si="12"/>
        <v>15</v>
      </c>
      <c r="H46" s="7">
        <f t="shared" si="13"/>
        <v>5</v>
      </c>
      <c r="I46" s="34">
        <f t="shared" si="14"/>
        <v>665</v>
      </c>
      <c r="J46" s="41">
        <f t="shared" si="14"/>
        <v>333</v>
      </c>
      <c r="K46" s="41">
        <f t="shared" si="14"/>
        <v>114</v>
      </c>
      <c r="L46" s="41">
        <f t="shared" si="14"/>
        <v>29</v>
      </c>
      <c r="M46" s="7">
        <f t="shared" si="14"/>
        <v>10</v>
      </c>
      <c r="N46" s="36"/>
      <c r="O46" s="35">
        <f t="shared" si="15"/>
        <v>0</v>
      </c>
      <c r="P46" s="35">
        <f t="shared" si="16"/>
        <v>0</v>
      </c>
      <c r="Q46" s="35">
        <f t="shared" si="17"/>
        <v>48</v>
      </c>
      <c r="R46" s="35">
        <f t="shared" si="18"/>
        <v>104</v>
      </c>
      <c r="S46" s="35">
        <f t="shared" si="19"/>
        <v>123</v>
      </c>
      <c r="T46" s="22"/>
      <c r="U46" s="67">
        <f>IF(B46=C46,0,IF(S46&lt;&gt;"-",(S46)/Přehled!$A$1,0))</f>
        <v>0.29285714285714287</v>
      </c>
    </row>
    <row r="47" spans="1:21" x14ac:dyDescent="0.25">
      <c r="A47" s="55">
        <v>45</v>
      </c>
      <c r="B47" s="34">
        <v>1306</v>
      </c>
      <c r="C47" s="7"/>
      <c r="D47" s="56">
        <v>360</v>
      </c>
      <c r="E47" s="41">
        <f t="shared" si="10"/>
        <v>180</v>
      </c>
      <c r="F47" s="41">
        <f t="shared" si="11"/>
        <v>60</v>
      </c>
      <c r="G47" s="41">
        <f t="shared" si="12"/>
        <v>15</v>
      </c>
      <c r="H47" s="7">
        <f t="shared" si="13"/>
        <v>5</v>
      </c>
      <c r="I47" s="34">
        <f t="shared" si="14"/>
        <v>684</v>
      </c>
      <c r="J47" s="41">
        <f t="shared" si="14"/>
        <v>342</v>
      </c>
      <c r="K47" s="41">
        <f t="shared" si="14"/>
        <v>114</v>
      </c>
      <c r="L47" s="41">
        <f t="shared" si="14"/>
        <v>29</v>
      </c>
      <c r="M47" s="7">
        <f t="shared" si="14"/>
        <v>10</v>
      </c>
      <c r="N47" s="36"/>
      <c r="O47" s="35">
        <f t="shared" si="15"/>
        <v>0</v>
      </c>
      <c r="P47" s="35">
        <f t="shared" si="16"/>
        <v>0</v>
      </c>
      <c r="Q47" s="35">
        <f t="shared" si="17"/>
        <v>52</v>
      </c>
      <c r="R47" s="35">
        <f t="shared" si="18"/>
        <v>108</v>
      </c>
      <c r="S47" s="35">
        <f t="shared" si="19"/>
        <v>127</v>
      </c>
      <c r="T47" s="22"/>
      <c r="U47" s="67">
        <f>IF(B47=C47,0,IF(S47&lt;&gt;"-",(S47)/Přehled!$A$1,0))</f>
        <v>0.30238095238095236</v>
      </c>
    </row>
    <row r="48" spans="1:21" x14ac:dyDescent="0.25">
      <c r="A48" s="55">
        <v>46</v>
      </c>
      <c r="B48" s="34">
        <v>1338</v>
      </c>
      <c r="C48" s="7"/>
      <c r="D48" s="56">
        <v>370</v>
      </c>
      <c r="E48" s="41">
        <f t="shared" si="10"/>
        <v>185</v>
      </c>
      <c r="F48" s="41">
        <f t="shared" si="11"/>
        <v>60</v>
      </c>
      <c r="G48" s="41">
        <f t="shared" si="12"/>
        <v>15</v>
      </c>
      <c r="H48" s="7">
        <f t="shared" si="13"/>
        <v>5</v>
      </c>
      <c r="I48" s="34">
        <f t="shared" si="14"/>
        <v>703</v>
      </c>
      <c r="J48" s="41">
        <f t="shared" si="14"/>
        <v>352</v>
      </c>
      <c r="K48" s="41">
        <f t="shared" si="14"/>
        <v>114</v>
      </c>
      <c r="L48" s="41">
        <f t="shared" si="14"/>
        <v>29</v>
      </c>
      <c r="M48" s="7">
        <f t="shared" si="14"/>
        <v>10</v>
      </c>
      <c r="N48" s="36"/>
      <c r="O48" s="35">
        <f t="shared" si="15"/>
        <v>0</v>
      </c>
      <c r="P48" s="35">
        <f t="shared" si="16"/>
        <v>0</v>
      </c>
      <c r="Q48" s="35">
        <f t="shared" si="17"/>
        <v>55</v>
      </c>
      <c r="R48" s="35">
        <f t="shared" si="18"/>
        <v>111</v>
      </c>
      <c r="S48" s="35">
        <f t="shared" si="19"/>
        <v>130</v>
      </c>
      <c r="T48" s="22"/>
      <c r="U48" s="67">
        <f>IF(B48=C48,0,IF(S48&lt;&gt;"-",(S48)/Přehled!$A$1,0))</f>
        <v>0.30952380952380953</v>
      </c>
    </row>
    <row r="49" spans="1:21" x14ac:dyDescent="0.25">
      <c r="A49" s="55">
        <v>47</v>
      </c>
      <c r="B49" s="34">
        <v>1372</v>
      </c>
      <c r="C49" s="7"/>
      <c r="D49" s="56">
        <v>380</v>
      </c>
      <c r="E49" s="41">
        <f t="shared" si="10"/>
        <v>190</v>
      </c>
      <c r="F49" s="41">
        <f t="shared" si="11"/>
        <v>65</v>
      </c>
      <c r="G49" s="41">
        <f t="shared" si="12"/>
        <v>15</v>
      </c>
      <c r="H49" s="7">
        <f t="shared" si="13"/>
        <v>5</v>
      </c>
      <c r="I49" s="34">
        <f t="shared" si="14"/>
        <v>722</v>
      </c>
      <c r="J49" s="41">
        <f t="shared" si="14"/>
        <v>361</v>
      </c>
      <c r="K49" s="41">
        <f t="shared" si="14"/>
        <v>124</v>
      </c>
      <c r="L49" s="41">
        <f t="shared" si="14"/>
        <v>29</v>
      </c>
      <c r="M49" s="7">
        <f t="shared" si="14"/>
        <v>10</v>
      </c>
      <c r="N49" s="36"/>
      <c r="O49" s="35">
        <f t="shared" si="15"/>
        <v>0</v>
      </c>
      <c r="P49" s="35">
        <f t="shared" si="16"/>
        <v>0</v>
      </c>
      <c r="Q49" s="35">
        <f t="shared" si="17"/>
        <v>41</v>
      </c>
      <c r="R49" s="35">
        <f t="shared" si="18"/>
        <v>107</v>
      </c>
      <c r="S49" s="35">
        <f t="shared" si="19"/>
        <v>126</v>
      </c>
      <c r="T49" s="22"/>
      <c r="U49" s="67">
        <f>IF(B49=C49,0,IF(S49&lt;&gt;"-",(S49)/Přehled!$A$1,0))</f>
        <v>0.3</v>
      </c>
    </row>
    <row r="50" spans="1:21" x14ac:dyDescent="0.25">
      <c r="A50" s="55">
        <v>48</v>
      </c>
      <c r="B50" s="34">
        <v>1406</v>
      </c>
      <c r="C50" s="7"/>
      <c r="D50" s="56">
        <v>390</v>
      </c>
      <c r="E50" s="41">
        <f t="shared" si="10"/>
        <v>195</v>
      </c>
      <c r="F50" s="41">
        <f t="shared" si="11"/>
        <v>65</v>
      </c>
      <c r="G50" s="41">
        <f t="shared" si="12"/>
        <v>15</v>
      </c>
      <c r="H50" s="7">
        <f t="shared" si="13"/>
        <v>5</v>
      </c>
      <c r="I50" s="34">
        <f t="shared" si="14"/>
        <v>741</v>
      </c>
      <c r="J50" s="41">
        <f t="shared" si="14"/>
        <v>371</v>
      </c>
      <c r="K50" s="41">
        <f t="shared" si="14"/>
        <v>124</v>
      </c>
      <c r="L50" s="41">
        <f t="shared" si="14"/>
        <v>29</v>
      </c>
      <c r="M50" s="7">
        <f t="shared" si="14"/>
        <v>10</v>
      </c>
      <c r="N50" s="36"/>
      <c r="O50" s="35">
        <f t="shared" si="15"/>
        <v>0</v>
      </c>
      <c r="P50" s="35">
        <f t="shared" si="16"/>
        <v>0</v>
      </c>
      <c r="Q50" s="35">
        <f t="shared" si="17"/>
        <v>46</v>
      </c>
      <c r="R50" s="35">
        <f t="shared" si="18"/>
        <v>112</v>
      </c>
      <c r="S50" s="35">
        <f t="shared" si="19"/>
        <v>131</v>
      </c>
      <c r="T50" s="22"/>
      <c r="U50" s="67">
        <f>IF(B50=C50,0,IF(S50&lt;&gt;"-",(S50)/Přehled!$A$1,0))</f>
        <v>0.31190476190476191</v>
      </c>
    </row>
    <row r="51" spans="1:21" x14ac:dyDescent="0.25">
      <c r="A51" s="55">
        <v>49</v>
      </c>
      <c r="B51" s="34">
        <v>1441</v>
      </c>
      <c r="C51" s="7"/>
      <c r="D51" s="56">
        <v>400</v>
      </c>
      <c r="E51" s="41">
        <f t="shared" si="10"/>
        <v>200</v>
      </c>
      <c r="F51" s="41">
        <f t="shared" si="11"/>
        <v>65</v>
      </c>
      <c r="G51" s="41">
        <f t="shared" si="12"/>
        <v>15</v>
      </c>
      <c r="H51" s="7">
        <f t="shared" si="13"/>
        <v>5</v>
      </c>
      <c r="I51" s="34">
        <f t="shared" si="14"/>
        <v>760</v>
      </c>
      <c r="J51" s="41">
        <f t="shared" si="14"/>
        <v>380</v>
      </c>
      <c r="K51" s="41">
        <f t="shared" si="14"/>
        <v>124</v>
      </c>
      <c r="L51" s="41">
        <f t="shared" si="14"/>
        <v>29</v>
      </c>
      <c r="M51" s="7">
        <f t="shared" si="14"/>
        <v>10</v>
      </c>
      <c r="N51" s="36"/>
      <c r="O51" s="35">
        <f t="shared" si="15"/>
        <v>0</v>
      </c>
      <c r="P51" s="35">
        <f t="shared" si="16"/>
        <v>0</v>
      </c>
      <c r="Q51" s="35">
        <f t="shared" si="17"/>
        <v>53</v>
      </c>
      <c r="R51" s="35">
        <f t="shared" si="18"/>
        <v>119</v>
      </c>
      <c r="S51" s="35">
        <f t="shared" si="19"/>
        <v>138</v>
      </c>
      <c r="T51" s="22"/>
      <c r="U51" s="67">
        <f>IF(B51=C51,0,IF(S51&lt;&gt;"-",(S51)/Přehled!$A$1,0))</f>
        <v>0.32857142857142857</v>
      </c>
    </row>
    <row r="52" spans="1:21" x14ac:dyDescent="0.25">
      <c r="A52" s="55">
        <v>50</v>
      </c>
      <c r="B52" s="34">
        <v>1477</v>
      </c>
      <c r="C52" s="7"/>
      <c r="D52" s="56">
        <v>405</v>
      </c>
      <c r="E52" s="41">
        <f t="shared" si="10"/>
        <v>205</v>
      </c>
      <c r="F52" s="41">
        <f t="shared" si="11"/>
        <v>70</v>
      </c>
      <c r="G52" s="41">
        <f t="shared" si="12"/>
        <v>20</v>
      </c>
      <c r="H52" s="7">
        <f t="shared" si="13"/>
        <v>5</v>
      </c>
      <c r="I52" s="34">
        <f t="shared" si="14"/>
        <v>770</v>
      </c>
      <c r="J52" s="41">
        <f t="shared" si="14"/>
        <v>390</v>
      </c>
      <c r="K52" s="41">
        <f t="shared" si="14"/>
        <v>133</v>
      </c>
      <c r="L52" s="41">
        <f t="shared" si="14"/>
        <v>38</v>
      </c>
      <c r="M52" s="7">
        <f t="shared" si="14"/>
        <v>10</v>
      </c>
      <c r="N52" s="36"/>
      <c r="O52" s="35">
        <f t="shared" si="15"/>
        <v>0</v>
      </c>
      <c r="P52" s="35">
        <f t="shared" si="16"/>
        <v>0</v>
      </c>
      <c r="Q52" s="35">
        <f t="shared" si="17"/>
        <v>51</v>
      </c>
      <c r="R52" s="35">
        <f t="shared" si="18"/>
        <v>108</v>
      </c>
      <c r="S52" s="35">
        <f t="shared" si="19"/>
        <v>136</v>
      </c>
      <c r="T52" s="22"/>
      <c r="U52" s="67">
        <f>IF(B52=C52,0,IF(S52&lt;&gt;"-",(S52)/Přehled!$A$1,0))</f>
        <v>0.32380952380952382</v>
      </c>
    </row>
    <row r="53" spans="1:21" x14ac:dyDescent="0.25">
      <c r="A53" s="55">
        <v>51</v>
      </c>
      <c r="B53" s="34">
        <v>1514</v>
      </c>
      <c r="C53" s="7"/>
      <c r="D53" s="56">
        <v>415</v>
      </c>
      <c r="E53" s="41">
        <f t="shared" si="10"/>
        <v>210</v>
      </c>
      <c r="F53" s="41">
        <f t="shared" si="11"/>
        <v>70</v>
      </c>
      <c r="G53" s="41">
        <f t="shared" si="12"/>
        <v>20</v>
      </c>
      <c r="H53" s="7">
        <f t="shared" si="13"/>
        <v>5</v>
      </c>
      <c r="I53" s="34">
        <f t="shared" si="14"/>
        <v>789</v>
      </c>
      <c r="J53" s="41">
        <f t="shared" si="14"/>
        <v>399</v>
      </c>
      <c r="K53" s="41">
        <f t="shared" si="14"/>
        <v>133</v>
      </c>
      <c r="L53" s="41">
        <f t="shared" si="14"/>
        <v>38</v>
      </c>
      <c r="M53" s="7">
        <f t="shared" si="14"/>
        <v>10</v>
      </c>
      <c r="N53" s="36"/>
      <c r="O53" s="35">
        <f t="shared" si="15"/>
        <v>0</v>
      </c>
      <c r="P53" s="35">
        <f t="shared" si="16"/>
        <v>0</v>
      </c>
      <c r="Q53" s="35">
        <f t="shared" si="17"/>
        <v>60</v>
      </c>
      <c r="R53" s="35">
        <f t="shared" si="18"/>
        <v>117</v>
      </c>
      <c r="S53" s="35">
        <f t="shared" si="19"/>
        <v>145</v>
      </c>
      <c r="T53" s="22"/>
      <c r="U53" s="67">
        <f>IF(B53=C53,0,IF(S53&lt;&gt;"-",(S53)/Přehled!$A$1,0))</f>
        <v>0.34523809523809523</v>
      </c>
    </row>
    <row r="54" spans="1:21" x14ac:dyDescent="0.25">
      <c r="A54" s="55">
        <v>52</v>
      </c>
      <c r="B54" s="34">
        <v>1552</v>
      </c>
      <c r="C54" s="7"/>
      <c r="D54" s="56">
        <v>425</v>
      </c>
      <c r="E54" s="41">
        <f t="shared" si="10"/>
        <v>215</v>
      </c>
      <c r="F54" s="41">
        <f t="shared" si="11"/>
        <v>70</v>
      </c>
      <c r="G54" s="41">
        <f t="shared" si="12"/>
        <v>20</v>
      </c>
      <c r="H54" s="7">
        <f t="shared" si="13"/>
        <v>5</v>
      </c>
      <c r="I54" s="34">
        <f t="shared" si="14"/>
        <v>808</v>
      </c>
      <c r="J54" s="41">
        <f t="shared" si="14"/>
        <v>409</v>
      </c>
      <c r="K54" s="41">
        <f t="shared" si="14"/>
        <v>133</v>
      </c>
      <c r="L54" s="41">
        <f t="shared" si="14"/>
        <v>38</v>
      </c>
      <c r="M54" s="7">
        <f t="shared" si="14"/>
        <v>10</v>
      </c>
      <c r="N54" s="36"/>
      <c r="O54" s="35">
        <f t="shared" si="15"/>
        <v>0</v>
      </c>
      <c r="P54" s="35">
        <f t="shared" si="16"/>
        <v>0</v>
      </c>
      <c r="Q54" s="35">
        <f t="shared" si="17"/>
        <v>69</v>
      </c>
      <c r="R54" s="35">
        <f t="shared" si="18"/>
        <v>126</v>
      </c>
      <c r="S54" s="35">
        <f t="shared" si="19"/>
        <v>154</v>
      </c>
      <c r="T54" s="22"/>
      <c r="U54" s="67">
        <f>IF(B54=C54,0,IF(S54&lt;&gt;"-",(S54)/Přehled!$A$1,0))</f>
        <v>0.36666666666666664</v>
      </c>
    </row>
    <row r="55" spans="1:21" x14ac:dyDescent="0.25">
      <c r="A55" s="55">
        <v>53</v>
      </c>
      <c r="B55" s="34">
        <v>1591</v>
      </c>
      <c r="C55" s="7"/>
      <c r="D55" s="56">
        <v>435</v>
      </c>
      <c r="E55" s="41">
        <f t="shared" si="10"/>
        <v>220</v>
      </c>
      <c r="F55" s="41">
        <f t="shared" si="11"/>
        <v>75</v>
      </c>
      <c r="G55" s="41">
        <f t="shared" si="12"/>
        <v>20</v>
      </c>
      <c r="H55" s="7">
        <f t="shared" si="13"/>
        <v>5</v>
      </c>
      <c r="I55" s="34">
        <f t="shared" ref="I55:M105" si="20">ROUNDUP(D55*1.9,0)</f>
        <v>827</v>
      </c>
      <c r="J55" s="41">
        <f t="shared" si="20"/>
        <v>418</v>
      </c>
      <c r="K55" s="41">
        <f t="shared" si="20"/>
        <v>143</v>
      </c>
      <c r="L55" s="41">
        <f t="shared" si="20"/>
        <v>38</v>
      </c>
      <c r="M55" s="7">
        <f t="shared" si="20"/>
        <v>10</v>
      </c>
      <c r="N55" s="36"/>
      <c r="O55" s="35">
        <f t="shared" si="15"/>
        <v>0</v>
      </c>
      <c r="P55" s="35">
        <f t="shared" si="16"/>
        <v>0</v>
      </c>
      <c r="Q55" s="35">
        <f t="shared" si="17"/>
        <v>60</v>
      </c>
      <c r="R55" s="35">
        <f t="shared" si="18"/>
        <v>127</v>
      </c>
      <c r="S55" s="35">
        <f t="shared" si="19"/>
        <v>155</v>
      </c>
      <c r="T55" s="22"/>
      <c r="U55" s="67">
        <f>IF(B55=C55,0,IF(S55&lt;&gt;"-",(S55)/Přehled!$A$1,0))</f>
        <v>0.36904761904761907</v>
      </c>
    </row>
    <row r="56" spans="1:21" x14ac:dyDescent="0.25">
      <c r="A56" s="55">
        <v>54</v>
      </c>
      <c r="B56" s="34">
        <v>1631</v>
      </c>
      <c r="C56" s="7"/>
      <c r="D56" s="56">
        <v>450</v>
      </c>
      <c r="E56" s="41">
        <f t="shared" si="10"/>
        <v>225</v>
      </c>
      <c r="F56" s="41">
        <f t="shared" si="11"/>
        <v>75</v>
      </c>
      <c r="G56" s="41">
        <f t="shared" si="12"/>
        <v>20</v>
      </c>
      <c r="H56" s="7">
        <f t="shared" si="13"/>
        <v>5</v>
      </c>
      <c r="I56" s="34">
        <f t="shared" si="20"/>
        <v>855</v>
      </c>
      <c r="J56" s="41">
        <f t="shared" si="20"/>
        <v>428</v>
      </c>
      <c r="K56" s="41">
        <f t="shared" si="20"/>
        <v>143</v>
      </c>
      <c r="L56" s="41">
        <f t="shared" si="20"/>
        <v>38</v>
      </c>
      <c r="M56" s="7">
        <f t="shared" si="20"/>
        <v>10</v>
      </c>
      <c r="N56" s="36"/>
      <c r="O56" s="35">
        <f t="shared" si="15"/>
        <v>0</v>
      </c>
      <c r="P56" s="35">
        <f t="shared" si="16"/>
        <v>0</v>
      </c>
      <c r="Q56" s="35">
        <f t="shared" si="17"/>
        <v>62</v>
      </c>
      <c r="R56" s="35">
        <f t="shared" si="18"/>
        <v>129</v>
      </c>
      <c r="S56" s="35">
        <f t="shared" si="19"/>
        <v>157</v>
      </c>
      <c r="T56" s="22"/>
      <c r="U56" s="67">
        <f>IF(B56=C56,0,IF(S56&lt;&gt;"-",(S56)/Přehled!$A$1,0))</f>
        <v>0.37380952380952381</v>
      </c>
    </row>
    <row r="57" spans="1:21" x14ac:dyDescent="0.25">
      <c r="A57" s="55">
        <v>55</v>
      </c>
      <c r="B57" s="34">
        <v>1671</v>
      </c>
      <c r="C57" s="7"/>
      <c r="D57" s="56">
        <v>455</v>
      </c>
      <c r="E57" s="41">
        <f t="shared" si="10"/>
        <v>230</v>
      </c>
      <c r="F57" s="41">
        <f t="shared" si="11"/>
        <v>75</v>
      </c>
      <c r="G57" s="41">
        <f t="shared" si="12"/>
        <v>20</v>
      </c>
      <c r="H57" s="7">
        <f t="shared" si="13"/>
        <v>5</v>
      </c>
      <c r="I57" s="34">
        <f t="shared" si="20"/>
        <v>865</v>
      </c>
      <c r="J57" s="41">
        <f t="shared" si="20"/>
        <v>437</v>
      </c>
      <c r="K57" s="41">
        <f t="shared" si="20"/>
        <v>143</v>
      </c>
      <c r="L57" s="41">
        <f t="shared" si="20"/>
        <v>38</v>
      </c>
      <c r="M57" s="7">
        <f t="shared" si="20"/>
        <v>10</v>
      </c>
      <c r="N57" s="36"/>
      <c r="O57" s="35">
        <f t="shared" si="15"/>
        <v>0</v>
      </c>
      <c r="P57" s="35">
        <f t="shared" si="16"/>
        <v>0</v>
      </c>
      <c r="Q57" s="35">
        <f t="shared" si="17"/>
        <v>83</v>
      </c>
      <c r="R57" s="35">
        <f t="shared" si="18"/>
        <v>150</v>
      </c>
      <c r="S57" s="35">
        <f t="shared" si="19"/>
        <v>178</v>
      </c>
      <c r="T57" s="22"/>
      <c r="U57" s="67">
        <f>IF(B57=C57,0,IF(S57&lt;&gt;"-",(S57)/Přehled!$A$1,0))</f>
        <v>0.4238095238095238</v>
      </c>
    </row>
    <row r="58" spans="1:21" x14ac:dyDescent="0.25">
      <c r="A58" s="55">
        <v>56</v>
      </c>
      <c r="B58" s="34">
        <v>1713</v>
      </c>
      <c r="C58" s="7"/>
      <c r="D58" s="56">
        <v>465</v>
      </c>
      <c r="E58" s="41">
        <f t="shared" si="10"/>
        <v>235</v>
      </c>
      <c r="F58" s="41">
        <f t="shared" si="11"/>
        <v>80</v>
      </c>
      <c r="G58" s="41">
        <f t="shared" si="12"/>
        <v>20</v>
      </c>
      <c r="H58" s="7">
        <f t="shared" si="13"/>
        <v>5</v>
      </c>
      <c r="I58" s="34">
        <f t="shared" si="20"/>
        <v>884</v>
      </c>
      <c r="J58" s="41">
        <f t="shared" si="20"/>
        <v>447</v>
      </c>
      <c r="K58" s="41">
        <f t="shared" si="20"/>
        <v>152</v>
      </c>
      <c r="L58" s="41">
        <f t="shared" si="20"/>
        <v>38</v>
      </c>
      <c r="M58" s="7">
        <f t="shared" si="20"/>
        <v>10</v>
      </c>
      <c r="N58" s="36"/>
      <c r="O58" s="35">
        <f t="shared" si="15"/>
        <v>0</v>
      </c>
      <c r="P58" s="35">
        <f t="shared" si="16"/>
        <v>0</v>
      </c>
      <c r="Q58" s="35">
        <f t="shared" si="17"/>
        <v>78</v>
      </c>
      <c r="R58" s="35">
        <f t="shared" si="18"/>
        <v>154</v>
      </c>
      <c r="S58" s="35">
        <f t="shared" si="19"/>
        <v>182</v>
      </c>
      <c r="T58" s="22"/>
      <c r="U58" s="67">
        <f>IF(B58=C58,0,IF(S58&lt;&gt;"-",(S58)/Přehled!$A$1,0))</f>
        <v>0.43333333333333335</v>
      </c>
    </row>
    <row r="59" spans="1:21" x14ac:dyDescent="0.25">
      <c r="A59" s="55">
        <v>57</v>
      </c>
      <c r="B59" s="34">
        <v>1756</v>
      </c>
      <c r="C59" s="7"/>
      <c r="D59" s="56">
        <v>475</v>
      </c>
      <c r="E59" s="41">
        <f t="shared" si="10"/>
        <v>240</v>
      </c>
      <c r="F59" s="41">
        <f t="shared" si="11"/>
        <v>80</v>
      </c>
      <c r="G59" s="41">
        <f t="shared" si="12"/>
        <v>20</v>
      </c>
      <c r="H59" s="7">
        <f t="shared" si="13"/>
        <v>5</v>
      </c>
      <c r="I59" s="34">
        <f t="shared" si="20"/>
        <v>903</v>
      </c>
      <c r="J59" s="41">
        <f t="shared" si="20"/>
        <v>456</v>
      </c>
      <c r="K59" s="41">
        <f t="shared" si="20"/>
        <v>152</v>
      </c>
      <c r="L59" s="41">
        <f t="shared" si="20"/>
        <v>38</v>
      </c>
      <c r="M59" s="7">
        <f t="shared" si="20"/>
        <v>10</v>
      </c>
      <c r="N59" s="36"/>
      <c r="O59" s="35">
        <f t="shared" si="15"/>
        <v>0</v>
      </c>
      <c r="P59" s="35">
        <f t="shared" si="16"/>
        <v>0</v>
      </c>
      <c r="Q59" s="35">
        <f t="shared" si="17"/>
        <v>93</v>
      </c>
      <c r="R59" s="35">
        <f t="shared" si="18"/>
        <v>169</v>
      </c>
      <c r="S59" s="35">
        <f t="shared" si="19"/>
        <v>197</v>
      </c>
      <c r="T59" s="22"/>
      <c r="U59" s="67">
        <f>IF(B59=C59,0,IF(S59&lt;&gt;"-",(S59)/Přehled!$A$1,0))</f>
        <v>0.46904761904761905</v>
      </c>
    </row>
    <row r="60" spans="1:21" x14ac:dyDescent="0.25">
      <c r="A60" s="55">
        <v>58</v>
      </c>
      <c r="B60" s="34">
        <v>1800</v>
      </c>
      <c r="C60" s="7"/>
      <c r="D60" s="56">
        <v>485</v>
      </c>
      <c r="E60" s="41">
        <f t="shared" si="10"/>
        <v>245</v>
      </c>
      <c r="F60" s="41">
        <f t="shared" si="11"/>
        <v>80</v>
      </c>
      <c r="G60" s="41">
        <f t="shared" si="12"/>
        <v>20</v>
      </c>
      <c r="H60" s="7">
        <f t="shared" si="13"/>
        <v>5</v>
      </c>
      <c r="I60" s="34">
        <f t="shared" si="20"/>
        <v>922</v>
      </c>
      <c r="J60" s="41">
        <f t="shared" si="20"/>
        <v>466</v>
      </c>
      <c r="K60" s="41">
        <f t="shared" si="20"/>
        <v>152</v>
      </c>
      <c r="L60" s="41">
        <f t="shared" si="20"/>
        <v>38</v>
      </c>
      <c r="M60" s="7">
        <f t="shared" si="20"/>
        <v>10</v>
      </c>
      <c r="N60" s="36"/>
      <c r="O60" s="35">
        <f t="shared" si="15"/>
        <v>0</v>
      </c>
      <c r="P60" s="35">
        <f t="shared" si="16"/>
        <v>0</v>
      </c>
      <c r="Q60" s="35">
        <f t="shared" si="17"/>
        <v>108</v>
      </c>
      <c r="R60" s="35">
        <f t="shared" si="18"/>
        <v>184</v>
      </c>
      <c r="S60" s="35">
        <f t="shared" si="19"/>
        <v>212</v>
      </c>
      <c r="T60" s="22"/>
      <c r="U60" s="67">
        <f>IF(B60=C60,0,IF(S60&lt;&gt;"-",(S60)/Přehled!$A$1,0))</f>
        <v>0.50476190476190474</v>
      </c>
    </row>
    <row r="61" spans="1:21" x14ac:dyDescent="0.25">
      <c r="A61" s="55">
        <v>59</v>
      </c>
      <c r="B61" s="34">
        <v>1845</v>
      </c>
      <c r="C61" s="7"/>
      <c r="D61" s="56">
        <v>495</v>
      </c>
      <c r="E61" s="41">
        <f t="shared" si="10"/>
        <v>250</v>
      </c>
      <c r="F61" s="41">
        <f t="shared" si="11"/>
        <v>85</v>
      </c>
      <c r="G61" s="41">
        <f t="shared" si="12"/>
        <v>20</v>
      </c>
      <c r="H61" s="7">
        <f t="shared" si="13"/>
        <v>5</v>
      </c>
      <c r="I61" s="34">
        <f t="shared" si="20"/>
        <v>941</v>
      </c>
      <c r="J61" s="41">
        <f t="shared" si="20"/>
        <v>475</v>
      </c>
      <c r="K61" s="41">
        <f t="shared" si="20"/>
        <v>162</v>
      </c>
      <c r="L61" s="41">
        <f t="shared" si="20"/>
        <v>38</v>
      </c>
      <c r="M61" s="7">
        <f t="shared" si="20"/>
        <v>10</v>
      </c>
      <c r="N61" s="36"/>
      <c r="O61" s="35">
        <f t="shared" si="15"/>
        <v>0</v>
      </c>
      <c r="P61" s="35">
        <f t="shared" si="16"/>
        <v>0</v>
      </c>
      <c r="Q61" s="35">
        <f t="shared" si="17"/>
        <v>105</v>
      </c>
      <c r="R61" s="35">
        <f t="shared" si="18"/>
        <v>191</v>
      </c>
      <c r="S61" s="35">
        <f t="shared" si="19"/>
        <v>219</v>
      </c>
      <c r="T61" s="22"/>
      <c r="U61" s="67">
        <f>IF(B61=C61,0,IF(S61&lt;&gt;"-",(S61)/Přehled!$A$1,0))</f>
        <v>0.52142857142857146</v>
      </c>
    </row>
    <row r="62" spans="1:21" x14ac:dyDescent="0.25">
      <c r="A62" s="55">
        <v>60</v>
      </c>
      <c r="B62" s="34">
        <v>1891</v>
      </c>
      <c r="C62" s="7"/>
      <c r="D62" s="56">
        <v>510</v>
      </c>
      <c r="E62" s="41">
        <f t="shared" si="10"/>
        <v>255</v>
      </c>
      <c r="F62" s="41">
        <f t="shared" si="11"/>
        <v>85</v>
      </c>
      <c r="G62" s="41">
        <f t="shared" si="12"/>
        <v>20</v>
      </c>
      <c r="H62" s="7">
        <f t="shared" si="13"/>
        <v>5</v>
      </c>
      <c r="I62" s="34">
        <f t="shared" si="20"/>
        <v>969</v>
      </c>
      <c r="J62" s="41">
        <f t="shared" si="20"/>
        <v>485</v>
      </c>
      <c r="K62" s="41">
        <f t="shared" si="20"/>
        <v>162</v>
      </c>
      <c r="L62" s="41">
        <f t="shared" si="20"/>
        <v>38</v>
      </c>
      <c r="M62" s="7">
        <f t="shared" si="20"/>
        <v>10</v>
      </c>
      <c r="N62" s="36"/>
      <c r="O62" s="35">
        <f t="shared" si="15"/>
        <v>0</v>
      </c>
      <c r="P62" s="35">
        <f t="shared" si="16"/>
        <v>0</v>
      </c>
      <c r="Q62" s="35">
        <f t="shared" si="17"/>
        <v>113</v>
      </c>
      <c r="R62" s="35">
        <f t="shared" si="18"/>
        <v>199</v>
      </c>
      <c r="S62" s="35">
        <f t="shared" si="19"/>
        <v>227</v>
      </c>
      <c r="T62" s="22"/>
      <c r="U62" s="67">
        <f>IF(B62=C62,0,IF(S62&lt;&gt;"-",(S62)/Přehled!$A$1,0))</f>
        <v>0.54047619047619044</v>
      </c>
    </row>
    <row r="63" spans="1:21" x14ac:dyDescent="0.25">
      <c r="A63" s="55">
        <v>61</v>
      </c>
      <c r="B63" s="34">
        <v>1938</v>
      </c>
      <c r="C63" s="7"/>
      <c r="D63" s="56">
        <v>520</v>
      </c>
      <c r="E63" s="41">
        <f t="shared" si="10"/>
        <v>260</v>
      </c>
      <c r="F63" s="41">
        <f t="shared" si="11"/>
        <v>85</v>
      </c>
      <c r="G63" s="41">
        <f t="shared" si="12"/>
        <v>20</v>
      </c>
      <c r="H63" s="7">
        <f t="shared" si="13"/>
        <v>5</v>
      </c>
      <c r="I63" s="34">
        <f t="shared" si="20"/>
        <v>988</v>
      </c>
      <c r="J63" s="41">
        <f t="shared" si="20"/>
        <v>494</v>
      </c>
      <c r="K63" s="41">
        <f t="shared" si="20"/>
        <v>162</v>
      </c>
      <c r="L63" s="41">
        <f t="shared" si="20"/>
        <v>38</v>
      </c>
      <c r="M63" s="7">
        <f t="shared" si="20"/>
        <v>10</v>
      </c>
      <c r="N63" s="36"/>
      <c r="O63" s="35">
        <f t="shared" si="15"/>
        <v>0</v>
      </c>
      <c r="P63" s="35">
        <f t="shared" si="16"/>
        <v>0</v>
      </c>
      <c r="Q63" s="35">
        <f t="shared" si="17"/>
        <v>132</v>
      </c>
      <c r="R63" s="35">
        <f t="shared" si="18"/>
        <v>218</v>
      </c>
      <c r="S63" s="35">
        <f t="shared" si="19"/>
        <v>246</v>
      </c>
      <c r="T63" s="22"/>
      <c r="U63" s="67">
        <f>IF(B63=C63,0,IF(S63&lt;&gt;"-",(S63)/Přehled!$A$1,0))</f>
        <v>0.58571428571428574</v>
      </c>
    </row>
    <row r="64" spans="1:21" x14ac:dyDescent="0.25">
      <c r="A64" s="55">
        <v>62</v>
      </c>
      <c r="B64" s="34">
        <v>1987</v>
      </c>
      <c r="C64" s="7"/>
      <c r="D64" s="56">
        <v>530</v>
      </c>
      <c r="E64" s="41">
        <f t="shared" si="10"/>
        <v>265</v>
      </c>
      <c r="F64" s="41">
        <f t="shared" si="11"/>
        <v>90</v>
      </c>
      <c r="G64" s="41">
        <f t="shared" si="12"/>
        <v>25</v>
      </c>
      <c r="H64" s="7">
        <f t="shared" si="13"/>
        <v>5</v>
      </c>
      <c r="I64" s="34">
        <f t="shared" si="20"/>
        <v>1007</v>
      </c>
      <c r="J64" s="41">
        <f t="shared" si="20"/>
        <v>504</v>
      </c>
      <c r="K64" s="41">
        <f t="shared" si="20"/>
        <v>171</v>
      </c>
      <c r="L64" s="41">
        <f t="shared" si="20"/>
        <v>48</v>
      </c>
      <c r="M64" s="7">
        <f t="shared" si="20"/>
        <v>10</v>
      </c>
      <c r="N64" s="36"/>
      <c r="O64" s="35">
        <f t="shared" si="15"/>
        <v>0</v>
      </c>
      <c r="P64" s="35">
        <f t="shared" si="16"/>
        <v>0</v>
      </c>
      <c r="Q64" s="35">
        <f t="shared" si="17"/>
        <v>134</v>
      </c>
      <c r="R64" s="35">
        <f t="shared" si="18"/>
        <v>209</v>
      </c>
      <c r="S64" s="35">
        <f t="shared" si="19"/>
        <v>247</v>
      </c>
      <c r="T64" s="22"/>
      <c r="U64" s="67">
        <f>IF(B64=C64,0,IF(S64&lt;&gt;"-",(S64)/Přehled!$A$1,0))</f>
        <v>0.58809523809523812</v>
      </c>
    </row>
    <row r="65" spans="1:21" x14ac:dyDescent="0.25">
      <c r="A65" s="55">
        <v>63</v>
      </c>
      <c r="B65" s="34">
        <v>2036</v>
      </c>
      <c r="C65" s="7"/>
      <c r="D65" s="56">
        <v>540</v>
      </c>
      <c r="E65" s="41">
        <f t="shared" si="10"/>
        <v>270</v>
      </c>
      <c r="F65" s="41">
        <f t="shared" si="11"/>
        <v>90</v>
      </c>
      <c r="G65" s="41">
        <f t="shared" si="12"/>
        <v>25</v>
      </c>
      <c r="H65" s="7">
        <f t="shared" si="13"/>
        <v>5</v>
      </c>
      <c r="I65" s="34">
        <f t="shared" si="20"/>
        <v>1026</v>
      </c>
      <c r="J65" s="41">
        <f t="shared" si="20"/>
        <v>513</v>
      </c>
      <c r="K65" s="41">
        <f t="shared" si="20"/>
        <v>171</v>
      </c>
      <c r="L65" s="41">
        <f t="shared" si="20"/>
        <v>48</v>
      </c>
      <c r="M65" s="7">
        <f t="shared" si="20"/>
        <v>10</v>
      </c>
      <c r="N65" s="36"/>
      <c r="O65" s="35">
        <f t="shared" si="15"/>
        <v>0</v>
      </c>
      <c r="P65" s="35">
        <f t="shared" si="16"/>
        <v>0</v>
      </c>
      <c r="Q65" s="35">
        <f t="shared" si="17"/>
        <v>155</v>
      </c>
      <c r="R65" s="35">
        <f t="shared" si="18"/>
        <v>230</v>
      </c>
      <c r="S65" s="35">
        <f t="shared" si="19"/>
        <v>268</v>
      </c>
      <c r="T65" s="22"/>
      <c r="U65" s="67">
        <f>IF(B65=C65,0,IF(S65&lt;&gt;"-",(S65)/Přehled!$A$1,0))</f>
        <v>0.63809523809523805</v>
      </c>
    </row>
    <row r="66" spans="1:21" x14ac:dyDescent="0.25">
      <c r="A66" s="55">
        <v>64</v>
      </c>
      <c r="B66" s="34">
        <v>2087</v>
      </c>
      <c r="C66" s="7"/>
      <c r="D66" s="56">
        <v>550</v>
      </c>
      <c r="E66" s="41">
        <f t="shared" si="10"/>
        <v>275</v>
      </c>
      <c r="F66" s="41">
        <f t="shared" si="11"/>
        <v>90</v>
      </c>
      <c r="G66" s="41">
        <f t="shared" si="12"/>
        <v>25</v>
      </c>
      <c r="H66" s="7">
        <f t="shared" si="13"/>
        <v>5</v>
      </c>
      <c r="I66" s="34">
        <f t="shared" si="20"/>
        <v>1045</v>
      </c>
      <c r="J66" s="41">
        <f t="shared" si="20"/>
        <v>523</v>
      </c>
      <c r="K66" s="41">
        <f t="shared" si="20"/>
        <v>171</v>
      </c>
      <c r="L66" s="41">
        <f t="shared" si="20"/>
        <v>48</v>
      </c>
      <c r="M66" s="7">
        <f t="shared" si="20"/>
        <v>10</v>
      </c>
      <c r="N66" s="36"/>
      <c r="O66" s="35">
        <f t="shared" si="15"/>
        <v>0</v>
      </c>
      <c r="P66" s="35">
        <f t="shared" si="16"/>
        <v>0</v>
      </c>
      <c r="Q66" s="35">
        <f t="shared" si="17"/>
        <v>177</v>
      </c>
      <c r="R66" s="35">
        <f t="shared" si="18"/>
        <v>252</v>
      </c>
      <c r="S66" s="35">
        <f t="shared" si="19"/>
        <v>290</v>
      </c>
      <c r="T66" s="22"/>
      <c r="U66" s="67">
        <f>IF(B66=C66,0,IF(S66&lt;&gt;"-",(S66)/Přehled!$A$1,0))</f>
        <v>0.69047619047619047</v>
      </c>
    </row>
    <row r="67" spans="1:21" x14ac:dyDescent="0.25">
      <c r="A67" s="55">
        <v>65</v>
      </c>
      <c r="B67" s="34">
        <v>2139</v>
      </c>
      <c r="C67" s="7"/>
      <c r="D67" s="56">
        <v>560</v>
      </c>
      <c r="E67" s="41">
        <f t="shared" si="10"/>
        <v>280</v>
      </c>
      <c r="F67" s="41">
        <f t="shared" si="11"/>
        <v>95</v>
      </c>
      <c r="G67" s="41">
        <f t="shared" si="12"/>
        <v>25</v>
      </c>
      <c r="H67" s="7">
        <f t="shared" si="13"/>
        <v>5</v>
      </c>
      <c r="I67" s="34">
        <f t="shared" si="20"/>
        <v>1064</v>
      </c>
      <c r="J67" s="41">
        <f t="shared" si="20"/>
        <v>532</v>
      </c>
      <c r="K67" s="41">
        <f t="shared" si="20"/>
        <v>181</v>
      </c>
      <c r="L67" s="41">
        <f t="shared" si="20"/>
        <v>48</v>
      </c>
      <c r="M67" s="7">
        <f t="shared" si="20"/>
        <v>10</v>
      </c>
      <c r="N67" s="36"/>
      <c r="O67" s="35">
        <f t="shared" si="15"/>
        <v>11</v>
      </c>
      <c r="P67" s="35">
        <f t="shared" si="16"/>
        <v>0</v>
      </c>
      <c r="Q67" s="35">
        <f t="shared" si="17"/>
        <v>181</v>
      </c>
      <c r="R67" s="35">
        <f t="shared" si="18"/>
        <v>266</v>
      </c>
      <c r="S67" s="35">
        <f t="shared" si="19"/>
        <v>304</v>
      </c>
      <c r="T67" s="22"/>
      <c r="U67" s="67">
        <f>IF(B67=C67,0,IF(S67&lt;&gt;"-",(S67)/Přehled!$A$1,0))</f>
        <v>0.72380952380952379</v>
      </c>
    </row>
    <row r="68" spans="1:21" x14ac:dyDescent="0.25">
      <c r="A68" s="55">
        <v>66</v>
      </c>
      <c r="B68" s="34">
        <v>2193</v>
      </c>
      <c r="C68" s="7"/>
      <c r="D68" s="56">
        <v>570</v>
      </c>
      <c r="E68" s="41">
        <f t="shared" ref="E68:E131" si="21">ROUND((D68/2)/5,0)*5</f>
        <v>285</v>
      </c>
      <c r="F68" s="41">
        <f t="shared" ref="F68:F131" si="22">ROUND((E68/3)/5,0)*5</f>
        <v>95</v>
      </c>
      <c r="G68" s="41">
        <f t="shared" ref="G68:G131" si="23">ROUND((F68/4)/5,0)*5</f>
        <v>25</v>
      </c>
      <c r="H68" s="7">
        <f t="shared" ref="H68:H131" si="24">ROUND((G68/5)/5,0)*5</f>
        <v>5</v>
      </c>
      <c r="I68" s="34">
        <f t="shared" si="20"/>
        <v>1083</v>
      </c>
      <c r="J68" s="41">
        <f t="shared" si="20"/>
        <v>542</v>
      </c>
      <c r="K68" s="41">
        <f t="shared" si="20"/>
        <v>181</v>
      </c>
      <c r="L68" s="41">
        <f t="shared" si="20"/>
        <v>48</v>
      </c>
      <c r="M68" s="7">
        <f t="shared" si="20"/>
        <v>10</v>
      </c>
      <c r="N68" s="36"/>
      <c r="O68" s="35">
        <f t="shared" ref="O68:O131" si="25">IF((B68-I68)-I68&lt;=0,0,(B68-I68)-I68)</f>
        <v>27</v>
      </c>
      <c r="P68" s="35">
        <f t="shared" ref="P68:P131" si="26">IF((B68-I68-J68)-J68&lt;=O68,0,IF((B68-I68-J68)-J68&lt;=0,0,(B68-I68-J68)-J68))</f>
        <v>0</v>
      </c>
      <c r="Q68" s="35">
        <f t="shared" ref="Q68:Q131" si="27">IF((B68-I68-J68-K68)-K68&lt;=0,0,(B68-I68-J68-K68)-K68)</f>
        <v>206</v>
      </c>
      <c r="R68" s="35">
        <f t="shared" ref="R68:R131" si="28">IF((B68-I68-J68-K68-L68)-L68&lt;=0,0,(B68-I68-J68-K68-L68)-L68)</f>
        <v>291</v>
      </c>
      <c r="S68" s="35">
        <f t="shared" ref="S68:S131" si="29">IF(H68=0,IF((B68-I68-J68-K68-L68-M68)-M68&lt;=0,0,(B68-I68-J68-K68-L68-M68)-M68),IF((B68-I68-J68-K68-L68-M68)-M68&lt;=0,"-",(B68-I68-J68-K68-L68-M68)-M68+M68))</f>
        <v>329</v>
      </c>
      <c r="T68" s="22"/>
      <c r="U68" s="67">
        <f>IF(B68=C68,0,IF(S68&lt;&gt;"-",(S68)/Přehled!$A$1,0))</f>
        <v>0.78333333333333333</v>
      </c>
    </row>
    <row r="69" spans="1:21" x14ac:dyDescent="0.25">
      <c r="A69" s="55">
        <v>67</v>
      </c>
      <c r="B69" s="34">
        <v>2248</v>
      </c>
      <c r="C69" s="7"/>
      <c r="D69" s="56">
        <v>580</v>
      </c>
      <c r="E69" s="41">
        <f t="shared" si="21"/>
        <v>290</v>
      </c>
      <c r="F69" s="41">
        <f t="shared" si="22"/>
        <v>95</v>
      </c>
      <c r="G69" s="41">
        <f t="shared" si="23"/>
        <v>25</v>
      </c>
      <c r="H69" s="7">
        <f t="shared" si="24"/>
        <v>5</v>
      </c>
      <c r="I69" s="34">
        <f t="shared" si="20"/>
        <v>1102</v>
      </c>
      <c r="J69" s="41">
        <f t="shared" si="20"/>
        <v>551</v>
      </c>
      <c r="K69" s="41">
        <f t="shared" si="20"/>
        <v>181</v>
      </c>
      <c r="L69" s="41">
        <f t="shared" si="20"/>
        <v>48</v>
      </c>
      <c r="M69" s="7">
        <f t="shared" si="20"/>
        <v>10</v>
      </c>
      <c r="N69" s="36"/>
      <c r="O69" s="35">
        <f t="shared" si="25"/>
        <v>44</v>
      </c>
      <c r="P69" s="35">
        <f t="shared" si="26"/>
        <v>0</v>
      </c>
      <c r="Q69" s="35">
        <f t="shared" si="27"/>
        <v>233</v>
      </c>
      <c r="R69" s="35">
        <f t="shared" si="28"/>
        <v>318</v>
      </c>
      <c r="S69" s="35">
        <f t="shared" si="29"/>
        <v>356</v>
      </c>
      <c r="T69" s="22"/>
      <c r="U69" s="67">
        <f>IF(B69=C69,0,IF(S69&lt;&gt;"-",(S69)/Přehled!$A$1,0))</f>
        <v>0.84761904761904761</v>
      </c>
    </row>
    <row r="70" spans="1:21" x14ac:dyDescent="0.25">
      <c r="A70" s="55">
        <v>68</v>
      </c>
      <c r="B70" s="34">
        <v>2304</v>
      </c>
      <c r="C70" s="7"/>
      <c r="D70" s="56">
        <v>590</v>
      </c>
      <c r="E70" s="41">
        <f t="shared" si="21"/>
        <v>295</v>
      </c>
      <c r="F70" s="41">
        <f t="shared" si="22"/>
        <v>100</v>
      </c>
      <c r="G70" s="41">
        <f t="shared" si="23"/>
        <v>25</v>
      </c>
      <c r="H70" s="7">
        <f t="shared" si="24"/>
        <v>5</v>
      </c>
      <c r="I70" s="34">
        <f t="shared" si="20"/>
        <v>1121</v>
      </c>
      <c r="J70" s="41">
        <f t="shared" si="20"/>
        <v>561</v>
      </c>
      <c r="K70" s="41">
        <f t="shared" si="20"/>
        <v>190</v>
      </c>
      <c r="L70" s="41">
        <f t="shared" si="20"/>
        <v>48</v>
      </c>
      <c r="M70" s="7">
        <f t="shared" si="20"/>
        <v>10</v>
      </c>
      <c r="N70" s="36"/>
      <c r="O70" s="35">
        <f t="shared" si="25"/>
        <v>62</v>
      </c>
      <c r="P70" s="35">
        <f t="shared" si="26"/>
        <v>0</v>
      </c>
      <c r="Q70" s="35">
        <f t="shared" si="27"/>
        <v>242</v>
      </c>
      <c r="R70" s="35">
        <f t="shared" si="28"/>
        <v>336</v>
      </c>
      <c r="S70" s="35">
        <f t="shared" si="29"/>
        <v>374</v>
      </c>
      <c r="T70" s="22"/>
      <c r="U70" s="67">
        <f>IF(B70=C70,0,IF(S70&lt;&gt;"-",(S70)/Přehled!$A$1,0))</f>
        <v>0.89047619047619042</v>
      </c>
    </row>
    <row r="71" spans="1:21" x14ac:dyDescent="0.25">
      <c r="A71" s="55">
        <v>69</v>
      </c>
      <c r="B71" s="34">
        <v>2361</v>
      </c>
      <c r="C71" s="7"/>
      <c r="D71" s="56">
        <v>600</v>
      </c>
      <c r="E71" s="41">
        <f t="shared" si="21"/>
        <v>300</v>
      </c>
      <c r="F71" s="41">
        <f t="shared" si="22"/>
        <v>100</v>
      </c>
      <c r="G71" s="41">
        <f t="shared" si="23"/>
        <v>25</v>
      </c>
      <c r="H71" s="7">
        <f t="shared" si="24"/>
        <v>5</v>
      </c>
      <c r="I71" s="34">
        <f t="shared" si="20"/>
        <v>1140</v>
      </c>
      <c r="J71" s="41">
        <f t="shared" si="20"/>
        <v>570</v>
      </c>
      <c r="K71" s="41">
        <f t="shared" si="20"/>
        <v>190</v>
      </c>
      <c r="L71" s="41">
        <f t="shared" si="20"/>
        <v>48</v>
      </c>
      <c r="M71" s="7">
        <f t="shared" si="20"/>
        <v>10</v>
      </c>
      <c r="N71" s="36"/>
      <c r="O71" s="35">
        <f t="shared" si="25"/>
        <v>81</v>
      </c>
      <c r="P71" s="35">
        <f t="shared" si="26"/>
        <v>0</v>
      </c>
      <c r="Q71" s="35">
        <f t="shared" si="27"/>
        <v>271</v>
      </c>
      <c r="R71" s="35">
        <f t="shared" si="28"/>
        <v>365</v>
      </c>
      <c r="S71" s="35">
        <f t="shared" si="29"/>
        <v>403</v>
      </c>
      <c r="T71" s="22"/>
      <c r="U71" s="67">
        <f>IF(B71=C71,0,IF(S71&lt;&gt;"-",(S71)/Přehled!$A$1,0))</f>
        <v>0.95952380952380956</v>
      </c>
    </row>
    <row r="72" spans="1:21" x14ac:dyDescent="0.25">
      <c r="A72" s="55">
        <v>70</v>
      </c>
      <c r="B72" s="34">
        <v>2420</v>
      </c>
      <c r="C72" s="7"/>
      <c r="D72" s="56">
        <v>610</v>
      </c>
      <c r="E72" s="41">
        <f t="shared" si="21"/>
        <v>305</v>
      </c>
      <c r="F72" s="41">
        <f t="shared" si="22"/>
        <v>100</v>
      </c>
      <c r="G72" s="41">
        <f t="shared" si="23"/>
        <v>25</v>
      </c>
      <c r="H72" s="7">
        <f t="shared" si="24"/>
        <v>5</v>
      </c>
      <c r="I72" s="34">
        <f t="shared" si="20"/>
        <v>1159</v>
      </c>
      <c r="J72" s="41">
        <f t="shared" si="20"/>
        <v>580</v>
      </c>
      <c r="K72" s="41">
        <f t="shared" si="20"/>
        <v>190</v>
      </c>
      <c r="L72" s="41">
        <f t="shared" si="20"/>
        <v>48</v>
      </c>
      <c r="M72" s="7">
        <f t="shared" si="20"/>
        <v>10</v>
      </c>
      <c r="N72" s="36"/>
      <c r="O72" s="35">
        <f t="shared" si="25"/>
        <v>102</v>
      </c>
      <c r="P72" s="35">
        <f t="shared" si="26"/>
        <v>0</v>
      </c>
      <c r="Q72" s="35">
        <f t="shared" si="27"/>
        <v>301</v>
      </c>
      <c r="R72" s="35">
        <f t="shared" si="28"/>
        <v>395</v>
      </c>
      <c r="S72" s="35">
        <f t="shared" si="29"/>
        <v>433</v>
      </c>
      <c r="T72" s="22"/>
      <c r="U72" s="67">
        <f>IF(B72=C72,0,IF(S72&lt;&gt;"-",(S72)/Přehled!$A$1,0))</f>
        <v>1.0309523809523808</v>
      </c>
    </row>
    <row r="73" spans="1:21" x14ac:dyDescent="0.25">
      <c r="A73" s="55">
        <v>71</v>
      </c>
      <c r="B73" s="34">
        <v>2481</v>
      </c>
      <c r="C73" s="7"/>
      <c r="D73" s="56">
        <v>620</v>
      </c>
      <c r="E73" s="41">
        <f t="shared" si="21"/>
        <v>310</v>
      </c>
      <c r="F73" s="41">
        <f t="shared" si="22"/>
        <v>105</v>
      </c>
      <c r="G73" s="41">
        <f t="shared" si="23"/>
        <v>25</v>
      </c>
      <c r="H73" s="7">
        <f t="shared" si="24"/>
        <v>5</v>
      </c>
      <c r="I73" s="34">
        <f t="shared" si="20"/>
        <v>1178</v>
      </c>
      <c r="J73" s="41">
        <f t="shared" si="20"/>
        <v>589</v>
      </c>
      <c r="K73" s="41">
        <f t="shared" si="20"/>
        <v>200</v>
      </c>
      <c r="L73" s="41">
        <f t="shared" si="20"/>
        <v>48</v>
      </c>
      <c r="M73" s="7">
        <f t="shared" si="20"/>
        <v>10</v>
      </c>
      <c r="N73" s="36"/>
      <c r="O73" s="35">
        <f t="shared" si="25"/>
        <v>125</v>
      </c>
      <c r="P73" s="35">
        <f t="shared" si="26"/>
        <v>0</v>
      </c>
      <c r="Q73" s="35">
        <f t="shared" si="27"/>
        <v>314</v>
      </c>
      <c r="R73" s="35">
        <f t="shared" si="28"/>
        <v>418</v>
      </c>
      <c r="S73" s="35">
        <f t="shared" si="29"/>
        <v>456</v>
      </c>
      <c r="T73" s="22"/>
      <c r="U73" s="67">
        <f>IF(B73=C73,0,IF(S73&lt;&gt;"-",(S73)/Přehled!$A$1,0))</f>
        <v>1.0857142857142856</v>
      </c>
    </row>
    <row r="74" spans="1:21" x14ac:dyDescent="0.25">
      <c r="A74" s="55">
        <v>72</v>
      </c>
      <c r="B74" s="34">
        <v>2543</v>
      </c>
      <c r="C74" s="7"/>
      <c r="D74" s="56">
        <v>630</v>
      </c>
      <c r="E74" s="41">
        <f t="shared" si="21"/>
        <v>315</v>
      </c>
      <c r="F74" s="41">
        <f t="shared" si="22"/>
        <v>105</v>
      </c>
      <c r="G74" s="41">
        <f t="shared" si="23"/>
        <v>25</v>
      </c>
      <c r="H74" s="7">
        <f t="shared" si="24"/>
        <v>5</v>
      </c>
      <c r="I74" s="34">
        <f t="shared" si="20"/>
        <v>1197</v>
      </c>
      <c r="J74" s="41">
        <f t="shared" si="20"/>
        <v>599</v>
      </c>
      <c r="K74" s="41">
        <f t="shared" si="20"/>
        <v>200</v>
      </c>
      <c r="L74" s="41">
        <f t="shared" si="20"/>
        <v>48</v>
      </c>
      <c r="M74" s="7">
        <f t="shared" si="20"/>
        <v>10</v>
      </c>
      <c r="N74" s="36"/>
      <c r="O74" s="35">
        <f t="shared" si="25"/>
        <v>149</v>
      </c>
      <c r="P74" s="35">
        <f t="shared" si="26"/>
        <v>0</v>
      </c>
      <c r="Q74" s="35">
        <f t="shared" si="27"/>
        <v>347</v>
      </c>
      <c r="R74" s="35">
        <f t="shared" si="28"/>
        <v>451</v>
      </c>
      <c r="S74" s="35">
        <f t="shared" si="29"/>
        <v>489</v>
      </c>
      <c r="T74" s="22"/>
      <c r="U74" s="67">
        <f>IF(B74=C74,0,IF(S74&lt;&gt;"-",(S74)/Přehled!$A$1,0))</f>
        <v>1.1642857142857144</v>
      </c>
    </row>
    <row r="75" spans="1:21" x14ac:dyDescent="0.25">
      <c r="A75" s="55">
        <v>73</v>
      </c>
      <c r="B75" s="34">
        <v>2606</v>
      </c>
      <c r="C75" s="7"/>
      <c r="D75" s="56">
        <v>645</v>
      </c>
      <c r="E75" s="41">
        <f t="shared" si="21"/>
        <v>325</v>
      </c>
      <c r="F75" s="41">
        <f t="shared" si="22"/>
        <v>110</v>
      </c>
      <c r="G75" s="41">
        <f t="shared" si="23"/>
        <v>30</v>
      </c>
      <c r="H75" s="7">
        <f t="shared" si="24"/>
        <v>5</v>
      </c>
      <c r="I75" s="34">
        <f t="shared" si="20"/>
        <v>1226</v>
      </c>
      <c r="J75" s="41">
        <f t="shared" si="20"/>
        <v>618</v>
      </c>
      <c r="K75" s="41">
        <f t="shared" si="20"/>
        <v>209</v>
      </c>
      <c r="L75" s="41">
        <f t="shared" si="20"/>
        <v>57</v>
      </c>
      <c r="M75" s="7">
        <f t="shared" si="20"/>
        <v>10</v>
      </c>
      <c r="N75" s="36"/>
      <c r="O75" s="35">
        <f t="shared" si="25"/>
        <v>154</v>
      </c>
      <c r="P75" s="35">
        <f t="shared" si="26"/>
        <v>0</v>
      </c>
      <c r="Q75" s="35">
        <f t="shared" si="27"/>
        <v>344</v>
      </c>
      <c r="R75" s="35">
        <f t="shared" si="28"/>
        <v>439</v>
      </c>
      <c r="S75" s="35">
        <f t="shared" si="29"/>
        <v>486</v>
      </c>
      <c r="T75" s="22"/>
      <c r="U75" s="67">
        <f>IF(B75=C75,0,IF(S75&lt;&gt;"-",(S75)/Přehled!$A$1,0))</f>
        <v>1.1571428571428573</v>
      </c>
    </row>
    <row r="76" spans="1:21" x14ac:dyDescent="0.25">
      <c r="A76" s="55">
        <v>74</v>
      </c>
      <c r="B76" s="34">
        <v>2672</v>
      </c>
      <c r="C76" s="7"/>
      <c r="D76" s="56">
        <v>655</v>
      </c>
      <c r="E76" s="41">
        <f t="shared" si="21"/>
        <v>330</v>
      </c>
      <c r="F76" s="41">
        <f t="shared" si="22"/>
        <v>110</v>
      </c>
      <c r="G76" s="41">
        <f t="shared" si="23"/>
        <v>30</v>
      </c>
      <c r="H76" s="7">
        <f t="shared" si="24"/>
        <v>5</v>
      </c>
      <c r="I76" s="34">
        <f t="shared" si="20"/>
        <v>1245</v>
      </c>
      <c r="J76" s="41">
        <f t="shared" si="20"/>
        <v>627</v>
      </c>
      <c r="K76" s="41">
        <f t="shared" si="20"/>
        <v>209</v>
      </c>
      <c r="L76" s="41">
        <f t="shared" si="20"/>
        <v>57</v>
      </c>
      <c r="M76" s="7">
        <f t="shared" si="20"/>
        <v>10</v>
      </c>
      <c r="N76" s="36"/>
      <c r="O76" s="35">
        <f t="shared" si="25"/>
        <v>182</v>
      </c>
      <c r="P76" s="35">
        <f t="shared" si="26"/>
        <v>0</v>
      </c>
      <c r="Q76" s="35">
        <f t="shared" si="27"/>
        <v>382</v>
      </c>
      <c r="R76" s="35">
        <f t="shared" si="28"/>
        <v>477</v>
      </c>
      <c r="S76" s="35">
        <f t="shared" si="29"/>
        <v>524</v>
      </c>
      <c r="T76" s="22"/>
      <c r="U76" s="67">
        <f>IF(B76=C76,0,IF(S76&lt;&gt;"-",(S76)/Přehled!$A$1,0))</f>
        <v>1.2476190476190476</v>
      </c>
    </row>
    <row r="77" spans="1:21" x14ac:dyDescent="0.25">
      <c r="A77" s="55">
        <v>75</v>
      </c>
      <c r="B77" s="34">
        <v>2738</v>
      </c>
      <c r="C77" s="7"/>
      <c r="D77" s="56">
        <v>665</v>
      </c>
      <c r="E77" s="41">
        <f t="shared" si="21"/>
        <v>335</v>
      </c>
      <c r="F77" s="41">
        <f t="shared" si="22"/>
        <v>110</v>
      </c>
      <c r="G77" s="41">
        <f t="shared" si="23"/>
        <v>30</v>
      </c>
      <c r="H77" s="7">
        <f t="shared" si="24"/>
        <v>5</v>
      </c>
      <c r="I77" s="34">
        <f t="shared" si="20"/>
        <v>1264</v>
      </c>
      <c r="J77" s="41">
        <f t="shared" si="20"/>
        <v>637</v>
      </c>
      <c r="K77" s="41">
        <f t="shared" si="20"/>
        <v>209</v>
      </c>
      <c r="L77" s="41">
        <f t="shared" si="20"/>
        <v>57</v>
      </c>
      <c r="M77" s="7">
        <f t="shared" si="20"/>
        <v>10</v>
      </c>
      <c r="N77" s="36"/>
      <c r="O77" s="35">
        <f t="shared" si="25"/>
        <v>210</v>
      </c>
      <c r="P77" s="35">
        <f t="shared" si="26"/>
        <v>0</v>
      </c>
      <c r="Q77" s="35">
        <f t="shared" si="27"/>
        <v>419</v>
      </c>
      <c r="R77" s="35">
        <f t="shared" si="28"/>
        <v>514</v>
      </c>
      <c r="S77" s="35">
        <f t="shared" si="29"/>
        <v>561</v>
      </c>
      <c r="T77" s="22"/>
      <c r="U77" s="67">
        <f>IF(B77=C77,0,IF(S77&lt;&gt;"-",(S77)/Přehled!$A$1,0))</f>
        <v>1.3357142857142856</v>
      </c>
    </row>
    <row r="78" spans="1:21" x14ac:dyDescent="0.25">
      <c r="A78" s="55">
        <v>76</v>
      </c>
      <c r="B78" s="34">
        <v>2807</v>
      </c>
      <c r="C78" s="7"/>
      <c r="D78" s="56">
        <v>675</v>
      </c>
      <c r="E78" s="41">
        <f t="shared" si="21"/>
        <v>340</v>
      </c>
      <c r="F78" s="41">
        <f t="shared" si="22"/>
        <v>115</v>
      </c>
      <c r="G78" s="41">
        <f t="shared" si="23"/>
        <v>30</v>
      </c>
      <c r="H78" s="7">
        <f t="shared" si="24"/>
        <v>5</v>
      </c>
      <c r="I78" s="34">
        <f t="shared" si="20"/>
        <v>1283</v>
      </c>
      <c r="J78" s="41">
        <f t="shared" si="20"/>
        <v>646</v>
      </c>
      <c r="K78" s="41">
        <f t="shared" si="20"/>
        <v>219</v>
      </c>
      <c r="L78" s="41">
        <f t="shared" si="20"/>
        <v>57</v>
      </c>
      <c r="M78" s="7">
        <f t="shared" si="20"/>
        <v>10</v>
      </c>
      <c r="N78" s="36"/>
      <c r="O78" s="35">
        <f t="shared" si="25"/>
        <v>241</v>
      </c>
      <c r="P78" s="35">
        <f t="shared" si="26"/>
        <v>0</v>
      </c>
      <c r="Q78" s="35">
        <f t="shared" si="27"/>
        <v>440</v>
      </c>
      <c r="R78" s="35">
        <f t="shared" si="28"/>
        <v>545</v>
      </c>
      <c r="S78" s="35">
        <f t="shared" si="29"/>
        <v>592</v>
      </c>
      <c r="T78" s="22"/>
      <c r="U78" s="67">
        <f>IF(B78=C78,0,IF(S78&lt;&gt;"-",(S78)/Přehled!$A$1,0))</f>
        <v>1.4095238095238096</v>
      </c>
    </row>
    <row r="79" spans="1:21" x14ac:dyDescent="0.25">
      <c r="A79" s="55">
        <v>77</v>
      </c>
      <c r="B79" s="34">
        <v>2877</v>
      </c>
      <c r="C79" s="7"/>
      <c r="D79" s="56">
        <v>685</v>
      </c>
      <c r="E79" s="41">
        <f t="shared" si="21"/>
        <v>345</v>
      </c>
      <c r="F79" s="41">
        <f t="shared" si="22"/>
        <v>115</v>
      </c>
      <c r="G79" s="41">
        <f t="shared" si="23"/>
        <v>30</v>
      </c>
      <c r="H79" s="7">
        <f t="shared" si="24"/>
        <v>5</v>
      </c>
      <c r="I79" s="34">
        <f t="shared" si="20"/>
        <v>1302</v>
      </c>
      <c r="J79" s="41">
        <f t="shared" si="20"/>
        <v>656</v>
      </c>
      <c r="K79" s="41">
        <f t="shared" si="20"/>
        <v>219</v>
      </c>
      <c r="L79" s="41">
        <f t="shared" si="20"/>
        <v>57</v>
      </c>
      <c r="M79" s="7">
        <f t="shared" si="20"/>
        <v>10</v>
      </c>
      <c r="N79" s="36"/>
      <c r="O79" s="35">
        <f t="shared" si="25"/>
        <v>273</v>
      </c>
      <c r="P79" s="35">
        <f t="shared" si="26"/>
        <v>0</v>
      </c>
      <c r="Q79" s="35">
        <f t="shared" si="27"/>
        <v>481</v>
      </c>
      <c r="R79" s="35">
        <f t="shared" si="28"/>
        <v>586</v>
      </c>
      <c r="S79" s="35">
        <f t="shared" si="29"/>
        <v>633</v>
      </c>
      <c r="T79" s="22"/>
      <c r="U79" s="67">
        <f>IF(B79=C79,0,IF(S79&lt;&gt;"-",(S79)/Přehled!$A$1,0))</f>
        <v>1.5071428571428571</v>
      </c>
    </row>
    <row r="80" spans="1:21" x14ac:dyDescent="0.25">
      <c r="A80" s="55">
        <v>78</v>
      </c>
      <c r="B80" s="34">
        <v>2949</v>
      </c>
      <c r="C80" s="7"/>
      <c r="D80" s="56">
        <v>695</v>
      </c>
      <c r="E80" s="41">
        <f t="shared" si="21"/>
        <v>350</v>
      </c>
      <c r="F80" s="41">
        <f t="shared" si="22"/>
        <v>115</v>
      </c>
      <c r="G80" s="41">
        <f t="shared" si="23"/>
        <v>30</v>
      </c>
      <c r="H80" s="7">
        <f t="shared" si="24"/>
        <v>5</v>
      </c>
      <c r="I80" s="34">
        <f t="shared" si="20"/>
        <v>1321</v>
      </c>
      <c r="J80" s="41">
        <f t="shared" si="20"/>
        <v>665</v>
      </c>
      <c r="K80" s="41">
        <f t="shared" si="20"/>
        <v>219</v>
      </c>
      <c r="L80" s="41">
        <f t="shared" si="20"/>
        <v>57</v>
      </c>
      <c r="M80" s="7">
        <f t="shared" si="20"/>
        <v>10</v>
      </c>
      <c r="N80" s="36"/>
      <c r="O80" s="35">
        <f t="shared" si="25"/>
        <v>307</v>
      </c>
      <c r="P80" s="35">
        <f t="shared" si="26"/>
        <v>0</v>
      </c>
      <c r="Q80" s="35">
        <f t="shared" si="27"/>
        <v>525</v>
      </c>
      <c r="R80" s="35">
        <f t="shared" si="28"/>
        <v>630</v>
      </c>
      <c r="S80" s="35">
        <f t="shared" si="29"/>
        <v>677</v>
      </c>
      <c r="T80" s="22"/>
      <c r="U80" s="67">
        <f>IF(B80=C80,0,IF(S80&lt;&gt;"-",(S80)/Přehled!$A$1,0))</f>
        <v>1.611904761904762</v>
      </c>
    </row>
    <row r="81" spans="1:21" x14ac:dyDescent="0.25">
      <c r="A81" s="55">
        <v>79</v>
      </c>
      <c r="B81" s="34">
        <v>3023</v>
      </c>
      <c r="C81" s="7"/>
      <c r="D81" s="56">
        <v>705</v>
      </c>
      <c r="E81" s="41">
        <f t="shared" si="21"/>
        <v>355</v>
      </c>
      <c r="F81" s="41">
        <f t="shared" si="22"/>
        <v>120</v>
      </c>
      <c r="G81" s="41">
        <f t="shared" si="23"/>
        <v>30</v>
      </c>
      <c r="H81" s="7">
        <f t="shared" si="24"/>
        <v>5</v>
      </c>
      <c r="I81" s="34">
        <f t="shared" si="20"/>
        <v>1340</v>
      </c>
      <c r="J81" s="41">
        <f t="shared" si="20"/>
        <v>675</v>
      </c>
      <c r="K81" s="41">
        <f t="shared" si="20"/>
        <v>228</v>
      </c>
      <c r="L81" s="41">
        <f t="shared" si="20"/>
        <v>57</v>
      </c>
      <c r="M81" s="7">
        <f t="shared" si="20"/>
        <v>10</v>
      </c>
      <c r="N81" s="36"/>
      <c r="O81" s="35">
        <f t="shared" si="25"/>
        <v>343</v>
      </c>
      <c r="P81" s="35">
        <f t="shared" si="26"/>
        <v>0</v>
      </c>
      <c r="Q81" s="35">
        <f t="shared" si="27"/>
        <v>552</v>
      </c>
      <c r="R81" s="35">
        <f t="shared" si="28"/>
        <v>666</v>
      </c>
      <c r="S81" s="35">
        <f t="shared" si="29"/>
        <v>713</v>
      </c>
      <c r="T81" s="22"/>
      <c r="U81" s="67">
        <f>IF(B81=C81,0,IF(S81&lt;&gt;"-",(S81)/Přehled!$A$1,0))</f>
        <v>1.6976190476190476</v>
      </c>
    </row>
    <row r="82" spans="1:21" x14ac:dyDescent="0.25">
      <c r="A82" s="55">
        <v>80</v>
      </c>
      <c r="B82" s="34">
        <v>3098</v>
      </c>
      <c r="C82" s="7"/>
      <c r="D82" s="56">
        <v>720</v>
      </c>
      <c r="E82" s="41">
        <f t="shared" si="21"/>
        <v>360</v>
      </c>
      <c r="F82" s="41">
        <f t="shared" si="22"/>
        <v>120</v>
      </c>
      <c r="G82" s="41">
        <f t="shared" si="23"/>
        <v>30</v>
      </c>
      <c r="H82" s="7">
        <f t="shared" si="24"/>
        <v>5</v>
      </c>
      <c r="I82" s="34">
        <f t="shared" si="20"/>
        <v>1368</v>
      </c>
      <c r="J82" s="41">
        <f t="shared" si="20"/>
        <v>684</v>
      </c>
      <c r="K82" s="41">
        <f t="shared" si="20"/>
        <v>228</v>
      </c>
      <c r="L82" s="41">
        <f t="shared" si="20"/>
        <v>57</v>
      </c>
      <c r="M82" s="7">
        <f t="shared" si="20"/>
        <v>10</v>
      </c>
      <c r="N82" s="36"/>
      <c r="O82" s="35">
        <f t="shared" si="25"/>
        <v>362</v>
      </c>
      <c r="P82" s="35">
        <f t="shared" si="26"/>
        <v>0</v>
      </c>
      <c r="Q82" s="35">
        <f t="shared" si="27"/>
        <v>590</v>
      </c>
      <c r="R82" s="35">
        <f t="shared" si="28"/>
        <v>704</v>
      </c>
      <c r="S82" s="35">
        <f t="shared" si="29"/>
        <v>751</v>
      </c>
      <c r="T82" s="22"/>
      <c r="U82" s="67">
        <f>IF(B82=C82,0,IF(S82&lt;&gt;"-",(S82)/Přehled!$A$1,0))</f>
        <v>1.7880952380952382</v>
      </c>
    </row>
    <row r="83" spans="1:21" x14ac:dyDescent="0.25">
      <c r="A83" s="50">
        <v>81</v>
      </c>
      <c r="B83" s="51">
        <v>3176</v>
      </c>
      <c r="C83" s="52"/>
      <c r="D83" s="53">
        <v>730</v>
      </c>
      <c r="E83" s="54">
        <f t="shared" si="21"/>
        <v>365</v>
      </c>
      <c r="F83" s="54">
        <f t="shared" si="22"/>
        <v>120</v>
      </c>
      <c r="G83" s="54">
        <f t="shared" si="23"/>
        <v>30</v>
      </c>
      <c r="H83" s="52">
        <f t="shared" si="24"/>
        <v>5</v>
      </c>
      <c r="I83" s="51">
        <f t="shared" si="20"/>
        <v>1387</v>
      </c>
      <c r="J83" s="54">
        <f t="shared" si="20"/>
        <v>694</v>
      </c>
      <c r="K83" s="54">
        <f t="shared" si="20"/>
        <v>228</v>
      </c>
      <c r="L83" s="54">
        <f t="shared" si="20"/>
        <v>57</v>
      </c>
      <c r="M83" s="52">
        <f t="shared" si="20"/>
        <v>10</v>
      </c>
      <c r="N83" s="36"/>
      <c r="O83" s="35">
        <f t="shared" si="25"/>
        <v>402</v>
      </c>
      <c r="P83" s="35">
        <f t="shared" si="26"/>
        <v>0</v>
      </c>
      <c r="Q83" s="35">
        <f t="shared" si="27"/>
        <v>639</v>
      </c>
      <c r="R83" s="35">
        <f t="shared" si="28"/>
        <v>753</v>
      </c>
      <c r="S83" s="35">
        <f t="shared" si="29"/>
        <v>800</v>
      </c>
      <c r="T83" s="22"/>
      <c r="U83" s="67">
        <f>IF(B83=C83,0,IF(S83&lt;&gt;"-",(S83)/Přehled!$A$1,0))</f>
        <v>1.9047619047619047</v>
      </c>
    </row>
    <row r="84" spans="1:21" x14ac:dyDescent="0.25">
      <c r="A84" s="55">
        <v>82</v>
      </c>
      <c r="B84" s="34">
        <v>3255</v>
      </c>
      <c r="C84" s="7"/>
      <c r="D84" s="56">
        <v>740</v>
      </c>
      <c r="E84" s="41">
        <f t="shared" si="21"/>
        <v>370</v>
      </c>
      <c r="F84" s="41">
        <f t="shared" si="22"/>
        <v>125</v>
      </c>
      <c r="G84" s="41">
        <f t="shared" si="23"/>
        <v>30</v>
      </c>
      <c r="H84" s="7">
        <f t="shared" si="24"/>
        <v>5</v>
      </c>
      <c r="I84" s="34">
        <f t="shared" si="20"/>
        <v>1406</v>
      </c>
      <c r="J84" s="41">
        <f t="shared" si="20"/>
        <v>703</v>
      </c>
      <c r="K84" s="41">
        <f t="shared" si="20"/>
        <v>238</v>
      </c>
      <c r="L84" s="41">
        <f t="shared" si="20"/>
        <v>57</v>
      </c>
      <c r="M84" s="7">
        <f t="shared" si="20"/>
        <v>10</v>
      </c>
      <c r="N84" s="36"/>
      <c r="O84" s="35">
        <f t="shared" si="25"/>
        <v>443</v>
      </c>
      <c r="P84" s="35">
        <f t="shared" si="26"/>
        <v>0</v>
      </c>
      <c r="Q84" s="35">
        <f t="shared" si="27"/>
        <v>670</v>
      </c>
      <c r="R84" s="35">
        <f t="shared" si="28"/>
        <v>794</v>
      </c>
      <c r="S84" s="35">
        <f t="shared" si="29"/>
        <v>841</v>
      </c>
      <c r="T84" s="22"/>
      <c r="U84" s="67">
        <f>IF(B84=C84,0,IF(S84&lt;&gt;"-",(S84)/Přehled!$A$1,0))</f>
        <v>2.0023809523809524</v>
      </c>
    </row>
    <row r="85" spans="1:21" x14ac:dyDescent="0.25">
      <c r="A85" s="55">
        <v>83</v>
      </c>
      <c r="B85" s="34">
        <v>3336</v>
      </c>
      <c r="C85" s="7"/>
      <c r="D85" s="56">
        <v>750</v>
      </c>
      <c r="E85" s="41">
        <f t="shared" si="21"/>
        <v>375</v>
      </c>
      <c r="F85" s="41">
        <f t="shared" si="22"/>
        <v>125</v>
      </c>
      <c r="G85" s="41">
        <f t="shared" si="23"/>
        <v>30</v>
      </c>
      <c r="H85" s="7">
        <f t="shared" si="24"/>
        <v>5</v>
      </c>
      <c r="I85" s="34">
        <f t="shared" si="20"/>
        <v>1425</v>
      </c>
      <c r="J85" s="41">
        <f t="shared" si="20"/>
        <v>713</v>
      </c>
      <c r="K85" s="41">
        <f t="shared" si="20"/>
        <v>238</v>
      </c>
      <c r="L85" s="41">
        <f t="shared" si="20"/>
        <v>57</v>
      </c>
      <c r="M85" s="7">
        <f t="shared" si="20"/>
        <v>10</v>
      </c>
      <c r="N85" s="36"/>
      <c r="O85" s="35">
        <f t="shared" si="25"/>
        <v>486</v>
      </c>
      <c r="P85" s="35">
        <f t="shared" si="26"/>
        <v>0</v>
      </c>
      <c r="Q85" s="35">
        <f t="shared" si="27"/>
        <v>722</v>
      </c>
      <c r="R85" s="35">
        <f t="shared" si="28"/>
        <v>846</v>
      </c>
      <c r="S85" s="35">
        <f t="shared" si="29"/>
        <v>893</v>
      </c>
      <c r="T85" s="22"/>
      <c r="U85" s="67">
        <f>IF(B85=C85,0,IF(S85&lt;&gt;"-",(S85)/Přehled!$A$1,0))</f>
        <v>2.1261904761904762</v>
      </c>
    </row>
    <row r="86" spans="1:21" x14ac:dyDescent="0.25">
      <c r="A86" s="55">
        <v>84</v>
      </c>
      <c r="B86" s="34">
        <v>3420</v>
      </c>
      <c r="C86" s="7"/>
      <c r="D86" s="56">
        <v>760</v>
      </c>
      <c r="E86" s="41">
        <f t="shared" si="21"/>
        <v>380</v>
      </c>
      <c r="F86" s="41">
        <f t="shared" si="22"/>
        <v>125</v>
      </c>
      <c r="G86" s="41">
        <f t="shared" si="23"/>
        <v>30</v>
      </c>
      <c r="H86" s="7">
        <f t="shared" si="24"/>
        <v>5</v>
      </c>
      <c r="I86" s="34">
        <f t="shared" si="20"/>
        <v>1444</v>
      </c>
      <c r="J86" s="41">
        <f t="shared" si="20"/>
        <v>722</v>
      </c>
      <c r="K86" s="41">
        <f t="shared" si="20"/>
        <v>238</v>
      </c>
      <c r="L86" s="41">
        <f t="shared" si="20"/>
        <v>57</v>
      </c>
      <c r="M86" s="7">
        <f t="shared" si="20"/>
        <v>10</v>
      </c>
      <c r="N86" s="36"/>
      <c r="O86" s="35">
        <f t="shared" si="25"/>
        <v>532</v>
      </c>
      <c r="P86" s="35">
        <f t="shared" si="26"/>
        <v>0</v>
      </c>
      <c r="Q86" s="35">
        <f t="shared" si="27"/>
        <v>778</v>
      </c>
      <c r="R86" s="35">
        <f t="shared" si="28"/>
        <v>902</v>
      </c>
      <c r="S86" s="35">
        <f t="shared" si="29"/>
        <v>949</v>
      </c>
      <c r="T86" s="22"/>
      <c r="U86" s="67">
        <f>IF(B86=C86,0,IF(S86&lt;&gt;"-",(S86)/Přehled!$A$1,0))</f>
        <v>2.2595238095238095</v>
      </c>
    </row>
    <row r="87" spans="1:21" x14ac:dyDescent="0.25">
      <c r="A87" s="55">
        <v>85</v>
      </c>
      <c r="B87" s="34">
        <v>3505</v>
      </c>
      <c r="C87" s="7"/>
      <c r="D87" s="56">
        <v>775</v>
      </c>
      <c r="E87" s="41">
        <f t="shared" si="21"/>
        <v>390</v>
      </c>
      <c r="F87" s="41">
        <f t="shared" si="22"/>
        <v>130</v>
      </c>
      <c r="G87" s="41">
        <f t="shared" si="23"/>
        <v>35</v>
      </c>
      <c r="H87" s="7">
        <f t="shared" si="24"/>
        <v>5</v>
      </c>
      <c r="I87" s="34">
        <f t="shared" si="20"/>
        <v>1473</v>
      </c>
      <c r="J87" s="41">
        <f t="shared" si="20"/>
        <v>741</v>
      </c>
      <c r="K87" s="41">
        <f t="shared" si="20"/>
        <v>247</v>
      </c>
      <c r="L87" s="41">
        <f t="shared" si="20"/>
        <v>67</v>
      </c>
      <c r="M87" s="7">
        <f t="shared" si="20"/>
        <v>10</v>
      </c>
      <c r="N87" s="36"/>
      <c r="O87" s="35">
        <f t="shared" si="25"/>
        <v>559</v>
      </c>
      <c r="P87" s="35">
        <f t="shared" si="26"/>
        <v>0</v>
      </c>
      <c r="Q87" s="35">
        <f t="shared" si="27"/>
        <v>797</v>
      </c>
      <c r="R87" s="35">
        <f t="shared" si="28"/>
        <v>910</v>
      </c>
      <c r="S87" s="35">
        <f t="shared" si="29"/>
        <v>967</v>
      </c>
      <c r="T87" s="22"/>
      <c r="U87" s="67">
        <f>IF(B87=C87,0,IF(S87&lt;&gt;"-",(S87)/Přehled!$A$1,0))</f>
        <v>2.3023809523809522</v>
      </c>
    </row>
    <row r="88" spans="1:21" x14ac:dyDescent="0.25">
      <c r="A88" s="55">
        <v>86</v>
      </c>
      <c r="B88" s="34">
        <v>3593</v>
      </c>
      <c r="C88" s="7"/>
      <c r="D88" s="56">
        <v>785</v>
      </c>
      <c r="E88" s="41">
        <f t="shared" si="21"/>
        <v>395</v>
      </c>
      <c r="F88" s="41">
        <f t="shared" si="22"/>
        <v>130</v>
      </c>
      <c r="G88" s="41">
        <f t="shared" si="23"/>
        <v>35</v>
      </c>
      <c r="H88" s="7">
        <f t="shared" si="24"/>
        <v>5</v>
      </c>
      <c r="I88" s="34">
        <f t="shared" si="20"/>
        <v>1492</v>
      </c>
      <c r="J88" s="41">
        <f t="shared" si="20"/>
        <v>751</v>
      </c>
      <c r="K88" s="41">
        <f t="shared" si="20"/>
        <v>247</v>
      </c>
      <c r="L88" s="41">
        <f t="shared" si="20"/>
        <v>67</v>
      </c>
      <c r="M88" s="7">
        <f t="shared" si="20"/>
        <v>10</v>
      </c>
      <c r="N88" s="36"/>
      <c r="O88" s="35">
        <f t="shared" si="25"/>
        <v>609</v>
      </c>
      <c r="P88" s="35">
        <f t="shared" si="26"/>
        <v>0</v>
      </c>
      <c r="Q88" s="35">
        <f t="shared" si="27"/>
        <v>856</v>
      </c>
      <c r="R88" s="35">
        <f t="shared" si="28"/>
        <v>969</v>
      </c>
      <c r="S88" s="35">
        <f t="shared" si="29"/>
        <v>1026</v>
      </c>
      <c r="T88" s="22"/>
      <c r="U88" s="67">
        <f>IF(B88=C88,0,IF(S88&lt;&gt;"-",(S88)/Přehled!$A$1,0))</f>
        <v>2.4428571428571431</v>
      </c>
    </row>
    <row r="89" spans="1:21" x14ac:dyDescent="0.25">
      <c r="A89" s="55">
        <v>87</v>
      </c>
      <c r="B89" s="34">
        <v>3683</v>
      </c>
      <c r="C89" s="7"/>
      <c r="D89" s="56">
        <v>795</v>
      </c>
      <c r="E89" s="41">
        <f t="shared" si="21"/>
        <v>400</v>
      </c>
      <c r="F89" s="41">
        <f t="shared" si="22"/>
        <v>135</v>
      </c>
      <c r="G89" s="41">
        <f t="shared" si="23"/>
        <v>35</v>
      </c>
      <c r="H89" s="7">
        <f t="shared" si="24"/>
        <v>5</v>
      </c>
      <c r="I89" s="34">
        <f t="shared" si="20"/>
        <v>1511</v>
      </c>
      <c r="J89" s="41">
        <f t="shared" si="20"/>
        <v>760</v>
      </c>
      <c r="K89" s="41">
        <f t="shared" si="20"/>
        <v>257</v>
      </c>
      <c r="L89" s="41">
        <f t="shared" si="20"/>
        <v>67</v>
      </c>
      <c r="M89" s="7">
        <f t="shared" si="20"/>
        <v>10</v>
      </c>
      <c r="N89" s="36"/>
      <c r="O89" s="35">
        <f t="shared" si="25"/>
        <v>661</v>
      </c>
      <c r="P89" s="35">
        <f t="shared" si="26"/>
        <v>0</v>
      </c>
      <c r="Q89" s="35">
        <f t="shared" si="27"/>
        <v>898</v>
      </c>
      <c r="R89" s="35">
        <f t="shared" si="28"/>
        <v>1021</v>
      </c>
      <c r="S89" s="35">
        <f t="shared" si="29"/>
        <v>1078</v>
      </c>
      <c r="T89" s="22"/>
      <c r="U89" s="67">
        <f>IF(B89=C89,0,IF(S89&lt;&gt;"-",(S89)/Přehled!$A$1,0))</f>
        <v>2.5666666666666669</v>
      </c>
    </row>
    <row r="90" spans="1:21" x14ac:dyDescent="0.25">
      <c r="A90" s="55">
        <v>88</v>
      </c>
      <c r="B90" s="34">
        <v>3775</v>
      </c>
      <c r="C90" s="7"/>
      <c r="D90" s="56">
        <v>805</v>
      </c>
      <c r="E90" s="41">
        <f t="shared" si="21"/>
        <v>405</v>
      </c>
      <c r="F90" s="41">
        <f t="shared" si="22"/>
        <v>135</v>
      </c>
      <c r="G90" s="41">
        <f t="shared" si="23"/>
        <v>35</v>
      </c>
      <c r="H90" s="7">
        <f t="shared" si="24"/>
        <v>5</v>
      </c>
      <c r="I90" s="34">
        <f t="shared" si="20"/>
        <v>1530</v>
      </c>
      <c r="J90" s="41">
        <f t="shared" si="20"/>
        <v>770</v>
      </c>
      <c r="K90" s="41">
        <f t="shared" si="20"/>
        <v>257</v>
      </c>
      <c r="L90" s="41">
        <f t="shared" si="20"/>
        <v>67</v>
      </c>
      <c r="M90" s="7">
        <f t="shared" si="20"/>
        <v>10</v>
      </c>
      <c r="N90" s="36"/>
      <c r="O90" s="35">
        <f t="shared" si="25"/>
        <v>715</v>
      </c>
      <c r="P90" s="35">
        <f t="shared" si="26"/>
        <v>0</v>
      </c>
      <c r="Q90" s="35">
        <f t="shared" si="27"/>
        <v>961</v>
      </c>
      <c r="R90" s="35">
        <f t="shared" si="28"/>
        <v>1084</v>
      </c>
      <c r="S90" s="35">
        <f t="shared" si="29"/>
        <v>1141</v>
      </c>
      <c r="T90" s="22"/>
      <c r="U90" s="67">
        <f>IF(B90=C90,0,IF(S90&lt;&gt;"-",(S90)/Přehled!$A$1,0))</f>
        <v>2.7166666666666668</v>
      </c>
    </row>
    <row r="91" spans="1:21" x14ac:dyDescent="0.25">
      <c r="A91" s="55">
        <v>89</v>
      </c>
      <c r="B91" s="34">
        <v>3869</v>
      </c>
      <c r="C91" s="7"/>
      <c r="D91" s="56">
        <v>815</v>
      </c>
      <c r="E91" s="41">
        <f t="shared" si="21"/>
        <v>410</v>
      </c>
      <c r="F91" s="41">
        <f t="shared" si="22"/>
        <v>135</v>
      </c>
      <c r="G91" s="41">
        <f t="shared" si="23"/>
        <v>35</v>
      </c>
      <c r="H91" s="7">
        <f t="shared" si="24"/>
        <v>5</v>
      </c>
      <c r="I91" s="34">
        <f t="shared" si="20"/>
        <v>1549</v>
      </c>
      <c r="J91" s="41">
        <f t="shared" si="20"/>
        <v>779</v>
      </c>
      <c r="K91" s="41">
        <f t="shared" si="20"/>
        <v>257</v>
      </c>
      <c r="L91" s="41">
        <f t="shared" si="20"/>
        <v>67</v>
      </c>
      <c r="M91" s="7">
        <f t="shared" si="20"/>
        <v>10</v>
      </c>
      <c r="N91" s="36"/>
      <c r="O91" s="35">
        <f t="shared" si="25"/>
        <v>771</v>
      </c>
      <c r="P91" s="35">
        <f t="shared" si="26"/>
        <v>0</v>
      </c>
      <c r="Q91" s="35">
        <f t="shared" si="27"/>
        <v>1027</v>
      </c>
      <c r="R91" s="35">
        <f t="shared" si="28"/>
        <v>1150</v>
      </c>
      <c r="S91" s="35">
        <f t="shared" si="29"/>
        <v>1207</v>
      </c>
      <c r="T91" s="22"/>
      <c r="U91" s="67">
        <f>IF(B91=C91,0,IF(S91&lt;&gt;"-",(S91)/Přehled!$A$1,0))</f>
        <v>2.8738095238095238</v>
      </c>
    </row>
    <row r="92" spans="1:21" x14ac:dyDescent="0.25">
      <c r="A92" s="55">
        <v>90</v>
      </c>
      <c r="B92" s="34">
        <v>3966</v>
      </c>
      <c r="C92" s="7"/>
      <c r="D92" s="56">
        <v>825</v>
      </c>
      <c r="E92" s="41">
        <f t="shared" si="21"/>
        <v>415</v>
      </c>
      <c r="F92" s="41">
        <f t="shared" si="22"/>
        <v>140</v>
      </c>
      <c r="G92" s="41">
        <f t="shared" si="23"/>
        <v>35</v>
      </c>
      <c r="H92" s="7">
        <f t="shared" si="24"/>
        <v>5</v>
      </c>
      <c r="I92" s="34">
        <f t="shared" si="20"/>
        <v>1568</v>
      </c>
      <c r="J92" s="41">
        <f t="shared" si="20"/>
        <v>789</v>
      </c>
      <c r="K92" s="41">
        <f t="shared" si="20"/>
        <v>266</v>
      </c>
      <c r="L92" s="41">
        <f t="shared" si="20"/>
        <v>67</v>
      </c>
      <c r="M92" s="7">
        <f t="shared" si="20"/>
        <v>10</v>
      </c>
      <c r="N92" s="36"/>
      <c r="O92" s="35">
        <f t="shared" si="25"/>
        <v>830</v>
      </c>
      <c r="P92" s="35">
        <f t="shared" si="26"/>
        <v>0</v>
      </c>
      <c r="Q92" s="35">
        <f t="shared" si="27"/>
        <v>1077</v>
      </c>
      <c r="R92" s="35">
        <f t="shared" si="28"/>
        <v>1209</v>
      </c>
      <c r="S92" s="35">
        <f t="shared" si="29"/>
        <v>1266</v>
      </c>
      <c r="T92" s="22"/>
      <c r="U92" s="67">
        <f>IF(B92=C92,0,IF(S92&lt;&gt;"-",(S92)/Přehled!$A$1,0))</f>
        <v>3.0142857142857142</v>
      </c>
    </row>
    <row r="93" spans="1:21" x14ac:dyDescent="0.25">
      <c r="A93" s="55">
        <v>91</v>
      </c>
      <c r="B93" s="34">
        <v>4065</v>
      </c>
      <c r="C93" s="7"/>
      <c r="D93" s="56">
        <v>840</v>
      </c>
      <c r="E93" s="41">
        <f t="shared" si="21"/>
        <v>420</v>
      </c>
      <c r="F93" s="41">
        <f t="shared" si="22"/>
        <v>140</v>
      </c>
      <c r="G93" s="41">
        <f t="shared" si="23"/>
        <v>35</v>
      </c>
      <c r="H93" s="7">
        <f t="shared" si="24"/>
        <v>5</v>
      </c>
      <c r="I93" s="34">
        <f t="shared" si="20"/>
        <v>1596</v>
      </c>
      <c r="J93" s="41">
        <f t="shared" si="20"/>
        <v>798</v>
      </c>
      <c r="K93" s="41">
        <f t="shared" si="20"/>
        <v>266</v>
      </c>
      <c r="L93" s="41">
        <f t="shared" si="20"/>
        <v>67</v>
      </c>
      <c r="M93" s="7">
        <f t="shared" si="20"/>
        <v>10</v>
      </c>
      <c r="N93" s="36"/>
      <c r="O93" s="35">
        <f t="shared" si="25"/>
        <v>873</v>
      </c>
      <c r="P93" s="35">
        <f t="shared" si="26"/>
        <v>0</v>
      </c>
      <c r="Q93" s="35">
        <f t="shared" si="27"/>
        <v>1139</v>
      </c>
      <c r="R93" s="35">
        <f t="shared" si="28"/>
        <v>1271</v>
      </c>
      <c r="S93" s="35">
        <f t="shared" si="29"/>
        <v>1328</v>
      </c>
      <c r="T93" s="22"/>
      <c r="U93" s="67">
        <f>IF(B93=C93,0,IF(S93&lt;&gt;"-",(S93)/Přehled!$A$1,0))</f>
        <v>3.1619047619047618</v>
      </c>
    </row>
    <row r="94" spans="1:21" x14ac:dyDescent="0.25">
      <c r="A94" s="55">
        <v>92</v>
      </c>
      <c r="B94" s="34">
        <v>4167</v>
      </c>
      <c r="C94" s="7"/>
      <c r="D94" s="56">
        <v>850</v>
      </c>
      <c r="E94" s="41">
        <f t="shared" si="21"/>
        <v>425</v>
      </c>
      <c r="F94" s="41">
        <f t="shared" si="22"/>
        <v>140</v>
      </c>
      <c r="G94" s="41">
        <f t="shared" si="23"/>
        <v>35</v>
      </c>
      <c r="H94" s="7">
        <f t="shared" si="24"/>
        <v>5</v>
      </c>
      <c r="I94" s="34">
        <f t="shared" si="20"/>
        <v>1615</v>
      </c>
      <c r="J94" s="41">
        <f t="shared" si="20"/>
        <v>808</v>
      </c>
      <c r="K94" s="41">
        <f t="shared" si="20"/>
        <v>266</v>
      </c>
      <c r="L94" s="41">
        <f t="shared" si="20"/>
        <v>67</v>
      </c>
      <c r="M94" s="7">
        <f t="shared" si="20"/>
        <v>10</v>
      </c>
      <c r="N94" s="36"/>
      <c r="O94" s="35">
        <f t="shared" si="25"/>
        <v>937</v>
      </c>
      <c r="P94" s="35">
        <f t="shared" si="26"/>
        <v>0</v>
      </c>
      <c r="Q94" s="35">
        <f t="shared" si="27"/>
        <v>1212</v>
      </c>
      <c r="R94" s="35">
        <f t="shared" si="28"/>
        <v>1344</v>
      </c>
      <c r="S94" s="35">
        <f t="shared" si="29"/>
        <v>1401</v>
      </c>
      <c r="T94" s="22"/>
      <c r="U94" s="67">
        <f>IF(B94=C94,0,IF(S94&lt;&gt;"-",(S94)/Přehled!$A$1,0))</f>
        <v>3.3357142857142859</v>
      </c>
    </row>
    <row r="95" spans="1:21" x14ac:dyDescent="0.25">
      <c r="A95" s="55">
        <v>93</v>
      </c>
      <c r="B95" s="34">
        <v>4271</v>
      </c>
      <c r="C95" s="7"/>
      <c r="D95" s="56">
        <v>860</v>
      </c>
      <c r="E95" s="41">
        <f t="shared" si="21"/>
        <v>430</v>
      </c>
      <c r="F95" s="41">
        <f t="shared" si="22"/>
        <v>145</v>
      </c>
      <c r="G95" s="41">
        <f t="shared" si="23"/>
        <v>35</v>
      </c>
      <c r="H95" s="7">
        <f t="shared" si="24"/>
        <v>5</v>
      </c>
      <c r="I95" s="34">
        <f t="shared" si="20"/>
        <v>1634</v>
      </c>
      <c r="J95" s="41">
        <f t="shared" si="20"/>
        <v>817</v>
      </c>
      <c r="K95" s="41">
        <f t="shared" si="20"/>
        <v>276</v>
      </c>
      <c r="L95" s="41">
        <f t="shared" si="20"/>
        <v>67</v>
      </c>
      <c r="M95" s="7">
        <f t="shared" si="20"/>
        <v>10</v>
      </c>
      <c r="N95" s="36"/>
      <c r="O95" s="35">
        <f t="shared" si="25"/>
        <v>1003</v>
      </c>
      <c r="P95" s="35">
        <f t="shared" si="26"/>
        <v>0</v>
      </c>
      <c r="Q95" s="35">
        <f t="shared" si="27"/>
        <v>1268</v>
      </c>
      <c r="R95" s="35">
        <f t="shared" si="28"/>
        <v>1410</v>
      </c>
      <c r="S95" s="35">
        <f t="shared" si="29"/>
        <v>1467</v>
      </c>
      <c r="T95" s="22"/>
      <c r="U95" s="67">
        <f>IF(B95=C95,0,IF(S95&lt;&gt;"-",(S95)/Přehled!$A$1,0))</f>
        <v>3.4928571428571429</v>
      </c>
    </row>
    <row r="96" spans="1:21" x14ac:dyDescent="0.25">
      <c r="A96" s="55">
        <v>94</v>
      </c>
      <c r="B96" s="34">
        <v>4377</v>
      </c>
      <c r="C96" s="7"/>
      <c r="D96" s="56">
        <v>870</v>
      </c>
      <c r="E96" s="41">
        <f t="shared" si="21"/>
        <v>435</v>
      </c>
      <c r="F96" s="41">
        <f t="shared" si="22"/>
        <v>145</v>
      </c>
      <c r="G96" s="41">
        <f t="shared" si="23"/>
        <v>35</v>
      </c>
      <c r="H96" s="7">
        <f t="shared" si="24"/>
        <v>5</v>
      </c>
      <c r="I96" s="34">
        <f t="shared" si="20"/>
        <v>1653</v>
      </c>
      <c r="J96" s="41">
        <f t="shared" si="20"/>
        <v>827</v>
      </c>
      <c r="K96" s="41">
        <f t="shared" si="20"/>
        <v>276</v>
      </c>
      <c r="L96" s="41">
        <f t="shared" si="20"/>
        <v>67</v>
      </c>
      <c r="M96" s="7">
        <f t="shared" si="20"/>
        <v>10</v>
      </c>
      <c r="N96" s="36"/>
      <c r="O96" s="35">
        <f t="shared" si="25"/>
        <v>1071</v>
      </c>
      <c r="P96" s="35">
        <f t="shared" si="26"/>
        <v>0</v>
      </c>
      <c r="Q96" s="35">
        <f t="shared" si="27"/>
        <v>1345</v>
      </c>
      <c r="R96" s="35">
        <f t="shared" si="28"/>
        <v>1487</v>
      </c>
      <c r="S96" s="35">
        <f t="shared" si="29"/>
        <v>1544</v>
      </c>
      <c r="T96" s="22"/>
      <c r="U96" s="67">
        <f>IF(B96=C96,0,IF(S96&lt;&gt;"-",(S96)/Přehled!$A$1,0))</f>
        <v>3.676190476190476</v>
      </c>
    </row>
    <row r="97" spans="1:21" x14ac:dyDescent="0.25">
      <c r="A97" s="55">
        <v>95</v>
      </c>
      <c r="B97" s="34">
        <v>4487</v>
      </c>
      <c r="C97" s="7"/>
      <c r="D97" s="56">
        <v>885</v>
      </c>
      <c r="E97" s="41">
        <f t="shared" si="21"/>
        <v>445</v>
      </c>
      <c r="F97" s="41">
        <f t="shared" si="22"/>
        <v>150</v>
      </c>
      <c r="G97" s="41">
        <f t="shared" si="23"/>
        <v>40</v>
      </c>
      <c r="H97" s="7">
        <f t="shared" si="24"/>
        <v>10</v>
      </c>
      <c r="I97" s="34">
        <f t="shared" si="20"/>
        <v>1682</v>
      </c>
      <c r="J97" s="41">
        <f t="shared" si="20"/>
        <v>846</v>
      </c>
      <c r="K97" s="41">
        <f t="shared" si="20"/>
        <v>285</v>
      </c>
      <c r="L97" s="41">
        <f t="shared" si="20"/>
        <v>76</v>
      </c>
      <c r="M97" s="7">
        <f t="shared" si="20"/>
        <v>19</v>
      </c>
      <c r="N97" s="36"/>
      <c r="O97" s="35">
        <f t="shared" si="25"/>
        <v>1123</v>
      </c>
      <c r="P97" s="35">
        <f t="shared" si="26"/>
        <v>0</v>
      </c>
      <c r="Q97" s="35">
        <f t="shared" si="27"/>
        <v>1389</v>
      </c>
      <c r="R97" s="35">
        <f t="shared" si="28"/>
        <v>1522</v>
      </c>
      <c r="S97" s="35">
        <f t="shared" si="29"/>
        <v>1579</v>
      </c>
      <c r="T97" s="22"/>
      <c r="U97" s="67">
        <f>IF(B97=C97,0,IF(S97&lt;&gt;"-",(S97)/Přehled!$A$1,0))</f>
        <v>3.7595238095238095</v>
      </c>
    </row>
    <row r="98" spans="1:21" x14ac:dyDescent="0.25">
      <c r="A98" s="55">
        <v>96</v>
      </c>
      <c r="B98" s="34">
        <v>4599</v>
      </c>
      <c r="C98" s="7"/>
      <c r="D98" s="56">
        <v>895</v>
      </c>
      <c r="E98" s="41">
        <f t="shared" si="21"/>
        <v>450</v>
      </c>
      <c r="F98" s="41">
        <f t="shared" si="22"/>
        <v>150</v>
      </c>
      <c r="G98" s="41">
        <f t="shared" si="23"/>
        <v>40</v>
      </c>
      <c r="H98" s="7">
        <f t="shared" si="24"/>
        <v>10</v>
      </c>
      <c r="I98" s="34">
        <f t="shared" si="20"/>
        <v>1701</v>
      </c>
      <c r="J98" s="41">
        <f t="shared" si="20"/>
        <v>855</v>
      </c>
      <c r="K98" s="41">
        <f t="shared" si="20"/>
        <v>285</v>
      </c>
      <c r="L98" s="41">
        <f t="shared" si="20"/>
        <v>76</v>
      </c>
      <c r="M98" s="7">
        <f t="shared" si="20"/>
        <v>19</v>
      </c>
      <c r="N98" s="36"/>
      <c r="O98" s="35">
        <f t="shared" si="25"/>
        <v>1197</v>
      </c>
      <c r="P98" s="35">
        <f t="shared" si="26"/>
        <v>0</v>
      </c>
      <c r="Q98" s="35">
        <f t="shared" si="27"/>
        <v>1473</v>
      </c>
      <c r="R98" s="35">
        <f t="shared" si="28"/>
        <v>1606</v>
      </c>
      <c r="S98" s="35">
        <f t="shared" si="29"/>
        <v>1663</v>
      </c>
      <c r="T98" s="22"/>
      <c r="U98" s="67">
        <f>IF(B98=C98,0,IF(S98&lt;&gt;"-",(S98)/Přehled!$A$1,0))</f>
        <v>3.9595238095238097</v>
      </c>
    </row>
    <row r="99" spans="1:21" x14ac:dyDescent="0.25">
      <c r="A99" s="55">
        <v>97</v>
      </c>
      <c r="B99" s="34">
        <v>4714</v>
      </c>
      <c r="C99" s="7"/>
      <c r="D99" s="56">
        <v>905</v>
      </c>
      <c r="E99" s="41">
        <f t="shared" si="21"/>
        <v>455</v>
      </c>
      <c r="F99" s="41">
        <f t="shared" si="22"/>
        <v>150</v>
      </c>
      <c r="G99" s="41">
        <f t="shared" si="23"/>
        <v>40</v>
      </c>
      <c r="H99" s="7">
        <f t="shared" si="24"/>
        <v>10</v>
      </c>
      <c r="I99" s="34">
        <f t="shared" si="20"/>
        <v>1720</v>
      </c>
      <c r="J99" s="41">
        <f t="shared" si="20"/>
        <v>865</v>
      </c>
      <c r="K99" s="41">
        <f t="shared" si="20"/>
        <v>285</v>
      </c>
      <c r="L99" s="41">
        <f t="shared" si="20"/>
        <v>76</v>
      </c>
      <c r="M99" s="7">
        <f t="shared" si="20"/>
        <v>19</v>
      </c>
      <c r="N99" s="36"/>
      <c r="O99" s="35">
        <f t="shared" si="25"/>
        <v>1274</v>
      </c>
      <c r="P99" s="35">
        <f t="shared" si="26"/>
        <v>0</v>
      </c>
      <c r="Q99" s="35">
        <f t="shared" si="27"/>
        <v>1559</v>
      </c>
      <c r="R99" s="35">
        <f t="shared" si="28"/>
        <v>1692</v>
      </c>
      <c r="S99" s="35">
        <f t="shared" si="29"/>
        <v>1749</v>
      </c>
      <c r="T99" s="22"/>
      <c r="U99" s="67">
        <f>IF(B99=C99,0,IF(S99&lt;&gt;"-",(S99)/Přehled!$A$1,0))</f>
        <v>4.1642857142857146</v>
      </c>
    </row>
    <row r="100" spans="1:21" x14ac:dyDescent="0.25">
      <c r="A100" s="55">
        <v>98</v>
      </c>
      <c r="B100" s="34">
        <v>4832</v>
      </c>
      <c r="C100" s="7"/>
      <c r="D100" s="56">
        <v>915</v>
      </c>
      <c r="E100" s="41">
        <f t="shared" si="21"/>
        <v>460</v>
      </c>
      <c r="F100" s="41">
        <f t="shared" si="22"/>
        <v>155</v>
      </c>
      <c r="G100" s="41">
        <f t="shared" si="23"/>
        <v>40</v>
      </c>
      <c r="H100" s="7">
        <f t="shared" si="24"/>
        <v>10</v>
      </c>
      <c r="I100" s="34">
        <f t="shared" si="20"/>
        <v>1739</v>
      </c>
      <c r="J100" s="41">
        <f t="shared" si="20"/>
        <v>874</v>
      </c>
      <c r="K100" s="41">
        <f t="shared" si="20"/>
        <v>295</v>
      </c>
      <c r="L100" s="41">
        <f t="shared" si="20"/>
        <v>76</v>
      </c>
      <c r="M100" s="7">
        <f t="shared" si="20"/>
        <v>19</v>
      </c>
      <c r="N100" s="36"/>
      <c r="O100" s="35">
        <f t="shared" si="25"/>
        <v>1354</v>
      </c>
      <c r="P100" s="35">
        <f t="shared" si="26"/>
        <v>0</v>
      </c>
      <c r="Q100" s="35">
        <f t="shared" si="27"/>
        <v>1629</v>
      </c>
      <c r="R100" s="35">
        <f t="shared" si="28"/>
        <v>1772</v>
      </c>
      <c r="S100" s="35">
        <f t="shared" si="29"/>
        <v>1829</v>
      </c>
      <c r="T100" s="22"/>
      <c r="U100" s="67">
        <f>IF(B100=C100,0,IF(S100&lt;&gt;"-",(S100)/Přehled!$A$1,0))</f>
        <v>4.3547619047619044</v>
      </c>
    </row>
    <row r="101" spans="1:21" x14ac:dyDescent="0.25">
      <c r="A101" s="55">
        <v>99</v>
      </c>
      <c r="B101" s="34">
        <v>4953</v>
      </c>
      <c r="C101" s="7"/>
      <c r="D101" s="56">
        <v>930</v>
      </c>
      <c r="E101" s="41">
        <f t="shared" si="21"/>
        <v>465</v>
      </c>
      <c r="F101" s="41">
        <f t="shared" si="22"/>
        <v>155</v>
      </c>
      <c r="G101" s="41">
        <f t="shared" si="23"/>
        <v>40</v>
      </c>
      <c r="H101" s="7">
        <f t="shared" si="24"/>
        <v>10</v>
      </c>
      <c r="I101" s="34">
        <f t="shared" si="20"/>
        <v>1767</v>
      </c>
      <c r="J101" s="41">
        <f t="shared" si="20"/>
        <v>884</v>
      </c>
      <c r="K101" s="41">
        <f t="shared" si="20"/>
        <v>295</v>
      </c>
      <c r="L101" s="41">
        <f t="shared" si="20"/>
        <v>76</v>
      </c>
      <c r="M101" s="7">
        <f t="shared" si="20"/>
        <v>19</v>
      </c>
      <c r="N101" s="36"/>
      <c r="O101" s="35">
        <f t="shared" si="25"/>
        <v>1419</v>
      </c>
      <c r="P101" s="35">
        <f t="shared" si="26"/>
        <v>0</v>
      </c>
      <c r="Q101" s="35">
        <f t="shared" si="27"/>
        <v>1712</v>
      </c>
      <c r="R101" s="35">
        <f t="shared" si="28"/>
        <v>1855</v>
      </c>
      <c r="S101" s="35">
        <f t="shared" si="29"/>
        <v>1912</v>
      </c>
      <c r="T101" s="22"/>
      <c r="U101" s="67">
        <f>IF(B101=C101,0,IF(S101&lt;&gt;"-",(S101)/Přehled!$A$1,0))</f>
        <v>4.5523809523809522</v>
      </c>
    </row>
    <row r="102" spans="1:21" x14ac:dyDescent="0.25">
      <c r="A102" s="55">
        <v>100</v>
      </c>
      <c r="B102" s="34">
        <v>5076</v>
      </c>
      <c r="C102" s="7"/>
      <c r="D102" s="56">
        <v>940</v>
      </c>
      <c r="E102" s="41">
        <f t="shared" si="21"/>
        <v>470</v>
      </c>
      <c r="F102" s="41">
        <f t="shared" si="22"/>
        <v>155</v>
      </c>
      <c r="G102" s="41">
        <f t="shared" si="23"/>
        <v>40</v>
      </c>
      <c r="H102" s="7">
        <f t="shared" si="24"/>
        <v>10</v>
      </c>
      <c r="I102" s="34">
        <f t="shared" si="20"/>
        <v>1786</v>
      </c>
      <c r="J102" s="41">
        <f t="shared" si="20"/>
        <v>893</v>
      </c>
      <c r="K102" s="41">
        <f t="shared" si="20"/>
        <v>295</v>
      </c>
      <c r="L102" s="41">
        <f t="shared" si="20"/>
        <v>76</v>
      </c>
      <c r="M102" s="7">
        <f t="shared" si="20"/>
        <v>19</v>
      </c>
      <c r="N102" s="36"/>
      <c r="O102" s="35">
        <f t="shared" si="25"/>
        <v>1504</v>
      </c>
      <c r="P102" s="35">
        <f t="shared" si="26"/>
        <v>0</v>
      </c>
      <c r="Q102" s="35">
        <f t="shared" si="27"/>
        <v>1807</v>
      </c>
      <c r="R102" s="35">
        <f t="shared" si="28"/>
        <v>1950</v>
      </c>
      <c r="S102" s="35">
        <f t="shared" si="29"/>
        <v>2007</v>
      </c>
      <c r="T102" s="22"/>
      <c r="U102" s="67">
        <f>IF(B102=C102,0,IF(S102&lt;&gt;"-",(S102)/Přehled!$A$1,0))</f>
        <v>4.7785714285714285</v>
      </c>
    </row>
    <row r="103" spans="1:21" x14ac:dyDescent="0.25">
      <c r="A103" s="55">
        <v>101</v>
      </c>
      <c r="B103" s="34">
        <v>5203</v>
      </c>
      <c r="C103" s="7"/>
      <c r="D103" s="56">
        <v>950</v>
      </c>
      <c r="E103" s="41">
        <f t="shared" si="21"/>
        <v>475</v>
      </c>
      <c r="F103" s="41">
        <f t="shared" si="22"/>
        <v>160</v>
      </c>
      <c r="G103" s="41">
        <f t="shared" si="23"/>
        <v>40</v>
      </c>
      <c r="H103" s="7">
        <f t="shared" si="24"/>
        <v>10</v>
      </c>
      <c r="I103" s="34">
        <f t="shared" si="20"/>
        <v>1805</v>
      </c>
      <c r="J103" s="41">
        <f t="shared" si="20"/>
        <v>903</v>
      </c>
      <c r="K103" s="41">
        <f t="shared" si="20"/>
        <v>304</v>
      </c>
      <c r="L103" s="41">
        <f t="shared" si="20"/>
        <v>76</v>
      </c>
      <c r="M103" s="7">
        <f t="shared" si="20"/>
        <v>19</v>
      </c>
      <c r="N103" s="36"/>
      <c r="O103" s="35">
        <f t="shared" si="25"/>
        <v>1593</v>
      </c>
      <c r="P103" s="35">
        <f t="shared" si="26"/>
        <v>0</v>
      </c>
      <c r="Q103" s="35">
        <f t="shared" si="27"/>
        <v>1887</v>
      </c>
      <c r="R103" s="35">
        <f t="shared" si="28"/>
        <v>2039</v>
      </c>
      <c r="S103" s="35">
        <f t="shared" si="29"/>
        <v>2096</v>
      </c>
      <c r="T103" s="22"/>
      <c r="U103" s="67">
        <f>IF(B103=C103,0,IF(S103&lt;&gt;"-",(S103)/Přehled!$A$1,0))</f>
        <v>4.9904761904761905</v>
      </c>
    </row>
    <row r="104" spans="1:21" x14ac:dyDescent="0.25">
      <c r="A104" s="55">
        <v>102</v>
      </c>
      <c r="B104" s="34">
        <v>5333</v>
      </c>
      <c r="C104" s="7"/>
      <c r="D104" s="56">
        <v>960</v>
      </c>
      <c r="E104" s="41">
        <f t="shared" si="21"/>
        <v>480</v>
      </c>
      <c r="F104" s="41">
        <f t="shared" si="22"/>
        <v>160</v>
      </c>
      <c r="G104" s="41">
        <f t="shared" si="23"/>
        <v>40</v>
      </c>
      <c r="H104" s="7">
        <f t="shared" si="24"/>
        <v>10</v>
      </c>
      <c r="I104" s="34">
        <f t="shared" si="20"/>
        <v>1824</v>
      </c>
      <c r="J104" s="41">
        <f t="shared" si="20"/>
        <v>912</v>
      </c>
      <c r="K104" s="41">
        <f t="shared" si="20"/>
        <v>304</v>
      </c>
      <c r="L104" s="41">
        <f t="shared" si="20"/>
        <v>76</v>
      </c>
      <c r="M104" s="7">
        <f t="shared" si="20"/>
        <v>19</v>
      </c>
      <c r="N104" s="36"/>
      <c r="O104" s="35">
        <f t="shared" si="25"/>
        <v>1685</v>
      </c>
      <c r="P104" s="35">
        <f t="shared" si="26"/>
        <v>0</v>
      </c>
      <c r="Q104" s="35">
        <f t="shared" si="27"/>
        <v>1989</v>
      </c>
      <c r="R104" s="35">
        <f t="shared" si="28"/>
        <v>2141</v>
      </c>
      <c r="S104" s="35">
        <f t="shared" si="29"/>
        <v>2198</v>
      </c>
      <c r="T104" s="22"/>
      <c r="U104" s="67">
        <f>IF(B104=C104,0,IF(S104&lt;&gt;"-",(S104)/Přehled!$A$1,0))</f>
        <v>5.2333333333333334</v>
      </c>
    </row>
    <row r="105" spans="1:21" x14ac:dyDescent="0.25">
      <c r="A105" s="55">
        <v>103</v>
      </c>
      <c r="B105" s="34">
        <v>5467</v>
      </c>
      <c r="C105" s="7"/>
      <c r="D105" s="56">
        <v>975</v>
      </c>
      <c r="E105" s="41">
        <f t="shared" si="21"/>
        <v>490</v>
      </c>
      <c r="F105" s="41">
        <f t="shared" si="22"/>
        <v>165</v>
      </c>
      <c r="G105" s="41">
        <f t="shared" si="23"/>
        <v>40</v>
      </c>
      <c r="H105" s="7">
        <f t="shared" si="24"/>
        <v>10</v>
      </c>
      <c r="I105" s="34">
        <f t="shared" si="20"/>
        <v>1853</v>
      </c>
      <c r="J105" s="41">
        <f t="shared" si="20"/>
        <v>931</v>
      </c>
      <c r="K105" s="41">
        <f t="shared" si="20"/>
        <v>314</v>
      </c>
      <c r="L105" s="41">
        <f t="shared" si="20"/>
        <v>76</v>
      </c>
      <c r="M105" s="7">
        <f t="shared" si="20"/>
        <v>19</v>
      </c>
      <c r="N105" s="36"/>
      <c r="O105" s="35">
        <f t="shared" si="25"/>
        <v>1761</v>
      </c>
      <c r="P105" s="35">
        <f t="shared" si="26"/>
        <v>0</v>
      </c>
      <c r="Q105" s="35">
        <f t="shared" si="27"/>
        <v>2055</v>
      </c>
      <c r="R105" s="35">
        <f t="shared" si="28"/>
        <v>2217</v>
      </c>
      <c r="S105" s="35">
        <f t="shared" si="29"/>
        <v>2274</v>
      </c>
      <c r="T105" s="22"/>
      <c r="U105" s="67">
        <f>IF(B105=C105,0,IF(S105&lt;&gt;"-",(S105)/Přehled!$A$1,0))</f>
        <v>5.4142857142857146</v>
      </c>
    </row>
    <row r="106" spans="1:21" x14ac:dyDescent="0.25">
      <c r="A106" s="55">
        <v>104</v>
      </c>
      <c r="B106" s="34">
        <v>5603</v>
      </c>
      <c r="C106" s="7"/>
      <c r="D106" s="56">
        <v>985</v>
      </c>
      <c r="E106" s="41">
        <f t="shared" si="21"/>
        <v>495</v>
      </c>
      <c r="F106" s="41">
        <f t="shared" si="22"/>
        <v>165</v>
      </c>
      <c r="G106" s="41">
        <f t="shared" si="23"/>
        <v>40</v>
      </c>
      <c r="H106" s="7">
        <f t="shared" si="24"/>
        <v>10</v>
      </c>
      <c r="I106" s="34">
        <f t="shared" ref="I106:M135" si="30">ROUNDUP(D106*1.9,0)</f>
        <v>1872</v>
      </c>
      <c r="J106" s="41">
        <f t="shared" si="30"/>
        <v>941</v>
      </c>
      <c r="K106" s="41">
        <f t="shared" si="30"/>
        <v>314</v>
      </c>
      <c r="L106" s="41">
        <f t="shared" si="30"/>
        <v>76</v>
      </c>
      <c r="M106" s="7">
        <f t="shared" si="30"/>
        <v>19</v>
      </c>
      <c r="N106" s="36"/>
      <c r="O106" s="35">
        <f t="shared" si="25"/>
        <v>1859</v>
      </c>
      <c r="P106" s="35">
        <f t="shared" si="26"/>
        <v>0</v>
      </c>
      <c r="Q106" s="35">
        <f t="shared" si="27"/>
        <v>2162</v>
      </c>
      <c r="R106" s="35">
        <f t="shared" si="28"/>
        <v>2324</v>
      </c>
      <c r="S106" s="35">
        <f t="shared" si="29"/>
        <v>2381</v>
      </c>
      <c r="T106" s="22"/>
      <c r="U106" s="67">
        <f>IF(B106=C106,0,IF(S106&lt;&gt;"-",(S106)/Přehled!$A$1,0))</f>
        <v>5.6690476190476193</v>
      </c>
    </row>
    <row r="107" spans="1:21" x14ac:dyDescent="0.25">
      <c r="A107" s="55">
        <v>105</v>
      </c>
      <c r="B107" s="34">
        <v>5743</v>
      </c>
      <c r="C107" s="7"/>
      <c r="D107" s="56">
        <v>995</v>
      </c>
      <c r="E107" s="41">
        <f t="shared" si="21"/>
        <v>500</v>
      </c>
      <c r="F107" s="41">
        <f t="shared" si="22"/>
        <v>165</v>
      </c>
      <c r="G107" s="41">
        <f t="shared" si="23"/>
        <v>40</v>
      </c>
      <c r="H107" s="7">
        <f t="shared" si="24"/>
        <v>10</v>
      </c>
      <c r="I107" s="34">
        <f t="shared" si="30"/>
        <v>1891</v>
      </c>
      <c r="J107" s="41">
        <f t="shared" si="30"/>
        <v>950</v>
      </c>
      <c r="K107" s="41">
        <f t="shared" si="30"/>
        <v>314</v>
      </c>
      <c r="L107" s="41">
        <f t="shared" si="30"/>
        <v>76</v>
      </c>
      <c r="M107" s="7">
        <f t="shared" si="30"/>
        <v>19</v>
      </c>
      <c r="N107" s="36"/>
      <c r="O107" s="35">
        <f t="shared" si="25"/>
        <v>1961</v>
      </c>
      <c r="P107" s="35">
        <f t="shared" si="26"/>
        <v>0</v>
      </c>
      <c r="Q107" s="35">
        <f t="shared" si="27"/>
        <v>2274</v>
      </c>
      <c r="R107" s="35">
        <f t="shared" si="28"/>
        <v>2436</v>
      </c>
      <c r="S107" s="35">
        <f t="shared" si="29"/>
        <v>2493</v>
      </c>
      <c r="T107" s="22"/>
      <c r="U107" s="67">
        <f>IF(B107=C107,0,IF(S107&lt;&gt;"-",(S107)/Přehled!$A$1,0))</f>
        <v>5.9357142857142859</v>
      </c>
    </row>
    <row r="108" spans="1:21" x14ac:dyDescent="0.25">
      <c r="A108" s="243">
        <v>106</v>
      </c>
      <c r="B108" s="244">
        <v>5887</v>
      </c>
      <c r="C108" s="245"/>
      <c r="D108" s="244">
        <v>1010</v>
      </c>
      <c r="E108" s="248">
        <f t="shared" si="21"/>
        <v>505</v>
      </c>
      <c r="F108" s="248">
        <f t="shared" si="22"/>
        <v>170</v>
      </c>
      <c r="G108" s="248">
        <f t="shared" si="23"/>
        <v>45</v>
      </c>
      <c r="H108" s="245">
        <f t="shared" si="24"/>
        <v>10</v>
      </c>
      <c r="I108" s="244">
        <f t="shared" si="30"/>
        <v>1919</v>
      </c>
      <c r="J108" s="248">
        <f t="shared" si="30"/>
        <v>960</v>
      </c>
      <c r="K108" s="248">
        <f t="shared" si="30"/>
        <v>323</v>
      </c>
      <c r="L108" s="248">
        <f t="shared" si="30"/>
        <v>86</v>
      </c>
      <c r="M108" s="245">
        <f t="shared" si="30"/>
        <v>19</v>
      </c>
      <c r="N108" s="26"/>
      <c r="O108" s="26">
        <f t="shared" si="25"/>
        <v>2049</v>
      </c>
      <c r="P108" s="26">
        <f t="shared" si="26"/>
        <v>0</v>
      </c>
      <c r="Q108" s="26">
        <f t="shared" si="27"/>
        <v>2362</v>
      </c>
      <c r="R108" s="26">
        <f t="shared" si="28"/>
        <v>2513</v>
      </c>
      <c r="S108" s="26">
        <f t="shared" si="29"/>
        <v>2580</v>
      </c>
      <c r="T108" s="1"/>
      <c r="U108" s="67">
        <f>IF(B108=C108,0,IF(S108&lt;&gt;"-",(S108)/Přehled!$A$1,0))</f>
        <v>6.1428571428571432</v>
      </c>
    </row>
    <row r="109" spans="1:21" x14ac:dyDescent="0.25">
      <c r="A109" s="233">
        <v>107</v>
      </c>
      <c r="B109" s="235">
        <v>6034</v>
      </c>
      <c r="C109" s="236"/>
      <c r="D109" s="235">
        <v>1020</v>
      </c>
      <c r="E109" s="230">
        <f t="shared" si="21"/>
        <v>510</v>
      </c>
      <c r="F109" s="230">
        <f t="shared" si="22"/>
        <v>170</v>
      </c>
      <c r="G109" s="230">
        <f t="shared" si="23"/>
        <v>45</v>
      </c>
      <c r="H109" s="236">
        <f t="shared" si="24"/>
        <v>10</v>
      </c>
      <c r="I109" s="235">
        <f t="shared" si="30"/>
        <v>1938</v>
      </c>
      <c r="J109" s="230">
        <f t="shared" si="30"/>
        <v>969</v>
      </c>
      <c r="K109" s="230">
        <f t="shared" si="30"/>
        <v>323</v>
      </c>
      <c r="L109" s="230">
        <f t="shared" si="30"/>
        <v>86</v>
      </c>
      <c r="M109" s="236">
        <f t="shared" si="30"/>
        <v>19</v>
      </c>
      <c r="N109" s="26"/>
      <c r="O109" s="26">
        <f t="shared" si="25"/>
        <v>2158</v>
      </c>
      <c r="P109" s="26">
        <f t="shared" si="26"/>
        <v>0</v>
      </c>
      <c r="Q109" s="26">
        <f t="shared" si="27"/>
        <v>2481</v>
      </c>
      <c r="R109" s="26">
        <f t="shared" si="28"/>
        <v>2632</v>
      </c>
      <c r="S109" s="26">
        <f t="shared" si="29"/>
        <v>2699</v>
      </c>
      <c r="T109" s="1"/>
      <c r="U109" s="67">
        <f>IF(B109=C109,0,IF(S109&lt;&gt;"-",(S109)/Přehled!$A$1,0))</f>
        <v>6.4261904761904765</v>
      </c>
    </row>
    <row r="110" spans="1:21" x14ac:dyDescent="0.25">
      <c r="A110" s="233">
        <v>108</v>
      </c>
      <c r="B110" s="235">
        <v>6185</v>
      </c>
      <c r="C110" s="236"/>
      <c r="D110" s="235">
        <v>1030</v>
      </c>
      <c r="E110" s="230">
        <f t="shared" si="21"/>
        <v>515</v>
      </c>
      <c r="F110" s="230">
        <f t="shared" si="22"/>
        <v>170</v>
      </c>
      <c r="G110" s="230">
        <f t="shared" si="23"/>
        <v>45</v>
      </c>
      <c r="H110" s="236">
        <f t="shared" si="24"/>
        <v>10</v>
      </c>
      <c r="I110" s="235">
        <f t="shared" si="30"/>
        <v>1957</v>
      </c>
      <c r="J110" s="230">
        <f t="shared" si="30"/>
        <v>979</v>
      </c>
      <c r="K110" s="230">
        <f t="shared" si="30"/>
        <v>323</v>
      </c>
      <c r="L110" s="230">
        <f t="shared" si="30"/>
        <v>86</v>
      </c>
      <c r="M110" s="236">
        <f t="shared" si="30"/>
        <v>19</v>
      </c>
      <c r="N110" s="26"/>
      <c r="O110" s="26">
        <f t="shared" si="25"/>
        <v>2271</v>
      </c>
      <c r="P110" s="26">
        <f t="shared" si="26"/>
        <v>0</v>
      </c>
      <c r="Q110" s="26">
        <f t="shared" si="27"/>
        <v>2603</v>
      </c>
      <c r="R110" s="26">
        <f t="shared" si="28"/>
        <v>2754</v>
      </c>
      <c r="S110" s="26">
        <f t="shared" si="29"/>
        <v>2821</v>
      </c>
      <c r="T110" s="1"/>
      <c r="U110" s="67">
        <f>IF(B110=C110,0,IF(S110&lt;&gt;"-",(S110)/Přehled!$A$1,0))</f>
        <v>6.7166666666666668</v>
      </c>
    </row>
    <row r="111" spans="1:21" x14ac:dyDescent="0.25">
      <c r="A111" s="233">
        <v>109</v>
      </c>
      <c r="B111" s="235">
        <v>6340</v>
      </c>
      <c r="C111" s="236"/>
      <c r="D111" s="235">
        <v>1040</v>
      </c>
      <c r="E111" s="230">
        <f t="shared" si="21"/>
        <v>520</v>
      </c>
      <c r="F111" s="230">
        <f t="shared" si="22"/>
        <v>175</v>
      </c>
      <c r="G111" s="230">
        <f t="shared" si="23"/>
        <v>45</v>
      </c>
      <c r="H111" s="236">
        <f t="shared" si="24"/>
        <v>10</v>
      </c>
      <c r="I111" s="235">
        <f t="shared" si="30"/>
        <v>1976</v>
      </c>
      <c r="J111" s="230">
        <f t="shared" si="30"/>
        <v>988</v>
      </c>
      <c r="K111" s="230">
        <f t="shared" si="30"/>
        <v>333</v>
      </c>
      <c r="L111" s="230">
        <f t="shared" si="30"/>
        <v>86</v>
      </c>
      <c r="M111" s="236">
        <f t="shared" si="30"/>
        <v>19</v>
      </c>
      <c r="N111" s="26"/>
      <c r="O111" s="26">
        <f t="shared" si="25"/>
        <v>2388</v>
      </c>
      <c r="P111" s="26">
        <f t="shared" si="26"/>
        <v>0</v>
      </c>
      <c r="Q111" s="26">
        <f t="shared" si="27"/>
        <v>2710</v>
      </c>
      <c r="R111" s="26">
        <f t="shared" si="28"/>
        <v>2871</v>
      </c>
      <c r="S111" s="26">
        <f t="shared" si="29"/>
        <v>2938</v>
      </c>
      <c r="T111" s="1"/>
      <c r="U111" s="67">
        <f>IF(B111=C111,0,IF(S111&lt;&gt;"-",(S111)/Přehled!$A$1,0))</f>
        <v>6.9952380952380953</v>
      </c>
    </row>
    <row r="112" spans="1:21" x14ac:dyDescent="0.25">
      <c r="A112" s="233">
        <v>110</v>
      </c>
      <c r="B112" s="235">
        <v>6498</v>
      </c>
      <c r="C112" s="236"/>
      <c r="D112" s="235">
        <v>1055</v>
      </c>
      <c r="E112" s="230">
        <f t="shared" si="21"/>
        <v>530</v>
      </c>
      <c r="F112" s="230">
        <f t="shared" si="22"/>
        <v>175</v>
      </c>
      <c r="G112" s="230">
        <f t="shared" si="23"/>
        <v>45</v>
      </c>
      <c r="H112" s="236">
        <f t="shared" si="24"/>
        <v>10</v>
      </c>
      <c r="I112" s="235">
        <f t="shared" si="30"/>
        <v>2005</v>
      </c>
      <c r="J112" s="230">
        <f t="shared" si="30"/>
        <v>1007</v>
      </c>
      <c r="K112" s="230">
        <f t="shared" si="30"/>
        <v>333</v>
      </c>
      <c r="L112" s="230">
        <f t="shared" si="30"/>
        <v>86</v>
      </c>
      <c r="M112" s="236">
        <f t="shared" si="30"/>
        <v>19</v>
      </c>
      <c r="N112" s="26"/>
      <c r="O112" s="26">
        <f t="shared" si="25"/>
        <v>2488</v>
      </c>
      <c r="P112" s="26">
        <f t="shared" si="26"/>
        <v>0</v>
      </c>
      <c r="Q112" s="26">
        <f t="shared" si="27"/>
        <v>2820</v>
      </c>
      <c r="R112" s="26">
        <f t="shared" si="28"/>
        <v>2981</v>
      </c>
      <c r="S112" s="26">
        <f t="shared" si="29"/>
        <v>3048</v>
      </c>
      <c r="T112" s="1"/>
      <c r="U112" s="67">
        <f>IF(B112=C112,0,IF(S112&lt;&gt;"-",(S112)/Přehled!$A$1,0))</f>
        <v>7.2571428571428571</v>
      </c>
    </row>
    <row r="113" spans="1:21" x14ac:dyDescent="0.25">
      <c r="A113" s="233">
        <v>111</v>
      </c>
      <c r="B113" s="235">
        <v>6660</v>
      </c>
      <c r="C113" s="236"/>
      <c r="D113" s="235">
        <v>1065</v>
      </c>
      <c r="E113" s="230">
        <f t="shared" si="21"/>
        <v>535</v>
      </c>
      <c r="F113" s="230">
        <f t="shared" si="22"/>
        <v>180</v>
      </c>
      <c r="G113" s="230">
        <f t="shared" si="23"/>
        <v>45</v>
      </c>
      <c r="H113" s="236">
        <f t="shared" si="24"/>
        <v>10</v>
      </c>
      <c r="I113" s="235">
        <f t="shared" si="30"/>
        <v>2024</v>
      </c>
      <c r="J113" s="230">
        <f t="shared" si="30"/>
        <v>1017</v>
      </c>
      <c r="K113" s="230">
        <f t="shared" si="30"/>
        <v>342</v>
      </c>
      <c r="L113" s="230">
        <f t="shared" si="30"/>
        <v>86</v>
      </c>
      <c r="M113" s="236">
        <f t="shared" si="30"/>
        <v>19</v>
      </c>
      <c r="N113" s="26"/>
      <c r="O113" s="26">
        <f t="shared" si="25"/>
        <v>2612</v>
      </c>
      <c r="P113" s="26">
        <f t="shared" si="26"/>
        <v>0</v>
      </c>
      <c r="Q113" s="26">
        <f t="shared" si="27"/>
        <v>2935</v>
      </c>
      <c r="R113" s="26">
        <f t="shared" si="28"/>
        <v>3105</v>
      </c>
      <c r="S113" s="26">
        <f t="shared" si="29"/>
        <v>3172</v>
      </c>
      <c r="T113" s="1"/>
      <c r="U113" s="67">
        <f>IF(B113=C113,0,IF(S113&lt;&gt;"-",(S113)/Přehled!$A$1,0))</f>
        <v>7.5523809523809522</v>
      </c>
    </row>
    <row r="114" spans="1:21" x14ac:dyDescent="0.25">
      <c r="A114" s="233">
        <v>112</v>
      </c>
      <c r="B114" s="235">
        <v>6827</v>
      </c>
      <c r="C114" s="236"/>
      <c r="D114" s="235">
        <v>1075</v>
      </c>
      <c r="E114" s="230">
        <f t="shared" si="21"/>
        <v>540</v>
      </c>
      <c r="F114" s="230">
        <f t="shared" si="22"/>
        <v>180</v>
      </c>
      <c r="G114" s="230">
        <f t="shared" si="23"/>
        <v>45</v>
      </c>
      <c r="H114" s="236">
        <f t="shared" si="24"/>
        <v>10</v>
      </c>
      <c r="I114" s="235">
        <f t="shared" si="30"/>
        <v>2043</v>
      </c>
      <c r="J114" s="230">
        <f t="shared" si="30"/>
        <v>1026</v>
      </c>
      <c r="K114" s="230">
        <f t="shared" si="30"/>
        <v>342</v>
      </c>
      <c r="L114" s="230">
        <f t="shared" si="30"/>
        <v>86</v>
      </c>
      <c r="M114" s="236">
        <f t="shared" si="30"/>
        <v>19</v>
      </c>
      <c r="N114" s="26"/>
      <c r="O114" s="26">
        <f t="shared" si="25"/>
        <v>2741</v>
      </c>
      <c r="P114" s="26">
        <f t="shared" si="26"/>
        <v>0</v>
      </c>
      <c r="Q114" s="26">
        <f t="shared" si="27"/>
        <v>3074</v>
      </c>
      <c r="R114" s="26">
        <f t="shared" si="28"/>
        <v>3244</v>
      </c>
      <c r="S114" s="26">
        <f t="shared" si="29"/>
        <v>3311</v>
      </c>
      <c r="T114" s="1"/>
      <c r="U114" s="67">
        <f>IF(B114=C114,0,IF(S114&lt;&gt;"-",(S114)/Přehled!$A$1,0))</f>
        <v>7.8833333333333337</v>
      </c>
    </row>
    <row r="115" spans="1:21" x14ac:dyDescent="0.25">
      <c r="A115" s="233">
        <v>113</v>
      </c>
      <c r="B115" s="235">
        <v>6998</v>
      </c>
      <c r="C115" s="236"/>
      <c r="D115" s="235">
        <v>1090</v>
      </c>
      <c r="E115" s="230">
        <f t="shared" si="21"/>
        <v>545</v>
      </c>
      <c r="F115" s="230">
        <f t="shared" si="22"/>
        <v>180</v>
      </c>
      <c r="G115" s="230">
        <f t="shared" si="23"/>
        <v>45</v>
      </c>
      <c r="H115" s="236">
        <f t="shared" si="24"/>
        <v>10</v>
      </c>
      <c r="I115" s="235">
        <f t="shared" si="30"/>
        <v>2071</v>
      </c>
      <c r="J115" s="230">
        <f t="shared" si="30"/>
        <v>1036</v>
      </c>
      <c r="K115" s="230">
        <f t="shared" si="30"/>
        <v>342</v>
      </c>
      <c r="L115" s="230">
        <f t="shared" si="30"/>
        <v>86</v>
      </c>
      <c r="M115" s="236">
        <f t="shared" si="30"/>
        <v>19</v>
      </c>
      <c r="N115" s="26"/>
      <c r="O115" s="26">
        <f t="shared" si="25"/>
        <v>2856</v>
      </c>
      <c r="P115" s="26">
        <f t="shared" si="26"/>
        <v>0</v>
      </c>
      <c r="Q115" s="26">
        <f t="shared" si="27"/>
        <v>3207</v>
      </c>
      <c r="R115" s="26">
        <f t="shared" si="28"/>
        <v>3377</v>
      </c>
      <c r="S115" s="26">
        <f t="shared" si="29"/>
        <v>3444</v>
      </c>
      <c r="T115" s="1"/>
      <c r="U115" s="67">
        <f>IF(B115=C115,0,IF(S115&lt;&gt;"-",(S115)/Přehled!$A$1,0))</f>
        <v>8.1999999999999993</v>
      </c>
    </row>
    <row r="116" spans="1:21" x14ac:dyDescent="0.25">
      <c r="A116" s="233">
        <v>114</v>
      </c>
      <c r="B116" s="235">
        <v>7173</v>
      </c>
      <c r="C116" s="236"/>
      <c r="D116" s="235">
        <v>1100</v>
      </c>
      <c r="E116" s="230">
        <f t="shared" si="21"/>
        <v>550</v>
      </c>
      <c r="F116" s="230">
        <f t="shared" si="22"/>
        <v>185</v>
      </c>
      <c r="G116" s="230">
        <f t="shared" si="23"/>
        <v>45</v>
      </c>
      <c r="H116" s="236">
        <f t="shared" si="24"/>
        <v>10</v>
      </c>
      <c r="I116" s="235">
        <f t="shared" si="30"/>
        <v>2090</v>
      </c>
      <c r="J116" s="230">
        <f t="shared" si="30"/>
        <v>1045</v>
      </c>
      <c r="K116" s="230">
        <f t="shared" si="30"/>
        <v>352</v>
      </c>
      <c r="L116" s="230">
        <f t="shared" si="30"/>
        <v>86</v>
      </c>
      <c r="M116" s="236">
        <f t="shared" si="30"/>
        <v>19</v>
      </c>
      <c r="N116" s="26"/>
      <c r="O116" s="26">
        <f t="shared" si="25"/>
        <v>2993</v>
      </c>
      <c r="P116" s="26">
        <f t="shared" si="26"/>
        <v>0</v>
      </c>
      <c r="Q116" s="26">
        <f t="shared" si="27"/>
        <v>3334</v>
      </c>
      <c r="R116" s="26">
        <f t="shared" si="28"/>
        <v>3514</v>
      </c>
      <c r="S116" s="26">
        <f t="shared" si="29"/>
        <v>3581</v>
      </c>
      <c r="T116" s="1"/>
      <c r="U116" s="67">
        <f>IF(B116=C116,0,IF(S116&lt;&gt;"-",(S116)/Přehled!$A$1,0))</f>
        <v>8.526190476190477</v>
      </c>
    </row>
    <row r="117" spans="1:21" x14ac:dyDescent="0.25">
      <c r="A117" s="233">
        <v>115</v>
      </c>
      <c r="B117" s="235">
        <v>7352</v>
      </c>
      <c r="C117" s="236"/>
      <c r="D117" s="235">
        <v>1110</v>
      </c>
      <c r="E117" s="230">
        <f t="shared" si="21"/>
        <v>555</v>
      </c>
      <c r="F117" s="230">
        <f t="shared" si="22"/>
        <v>185</v>
      </c>
      <c r="G117" s="230">
        <f t="shared" si="23"/>
        <v>45</v>
      </c>
      <c r="H117" s="236">
        <f t="shared" si="24"/>
        <v>10</v>
      </c>
      <c r="I117" s="235">
        <f t="shared" si="30"/>
        <v>2109</v>
      </c>
      <c r="J117" s="230">
        <f t="shared" si="30"/>
        <v>1055</v>
      </c>
      <c r="K117" s="230">
        <f t="shared" si="30"/>
        <v>352</v>
      </c>
      <c r="L117" s="230">
        <f t="shared" si="30"/>
        <v>86</v>
      </c>
      <c r="M117" s="236">
        <f t="shared" si="30"/>
        <v>19</v>
      </c>
      <c r="N117" s="26"/>
      <c r="O117" s="26">
        <f t="shared" si="25"/>
        <v>3134</v>
      </c>
      <c r="P117" s="26">
        <f t="shared" si="26"/>
        <v>0</v>
      </c>
      <c r="Q117" s="26">
        <f t="shared" si="27"/>
        <v>3484</v>
      </c>
      <c r="R117" s="26">
        <f t="shared" si="28"/>
        <v>3664</v>
      </c>
      <c r="S117" s="26">
        <f t="shared" si="29"/>
        <v>3731</v>
      </c>
      <c r="T117" s="1"/>
      <c r="U117" s="67">
        <f>IF(B117=C117,0,IF(S117&lt;&gt;"-",(S117)/Přehled!$A$1,0))</f>
        <v>8.8833333333333329</v>
      </c>
    </row>
    <row r="118" spans="1:21" x14ac:dyDescent="0.25">
      <c r="A118" s="233">
        <v>116</v>
      </c>
      <c r="B118" s="235">
        <v>7536</v>
      </c>
      <c r="C118" s="236"/>
      <c r="D118" s="235">
        <v>1125</v>
      </c>
      <c r="E118" s="230">
        <f t="shared" si="21"/>
        <v>565</v>
      </c>
      <c r="F118" s="230">
        <f t="shared" si="22"/>
        <v>190</v>
      </c>
      <c r="G118" s="230">
        <f t="shared" si="23"/>
        <v>50</v>
      </c>
      <c r="H118" s="236">
        <f t="shared" si="24"/>
        <v>10</v>
      </c>
      <c r="I118" s="235">
        <f t="shared" si="30"/>
        <v>2138</v>
      </c>
      <c r="J118" s="230">
        <f t="shared" si="30"/>
        <v>1074</v>
      </c>
      <c r="K118" s="230">
        <f t="shared" si="30"/>
        <v>361</v>
      </c>
      <c r="L118" s="230">
        <f t="shared" si="30"/>
        <v>95</v>
      </c>
      <c r="M118" s="236">
        <f t="shared" si="30"/>
        <v>19</v>
      </c>
      <c r="N118" s="26"/>
      <c r="O118" s="26">
        <f t="shared" si="25"/>
        <v>3260</v>
      </c>
      <c r="P118" s="26">
        <f t="shared" si="26"/>
        <v>0</v>
      </c>
      <c r="Q118" s="26">
        <f t="shared" si="27"/>
        <v>3602</v>
      </c>
      <c r="R118" s="26">
        <f t="shared" si="28"/>
        <v>3773</v>
      </c>
      <c r="S118" s="26">
        <f t="shared" si="29"/>
        <v>3849</v>
      </c>
      <c r="T118" s="1"/>
      <c r="U118" s="67">
        <f>IF(B118=C118,0,IF(S118&lt;&gt;"-",(S118)/Přehled!$A$1,0))</f>
        <v>9.1642857142857146</v>
      </c>
    </row>
    <row r="119" spans="1:21" x14ac:dyDescent="0.25">
      <c r="A119" s="233">
        <v>117</v>
      </c>
      <c r="B119" s="235">
        <v>7724</v>
      </c>
      <c r="C119" s="236"/>
      <c r="D119" s="235">
        <v>1135</v>
      </c>
      <c r="E119" s="230">
        <f t="shared" si="21"/>
        <v>570</v>
      </c>
      <c r="F119" s="230">
        <f t="shared" si="22"/>
        <v>190</v>
      </c>
      <c r="G119" s="230">
        <f t="shared" si="23"/>
        <v>50</v>
      </c>
      <c r="H119" s="236">
        <f t="shared" si="24"/>
        <v>10</v>
      </c>
      <c r="I119" s="235">
        <f t="shared" si="30"/>
        <v>2157</v>
      </c>
      <c r="J119" s="230">
        <f t="shared" si="30"/>
        <v>1083</v>
      </c>
      <c r="K119" s="230">
        <f t="shared" si="30"/>
        <v>361</v>
      </c>
      <c r="L119" s="230">
        <f t="shared" si="30"/>
        <v>95</v>
      </c>
      <c r="M119" s="236">
        <f t="shared" si="30"/>
        <v>19</v>
      </c>
      <c r="N119" s="26"/>
      <c r="O119" s="26">
        <f t="shared" si="25"/>
        <v>3410</v>
      </c>
      <c r="P119" s="26">
        <f t="shared" si="26"/>
        <v>0</v>
      </c>
      <c r="Q119" s="26">
        <f t="shared" si="27"/>
        <v>3762</v>
      </c>
      <c r="R119" s="26">
        <f t="shared" si="28"/>
        <v>3933</v>
      </c>
      <c r="S119" s="26">
        <f t="shared" si="29"/>
        <v>4009</v>
      </c>
      <c r="T119" s="1"/>
      <c r="U119" s="67">
        <f>IF(B119=C119,0,IF(S119&lt;&gt;"-",(S119)/Přehled!$A$1,0))</f>
        <v>9.545238095238096</v>
      </c>
    </row>
    <row r="120" spans="1:21" x14ac:dyDescent="0.25">
      <c r="A120" s="233">
        <v>118</v>
      </c>
      <c r="B120" s="235">
        <v>7917</v>
      </c>
      <c r="C120" s="236"/>
      <c r="D120" s="235">
        <v>1145</v>
      </c>
      <c r="E120" s="230">
        <f t="shared" si="21"/>
        <v>575</v>
      </c>
      <c r="F120" s="230">
        <f t="shared" si="22"/>
        <v>190</v>
      </c>
      <c r="G120" s="230">
        <f t="shared" si="23"/>
        <v>50</v>
      </c>
      <c r="H120" s="236">
        <f t="shared" si="24"/>
        <v>10</v>
      </c>
      <c r="I120" s="235">
        <f t="shared" si="30"/>
        <v>2176</v>
      </c>
      <c r="J120" s="230">
        <f t="shared" si="30"/>
        <v>1093</v>
      </c>
      <c r="K120" s="230">
        <f t="shared" si="30"/>
        <v>361</v>
      </c>
      <c r="L120" s="230">
        <f t="shared" si="30"/>
        <v>95</v>
      </c>
      <c r="M120" s="236">
        <f t="shared" si="30"/>
        <v>19</v>
      </c>
      <c r="N120" s="26"/>
      <c r="O120" s="26">
        <f t="shared" si="25"/>
        <v>3565</v>
      </c>
      <c r="P120" s="26">
        <f t="shared" si="26"/>
        <v>0</v>
      </c>
      <c r="Q120" s="26">
        <f t="shared" si="27"/>
        <v>3926</v>
      </c>
      <c r="R120" s="26">
        <f t="shared" si="28"/>
        <v>4097</v>
      </c>
      <c r="S120" s="26">
        <f t="shared" si="29"/>
        <v>4173</v>
      </c>
      <c r="T120" s="1"/>
      <c r="U120" s="67">
        <f>IF(B120=C120,0,IF(S120&lt;&gt;"-",(S120)/Přehled!$A$1,0))</f>
        <v>9.9357142857142851</v>
      </c>
    </row>
    <row r="121" spans="1:21" x14ac:dyDescent="0.25">
      <c r="A121" s="233">
        <v>119</v>
      </c>
      <c r="B121" s="235">
        <v>8115</v>
      </c>
      <c r="C121" s="236"/>
      <c r="D121" s="235">
        <v>1160</v>
      </c>
      <c r="E121" s="230">
        <f t="shared" si="21"/>
        <v>580</v>
      </c>
      <c r="F121" s="230">
        <f t="shared" si="22"/>
        <v>195</v>
      </c>
      <c r="G121" s="230">
        <f t="shared" si="23"/>
        <v>50</v>
      </c>
      <c r="H121" s="236">
        <f t="shared" si="24"/>
        <v>10</v>
      </c>
      <c r="I121" s="235">
        <f t="shared" si="30"/>
        <v>2204</v>
      </c>
      <c r="J121" s="230">
        <f t="shared" si="30"/>
        <v>1102</v>
      </c>
      <c r="K121" s="230">
        <f t="shared" si="30"/>
        <v>371</v>
      </c>
      <c r="L121" s="230">
        <f t="shared" si="30"/>
        <v>95</v>
      </c>
      <c r="M121" s="236">
        <f t="shared" si="30"/>
        <v>19</v>
      </c>
      <c r="N121" s="26"/>
      <c r="O121" s="26">
        <f t="shared" si="25"/>
        <v>3707</v>
      </c>
      <c r="P121" s="26">
        <f t="shared" si="26"/>
        <v>0</v>
      </c>
      <c r="Q121" s="26">
        <f t="shared" si="27"/>
        <v>4067</v>
      </c>
      <c r="R121" s="26">
        <f t="shared" si="28"/>
        <v>4248</v>
      </c>
      <c r="S121" s="26">
        <f t="shared" si="29"/>
        <v>4324</v>
      </c>
      <c r="T121" s="1"/>
      <c r="U121" s="67">
        <f>IF(B121=C121,0,IF(S121&lt;&gt;"-",(S121)/Přehled!$A$1,0))</f>
        <v>10.295238095238096</v>
      </c>
    </row>
    <row r="122" spans="1:21" x14ac:dyDescent="0.25">
      <c r="A122" s="233">
        <v>120</v>
      </c>
      <c r="B122" s="235">
        <v>8318</v>
      </c>
      <c r="C122" s="236"/>
      <c r="D122" s="235">
        <v>1170</v>
      </c>
      <c r="E122" s="230">
        <f t="shared" si="21"/>
        <v>585</v>
      </c>
      <c r="F122" s="230">
        <f t="shared" si="22"/>
        <v>195</v>
      </c>
      <c r="G122" s="230">
        <f t="shared" si="23"/>
        <v>50</v>
      </c>
      <c r="H122" s="236">
        <f t="shared" si="24"/>
        <v>10</v>
      </c>
      <c r="I122" s="235">
        <f t="shared" si="30"/>
        <v>2223</v>
      </c>
      <c r="J122" s="230">
        <f t="shared" si="30"/>
        <v>1112</v>
      </c>
      <c r="K122" s="230">
        <f t="shared" si="30"/>
        <v>371</v>
      </c>
      <c r="L122" s="230">
        <f t="shared" si="30"/>
        <v>95</v>
      </c>
      <c r="M122" s="236">
        <f t="shared" si="30"/>
        <v>19</v>
      </c>
      <c r="N122" s="26"/>
      <c r="O122" s="26">
        <f t="shared" si="25"/>
        <v>3872</v>
      </c>
      <c r="P122" s="26">
        <f t="shared" si="26"/>
        <v>0</v>
      </c>
      <c r="Q122" s="26">
        <f t="shared" si="27"/>
        <v>4241</v>
      </c>
      <c r="R122" s="26">
        <f t="shared" si="28"/>
        <v>4422</v>
      </c>
      <c r="S122" s="26">
        <f t="shared" si="29"/>
        <v>4498</v>
      </c>
      <c r="T122" s="1"/>
      <c r="U122" s="67">
        <f>IF(B122=C122,0,IF(S122&lt;&gt;"-",(S122)/Přehled!$A$1,0))</f>
        <v>10.709523809523809</v>
      </c>
    </row>
    <row r="123" spans="1:21" x14ac:dyDescent="0.25">
      <c r="A123" s="233">
        <v>121</v>
      </c>
      <c r="B123" s="235">
        <v>8526</v>
      </c>
      <c r="C123" s="236"/>
      <c r="D123" s="235">
        <v>1180</v>
      </c>
      <c r="E123" s="230">
        <f t="shared" si="21"/>
        <v>590</v>
      </c>
      <c r="F123" s="230">
        <f t="shared" si="22"/>
        <v>195</v>
      </c>
      <c r="G123" s="230">
        <f t="shared" si="23"/>
        <v>50</v>
      </c>
      <c r="H123" s="236">
        <f t="shared" si="24"/>
        <v>10</v>
      </c>
      <c r="I123" s="235">
        <f t="shared" si="30"/>
        <v>2242</v>
      </c>
      <c r="J123" s="230">
        <f t="shared" si="30"/>
        <v>1121</v>
      </c>
      <c r="K123" s="230">
        <f t="shared" si="30"/>
        <v>371</v>
      </c>
      <c r="L123" s="230">
        <f t="shared" si="30"/>
        <v>95</v>
      </c>
      <c r="M123" s="236">
        <f t="shared" si="30"/>
        <v>19</v>
      </c>
      <c r="N123" s="26"/>
      <c r="O123" s="26">
        <f t="shared" si="25"/>
        <v>4042</v>
      </c>
      <c r="P123" s="26">
        <f t="shared" si="26"/>
        <v>0</v>
      </c>
      <c r="Q123" s="26">
        <f t="shared" si="27"/>
        <v>4421</v>
      </c>
      <c r="R123" s="26">
        <f t="shared" si="28"/>
        <v>4602</v>
      </c>
      <c r="S123" s="26">
        <f t="shared" si="29"/>
        <v>4678</v>
      </c>
      <c r="T123" s="1"/>
      <c r="U123" s="67">
        <f>IF(B123=C123,0,IF(S123&lt;&gt;"-",(S123)/Přehled!$A$1,0))</f>
        <v>11.138095238095238</v>
      </c>
    </row>
    <row r="124" spans="1:21" x14ac:dyDescent="0.25">
      <c r="A124" s="233">
        <v>122</v>
      </c>
      <c r="B124" s="235">
        <v>8739</v>
      </c>
      <c r="C124" s="236"/>
      <c r="D124" s="235">
        <v>1195</v>
      </c>
      <c r="E124" s="230">
        <f t="shared" si="21"/>
        <v>600</v>
      </c>
      <c r="F124" s="230">
        <f t="shared" si="22"/>
        <v>200</v>
      </c>
      <c r="G124" s="230">
        <f t="shared" si="23"/>
        <v>50</v>
      </c>
      <c r="H124" s="236">
        <f t="shared" si="24"/>
        <v>10</v>
      </c>
      <c r="I124" s="235">
        <f t="shared" si="30"/>
        <v>2271</v>
      </c>
      <c r="J124" s="230">
        <f t="shared" si="30"/>
        <v>1140</v>
      </c>
      <c r="K124" s="230">
        <f t="shared" si="30"/>
        <v>380</v>
      </c>
      <c r="L124" s="230">
        <f t="shared" si="30"/>
        <v>95</v>
      </c>
      <c r="M124" s="236">
        <f t="shared" si="30"/>
        <v>19</v>
      </c>
      <c r="N124" s="26"/>
      <c r="O124" s="26">
        <f t="shared" si="25"/>
        <v>4197</v>
      </c>
      <c r="P124" s="26">
        <f t="shared" si="26"/>
        <v>0</v>
      </c>
      <c r="Q124" s="26">
        <f t="shared" si="27"/>
        <v>4568</v>
      </c>
      <c r="R124" s="26">
        <f t="shared" si="28"/>
        <v>4758</v>
      </c>
      <c r="S124" s="26">
        <f t="shared" si="29"/>
        <v>4834</v>
      </c>
      <c r="T124" s="1"/>
      <c r="U124" s="67">
        <f>IF(B124=C124,0,IF(S124&lt;&gt;"-",(S124)/Přehled!$A$1,0))</f>
        <v>11.509523809523809</v>
      </c>
    </row>
    <row r="125" spans="1:21" x14ac:dyDescent="0.25">
      <c r="A125" s="233">
        <v>123</v>
      </c>
      <c r="B125" s="235">
        <v>8957</v>
      </c>
      <c r="C125" s="236"/>
      <c r="D125" s="235">
        <v>1205</v>
      </c>
      <c r="E125" s="230">
        <f t="shared" si="21"/>
        <v>605</v>
      </c>
      <c r="F125" s="230">
        <f t="shared" si="22"/>
        <v>200</v>
      </c>
      <c r="G125" s="230">
        <f t="shared" si="23"/>
        <v>50</v>
      </c>
      <c r="H125" s="236">
        <f t="shared" si="24"/>
        <v>10</v>
      </c>
      <c r="I125" s="235">
        <f t="shared" si="30"/>
        <v>2290</v>
      </c>
      <c r="J125" s="230">
        <f t="shared" si="30"/>
        <v>1150</v>
      </c>
      <c r="K125" s="230">
        <f t="shared" si="30"/>
        <v>380</v>
      </c>
      <c r="L125" s="230">
        <f t="shared" si="30"/>
        <v>95</v>
      </c>
      <c r="M125" s="236">
        <f t="shared" si="30"/>
        <v>19</v>
      </c>
      <c r="N125" s="26"/>
      <c r="O125" s="26">
        <f t="shared" si="25"/>
        <v>4377</v>
      </c>
      <c r="P125" s="26">
        <f t="shared" si="26"/>
        <v>0</v>
      </c>
      <c r="Q125" s="26">
        <f t="shared" si="27"/>
        <v>4757</v>
      </c>
      <c r="R125" s="26">
        <f t="shared" si="28"/>
        <v>4947</v>
      </c>
      <c r="S125" s="26">
        <f t="shared" si="29"/>
        <v>5023</v>
      </c>
      <c r="T125" s="1"/>
      <c r="U125" s="67">
        <f>IF(B125=C125,0,IF(S125&lt;&gt;"-",(S125)/Přehled!$A$1,0))</f>
        <v>11.959523809523809</v>
      </c>
    </row>
    <row r="126" spans="1:21" x14ac:dyDescent="0.25">
      <c r="A126" s="233">
        <v>124</v>
      </c>
      <c r="B126" s="235">
        <v>9181</v>
      </c>
      <c r="C126" s="236"/>
      <c r="D126" s="235">
        <v>1215</v>
      </c>
      <c r="E126" s="230">
        <f t="shared" si="21"/>
        <v>610</v>
      </c>
      <c r="F126" s="230">
        <f t="shared" si="22"/>
        <v>205</v>
      </c>
      <c r="G126" s="230">
        <f t="shared" si="23"/>
        <v>50</v>
      </c>
      <c r="H126" s="236">
        <f t="shared" si="24"/>
        <v>10</v>
      </c>
      <c r="I126" s="235">
        <f t="shared" si="30"/>
        <v>2309</v>
      </c>
      <c r="J126" s="230">
        <f t="shared" si="30"/>
        <v>1159</v>
      </c>
      <c r="K126" s="230">
        <f t="shared" si="30"/>
        <v>390</v>
      </c>
      <c r="L126" s="230">
        <f t="shared" si="30"/>
        <v>95</v>
      </c>
      <c r="M126" s="236">
        <f t="shared" si="30"/>
        <v>19</v>
      </c>
      <c r="N126" s="26"/>
      <c r="O126" s="26">
        <f t="shared" si="25"/>
        <v>4563</v>
      </c>
      <c r="P126" s="26">
        <f t="shared" si="26"/>
        <v>0</v>
      </c>
      <c r="Q126" s="26">
        <f t="shared" si="27"/>
        <v>4933</v>
      </c>
      <c r="R126" s="26">
        <f t="shared" si="28"/>
        <v>5133</v>
      </c>
      <c r="S126" s="26">
        <f t="shared" si="29"/>
        <v>5209</v>
      </c>
      <c r="T126" s="1"/>
      <c r="U126" s="67">
        <f>IF(B126=C126,0,IF(S126&lt;&gt;"-",(S126)/Přehled!$A$1,0))</f>
        <v>12.402380952380952</v>
      </c>
    </row>
    <row r="127" spans="1:21" x14ac:dyDescent="0.25">
      <c r="A127" s="233">
        <v>125</v>
      </c>
      <c r="B127" s="235">
        <v>9411</v>
      </c>
      <c r="C127" s="236"/>
      <c r="D127" s="235">
        <v>1230</v>
      </c>
      <c r="E127" s="230">
        <f t="shared" si="21"/>
        <v>615</v>
      </c>
      <c r="F127" s="230">
        <f t="shared" si="22"/>
        <v>205</v>
      </c>
      <c r="G127" s="230">
        <f t="shared" si="23"/>
        <v>50</v>
      </c>
      <c r="H127" s="236">
        <f t="shared" si="24"/>
        <v>10</v>
      </c>
      <c r="I127" s="235">
        <f t="shared" si="30"/>
        <v>2337</v>
      </c>
      <c r="J127" s="230">
        <f t="shared" si="30"/>
        <v>1169</v>
      </c>
      <c r="K127" s="230">
        <f t="shared" si="30"/>
        <v>390</v>
      </c>
      <c r="L127" s="230">
        <f t="shared" si="30"/>
        <v>95</v>
      </c>
      <c r="M127" s="236">
        <f t="shared" si="30"/>
        <v>19</v>
      </c>
      <c r="N127" s="26"/>
      <c r="O127" s="26">
        <f t="shared" si="25"/>
        <v>4737</v>
      </c>
      <c r="P127" s="26">
        <f t="shared" si="26"/>
        <v>0</v>
      </c>
      <c r="Q127" s="26">
        <f t="shared" si="27"/>
        <v>5125</v>
      </c>
      <c r="R127" s="26">
        <f t="shared" si="28"/>
        <v>5325</v>
      </c>
      <c r="S127" s="26">
        <f t="shared" si="29"/>
        <v>5401</v>
      </c>
      <c r="T127" s="1"/>
      <c r="U127" s="67">
        <f>IF(B127=C127,0,IF(S127&lt;&gt;"-",(S127)/Přehled!$A$1,0))</f>
        <v>12.859523809523809</v>
      </c>
    </row>
    <row r="128" spans="1:21" x14ac:dyDescent="0.25">
      <c r="A128" s="233">
        <v>126</v>
      </c>
      <c r="B128" s="235">
        <v>9646</v>
      </c>
      <c r="C128" s="236"/>
      <c r="D128" s="235">
        <v>1240</v>
      </c>
      <c r="E128" s="230">
        <f t="shared" si="21"/>
        <v>620</v>
      </c>
      <c r="F128" s="230">
        <f t="shared" si="22"/>
        <v>205</v>
      </c>
      <c r="G128" s="230">
        <f t="shared" si="23"/>
        <v>50</v>
      </c>
      <c r="H128" s="236">
        <f t="shared" si="24"/>
        <v>10</v>
      </c>
      <c r="I128" s="235">
        <f t="shared" si="30"/>
        <v>2356</v>
      </c>
      <c r="J128" s="230">
        <f t="shared" si="30"/>
        <v>1178</v>
      </c>
      <c r="K128" s="230">
        <f t="shared" si="30"/>
        <v>390</v>
      </c>
      <c r="L128" s="230">
        <f t="shared" si="30"/>
        <v>95</v>
      </c>
      <c r="M128" s="236">
        <f t="shared" si="30"/>
        <v>19</v>
      </c>
      <c r="N128" s="26"/>
      <c r="O128" s="26">
        <f t="shared" si="25"/>
        <v>4934</v>
      </c>
      <c r="P128" s="26">
        <f t="shared" si="26"/>
        <v>0</v>
      </c>
      <c r="Q128" s="26">
        <f t="shared" si="27"/>
        <v>5332</v>
      </c>
      <c r="R128" s="26">
        <f t="shared" si="28"/>
        <v>5532</v>
      </c>
      <c r="S128" s="26">
        <f t="shared" si="29"/>
        <v>5608</v>
      </c>
      <c r="T128" s="1"/>
      <c r="U128" s="67">
        <f>IF(B128=C128,0,IF(S128&lt;&gt;"-",(S128)/Přehled!$A$1,0))</f>
        <v>13.352380952380953</v>
      </c>
    </row>
    <row r="129" spans="1:21" x14ac:dyDescent="0.25">
      <c r="A129" s="233">
        <v>127</v>
      </c>
      <c r="B129" s="235">
        <v>9887</v>
      </c>
      <c r="C129" s="236"/>
      <c r="D129" s="235">
        <v>1250</v>
      </c>
      <c r="E129" s="230">
        <f t="shared" si="21"/>
        <v>625</v>
      </c>
      <c r="F129" s="230">
        <f t="shared" si="22"/>
        <v>210</v>
      </c>
      <c r="G129" s="230">
        <f t="shared" si="23"/>
        <v>55</v>
      </c>
      <c r="H129" s="236">
        <f t="shared" si="24"/>
        <v>10</v>
      </c>
      <c r="I129" s="235">
        <f t="shared" si="30"/>
        <v>2375</v>
      </c>
      <c r="J129" s="230">
        <f t="shared" si="30"/>
        <v>1188</v>
      </c>
      <c r="K129" s="230">
        <f t="shared" si="30"/>
        <v>399</v>
      </c>
      <c r="L129" s="230">
        <f t="shared" si="30"/>
        <v>105</v>
      </c>
      <c r="M129" s="236">
        <f t="shared" si="30"/>
        <v>19</v>
      </c>
      <c r="N129" s="26"/>
      <c r="O129" s="26">
        <f t="shared" si="25"/>
        <v>5137</v>
      </c>
      <c r="P129" s="26">
        <f t="shared" si="26"/>
        <v>0</v>
      </c>
      <c r="Q129" s="26">
        <f t="shared" si="27"/>
        <v>5526</v>
      </c>
      <c r="R129" s="26">
        <f t="shared" si="28"/>
        <v>5715</v>
      </c>
      <c r="S129" s="26">
        <f t="shared" si="29"/>
        <v>5801</v>
      </c>
      <c r="T129" s="1"/>
      <c r="U129" s="67">
        <f>IF(B129=C129,0,IF(S129&lt;&gt;"-",(S129)/Přehled!$A$1,0))</f>
        <v>13.811904761904762</v>
      </c>
    </row>
    <row r="130" spans="1:21" x14ac:dyDescent="0.25">
      <c r="A130" s="233">
        <v>128</v>
      </c>
      <c r="B130" s="235">
        <v>10134</v>
      </c>
      <c r="C130" s="236"/>
      <c r="D130" s="235">
        <v>1265</v>
      </c>
      <c r="E130" s="230">
        <f t="shared" si="21"/>
        <v>635</v>
      </c>
      <c r="F130" s="230">
        <f t="shared" si="22"/>
        <v>210</v>
      </c>
      <c r="G130" s="230">
        <f t="shared" si="23"/>
        <v>55</v>
      </c>
      <c r="H130" s="236">
        <f t="shared" si="24"/>
        <v>10</v>
      </c>
      <c r="I130" s="235">
        <f t="shared" si="30"/>
        <v>2404</v>
      </c>
      <c r="J130" s="230">
        <f t="shared" si="30"/>
        <v>1207</v>
      </c>
      <c r="K130" s="230">
        <f t="shared" si="30"/>
        <v>399</v>
      </c>
      <c r="L130" s="230">
        <f t="shared" si="30"/>
        <v>105</v>
      </c>
      <c r="M130" s="236">
        <f t="shared" si="30"/>
        <v>19</v>
      </c>
      <c r="N130" s="26"/>
      <c r="O130" s="26">
        <f t="shared" si="25"/>
        <v>5326</v>
      </c>
      <c r="P130" s="26">
        <f t="shared" si="26"/>
        <v>0</v>
      </c>
      <c r="Q130" s="26">
        <f t="shared" si="27"/>
        <v>5725</v>
      </c>
      <c r="R130" s="26">
        <f t="shared" si="28"/>
        <v>5914</v>
      </c>
      <c r="S130" s="26">
        <f t="shared" si="29"/>
        <v>6000</v>
      </c>
      <c r="T130" s="1"/>
      <c r="U130" s="67">
        <f>IF(B130=C130,0,IF(S130&lt;&gt;"-",(S130)/Přehled!$A$1,0))</f>
        <v>14.285714285714286</v>
      </c>
    </row>
    <row r="131" spans="1:21" x14ac:dyDescent="0.25">
      <c r="A131" s="233">
        <v>129</v>
      </c>
      <c r="B131" s="235">
        <v>10388</v>
      </c>
      <c r="C131" s="236"/>
      <c r="D131" s="235">
        <v>1275</v>
      </c>
      <c r="E131" s="230">
        <f t="shared" si="21"/>
        <v>640</v>
      </c>
      <c r="F131" s="230">
        <f t="shared" si="22"/>
        <v>215</v>
      </c>
      <c r="G131" s="230">
        <f t="shared" si="23"/>
        <v>55</v>
      </c>
      <c r="H131" s="236">
        <f t="shared" si="24"/>
        <v>10</v>
      </c>
      <c r="I131" s="235">
        <f t="shared" si="30"/>
        <v>2423</v>
      </c>
      <c r="J131" s="230">
        <f t="shared" si="30"/>
        <v>1216</v>
      </c>
      <c r="K131" s="230">
        <f t="shared" si="30"/>
        <v>409</v>
      </c>
      <c r="L131" s="230">
        <f t="shared" si="30"/>
        <v>105</v>
      </c>
      <c r="M131" s="236">
        <f t="shared" si="30"/>
        <v>19</v>
      </c>
      <c r="N131" s="26"/>
      <c r="O131" s="26">
        <f t="shared" si="25"/>
        <v>5542</v>
      </c>
      <c r="P131" s="26">
        <f t="shared" si="26"/>
        <v>0</v>
      </c>
      <c r="Q131" s="26">
        <f t="shared" si="27"/>
        <v>5931</v>
      </c>
      <c r="R131" s="26">
        <f t="shared" si="28"/>
        <v>6130</v>
      </c>
      <c r="S131" s="26">
        <f t="shared" si="29"/>
        <v>6216</v>
      </c>
      <c r="T131" s="1"/>
      <c r="U131" s="67">
        <f>IF(B131=C131,0,IF(S131&lt;&gt;"-",(S131)/Přehled!$A$1,0))</f>
        <v>14.8</v>
      </c>
    </row>
    <row r="132" spans="1:21" x14ac:dyDescent="0.25">
      <c r="A132" s="233">
        <v>130</v>
      </c>
      <c r="B132" s="235">
        <v>10647</v>
      </c>
      <c r="C132" s="236"/>
      <c r="D132" s="235">
        <v>1285</v>
      </c>
      <c r="E132" s="230">
        <f t="shared" ref="E132:E135" si="31">ROUND((D132/2)/5,0)*5</f>
        <v>645</v>
      </c>
      <c r="F132" s="230">
        <f t="shared" ref="F132:F135" si="32">ROUND((E132/3)/5,0)*5</f>
        <v>215</v>
      </c>
      <c r="G132" s="230">
        <f t="shared" ref="G132:G135" si="33">ROUND((F132/4)/5,0)*5</f>
        <v>55</v>
      </c>
      <c r="H132" s="236">
        <f t="shared" ref="H132:H135" si="34">ROUND((G132/5)/5,0)*5</f>
        <v>10</v>
      </c>
      <c r="I132" s="235">
        <f t="shared" si="30"/>
        <v>2442</v>
      </c>
      <c r="J132" s="230">
        <f t="shared" si="30"/>
        <v>1226</v>
      </c>
      <c r="K132" s="230">
        <f t="shared" si="30"/>
        <v>409</v>
      </c>
      <c r="L132" s="230">
        <f t="shared" si="30"/>
        <v>105</v>
      </c>
      <c r="M132" s="236">
        <f t="shared" si="30"/>
        <v>19</v>
      </c>
      <c r="N132" s="26"/>
      <c r="O132" s="26">
        <f t="shared" ref="O132:O135" si="35">IF((B132-I132)-I132&lt;=0,0,(B132-I132)-I132)</f>
        <v>5763</v>
      </c>
      <c r="P132" s="26">
        <f t="shared" ref="P132:P135" si="36">IF((B132-I132-J132)-J132&lt;=O132,0,IF((B132-I132-J132)-J132&lt;=0,0,(B132-I132-J132)-J132))</f>
        <v>0</v>
      </c>
      <c r="Q132" s="26">
        <f t="shared" ref="Q132:Q135" si="37">IF((B132-I132-J132-K132)-K132&lt;=0,0,(B132-I132-J132-K132)-K132)</f>
        <v>6161</v>
      </c>
      <c r="R132" s="26">
        <f t="shared" ref="R132:R135" si="38">IF((B132-I132-J132-K132-L132)-L132&lt;=0,0,(B132-I132-J132-K132-L132)-L132)</f>
        <v>6360</v>
      </c>
      <c r="S132" s="26">
        <f t="shared" ref="S132:S135" si="39">IF(H132=0,IF((B132-I132-J132-K132-L132-M132)-M132&lt;=0,0,(B132-I132-J132-K132-L132-M132)-M132),IF((B132-I132-J132-K132-L132-M132)-M132&lt;=0,"-",(B132-I132-J132-K132-L132-M132)-M132+M132))</f>
        <v>6446</v>
      </c>
      <c r="T132" s="1"/>
      <c r="U132" s="67">
        <f>IF(B132=C132,0,IF(S132&lt;&gt;"-",(S132)/Přehled!$A$1,0))</f>
        <v>15.347619047619048</v>
      </c>
    </row>
    <row r="133" spans="1:21" x14ac:dyDescent="0.25">
      <c r="A133" s="233">
        <v>131</v>
      </c>
      <c r="B133" s="235">
        <v>10914</v>
      </c>
      <c r="C133" s="236"/>
      <c r="D133" s="235">
        <v>1300</v>
      </c>
      <c r="E133" s="230">
        <f t="shared" si="31"/>
        <v>650</v>
      </c>
      <c r="F133" s="230">
        <f t="shared" si="32"/>
        <v>215</v>
      </c>
      <c r="G133" s="230">
        <f t="shared" si="33"/>
        <v>55</v>
      </c>
      <c r="H133" s="236">
        <f t="shared" si="34"/>
        <v>10</v>
      </c>
      <c r="I133" s="235">
        <f t="shared" si="30"/>
        <v>2470</v>
      </c>
      <c r="J133" s="230">
        <f t="shared" si="30"/>
        <v>1235</v>
      </c>
      <c r="K133" s="230">
        <f t="shared" si="30"/>
        <v>409</v>
      </c>
      <c r="L133" s="230">
        <f t="shared" si="30"/>
        <v>105</v>
      </c>
      <c r="M133" s="236">
        <f t="shared" si="30"/>
        <v>19</v>
      </c>
      <c r="N133" s="26"/>
      <c r="O133" s="26">
        <f t="shared" si="35"/>
        <v>5974</v>
      </c>
      <c r="P133" s="26">
        <f t="shared" si="36"/>
        <v>0</v>
      </c>
      <c r="Q133" s="26">
        <f t="shared" si="37"/>
        <v>6391</v>
      </c>
      <c r="R133" s="26">
        <f t="shared" si="38"/>
        <v>6590</v>
      </c>
      <c r="S133" s="26">
        <f t="shared" si="39"/>
        <v>6676</v>
      </c>
      <c r="T133" s="1"/>
      <c r="U133" s="67">
        <f>IF(B133=C133,0,IF(S133&lt;&gt;"-",(S133)/Přehled!$A$1,0))</f>
        <v>15.895238095238096</v>
      </c>
    </row>
    <row r="134" spans="1:21" x14ac:dyDescent="0.25">
      <c r="A134" s="233">
        <v>132</v>
      </c>
      <c r="B134" s="235">
        <v>11186</v>
      </c>
      <c r="C134" s="236"/>
      <c r="D134" s="235">
        <v>1310</v>
      </c>
      <c r="E134" s="230">
        <f t="shared" si="31"/>
        <v>655</v>
      </c>
      <c r="F134" s="230">
        <f t="shared" si="32"/>
        <v>220</v>
      </c>
      <c r="G134" s="230">
        <f t="shared" si="33"/>
        <v>55</v>
      </c>
      <c r="H134" s="236">
        <f t="shared" si="34"/>
        <v>10</v>
      </c>
      <c r="I134" s="235">
        <f t="shared" si="30"/>
        <v>2489</v>
      </c>
      <c r="J134" s="230">
        <f t="shared" si="30"/>
        <v>1245</v>
      </c>
      <c r="K134" s="230">
        <f t="shared" si="30"/>
        <v>418</v>
      </c>
      <c r="L134" s="230">
        <f t="shared" si="30"/>
        <v>105</v>
      </c>
      <c r="M134" s="236">
        <f t="shared" si="30"/>
        <v>19</v>
      </c>
      <c r="N134" s="26"/>
      <c r="O134" s="26">
        <f t="shared" si="35"/>
        <v>6208</v>
      </c>
      <c r="P134" s="26">
        <f t="shared" si="36"/>
        <v>0</v>
      </c>
      <c r="Q134" s="26">
        <f t="shared" si="37"/>
        <v>6616</v>
      </c>
      <c r="R134" s="26">
        <f t="shared" si="38"/>
        <v>6824</v>
      </c>
      <c r="S134" s="26">
        <f t="shared" si="39"/>
        <v>6910</v>
      </c>
      <c r="T134" s="1"/>
      <c r="U134" s="67">
        <f>IF(B134=C134,0,IF(S134&lt;&gt;"-",(S134)/Přehled!$A$1,0))</f>
        <v>16.452380952380953</v>
      </c>
    </row>
    <row r="135" spans="1:21" x14ac:dyDescent="0.25">
      <c r="A135" s="233">
        <v>133</v>
      </c>
      <c r="B135" s="235">
        <v>11466</v>
      </c>
      <c r="C135" s="236"/>
      <c r="D135" s="235">
        <v>1325</v>
      </c>
      <c r="E135" s="230">
        <f t="shared" si="31"/>
        <v>665</v>
      </c>
      <c r="F135" s="230">
        <f t="shared" si="32"/>
        <v>220</v>
      </c>
      <c r="G135" s="230">
        <f t="shared" si="33"/>
        <v>55</v>
      </c>
      <c r="H135" s="236">
        <f t="shared" si="34"/>
        <v>10</v>
      </c>
      <c r="I135" s="235">
        <f t="shared" si="30"/>
        <v>2518</v>
      </c>
      <c r="J135" s="230">
        <f t="shared" si="30"/>
        <v>1264</v>
      </c>
      <c r="K135" s="230">
        <f t="shared" si="30"/>
        <v>418</v>
      </c>
      <c r="L135" s="230">
        <f t="shared" si="30"/>
        <v>105</v>
      </c>
      <c r="M135" s="236">
        <f t="shared" si="30"/>
        <v>19</v>
      </c>
      <c r="N135" s="26"/>
      <c r="O135" s="26">
        <f t="shared" si="35"/>
        <v>6430</v>
      </c>
      <c r="P135" s="26">
        <f t="shared" si="36"/>
        <v>0</v>
      </c>
      <c r="Q135" s="26">
        <f t="shared" si="37"/>
        <v>6848</v>
      </c>
      <c r="R135" s="26">
        <f t="shared" si="38"/>
        <v>7056</v>
      </c>
      <c r="S135" s="26">
        <f t="shared" si="39"/>
        <v>7142</v>
      </c>
      <c r="T135" s="1"/>
      <c r="U135" s="67">
        <f>IF(B135=C135,0,IF(S135&lt;&gt;"-",(S135)/Přehled!$A$1,0))</f>
        <v>17.004761904761907</v>
      </c>
    </row>
    <row r="136" spans="1:21" x14ac:dyDescent="0.25">
      <c r="A136" s="233">
        <v>134</v>
      </c>
      <c r="B136" s="235">
        <v>11753</v>
      </c>
      <c r="C136" s="236"/>
      <c r="D136" s="235">
        <v>1335</v>
      </c>
      <c r="E136" s="230">
        <f t="shared" ref="E136:E154" si="40">ROUND((D136/2)/5,0)*5</f>
        <v>670</v>
      </c>
      <c r="F136" s="230">
        <f t="shared" ref="F136:F154" si="41">ROUND((E136/3)/5,0)*5</f>
        <v>225</v>
      </c>
      <c r="G136" s="230">
        <f t="shared" ref="G136:G154" si="42">ROUND((F136/4)/5,0)*5</f>
        <v>55</v>
      </c>
      <c r="H136" s="236">
        <f t="shared" ref="H136:H154" si="43">ROUND((G136/5)/5,0)*5</f>
        <v>10</v>
      </c>
      <c r="I136" s="235">
        <f t="shared" ref="I136:M151" si="44">ROUNDUP(D136*1.9,0)</f>
        <v>2537</v>
      </c>
      <c r="J136" s="230">
        <f t="shared" ref="J136:J143" si="45">ROUNDUP(E136*1.9,0)</f>
        <v>1273</v>
      </c>
      <c r="K136" s="230">
        <f t="shared" ref="K136:K143" si="46">ROUNDUP(F136*1.9,0)</f>
        <v>428</v>
      </c>
      <c r="L136" s="230">
        <f t="shared" ref="L136:L143" si="47">ROUNDUP(G136*1.9,0)</f>
        <v>105</v>
      </c>
      <c r="M136" s="236">
        <f t="shared" ref="M136:M143" si="48">ROUNDUP(H136*1.9,0)</f>
        <v>19</v>
      </c>
      <c r="N136" s="26"/>
      <c r="O136" s="26">
        <f t="shared" ref="O136:O154" si="49">IF((B136-I136)-I136&lt;=0,0,(B136-I136)-I136)</f>
        <v>6679</v>
      </c>
      <c r="P136" s="26">
        <f t="shared" ref="P136:P154" si="50">IF((B136-I136-J136)-J136&lt;=O136,0,IF((B136-I136-J136)-J136&lt;=0,0,(B136-I136-J136)-J136))</f>
        <v>0</v>
      </c>
      <c r="Q136" s="26">
        <f t="shared" ref="Q136:Q154" si="51">IF((B136-I136-J136-K136)-K136&lt;=0,0,(B136-I136-J136-K136)-K136)</f>
        <v>7087</v>
      </c>
      <c r="R136" s="26">
        <f t="shared" ref="R136:R154" si="52">IF((B136-I136-J136-K136-L136)-L136&lt;=0,0,(B136-I136-J136-K136-L136)-L136)</f>
        <v>7305</v>
      </c>
      <c r="S136" s="26">
        <f t="shared" ref="S136:S154" si="53">IF(H136=0,IF((B136-I136-J136-K136-L136-M136)-M136&lt;=0,0,(B136-I136-J136-K136-L136-M136)-M136),IF((B136-I136-J136-K136-L136-M136)-M136&lt;=0,"-",(B136-I136-J136-K136-L136-M136)-M136+M136))</f>
        <v>7391</v>
      </c>
      <c r="T136" s="1"/>
      <c r="U136" s="67">
        <f>IF(B136=C136,0,IF(S136&lt;&gt;"-",(S136)/Přehled!$A$1,0))</f>
        <v>17.597619047619048</v>
      </c>
    </row>
    <row r="137" spans="1:21" x14ac:dyDescent="0.25">
      <c r="A137" s="233">
        <v>135</v>
      </c>
      <c r="B137" s="235">
        <v>12047</v>
      </c>
      <c r="C137" s="236"/>
      <c r="D137" s="235">
        <v>1345</v>
      </c>
      <c r="E137" s="230">
        <f t="shared" si="40"/>
        <v>675</v>
      </c>
      <c r="F137" s="230">
        <f t="shared" si="41"/>
        <v>225</v>
      </c>
      <c r="G137" s="230">
        <f t="shared" si="42"/>
        <v>55</v>
      </c>
      <c r="H137" s="236">
        <f t="shared" si="43"/>
        <v>10</v>
      </c>
      <c r="I137" s="235">
        <f t="shared" si="44"/>
        <v>2556</v>
      </c>
      <c r="J137" s="230">
        <f t="shared" si="45"/>
        <v>1283</v>
      </c>
      <c r="K137" s="230">
        <f t="shared" si="46"/>
        <v>428</v>
      </c>
      <c r="L137" s="230">
        <f t="shared" si="47"/>
        <v>105</v>
      </c>
      <c r="M137" s="236">
        <f t="shared" si="48"/>
        <v>19</v>
      </c>
      <c r="N137" s="26"/>
      <c r="O137" s="26">
        <f t="shared" si="49"/>
        <v>6935</v>
      </c>
      <c r="P137" s="26">
        <f t="shared" si="50"/>
        <v>0</v>
      </c>
      <c r="Q137" s="26">
        <f t="shared" si="51"/>
        <v>7352</v>
      </c>
      <c r="R137" s="26">
        <f t="shared" si="52"/>
        <v>7570</v>
      </c>
      <c r="S137" s="26">
        <f t="shared" si="53"/>
        <v>7656</v>
      </c>
      <c r="T137" s="1"/>
      <c r="U137" s="67">
        <f>IF(B137=C137,0,IF(S137&lt;&gt;"-",(S137)/Přehled!$A$1,0))</f>
        <v>18.228571428571428</v>
      </c>
    </row>
    <row r="138" spans="1:21" x14ac:dyDescent="0.25">
      <c r="A138" s="233">
        <v>136</v>
      </c>
      <c r="B138" s="235">
        <v>12348</v>
      </c>
      <c r="C138" s="236"/>
      <c r="D138" s="235">
        <v>1360</v>
      </c>
      <c r="E138" s="230">
        <f t="shared" si="40"/>
        <v>680</v>
      </c>
      <c r="F138" s="230">
        <f t="shared" si="41"/>
        <v>225</v>
      </c>
      <c r="G138" s="230">
        <f t="shared" si="42"/>
        <v>55</v>
      </c>
      <c r="H138" s="236">
        <f t="shared" si="43"/>
        <v>10</v>
      </c>
      <c r="I138" s="235">
        <f t="shared" si="44"/>
        <v>2584</v>
      </c>
      <c r="J138" s="230">
        <f t="shared" si="45"/>
        <v>1292</v>
      </c>
      <c r="K138" s="230">
        <f t="shared" si="46"/>
        <v>428</v>
      </c>
      <c r="L138" s="230">
        <f t="shared" si="47"/>
        <v>105</v>
      </c>
      <c r="M138" s="236">
        <f t="shared" si="48"/>
        <v>19</v>
      </c>
      <c r="N138" s="26"/>
      <c r="O138" s="26">
        <f t="shared" si="49"/>
        <v>7180</v>
      </c>
      <c r="P138" s="26">
        <f t="shared" si="50"/>
        <v>0</v>
      </c>
      <c r="Q138" s="26">
        <f t="shared" si="51"/>
        <v>7616</v>
      </c>
      <c r="R138" s="26">
        <f t="shared" si="52"/>
        <v>7834</v>
      </c>
      <c r="S138" s="26">
        <f t="shared" si="53"/>
        <v>7920</v>
      </c>
      <c r="T138" s="1"/>
      <c r="U138" s="67">
        <f>IF(B138=C138,0,IF(S138&lt;&gt;"-",(S138)/Přehled!$A$1,0))</f>
        <v>18.857142857142858</v>
      </c>
    </row>
    <row r="139" spans="1:21" x14ac:dyDescent="0.25">
      <c r="A139" s="233">
        <v>137</v>
      </c>
      <c r="B139" s="235">
        <v>12656</v>
      </c>
      <c r="C139" s="236"/>
      <c r="D139" s="235">
        <v>1370</v>
      </c>
      <c r="E139" s="230">
        <f t="shared" si="40"/>
        <v>685</v>
      </c>
      <c r="F139" s="230">
        <f t="shared" si="41"/>
        <v>230</v>
      </c>
      <c r="G139" s="230">
        <f t="shared" si="42"/>
        <v>60</v>
      </c>
      <c r="H139" s="236">
        <f t="shared" si="43"/>
        <v>10</v>
      </c>
      <c r="I139" s="235">
        <f t="shared" si="44"/>
        <v>2603</v>
      </c>
      <c r="J139" s="230">
        <f t="shared" si="45"/>
        <v>1302</v>
      </c>
      <c r="K139" s="230">
        <f t="shared" si="46"/>
        <v>437</v>
      </c>
      <c r="L139" s="230">
        <f t="shared" si="47"/>
        <v>114</v>
      </c>
      <c r="M139" s="236">
        <f t="shared" si="48"/>
        <v>19</v>
      </c>
      <c r="N139" s="26"/>
      <c r="O139" s="26">
        <f t="shared" si="49"/>
        <v>7450</v>
      </c>
      <c r="P139" s="26">
        <f t="shared" si="50"/>
        <v>0</v>
      </c>
      <c r="Q139" s="26">
        <f t="shared" si="51"/>
        <v>7877</v>
      </c>
      <c r="R139" s="26">
        <f t="shared" si="52"/>
        <v>8086</v>
      </c>
      <c r="S139" s="26">
        <f t="shared" si="53"/>
        <v>8181</v>
      </c>
      <c r="T139" s="1"/>
      <c r="U139" s="67">
        <f>IF(B139=C139,0,IF(S139&lt;&gt;"-",(S139)/Přehled!$A$1,0))</f>
        <v>19.478571428571428</v>
      </c>
    </row>
    <row r="140" spans="1:21" x14ac:dyDescent="0.25">
      <c r="A140" s="233">
        <v>138</v>
      </c>
      <c r="B140" s="235">
        <v>12973</v>
      </c>
      <c r="C140" s="236"/>
      <c r="D140" s="235">
        <v>1385</v>
      </c>
      <c r="E140" s="230">
        <f t="shared" si="40"/>
        <v>695</v>
      </c>
      <c r="F140" s="230">
        <f t="shared" si="41"/>
        <v>230</v>
      </c>
      <c r="G140" s="230">
        <f t="shared" si="42"/>
        <v>60</v>
      </c>
      <c r="H140" s="236">
        <f t="shared" si="43"/>
        <v>10</v>
      </c>
      <c r="I140" s="235">
        <f t="shared" si="44"/>
        <v>2632</v>
      </c>
      <c r="J140" s="230">
        <f t="shared" si="45"/>
        <v>1321</v>
      </c>
      <c r="K140" s="230">
        <f t="shared" si="46"/>
        <v>437</v>
      </c>
      <c r="L140" s="230">
        <f t="shared" si="47"/>
        <v>114</v>
      </c>
      <c r="M140" s="236">
        <f t="shared" si="48"/>
        <v>19</v>
      </c>
      <c r="N140" s="26"/>
      <c r="O140" s="26">
        <f t="shared" si="49"/>
        <v>7709</v>
      </c>
      <c r="P140" s="26">
        <f t="shared" si="50"/>
        <v>0</v>
      </c>
      <c r="Q140" s="26">
        <f t="shared" si="51"/>
        <v>8146</v>
      </c>
      <c r="R140" s="26">
        <f t="shared" si="52"/>
        <v>8355</v>
      </c>
      <c r="S140" s="26">
        <f t="shared" si="53"/>
        <v>8450</v>
      </c>
      <c r="T140" s="1"/>
      <c r="U140" s="67">
        <f>IF(B140=C140,0,IF(S140&lt;&gt;"-",(S140)/Přehled!$A$1,0))</f>
        <v>20.11904761904762</v>
      </c>
    </row>
    <row r="141" spans="1:21" s="22" customFormat="1" x14ac:dyDescent="0.25">
      <c r="A141" s="98">
        <v>139</v>
      </c>
      <c r="B141" s="34">
        <v>13297</v>
      </c>
      <c r="C141" s="7"/>
      <c r="D141" s="34">
        <v>1395</v>
      </c>
      <c r="E141" s="41">
        <f t="shared" si="40"/>
        <v>700</v>
      </c>
      <c r="F141" s="41">
        <f t="shared" si="41"/>
        <v>235</v>
      </c>
      <c r="G141" s="41">
        <f t="shared" si="42"/>
        <v>60</v>
      </c>
      <c r="H141" s="7">
        <f t="shared" si="43"/>
        <v>10</v>
      </c>
      <c r="I141" s="34">
        <f t="shared" si="44"/>
        <v>2651</v>
      </c>
      <c r="J141" s="41">
        <f t="shared" si="45"/>
        <v>1330</v>
      </c>
      <c r="K141" s="41">
        <f t="shared" si="46"/>
        <v>447</v>
      </c>
      <c r="L141" s="41">
        <f t="shared" si="47"/>
        <v>114</v>
      </c>
      <c r="M141" s="7">
        <f t="shared" si="48"/>
        <v>19</v>
      </c>
      <c r="N141" s="36"/>
      <c r="O141" s="35">
        <f t="shared" si="49"/>
        <v>7995</v>
      </c>
      <c r="P141" s="35">
        <f t="shared" si="50"/>
        <v>0</v>
      </c>
      <c r="Q141" s="35">
        <f t="shared" si="51"/>
        <v>8422</v>
      </c>
      <c r="R141" s="35">
        <f t="shared" si="52"/>
        <v>8641</v>
      </c>
      <c r="S141" s="35">
        <f t="shared" si="53"/>
        <v>8736</v>
      </c>
      <c r="T141" s="23"/>
      <c r="U141" s="67">
        <f>IF(B141=C141,0,IF(S141&lt;&gt;"-",(S141)/Přehled!$A$1,0))</f>
        <v>20.8</v>
      </c>
    </row>
    <row r="142" spans="1:21" s="22" customFormat="1" x14ac:dyDescent="0.25">
      <c r="A142" s="98">
        <v>140</v>
      </c>
      <c r="B142" s="34">
        <v>13630</v>
      </c>
      <c r="C142" s="7"/>
      <c r="D142" s="34">
        <v>1405</v>
      </c>
      <c r="E142" s="41">
        <f t="shared" si="40"/>
        <v>705</v>
      </c>
      <c r="F142" s="41">
        <f t="shared" si="41"/>
        <v>235</v>
      </c>
      <c r="G142" s="41">
        <f t="shared" si="42"/>
        <v>60</v>
      </c>
      <c r="H142" s="7">
        <f t="shared" si="43"/>
        <v>10</v>
      </c>
      <c r="I142" s="34">
        <f t="shared" si="44"/>
        <v>2670</v>
      </c>
      <c r="J142" s="41">
        <f t="shared" si="45"/>
        <v>1340</v>
      </c>
      <c r="K142" s="41">
        <f t="shared" si="46"/>
        <v>447</v>
      </c>
      <c r="L142" s="41">
        <f t="shared" si="47"/>
        <v>114</v>
      </c>
      <c r="M142" s="7">
        <f t="shared" si="48"/>
        <v>19</v>
      </c>
      <c r="O142" s="35">
        <f t="shared" si="49"/>
        <v>8290</v>
      </c>
      <c r="P142" s="35">
        <f t="shared" si="50"/>
        <v>0</v>
      </c>
      <c r="Q142" s="35">
        <f t="shared" si="51"/>
        <v>8726</v>
      </c>
      <c r="R142" s="35">
        <f t="shared" si="52"/>
        <v>8945</v>
      </c>
      <c r="S142" s="35">
        <f t="shared" si="53"/>
        <v>9040</v>
      </c>
      <c r="U142" s="67">
        <f>IF(B142=C142,0,IF(S142&lt;&gt;"-",(S142)/Přehled!$A$1,0))</f>
        <v>21.523809523809526</v>
      </c>
    </row>
    <row r="143" spans="1:21" s="22" customFormat="1" x14ac:dyDescent="0.25">
      <c r="A143" s="98">
        <v>141</v>
      </c>
      <c r="B143" s="34">
        <v>13970</v>
      </c>
      <c r="C143" s="7"/>
      <c r="D143" s="34">
        <v>1420</v>
      </c>
      <c r="E143" s="41">
        <f t="shared" si="40"/>
        <v>710</v>
      </c>
      <c r="F143" s="41">
        <f t="shared" si="41"/>
        <v>235</v>
      </c>
      <c r="G143" s="41">
        <f t="shared" si="42"/>
        <v>60</v>
      </c>
      <c r="H143" s="7">
        <f t="shared" si="43"/>
        <v>10</v>
      </c>
      <c r="I143" s="34">
        <f t="shared" si="44"/>
        <v>2698</v>
      </c>
      <c r="J143" s="41">
        <f t="shared" si="45"/>
        <v>1349</v>
      </c>
      <c r="K143" s="41">
        <f t="shared" si="46"/>
        <v>447</v>
      </c>
      <c r="L143" s="41">
        <f t="shared" si="47"/>
        <v>114</v>
      </c>
      <c r="M143" s="7">
        <f t="shared" si="48"/>
        <v>19</v>
      </c>
      <c r="N143" s="36"/>
      <c r="O143" s="35">
        <f t="shared" si="49"/>
        <v>8574</v>
      </c>
      <c r="P143" s="35">
        <f t="shared" si="50"/>
        <v>0</v>
      </c>
      <c r="Q143" s="35">
        <f t="shared" si="51"/>
        <v>9029</v>
      </c>
      <c r="R143" s="35">
        <f t="shared" si="52"/>
        <v>9248</v>
      </c>
      <c r="S143" s="35">
        <f t="shared" si="53"/>
        <v>9343</v>
      </c>
      <c r="T143" s="36"/>
      <c r="U143" s="67">
        <f>IF(B143=C143,0,IF(S143&lt;&gt;"-",(S143)/Přehled!$A$1,0))</f>
        <v>22.245238095238093</v>
      </c>
    </row>
    <row r="144" spans="1:21" s="22" customFormat="1" x14ac:dyDescent="0.25">
      <c r="A144" s="98">
        <v>142</v>
      </c>
      <c r="B144" s="34">
        <v>14320</v>
      </c>
      <c r="C144" s="7"/>
      <c r="D144" s="34">
        <v>1430</v>
      </c>
      <c r="E144" s="41">
        <f t="shared" si="40"/>
        <v>715</v>
      </c>
      <c r="F144" s="41">
        <f t="shared" si="41"/>
        <v>240</v>
      </c>
      <c r="G144" s="41">
        <f t="shared" si="42"/>
        <v>60</v>
      </c>
      <c r="H144" s="7">
        <f t="shared" si="43"/>
        <v>10</v>
      </c>
      <c r="I144" s="34">
        <f t="shared" si="44"/>
        <v>2717</v>
      </c>
      <c r="J144" s="41">
        <f t="shared" si="44"/>
        <v>1359</v>
      </c>
      <c r="K144" s="41">
        <f t="shared" si="44"/>
        <v>456</v>
      </c>
      <c r="L144" s="41">
        <f t="shared" si="44"/>
        <v>114</v>
      </c>
      <c r="M144" s="7">
        <f t="shared" si="44"/>
        <v>19</v>
      </c>
      <c r="N144" s="36"/>
      <c r="O144" s="35">
        <f t="shared" si="49"/>
        <v>8886</v>
      </c>
      <c r="P144" s="35">
        <f t="shared" si="50"/>
        <v>0</v>
      </c>
      <c r="Q144" s="35">
        <f t="shared" si="51"/>
        <v>9332</v>
      </c>
      <c r="R144" s="35">
        <f t="shared" si="52"/>
        <v>9560</v>
      </c>
      <c r="S144" s="35">
        <f t="shared" si="53"/>
        <v>9655</v>
      </c>
      <c r="T144" s="36"/>
      <c r="U144" s="67">
        <f>IF(B144=C144,0,IF(S144&lt;&gt;"-",(S144)/Přehled!$A$1,0))</f>
        <v>22.988095238095237</v>
      </c>
    </row>
    <row r="145" spans="1:21" s="22" customFormat="1" x14ac:dyDescent="0.25">
      <c r="A145" s="98">
        <v>143</v>
      </c>
      <c r="B145" s="34">
        <v>14677</v>
      </c>
      <c r="C145" s="7"/>
      <c r="D145" s="34">
        <v>1445</v>
      </c>
      <c r="E145" s="41">
        <f t="shared" si="40"/>
        <v>725</v>
      </c>
      <c r="F145" s="41">
        <f t="shared" si="41"/>
        <v>240</v>
      </c>
      <c r="G145" s="41">
        <f t="shared" si="42"/>
        <v>60</v>
      </c>
      <c r="H145" s="7">
        <f t="shared" si="43"/>
        <v>10</v>
      </c>
      <c r="I145" s="34">
        <f t="shared" si="44"/>
        <v>2746</v>
      </c>
      <c r="J145" s="41">
        <f t="shared" si="44"/>
        <v>1378</v>
      </c>
      <c r="K145" s="41">
        <f t="shared" si="44"/>
        <v>456</v>
      </c>
      <c r="L145" s="41">
        <f t="shared" si="44"/>
        <v>114</v>
      </c>
      <c r="M145" s="7">
        <f t="shared" si="44"/>
        <v>19</v>
      </c>
      <c r="N145" s="36"/>
      <c r="O145" s="35">
        <f t="shared" si="49"/>
        <v>9185</v>
      </c>
      <c r="P145" s="35">
        <f t="shared" si="50"/>
        <v>0</v>
      </c>
      <c r="Q145" s="35">
        <f t="shared" si="51"/>
        <v>9641</v>
      </c>
      <c r="R145" s="35">
        <f t="shared" si="52"/>
        <v>9869</v>
      </c>
      <c r="S145" s="35">
        <f t="shared" si="53"/>
        <v>9964</v>
      </c>
      <c r="T145" s="36"/>
      <c r="U145" s="67">
        <f>IF(B145=C145,0,IF(S145&lt;&gt;"-",(S145)/Přehled!$A$1,0))</f>
        <v>23.723809523809525</v>
      </c>
    </row>
    <row r="146" spans="1:21" s="22" customFormat="1" x14ac:dyDescent="0.25">
      <c r="A146" s="98">
        <v>144</v>
      </c>
      <c r="B146" s="34">
        <v>15044</v>
      </c>
      <c r="C146" s="7"/>
      <c r="D146" s="34">
        <v>1455</v>
      </c>
      <c r="E146" s="41">
        <f t="shared" si="40"/>
        <v>730</v>
      </c>
      <c r="F146" s="41">
        <f t="shared" si="41"/>
        <v>245</v>
      </c>
      <c r="G146" s="41">
        <f t="shared" si="42"/>
        <v>60</v>
      </c>
      <c r="H146" s="7">
        <f t="shared" si="43"/>
        <v>10</v>
      </c>
      <c r="I146" s="34">
        <f t="shared" si="44"/>
        <v>2765</v>
      </c>
      <c r="J146" s="41">
        <f t="shared" si="44"/>
        <v>1387</v>
      </c>
      <c r="K146" s="41">
        <f t="shared" si="44"/>
        <v>466</v>
      </c>
      <c r="L146" s="41">
        <f t="shared" si="44"/>
        <v>114</v>
      </c>
      <c r="M146" s="7">
        <f t="shared" si="44"/>
        <v>19</v>
      </c>
      <c r="N146" s="36"/>
      <c r="O146" s="35">
        <f t="shared" si="49"/>
        <v>9514</v>
      </c>
      <c r="P146" s="35">
        <f t="shared" si="50"/>
        <v>0</v>
      </c>
      <c r="Q146" s="35">
        <f t="shared" si="51"/>
        <v>9960</v>
      </c>
      <c r="R146" s="35">
        <f t="shared" si="52"/>
        <v>10198</v>
      </c>
      <c r="S146" s="35">
        <f t="shared" si="53"/>
        <v>10293</v>
      </c>
      <c r="T146" s="36"/>
      <c r="U146" s="67">
        <f>IF(B146=C146,0,IF(S146&lt;&gt;"-",(S146)/Přehled!$A$1,0))</f>
        <v>24.507142857142856</v>
      </c>
    </row>
    <row r="147" spans="1:21" s="22" customFormat="1" x14ac:dyDescent="0.25">
      <c r="A147" s="98">
        <v>145</v>
      </c>
      <c r="B147" s="34">
        <v>15421</v>
      </c>
      <c r="C147" s="7"/>
      <c r="D147" s="34">
        <v>1470</v>
      </c>
      <c r="E147" s="41">
        <f t="shared" si="40"/>
        <v>735</v>
      </c>
      <c r="F147" s="41">
        <f t="shared" si="41"/>
        <v>245</v>
      </c>
      <c r="G147" s="41">
        <f t="shared" si="42"/>
        <v>60</v>
      </c>
      <c r="H147" s="7">
        <f t="shared" si="43"/>
        <v>10</v>
      </c>
      <c r="I147" s="34">
        <f t="shared" si="44"/>
        <v>2793</v>
      </c>
      <c r="J147" s="41">
        <f t="shared" si="44"/>
        <v>1397</v>
      </c>
      <c r="K147" s="41">
        <f t="shared" si="44"/>
        <v>466</v>
      </c>
      <c r="L147" s="41">
        <f t="shared" si="44"/>
        <v>114</v>
      </c>
      <c r="M147" s="7">
        <f t="shared" si="44"/>
        <v>19</v>
      </c>
      <c r="N147" s="36"/>
      <c r="O147" s="35">
        <f t="shared" si="49"/>
        <v>9835</v>
      </c>
      <c r="P147" s="35">
        <f t="shared" si="50"/>
        <v>0</v>
      </c>
      <c r="Q147" s="35">
        <f t="shared" si="51"/>
        <v>10299</v>
      </c>
      <c r="R147" s="35">
        <f t="shared" si="52"/>
        <v>10537</v>
      </c>
      <c r="S147" s="35">
        <f t="shared" si="53"/>
        <v>10632</v>
      </c>
      <c r="T147" s="36"/>
      <c r="U147" s="67">
        <f>IF(B147=C147,0,IF(S147&lt;&gt;"-",(S147)/Přehled!$A$1,0))</f>
        <v>25.314285714285713</v>
      </c>
    </row>
    <row r="148" spans="1:21" s="22" customFormat="1" x14ac:dyDescent="0.25">
      <c r="A148" s="98">
        <v>146</v>
      </c>
      <c r="B148" s="34">
        <v>15806</v>
      </c>
      <c r="C148" s="7"/>
      <c r="D148" s="34">
        <v>1480</v>
      </c>
      <c r="E148" s="41">
        <f t="shared" si="40"/>
        <v>740</v>
      </c>
      <c r="F148" s="41">
        <f t="shared" si="41"/>
        <v>245</v>
      </c>
      <c r="G148" s="41">
        <f t="shared" si="42"/>
        <v>60</v>
      </c>
      <c r="H148" s="7">
        <f t="shared" si="43"/>
        <v>10</v>
      </c>
      <c r="I148" s="34">
        <f t="shared" si="44"/>
        <v>2812</v>
      </c>
      <c r="J148" s="41">
        <f t="shared" si="44"/>
        <v>1406</v>
      </c>
      <c r="K148" s="41">
        <f t="shared" si="44"/>
        <v>466</v>
      </c>
      <c r="L148" s="41">
        <f t="shared" si="44"/>
        <v>114</v>
      </c>
      <c r="M148" s="7">
        <f t="shared" si="44"/>
        <v>19</v>
      </c>
      <c r="N148" s="36"/>
      <c r="O148" s="35">
        <f t="shared" si="49"/>
        <v>10182</v>
      </c>
      <c r="P148" s="35">
        <f t="shared" si="50"/>
        <v>0</v>
      </c>
      <c r="Q148" s="35">
        <f t="shared" si="51"/>
        <v>10656</v>
      </c>
      <c r="R148" s="35">
        <f t="shared" si="52"/>
        <v>10894</v>
      </c>
      <c r="S148" s="35">
        <f t="shared" si="53"/>
        <v>10989</v>
      </c>
      <c r="T148" s="36"/>
      <c r="U148" s="67">
        <f>IF(B148=C148,0,IF(S148&lt;&gt;"-",(S148)/Přehled!$A$1,0))</f>
        <v>26.164285714285715</v>
      </c>
    </row>
    <row r="149" spans="1:21" s="22" customFormat="1" x14ac:dyDescent="0.25">
      <c r="A149" s="98">
        <v>147</v>
      </c>
      <c r="B149" s="34">
        <v>16201</v>
      </c>
      <c r="C149" s="7"/>
      <c r="D149" s="34">
        <v>1495</v>
      </c>
      <c r="E149" s="41">
        <f t="shared" si="40"/>
        <v>750</v>
      </c>
      <c r="F149" s="41">
        <f t="shared" si="41"/>
        <v>250</v>
      </c>
      <c r="G149" s="41">
        <f t="shared" si="42"/>
        <v>65</v>
      </c>
      <c r="H149" s="7">
        <f t="shared" si="43"/>
        <v>15</v>
      </c>
      <c r="I149" s="34">
        <f t="shared" si="44"/>
        <v>2841</v>
      </c>
      <c r="J149" s="41">
        <f t="shared" si="44"/>
        <v>1425</v>
      </c>
      <c r="K149" s="41">
        <f t="shared" si="44"/>
        <v>475</v>
      </c>
      <c r="L149" s="41">
        <f t="shared" si="44"/>
        <v>124</v>
      </c>
      <c r="M149" s="7">
        <f t="shared" si="44"/>
        <v>29</v>
      </c>
      <c r="N149" s="36"/>
      <c r="O149" s="35">
        <f t="shared" si="49"/>
        <v>10519</v>
      </c>
      <c r="P149" s="35">
        <f t="shared" si="50"/>
        <v>0</v>
      </c>
      <c r="Q149" s="35">
        <f t="shared" si="51"/>
        <v>10985</v>
      </c>
      <c r="R149" s="35">
        <f t="shared" si="52"/>
        <v>11212</v>
      </c>
      <c r="S149" s="35">
        <f t="shared" si="53"/>
        <v>11307</v>
      </c>
      <c r="T149" s="36"/>
      <c r="U149" s="67">
        <f>IF(B149=C149,0,IF(S149&lt;&gt;"-",(S149)/Přehled!$A$1,0))</f>
        <v>26.921428571428571</v>
      </c>
    </row>
    <row r="150" spans="1:21" s="22" customFormat="1" x14ac:dyDescent="0.25">
      <c r="A150" s="98">
        <v>148</v>
      </c>
      <c r="B150" s="34">
        <v>16606</v>
      </c>
      <c r="C150" s="7"/>
      <c r="D150" s="34">
        <v>1505</v>
      </c>
      <c r="E150" s="41">
        <f t="shared" si="40"/>
        <v>755</v>
      </c>
      <c r="F150" s="41">
        <f t="shared" si="41"/>
        <v>250</v>
      </c>
      <c r="G150" s="41">
        <f t="shared" si="42"/>
        <v>65</v>
      </c>
      <c r="H150" s="7">
        <f t="shared" si="43"/>
        <v>15</v>
      </c>
      <c r="I150" s="34">
        <f t="shared" si="44"/>
        <v>2860</v>
      </c>
      <c r="J150" s="41">
        <f t="shared" si="44"/>
        <v>1435</v>
      </c>
      <c r="K150" s="41">
        <f t="shared" si="44"/>
        <v>475</v>
      </c>
      <c r="L150" s="41">
        <f t="shared" si="44"/>
        <v>124</v>
      </c>
      <c r="M150" s="7">
        <f t="shared" si="44"/>
        <v>29</v>
      </c>
      <c r="N150" s="36"/>
      <c r="O150" s="35">
        <f t="shared" si="49"/>
        <v>10886</v>
      </c>
      <c r="P150" s="35">
        <f t="shared" si="50"/>
        <v>0</v>
      </c>
      <c r="Q150" s="35">
        <f t="shared" si="51"/>
        <v>11361</v>
      </c>
      <c r="R150" s="35">
        <f t="shared" si="52"/>
        <v>11588</v>
      </c>
      <c r="S150" s="35">
        <f t="shared" si="53"/>
        <v>11683</v>
      </c>
      <c r="T150" s="36"/>
      <c r="U150" s="67">
        <f>IF(B150=C150,0,IF(S150&lt;&gt;"-",(S150)/Přehled!$A$1,0))</f>
        <v>27.816666666666666</v>
      </c>
    </row>
    <row r="151" spans="1:21" s="22" customFormat="1" x14ac:dyDescent="0.25">
      <c r="A151" s="98">
        <v>149</v>
      </c>
      <c r="B151" s="34">
        <v>17021</v>
      </c>
      <c r="C151" s="7"/>
      <c r="D151" s="34">
        <v>1515</v>
      </c>
      <c r="E151" s="41">
        <f t="shared" si="40"/>
        <v>760</v>
      </c>
      <c r="F151" s="41">
        <f t="shared" si="41"/>
        <v>255</v>
      </c>
      <c r="G151" s="41">
        <f t="shared" si="42"/>
        <v>65</v>
      </c>
      <c r="H151" s="7">
        <f t="shared" si="43"/>
        <v>15</v>
      </c>
      <c r="I151" s="34">
        <f t="shared" si="44"/>
        <v>2879</v>
      </c>
      <c r="J151" s="41">
        <f t="shared" si="44"/>
        <v>1444</v>
      </c>
      <c r="K151" s="41">
        <f t="shared" si="44"/>
        <v>485</v>
      </c>
      <c r="L151" s="41">
        <f t="shared" si="44"/>
        <v>124</v>
      </c>
      <c r="M151" s="7">
        <f t="shared" si="44"/>
        <v>29</v>
      </c>
      <c r="N151" s="36"/>
      <c r="O151" s="35">
        <f t="shared" si="49"/>
        <v>11263</v>
      </c>
      <c r="P151" s="35">
        <f t="shared" si="50"/>
        <v>0</v>
      </c>
      <c r="Q151" s="35">
        <f t="shared" si="51"/>
        <v>11728</v>
      </c>
      <c r="R151" s="35">
        <f t="shared" si="52"/>
        <v>11965</v>
      </c>
      <c r="S151" s="35">
        <f t="shared" si="53"/>
        <v>12060</v>
      </c>
      <c r="T151" s="23"/>
      <c r="U151" s="67">
        <f>IF(B151=C151,0,IF(S151&lt;&gt;"-",(S151)/Přehled!$A$1,0))</f>
        <v>28.714285714285715</v>
      </c>
    </row>
    <row r="152" spans="1:21" s="22" customFormat="1" x14ac:dyDescent="0.25">
      <c r="A152" s="98">
        <v>150</v>
      </c>
      <c r="B152" s="34">
        <v>17447</v>
      </c>
      <c r="C152" s="7"/>
      <c r="D152" s="34">
        <v>1530</v>
      </c>
      <c r="E152" s="41">
        <f t="shared" si="40"/>
        <v>765</v>
      </c>
      <c r="F152" s="41">
        <f t="shared" si="41"/>
        <v>255</v>
      </c>
      <c r="G152" s="41">
        <f t="shared" si="42"/>
        <v>65</v>
      </c>
      <c r="H152" s="7">
        <f t="shared" si="43"/>
        <v>15</v>
      </c>
      <c r="I152" s="34">
        <f t="shared" ref="I152:M154" si="54">ROUNDUP(D152*1.9,0)</f>
        <v>2907</v>
      </c>
      <c r="J152" s="41">
        <f t="shared" si="54"/>
        <v>1454</v>
      </c>
      <c r="K152" s="41">
        <f t="shared" si="54"/>
        <v>485</v>
      </c>
      <c r="L152" s="41">
        <f t="shared" si="54"/>
        <v>124</v>
      </c>
      <c r="M152" s="7">
        <f t="shared" si="54"/>
        <v>29</v>
      </c>
      <c r="N152" s="36"/>
      <c r="O152" s="35">
        <f t="shared" si="49"/>
        <v>11633</v>
      </c>
      <c r="P152" s="35">
        <f t="shared" si="50"/>
        <v>0</v>
      </c>
      <c r="Q152" s="35">
        <f t="shared" si="51"/>
        <v>12116</v>
      </c>
      <c r="R152" s="35">
        <f t="shared" si="52"/>
        <v>12353</v>
      </c>
      <c r="S152" s="35">
        <f t="shared" si="53"/>
        <v>12448</v>
      </c>
      <c r="T152" s="23"/>
      <c r="U152" s="67">
        <f>IF(B152=C152,0,IF(S152&lt;&gt;"-",(S152)/Přehled!$A$1,0))</f>
        <v>29.638095238095239</v>
      </c>
    </row>
    <row r="153" spans="1:21" s="22" customFormat="1" x14ac:dyDescent="0.25">
      <c r="A153" s="98">
        <v>151</v>
      </c>
      <c r="B153" s="34">
        <v>17883</v>
      </c>
      <c r="C153" s="7"/>
      <c r="D153" s="34">
        <v>1540</v>
      </c>
      <c r="E153" s="41">
        <f t="shared" si="40"/>
        <v>770</v>
      </c>
      <c r="F153" s="41">
        <f t="shared" si="41"/>
        <v>255</v>
      </c>
      <c r="G153" s="41">
        <f t="shared" si="42"/>
        <v>65</v>
      </c>
      <c r="H153" s="7">
        <f t="shared" si="43"/>
        <v>15</v>
      </c>
      <c r="I153" s="34">
        <f t="shared" si="54"/>
        <v>2926</v>
      </c>
      <c r="J153" s="41">
        <f t="shared" si="54"/>
        <v>1463</v>
      </c>
      <c r="K153" s="41">
        <f t="shared" si="54"/>
        <v>485</v>
      </c>
      <c r="L153" s="41">
        <f t="shared" si="54"/>
        <v>124</v>
      </c>
      <c r="M153" s="7">
        <f t="shared" si="54"/>
        <v>29</v>
      </c>
      <c r="O153" s="35">
        <f t="shared" si="49"/>
        <v>12031</v>
      </c>
      <c r="P153" s="35">
        <f t="shared" si="50"/>
        <v>0</v>
      </c>
      <c r="Q153" s="35">
        <f t="shared" si="51"/>
        <v>12524</v>
      </c>
      <c r="R153" s="35">
        <f t="shared" si="52"/>
        <v>12761</v>
      </c>
      <c r="S153" s="35">
        <f t="shared" si="53"/>
        <v>12856</v>
      </c>
      <c r="U153" s="67">
        <f>IF(B153=C153,0,IF(S153&lt;&gt;"-",(S153)/Přehled!$A$1,0))</f>
        <v>30.609523809523811</v>
      </c>
    </row>
    <row r="154" spans="1:21" s="22" customFormat="1" ht="15.75" thickBot="1" x14ac:dyDescent="0.3">
      <c r="A154" s="310">
        <v>152</v>
      </c>
      <c r="B154" s="311">
        <v>18330</v>
      </c>
      <c r="C154" s="312"/>
      <c r="D154" s="311">
        <v>1555</v>
      </c>
      <c r="E154" s="313">
        <f t="shared" si="40"/>
        <v>780</v>
      </c>
      <c r="F154" s="313">
        <f t="shared" si="41"/>
        <v>260</v>
      </c>
      <c r="G154" s="313">
        <f t="shared" si="42"/>
        <v>65</v>
      </c>
      <c r="H154" s="312">
        <f t="shared" si="43"/>
        <v>15</v>
      </c>
      <c r="I154" s="311">
        <f t="shared" si="54"/>
        <v>2955</v>
      </c>
      <c r="J154" s="313">
        <f t="shared" si="54"/>
        <v>1482</v>
      </c>
      <c r="K154" s="313">
        <f t="shared" si="54"/>
        <v>494</v>
      </c>
      <c r="L154" s="313">
        <f t="shared" si="54"/>
        <v>124</v>
      </c>
      <c r="M154" s="312">
        <f t="shared" si="54"/>
        <v>29</v>
      </c>
      <c r="O154" s="35">
        <f t="shared" si="49"/>
        <v>12420</v>
      </c>
      <c r="P154" s="35">
        <f t="shared" si="50"/>
        <v>0</v>
      </c>
      <c r="Q154" s="35">
        <f t="shared" si="51"/>
        <v>12905</v>
      </c>
      <c r="R154" s="35">
        <f t="shared" si="52"/>
        <v>13151</v>
      </c>
      <c r="S154" s="35">
        <f t="shared" si="53"/>
        <v>13246</v>
      </c>
      <c r="U154" s="67">
        <f>IF(B154=C154,0,IF(S154&lt;&gt;"-",(S154)/Přehled!$A$1,0))</f>
        <v>31.538095238095238</v>
      </c>
    </row>
  </sheetData>
  <mergeCells count="11">
    <mergeCell ref="U1:U2"/>
    <mergeCell ref="O1:O2"/>
    <mergeCell ref="P1:P2"/>
    <mergeCell ref="Q1:Q2"/>
    <mergeCell ref="R1:R2"/>
    <mergeCell ref="S1:S2"/>
    <mergeCell ref="A1:A2"/>
    <mergeCell ref="B1:B2"/>
    <mergeCell ref="C1:C2"/>
    <mergeCell ref="D1:H1"/>
    <mergeCell ref="I1:M1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X154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style="48" customWidth="1"/>
    <col min="21" max="21" width="17.7109375" customWidth="1"/>
    <col min="23" max="23" width="10.85546875" bestFit="1" customWidth="1"/>
  </cols>
  <sheetData>
    <row r="1" spans="1:23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3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3" s="42" customFormat="1" x14ac:dyDescent="0.25">
      <c r="A3" s="62">
        <v>1</v>
      </c>
      <c r="B3" s="63">
        <v>40</v>
      </c>
      <c r="C3" s="64"/>
      <c r="D3" s="12">
        <v>5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:M3" si="4">ROUNDUP(D3*1.9,0)</f>
        <v>10</v>
      </c>
      <c r="J3" s="65">
        <f t="shared" si="4"/>
        <v>10</v>
      </c>
      <c r="K3" s="65">
        <f t="shared" si="4"/>
        <v>0</v>
      </c>
      <c r="L3" s="65">
        <f t="shared" si="4"/>
        <v>0</v>
      </c>
      <c r="M3" s="39">
        <f t="shared" si="4"/>
        <v>0</v>
      </c>
      <c r="N3" s="22"/>
      <c r="O3" s="66">
        <f t="shared" ref="O3" si="5">IF((B3-I3)-I3&lt;=0,0,(B3-I3)-I3)</f>
        <v>20</v>
      </c>
      <c r="P3" s="66">
        <f t="shared" ref="P3" si="6">IF((B3-I3-J3)-J3&lt;=O3,0,IF((B3-I3-J3)-J3&lt;=0,0,(B3-I3-J3)-J3))</f>
        <v>0</v>
      </c>
      <c r="Q3" s="66">
        <f t="shared" ref="Q3" si="7">IF((B3-I3-J3-K3)-K3&lt;=0,0,(B3-I3-J3-K3)-K3)</f>
        <v>20</v>
      </c>
      <c r="R3" s="66">
        <f t="shared" ref="R3" si="8">IF((B3-I3-J3-K3-L3)-L3&lt;=0,0,(B3-I3-J3-K3-L3)-L3)</f>
        <v>20</v>
      </c>
      <c r="S3" s="66">
        <f t="shared" ref="S3" si="9">IF(H3=0,IF((B3-I3-J3-K3-L3-M3)-M3&lt;=0,0,(B3-I3-J3-K3-L3-M3)-M3),IF((B3-I3-J3-K3-L3-M3)-M3&lt;=0,"-",(B3-I3-J3-K3-L3-M3)-M3+M3))</f>
        <v>20</v>
      </c>
      <c r="T3" s="73"/>
      <c r="U3" s="67">
        <f>IF(B3=C3,0,IF(S3&lt;&gt;"-",(S3)/Přehled!$A$1,0))</f>
        <v>4.7619047619047616E-2</v>
      </c>
      <c r="V3"/>
      <c r="W3"/>
    </row>
    <row r="4" spans="1:23" s="42" customFormat="1" x14ac:dyDescent="0.25">
      <c r="A4" s="68">
        <v>2</v>
      </c>
      <c r="B4" s="69">
        <v>60</v>
      </c>
      <c r="C4" s="70"/>
      <c r="D4" s="11">
        <v>10</v>
      </c>
      <c r="E4" s="6">
        <f t="shared" ref="E4:E67" si="10">ROUND((D4/2)/5,0)*5</f>
        <v>5</v>
      </c>
      <c r="F4" s="6">
        <f t="shared" ref="F4:F67" si="11">ROUND((E4/3)/5,0)*5</f>
        <v>0</v>
      </c>
      <c r="G4" s="6">
        <f t="shared" ref="G4:G67" si="12">ROUND((F4/4)/5,0)*5</f>
        <v>0</v>
      </c>
      <c r="H4" s="31">
        <f t="shared" ref="H4:H67" si="13">ROUND((G4/5)/5,0)*5</f>
        <v>0</v>
      </c>
      <c r="I4" s="11">
        <f t="shared" ref="I4:M54" si="14">ROUNDUP(D4*1.9,0)</f>
        <v>19</v>
      </c>
      <c r="J4" s="6">
        <f t="shared" si="14"/>
        <v>10</v>
      </c>
      <c r="K4" s="6">
        <f t="shared" si="14"/>
        <v>0</v>
      </c>
      <c r="L4" s="6">
        <f t="shared" si="14"/>
        <v>0</v>
      </c>
      <c r="M4" s="31">
        <f t="shared" si="14"/>
        <v>0</v>
      </c>
      <c r="N4" s="22"/>
      <c r="O4" s="66">
        <f t="shared" ref="O4:O67" si="15">IF((B4-I4)-I4&lt;=0,0,(B4-I4)-I4)</f>
        <v>22</v>
      </c>
      <c r="P4" s="66">
        <f t="shared" ref="P4:P67" si="16">IF((B4-I4-J4)-J4&lt;=O4,0,IF((B4-I4-J4)-J4&lt;=0,0,(B4-I4-J4)-J4))</f>
        <v>0</v>
      </c>
      <c r="Q4" s="66">
        <f t="shared" ref="Q4:Q67" si="17">IF((B4-I4-J4-K4)-K4&lt;=0,0,(B4-I4-J4-K4)-K4)</f>
        <v>31</v>
      </c>
      <c r="R4" s="66">
        <f t="shared" ref="R4:R67" si="18">IF((B4-I4-J4-K4-L4)-L4&lt;=0,0,(B4-I4-J4-K4-L4)-L4)</f>
        <v>31</v>
      </c>
      <c r="S4" s="66">
        <f t="shared" ref="S4:S67" si="19">IF(H4=0,IF((B4-I4-J4-K4-L4-M4)-M4&lt;=0,0,(B4-I4-J4-K4-L4-M4)-M4),IF((B4-I4-J4-K4-L4-M4)-M4&lt;=0,"-",(B4-I4-J4-K4-L4-M4)-M4+M4))</f>
        <v>31</v>
      </c>
      <c r="T4" s="73"/>
      <c r="U4" s="67">
        <f>IF(B4=C4,0,IF(S4&lt;&gt;"-",(S4)/Přehled!$A$1,0))</f>
        <v>7.3809523809523811E-2</v>
      </c>
      <c r="V4"/>
      <c r="W4"/>
    </row>
    <row r="5" spans="1:23" s="42" customFormat="1" x14ac:dyDescent="0.25">
      <c r="A5" s="68">
        <v>3</v>
      </c>
      <c r="B5" s="69">
        <v>120</v>
      </c>
      <c r="C5" s="70"/>
      <c r="D5" s="11">
        <v>15</v>
      </c>
      <c r="E5" s="6">
        <f t="shared" si="10"/>
        <v>10</v>
      </c>
      <c r="F5" s="6">
        <f t="shared" si="11"/>
        <v>5</v>
      </c>
      <c r="G5" s="6">
        <f t="shared" si="12"/>
        <v>0</v>
      </c>
      <c r="H5" s="31">
        <f t="shared" si="13"/>
        <v>0</v>
      </c>
      <c r="I5" s="11">
        <f t="shared" si="14"/>
        <v>29</v>
      </c>
      <c r="J5" s="6">
        <f t="shared" si="14"/>
        <v>19</v>
      </c>
      <c r="K5" s="6">
        <f t="shared" si="14"/>
        <v>10</v>
      </c>
      <c r="L5" s="6">
        <f t="shared" si="14"/>
        <v>0</v>
      </c>
      <c r="M5" s="31">
        <f t="shared" si="14"/>
        <v>0</v>
      </c>
      <c r="N5" s="22"/>
      <c r="O5" s="66">
        <f t="shared" si="15"/>
        <v>62</v>
      </c>
      <c r="P5" s="66">
        <f t="shared" si="16"/>
        <v>0</v>
      </c>
      <c r="Q5" s="66">
        <f t="shared" si="17"/>
        <v>52</v>
      </c>
      <c r="R5" s="66">
        <f t="shared" si="18"/>
        <v>62</v>
      </c>
      <c r="S5" s="66">
        <f t="shared" si="19"/>
        <v>62</v>
      </c>
      <c r="T5" s="73"/>
      <c r="U5" s="67">
        <f>IF(B5=C5,0,IF(S5&lt;&gt;"-",(S5)/Přehled!$A$1,0))</f>
        <v>0.14761904761904762</v>
      </c>
      <c r="V5"/>
      <c r="W5"/>
    </row>
    <row r="6" spans="1:23" s="42" customFormat="1" x14ac:dyDescent="0.25">
      <c r="A6" s="68">
        <v>4</v>
      </c>
      <c r="B6" s="69">
        <v>170</v>
      </c>
      <c r="C6" s="70"/>
      <c r="D6" s="11">
        <v>20</v>
      </c>
      <c r="E6" s="6">
        <f t="shared" si="10"/>
        <v>10</v>
      </c>
      <c r="F6" s="6">
        <f t="shared" si="11"/>
        <v>5</v>
      </c>
      <c r="G6" s="6">
        <f t="shared" si="12"/>
        <v>0</v>
      </c>
      <c r="H6" s="31">
        <f t="shared" si="13"/>
        <v>0</v>
      </c>
      <c r="I6" s="11">
        <f t="shared" si="14"/>
        <v>38</v>
      </c>
      <c r="J6" s="6">
        <f t="shared" si="14"/>
        <v>19</v>
      </c>
      <c r="K6" s="6">
        <f t="shared" si="14"/>
        <v>10</v>
      </c>
      <c r="L6" s="6">
        <f t="shared" si="14"/>
        <v>0</v>
      </c>
      <c r="M6" s="31">
        <f t="shared" si="14"/>
        <v>0</v>
      </c>
      <c r="N6" s="22"/>
      <c r="O6" s="66">
        <f t="shared" si="15"/>
        <v>94</v>
      </c>
      <c r="P6" s="66">
        <f t="shared" si="16"/>
        <v>0</v>
      </c>
      <c r="Q6" s="66">
        <f t="shared" si="17"/>
        <v>93</v>
      </c>
      <c r="R6" s="66">
        <f t="shared" si="18"/>
        <v>103</v>
      </c>
      <c r="S6" s="66">
        <f t="shared" si="19"/>
        <v>103</v>
      </c>
      <c r="T6" s="73"/>
      <c r="U6" s="67">
        <f>IF(B6=C6,0,IF(S6&lt;&gt;"-",(S6)/Přehled!$A$1,0))</f>
        <v>0.24523809523809523</v>
      </c>
      <c r="V6"/>
      <c r="W6"/>
    </row>
    <row r="7" spans="1:23" s="42" customFormat="1" x14ac:dyDescent="0.25">
      <c r="A7" s="68">
        <v>5</v>
      </c>
      <c r="B7" s="69">
        <v>220</v>
      </c>
      <c r="C7" s="70"/>
      <c r="D7" s="11">
        <v>25</v>
      </c>
      <c r="E7" s="6">
        <f t="shared" si="10"/>
        <v>15</v>
      </c>
      <c r="F7" s="6">
        <f t="shared" si="11"/>
        <v>5</v>
      </c>
      <c r="G7" s="6">
        <f t="shared" si="12"/>
        <v>0</v>
      </c>
      <c r="H7" s="31">
        <f t="shared" si="13"/>
        <v>0</v>
      </c>
      <c r="I7" s="11">
        <f t="shared" si="14"/>
        <v>48</v>
      </c>
      <c r="J7" s="6">
        <f t="shared" si="14"/>
        <v>29</v>
      </c>
      <c r="K7" s="6">
        <f t="shared" si="14"/>
        <v>10</v>
      </c>
      <c r="L7" s="6">
        <f t="shared" si="14"/>
        <v>0</v>
      </c>
      <c r="M7" s="31">
        <f t="shared" si="14"/>
        <v>0</v>
      </c>
      <c r="N7" s="22"/>
      <c r="O7" s="66">
        <f t="shared" si="15"/>
        <v>124</v>
      </c>
      <c r="P7" s="66">
        <f t="shared" si="16"/>
        <v>0</v>
      </c>
      <c r="Q7" s="66">
        <f t="shared" si="17"/>
        <v>123</v>
      </c>
      <c r="R7" s="66">
        <f t="shared" si="18"/>
        <v>133</v>
      </c>
      <c r="S7" s="66">
        <f t="shared" si="19"/>
        <v>133</v>
      </c>
      <c r="T7" s="73"/>
      <c r="U7" s="67">
        <f>IF(B7=C7,0,IF(S7&lt;&gt;"-",(S7)/Přehled!$A$1,0))</f>
        <v>0.31666666666666665</v>
      </c>
      <c r="V7"/>
      <c r="W7"/>
    </row>
    <row r="8" spans="1:23" s="42" customFormat="1" x14ac:dyDescent="0.25">
      <c r="A8" s="68">
        <v>6</v>
      </c>
      <c r="B8" s="69">
        <v>290</v>
      </c>
      <c r="C8" s="70"/>
      <c r="D8" s="11">
        <v>30</v>
      </c>
      <c r="E8" s="6">
        <f t="shared" si="10"/>
        <v>15</v>
      </c>
      <c r="F8" s="6">
        <f t="shared" si="11"/>
        <v>5</v>
      </c>
      <c r="G8" s="6">
        <f t="shared" si="12"/>
        <v>0</v>
      </c>
      <c r="H8" s="31">
        <f t="shared" si="13"/>
        <v>0</v>
      </c>
      <c r="I8" s="11">
        <f t="shared" si="14"/>
        <v>57</v>
      </c>
      <c r="J8" s="6">
        <f t="shared" si="14"/>
        <v>29</v>
      </c>
      <c r="K8" s="6">
        <f t="shared" si="14"/>
        <v>10</v>
      </c>
      <c r="L8" s="6">
        <f t="shared" si="14"/>
        <v>0</v>
      </c>
      <c r="M8" s="31">
        <f t="shared" si="14"/>
        <v>0</v>
      </c>
      <c r="N8" s="22"/>
      <c r="O8" s="66">
        <f t="shared" si="15"/>
        <v>176</v>
      </c>
      <c r="P8" s="66">
        <f t="shared" si="16"/>
        <v>0</v>
      </c>
      <c r="Q8" s="66">
        <f t="shared" si="17"/>
        <v>184</v>
      </c>
      <c r="R8" s="66">
        <f t="shared" si="18"/>
        <v>194</v>
      </c>
      <c r="S8" s="66">
        <f t="shared" si="19"/>
        <v>194</v>
      </c>
      <c r="T8" s="73"/>
      <c r="U8" s="67">
        <f>IF(B8=C8,0,IF(S8&lt;&gt;"-",(S8)/Přehled!$A$1,0))</f>
        <v>0.46190476190476193</v>
      </c>
      <c r="V8"/>
      <c r="W8"/>
    </row>
    <row r="9" spans="1:23" s="42" customFormat="1" x14ac:dyDescent="0.25">
      <c r="A9" s="68">
        <v>7</v>
      </c>
      <c r="B9" s="69">
        <v>360</v>
      </c>
      <c r="C9" s="70"/>
      <c r="D9" s="11">
        <v>40</v>
      </c>
      <c r="E9" s="6">
        <f t="shared" si="10"/>
        <v>20</v>
      </c>
      <c r="F9" s="6">
        <f t="shared" si="11"/>
        <v>5</v>
      </c>
      <c r="G9" s="6">
        <f t="shared" si="12"/>
        <v>0</v>
      </c>
      <c r="H9" s="31">
        <f t="shared" si="13"/>
        <v>0</v>
      </c>
      <c r="I9" s="11">
        <f t="shared" si="14"/>
        <v>76</v>
      </c>
      <c r="J9" s="6">
        <f t="shared" si="14"/>
        <v>38</v>
      </c>
      <c r="K9" s="6">
        <f t="shared" si="14"/>
        <v>10</v>
      </c>
      <c r="L9" s="6">
        <f t="shared" si="14"/>
        <v>0</v>
      </c>
      <c r="M9" s="31">
        <f t="shared" si="14"/>
        <v>0</v>
      </c>
      <c r="N9" s="22"/>
      <c r="O9" s="66">
        <f t="shared" si="15"/>
        <v>208</v>
      </c>
      <c r="P9" s="66">
        <f t="shared" si="16"/>
        <v>0</v>
      </c>
      <c r="Q9" s="66">
        <f t="shared" si="17"/>
        <v>226</v>
      </c>
      <c r="R9" s="66">
        <f t="shared" si="18"/>
        <v>236</v>
      </c>
      <c r="S9" s="66">
        <f t="shared" si="19"/>
        <v>236</v>
      </c>
      <c r="T9" s="73"/>
      <c r="U9" s="67">
        <f>IF(B9=C9,0,IF(S9&lt;&gt;"-",(S9)/Přehled!$A$1,0))</f>
        <v>0.56190476190476191</v>
      </c>
      <c r="V9"/>
      <c r="W9"/>
    </row>
    <row r="10" spans="1:23" s="42" customFormat="1" x14ac:dyDescent="0.25">
      <c r="A10" s="68">
        <v>8</v>
      </c>
      <c r="B10" s="69">
        <v>420</v>
      </c>
      <c r="C10" s="70"/>
      <c r="D10" s="11">
        <v>45</v>
      </c>
      <c r="E10" s="6">
        <f t="shared" si="10"/>
        <v>25</v>
      </c>
      <c r="F10" s="6">
        <f t="shared" si="11"/>
        <v>10</v>
      </c>
      <c r="G10" s="6">
        <f t="shared" si="12"/>
        <v>5</v>
      </c>
      <c r="H10" s="31">
        <f t="shared" si="13"/>
        <v>0</v>
      </c>
      <c r="I10" s="11">
        <f t="shared" si="14"/>
        <v>86</v>
      </c>
      <c r="J10" s="6">
        <f t="shared" si="14"/>
        <v>48</v>
      </c>
      <c r="K10" s="6">
        <f t="shared" si="14"/>
        <v>19</v>
      </c>
      <c r="L10" s="6">
        <f t="shared" si="14"/>
        <v>10</v>
      </c>
      <c r="M10" s="31">
        <f t="shared" si="14"/>
        <v>0</v>
      </c>
      <c r="N10" s="22"/>
      <c r="O10" s="66">
        <f t="shared" si="15"/>
        <v>248</v>
      </c>
      <c r="P10" s="66">
        <f t="shared" si="16"/>
        <v>0</v>
      </c>
      <c r="Q10" s="66">
        <f t="shared" si="17"/>
        <v>248</v>
      </c>
      <c r="R10" s="66">
        <f t="shared" si="18"/>
        <v>247</v>
      </c>
      <c r="S10" s="66">
        <f t="shared" si="19"/>
        <v>257</v>
      </c>
      <c r="T10" s="73"/>
      <c r="U10" s="67">
        <f>IF(B10=C10,0,IF(S10&lt;&gt;"-",(S10)/Přehled!$A$1,0))</f>
        <v>0.61190476190476195</v>
      </c>
      <c r="V10"/>
      <c r="W10"/>
    </row>
    <row r="11" spans="1:23" s="42" customFormat="1" x14ac:dyDescent="0.25">
      <c r="A11" s="68">
        <v>9</v>
      </c>
      <c r="B11" s="69">
        <v>490</v>
      </c>
      <c r="C11" s="70"/>
      <c r="D11" s="11">
        <v>50</v>
      </c>
      <c r="E11" s="6">
        <f t="shared" si="10"/>
        <v>25</v>
      </c>
      <c r="F11" s="6">
        <f t="shared" si="11"/>
        <v>10</v>
      </c>
      <c r="G11" s="6">
        <f t="shared" si="12"/>
        <v>5</v>
      </c>
      <c r="H11" s="31">
        <f t="shared" si="13"/>
        <v>0</v>
      </c>
      <c r="I11" s="11">
        <f t="shared" si="14"/>
        <v>95</v>
      </c>
      <c r="J11" s="6">
        <f t="shared" si="14"/>
        <v>48</v>
      </c>
      <c r="K11" s="6">
        <f t="shared" si="14"/>
        <v>19</v>
      </c>
      <c r="L11" s="6">
        <f t="shared" si="14"/>
        <v>10</v>
      </c>
      <c r="M11" s="31">
        <f t="shared" si="14"/>
        <v>0</v>
      </c>
      <c r="N11" s="22"/>
      <c r="O11" s="66">
        <f t="shared" si="15"/>
        <v>300</v>
      </c>
      <c r="P11" s="66">
        <f t="shared" si="16"/>
        <v>0</v>
      </c>
      <c r="Q11" s="66">
        <f t="shared" si="17"/>
        <v>309</v>
      </c>
      <c r="R11" s="66">
        <f t="shared" si="18"/>
        <v>308</v>
      </c>
      <c r="S11" s="66">
        <f t="shared" si="19"/>
        <v>318</v>
      </c>
      <c r="T11" s="73"/>
      <c r="U11" s="67">
        <f>IF(B11=C11,0,IF(S11&lt;&gt;"-",(S11)/Přehled!$A$1,0))</f>
        <v>0.75714285714285712</v>
      </c>
      <c r="V11"/>
      <c r="W11"/>
    </row>
    <row r="12" spans="1:23" s="42" customFormat="1" x14ac:dyDescent="0.25">
      <c r="A12" s="68">
        <v>10</v>
      </c>
      <c r="B12" s="69">
        <v>550</v>
      </c>
      <c r="C12" s="70"/>
      <c r="D12" s="11">
        <v>60</v>
      </c>
      <c r="E12" s="6">
        <f t="shared" si="10"/>
        <v>30</v>
      </c>
      <c r="F12" s="6">
        <f t="shared" si="11"/>
        <v>10</v>
      </c>
      <c r="G12" s="6">
        <f t="shared" si="12"/>
        <v>5</v>
      </c>
      <c r="H12" s="31">
        <f t="shared" si="13"/>
        <v>0</v>
      </c>
      <c r="I12" s="11">
        <f t="shared" si="14"/>
        <v>114</v>
      </c>
      <c r="J12" s="6">
        <f t="shared" si="14"/>
        <v>57</v>
      </c>
      <c r="K12" s="6">
        <f t="shared" si="14"/>
        <v>19</v>
      </c>
      <c r="L12" s="6">
        <f t="shared" si="14"/>
        <v>10</v>
      </c>
      <c r="M12" s="31">
        <f t="shared" si="14"/>
        <v>0</v>
      </c>
      <c r="N12" s="22"/>
      <c r="O12" s="66">
        <f t="shared" si="15"/>
        <v>322</v>
      </c>
      <c r="P12" s="66">
        <f t="shared" si="16"/>
        <v>0</v>
      </c>
      <c r="Q12" s="66">
        <f t="shared" si="17"/>
        <v>341</v>
      </c>
      <c r="R12" s="66">
        <f t="shared" si="18"/>
        <v>340</v>
      </c>
      <c r="S12" s="66">
        <f t="shared" si="19"/>
        <v>350</v>
      </c>
      <c r="T12" s="73"/>
      <c r="U12" s="67">
        <f>IF(B12=C12,0,IF(S12&lt;&gt;"-",(S12)/Přehled!$A$1,0))</f>
        <v>0.83333333333333337</v>
      </c>
      <c r="V12"/>
      <c r="W12"/>
    </row>
    <row r="13" spans="1:23" x14ac:dyDescent="0.25">
      <c r="A13" s="68">
        <v>11</v>
      </c>
      <c r="B13" s="130">
        <v>564</v>
      </c>
      <c r="C13" s="131"/>
      <c r="D13" s="11">
        <v>65</v>
      </c>
      <c r="E13" s="6">
        <f t="shared" si="10"/>
        <v>35</v>
      </c>
      <c r="F13" s="6">
        <f t="shared" si="11"/>
        <v>10</v>
      </c>
      <c r="G13" s="6">
        <f t="shared" si="12"/>
        <v>5</v>
      </c>
      <c r="H13" s="31">
        <f t="shared" si="13"/>
        <v>0</v>
      </c>
      <c r="I13" s="29">
        <f t="shared" si="14"/>
        <v>124</v>
      </c>
      <c r="J13" s="132">
        <f t="shared" si="14"/>
        <v>67</v>
      </c>
      <c r="K13" s="132">
        <f t="shared" si="14"/>
        <v>19</v>
      </c>
      <c r="L13" s="132">
        <f t="shared" si="14"/>
        <v>10</v>
      </c>
      <c r="M13" s="30">
        <f t="shared" si="14"/>
        <v>0</v>
      </c>
      <c r="N13" s="22"/>
      <c r="O13" s="117">
        <f t="shared" si="15"/>
        <v>316</v>
      </c>
      <c r="P13" s="117">
        <f t="shared" si="16"/>
        <v>0</v>
      </c>
      <c r="Q13" s="117">
        <f t="shared" si="17"/>
        <v>335</v>
      </c>
      <c r="R13" s="117">
        <f t="shared" si="18"/>
        <v>334</v>
      </c>
      <c r="S13" s="117">
        <f t="shared" si="19"/>
        <v>344</v>
      </c>
      <c r="T13" s="73"/>
      <c r="U13" s="67">
        <f>IF(B13=C13,0,IF(S13&lt;&gt;"-",(S13)/Přehled!$A$1,0))</f>
        <v>0.81904761904761902</v>
      </c>
    </row>
    <row r="14" spans="1:23" x14ac:dyDescent="0.25">
      <c r="A14" s="68">
        <v>12</v>
      </c>
      <c r="B14" s="130">
        <v>578</v>
      </c>
      <c r="C14" s="131"/>
      <c r="D14" s="11">
        <v>70</v>
      </c>
      <c r="E14" s="6">
        <f t="shared" si="10"/>
        <v>35</v>
      </c>
      <c r="F14" s="6">
        <f t="shared" si="11"/>
        <v>10</v>
      </c>
      <c r="G14" s="6">
        <f t="shared" si="12"/>
        <v>5</v>
      </c>
      <c r="H14" s="31">
        <f t="shared" si="13"/>
        <v>0</v>
      </c>
      <c r="I14" s="29">
        <f t="shared" si="14"/>
        <v>133</v>
      </c>
      <c r="J14" s="132">
        <f t="shared" si="14"/>
        <v>67</v>
      </c>
      <c r="K14" s="132">
        <f t="shared" si="14"/>
        <v>19</v>
      </c>
      <c r="L14" s="132">
        <f t="shared" si="14"/>
        <v>10</v>
      </c>
      <c r="M14" s="30">
        <f t="shared" si="14"/>
        <v>0</v>
      </c>
      <c r="N14" s="22"/>
      <c r="O14" s="117">
        <f t="shared" si="15"/>
        <v>312</v>
      </c>
      <c r="P14" s="117">
        <f t="shared" si="16"/>
        <v>0</v>
      </c>
      <c r="Q14" s="117">
        <f t="shared" si="17"/>
        <v>340</v>
      </c>
      <c r="R14" s="117">
        <f t="shared" si="18"/>
        <v>339</v>
      </c>
      <c r="S14" s="117">
        <f t="shared" si="19"/>
        <v>349</v>
      </c>
      <c r="T14" s="73"/>
      <c r="U14" s="67">
        <f>IF(B14=C14,0,IF(S14&lt;&gt;"-",(S14)/Přehled!$A$1,0))</f>
        <v>0.830952380952381</v>
      </c>
    </row>
    <row r="15" spans="1:23" x14ac:dyDescent="0.25">
      <c r="A15" s="68">
        <v>13</v>
      </c>
      <c r="B15" s="130">
        <v>593</v>
      </c>
      <c r="C15" s="131"/>
      <c r="D15" s="11">
        <v>80</v>
      </c>
      <c r="E15" s="6">
        <f t="shared" si="10"/>
        <v>40</v>
      </c>
      <c r="F15" s="6">
        <f t="shared" si="11"/>
        <v>15</v>
      </c>
      <c r="G15" s="6">
        <f t="shared" si="12"/>
        <v>5</v>
      </c>
      <c r="H15" s="31">
        <f t="shared" si="13"/>
        <v>0</v>
      </c>
      <c r="I15" s="29">
        <f t="shared" si="14"/>
        <v>152</v>
      </c>
      <c r="J15" s="132">
        <f t="shared" si="14"/>
        <v>76</v>
      </c>
      <c r="K15" s="132">
        <f t="shared" si="14"/>
        <v>29</v>
      </c>
      <c r="L15" s="132">
        <f t="shared" si="14"/>
        <v>10</v>
      </c>
      <c r="M15" s="30">
        <f t="shared" si="14"/>
        <v>0</v>
      </c>
      <c r="N15" s="22"/>
      <c r="O15" s="117">
        <f t="shared" si="15"/>
        <v>289</v>
      </c>
      <c r="P15" s="117">
        <f t="shared" si="16"/>
        <v>0</v>
      </c>
      <c r="Q15" s="117">
        <f t="shared" si="17"/>
        <v>307</v>
      </c>
      <c r="R15" s="117">
        <f t="shared" si="18"/>
        <v>316</v>
      </c>
      <c r="S15" s="117">
        <f t="shared" si="19"/>
        <v>326</v>
      </c>
      <c r="T15" s="73"/>
      <c r="U15" s="67">
        <f>IF(B15=C15,0,IF(S15&lt;&gt;"-",(S15)/Přehled!$A$1,0))</f>
        <v>0.77619047619047621</v>
      </c>
    </row>
    <row r="16" spans="1:23" x14ac:dyDescent="0.25">
      <c r="A16" s="68">
        <v>14</v>
      </c>
      <c r="B16" s="130">
        <v>608</v>
      </c>
      <c r="C16" s="131"/>
      <c r="D16" s="11">
        <v>85</v>
      </c>
      <c r="E16" s="6">
        <f t="shared" si="10"/>
        <v>45</v>
      </c>
      <c r="F16" s="6">
        <f t="shared" si="11"/>
        <v>15</v>
      </c>
      <c r="G16" s="6">
        <f t="shared" si="12"/>
        <v>5</v>
      </c>
      <c r="H16" s="31">
        <f t="shared" si="13"/>
        <v>0</v>
      </c>
      <c r="I16" s="29">
        <f t="shared" si="14"/>
        <v>162</v>
      </c>
      <c r="J16" s="132">
        <f t="shared" si="14"/>
        <v>86</v>
      </c>
      <c r="K16" s="132">
        <f t="shared" si="14"/>
        <v>29</v>
      </c>
      <c r="L16" s="132">
        <f t="shared" si="14"/>
        <v>10</v>
      </c>
      <c r="M16" s="30">
        <f t="shared" si="14"/>
        <v>0</v>
      </c>
      <c r="N16" s="22"/>
      <c r="O16" s="117">
        <f t="shared" si="15"/>
        <v>284</v>
      </c>
      <c r="P16" s="117">
        <f t="shared" si="16"/>
        <v>0</v>
      </c>
      <c r="Q16" s="117">
        <f t="shared" si="17"/>
        <v>302</v>
      </c>
      <c r="R16" s="117">
        <f t="shared" si="18"/>
        <v>311</v>
      </c>
      <c r="S16" s="117">
        <f t="shared" si="19"/>
        <v>321</v>
      </c>
      <c r="T16" s="73"/>
      <c r="U16" s="67">
        <f>IF(B16=C16,0,IF(S16&lt;&gt;"-",(S16)/Přehled!$A$1,0))</f>
        <v>0.76428571428571423</v>
      </c>
    </row>
    <row r="17" spans="1:24" x14ac:dyDescent="0.25">
      <c r="A17" s="68">
        <v>15</v>
      </c>
      <c r="B17" s="130">
        <v>623</v>
      </c>
      <c r="C17" s="131"/>
      <c r="D17" s="11">
        <v>95</v>
      </c>
      <c r="E17" s="6">
        <f t="shared" si="10"/>
        <v>50</v>
      </c>
      <c r="F17" s="6">
        <f t="shared" si="11"/>
        <v>15</v>
      </c>
      <c r="G17" s="6">
        <f t="shared" si="12"/>
        <v>5</v>
      </c>
      <c r="H17" s="31">
        <f t="shared" si="13"/>
        <v>0</v>
      </c>
      <c r="I17" s="29">
        <f t="shared" si="14"/>
        <v>181</v>
      </c>
      <c r="J17" s="132">
        <f t="shared" si="14"/>
        <v>95</v>
      </c>
      <c r="K17" s="132">
        <f t="shared" si="14"/>
        <v>29</v>
      </c>
      <c r="L17" s="132">
        <f t="shared" si="14"/>
        <v>10</v>
      </c>
      <c r="M17" s="30">
        <f t="shared" si="14"/>
        <v>0</v>
      </c>
      <c r="N17" s="22"/>
      <c r="O17" s="117">
        <f t="shared" si="15"/>
        <v>261</v>
      </c>
      <c r="P17" s="117">
        <f t="shared" si="16"/>
        <v>0</v>
      </c>
      <c r="Q17" s="117">
        <f t="shared" si="17"/>
        <v>289</v>
      </c>
      <c r="R17" s="117">
        <f t="shared" si="18"/>
        <v>298</v>
      </c>
      <c r="S17" s="117">
        <f t="shared" si="19"/>
        <v>308</v>
      </c>
      <c r="T17" s="73"/>
      <c r="U17" s="67">
        <f>IF(B17=C17,0,IF(S17&lt;&gt;"-",(S17)/Přehled!$A$1,0))</f>
        <v>0.73333333333333328</v>
      </c>
    </row>
    <row r="18" spans="1:24" x14ac:dyDescent="0.25">
      <c r="A18" s="68">
        <v>16</v>
      </c>
      <c r="B18" s="130">
        <v>638</v>
      </c>
      <c r="C18" s="131"/>
      <c r="D18" s="11">
        <v>105</v>
      </c>
      <c r="E18" s="6">
        <f t="shared" si="10"/>
        <v>55</v>
      </c>
      <c r="F18" s="6">
        <f t="shared" si="11"/>
        <v>20</v>
      </c>
      <c r="G18" s="6">
        <f t="shared" si="12"/>
        <v>5</v>
      </c>
      <c r="H18" s="31">
        <f t="shared" si="13"/>
        <v>0</v>
      </c>
      <c r="I18" s="29">
        <f t="shared" si="14"/>
        <v>200</v>
      </c>
      <c r="J18" s="132">
        <f t="shared" si="14"/>
        <v>105</v>
      </c>
      <c r="K18" s="132">
        <f t="shared" si="14"/>
        <v>38</v>
      </c>
      <c r="L18" s="132">
        <f t="shared" si="14"/>
        <v>10</v>
      </c>
      <c r="M18" s="30">
        <f t="shared" si="14"/>
        <v>0</v>
      </c>
      <c r="N18" s="22"/>
      <c r="O18" s="117">
        <f t="shared" si="15"/>
        <v>238</v>
      </c>
      <c r="P18" s="117">
        <f t="shared" si="16"/>
        <v>0</v>
      </c>
      <c r="Q18" s="117">
        <f t="shared" si="17"/>
        <v>257</v>
      </c>
      <c r="R18" s="117">
        <f t="shared" si="18"/>
        <v>275</v>
      </c>
      <c r="S18" s="117">
        <f t="shared" si="19"/>
        <v>285</v>
      </c>
      <c r="T18" s="73"/>
      <c r="U18" s="67">
        <f>IF(B18=C18,0,IF(S18&lt;&gt;"-",(S18)/Přehled!$A$1,0))</f>
        <v>0.6785714285714286</v>
      </c>
    </row>
    <row r="19" spans="1:24" x14ac:dyDescent="0.25">
      <c r="A19" s="68">
        <v>17</v>
      </c>
      <c r="B19" s="130">
        <v>654</v>
      </c>
      <c r="C19" s="131"/>
      <c r="D19" s="11">
        <v>110</v>
      </c>
      <c r="E19" s="6">
        <f t="shared" si="10"/>
        <v>55</v>
      </c>
      <c r="F19" s="6">
        <f t="shared" si="11"/>
        <v>20</v>
      </c>
      <c r="G19" s="6">
        <f t="shared" si="12"/>
        <v>5</v>
      </c>
      <c r="H19" s="31">
        <f t="shared" si="13"/>
        <v>0</v>
      </c>
      <c r="I19" s="29">
        <f t="shared" si="14"/>
        <v>209</v>
      </c>
      <c r="J19" s="132">
        <f t="shared" si="14"/>
        <v>105</v>
      </c>
      <c r="K19" s="132">
        <f t="shared" si="14"/>
        <v>38</v>
      </c>
      <c r="L19" s="132">
        <f t="shared" si="14"/>
        <v>10</v>
      </c>
      <c r="M19" s="30">
        <f t="shared" si="14"/>
        <v>0</v>
      </c>
      <c r="N19" s="22"/>
      <c r="O19" s="117">
        <f t="shared" si="15"/>
        <v>236</v>
      </c>
      <c r="P19" s="117">
        <f t="shared" si="16"/>
        <v>0</v>
      </c>
      <c r="Q19" s="117">
        <f t="shared" si="17"/>
        <v>264</v>
      </c>
      <c r="R19" s="117">
        <f t="shared" si="18"/>
        <v>282</v>
      </c>
      <c r="S19" s="117">
        <f t="shared" si="19"/>
        <v>292</v>
      </c>
      <c r="T19" s="73"/>
      <c r="U19" s="67">
        <f>IF(B19=C19,0,IF(S19&lt;&gt;"-",(S19)/Přehled!$A$1,0))</f>
        <v>0.69523809523809521</v>
      </c>
    </row>
    <row r="20" spans="1:24" x14ac:dyDescent="0.25">
      <c r="A20" s="68">
        <v>18</v>
      </c>
      <c r="B20" s="130">
        <v>671</v>
      </c>
      <c r="C20" s="131"/>
      <c r="D20" s="11">
        <v>120</v>
      </c>
      <c r="E20" s="6">
        <f t="shared" si="10"/>
        <v>60</v>
      </c>
      <c r="F20" s="6">
        <f t="shared" si="11"/>
        <v>20</v>
      </c>
      <c r="G20" s="6">
        <f t="shared" si="12"/>
        <v>5</v>
      </c>
      <c r="H20" s="31">
        <f t="shared" si="13"/>
        <v>0</v>
      </c>
      <c r="I20" s="29">
        <f t="shared" si="14"/>
        <v>228</v>
      </c>
      <c r="J20" s="132">
        <f t="shared" si="14"/>
        <v>114</v>
      </c>
      <c r="K20" s="132">
        <f t="shared" si="14"/>
        <v>38</v>
      </c>
      <c r="L20" s="132">
        <f t="shared" si="14"/>
        <v>10</v>
      </c>
      <c r="M20" s="30">
        <f t="shared" si="14"/>
        <v>0</v>
      </c>
      <c r="N20" s="22"/>
      <c r="O20" s="117">
        <f t="shared" si="15"/>
        <v>215</v>
      </c>
      <c r="P20" s="117">
        <f t="shared" si="16"/>
        <v>0</v>
      </c>
      <c r="Q20" s="117">
        <f t="shared" si="17"/>
        <v>253</v>
      </c>
      <c r="R20" s="117">
        <f t="shared" si="18"/>
        <v>271</v>
      </c>
      <c r="S20" s="117">
        <f t="shared" si="19"/>
        <v>281</v>
      </c>
      <c r="T20" s="73"/>
      <c r="U20" s="67">
        <f>IF(B20=C20,0,IF(S20&lt;&gt;"-",(S20)/Přehled!$A$1,0))</f>
        <v>0.669047619047619</v>
      </c>
    </row>
    <row r="21" spans="1:24" x14ac:dyDescent="0.25">
      <c r="A21" s="68">
        <v>19</v>
      </c>
      <c r="B21" s="130">
        <v>687</v>
      </c>
      <c r="C21" s="131"/>
      <c r="D21" s="11">
        <v>125</v>
      </c>
      <c r="E21" s="6">
        <f t="shared" si="10"/>
        <v>65</v>
      </c>
      <c r="F21" s="6">
        <f t="shared" si="11"/>
        <v>20</v>
      </c>
      <c r="G21" s="6">
        <f t="shared" si="12"/>
        <v>5</v>
      </c>
      <c r="H21" s="31">
        <f t="shared" si="13"/>
        <v>0</v>
      </c>
      <c r="I21" s="29">
        <f t="shared" si="14"/>
        <v>238</v>
      </c>
      <c r="J21" s="132">
        <f t="shared" si="14"/>
        <v>124</v>
      </c>
      <c r="K21" s="132">
        <f t="shared" si="14"/>
        <v>38</v>
      </c>
      <c r="L21" s="132">
        <f t="shared" si="14"/>
        <v>10</v>
      </c>
      <c r="M21" s="30">
        <f t="shared" si="14"/>
        <v>0</v>
      </c>
      <c r="N21" s="22"/>
      <c r="O21" s="117">
        <f t="shared" si="15"/>
        <v>211</v>
      </c>
      <c r="P21" s="117">
        <f t="shared" si="16"/>
        <v>0</v>
      </c>
      <c r="Q21" s="117">
        <f t="shared" si="17"/>
        <v>249</v>
      </c>
      <c r="R21" s="117">
        <f t="shared" si="18"/>
        <v>267</v>
      </c>
      <c r="S21" s="117">
        <f t="shared" si="19"/>
        <v>277</v>
      </c>
      <c r="T21" s="73"/>
      <c r="U21" s="67">
        <f>IF(B21=C21,0,IF(S21&lt;&gt;"-",(S21)/Přehled!$A$1,0))</f>
        <v>0.65952380952380951</v>
      </c>
    </row>
    <row r="22" spans="1:24" x14ac:dyDescent="0.25">
      <c r="A22" s="68">
        <v>20</v>
      </c>
      <c r="B22" s="130">
        <v>705</v>
      </c>
      <c r="C22" s="131"/>
      <c r="D22" s="11">
        <v>135</v>
      </c>
      <c r="E22" s="6">
        <f t="shared" si="10"/>
        <v>70</v>
      </c>
      <c r="F22" s="6">
        <f t="shared" si="11"/>
        <v>25</v>
      </c>
      <c r="G22" s="6">
        <f t="shared" si="12"/>
        <v>5</v>
      </c>
      <c r="H22" s="31">
        <f t="shared" si="13"/>
        <v>0</v>
      </c>
      <c r="I22" s="29">
        <f t="shared" si="14"/>
        <v>257</v>
      </c>
      <c r="J22" s="132">
        <f t="shared" si="14"/>
        <v>133</v>
      </c>
      <c r="K22" s="132">
        <f t="shared" si="14"/>
        <v>48</v>
      </c>
      <c r="L22" s="132">
        <f t="shared" si="14"/>
        <v>10</v>
      </c>
      <c r="M22" s="30">
        <f t="shared" si="14"/>
        <v>0</v>
      </c>
      <c r="N22" s="22"/>
      <c r="O22" s="138">
        <f t="shared" si="15"/>
        <v>191</v>
      </c>
      <c r="P22" s="138">
        <f t="shared" si="16"/>
        <v>0</v>
      </c>
      <c r="Q22" s="138">
        <f t="shared" si="17"/>
        <v>219</v>
      </c>
      <c r="R22" s="138">
        <f t="shared" si="18"/>
        <v>247</v>
      </c>
      <c r="S22" s="138">
        <f t="shared" si="19"/>
        <v>257</v>
      </c>
      <c r="T22" s="73"/>
      <c r="U22" s="67">
        <f>IF(B22=C22,0,IF(S22&lt;&gt;"-",(S22)/Přehled!$A$1,0))</f>
        <v>0.61190476190476195</v>
      </c>
    </row>
    <row r="23" spans="1:24" x14ac:dyDescent="0.25">
      <c r="A23" s="158">
        <v>21</v>
      </c>
      <c r="B23" s="159">
        <v>722</v>
      </c>
      <c r="C23" s="160"/>
      <c r="D23" s="161">
        <v>145</v>
      </c>
      <c r="E23" s="162">
        <f t="shared" si="10"/>
        <v>75</v>
      </c>
      <c r="F23" s="162">
        <f t="shared" si="11"/>
        <v>25</v>
      </c>
      <c r="G23" s="162">
        <f t="shared" si="12"/>
        <v>5</v>
      </c>
      <c r="H23" s="171">
        <f t="shared" si="13"/>
        <v>0</v>
      </c>
      <c r="I23" s="159">
        <f t="shared" si="14"/>
        <v>276</v>
      </c>
      <c r="J23" s="162">
        <f t="shared" si="14"/>
        <v>143</v>
      </c>
      <c r="K23" s="162">
        <f t="shared" si="14"/>
        <v>48</v>
      </c>
      <c r="L23" s="162">
        <f t="shared" si="14"/>
        <v>10</v>
      </c>
      <c r="M23" s="160">
        <f t="shared" si="14"/>
        <v>0</v>
      </c>
      <c r="N23" s="36"/>
      <c r="O23" s="89">
        <f t="shared" si="15"/>
        <v>170</v>
      </c>
      <c r="P23" s="89">
        <f t="shared" si="16"/>
        <v>0</v>
      </c>
      <c r="Q23" s="89">
        <f t="shared" si="17"/>
        <v>207</v>
      </c>
      <c r="R23" s="89">
        <f t="shared" si="18"/>
        <v>235</v>
      </c>
      <c r="S23" s="89">
        <f t="shared" si="19"/>
        <v>245</v>
      </c>
      <c r="T23" s="73"/>
      <c r="U23" s="67">
        <f>IF(B23=C23,0,IF(S23&lt;&gt;"-",(S23)/Přehled!$A$1,0))</f>
        <v>0.58333333333333337</v>
      </c>
    </row>
    <row r="24" spans="1:24" x14ac:dyDescent="0.25">
      <c r="A24" s="163">
        <v>22</v>
      </c>
      <c r="B24" s="164">
        <v>740</v>
      </c>
      <c r="C24" s="165"/>
      <c r="D24" s="166">
        <v>150</v>
      </c>
      <c r="E24" s="167">
        <f t="shared" si="10"/>
        <v>75</v>
      </c>
      <c r="F24" s="167">
        <f t="shared" si="11"/>
        <v>25</v>
      </c>
      <c r="G24" s="167">
        <f t="shared" si="12"/>
        <v>5</v>
      </c>
      <c r="H24" s="172">
        <f t="shared" si="13"/>
        <v>0</v>
      </c>
      <c r="I24" s="164">
        <f t="shared" si="14"/>
        <v>285</v>
      </c>
      <c r="J24" s="167">
        <f t="shared" si="14"/>
        <v>143</v>
      </c>
      <c r="K24" s="167">
        <f t="shared" si="14"/>
        <v>48</v>
      </c>
      <c r="L24" s="167">
        <f t="shared" si="14"/>
        <v>10</v>
      </c>
      <c r="M24" s="165">
        <f t="shared" si="14"/>
        <v>0</v>
      </c>
      <c r="N24" s="36"/>
      <c r="O24" s="89">
        <f t="shared" si="15"/>
        <v>170</v>
      </c>
      <c r="P24" s="89">
        <f t="shared" si="16"/>
        <v>0</v>
      </c>
      <c r="Q24" s="89">
        <f t="shared" si="17"/>
        <v>216</v>
      </c>
      <c r="R24" s="89">
        <f t="shared" si="18"/>
        <v>244</v>
      </c>
      <c r="S24" s="89">
        <f t="shared" si="19"/>
        <v>254</v>
      </c>
      <c r="T24" s="73"/>
      <c r="U24" s="67">
        <f>IF(B24=C24,0,IF(S24&lt;&gt;"-",(S24)/Přehled!$A$1,0))</f>
        <v>0.60476190476190472</v>
      </c>
    </row>
    <row r="25" spans="1:24" x14ac:dyDescent="0.25">
      <c r="A25" s="163">
        <v>23</v>
      </c>
      <c r="B25" s="164">
        <v>759</v>
      </c>
      <c r="C25" s="165"/>
      <c r="D25" s="166">
        <v>160</v>
      </c>
      <c r="E25" s="167">
        <f t="shared" si="10"/>
        <v>80</v>
      </c>
      <c r="F25" s="167">
        <f t="shared" si="11"/>
        <v>25</v>
      </c>
      <c r="G25" s="167">
        <f t="shared" si="12"/>
        <v>5</v>
      </c>
      <c r="H25" s="172">
        <f t="shared" si="13"/>
        <v>0</v>
      </c>
      <c r="I25" s="164">
        <f t="shared" si="14"/>
        <v>304</v>
      </c>
      <c r="J25" s="167">
        <f t="shared" si="14"/>
        <v>152</v>
      </c>
      <c r="K25" s="167">
        <f t="shared" si="14"/>
        <v>48</v>
      </c>
      <c r="L25" s="167">
        <f t="shared" si="14"/>
        <v>10</v>
      </c>
      <c r="M25" s="165">
        <f t="shared" si="14"/>
        <v>0</v>
      </c>
      <c r="N25" s="36"/>
      <c r="O25" s="89">
        <f t="shared" si="15"/>
        <v>151</v>
      </c>
      <c r="P25" s="89">
        <f t="shared" si="16"/>
        <v>0</v>
      </c>
      <c r="Q25" s="89">
        <f t="shared" si="17"/>
        <v>207</v>
      </c>
      <c r="R25" s="89">
        <f t="shared" si="18"/>
        <v>235</v>
      </c>
      <c r="S25" s="89">
        <f t="shared" si="19"/>
        <v>245</v>
      </c>
      <c r="T25" s="73"/>
      <c r="U25" s="67">
        <f>IF(B25=C25,0,IF(S25&lt;&gt;"-",(S25)/Přehled!$A$1,0))</f>
        <v>0.58333333333333337</v>
      </c>
    </row>
    <row r="26" spans="1:24" x14ac:dyDescent="0.25">
      <c r="A26" s="163">
        <v>24</v>
      </c>
      <c r="B26" s="164">
        <v>778</v>
      </c>
      <c r="C26" s="165"/>
      <c r="D26" s="166">
        <v>170</v>
      </c>
      <c r="E26" s="167">
        <f t="shared" si="10"/>
        <v>85</v>
      </c>
      <c r="F26" s="167">
        <f t="shared" si="11"/>
        <v>30</v>
      </c>
      <c r="G26" s="167">
        <f t="shared" si="12"/>
        <v>10</v>
      </c>
      <c r="H26" s="172">
        <f t="shared" si="13"/>
        <v>0</v>
      </c>
      <c r="I26" s="164">
        <f t="shared" si="14"/>
        <v>323</v>
      </c>
      <c r="J26" s="167">
        <f t="shared" si="14"/>
        <v>162</v>
      </c>
      <c r="K26" s="167">
        <f t="shared" si="14"/>
        <v>57</v>
      </c>
      <c r="L26" s="167">
        <f t="shared" si="14"/>
        <v>19</v>
      </c>
      <c r="M26" s="165">
        <f t="shared" si="14"/>
        <v>0</v>
      </c>
      <c r="N26" s="36"/>
      <c r="O26" s="89">
        <f t="shared" si="15"/>
        <v>132</v>
      </c>
      <c r="P26" s="89">
        <f t="shared" si="16"/>
        <v>0</v>
      </c>
      <c r="Q26" s="89">
        <f t="shared" si="17"/>
        <v>179</v>
      </c>
      <c r="R26" s="89">
        <f t="shared" si="18"/>
        <v>198</v>
      </c>
      <c r="S26" s="89">
        <f t="shared" si="19"/>
        <v>217</v>
      </c>
      <c r="T26" s="73"/>
      <c r="U26" s="67">
        <f>IF(B26=C26,0,IF(S26&lt;&gt;"-",(S26)/Přehled!$A$1,0))</f>
        <v>0.51666666666666672</v>
      </c>
    </row>
    <row r="27" spans="1:24" x14ac:dyDescent="0.25">
      <c r="A27" s="163">
        <v>25</v>
      </c>
      <c r="B27" s="164">
        <v>797</v>
      </c>
      <c r="C27" s="165"/>
      <c r="D27" s="166">
        <v>175</v>
      </c>
      <c r="E27" s="167">
        <f t="shared" si="10"/>
        <v>90</v>
      </c>
      <c r="F27" s="167">
        <f t="shared" si="11"/>
        <v>30</v>
      </c>
      <c r="G27" s="167">
        <f t="shared" si="12"/>
        <v>10</v>
      </c>
      <c r="H27" s="172">
        <f t="shared" si="13"/>
        <v>0</v>
      </c>
      <c r="I27" s="164">
        <f t="shared" si="14"/>
        <v>333</v>
      </c>
      <c r="J27" s="167">
        <f t="shared" si="14"/>
        <v>171</v>
      </c>
      <c r="K27" s="167">
        <f t="shared" si="14"/>
        <v>57</v>
      </c>
      <c r="L27" s="167">
        <f t="shared" si="14"/>
        <v>19</v>
      </c>
      <c r="M27" s="165">
        <f t="shared" si="14"/>
        <v>0</v>
      </c>
      <c r="N27" s="36"/>
      <c r="O27" s="89">
        <f t="shared" si="15"/>
        <v>131</v>
      </c>
      <c r="P27" s="89">
        <f t="shared" si="16"/>
        <v>0</v>
      </c>
      <c r="Q27" s="89">
        <f t="shared" si="17"/>
        <v>179</v>
      </c>
      <c r="R27" s="89">
        <f t="shared" si="18"/>
        <v>198</v>
      </c>
      <c r="S27" s="89">
        <f t="shared" si="19"/>
        <v>217</v>
      </c>
      <c r="T27" s="73"/>
      <c r="U27" s="67">
        <f>IF(B27=C27,0,IF(S27&lt;&gt;"-",(S27)/Přehled!$A$1,0))</f>
        <v>0.51666666666666672</v>
      </c>
    </row>
    <row r="28" spans="1:24" x14ac:dyDescent="0.25">
      <c r="A28" s="163">
        <v>26</v>
      </c>
      <c r="B28" s="164">
        <v>817</v>
      </c>
      <c r="C28" s="165"/>
      <c r="D28" s="166">
        <v>185</v>
      </c>
      <c r="E28" s="167">
        <f t="shared" si="10"/>
        <v>95</v>
      </c>
      <c r="F28" s="167">
        <f t="shared" si="11"/>
        <v>30</v>
      </c>
      <c r="G28" s="167">
        <f t="shared" si="12"/>
        <v>10</v>
      </c>
      <c r="H28" s="172">
        <f t="shared" si="13"/>
        <v>0</v>
      </c>
      <c r="I28" s="164">
        <f t="shared" si="14"/>
        <v>352</v>
      </c>
      <c r="J28" s="167">
        <f t="shared" si="14"/>
        <v>181</v>
      </c>
      <c r="K28" s="167">
        <f t="shared" si="14"/>
        <v>57</v>
      </c>
      <c r="L28" s="167">
        <f t="shared" si="14"/>
        <v>19</v>
      </c>
      <c r="M28" s="165">
        <f t="shared" si="14"/>
        <v>0</v>
      </c>
      <c r="N28" s="36"/>
      <c r="O28" s="89">
        <f t="shared" si="15"/>
        <v>113</v>
      </c>
      <c r="P28" s="89">
        <f t="shared" si="16"/>
        <v>0</v>
      </c>
      <c r="Q28" s="89">
        <f t="shared" si="17"/>
        <v>170</v>
      </c>
      <c r="R28" s="89">
        <f t="shared" si="18"/>
        <v>189</v>
      </c>
      <c r="S28" s="89">
        <f t="shared" si="19"/>
        <v>208</v>
      </c>
      <c r="T28" s="73"/>
      <c r="U28" s="67">
        <f>IF(B28=C28,0,IF(S28&lt;&gt;"-",(S28)/Přehled!$A$1,0))</f>
        <v>0.49523809523809526</v>
      </c>
    </row>
    <row r="29" spans="1:24" x14ac:dyDescent="0.25">
      <c r="A29" s="163">
        <v>27</v>
      </c>
      <c r="B29" s="164">
        <v>837</v>
      </c>
      <c r="C29" s="165"/>
      <c r="D29" s="166">
        <v>195</v>
      </c>
      <c r="E29" s="167">
        <f t="shared" si="10"/>
        <v>100</v>
      </c>
      <c r="F29" s="167">
        <f t="shared" si="11"/>
        <v>35</v>
      </c>
      <c r="G29" s="167">
        <f t="shared" si="12"/>
        <v>10</v>
      </c>
      <c r="H29" s="172">
        <f t="shared" si="13"/>
        <v>0</v>
      </c>
      <c r="I29" s="164">
        <f t="shared" si="14"/>
        <v>371</v>
      </c>
      <c r="J29" s="167">
        <f t="shared" si="14"/>
        <v>190</v>
      </c>
      <c r="K29" s="167">
        <f t="shared" si="14"/>
        <v>67</v>
      </c>
      <c r="L29" s="167">
        <f t="shared" si="14"/>
        <v>19</v>
      </c>
      <c r="M29" s="165">
        <f t="shared" si="14"/>
        <v>0</v>
      </c>
      <c r="N29" s="36"/>
      <c r="O29" s="89">
        <f t="shared" si="15"/>
        <v>95</v>
      </c>
      <c r="P29" s="89">
        <f t="shared" si="16"/>
        <v>0</v>
      </c>
      <c r="Q29" s="89">
        <f t="shared" si="17"/>
        <v>142</v>
      </c>
      <c r="R29" s="89">
        <f t="shared" si="18"/>
        <v>171</v>
      </c>
      <c r="S29" s="89">
        <f t="shared" si="19"/>
        <v>190</v>
      </c>
      <c r="T29" s="73"/>
      <c r="U29" s="67">
        <f>IF(B29=C29,0,IF(S29&lt;&gt;"-",(S29)/Přehled!$A$1,0))</f>
        <v>0.45238095238095238</v>
      </c>
    </row>
    <row r="30" spans="1:24" x14ac:dyDescent="0.25">
      <c r="A30" s="163">
        <v>28</v>
      </c>
      <c r="B30" s="164">
        <v>858</v>
      </c>
      <c r="C30" s="165"/>
      <c r="D30" s="166">
        <v>200</v>
      </c>
      <c r="E30" s="167">
        <f t="shared" si="10"/>
        <v>100</v>
      </c>
      <c r="F30" s="167">
        <f t="shared" si="11"/>
        <v>35</v>
      </c>
      <c r="G30" s="167">
        <f t="shared" si="12"/>
        <v>10</v>
      </c>
      <c r="H30" s="172">
        <f t="shared" si="13"/>
        <v>0</v>
      </c>
      <c r="I30" s="164">
        <f t="shared" si="14"/>
        <v>380</v>
      </c>
      <c r="J30" s="167">
        <f t="shared" si="14"/>
        <v>190</v>
      </c>
      <c r="K30" s="167">
        <f t="shared" si="14"/>
        <v>67</v>
      </c>
      <c r="L30" s="167">
        <f t="shared" si="14"/>
        <v>19</v>
      </c>
      <c r="M30" s="165">
        <f t="shared" si="14"/>
        <v>0</v>
      </c>
      <c r="N30" s="36"/>
      <c r="O30" s="89">
        <f t="shared" si="15"/>
        <v>98</v>
      </c>
      <c r="P30" s="89">
        <f t="shared" si="16"/>
        <v>0</v>
      </c>
      <c r="Q30" s="89">
        <f t="shared" si="17"/>
        <v>154</v>
      </c>
      <c r="R30" s="89">
        <f t="shared" si="18"/>
        <v>183</v>
      </c>
      <c r="S30" s="89">
        <f t="shared" si="19"/>
        <v>202</v>
      </c>
      <c r="T30" s="73"/>
      <c r="U30" s="67">
        <f>IF(B30=C30,0,IF(S30&lt;&gt;"-",(S30)/Přehled!$A$1,0))</f>
        <v>0.48095238095238096</v>
      </c>
    </row>
    <row r="31" spans="1:24" x14ac:dyDescent="0.25">
      <c r="A31" s="163">
        <v>29</v>
      </c>
      <c r="B31" s="164">
        <v>880</v>
      </c>
      <c r="C31" s="165"/>
      <c r="D31" s="166">
        <v>210</v>
      </c>
      <c r="E31" s="167">
        <f t="shared" si="10"/>
        <v>105</v>
      </c>
      <c r="F31" s="167">
        <f t="shared" si="11"/>
        <v>35</v>
      </c>
      <c r="G31" s="167">
        <f t="shared" si="12"/>
        <v>10</v>
      </c>
      <c r="H31" s="172">
        <f t="shared" si="13"/>
        <v>0</v>
      </c>
      <c r="I31" s="164">
        <f t="shared" si="14"/>
        <v>399</v>
      </c>
      <c r="J31" s="167">
        <f t="shared" si="14"/>
        <v>200</v>
      </c>
      <c r="K31" s="167">
        <f t="shared" si="14"/>
        <v>67</v>
      </c>
      <c r="L31" s="167">
        <f t="shared" si="14"/>
        <v>19</v>
      </c>
      <c r="M31" s="165">
        <f t="shared" si="14"/>
        <v>0</v>
      </c>
      <c r="N31" s="36"/>
      <c r="O31" s="89">
        <f t="shared" si="15"/>
        <v>82</v>
      </c>
      <c r="P31" s="89">
        <f t="shared" si="16"/>
        <v>0</v>
      </c>
      <c r="Q31" s="89">
        <f t="shared" si="17"/>
        <v>147</v>
      </c>
      <c r="R31" s="89">
        <f t="shared" si="18"/>
        <v>176</v>
      </c>
      <c r="S31" s="89">
        <f t="shared" si="19"/>
        <v>195</v>
      </c>
      <c r="T31" s="73"/>
      <c r="U31" s="67">
        <f>IF(B31=C31,0,IF(S31&lt;&gt;"-",(S31)/Přehled!$A$1,0))</f>
        <v>0.4642857142857143</v>
      </c>
    </row>
    <row r="32" spans="1:24" x14ac:dyDescent="0.25">
      <c r="A32" s="163">
        <v>30</v>
      </c>
      <c r="B32" s="164">
        <v>902</v>
      </c>
      <c r="C32" s="165"/>
      <c r="D32" s="166">
        <v>220</v>
      </c>
      <c r="E32" s="167">
        <f t="shared" si="10"/>
        <v>110</v>
      </c>
      <c r="F32" s="167">
        <f t="shared" si="11"/>
        <v>35</v>
      </c>
      <c r="G32" s="167">
        <f t="shared" si="12"/>
        <v>10</v>
      </c>
      <c r="H32" s="172">
        <f t="shared" si="13"/>
        <v>0</v>
      </c>
      <c r="I32" s="164">
        <f t="shared" si="14"/>
        <v>418</v>
      </c>
      <c r="J32" s="167">
        <f t="shared" si="14"/>
        <v>209</v>
      </c>
      <c r="K32" s="167">
        <f t="shared" si="14"/>
        <v>67</v>
      </c>
      <c r="L32" s="167">
        <f t="shared" si="14"/>
        <v>19</v>
      </c>
      <c r="M32" s="165">
        <f t="shared" si="14"/>
        <v>0</v>
      </c>
      <c r="N32" s="36"/>
      <c r="O32" s="89">
        <f t="shared" si="15"/>
        <v>66</v>
      </c>
      <c r="P32" s="89">
        <f t="shared" si="16"/>
        <v>0</v>
      </c>
      <c r="Q32" s="89">
        <f t="shared" si="17"/>
        <v>141</v>
      </c>
      <c r="R32" s="89">
        <f t="shared" si="18"/>
        <v>170</v>
      </c>
      <c r="S32" s="89">
        <f t="shared" si="19"/>
        <v>189</v>
      </c>
      <c r="T32" s="73"/>
      <c r="U32" s="67">
        <f>IF(B32=C32,0,IF(S32&lt;&gt;"-",(S32)/Přehled!$A$1,0))</f>
        <v>0.45</v>
      </c>
      <c r="X32" s="5"/>
    </row>
    <row r="33" spans="1:23" x14ac:dyDescent="0.25">
      <c r="A33" s="158">
        <v>31</v>
      </c>
      <c r="B33" s="159">
        <v>924</v>
      </c>
      <c r="C33" s="160"/>
      <c r="D33" s="161">
        <v>230</v>
      </c>
      <c r="E33" s="162">
        <f t="shared" si="10"/>
        <v>115</v>
      </c>
      <c r="F33" s="162">
        <f t="shared" si="11"/>
        <v>40</v>
      </c>
      <c r="G33" s="162">
        <f t="shared" si="12"/>
        <v>10</v>
      </c>
      <c r="H33" s="171">
        <f t="shared" si="13"/>
        <v>0</v>
      </c>
      <c r="I33" s="159">
        <f t="shared" si="14"/>
        <v>437</v>
      </c>
      <c r="J33" s="162">
        <f t="shared" si="14"/>
        <v>219</v>
      </c>
      <c r="K33" s="162">
        <f t="shared" si="14"/>
        <v>76</v>
      </c>
      <c r="L33" s="162">
        <f t="shared" si="14"/>
        <v>19</v>
      </c>
      <c r="M33" s="160">
        <f t="shared" si="14"/>
        <v>0</v>
      </c>
      <c r="N33" s="36"/>
      <c r="O33" s="89">
        <f t="shared" si="15"/>
        <v>50</v>
      </c>
      <c r="P33" s="89">
        <f t="shared" si="16"/>
        <v>0</v>
      </c>
      <c r="Q33" s="89">
        <f t="shared" si="17"/>
        <v>116</v>
      </c>
      <c r="R33" s="89">
        <f t="shared" si="18"/>
        <v>154</v>
      </c>
      <c r="S33" s="89">
        <f t="shared" si="19"/>
        <v>173</v>
      </c>
      <c r="T33" s="73"/>
      <c r="U33" s="67">
        <f>IF(B33=C33,0,IF(S33&lt;&gt;"-",(S33)/Přehled!$A$1,0))</f>
        <v>0.41190476190476188</v>
      </c>
    </row>
    <row r="34" spans="1:23" x14ac:dyDescent="0.25">
      <c r="A34" s="163">
        <v>32</v>
      </c>
      <c r="B34" s="164">
        <v>947</v>
      </c>
      <c r="C34" s="165"/>
      <c r="D34" s="166">
        <v>240</v>
      </c>
      <c r="E34" s="167">
        <f t="shared" si="10"/>
        <v>120</v>
      </c>
      <c r="F34" s="167">
        <f t="shared" si="11"/>
        <v>40</v>
      </c>
      <c r="G34" s="167">
        <f t="shared" si="12"/>
        <v>10</v>
      </c>
      <c r="H34" s="172">
        <f t="shared" si="13"/>
        <v>0</v>
      </c>
      <c r="I34" s="164">
        <f t="shared" si="14"/>
        <v>456</v>
      </c>
      <c r="J34" s="167">
        <f t="shared" si="14"/>
        <v>228</v>
      </c>
      <c r="K34" s="167">
        <f t="shared" si="14"/>
        <v>76</v>
      </c>
      <c r="L34" s="167">
        <f t="shared" si="14"/>
        <v>19</v>
      </c>
      <c r="M34" s="165">
        <f t="shared" si="14"/>
        <v>0</v>
      </c>
      <c r="N34" s="36"/>
      <c r="O34" s="89">
        <f t="shared" si="15"/>
        <v>35</v>
      </c>
      <c r="P34" s="89">
        <f t="shared" si="16"/>
        <v>0</v>
      </c>
      <c r="Q34" s="89">
        <f t="shared" si="17"/>
        <v>111</v>
      </c>
      <c r="R34" s="89">
        <f t="shared" si="18"/>
        <v>149</v>
      </c>
      <c r="S34" s="89">
        <f t="shared" si="19"/>
        <v>168</v>
      </c>
      <c r="T34" s="73"/>
      <c r="U34" s="67">
        <f>IF(B34=C34,0,IF(S34&lt;&gt;"-",(S34)/Přehled!$A$1,0))</f>
        <v>0.4</v>
      </c>
    </row>
    <row r="35" spans="1:23" x14ac:dyDescent="0.25">
      <c r="A35" s="163">
        <v>33</v>
      </c>
      <c r="B35" s="164">
        <v>971</v>
      </c>
      <c r="C35" s="165"/>
      <c r="D35" s="166">
        <v>245</v>
      </c>
      <c r="E35" s="167">
        <f t="shared" si="10"/>
        <v>125</v>
      </c>
      <c r="F35" s="167">
        <f t="shared" si="11"/>
        <v>40</v>
      </c>
      <c r="G35" s="167">
        <f t="shared" si="12"/>
        <v>10</v>
      </c>
      <c r="H35" s="172">
        <f t="shared" si="13"/>
        <v>0</v>
      </c>
      <c r="I35" s="164">
        <f t="shared" si="14"/>
        <v>466</v>
      </c>
      <c r="J35" s="167">
        <f t="shared" si="14"/>
        <v>238</v>
      </c>
      <c r="K35" s="167">
        <f t="shared" si="14"/>
        <v>76</v>
      </c>
      <c r="L35" s="167">
        <f t="shared" si="14"/>
        <v>19</v>
      </c>
      <c r="M35" s="165">
        <f t="shared" si="14"/>
        <v>0</v>
      </c>
      <c r="N35" s="36"/>
      <c r="O35" s="89">
        <f t="shared" si="15"/>
        <v>39</v>
      </c>
      <c r="P35" s="89">
        <f t="shared" si="16"/>
        <v>0</v>
      </c>
      <c r="Q35" s="89">
        <f t="shared" si="17"/>
        <v>115</v>
      </c>
      <c r="R35" s="89">
        <f t="shared" si="18"/>
        <v>153</v>
      </c>
      <c r="S35" s="89">
        <f t="shared" si="19"/>
        <v>172</v>
      </c>
      <c r="T35" s="73"/>
      <c r="U35" s="67">
        <f>IF(B35=C35,0,IF(S35&lt;&gt;"-",(S35)/Přehled!$A$1,0))</f>
        <v>0.40952380952380951</v>
      </c>
    </row>
    <row r="36" spans="1:23" x14ac:dyDescent="0.25">
      <c r="A36" s="163">
        <v>34</v>
      </c>
      <c r="B36" s="164">
        <v>995</v>
      </c>
      <c r="C36" s="165"/>
      <c r="D36" s="166">
        <v>255</v>
      </c>
      <c r="E36" s="167">
        <f t="shared" si="10"/>
        <v>130</v>
      </c>
      <c r="F36" s="167">
        <f t="shared" si="11"/>
        <v>45</v>
      </c>
      <c r="G36" s="167">
        <f t="shared" si="12"/>
        <v>10</v>
      </c>
      <c r="H36" s="172">
        <f t="shared" si="13"/>
        <v>0</v>
      </c>
      <c r="I36" s="164">
        <f t="shared" si="14"/>
        <v>485</v>
      </c>
      <c r="J36" s="167">
        <f t="shared" si="14"/>
        <v>247</v>
      </c>
      <c r="K36" s="167">
        <f t="shared" si="14"/>
        <v>86</v>
      </c>
      <c r="L36" s="167">
        <f t="shared" si="14"/>
        <v>19</v>
      </c>
      <c r="M36" s="165">
        <f t="shared" si="14"/>
        <v>0</v>
      </c>
      <c r="N36" s="36"/>
      <c r="O36" s="89">
        <f t="shared" si="15"/>
        <v>25</v>
      </c>
      <c r="P36" s="89">
        <f t="shared" si="16"/>
        <v>0</v>
      </c>
      <c r="Q36" s="89">
        <f t="shared" si="17"/>
        <v>91</v>
      </c>
      <c r="R36" s="89">
        <f t="shared" si="18"/>
        <v>139</v>
      </c>
      <c r="S36" s="89">
        <f t="shared" si="19"/>
        <v>158</v>
      </c>
      <c r="T36" s="73"/>
      <c r="U36" s="67">
        <f>IF(B36=C36,0,IF(S36&lt;&gt;"-",(S36)/Přehled!$A$1,0))</f>
        <v>0.37619047619047619</v>
      </c>
    </row>
    <row r="37" spans="1:23" x14ac:dyDescent="0.25">
      <c r="A37" s="163">
        <v>35</v>
      </c>
      <c r="B37" s="164">
        <v>1020</v>
      </c>
      <c r="C37" s="165"/>
      <c r="D37" s="166">
        <v>265</v>
      </c>
      <c r="E37" s="167">
        <f t="shared" si="10"/>
        <v>135</v>
      </c>
      <c r="F37" s="167">
        <f t="shared" si="11"/>
        <v>45</v>
      </c>
      <c r="G37" s="167">
        <f t="shared" si="12"/>
        <v>10</v>
      </c>
      <c r="H37" s="172">
        <f t="shared" si="13"/>
        <v>0</v>
      </c>
      <c r="I37" s="164">
        <f t="shared" si="14"/>
        <v>504</v>
      </c>
      <c r="J37" s="167">
        <f t="shared" si="14"/>
        <v>257</v>
      </c>
      <c r="K37" s="167">
        <f t="shared" si="14"/>
        <v>86</v>
      </c>
      <c r="L37" s="167">
        <f t="shared" si="14"/>
        <v>19</v>
      </c>
      <c r="M37" s="165">
        <f t="shared" si="14"/>
        <v>0</v>
      </c>
      <c r="N37" s="36"/>
      <c r="O37" s="89">
        <f t="shared" si="15"/>
        <v>12</v>
      </c>
      <c r="P37" s="89">
        <f t="shared" si="16"/>
        <v>0</v>
      </c>
      <c r="Q37" s="89">
        <f t="shared" si="17"/>
        <v>87</v>
      </c>
      <c r="R37" s="89">
        <f t="shared" si="18"/>
        <v>135</v>
      </c>
      <c r="S37" s="89">
        <f t="shared" si="19"/>
        <v>154</v>
      </c>
      <c r="T37" s="73"/>
      <c r="U37" s="67">
        <f>IF(B37=C37,0,IF(S37&lt;&gt;"-",(S37)/Přehled!$A$1,0))</f>
        <v>0.36666666666666664</v>
      </c>
    </row>
    <row r="38" spans="1:23" x14ac:dyDescent="0.25">
      <c r="A38" s="163">
        <v>36</v>
      </c>
      <c r="B38" s="164">
        <v>1046</v>
      </c>
      <c r="C38" s="165"/>
      <c r="D38" s="166">
        <v>275</v>
      </c>
      <c r="E38" s="167">
        <f t="shared" si="10"/>
        <v>140</v>
      </c>
      <c r="F38" s="167">
        <f t="shared" si="11"/>
        <v>45</v>
      </c>
      <c r="G38" s="167">
        <f t="shared" si="12"/>
        <v>10</v>
      </c>
      <c r="H38" s="172">
        <f t="shared" si="13"/>
        <v>0</v>
      </c>
      <c r="I38" s="164">
        <f t="shared" si="14"/>
        <v>523</v>
      </c>
      <c r="J38" s="167">
        <f t="shared" si="14"/>
        <v>266</v>
      </c>
      <c r="K38" s="167">
        <f t="shared" si="14"/>
        <v>86</v>
      </c>
      <c r="L38" s="167">
        <f t="shared" si="14"/>
        <v>19</v>
      </c>
      <c r="M38" s="165">
        <f t="shared" si="14"/>
        <v>0</v>
      </c>
      <c r="N38" s="36"/>
      <c r="O38" s="89">
        <f t="shared" si="15"/>
        <v>0</v>
      </c>
      <c r="P38" s="89">
        <f t="shared" si="16"/>
        <v>0</v>
      </c>
      <c r="Q38" s="89">
        <f t="shared" si="17"/>
        <v>85</v>
      </c>
      <c r="R38" s="89">
        <f t="shared" si="18"/>
        <v>133</v>
      </c>
      <c r="S38" s="89">
        <f t="shared" si="19"/>
        <v>152</v>
      </c>
      <c r="T38" s="73"/>
      <c r="U38" s="67">
        <f>IF(B38=C38,0,IF(S38&lt;&gt;"-",(S38)/Přehled!$A$1,0))</f>
        <v>0.3619047619047619</v>
      </c>
    </row>
    <row r="39" spans="1:23" x14ac:dyDescent="0.25">
      <c r="A39" s="163">
        <v>37</v>
      </c>
      <c r="B39" s="164">
        <v>1072</v>
      </c>
      <c r="C39" s="165"/>
      <c r="D39" s="166">
        <v>285</v>
      </c>
      <c r="E39" s="167">
        <f t="shared" si="10"/>
        <v>145</v>
      </c>
      <c r="F39" s="167">
        <f t="shared" si="11"/>
        <v>50</v>
      </c>
      <c r="G39" s="167">
        <f t="shared" si="12"/>
        <v>15</v>
      </c>
      <c r="H39" s="172">
        <f t="shared" si="13"/>
        <v>5</v>
      </c>
      <c r="I39" s="164">
        <f t="shared" si="14"/>
        <v>542</v>
      </c>
      <c r="J39" s="167">
        <f t="shared" si="14"/>
        <v>276</v>
      </c>
      <c r="K39" s="167">
        <f t="shared" si="14"/>
        <v>95</v>
      </c>
      <c r="L39" s="167">
        <f t="shared" si="14"/>
        <v>29</v>
      </c>
      <c r="M39" s="165">
        <f t="shared" si="14"/>
        <v>10</v>
      </c>
      <c r="N39" s="36"/>
      <c r="O39" s="89">
        <f t="shared" si="15"/>
        <v>0</v>
      </c>
      <c r="P39" s="89">
        <f t="shared" si="16"/>
        <v>0</v>
      </c>
      <c r="Q39" s="89">
        <f t="shared" si="17"/>
        <v>64</v>
      </c>
      <c r="R39" s="89">
        <f t="shared" si="18"/>
        <v>101</v>
      </c>
      <c r="S39" s="89">
        <f t="shared" si="19"/>
        <v>120</v>
      </c>
      <c r="T39" s="73"/>
      <c r="U39" s="67">
        <f>IF(B39=C39,0,IF(S39&lt;&gt;"-",(S39)/Přehled!$A$1,0))</f>
        <v>0.2857142857142857</v>
      </c>
    </row>
    <row r="40" spans="1:23" x14ac:dyDescent="0.25">
      <c r="A40" s="163">
        <v>38</v>
      </c>
      <c r="B40" s="164">
        <v>1099</v>
      </c>
      <c r="C40" s="165"/>
      <c r="D40" s="166">
        <v>290</v>
      </c>
      <c r="E40" s="167">
        <f t="shared" si="10"/>
        <v>145</v>
      </c>
      <c r="F40" s="167">
        <f t="shared" si="11"/>
        <v>50</v>
      </c>
      <c r="G40" s="167">
        <f t="shared" si="12"/>
        <v>15</v>
      </c>
      <c r="H40" s="172">
        <f t="shared" si="13"/>
        <v>5</v>
      </c>
      <c r="I40" s="164">
        <f t="shared" si="14"/>
        <v>551</v>
      </c>
      <c r="J40" s="167">
        <f t="shared" si="14"/>
        <v>276</v>
      </c>
      <c r="K40" s="167">
        <f t="shared" si="14"/>
        <v>95</v>
      </c>
      <c r="L40" s="167">
        <f t="shared" si="14"/>
        <v>29</v>
      </c>
      <c r="M40" s="165">
        <f t="shared" si="14"/>
        <v>10</v>
      </c>
      <c r="N40" s="36"/>
      <c r="O40" s="89">
        <f t="shared" si="15"/>
        <v>0</v>
      </c>
      <c r="P40" s="89">
        <f t="shared" si="16"/>
        <v>0</v>
      </c>
      <c r="Q40" s="89">
        <f t="shared" si="17"/>
        <v>82</v>
      </c>
      <c r="R40" s="89">
        <f t="shared" si="18"/>
        <v>119</v>
      </c>
      <c r="S40" s="89">
        <f t="shared" si="19"/>
        <v>138</v>
      </c>
      <c r="T40" s="73"/>
      <c r="U40" s="67">
        <f>IF(B40=C40,0,IF(S40&lt;&gt;"-",(S40)/Přehled!$A$1,0))</f>
        <v>0.32857142857142857</v>
      </c>
    </row>
    <row r="41" spans="1:23" x14ac:dyDescent="0.25">
      <c r="A41" s="55">
        <v>39</v>
      </c>
      <c r="B41" s="34">
        <v>1126</v>
      </c>
      <c r="C41" s="7"/>
      <c r="D41" s="56">
        <v>300</v>
      </c>
      <c r="E41" s="41">
        <f t="shared" si="10"/>
        <v>150</v>
      </c>
      <c r="F41" s="41">
        <f t="shared" si="11"/>
        <v>50</v>
      </c>
      <c r="G41" s="41">
        <f t="shared" si="12"/>
        <v>15</v>
      </c>
      <c r="H41" s="40">
        <f t="shared" si="13"/>
        <v>5</v>
      </c>
      <c r="I41" s="34">
        <f t="shared" si="14"/>
        <v>570</v>
      </c>
      <c r="J41" s="41">
        <f t="shared" si="14"/>
        <v>285</v>
      </c>
      <c r="K41" s="41">
        <f t="shared" si="14"/>
        <v>95</v>
      </c>
      <c r="L41" s="41">
        <f t="shared" si="14"/>
        <v>29</v>
      </c>
      <c r="M41" s="7">
        <f t="shared" si="14"/>
        <v>10</v>
      </c>
      <c r="N41" s="36"/>
      <c r="O41" s="83">
        <f t="shared" si="15"/>
        <v>0</v>
      </c>
      <c r="P41" s="83">
        <f t="shared" si="16"/>
        <v>0</v>
      </c>
      <c r="Q41" s="83">
        <f t="shared" si="17"/>
        <v>81</v>
      </c>
      <c r="R41" s="83">
        <f t="shared" si="18"/>
        <v>118</v>
      </c>
      <c r="S41" s="83">
        <f t="shared" si="19"/>
        <v>137</v>
      </c>
      <c r="T41" s="73"/>
      <c r="U41" s="67">
        <f>IF(B41=C41,0,IF(S41&lt;&gt;"-",(S41)/Přehled!$A$1,0))</f>
        <v>0.3261904761904762</v>
      </c>
    </row>
    <row r="42" spans="1:23" x14ac:dyDescent="0.25">
      <c r="A42" s="55">
        <v>40</v>
      </c>
      <c r="B42" s="34">
        <v>1154</v>
      </c>
      <c r="C42" s="7"/>
      <c r="D42" s="56">
        <v>310</v>
      </c>
      <c r="E42" s="41">
        <f t="shared" si="10"/>
        <v>155</v>
      </c>
      <c r="F42" s="41">
        <f t="shared" si="11"/>
        <v>50</v>
      </c>
      <c r="G42" s="41">
        <f t="shared" si="12"/>
        <v>15</v>
      </c>
      <c r="H42" s="40">
        <f t="shared" si="13"/>
        <v>5</v>
      </c>
      <c r="I42" s="34">
        <f t="shared" si="14"/>
        <v>589</v>
      </c>
      <c r="J42" s="41">
        <f t="shared" si="14"/>
        <v>295</v>
      </c>
      <c r="K42" s="41">
        <f t="shared" si="14"/>
        <v>95</v>
      </c>
      <c r="L42" s="41">
        <f t="shared" si="14"/>
        <v>29</v>
      </c>
      <c r="M42" s="7">
        <f t="shared" si="14"/>
        <v>10</v>
      </c>
      <c r="N42" s="36"/>
      <c r="O42" s="83">
        <f t="shared" si="15"/>
        <v>0</v>
      </c>
      <c r="P42" s="83">
        <f t="shared" si="16"/>
        <v>0</v>
      </c>
      <c r="Q42" s="83">
        <f t="shared" si="17"/>
        <v>80</v>
      </c>
      <c r="R42" s="83">
        <f t="shared" si="18"/>
        <v>117</v>
      </c>
      <c r="S42" s="83">
        <f t="shared" si="19"/>
        <v>136</v>
      </c>
      <c r="T42" s="73"/>
      <c r="U42" s="67">
        <f>IF(B42=C42,0,IF(S42&lt;&gt;"-",(S42)/Přehled!$A$1,0))</f>
        <v>0.32380952380952382</v>
      </c>
    </row>
    <row r="43" spans="1:23" x14ac:dyDescent="0.25">
      <c r="A43" s="50">
        <v>41</v>
      </c>
      <c r="B43" s="51">
        <v>1183</v>
      </c>
      <c r="C43" s="52"/>
      <c r="D43" s="53">
        <v>320</v>
      </c>
      <c r="E43" s="54">
        <f t="shared" si="10"/>
        <v>160</v>
      </c>
      <c r="F43" s="54">
        <f t="shared" si="11"/>
        <v>55</v>
      </c>
      <c r="G43" s="54">
        <f t="shared" si="12"/>
        <v>15</v>
      </c>
      <c r="H43" s="101">
        <f t="shared" si="13"/>
        <v>5</v>
      </c>
      <c r="I43" s="51">
        <f t="shared" si="14"/>
        <v>608</v>
      </c>
      <c r="J43" s="54">
        <f t="shared" si="14"/>
        <v>304</v>
      </c>
      <c r="K43" s="54">
        <f t="shared" si="14"/>
        <v>105</v>
      </c>
      <c r="L43" s="54">
        <f t="shared" si="14"/>
        <v>29</v>
      </c>
      <c r="M43" s="52">
        <f t="shared" si="14"/>
        <v>10</v>
      </c>
      <c r="N43" s="36"/>
      <c r="O43" s="83">
        <f t="shared" si="15"/>
        <v>0</v>
      </c>
      <c r="P43" s="83">
        <f t="shared" si="16"/>
        <v>0</v>
      </c>
      <c r="Q43" s="83">
        <f t="shared" si="17"/>
        <v>61</v>
      </c>
      <c r="R43" s="83">
        <f t="shared" si="18"/>
        <v>108</v>
      </c>
      <c r="S43" s="83">
        <f t="shared" si="19"/>
        <v>127</v>
      </c>
      <c r="T43" s="73"/>
      <c r="U43" s="67">
        <f>IF(B43=C43,0,IF(S43&lt;&gt;"-",(S43)/Přehled!$A$1,0))</f>
        <v>0.30238095238095236</v>
      </c>
    </row>
    <row r="44" spans="1:23" x14ac:dyDescent="0.25">
      <c r="A44" s="55">
        <v>42</v>
      </c>
      <c r="B44" s="34">
        <v>1213</v>
      </c>
      <c r="C44" s="7"/>
      <c r="D44" s="56">
        <v>330</v>
      </c>
      <c r="E44" s="41">
        <f t="shared" si="10"/>
        <v>165</v>
      </c>
      <c r="F44" s="41">
        <f t="shared" si="11"/>
        <v>55</v>
      </c>
      <c r="G44" s="41">
        <f t="shared" si="12"/>
        <v>15</v>
      </c>
      <c r="H44" s="40">
        <f t="shared" si="13"/>
        <v>5</v>
      </c>
      <c r="I44" s="34">
        <f t="shared" si="14"/>
        <v>627</v>
      </c>
      <c r="J44" s="41">
        <f t="shared" si="14"/>
        <v>314</v>
      </c>
      <c r="K44" s="41">
        <f t="shared" si="14"/>
        <v>105</v>
      </c>
      <c r="L44" s="41">
        <f t="shared" si="14"/>
        <v>29</v>
      </c>
      <c r="M44" s="7">
        <f t="shared" si="14"/>
        <v>10</v>
      </c>
      <c r="N44" s="36"/>
      <c r="O44" s="83">
        <f t="shared" si="15"/>
        <v>0</v>
      </c>
      <c r="P44" s="83">
        <f t="shared" si="16"/>
        <v>0</v>
      </c>
      <c r="Q44" s="83">
        <f t="shared" si="17"/>
        <v>62</v>
      </c>
      <c r="R44" s="83">
        <f t="shared" si="18"/>
        <v>109</v>
      </c>
      <c r="S44" s="83">
        <f t="shared" si="19"/>
        <v>128</v>
      </c>
      <c r="T44" s="73"/>
      <c r="U44" s="67">
        <f>IF(B44=C44,0,IF(S44&lt;&gt;"-",(S44)/Přehled!$A$1,0))</f>
        <v>0.30476190476190479</v>
      </c>
    </row>
    <row r="45" spans="1:23" x14ac:dyDescent="0.25">
      <c r="A45" s="55">
        <v>43</v>
      </c>
      <c r="B45" s="34">
        <v>1243</v>
      </c>
      <c r="C45" s="7"/>
      <c r="D45" s="56">
        <v>340</v>
      </c>
      <c r="E45" s="41">
        <f t="shared" si="10"/>
        <v>170</v>
      </c>
      <c r="F45" s="41">
        <f t="shared" si="11"/>
        <v>55</v>
      </c>
      <c r="G45" s="41">
        <f t="shared" si="12"/>
        <v>15</v>
      </c>
      <c r="H45" s="40">
        <f t="shared" si="13"/>
        <v>5</v>
      </c>
      <c r="I45" s="34">
        <f t="shared" si="14"/>
        <v>646</v>
      </c>
      <c r="J45" s="41">
        <f t="shared" si="14"/>
        <v>323</v>
      </c>
      <c r="K45" s="41">
        <f t="shared" si="14"/>
        <v>105</v>
      </c>
      <c r="L45" s="41">
        <f t="shared" si="14"/>
        <v>29</v>
      </c>
      <c r="M45" s="7">
        <f t="shared" si="14"/>
        <v>10</v>
      </c>
      <c r="N45" s="36"/>
      <c r="O45" s="83">
        <f t="shared" si="15"/>
        <v>0</v>
      </c>
      <c r="P45" s="83">
        <f t="shared" si="16"/>
        <v>0</v>
      </c>
      <c r="Q45" s="83">
        <f t="shared" si="17"/>
        <v>64</v>
      </c>
      <c r="R45" s="83">
        <f t="shared" si="18"/>
        <v>111</v>
      </c>
      <c r="S45" s="83">
        <f t="shared" si="19"/>
        <v>130</v>
      </c>
      <c r="T45" s="73"/>
      <c r="U45" s="67">
        <f>IF(B45=C45,0,IF(S45&lt;&gt;"-",(S45)/Přehled!$A$1,0))</f>
        <v>0.30952380952380953</v>
      </c>
    </row>
    <row r="46" spans="1:23" s="22" customFormat="1" x14ac:dyDescent="0.25">
      <c r="A46" s="55">
        <v>44</v>
      </c>
      <c r="B46" s="34">
        <v>1274</v>
      </c>
      <c r="C46" s="7"/>
      <c r="D46" s="56">
        <v>350</v>
      </c>
      <c r="E46" s="41">
        <f t="shared" si="10"/>
        <v>175</v>
      </c>
      <c r="F46" s="41">
        <f t="shared" si="11"/>
        <v>60</v>
      </c>
      <c r="G46" s="41">
        <f t="shared" si="12"/>
        <v>15</v>
      </c>
      <c r="H46" s="40">
        <f t="shared" si="13"/>
        <v>5</v>
      </c>
      <c r="I46" s="34">
        <f t="shared" si="14"/>
        <v>665</v>
      </c>
      <c r="J46" s="41">
        <f t="shared" si="14"/>
        <v>333</v>
      </c>
      <c r="K46" s="41">
        <f t="shared" si="14"/>
        <v>114</v>
      </c>
      <c r="L46" s="41">
        <f t="shared" si="14"/>
        <v>29</v>
      </c>
      <c r="M46" s="7">
        <f t="shared" si="14"/>
        <v>10</v>
      </c>
      <c r="N46" s="36"/>
      <c r="O46" s="83">
        <f t="shared" si="15"/>
        <v>0</v>
      </c>
      <c r="P46" s="83">
        <f t="shared" si="16"/>
        <v>0</v>
      </c>
      <c r="Q46" s="83">
        <f t="shared" si="17"/>
        <v>48</v>
      </c>
      <c r="R46" s="83">
        <f t="shared" si="18"/>
        <v>104</v>
      </c>
      <c r="S46" s="83">
        <f t="shared" si="19"/>
        <v>123</v>
      </c>
      <c r="T46" s="73"/>
      <c r="U46" s="67">
        <f>IF(B46=C46,0,IF(S46&lt;&gt;"-",(S46)/Přehled!$A$1,0))</f>
        <v>0.29285714285714287</v>
      </c>
      <c r="V46"/>
      <c r="W46"/>
    </row>
    <row r="47" spans="1:23" s="22" customFormat="1" x14ac:dyDescent="0.25">
      <c r="A47" s="55">
        <v>45</v>
      </c>
      <c r="B47" s="34">
        <v>1306</v>
      </c>
      <c r="C47" s="7"/>
      <c r="D47" s="56">
        <v>360</v>
      </c>
      <c r="E47" s="41">
        <f t="shared" si="10"/>
        <v>180</v>
      </c>
      <c r="F47" s="41">
        <f t="shared" si="11"/>
        <v>60</v>
      </c>
      <c r="G47" s="41">
        <f t="shared" si="12"/>
        <v>15</v>
      </c>
      <c r="H47" s="40">
        <f t="shared" si="13"/>
        <v>5</v>
      </c>
      <c r="I47" s="34">
        <f t="shared" si="14"/>
        <v>684</v>
      </c>
      <c r="J47" s="41">
        <f t="shared" si="14"/>
        <v>342</v>
      </c>
      <c r="K47" s="41">
        <f t="shared" si="14"/>
        <v>114</v>
      </c>
      <c r="L47" s="41">
        <f t="shared" si="14"/>
        <v>29</v>
      </c>
      <c r="M47" s="7">
        <f t="shared" si="14"/>
        <v>10</v>
      </c>
      <c r="N47" s="36"/>
      <c r="O47" s="83">
        <f t="shared" si="15"/>
        <v>0</v>
      </c>
      <c r="P47" s="83">
        <f t="shared" si="16"/>
        <v>0</v>
      </c>
      <c r="Q47" s="83">
        <f t="shared" si="17"/>
        <v>52</v>
      </c>
      <c r="R47" s="83">
        <f t="shared" si="18"/>
        <v>108</v>
      </c>
      <c r="S47" s="83">
        <f t="shared" si="19"/>
        <v>127</v>
      </c>
      <c r="T47" s="73"/>
      <c r="U47" s="67">
        <f>IF(B47=C47,0,IF(S47&lt;&gt;"-",(S47)/Přehled!$A$1,0))</f>
        <v>0.30238095238095236</v>
      </c>
      <c r="V47"/>
      <c r="W47"/>
    </row>
    <row r="48" spans="1:23" x14ac:dyDescent="0.25">
      <c r="A48" s="55">
        <v>46</v>
      </c>
      <c r="B48" s="34">
        <v>1338</v>
      </c>
      <c r="C48" s="7"/>
      <c r="D48" s="56">
        <v>370</v>
      </c>
      <c r="E48" s="41">
        <f t="shared" si="10"/>
        <v>185</v>
      </c>
      <c r="F48" s="41">
        <f t="shared" si="11"/>
        <v>60</v>
      </c>
      <c r="G48" s="41">
        <f t="shared" si="12"/>
        <v>15</v>
      </c>
      <c r="H48" s="40">
        <f t="shared" si="13"/>
        <v>5</v>
      </c>
      <c r="I48" s="34">
        <f t="shared" si="14"/>
        <v>703</v>
      </c>
      <c r="J48" s="41">
        <f t="shared" si="14"/>
        <v>352</v>
      </c>
      <c r="K48" s="41">
        <f t="shared" si="14"/>
        <v>114</v>
      </c>
      <c r="L48" s="41">
        <f t="shared" si="14"/>
        <v>29</v>
      </c>
      <c r="M48" s="7">
        <f t="shared" si="14"/>
        <v>10</v>
      </c>
      <c r="N48" s="36"/>
      <c r="O48" s="83">
        <f t="shared" si="15"/>
        <v>0</v>
      </c>
      <c r="P48" s="83">
        <f t="shared" si="16"/>
        <v>0</v>
      </c>
      <c r="Q48" s="83">
        <f t="shared" si="17"/>
        <v>55</v>
      </c>
      <c r="R48" s="83">
        <f t="shared" si="18"/>
        <v>111</v>
      </c>
      <c r="S48" s="83">
        <f t="shared" si="19"/>
        <v>130</v>
      </c>
      <c r="T48" s="73"/>
      <c r="U48" s="67">
        <f>IF(B48=C48,0,IF(S48&lt;&gt;"-",(S48)/Přehled!$A$1,0))</f>
        <v>0.30952380952380953</v>
      </c>
    </row>
    <row r="49" spans="1:24" x14ac:dyDescent="0.25">
      <c r="A49" s="55">
        <v>47</v>
      </c>
      <c r="B49" s="34">
        <v>1372</v>
      </c>
      <c r="C49" s="7"/>
      <c r="D49" s="56">
        <v>380</v>
      </c>
      <c r="E49" s="41">
        <f t="shared" si="10"/>
        <v>190</v>
      </c>
      <c r="F49" s="41">
        <f t="shared" si="11"/>
        <v>65</v>
      </c>
      <c r="G49" s="41">
        <f t="shared" si="12"/>
        <v>15</v>
      </c>
      <c r="H49" s="40">
        <f t="shared" si="13"/>
        <v>5</v>
      </c>
      <c r="I49" s="34">
        <f t="shared" si="14"/>
        <v>722</v>
      </c>
      <c r="J49" s="41">
        <f t="shared" si="14"/>
        <v>361</v>
      </c>
      <c r="K49" s="41">
        <f t="shared" si="14"/>
        <v>124</v>
      </c>
      <c r="L49" s="41">
        <f t="shared" si="14"/>
        <v>29</v>
      </c>
      <c r="M49" s="7">
        <f t="shared" si="14"/>
        <v>10</v>
      </c>
      <c r="N49" s="36"/>
      <c r="O49" s="83">
        <f t="shared" si="15"/>
        <v>0</v>
      </c>
      <c r="P49" s="83">
        <f t="shared" si="16"/>
        <v>0</v>
      </c>
      <c r="Q49" s="83">
        <f t="shared" si="17"/>
        <v>41</v>
      </c>
      <c r="R49" s="83">
        <f t="shared" si="18"/>
        <v>107</v>
      </c>
      <c r="S49" s="83">
        <f t="shared" si="19"/>
        <v>126</v>
      </c>
      <c r="T49" s="73"/>
      <c r="U49" s="67">
        <f>IF(B49=C49,0,IF(S49&lt;&gt;"-",(S49)/Přehled!$A$1,0))</f>
        <v>0.3</v>
      </c>
    </row>
    <row r="50" spans="1:24" x14ac:dyDescent="0.25">
      <c r="A50" s="55">
        <v>48</v>
      </c>
      <c r="B50" s="34">
        <v>1406</v>
      </c>
      <c r="C50" s="7"/>
      <c r="D50" s="56">
        <v>390</v>
      </c>
      <c r="E50" s="41">
        <f t="shared" si="10"/>
        <v>195</v>
      </c>
      <c r="F50" s="41">
        <f t="shared" si="11"/>
        <v>65</v>
      </c>
      <c r="G50" s="41">
        <f t="shared" si="12"/>
        <v>15</v>
      </c>
      <c r="H50" s="40">
        <f t="shared" si="13"/>
        <v>5</v>
      </c>
      <c r="I50" s="34">
        <f t="shared" si="14"/>
        <v>741</v>
      </c>
      <c r="J50" s="41">
        <f t="shared" si="14"/>
        <v>371</v>
      </c>
      <c r="K50" s="41">
        <f t="shared" si="14"/>
        <v>124</v>
      </c>
      <c r="L50" s="41">
        <f t="shared" si="14"/>
        <v>29</v>
      </c>
      <c r="M50" s="7">
        <f t="shared" si="14"/>
        <v>10</v>
      </c>
      <c r="N50" s="36"/>
      <c r="O50" s="83">
        <f t="shared" si="15"/>
        <v>0</v>
      </c>
      <c r="P50" s="83">
        <f t="shared" si="16"/>
        <v>0</v>
      </c>
      <c r="Q50" s="83">
        <f t="shared" si="17"/>
        <v>46</v>
      </c>
      <c r="R50" s="83">
        <f t="shared" si="18"/>
        <v>112</v>
      </c>
      <c r="S50" s="83">
        <f t="shared" si="19"/>
        <v>131</v>
      </c>
      <c r="T50" s="73"/>
      <c r="U50" s="67">
        <f>IF(B50=C50,0,IF(S50&lt;&gt;"-",(S50)/Přehled!$A$1,0))</f>
        <v>0.31190476190476191</v>
      </c>
    </row>
    <row r="51" spans="1:24" x14ac:dyDescent="0.25">
      <c r="A51" s="55">
        <v>49</v>
      </c>
      <c r="B51" s="34">
        <v>1441</v>
      </c>
      <c r="C51" s="7"/>
      <c r="D51" s="56">
        <v>400</v>
      </c>
      <c r="E51" s="41">
        <f t="shared" si="10"/>
        <v>200</v>
      </c>
      <c r="F51" s="41">
        <f t="shared" si="11"/>
        <v>65</v>
      </c>
      <c r="G51" s="41">
        <f t="shared" si="12"/>
        <v>15</v>
      </c>
      <c r="H51" s="40">
        <f t="shared" si="13"/>
        <v>5</v>
      </c>
      <c r="I51" s="34">
        <f t="shared" si="14"/>
        <v>760</v>
      </c>
      <c r="J51" s="41">
        <f t="shared" si="14"/>
        <v>380</v>
      </c>
      <c r="K51" s="41">
        <f t="shared" si="14"/>
        <v>124</v>
      </c>
      <c r="L51" s="41">
        <f t="shared" si="14"/>
        <v>29</v>
      </c>
      <c r="M51" s="7">
        <f t="shared" si="14"/>
        <v>10</v>
      </c>
      <c r="N51" s="36"/>
      <c r="O51" s="83">
        <f t="shared" si="15"/>
        <v>0</v>
      </c>
      <c r="P51" s="83">
        <f t="shared" si="16"/>
        <v>0</v>
      </c>
      <c r="Q51" s="83">
        <f t="shared" si="17"/>
        <v>53</v>
      </c>
      <c r="R51" s="83">
        <f t="shared" si="18"/>
        <v>119</v>
      </c>
      <c r="S51" s="83">
        <f t="shared" si="19"/>
        <v>138</v>
      </c>
      <c r="T51" s="73"/>
      <c r="U51" s="67">
        <f>IF(B51=C51,0,IF(S51&lt;&gt;"-",(S51)/Přehled!$A$1,0))</f>
        <v>0.32857142857142857</v>
      </c>
    </row>
    <row r="52" spans="1:24" x14ac:dyDescent="0.25">
      <c r="A52" s="55">
        <v>50</v>
      </c>
      <c r="B52" s="34">
        <v>1477</v>
      </c>
      <c r="C52" s="7"/>
      <c r="D52" s="56">
        <v>405</v>
      </c>
      <c r="E52" s="41">
        <f t="shared" si="10"/>
        <v>205</v>
      </c>
      <c r="F52" s="41">
        <f t="shared" si="11"/>
        <v>70</v>
      </c>
      <c r="G52" s="41">
        <f t="shared" si="12"/>
        <v>20</v>
      </c>
      <c r="H52" s="40">
        <f t="shared" si="13"/>
        <v>5</v>
      </c>
      <c r="I52" s="34">
        <f t="shared" si="14"/>
        <v>770</v>
      </c>
      <c r="J52" s="41">
        <f t="shared" si="14"/>
        <v>390</v>
      </c>
      <c r="K52" s="41">
        <f t="shared" si="14"/>
        <v>133</v>
      </c>
      <c r="L52" s="41">
        <f t="shared" si="14"/>
        <v>38</v>
      </c>
      <c r="M52" s="7">
        <f t="shared" si="14"/>
        <v>10</v>
      </c>
      <c r="N52" s="36"/>
      <c r="O52" s="83">
        <f t="shared" si="15"/>
        <v>0</v>
      </c>
      <c r="P52" s="83">
        <f t="shared" si="16"/>
        <v>0</v>
      </c>
      <c r="Q52" s="83">
        <f t="shared" si="17"/>
        <v>51</v>
      </c>
      <c r="R52" s="83">
        <f t="shared" si="18"/>
        <v>108</v>
      </c>
      <c r="S52" s="83">
        <f t="shared" si="19"/>
        <v>136</v>
      </c>
      <c r="T52" s="73"/>
      <c r="U52" s="67">
        <f>IF(B52=C52,0,IF(S52&lt;&gt;"-",(S52)/Přehled!$A$1,0))</f>
        <v>0.32380952380952382</v>
      </c>
      <c r="X52" s="5"/>
    </row>
    <row r="53" spans="1:24" x14ac:dyDescent="0.25">
      <c r="A53" s="50">
        <v>51</v>
      </c>
      <c r="B53" s="51">
        <v>1514</v>
      </c>
      <c r="C53" s="52"/>
      <c r="D53" s="53">
        <v>415</v>
      </c>
      <c r="E53" s="54">
        <f t="shared" si="10"/>
        <v>210</v>
      </c>
      <c r="F53" s="54">
        <f t="shared" si="11"/>
        <v>70</v>
      </c>
      <c r="G53" s="54">
        <f t="shared" si="12"/>
        <v>20</v>
      </c>
      <c r="H53" s="101">
        <f t="shared" si="13"/>
        <v>5</v>
      </c>
      <c r="I53" s="51">
        <f t="shared" si="14"/>
        <v>789</v>
      </c>
      <c r="J53" s="54">
        <f t="shared" si="14"/>
        <v>399</v>
      </c>
      <c r="K53" s="54">
        <f t="shared" si="14"/>
        <v>133</v>
      </c>
      <c r="L53" s="54">
        <f t="shared" si="14"/>
        <v>38</v>
      </c>
      <c r="M53" s="52">
        <f t="shared" si="14"/>
        <v>10</v>
      </c>
      <c r="N53" s="36"/>
      <c r="O53" s="83">
        <f t="shared" si="15"/>
        <v>0</v>
      </c>
      <c r="P53" s="83">
        <f t="shared" si="16"/>
        <v>0</v>
      </c>
      <c r="Q53" s="83">
        <f t="shared" si="17"/>
        <v>60</v>
      </c>
      <c r="R53" s="83">
        <f t="shared" si="18"/>
        <v>117</v>
      </c>
      <c r="S53" s="83">
        <f t="shared" si="19"/>
        <v>145</v>
      </c>
      <c r="T53" s="73"/>
      <c r="U53" s="67">
        <f>IF(B53=C53,0,IF(S53&lt;&gt;"-",(S53)/Přehled!$A$1,0))</f>
        <v>0.34523809523809523</v>
      </c>
    </row>
    <row r="54" spans="1:24" s="22" customFormat="1" x14ac:dyDescent="0.25">
      <c r="A54" s="55">
        <v>52</v>
      </c>
      <c r="B54" s="34">
        <v>1552</v>
      </c>
      <c r="C54" s="7"/>
      <c r="D54" s="56">
        <v>425</v>
      </c>
      <c r="E54" s="41">
        <f t="shared" si="10"/>
        <v>215</v>
      </c>
      <c r="F54" s="41">
        <f t="shared" si="11"/>
        <v>70</v>
      </c>
      <c r="G54" s="41">
        <f t="shared" si="12"/>
        <v>20</v>
      </c>
      <c r="H54" s="40">
        <f t="shared" si="13"/>
        <v>5</v>
      </c>
      <c r="I54" s="34">
        <f t="shared" si="14"/>
        <v>808</v>
      </c>
      <c r="J54" s="41">
        <f t="shared" si="14"/>
        <v>409</v>
      </c>
      <c r="K54" s="41">
        <f t="shared" si="14"/>
        <v>133</v>
      </c>
      <c r="L54" s="41">
        <f t="shared" si="14"/>
        <v>38</v>
      </c>
      <c r="M54" s="7">
        <f t="shared" si="14"/>
        <v>10</v>
      </c>
      <c r="N54" s="36"/>
      <c r="O54" s="83">
        <f t="shared" si="15"/>
        <v>0</v>
      </c>
      <c r="P54" s="83">
        <f t="shared" si="16"/>
        <v>0</v>
      </c>
      <c r="Q54" s="83">
        <f t="shared" si="17"/>
        <v>69</v>
      </c>
      <c r="R54" s="83">
        <f t="shared" si="18"/>
        <v>126</v>
      </c>
      <c r="S54" s="83">
        <f t="shared" si="19"/>
        <v>154</v>
      </c>
      <c r="T54" s="73"/>
      <c r="U54" s="67">
        <f>IF(B54=C54,0,IF(S54&lt;&gt;"-",(S54)/Přehled!$A$1,0))</f>
        <v>0.36666666666666664</v>
      </c>
      <c r="V54"/>
      <c r="W54"/>
    </row>
    <row r="55" spans="1:24" s="22" customFormat="1" x14ac:dyDescent="0.25">
      <c r="A55" s="55">
        <v>53</v>
      </c>
      <c r="B55" s="34">
        <v>1591</v>
      </c>
      <c r="C55" s="7"/>
      <c r="D55" s="56">
        <v>435</v>
      </c>
      <c r="E55" s="41">
        <f t="shared" si="10"/>
        <v>220</v>
      </c>
      <c r="F55" s="41">
        <f t="shared" si="11"/>
        <v>75</v>
      </c>
      <c r="G55" s="41">
        <f t="shared" si="12"/>
        <v>20</v>
      </c>
      <c r="H55" s="40">
        <f t="shared" si="13"/>
        <v>5</v>
      </c>
      <c r="I55" s="34">
        <f t="shared" ref="I55:M105" si="20">ROUNDUP(D55*1.9,0)</f>
        <v>827</v>
      </c>
      <c r="J55" s="41">
        <f t="shared" si="20"/>
        <v>418</v>
      </c>
      <c r="K55" s="41">
        <f t="shared" si="20"/>
        <v>143</v>
      </c>
      <c r="L55" s="41">
        <f t="shared" si="20"/>
        <v>38</v>
      </c>
      <c r="M55" s="7">
        <f t="shared" si="20"/>
        <v>10</v>
      </c>
      <c r="N55" s="36"/>
      <c r="O55" s="83">
        <f t="shared" si="15"/>
        <v>0</v>
      </c>
      <c r="P55" s="83">
        <f t="shared" si="16"/>
        <v>0</v>
      </c>
      <c r="Q55" s="83">
        <f t="shared" si="17"/>
        <v>60</v>
      </c>
      <c r="R55" s="83">
        <f t="shared" si="18"/>
        <v>127</v>
      </c>
      <c r="S55" s="83">
        <f t="shared" si="19"/>
        <v>155</v>
      </c>
      <c r="T55" s="73"/>
      <c r="U55" s="67">
        <f>IF(B55=C55,0,IF(S55&lt;&gt;"-",(S55)/Přehled!$A$1,0))</f>
        <v>0.36904761904761907</v>
      </c>
      <c r="V55"/>
      <c r="W55"/>
    </row>
    <row r="56" spans="1:24" s="22" customFormat="1" x14ac:dyDescent="0.25">
      <c r="A56" s="55">
        <v>54</v>
      </c>
      <c r="B56" s="34">
        <v>1631</v>
      </c>
      <c r="C56" s="7"/>
      <c r="D56" s="56">
        <v>450</v>
      </c>
      <c r="E56" s="41">
        <f t="shared" si="10"/>
        <v>225</v>
      </c>
      <c r="F56" s="41">
        <f t="shared" si="11"/>
        <v>75</v>
      </c>
      <c r="G56" s="41">
        <f t="shared" si="12"/>
        <v>20</v>
      </c>
      <c r="H56" s="40">
        <f t="shared" si="13"/>
        <v>5</v>
      </c>
      <c r="I56" s="34">
        <f t="shared" si="20"/>
        <v>855</v>
      </c>
      <c r="J56" s="41">
        <f t="shared" si="20"/>
        <v>428</v>
      </c>
      <c r="K56" s="41">
        <f t="shared" si="20"/>
        <v>143</v>
      </c>
      <c r="L56" s="41">
        <f t="shared" si="20"/>
        <v>38</v>
      </c>
      <c r="M56" s="7">
        <f t="shared" si="20"/>
        <v>10</v>
      </c>
      <c r="N56" s="36"/>
      <c r="O56" s="83">
        <f t="shared" si="15"/>
        <v>0</v>
      </c>
      <c r="P56" s="83">
        <f t="shared" si="16"/>
        <v>0</v>
      </c>
      <c r="Q56" s="83">
        <f t="shared" si="17"/>
        <v>62</v>
      </c>
      <c r="R56" s="83">
        <f t="shared" si="18"/>
        <v>129</v>
      </c>
      <c r="S56" s="83">
        <f t="shared" si="19"/>
        <v>157</v>
      </c>
      <c r="T56" s="73"/>
      <c r="U56" s="67">
        <f>IF(B56=C56,0,IF(S56&lt;&gt;"-",(S56)/Přehled!$A$1,0))</f>
        <v>0.37380952380952381</v>
      </c>
      <c r="V56"/>
      <c r="W56"/>
    </row>
    <row r="57" spans="1:24" s="22" customFormat="1" x14ac:dyDescent="0.25">
      <c r="A57" s="55">
        <v>55</v>
      </c>
      <c r="B57" s="34">
        <v>1671</v>
      </c>
      <c r="C57" s="7"/>
      <c r="D57" s="56">
        <v>455</v>
      </c>
      <c r="E57" s="41">
        <f t="shared" si="10"/>
        <v>230</v>
      </c>
      <c r="F57" s="41">
        <f t="shared" si="11"/>
        <v>75</v>
      </c>
      <c r="G57" s="41">
        <f t="shared" si="12"/>
        <v>20</v>
      </c>
      <c r="H57" s="40">
        <f t="shared" si="13"/>
        <v>5</v>
      </c>
      <c r="I57" s="34">
        <f t="shared" si="20"/>
        <v>865</v>
      </c>
      <c r="J57" s="41">
        <f t="shared" si="20"/>
        <v>437</v>
      </c>
      <c r="K57" s="41">
        <f t="shared" si="20"/>
        <v>143</v>
      </c>
      <c r="L57" s="41">
        <f t="shared" si="20"/>
        <v>38</v>
      </c>
      <c r="M57" s="7">
        <f t="shared" si="20"/>
        <v>10</v>
      </c>
      <c r="N57" s="36"/>
      <c r="O57" s="83">
        <f t="shared" si="15"/>
        <v>0</v>
      </c>
      <c r="P57" s="83">
        <f t="shared" si="16"/>
        <v>0</v>
      </c>
      <c r="Q57" s="83">
        <f t="shared" si="17"/>
        <v>83</v>
      </c>
      <c r="R57" s="83">
        <f t="shared" si="18"/>
        <v>150</v>
      </c>
      <c r="S57" s="83">
        <f t="shared" si="19"/>
        <v>178</v>
      </c>
      <c r="T57" s="73"/>
      <c r="U57" s="67">
        <f>IF(B57=C57,0,IF(S57&lt;&gt;"-",(S57)/Přehled!$A$1,0))</f>
        <v>0.4238095238095238</v>
      </c>
      <c r="V57"/>
      <c r="W57"/>
    </row>
    <row r="58" spans="1:24" s="22" customFormat="1" x14ac:dyDescent="0.25">
      <c r="A58" s="55">
        <v>56</v>
      </c>
      <c r="B58" s="34">
        <v>1713</v>
      </c>
      <c r="C58" s="7"/>
      <c r="D58" s="56">
        <v>465</v>
      </c>
      <c r="E58" s="41">
        <f t="shared" si="10"/>
        <v>235</v>
      </c>
      <c r="F58" s="41">
        <f t="shared" si="11"/>
        <v>80</v>
      </c>
      <c r="G58" s="41">
        <f t="shared" si="12"/>
        <v>20</v>
      </c>
      <c r="H58" s="40">
        <f t="shared" si="13"/>
        <v>5</v>
      </c>
      <c r="I58" s="34">
        <f t="shared" si="20"/>
        <v>884</v>
      </c>
      <c r="J58" s="41">
        <f t="shared" si="20"/>
        <v>447</v>
      </c>
      <c r="K58" s="41">
        <f t="shared" si="20"/>
        <v>152</v>
      </c>
      <c r="L58" s="41">
        <f t="shared" si="20"/>
        <v>38</v>
      </c>
      <c r="M58" s="7">
        <f t="shared" si="20"/>
        <v>10</v>
      </c>
      <c r="N58" s="36"/>
      <c r="O58" s="83">
        <f t="shared" si="15"/>
        <v>0</v>
      </c>
      <c r="P58" s="83">
        <f t="shared" si="16"/>
        <v>0</v>
      </c>
      <c r="Q58" s="83">
        <f t="shared" si="17"/>
        <v>78</v>
      </c>
      <c r="R58" s="83">
        <f t="shared" si="18"/>
        <v>154</v>
      </c>
      <c r="S58" s="83">
        <f t="shared" si="19"/>
        <v>182</v>
      </c>
      <c r="T58" s="73"/>
      <c r="U58" s="67">
        <f>IF(B58=C58,0,IF(S58&lt;&gt;"-",(S58)/Přehled!$A$1,0))</f>
        <v>0.43333333333333335</v>
      </c>
      <c r="V58"/>
      <c r="W58"/>
    </row>
    <row r="59" spans="1:24" s="22" customFormat="1" x14ac:dyDescent="0.25">
      <c r="A59" s="55">
        <v>57</v>
      </c>
      <c r="B59" s="34">
        <v>1756</v>
      </c>
      <c r="C59" s="7"/>
      <c r="D59" s="56">
        <v>475</v>
      </c>
      <c r="E59" s="41">
        <f t="shared" si="10"/>
        <v>240</v>
      </c>
      <c r="F59" s="41">
        <f t="shared" si="11"/>
        <v>80</v>
      </c>
      <c r="G59" s="41">
        <f t="shared" si="12"/>
        <v>20</v>
      </c>
      <c r="H59" s="40">
        <f t="shared" si="13"/>
        <v>5</v>
      </c>
      <c r="I59" s="34">
        <f t="shared" si="20"/>
        <v>903</v>
      </c>
      <c r="J59" s="41">
        <f t="shared" si="20"/>
        <v>456</v>
      </c>
      <c r="K59" s="41">
        <f t="shared" si="20"/>
        <v>152</v>
      </c>
      <c r="L59" s="41">
        <f t="shared" si="20"/>
        <v>38</v>
      </c>
      <c r="M59" s="7">
        <f t="shared" si="20"/>
        <v>10</v>
      </c>
      <c r="N59" s="36"/>
      <c r="O59" s="83">
        <f t="shared" si="15"/>
        <v>0</v>
      </c>
      <c r="P59" s="83">
        <f t="shared" si="16"/>
        <v>0</v>
      </c>
      <c r="Q59" s="83">
        <f t="shared" si="17"/>
        <v>93</v>
      </c>
      <c r="R59" s="83">
        <f t="shared" si="18"/>
        <v>169</v>
      </c>
      <c r="S59" s="83">
        <f t="shared" si="19"/>
        <v>197</v>
      </c>
      <c r="T59" s="73"/>
      <c r="U59" s="67">
        <f>IF(B59=C59,0,IF(S59&lt;&gt;"-",(S59)/Přehled!$A$1,0))</f>
        <v>0.46904761904761905</v>
      </c>
      <c r="V59"/>
      <c r="W59"/>
    </row>
    <row r="60" spans="1:24" s="22" customFormat="1" x14ac:dyDescent="0.25">
      <c r="A60" s="55">
        <v>58</v>
      </c>
      <c r="B60" s="34">
        <v>1800</v>
      </c>
      <c r="C60" s="7"/>
      <c r="D60" s="56">
        <v>485</v>
      </c>
      <c r="E60" s="41">
        <f t="shared" si="10"/>
        <v>245</v>
      </c>
      <c r="F60" s="41">
        <f t="shared" si="11"/>
        <v>80</v>
      </c>
      <c r="G60" s="41">
        <f t="shared" si="12"/>
        <v>20</v>
      </c>
      <c r="H60" s="40">
        <f t="shared" si="13"/>
        <v>5</v>
      </c>
      <c r="I60" s="34">
        <f t="shared" si="20"/>
        <v>922</v>
      </c>
      <c r="J60" s="41">
        <f t="shared" si="20"/>
        <v>466</v>
      </c>
      <c r="K60" s="41">
        <f t="shared" si="20"/>
        <v>152</v>
      </c>
      <c r="L60" s="41">
        <f t="shared" si="20"/>
        <v>38</v>
      </c>
      <c r="M60" s="7">
        <f t="shared" si="20"/>
        <v>10</v>
      </c>
      <c r="N60" s="36"/>
      <c r="O60" s="83">
        <f t="shared" si="15"/>
        <v>0</v>
      </c>
      <c r="P60" s="83">
        <f t="shared" si="16"/>
        <v>0</v>
      </c>
      <c r="Q60" s="83">
        <f t="shared" si="17"/>
        <v>108</v>
      </c>
      <c r="R60" s="83">
        <f t="shared" si="18"/>
        <v>184</v>
      </c>
      <c r="S60" s="83">
        <f t="shared" si="19"/>
        <v>212</v>
      </c>
      <c r="T60" s="73"/>
      <c r="U60" s="67">
        <f>IF(B60=C60,0,IF(S60&lt;&gt;"-",(S60)/Přehled!$A$1,0))</f>
        <v>0.50476190476190474</v>
      </c>
      <c r="V60"/>
      <c r="W60"/>
    </row>
    <row r="61" spans="1:24" s="22" customFormat="1" x14ac:dyDescent="0.25">
      <c r="A61" s="55">
        <v>59</v>
      </c>
      <c r="B61" s="34">
        <v>1845</v>
      </c>
      <c r="C61" s="7"/>
      <c r="D61" s="56">
        <v>495</v>
      </c>
      <c r="E61" s="41">
        <f t="shared" si="10"/>
        <v>250</v>
      </c>
      <c r="F61" s="41">
        <f t="shared" si="11"/>
        <v>85</v>
      </c>
      <c r="G61" s="41">
        <f t="shared" si="12"/>
        <v>20</v>
      </c>
      <c r="H61" s="40">
        <f t="shared" si="13"/>
        <v>5</v>
      </c>
      <c r="I61" s="34">
        <f t="shared" si="20"/>
        <v>941</v>
      </c>
      <c r="J61" s="41">
        <f t="shared" si="20"/>
        <v>475</v>
      </c>
      <c r="K61" s="41">
        <f t="shared" si="20"/>
        <v>162</v>
      </c>
      <c r="L61" s="41">
        <f t="shared" si="20"/>
        <v>38</v>
      </c>
      <c r="M61" s="7">
        <f t="shared" si="20"/>
        <v>10</v>
      </c>
      <c r="N61" s="36"/>
      <c r="O61" s="83">
        <f t="shared" si="15"/>
        <v>0</v>
      </c>
      <c r="P61" s="83">
        <f t="shared" si="16"/>
        <v>0</v>
      </c>
      <c r="Q61" s="83">
        <f t="shared" si="17"/>
        <v>105</v>
      </c>
      <c r="R61" s="83">
        <f t="shared" si="18"/>
        <v>191</v>
      </c>
      <c r="S61" s="83">
        <f t="shared" si="19"/>
        <v>219</v>
      </c>
      <c r="T61" s="73"/>
      <c r="U61" s="67">
        <f>IF(B61=C61,0,IF(S61&lt;&gt;"-",(S61)/Přehled!$A$1,0))</f>
        <v>0.52142857142857146</v>
      </c>
      <c r="V61"/>
      <c r="W61"/>
    </row>
    <row r="62" spans="1:24" s="22" customFormat="1" x14ac:dyDescent="0.25">
      <c r="A62" s="55">
        <v>60</v>
      </c>
      <c r="B62" s="34">
        <v>1891</v>
      </c>
      <c r="C62" s="7"/>
      <c r="D62" s="56">
        <v>510</v>
      </c>
      <c r="E62" s="41">
        <f t="shared" si="10"/>
        <v>255</v>
      </c>
      <c r="F62" s="41">
        <f t="shared" si="11"/>
        <v>85</v>
      </c>
      <c r="G62" s="41">
        <f t="shared" si="12"/>
        <v>20</v>
      </c>
      <c r="H62" s="40">
        <f t="shared" si="13"/>
        <v>5</v>
      </c>
      <c r="I62" s="34">
        <f t="shared" si="20"/>
        <v>969</v>
      </c>
      <c r="J62" s="41">
        <f t="shared" si="20"/>
        <v>485</v>
      </c>
      <c r="K62" s="41">
        <f t="shared" si="20"/>
        <v>162</v>
      </c>
      <c r="L62" s="41">
        <f t="shared" si="20"/>
        <v>38</v>
      </c>
      <c r="M62" s="7">
        <f t="shared" si="20"/>
        <v>10</v>
      </c>
      <c r="N62" s="36"/>
      <c r="O62" s="83">
        <f t="shared" si="15"/>
        <v>0</v>
      </c>
      <c r="P62" s="83">
        <f t="shared" si="16"/>
        <v>0</v>
      </c>
      <c r="Q62" s="83">
        <f t="shared" si="17"/>
        <v>113</v>
      </c>
      <c r="R62" s="83">
        <f t="shared" si="18"/>
        <v>199</v>
      </c>
      <c r="S62" s="83">
        <f t="shared" si="19"/>
        <v>227</v>
      </c>
      <c r="T62" s="73"/>
      <c r="U62" s="67">
        <f>IF(B62=C62,0,IF(S62&lt;&gt;"-",(S62)/Přehled!$A$1,0))</f>
        <v>0.54047619047619044</v>
      </c>
      <c r="V62"/>
      <c r="W62"/>
    </row>
    <row r="63" spans="1:24" s="22" customFormat="1" x14ac:dyDescent="0.25">
      <c r="A63" s="50">
        <v>61</v>
      </c>
      <c r="B63" s="51">
        <v>1938</v>
      </c>
      <c r="C63" s="52"/>
      <c r="D63" s="53">
        <v>520</v>
      </c>
      <c r="E63" s="54">
        <f t="shared" si="10"/>
        <v>260</v>
      </c>
      <c r="F63" s="54">
        <f t="shared" si="11"/>
        <v>85</v>
      </c>
      <c r="G63" s="54">
        <f t="shared" si="12"/>
        <v>20</v>
      </c>
      <c r="H63" s="101">
        <f t="shared" si="13"/>
        <v>5</v>
      </c>
      <c r="I63" s="51">
        <f t="shared" si="20"/>
        <v>988</v>
      </c>
      <c r="J63" s="54">
        <f t="shared" si="20"/>
        <v>494</v>
      </c>
      <c r="K63" s="54">
        <f t="shared" si="20"/>
        <v>162</v>
      </c>
      <c r="L63" s="54">
        <f t="shared" si="20"/>
        <v>38</v>
      </c>
      <c r="M63" s="52">
        <f t="shared" si="20"/>
        <v>10</v>
      </c>
      <c r="N63" s="36"/>
      <c r="O63" s="83">
        <f t="shared" si="15"/>
        <v>0</v>
      </c>
      <c r="P63" s="83">
        <f t="shared" si="16"/>
        <v>0</v>
      </c>
      <c r="Q63" s="83">
        <f t="shared" si="17"/>
        <v>132</v>
      </c>
      <c r="R63" s="83">
        <f t="shared" si="18"/>
        <v>218</v>
      </c>
      <c r="S63" s="83">
        <f t="shared" si="19"/>
        <v>246</v>
      </c>
      <c r="T63" s="73"/>
      <c r="U63" s="67">
        <f>IF(B63=C63,0,IF(S63&lt;&gt;"-",(S63)/Přehled!$A$1,0))</f>
        <v>0.58571428571428574</v>
      </c>
      <c r="V63"/>
      <c r="W63"/>
    </row>
    <row r="64" spans="1:24" s="22" customFormat="1" x14ac:dyDescent="0.25">
      <c r="A64" s="55">
        <v>62</v>
      </c>
      <c r="B64" s="34">
        <v>1987</v>
      </c>
      <c r="C64" s="7"/>
      <c r="D64" s="56">
        <v>530</v>
      </c>
      <c r="E64" s="41">
        <f t="shared" si="10"/>
        <v>265</v>
      </c>
      <c r="F64" s="41">
        <f t="shared" si="11"/>
        <v>90</v>
      </c>
      <c r="G64" s="41">
        <f t="shared" si="12"/>
        <v>25</v>
      </c>
      <c r="H64" s="40">
        <f t="shared" si="13"/>
        <v>5</v>
      </c>
      <c r="I64" s="34">
        <f t="shared" si="20"/>
        <v>1007</v>
      </c>
      <c r="J64" s="41">
        <f t="shared" si="20"/>
        <v>504</v>
      </c>
      <c r="K64" s="41">
        <f t="shared" si="20"/>
        <v>171</v>
      </c>
      <c r="L64" s="41">
        <f t="shared" si="20"/>
        <v>48</v>
      </c>
      <c r="M64" s="7">
        <f t="shared" si="20"/>
        <v>10</v>
      </c>
      <c r="N64" s="36"/>
      <c r="O64" s="83">
        <f t="shared" si="15"/>
        <v>0</v>
      </c>
      <c r="P64" s="83">
        <f t="shared" si="16"/>
        <v>0</v>
      </c>
      <c r="Q64" s="83">
        <f t="shared" si="17"/>
        <v>134</v>
      </c>
      <c r="R64" s="83">
        <f t="shared" si="18"/>
        <v>209</v>
      </c>
      <c r="S64" s="83">
        <f t="shared" si="19"/>
        <v>247</v>
      </c>
      <c r="T64" s="73"/>
      <c r="U64" s="67">
        <f>IF(B64=C64,0,IF(S64&lt;&gt;"-",(S64)/Přehled!$A$1,0))</f>
        <v>0.58809523809523812</v>
      </c>
      <c r="V64"/>
      <c r="W64"/>
    </row>
    <row r="65" spans="1:23" s="22" customFormat="1" x14ac:dyDescent="0.25">
      <c r="A65" s="55">
        <v>63</v>
      </c>
      <c r="B65" s="34">
        <v>2036</v>
      </c>
      <c r="C65" s="7"/>
      <c r="D65" s="56">
        <v>540</v>
      </c>
      <c r="E65" s="41">
        <f t="shared" si="10"/>
        <v>270</v>
      </c>
      <c r="F65" s="41">
        <f t="shared" si="11"/>
        <v>90</v>
      </c>
      <c r="G65" s="41">
        <f t="shared" si="12"/>
        <v>25</v>
      </c>
      <c r="H65" s="40">
        <f t="shared" si="13"/>
        <v>5</v>
      </c>
      <c r="I65" s="34">
        <f t="shared" si="20"/>
        <v>1026</v>
      </c>
      <c r="J65" s="41">
        <f t="shared" si="20"/>
        <v>513</v>
      </c>
      <c r="K65" s="41">
        <f t="shared" si="20"/>
        <v>171</v>
      </c>
      <c r="L65" s="41">
        <f t="shared" si="20"/>
        <v>48</v>
      </c>
      <c r="M65" s="7">
        <f t="shared" si="20"/>
        <v>10</v>
      </c>
      <c r="N65" s="36"/>
      <c r="O65" s="83">
        <f t="shared" si="15"/>
        <v>0</v>
      </c>
      <c r="P65" s="83">
        <f t="shared" si="16"/>
        <v>0</v>
      </c>
      <c r="Q65" s="83">
        <f t="shared" si="17"/>
        <v>155</v>
      </c>
      <c r="R65" s="83">
        <f t="shared" si="18"/>
        <v>230</v>
      </c>
      <c r="S65" s="83">
        <f t="shared" si="19"/>
        <v>268</v>
      </c>
      <c r="T65" s="73"/>
      <c r="U65" s="67">
        <f>IF(B65=C65,0,IF(S65&lt;&gt;"-",(S65)/Přehled!$A$1,0))</f>
        <v>0.63809523809523805</v>
      </c>
      <c r="V65"/>
      <c r="W65"/>
    </row>
    <row r="66" spans="1:23" s="22" customFormat="1" x14ac:dyDescent="0.25">
      <c r="A66" s="55">
        <v>64</v>
      </c>
      <c r="B66" s="34">
        <v>2087</v>
      </c>
      <c r="C66" s="7"/>
      <c r="D66" s="56">
        <v>550</v>
      </c>
      <c r="E66" s="41">
        <f t="shared" si="10"/>
        <v>275</v>
      </c>
      <c r="F66" s="41">
        <f t="shared" si="11"/>
        <v>90</v>
      </c>
      <c r="G66" s="41">
        <f t="shared" si="12"/>
        <v>25</v>
      </c>
      <c r="H66" s="40">
        <f t="shared" si="13"/>
        <v>5</v>
      </c>
      <c r="I66" s="34">
        <f t="shared" si="20"/>
        <v>1045</v>
      </c>
      <c r="J66" s="41">
        <f t="shared" si="20"/>
        <v>523</v>
      </c>
      <c r="K66" s="41">
        <f t="shared" si="20"/>
        <v>171</v>
      </c>
      <c r="L66" s="41">
        <f t="shared" si="20"/>
        <v>48</v>
      </c>
      <c r="M66" s="7">
        <f t="shared" si="20"/>
        <v>10</v>
      </c>
      <c r="N66" s="36"/>
      <c r="O66" s="83">
        <f t="shared" si="15"/>
        <v>0</v>
      </c>
      <c r="P66" s="83">
        <f t="shared" si="16"/>
        <v>0</v>
      </c>
      <c r="Q66" s="83">
        <f t="shared" si="17"/>
        <v>177</v>
      </c>
      <c r="R66" s="83">
        <f t="shared" si="18"/>
        <v>252</v>
      </c>
      <c r="S66" s="83">
        <f t="shared" si="19"/>
        <v>290</v>
      </c>
      <c r="T66" s="73"/>
      <c r="U66" s="67">
        <f>IF(B66=C66,0,IF(S66&lt;&gt;"-",(S66)/Přehled!$A$1,0))</f>
        <v>0.69047619047619047</v>
      </c>
      <c r="V66"/>
      <c r="W66"/>
    </row>
    <row r="67" spans="1:23" s="22" customFormat="1" x14ac:dyDescent="0.25">
      <c r="A67" s="55">
        <v>65</v>
      </c>
      <c r="B67" s="34">
        <v>2139</v>
      </c>
      <c r="C67" s="7"/>
      <c r="D67" s="56">
        <v>560</v>
      </c>
      <c r="E67" s="41">
        <f t="shared" si="10"/>
        <v>280</v>
      </c>
      <c r="F67" s="41">
        <f t="shared" si="11"/>
        <v>95</v>
      </c>
      <c r="G67" s="41">
        <f t="shared" si="12"/>
        <v>25</v>
      </c>
      <c r="H67" s="40">
        <f t="shared" si="13"/>
        <v>5</v>
      </c>
      <c r="I67" s="34">
        <f t="shared" si="20"/>
        <v>1064</v>
      </c>
      <c r="J67" s="41">
        <f t="shared" si="20"/>
        <v>532</v>
      </c>
      <c r="K67" s="41">
        <f t="shared" si="20"/>
        <v>181</v>
      </c>
      <c r="L67" s="41">
        <f t="shared" si="20"/>
        <v>48</v>
      </c>
      <c r="M67" s="7">
        <f t="shared" si="20"/>
        <v>10</v>
      </c>
      <c r="N67" s="36"/>
      <c r="O67" s="83">
        <f t="shared" si="15"/>
        <v>11</v>
      </c>
      <c r="P67" s="83">
        <f t="shared" si="16"/>
        <v>0</v>
      </c>
      <c r="Q67" s="83">
        <f t="shared" si="17"/>
        <v>181</v>
      </c>
      <c r="R67" s="83">
        <f t="shared" si="18"/>
        <v>266</v>
      </c>
      <c r="S67" s="83">
        <f t="shared" si="19"/>
        <v>304</v>
      </c>
      <c r="T67" s="73"/>
      <c r="U67" s="67">
        <f>IF(B67=C67,0,IF(S67&lt;&gt;"-",(S67)/Přehled!$A$1,0))</f>
        <v>0.72380952380952379</v>
      </c>
      <c r="V67"/>
      <c r="W67"/>
    </row>
    <row r="68" spans="1:23" s="22" customFormat="1" x14ac:dyDescent="0.25">
      <c r="A68" s="55">
        <v>66</v>
      </c>
      <c r="B68" s="34">
        <v>2193</v>
      </c>
      <c r="C68" s="7"/>
      <c r="D68" s="56">
        <v>570</v>
      </c>
      <c r="E68" s="41">
        <f t="shared" ref="E68:E131" si="21">ROUND((D68/2)/5,0)*5</f>
        <v>285</v>
      </c>
      <c r="F68" s="41">
        <f t="shared" ref="F68:F131" si="22">ROUND((E68/3)/5,0)*5</f>
        <v>95</v>
      </c>
      <c r="G68" s="41">
        <f t="shared" ref="G68:G131" si="23">ROUND((F68/4)/5,0)*5</f>
        <v>25</v>
      </c>
      <c r="H68" s="40">
        <f t="shared" ref="H68:H131" si="24">ROUND((G68/5)/5,0)*5</f>
        <v>5</v>
      </c>
      <c r="I68" s="34">
        <f t="shared" si="20"/>
        <v>1083</v>
      </c>
      <c r="J68" s="41">
        <f t="shared" si="20"/>
        <v>542</v>
      </c>
      <c r="K68" s="41">
        <f t="shared" si="20"/>
        <v>181</v>
      </c>
      <c r="L68" s="41">
        <f t="shared" si="20"/>
        <v>48</v>
      </c>
      <c r="M68" s="7">
        <f t="shared" si="20"/>
        <v>10</v>
      </c>
      <c r="N68" s="36"/>
      <c r="O68" s="83">
        <f t="shared" ref="O68:O131" si="25">IF((B68-I68)-I68&lt;=0,0,(B68-I68)-I68)</f>
        <v>27</v>
      </c>
      <c r="P68" s="83">
        <f t="shared" ref="P68:P131" si="26">IF((B68-I68-J68)-J68&lt;=O68,0,IF((B68-I68-J68)-J68&lt;=0,0,(B68-I68-J68)-J68))</f>
        <v>0</v>
      </c>
      <c r="Q68" s="83">
        <f t="shared" ref="Q68:Q131" si="27">IF((B68-I68-J68-K68)-K68&lt;=0,0,(B68-I68-J68-K68)-K68)</f>
        <v>206</v>
      </c>
      <c r="R68" s="83">
        <f t="shared" ref="R68:R131" si="28">IF((B68-I68-J68-K68-L68)-L68&lt;=0,0,(B68-I68-J68-K68-L68)-L68)</f>
        <v>291</v>
      </c>
      <c r="S68" s="83">
        <f t="shared" ref="S68:S131" si="29">IF(H68=0,IF((B68-I68-J68-K68-L68-M68)-M68&lt;=0,0,(B68-I68-J68-K68-L68-M68)-M68),IF((B68-I68-J68-K68-L68-M68)-M68&lt;=0,"-",(B68-I68-J68-K68-L68-M68)-M68+M68))</f>
        <v>329</v>
      </c>
      <c r="T68" s="73"/>
      <c r="U68" s="67">
        <f>IF(B68=C68,0,IF(S68&lt;&gt;"-",(S68)/Přehled!$A$1,0))</f>
        <v>0.78333333333333333</v>
      </c>
      <c r="V68"/>
      <c r="W68"/>
    </row>
    <row r="69" spans="1:23" s="22" customFormat="1" x14ac:dyDescent="0.25">
      <c r="A69" s="55">
        <v>67</v>
      </c>
      <c r="B69" s="34">
        <v>2248</v>
      </c>
      <c r="C69" s="7"/>
      <c r="D69" s="56">
        <v>580</v>
      </c>
      <c r="E69" s="41">
        <f t="shared" si="21"/>
        <v>290</v>
      </c>
      <c r="F69" s="41">
        <f t="shared" si="22"/>
        <v>95</v>
      </c>
      <c r="G69" s="41">
        <f t="shared" si="23"/>
        <v>25</v>
      </c>
      <c r="H69" s="40">
        <f t="shared" si="24"/>
        <v>5</v>
      </c>
      <c r="I69" s="34">
        <f t="shared" si="20"/>
        <v>1102</v>
      </c>
      <c r="J69" s="41">
        <f t="shared" si="20"/>
        <v>551</v>
      </c>
      <c r="K69" s="41">
        <f t="shared" si="20"/>
        <v>181</v>
      </c>
      <c r="L69" s="41">
        <f t="shared" si="20"/>
        <v>48</v>
      </c>
      <c r="M69" s="7">
        <f t="shared" si="20"/>
        <v>10</v>
      </c>
      <c r="N69" s="36"/>
      <c r="O69" s="83">
        <f t="shared" si="25"/>
        <v>44</v>
      </c>
      <c r="P69" s="83">
        <f t="shared" si="26"/>
        <v>0</v>
      </c>
      <c r="Q69" s="83">
        <f t="shared" si="27"/>
        <v>233</v>
      </c>
      <c r="R69" s="83">
        <f t="shared" si="28"/>
        <v>318</v>
      </c>
      <c r="S69" s="83">
        <f t="shared" si="29"/>
        <v>356</v>
      </c>
      <c r="T69" s="73"/>
      <c r="U69" s="67">
        <f>IF(B69=C69,0,IF(S69&lt;&gt;"-",(S69)/Přehled!$A$1,0))</f>
        <v>0.84761904761904761</v>
      </c>
      <c r="V69"/>
      <c r="W69"/>
    </row>
    <row r="70" spans="1:23" s="22" customFormat="1" x14ac:dyDescent="0.25">
      <c r="A70" s="55">
        <v>68</v>
      </c>
      <c r="B70" s="34">
        <v>2304</v>
      </c>
      <c r="C70" s="7"/>
      <c r="D70" s="56">
        <v>590</v>
      </c>
      <c r="E70" s="41">
        <f t="shared" si="21"/>
        <v>295</v>
      </c>
      <c r="F70" s="41">
        <f t="shared" si="22"/>
        <v>100</v>
      </c>
      <c r="G70" s="41">
        <f t="shared" si="23"/>
        <v>25</v>
      </c>
      <c r="H70" s="40">
        <f t="shared" si="24"/>
        <v>5</v>
      </c>
      <c r="I70" s="34">
        <f t="shared" si="20"/>
        <v>1121</v>
      </c>
      <c r="J70" s="41">
        <f t="shared" si="20"/>
        <v>561</v>
      </c>
      <c r="K70" s="41">
        <f t="shared" si="20"/>
        <v>190</v>
      </c>
      <c r="L70" s="41">
        <f t="shared" si="20"/>
        <v>48</v>
      </c>
      <c r="M70" s="7">
        <f t="shared" si="20"/>
        <v>10</v>
      </c>
      <c r="N70" s="36"/>
      <c r="O70" s="83">
        <f t="shared" si="25"/>
        <v>62</v>
      </c>
      <c r="P70" s="83">
        <f t="shared" si="26"/>
        <v>0</v>
      </c>
      <c r="Q70" s="83">
        <f t="shared" si="27"/>
        <v>242</v>
      </c>
      <c r="R70" s="83">
        <f t="shared" si="28"/>
        <v>336</v>
      </c>
      <c r="S70" s="83">
        <f t="shared" si="29"/>
        <v>374</v>
      </c>
      <c r="T70" s="73"/>
      <c r="U70" s="67">
        <f>IF(B70=C70,0,IF(S70&lt;&gt;"-",(S70)/Přehled!$A$1,0))</f>
        <v>0.89047619047619042</v>
      </c>
      <c r="V70"/>
      <c r="W70"/>
    </row>
    <row r="71" spans="1:23" s="22" customFormat="1" x14ac:dyDescent="0.25">
      <c r="A71" s="55">
        <v>69</v>
      </c>
      <c r="B71" s="34">
        <v>2361</v>
      </c>
      <c r="C71" s="7"/>
      <c r="D71" s="56">
        <v>600</v>
      </c>
      <c r="E71" s="41">
        <f t="shared" si="21"/>
        <v>300</v>
      </c>
      <c r="F71" s="41">
        <f t="shared" si="22"/>
        <v>100</v>
      </c>
      <c r="G71" s="41">
        <f t="shared" si="23"/>
        <v>25</v>
      </c>
      <c r="H71" s="40">
        <f t="shared" si="24"/>
        <v>5</v>
      </c>
      <c r="I71" s="34">
        <f t="shared" si="20"/>
        <v>1140</v>
      </c>
      <c r="J71" s="41">
        <f t="shared" si="20"/>
        <v>570</v>
      </c>
      <c r="K71" s="41">
        <f t="shared" si="20"/>
        <v>190</v>
      </c>
      <c r="L71" s="41">
        <f t="shared" si="20"/>
        <v>48</v>
      </c>
      <c r="M71" s="7">
        <f t="shared" si="20"/>
        <v>10</v>
      </c>
      <c r="N71" s="36"/>
      <c r="O71" s="83">
        <f t="shared" si="25"/>
        <v>81</v>
      </c>
      <c r="P71" s="83">
        <f t="shared" si="26"/>
        <v>0</v>
      </c>
      <c r="Q71" s="83">
        <f t="shared" si="27"/>
        <v>271</v>
      </c>
      <c r="R71" s="83">
        <f t="shared" si="28"/>
        <v>365</v>
      </c>
      <c r="S71" s="83">
        <f t="shared" si="29"/>
        <v>403</v>
      </c>
      <c r="T71" s="73"/>
      <c r="U71" s="67">
        <f>IF(B71=C71,0,IF(S71&lt;&gt;"-",(S71)/Přehled!$A$1,0))</f>
        <v>0.95952380952380956</v>
      </c>
      <c r="V71"/>
      <c r="W71"/>
    </row>
    <row r="72" spans="1:23" s="22" customFormat="1" x14ac:dyDescent="0.25">
      <c r="A72" s="55">
        <v>70</v>
      </c>
      <c r="B72" s="34">
        <v>2420</v>
      </c>
      <c r="C72" s="7"/>
      <c r="D72" s="56">
        <v>610</v>
      </c>
      <c r="E72" s="41">
        <f t="shared" si="21"/>
        <v>305</v>
      </c>
      <c r="F72" s="41">
        <f t="shared" si="22"/>
        <v>100</v>
      </c>
      <c r="G72" s="41">
        <f t="shared" si="23"/>
        <v>25</v>
      </c>
      <c r="H72" s="40">
        <f t="shared" si="24"/>
        <v>5</v>
      </c>
      <c r="I72" s="34">
        <f t="shared" si="20"/>
        <v>1159</v>
      </c>
      <c r="J72" s="41">
        <f t="shared" si="20"/>
        <v>580</v>
      </c>
      <c r="K72" s="41">
        <f t="shared" si="20"/>
        <v>190</v>
      </c>
      <c r="L72" s="41">
        <f t="shared" si="20"/>
        <v>48</v>
      </c>
      <c r="M72" s="7">
        <f t="shared" si="20"/>
        <v>10</v>
      </c>
      <c r="N72" s="36"/>
      <c r="O72" s="83">
        <f t="shared" si="25"/>
        <v>102</v>
      </c>
      <c r="P72" s="83">
        <f t="shared" si="26"/>
        <v>0</v>
      </c>
      <c r="Q72" s="83">
        <f t="shared" si="27"/>
        <v>301</v>
      </c>
      <c r="R72" s="83">
        <f t="shared" si="28"/>
        <v>395</v>
      </c>
      <c r="S72" s="83">
        <f t="shared" si="29"/>
        <v>433</v>
      </c>
      <c r="T72" s="73"/>
      <c r="U72" s="67">
        <f>IF(B72=C72,0,IF(S72&lt;&gt;"-",(S72)/Přehled!$A$1,0))</f>
        <v>1.0309523809523808</v>
      </c>
      <c r="V72"/>
      <c r="W72"/>
    </row>
    <row r="73" spans="1:23" s="22" customFormat="1" x14ac:dyDescent="0.25">
      <c r="A73" s="50">
        <v>71</v>
      </c>
      <c r="B73" s="51">
        <v>2481</v>
      </c>
      <c r="C73" s="52"/>
      <c r="D73" s="53">
        <v>620</v>
      </c>
      <c r="E73" s="54">
        <f t="shared" si="21"/>
        <v>310</v>
      </c>
      <c r="F73" s="54">
        <f t="shared" si="22"/>
        <v>105</v>
      </c>
      <c r="G73" s="54">
        <f t="shared" si="23"/>
        <v>25</v>
      </c>
      <c r="H73" s="101">
        <f t="shared" si="24"/>
        <v>5</v>
      </c>
      <c r="I73" s="51">
        <f t="shared" si="20"/>
        <v>1178</v>
      </c>
      <c r="J73" s="54">
        <f t="shared" si="20"/>
        <v>589</v>
      </c>
      <c r="K73" s="54">
        <f t="shared" si="20"/>
        <v>200</v>
      </c>
      <c r="L73" s="54">
        <f t="shared" si="20"/>
        <v>48</v>
      </c>
      <c r="M73" s="52">
        <f t="shared" si="20"/>
        <v>10</v>
      </c>
      <c r="N73" s="36"/>
      <c r="O73" s="83">
        <f t="shared" si="25"/>
        <v>125</v>
      </c>
      <c r="P73" s="83">
        <f t="shared" si="26"/>
        <v>0</v>
      </c>
      <c r="Q73" s="83">
        <f t="shared" si="27"/>
        <v>314</v>
      </c>
      <c r="R73" s="83">
        <f t="shared" si="28"/>
        <v>418</v>
      </c>
      <c r="S73" s="83">
        <f t="shared" si="29"/>
        <v>456</v>
      </c>
      <c r="T73" s="73"/>
      <c r="U73" s="67">
        <f>IF(B73=C73,0,IF(S73&lt;&gt;"-",(S73)/Přehled!$A$1,0))</f>
        <v>1.0857142857142856</v>
      </c>
      <c r="V73"/>
      <c r="W73"/>
    </row>
    <row r="74" spans="1:23" s="22" customFormat="1" x14ac:dyDescent="0.25">
      <c r="A74" s="55">
        <v>72</v>
      </c>
      <c r="B74" s="34">
        <v>2543</v>
      </c>
      <c r="C74" s="7"/>
      <c r="D74" s="56">
        <v>630</v>
      </c>
      <c r="E74" s="41">
        <f t="shared" si="21"/>
        <v>315</v>
      </c>
      <c r="F74" s="41">
        <f t="shared" si="22"/>
        <v>105</v>
      </c>
      <c r="G74" s="41">
        <f t="shared" si="23"/>
        <v>25</v>
      </c>
      <c r="H74" s="40">
        <f t="shared" si="24"/>
        <v>5</v>
      </c>
      <c r="I74" s="34">
        <f t="shared" si="20"/>
        <v>1197</v>
      </c>
      <c r="J74" s="41">
        <f t="shared" si="20"/>
        <v>599</v>
      </c>
      <c r="K74" s="41">
        <f t="shared" si="20"/>
        <v>200</v>
      </c>
      <c r="L74" s="41">
        <f t="shared" si="20"/>
        <v>48</v>
      </c>
      <c r="M74" s="7">
        <f t="shared" si="20"/>
        <v>10</v>
      </c>
      <c r="N74" s="36"/>
      <c r="O74" s="83">
        <f t="shared" si="25"/>
        <v>149</v>
      </c>
      <c r="P74" s="83">
        <f t="shared" si="26"/>
        <v>0</v>
      </c>
      <c r="Q74" s="83">
        <f t="shared" si="27"/>
        <v>347</v>
      </c>
      <c r="R74" s="83">
        <f t="shared" si="28"/>
        <v>451</v>
      </c>
      <c r="S74" s="83">
        <f t="shared" si="29"/>
        <v>489</v>
      </c>
      <c r="T74" s="73"/>
      <c r="U74" s="67">
        <f>IF(B74=C74,0,IF(S74&lt;&gt;"-",(S74)/Přehled!$A$1,0))</f>
        <v>1.1642857142857144</v>
      </c>
      <c r="V74"/>
      <c r="W74"/>
    </row>
    <row r="75" spans="1:23" s="22" customFormat="1" x14ac:dyDescent="0.25">
      <c r="A75" s="55">
        <v>73</v>
      </c>
      <c r="B75" s="34">
        <v>2606</v>
      </c>
      <c r="C75" s="7"/>
      <c r="D75" s="56">
        <v>645</v>
      </c>
      <c r="E75" s="41">
        <f t="shared" si="21"/>
        <v>325</v>
      </c>
      <c r="F75" s="41">
        <f t="shared" si="22"/>
        <v>110</v>
      </c>
      <c r="G75" s="41">
        <f t="shared" si="23"/>
        <v>30</v>
      </c>
      <c r="H75" s="40">
        <f t="shared" si="24"/>
        <v>5</v>
      </c>
      <c r="I75" s="34">
        <f t="shared" si="20"/>
        <v>1226</v>
      </c>
      <c r="J75" s="41">
        <f t="shared" si="20"/>
        <v>618</v>
      </c>
      <c r="K75" s="41">
        <f t="shared" si="20"/>
        <v>209</v>
      </c>
      <c r="L75" s="41">
        <f t="shared" si="20"/>
        <v>57</v>
      </c>
      <c r="M75" s="7">
        <f t="shared" si="20"/>
        <v>10</v>
      </c>
      <c r="N75" s="36"/>
      <c r="O75" s="83">
        <f t="shared" si="25"/>
        <v>154</v>
      </c>
      <c r="P75" s="83">
        <f t="shared" si="26"/>
        <v>0</v>
      </c>
      <c r="Q75" s="83">
        <f t="shared" si="27"/>
        <v>344</v>
      </c>
      <c r="R75" s="83">
        <f t="shared" si="28"/>
        <v>439</v>
      </c>
      <c r="S75" s="83">
        <f t="shared" si="29"/>
        <v>486</v>
      </c>
      <c r="T75" s="73"/>
      <c r="U75" s="67">
        <f>IF(B75=C75,0,IF(S75&lt;&gt;"-",(S75)/Přehled!$A$1,0))</f>
        <v>1.1571428571428573</v>
      </c>
      <c r="V75"/>
      <c r="W75"/>
    </row>
    <row r="76" spans="1:23" s="22" customFormat="1" x14ac:dyDescent="0.25">
      <c r="A76" s="55">
        <v>74</v>
      </c>
      <c r="B76" s="34">
        <v>2672</v>
      </c>
      <c r="C76" s="7"/>
      <c r="D76" s="56">
        <v>655</v>
      </c>
      <c r="E76" s="41">
        <f t="shared" si="21"/>
        <v>330</v>
      </c>
      <c r="F76" s="41">
        <f t="shared" si="22"/>
        <v>110</v>
      </c>
      <c r="G76" s="41">
        <f t="shared" si="23"/>
        <v>30</v>
      </c>
      <c r="H76" s="40">
        <f t="shared" si="24"/>
        <v>5</v>
      </c>
      <c r="I76" s="34">
        <f t="shared" si="20"/>
        <v>1245</v>
      </c>
      <c r="J76" s="41">
        <f t="shared" si="20"/>
        <v>627</v>
      </c>
      <c r="K76" s="41">
        <f t="shared" si="20"/>
        <v>209</v>
      </c>
      <c r="L76" s="41">
        <f t="shared" si="20"/>
        <v>57</v>
      </c>
      <c r="M76" s="7">
        <f t="shared" si="20"/>
        <v>10</v>
      </c>
      <c r="N76" s="36"/>
      <c r="O76" s="83">
        <f t="shared" si="25"/>
        <v>182</v>
      </c>
      <c r="P76" s="83">
        <f t="shared" si="26"/>
        <v>0</v>
      </c>
      <c r="Q76" s="83">
        <f t="shared" si="27"/>
        <v>382</v>
      </c>
      <c r="R76" s="83">
        <f t="shared" si="28"/>
        <v>477</v>
      </c>
      <c r="S76" s="83">
        <f t="shared" si="29"/>
        <v>524</v>
      </c>
      <c r="T76" s="73"/>
      <c r="U76" s="67">
        <f>IF(B76=C76,0,IF(S76&lt;&gt;"-",(S76)/Přehled!$A$1,0))</f>
        <v>1.2476190476190476</v>
      </c>
      <c r="V76"/>
      <c r="W76"/>
    </row>
    <row r="77" spans="1:23" s="22" customFormat="1" x14ac:dyDescent="0.25">
      <c r="A77" s="55">
        <v>75</v>
      </c>
      <c r="B77" s="34">
        <v>2738</v>
      </c>
      <c r="C77" s="7"/>
      <c r="D77" s="56">
        <v>665</v>
      </c>
      <c r="E77" s="41">
        <f t="shared" si="21"/>
        <v>335</v>
      </c>
      <c r="F77" s="41">
        <f t="shared" si="22"/>
        <v>110</v>
      </c>
      <c r="G77" s="41">
        <f t="shared" si="23"/>
        <v>30</v>
      </c>
      <c r="H77" s="40">
        <f t="shared" si="24"/>
        <v>5</v>
      </c>
      <c r="I77" s="34">
        <f t="shared" si="20"/>
        <v>1264</v>
      </c>
      <c r="J77" s="41">
        <f t="shared" si="20"/>
        <v>637</v>
      </c>
      <c r="K77" s="41">
        <f t="shared" si="20"/>
        <v>209</v>
      </c>
      <c r="L77" s="41">
        <f t="shared" si="20"/>
        <v>57</v>
      </c>
      <c r="M77" s="7">
        <f t="shared" si="20"/>
        <v>10</v>
      </c>
      <c r="N77" s="36"/>
      <c r="O77" s="83">
        <f t="shared" si="25"/>
        <v>210</v>
      </c>
      <c r="P77" s="83">
        <f t="shared" si="26"/>
        <v>0</v>
      </c>
      <c r="Q77" s="83">
        <f t="shared" si="27"/>
        <v>419</v>
      </c>
      <c r="R77" s="83">
        <f t="shared" si="28"/>
        <v>514</v>
      </c>
      <c r="S77" s="83">
        <f t="shared" si="29"/>
        <v>561</v>
      </c>
      <c r="T77" s="73"/>
      <c r="U77" s="67">
        <f>IF(B77=C77,0,IF(S77&lt;&gt;"-",(S77)/Přehled!$A$1,0))</f>
        <v>1.3357142857142856</v>
      </c>
      <c r="V77"/>
      <c r="W77"/>
    </row>
    <row r="78" spans="1:23" x14ac:dyDescent="0.25">
      <c r="A78" s="55">
        <v>76</v>
      </c>
      <c r="B78" s="34">
        <v>2807</v>
      </c>
      <c r="C78" s="7"/>
      <c r="D78" s="56">
        <v>675</v>
      </c>
      <c r="E78" s="41">
        <f t="shared" si="21"/>
        <v>340</v>
      </c>
      <c r="F78" s="41">
        <f t="shared" si="22"/>
        <v>115</v>
      </c>
      <c r="G78" s="41">
        <f t="shared" si="23"/>
        <v>30</v>
      </c>
      <c r="H78" s="40">
        <f t="shared" si="24"/>
        <v>5</v>
      </c>
      <c r="I78" s="34">
        <f t="shared" si="20"/>
        <v>1283</v>
      </c>
      <c r="J78" s="41">
        <f t="shared" si="20"/>
        <v>646</v>
      </c>
      <c r="K78" s="41">
        <f t="shared" si="20"/>
        <v>219</v>
      </c>
      <c r="L78" s="41">
        <f t="shared" si="20"/>
        <v>57</v>
      </c>
      <c r="M78" s="7">
        <f t="shared" si="20"/>
        <v>10</v>
      </c>
      <c r="N78" s="36"/>
      <c r="O78" s="83">
        <f t="shared" si="25"/>
        <v>241</v>
      </c>
      <c r="P78" s="83">
        <f t="shared" si="26"/>
        <v>0</v>
      </c>
      <c r="Q78" s="83">
        <f t="shared" si="27"/>
        <v>440</v>
      </c>
      <c r="R78" s="83">
        <f t="shared" si="28"/>
        <v>545</v>
      </c>
      <c r="S78" s="83">
        <f t="shared" si="29"/>
        <v>592</v>
      </c>
      <c r="T78" s="73"/>
      <c r="U78" s="67">
        <f>IF(B78=C78,0,IF(S78&lt;&gt;"-",(S78)/Přehled!$A$1,0))</f>
        <v>1.4095238095238096</v>
      </c>
    </row>
    <row r="79" spans="1:23" x14ac:dyDescent="0.25">
      <c r="A79" s="55">
        <v>77</v>
      </c>
      <c r="B79" s="34">
        <v>2877</v>
      </c>
      <c r="C79" s="7"/>
      <c r="D79" s="56">
        <v>685</v>
      </c>
      <c r="E79" s="41">
        <f t="shared" si="21"/>
        <v>345</v>
      </c>
      <c r="F79" s="41">
        <f t="shared" si="22"/>
        <v>115</v>
      </c>
      <c r="G79" s="41">
        <f t="shared" si="23"/>
        <v>30</v>
      </c>
      <c r="H79" s="40">
        <f t="shared" si="24"/>
        <v>5</v>
      </c>
      <c r="I79" s="34">
        <f t="shared" si="20"/>
        <v>1302</v>
      </c>
      <c r="J79" s="41">
        <f t="shared" si="20"/>
        <v>656</v>
      </c>
      <c r="K79" s="41">
        <f t="shared" si="20"/>
        <v>219</v>
      </c>
      <c r="L79" s="41">
        <f t="shared" si="20"/>
        <v>57</v>
      </c>
      <c r="M79" s="7">
        <f t="shared" si="20"/>
        <v>10</v>
      </c>
      <c r="N79" s="36"/>
      <c r="O79" s="83">
        <f t="shared" si="25"/>
        <v>273</v>
      </c>
      <c r="P79" s="83">
        <f t="shared" si="26"/>
        <v>0</v>
      </c>
      <c r="Q79" s="83">
        <f t="shared" si="27"/>
        <v>481</v>
      </c>
      <c r="R79" s="83">
        <f t="shared" si="28"/>
        <v>586</v>
      </c>
      <c r="S79" s="83">
        <f t="shared" si="29"/>
        <v>633</v>
      </c>
      <c r="T79" s="73"/>
      <c r="U79" s="67">
        <f>IF(B79=C79,0,IF(S79&lt;&gt;"-",(S79)/Přehled!$A$1,0))</f>
        <v>1.5071428571428571</v>
      </c>
    </row>
    <row r="80" spans="1:23" x14ac:dyDescent="0.25">
      <c r="A80" s="55">
        <v>78</v>
      </c>
      <c r="B80" s="34">
        <v>2949</v>
      </c>
      <c r="C80" s="7"/>
      <c r="D80" s="56">
        <v>695</v>
      </c>
      <c r="E80" s="41">
        <f t="shared" si="21"/>
        <v>350</v>
      </c>
      <c r="F80" s="41">
        <f t="shared" si="22"/>
        <v>115</v>
      </c>
      <c r="G80" s="41">
        <f t="shared" si="23"/>
        <v>30</v>
      </c>
      <c r="H80" s="40">
        <f t="shared" si="24"/>
        <v>5</v>
      </c>
      <c r="I80" s="34">
        <f t="shared" si="20"/>
        <v>1321</v>
      </c>
      <c r="J80" s="41">
        <f t="shared" si="20"/>
        <v>665</v>
      </c>
      <c r="K80" s="41">
        <f t="shared" si="20"/>
        <v>219</v>
      </c>
      <c r="L80" s="41">
        <f t="shared" si="20"/>
        <v>57</v>
      </c>
      <c r="M80" s="7">
        <f t="shared" si="20"/>
        <v>10</v>
      </c>
      <c r="N80" s="36"/>
      <c r="O80" s="83">
        <f t="shared" si="25"/>
        <v>307</v>
      </c>
      <c r="P80" s="83">
        <f t="shared" si="26"/>
        <v>0</v>
      </c>
      <c r="Q80" s="83">
        <f t="shared" si="27"/>
        <v>525</v>
      </c>
      <c r="R80" s="83">
        <f t="shared" si="28"/>
        <v>630</v>
      </c>
      <c r="S80" s="83">
        <f t="shared" si="29"/>
        <v>677</v>
      </c>
      <c r="T80" s="73"/>
      <c r="U80" s="67">
        <f>IF(B80=C80,0,IF(S80&lt;&gt;"-",(S80)/Přehled!$A$1,0))</f>
        <v>1.611904761904762</v>
      </c>
    </row>
    <row r="81" spans="1:21" x14ac:dyDescent="0.25">
      <c r="A81" s="55">
        <v>79</v>
      </c>
      <c r="B81" s="34">
        <v>3023</v>
      </c>
      <c r="C81" s="7"/>
      <c r="D81" s="56">
        <v>705</v>
      </c>
      <c r="E81" s="41">
        <f t="shared" si="21"/>
        <v>355</v>
      </c>
      <c r="F81" s="41">
        <f t="shared" si="22"/>
        <v>120</v>
      </c>
      <c r="G81" s="41">
        <f t="shared" si="23"/>
        <v>30</v>
      </c>
      <c r="H81" s="40">
        <f t="shared" si="24"/>
        <v>5</v>
      </c>
      <c r="I81" s="34">
        <f t="shared" si="20"/>
        <v>1340</v>
      </c>
      <c r="J81" s="41">
        <f t="shared" si="20"/>
        <v>675</v>
      </c>
      <c r="K81" s="41">
        <f t="shared" si="20"/>
        <v>228</v>
      </c>
      <c r="L81" s="41">
        <f t="shared" si="20"/>
        <v>57</v>
      </c>
      <c r="M81" s="7">
        <f t="shared" si="20"/>
        <v>10</v>
      </c>
      <c r="N81" s="36"/>
      <c r="O81" s="83">
        <f t="shared" si="25"/>
        <v>343</v>
      </c>
      <c r="P81" s="83">
        <f t="shared" si="26"/>
        <v>0</v>
      </c>
      <c r="Q81" s="83">
        <f t="shared" si="27"/>
        <v>552</v>
      </c>
      <c r="R81" s="83">
        <f t="shared" si="28"/>
        <v>666</v>
      </c>
      <c r="S81" s="83">
        <f t="shared" si="29"/>
        <v>713</v>
      </c>
      <c r="T81" s="73"/>
      <c r="U81" s="67">
        <f>IF(B81=C81,0,IF(S81&lt;&gt;"-",(S81)/Přehled!$A$1,0))</f>
        <v>1.6976190476190476</v>
      </c>
    </row>
    <row r="82" spans="1:21" x14ac:dyDescent="0.25">
      <c r="A82" s="55">
        <v>80</v>
      </c>
      <c r="B82" s="34">
        <v>3098</v>
      </c>
      <c r="C82" s="7"/>
      <c r="D82" s="56">
        <v>720</v>
      </c>
      <c r="E82" s="41">
        <f t="shared" si="21"/>
        <v>360</v>
      </c>
      <c r="F82" s="41">
        <f t="shared" si="22"/>
        <v>120</v>
      </c>
      <c r="G82" s="41">
        <f t="shared" si="23"/>
        <v>30</v>
      </c>
      <c r="H82" s="40">
        <f t="shared" si="24"/>
        <v>5</v>
      </c>
      <c r="I82" s="34">
        <f t="shared" si="20"/>
        <v>1368</v>
      </c>
      <c r="J82" s="41">
        <f t="shared" si="20"/>
        <v>684</v>
      </c>
      <c r="K82" s="41">
        <f t="shared" si="20"/>
        <v>228</v>
      </c>
      <c r="L82" s="41">
        <f t="shared" si="20"/>
        <v>57</v>
      </c>
      <c r="M82" s="7">
        <f t="shared" si="20"/>
        <v>10</v>
      </c>
      <c r="N82" s="36"/>
      <c r="O82" s="83">
        <f t="shared" si="25"/>
        <v>362</v>
      </c>
      <c r="P82" s="83">
        <f t="shared" si="26"/>
        <v>0</v>
      </c>
      <c r="Q82" s="83">
        <f t="shared" si="27"/>
        <v>590</v>
      </c>
      <c r="R82" s="83">
        <f t="shared" si="28"/>
        <v>704</v>
      </c>
      <c r="S82" s="83">
        <f t="shared" si="29"/>
        <v>751</v>
      </c>
      <c r="T82" s="73"/>
      <c r="U82" s="67">
        <f>IF(B82=C82,0,IF(S82&lt;&gt;"-",(S82)/Přehled!$A$1,0))</f>
        <v>1.7880952380952382</v>
      </c>
    </row>
    <row r="83" spans="1:21" x14ac:dyDescent="0.25">
      <c r="A83" s="155">
        <v>81</v>
      </c>
      <c r="B83" s="150">
        <v>3176</v>
      </c>
      <c r="C83" s="153"/>
      <c r="D83" s="150">
        <v>730</v>
      </c>
      <c r="E83" s="152">
        <f t="shared" si="21"/>
        <v>365</v>
      </c>
      <c r="F83" s="152">
        <f t="shared" si="22"/>
        <v>120</v>
      </c>
      <c r="G83" s="152">
        <f t="shared" si="23"/>
        <v>30</v>
      </c>
      <c r="H83" s="153">
        <f t="shared" si="24"/>
        <v>5</v>
      </c>
      <c r="I83" s="150">
        <f t="shared" si="20"/>
        <v>1387</v>
      </c>
      <c r="J83" s="152">
        <f t="shared" si="20"/>
        <v>694</v>
      </c>
      <c r="K83" s="152">
        <f t="shared" si="20"/>
        <v>228</v>
      </c>
      <c r="L83" s="152">
        <f t="shared" si="20"/>
        <v>57</v>
      </c>
      <c r="M83" s="153">
        <f t="shared" si="20"/>
        <v>10</v>
      </c>
      <c r="N83" s="36"/>
      <c r="O83" s="107">
        <f t="shared" si="25"/>
        <v>402</v>
      </c>
      <c r="P83" s="107">
        <f t="shared" si="26"/>
        <v>0</v>
      </c>
      <c r="Q83" s="107">
        <f t="shared" si="27"/>
        <v>639</v>
      </c>
      <c r="R83" s="107">
        <f t="shared" si="28"/>
        <v>753</v>
      </c>
      <c r="S83" s="107">
        <f t="shared" si="29"/>
        <v>800</v>
      </c>
      <c r="T83" s="73"/>
      <c r="U83" s="67">
        <f>IF(B83=C83,0,IF(S83&lt;&gt;"-",(S83)/Přehled!$A$1,0))</f>
        <v>1.9047619047619047</v>
      </c>
    </row>
    <row r="84" spans="1:21" x14ac:dyDescent="0.25">
      <c r="A84" s="156">
        <v>82</v>
      </c>
      <c r="B84" s="15">
        <v>3255</v>
      </c>
      <c r="C84" s="17"/>
      <c r="D84" s="15">
        <v>740</v>
      </c>
      <c r="E84" s="16">
        <f t="shared" si="21"/>
        <v>370</v>
      </c>
      <c r="F84" s="16">
        <f t="shared" si="22"/>
        <v>125</v>
      </c>
      <c r="G84" s="16">
        <f t="shared" si="23"/>
        <v>30</v>
      </c>
      <c r="H84" s="17">
        <f t="shared" si="24"/>
        <v>5</v>
      </c>
      <c r="I84" s="15">
        <f t="shared" si="20"/>
        <v>1406</v>
      </c>
      <c r="J84" s="16">
        <f t="shared" si="20"/>
        <v>703</v>
      </c>
      <c r="K84" s="16">
        <f t="shared" si="20"/>
        <v>238</v>
      </c>
      <c r="L84" s="16">
        <f t="shared" si="20"/>
        <v>57</v>
      </c>
      <c r="M84" s="17">
        <f t="shared" si="20"/>
        <v>10</v>
      </c>
      <c r="N84" s="36"/>
      <c r="O84" s="107">
        <f t="shared" si="25"/>
        <v>443</v>
      </c>
      <c r="P84" s="107">
        <f t="shared" si="26"/>
        <v>0</v>
      </c>
      <c r="Q84" s="107">
        <f t="shared" si="27"/>
        <v>670</v>
      </c>
      <c r="R84" s="107">
        <f t="shared" si="28"/>
        <v>794</v>
      </c>
      <c r="S84" s="107">
        <f t="shared" si="29"/>
        <v>841</v>
      </c>
      <c r="T84" s="73"/>
      <c r="U84" s="67">
        <f>IF(B84=C84,0,IF(S84&lt;&gt;"-",(S84)/Přehled!$A$1,0))</f>
        <v>2.0023809523809524</v>
      </c>
    </row>
    <row r="85" spans="1:21" x14ac:dyDescent="0.25">
      <c r="A85" s="156">
        <v>83</v>
      </c>
      <c r="B85" s="15">
        <v>3336</v>
      </c>
      <c r="C85" s="17"/>
      <c r="D85" s="15">
        <v>750</v>
      </c>
      <c r="E85" s="16">
        <f t="shared" si="21"/>
        <v>375</v>
      </c>
      <c r="F85" s="16">
        <f t="shared" si="22"/>
        <v>125</v>
      </c>
      <c r="G85" s="16">
        <f t="shared" si="23"/>
        <v>30</v>
      </c>
      <c r="H85" s="17">
        <f t="shared" si="24"/>
        <v>5</v>
      </c>
      <c r="I85" s="15">
        <f t="shared" si="20"/>
        <v>1425</v>
      </c>
      <c r="J85" s="16">
        <f t="shared" si="20"/>
        <v>713</v>
      </c>
      <c r="K85" s="16">
        <f t="shared" si="20"/>
        <v>238</v>
      </c>
      <c r="L85" s="16">
        <f t="shared" si="20"/>
        <v>57</v>
      </c>
      <c r="M85" s="17">
        <f t="shared" si="20"/>
        <v>10</v>
      </c>
      <c r="N85" s="36"/>
      <c r="O85" s="107">
        <f t="shared" si="25"/>
        <v>486</v>
      </c>
      <c r="P85" s="107">
        <f t="shared" si="26"/>
        <v>0</v>
      </c>
      <c r="Q85" s="107">
        <f t="shared" si="27"/>
        <v>722</v>
      </c>
      <c r="R85" s="107">
        <f t="shared" si="28"/>
        <v>846</v>
      </c>
      <c r="S85" s="107">
        <f t="shared" si="29"/>
        <v>893</v>
      </c>
      <c r="T85" s="73"/>
      <c r="U85" s="67">
        <f>IF(B85=C85,0,IF(S85&lt;&gt;"-",(S85)/Přehled!$A$1,0))</f>
        <v>2.1261904761904762</v>
      </c>
    </row>
    <row r="86" spans="1:21" x14ac:dyDescent="0.25">
      <c r="A86" s="156">
        <v>84</v>
      </c>
      <c r="B86" s="15">
        <v>3420</v>
      </c>
      <c r="C86" s="17"/>
      <c r="D86" s="15">
        <v>760</v>
      </c>
      <c r="E86" s="16">
        <f t="shared" si="21"/>
        <v>380</v>
      </c>
      <c r="F86" s="16">
        <f t="shared" si="22"/>
        <v>125</v>
      </c>
      <c r="G86" s="16">
        <f t="shared" si="23"/>
        <v>30</v>
      </c>
      <c r="H86" s="17">
        <f t="shared" si="24"/>
        <v>5</v>
      </c>
      <c r="I86" s="15">
        <f t="shared" si="20"/>
        <v>1444</v>
      </c>
      <c r="J86" s="16">
        <f t="shared" si="20"/>
        <v>722</v>
      </c>
      <c r="K86" s="16">
        <f t="shared" si="20"/>
        <v>238</v>
      </c>
      <c r="L86" s="16">
        <f t="shared" si="20"/>
        <v>57</v>
      </c>
      <c r="M86" s="17">
        <f t="shared" si="20"/>
        <v>10</v>
      </c>
      <c r="N86" s="36"/>
      <c r="O86" s="107">
        <f t="shared" si="25"/>
        <v>532</v>
      </c>
      <c r="P86" s="107">
        <f t="shared" si="26"/>
        <v>0</v>
      </c>
      <c r="Q86" s="107">
        <f t="shared" si="27"/>
        <v>778</v>
      </c>
      <c r="R86" s="107">
        <f t="shared" si="28"/>
        <v>902</v>
      </c>
      <c r="S86" s="107">
        <f t="shared" si="29"/>
        <v>949</v>
      </c>
      <c r="T86" s="73"/>
      <c r="U86" s="67">
        <f>IF(B86=C86,0,IF(S86&lt;&gt;"-",(S86)/Přehled!$A$1,0))</f>
        <v>2.2595238095238095</v>
      </c>
    </row>
    <row r="87" spans="1:21" x14ac:dyDescent="0.25">
      <c r="A87" s="156">
        <v>85</v>
      </c>
      <c r="B87" s="15">
        <v>3505</v>
      </c>
      <c r="C87" s="17"/>
      <c r="D87" s="15">
        <v>775</v>
      </c>
      <c r="E87" s="16">
        <f t="shared" si="21"/>
        <v>390</v>
      </c>
      <c r="F87" s="16">
        <f t="shared" si="22"/>
        <v>130</v>
      </c>
      <c r="G87" s="16">
        <f t="shared" si="23"/>
        <v>35</v>
      </c>
      <c r="H87" s="17">
        <f t="shared" si="24"/>
        <v>5</v>
      </c>
      <c r="I87" s="15">
        <f t="shared" si="20"/>
        <v>1473</v>
      </c>
      <c r="J87" s="16">
        <f t="shared" si="20"/>
        <v>741</v>
      </c>
      <c r="K87" s="16">
        <f t="shared" si="20"/>
        <v>247</v>
      </c>
      <c r="L87" s="16">
        <f t="shared" si="20"/>
        <v>67</v>
      </c>
      <c r="M87" s="17">
        <f t="shared" si="20"/>
        <v>10</v>
      </c>
      <c r="N87" s="36"/>
      <c r="O87" s="107">
        <f t="shared" si="25"/>
        <v>559</v>
      </c>
      <c r="P87" s="107">
        <f t="shared" si="26"/>
        <v>0</v>
      </c>
      <c r="Q87" s="107">
        <f t="shared" si="27"/>
        <v>797</v>
      </c>
      <c r="R87" s="107">
        <f t="shared" si="28"/>
        <v>910</v>
      </c>
      <c r="S87" s="107">
        <f t="shared" si="29"/>
        <v>967</v>
      </c>
      <c r="T87" s="73"/>
      <c r="U87" s="67">
        <f>IF(B87=C87,0,IF(S87&lt;&gt;"-",(S87)/Přehled!$A$1,0))</f>
        <v>2.3023809523809522</v>
      </c>
    </row>
    <row r="88" spans="1:21" x14ac:dyDescent="0.25">
      <c r="A88" s="156">
        <v>86</v>
      </c>
      <c r="B88" s="15">
        <v>3593</v>
      </c>
      <c r="C88" s="17"/>
      <c r="D88" s="15">
        <v>785</v>
      </c>
      <c r="E88" s="16">
        <f t="shared" si="21"/>
        <v>395</v>
      </c>
      <c r="F88" s="16">
        <f t="shared" si="22"/>
        <v>130</v>
      </c>
      <c r="G88" s="16">
        <f t="shared" si="23"/>
        <v>35</v>
      </c>
      <c r="H88" s="17">
        <f t="shared" si="24"/>
        <v>5</v>
      </c>
      <c r="I88" s="15">
        <f t="shared" si="20"/>
        <v>1492</v>
      </c>
      <c r="J88" s="16">
        <f t="shared" si="20"/>
        <v>751</v>
      </c>
      <c r="K88" s="16">
        <f t="shared" si="20"/>
        <v>247</v>
      </c>
      <c r="L88" s="16">
        <f t="shared" si="20"/>
        <v>67</v>
      </c>
      <c r="M88" s="17">
        <f t="shared" si="20"/>
        <v>10</v>
      </c>
      <c r="N88" s="36"/>
      <c r="O88" s="107">
        <f t="shared" si="25"/>
        <v>609</v>
      </c>
      <c r="P88" s="107">
        <f t="shared" si="26"/>
        <v>0</v>
      </c>
      <c r="Q88" s="107">
        <f t="shared" si="27"/>
        <v>856</v>
      </c>
      <c r="R88" s="107">
        <f t="shared" si="28"/>
        <v>969</v>
      </c>
      <c r="S88" s="107">
        <f t="shared" si="29"/>
        <v>1026</v>
      </c>
      <c r="T88" s="73"/>
      <c r="U88" s="67">
        <f>IF(B88=C88,0,IF(S88&lt;&gt;"-",(S88)/Přehled!$A$1,0))</f>
        <v>2.4428571428571431</v>
      </c>
    </row>
    <row r="89" spans="1:21" x14ac:dyDescent="0.25">
      <c r="A89" s="156">
        <v>87</v>
      </c>
      <c r="B89" s="15">
        <v>3683</v>
      </c>
      <c r="C89" s="17"/>
      <c r="D89" s="15">
        <v>795</v>
      </c>
      <c r="E89" s="16">
        <f t="shared" si="21"/>
        <v>400</v>
      </c>
      <c r="F89" s="16">
        <f t="shared" si="22"/>
        <v>135</v>
      </c>
      <c r="G89" s="16">
        <f t="shared" si="23"/>
        <v>35</v>
      </c>
      <c r="H89" s="17">
        <f t="shared" si="24"/>
        <v>5</v>
      </c>
      <c r="I89" s="15">
        <f t="shared" si="20"/>
        <v>1511</v>
      </c>
      <c r="J89" s="16">
        <f t="shared" si="20"/>
        <v>760</v>
      </c>
      <c r="K89" s="16">
        <f t="shared" si="20"/>
        <v>257</v>
      </c>
      <c r="L89" s="16">
        <f t="shared" si="20"/>
        <v>67</v>
      </c>
      <c r="M89" s="17">
        <f t="shared" si="20"/>
        <v>10</v>
      </c>
      <c r="N89" s="36"/>
      <c r="O89" s="107">
        <f t="shared" si="25"/>
        <v>661</v>
      </c>
      <c r="P89" s="107">
        <f t="shared" si="26"/>
        <v>0</v>
      </c>
      <c r="Q89" s="107">
        <f t="shared" si="27"/>
        <v>898</v>
      </c>
      <c r="R89" s="107">
        <f t="shared" si="28"/>
        <v>1021</v>
      </c>
      <c r="S89" s="107">
        <f t="shared" si="29"/>
        <v>1078</v>
      </c>
      <c r="T89" s="73"/>
      <c r="U89" s="67">
        <f>IF(B89=C89,0,IF(S89&lt;&gt;"-",(S89)/Přehled!$A$1,0))</f>
        <v>2.5666666666666669</v>
      </c>
    </row>
    <row r="90" spans="1:21" x14ac:dyDescent="0.25">
      <c r="A90" s="156">
        <v>88</v>
      </c>
      <c r="B90" s="15">
        <v>3775</v>
      </c>
      <c r="C90" s="17"/>
      <c r="D90" s="15">
        <v>805</v>
      </c>
      <c r="E90" s="16">
        <f t="shared" si="21"/>
        <v>405</v>
      </c>
      <c r="F90" s="16">
        <f t="shared" si="22"/>
        <v>135</v>
      </c>
      <c r="G90" s="16">
        <f t="shared" si="23"/>
        <v>35</v>
      </c>
      <c r="H90" s="17">
        <f t="shared" si="24"/>
        <v>5</v>
      </c>
      <c r="I90" s="15">
        <f t="shared" si="20"/>
        <v>1530</v>
      </c>
      <c r="J90" s="16">
        <f t="shared" si="20"/>
        <v>770</v>
      </c>
      <c r="K90" s="16">
        <f t="shared" si="20"/>
        <v>257</v>
      </c>
      <c r="L90" s="16">
        <f t="shared" si="20"/>
        <v>67</v>
      </c>
      <c r="M90" s="17">
        <f t="shared" si="20"/>
        <v>10</v>
      </c>
      <c r="N90" s="36"/>
      <c r="O90" s="107">
        <f t="shared" si="25"/>
        <v>715</v>
      </c>
      <c r="P90" s="107">
        <f t="shared" si="26"/>
        <v>0</v>
      </c>
      <c r="Q90" s="107">
        <f t="shared" si="27"/>
        <v>961</v>
      </c>
      <c r="R90" s="107">
        <f t="shared" si="28"/>
        <v>1084</v>
      </c>
      <c r="S90" s="107">
        <f t="shared" si="29"/>
        <v>1141</v>
      </c>
      <c r="T90" s="73"/>
      <c r="U90" s="67">
        <f>IF(B90=C90,0,IF(S90&lt;&gt;"-",(S90)/Přehled!$A$1,0))</f>
        <v>2.7166666666666668</v>
      </c>
    </row>
    <row r="91" spans="1:21" x14ac:dyDescent="0.25">
      <c r="A91" s="156">
        <v>89</v>
      </c>
      <c r="B91" s="15">
        <v>3869</v>
      </c>
      <c r="C91" s="17"/>
      <c r="D91" s="15">
        <v>815</v>
      </c>
      <c r="E91" s="16">
        <f t="shared" si="21"/>
        <v>410</v>
      </c>
      <c r="F91" s="16">
        <f t="shared" si="22"/>
        <v>135</v>
      </c>
      <c r="G91" s="16">
        <f t="shared" si="23"/>
        <v>35</v>
      </c>
      <c r="H91" s="17">
        <f t="shared" si="24"/>
        <v>5</v>
      </c>
      <c r="I91" s="15">
        <f t="shared" si="20"/>
        <v>1549</v>
      </c>
      <c r="J91" s="16">
        <f t="shared" si="20"/>
        <v>779</v>
      </c>
      <c r="K91" s="16">
        <f t="shared" si="20"/>
        <v>257</v>
      </c>
      <c r="L91" s="16">
        <f t="shared" si="20"/>
        <v>67</v>
      </c>
      <c r="M91" s="17">
        <f t="shared" si="20"/>
        <v>10</v>
      </c>
      <c r="N91" s="36"/>
      <c r="O91" s="107">
        <f t="shared" si="25"/>
        <v>771</v>
      </c>
      <c r="P91" s="107">
        <f t="shared" si="26"/>
        <v>0</v>
      </c>
      <c r="Q91" s="107">
        <f t="shared" si="27"/>
        <v>1027</v>
      </c>
      <c r="R91" s="107">
        <f t="shared" si="28"/>
        <v>1150</v>
      </c>
      <c r="S91" s="107">
        <f t="shared" si="29"/>
        <v>1207</v>
      </c>
      <c r="T91" s="73"/>
      <c r="U91" s="67">
        <f>IF(B91=C91,0,IF(S91&lt;&gt;"-",(S91)/Přehled!$A$1,0))</f>
        <v>2.8738095238095238</v>
      </c>
    </row>
    <row r="92" spans="1:21" x14ac:dyDescent="0.25">
      <c r="A92" s="156">
        <v>90</v>
      </c>
      <c r="B92" s="15">
        <v>3966</v>
      </c>
      <c r="C92" s="17"/>
      <c r="D92" s="15">
        <v>825</v>
      </c>
      <c r="E92" s="16">
        <f t="shared" si="21"/>
        <v>415</v>
      </c>
      <c r="F92" s="16">
        <f t="shared" si="22"/>
        <v>140</v>
      </c>
      <c r="G92" s="16">
        <f t="shared" si="23"/>
        <v>35</v>
      </c>
      <c r="H92" s="17">
        <f t="shared" si="24"/>
        <v>5</v>
      </c>
      <c r="I92" s="15">
        <f t="shared" si="20"/>
        <v>1568</v>
      </c>
      <c r="J92" s="16">
        <f t="shared" si="20"/>
        <v>789</v>
      </c>
      <c r="K92" s="16">
        <f t="shared" si="20"/>
        <v>266</v>
      </c>
      <c r="L92" s="16">
        <f t="shared" si="20"/>
        <v>67</v>
      </c>
      <c r="M92" s="17">
        <f t="shared" si="20"/>
        <v>10</v>
      </c>
      <c r="N92" s="36"/>
      <c r="O92" s="107">
        <f t="shared" si="25"/>
        <v>830</v>
      </c>
      <c r="P92" s="107">
        <f t="shared" si="26"/>
        <v>0</v>
      </c>
      <c r="Q92" s="107">
        <f t="shared" si="27"/>
        <v>1077</v>
      </c>
      <c r="R92" s="107">
        <f t="shared" si="28"/>
        <v>1209</v>
      </c>
      <c r="S92" s="107">
        <f t="shared" si="29"/>
        <v>1266</v>
      </c>
      <c r="T92" s="73"/>
      <c r="U92" s="67">
        <f>IF(B92=C92,0,IF(S92&lt;&gt;"-",(S92)/Přehled!$A$1,0))</f>
        <v>3.0142857142857142</v>
      </c>
    </row>
    <row r="93" spans="1:21" x14ac:dyDescent="0.25">
      <c r="A93" s="156">
        <v>91</v>
      </c>
      <c r="B93" s="15">
        <v>4065</v>
      </c>
      <c r="C93" s="17"/>
      <c r="D93" s="15">
        <v>840</v>
      </c>
      <c r="E93" s="16">
        <f t="shared" si="21"/>
        <v>420</v>
      </c>
      <c r="F93" s="16">
        <f t="shared" si="22"/>
        <v>140</v>
      </c>
      <c r="G93" s="16">
        <f t="shared" si="23"/>
        <v>35</v>
      </c>
      <c r="H93" s="17">
        <f t="shared" si="24"/>
        <v>5</v>
      </c>
      <c r="I93" s="15">
        <f t="shared" si="20"/>
        <v>1596</v>
      </c>
      <c r="J93" s="16">
        <f t="shared" si="20"/>
        <v>798</v>
      </c>
      <c r="K93" s="16">
        <f t="shared" si="20"/>
        <v>266</v>
      </c>
      <c r="L93" s="16">
        <f t="shared" si="20"/>
        <v>67</v>
      </c>
      <c r="M93" s="17">
        <f t="shared" si="20"/>
        <v>10</v>
      </c>
      <c r="N93" s="36"/>
      <c r="O93" s="107">
        <f t="shared" si="25"/>
        <v>873</v>
      </c>
      <c r="P93" s="107">
        <f t="shared" si="26"/>
        <v>0</v>
      </c>
      <c r="Q93" s="107">
        <f t="shared" si="27"/>
        <v>1139</v>
      </c>
      <c r="R93" s="107">
        <f t="shared" si="28"/>
        <v>1271</v>
      </c>
      <c r="S93" s="107">
        <f t="shared" si="29"/>
        <v>1328</v>
      </c>
      <c r="T93" s="73"/>
      <c r="U93" s="67">
        <f>IF(B93=C93,0,IF(S93&lt;&gt;"-",(S93)/Přehled!$A$1,0))</f>
        <v>3.1619047619047618</v>
      </c>
    </row>
    <row r="94" spans="1:21" x14ac:dyDescent="0.25">
      <c r="A94" s="156">
        <v>92</v>
      </c>
      <c r="B94" s="15">
        <v>4167</v>
      </c>
      <c r="C94" s="17"/>
      <c r="D94" s="15">
        <v>850</v>
      </c>
      <c r="E94" s="16">
        <f t="shared" si="21"/>
        <v>425</v>
      </c>
      <c r="F94" s="16">
        <f t="shared" si="22"/>
        <v>140</v>
      </c>
      <c r="G94" s="16">
        <f t="shared" si="23"/>
        <v>35</v>
      </c>
      <c r="H94" s="17">
        <f t="shared" si="24"/>
        <v>5</v>
      </c>
      <c r="I94" s="15">
        <f t="shared" si="20"/>
        <v>1615</v>
      </c>
      <c r="J94" s="16">
        <f t="shared" si="20"/>
        <v>808</v>
      </c>
      <c r="K94" s="16">
        <f t="shared" si="20"/>
        <v>266</v>
      </c>
      <c r="L94" s="16">
        <f t="shared" si="20"/>
        <v>67</v>
      </c>
      <c r="M94" s="17">
        <f t="shared" si="20"/>
        <v>10</v>
      </c>
      <c r="N94" s="36"/>
      <c r="O94" s="107">
        <f t="shared" si="25"/>
        <v>937</v>
      </c>
      <c r="P94" s="107">
        <f t="shared" si="26"/>
        <v>0</v>
      </c>
      <c r="Q94" s="107">
        <f t="shared" si="27"/>
        <v>1212</v>
      </c>
      <c r="R94" s="107">
        <f t="shared" si="28"/>
        <v>1344</v>
      </c>
      <c r="S94" s="107">
        <f t="shared" si="29"/>
        <v>1401</v>
      </c>
      <c r="T94" s="73"/>
      <c r="U94" s="67">
        <f>IF(B94=C94,0,IF(S94&lt;&gt;"-",(S94)/Přehled!$A$1,0))</f>
        <v>3.3357142857142859</v>
      </c>
    </row>
    <row r="95" spans="1:21" x14ac:dyDescent="0.25">
      <c r="A95" s="156">
        <v>93</v>
      </c>
      <c r="B95" s="15">
        <v>4271</v>
      </c>
      <c r="C95" s="17"/>
      <c r="D95" s="15">
        <v>860</v>
      </c>
      <c r="E95" s="16">
        <f t="shared" si="21"/>
        <v>430</v>
      </c>
      <c r="F95" s="16">
        <f t="shared" si="22"/>
        <v>145</v>
      </c>
      <c r="G95" s="16">
        <f t="shared" si="23"/>
        <v>35</v>
      </c>
      <c r="H95" s="17">
        <f t="shared" si="24"/>
        <v>5</v>
      </c>
      <c r="I95" s="15">
        <f t="shared" si="20"/>
        <v>1634</v>
      </c>
      <c r="J95" s="16">
        <f t="shared" si="20"/>
        <v>817</v>
      </c>
      <c r="K95" s="16">
        <f t="shared" si="20"/>
        <v>276</v>
      </c>
      <c r="L95" s="16">
        <f t="shared" si="20"/>
        <v>67</v>
      </c>
      <c r="M95" s="17">
        <f t="shared" si="20"/>
        <v>10</v>
      </c>
      <c r="N95" s="36"/>
      <c r="O95" s="107">
        <f t="shared" si="25"/>
        <v>1003</v>
      </c>
      <c r="P95" s="107">
        <f t="shared" si="26"/>
        <v>0</v>
      </c>
      <c r="Q95" s="107">
        <f t="shared" si="27"/>
        <v>1268</v>
      </c>
      <c r="R95" s="107">
        <f t="shared" si="28"/>
        <v>1410</v>
      </c>
      <c r="S95" s="107">
        <f t="shared" si="29"/>
        <v>1467</v>
      </c>
      <c r="T95" s="73"/>
      <c r="U95" s="67">
        <f>IF(B95=C95,0,IF(S95&lt;&gt;"-",(S95)/Přehled!$A$1,0))</f>
        <v>3.4928571428571429</v>
      </c>
    </row>
    <row r="96" spans="1:21" x14ac:dyDescent="0.25">
      <c r="A96" s="156">
        <v>94</v>
      </c>
      <c r="B96" s="15">
        <v>4377</v>
      </c>
      <c r="C96" s="17"/>
      <c r="D96" s="15">
        <v>870</v>
      </c>
      <c r="E96" s="16">
        <f t="shared" si="21"/>
        <v>435</v>
      </c>
      <c r="F96" s="16">
        <f t="shared" si="22"/>
        <v>145</v>
      </c>
      <c r="G96" s="16">
        <f t="shared" si="23"/>
        <v>35</v>
      </c>
      <c r="H96" s="17">
        <f t="shared" si="24"/>
        <v>5</v>
      </c>
      <c r="I96" s="15">
        <f t="shared" si="20"/>
        <v>1653</v>
      </c>
      <c r="J96" s="16">
        <f t="shared" si="20"/>
        <v>827</v>
      </c>
      <c r="K96" s="16">
        <f t="shared" si="20"/>
        <v>276</v>
      </c>
      <c r="L96" s="16">
        <f t="shared" si="20"/>
        <v>67</v>
      </c>
      <c r="M96" s="17">
        <f t="shared" si="20"/>
        <v>10</v>
      </c>
      <c r="N96" s="36"/>
      <c r="O96" s="107">
        <f t="shared" si="25"/>
        <v>1071</v>
      </c>
      <c r="P96" s="107">
        <f t="shared" si="26"/>
        <v>0</v>
      </c>
      <c r="Q96" s="107">
        <f t="shared" si="27"/>
        <v>1345</v>
      </c>
      <c r="R96" s="107">
        <f t="shared" si="28"/>
        <v>1487</v>
      </c>
      <c r="S96" s="107">
        <f t="shared" si="29"/>
        <v>1544</v>
      </c>
      <c r="T96" s="73"/>
      <c r="U96" s="67">
        <f>IF(B96=C96,0,IF(S96&lt;&gt;"-",(S96)/Přehled!$A$1,0))</f>
        <v>3.676190476190476</v>
      </c>
    </row>
    <row r="97" spans="1:21" x14ac:dyDescent="0.25">
      <c r="A97" s="156">
        <v>95</v>
      </c>
      <c r="B97" s="15">
        <v>4487</v>
      </c>
      <c r="C97" s="17"/>
      <c r="D97" s="15">
        <v>885</v>
      </c>
      <c r="E97" s="16">
        <f t="shared" si="21"/>
        <v>445</v>
      </c>
      <c r="F97" s="16">
        <f t="shared" si="22"/>
        <v>150</v>
      </c>
      <c r="G97" s="16">
        <f t="shared" si="23"/>
        <v>40</v>
      </c>
      <c r="H97" s="17">
        <f t="shared" si="24"/>
        <v>10</v>
      </c>
      <c r="I97" s="15">
        <f t="shared" si="20"/>
        <v>1682</v>
      </c>
      <c r="J97" s="16">
        <f t="shared" si="20"/>
        <v>846</v>
      </c>
      <c r="K97" s="16">
        <f t="shared" si="20"/>
        <v>285</v>
      </c>
      <c r="L97" s="16">
        <f t="shared" si="20"/>
        <v>76</v>
      </c>
      <c r="M97" s="17">
        <f t="shared" si="20"/>
        <v>19</v>
      </c>
      <c r="N97" s="36"/>
      <c r="O97" s="107">
        <f t="shared" si="25"/>
        <v>1123</v>
      </c>
      <c r="P97" s="107">
        <f t="shared" si="26"/>
        <v>0</v>
      </c>
      <c r="Q97" s="107">
        <f t="shared" si="27"/>
        <v>1389</v>
      </c>
      <c r="R97" s="107">
        <f t="shared" si="28"/>
        <v>1522</v>
      </c>
      <c r="S97" s="107">
        <f t="shared" si="29"/>
        <v>1579</v>
      </c>
      <c r="T97" s="73"/>
      <c r="U97" s="67">
        <f>IF(B97=C97,0,IF(S97&lt;&gt;"-",(S97)/Přehled!$A$1,0))</f>
        <v>3.7595238095238095</v>
      </c>
    </row>
    <row r="98" spans="1:21" x14ac:dyDescent="0.25">
      <c r="A98" s="156">
        <v>96</v>
      </c>
      <c r="B98" s="15">
        <v>4599</v>
      </c>
      <c r="C98" s="17"/>
      <c r="D98" s="15">
        <v>895</v>
      </c>
      <c r="E98" s="16">
        <f t="shared" si="21"/>
        <v>450</v>
      </c>
      <c r="F98" s="16">
        <f t="shared" si="22"/>
        <v>150</v>
      </c>
      <c r="G98" s="16">
        <f t="shared" si="23"/>
        <v>40</v>
      </c>
      <c r="H98" s="17">
        <f t="shared" si="24"/>
        <v>10</v>
      </c>
      <c r="I98" s="15">
        <f t="shared" si="20"/>
        <v>1701</v>
      </c>
      <c r="J98" s="16">
        <f t="shared" si="20"/>
        <v>855</v>
      </c>
      <c r="K98" s="16">
        <f t="shared" si="20"/>
        <v>285</v>
      </c>
      <c r="L98" s="16">
        <f t="shared" si="20"/>
        <v>76</v>
      </c>
      <c r="M98" s="17">
        <f t="shared" si="20"/>
        <v>19</v>
      </c>
      <c r="N98" s="36"/>
      <c r="O98" s="107">
        <f t="shared" si="25"/>
        <v>1197</v>
      </c>
      <c r="P98" s="107">
        <f t="shared" si="26"/>
        <v>0</v>
      </c>
      <c r="Q98" s="107">
        <f t="shared" si="27"/>
        <v>1473</v>
      </c>
      <c r="R98" s="107">
        <f t="shared" si="28"/>
        <v>1606</v>
      </c>
      <c r="S98" s="107">
        <f t="shared" si="29"/>
        <v>1663</v>
      </c>
      <c r="T98" s="73"/>
      <c r="U98" s="67">
        <f>IF(B98=C98,0,IF(S98&lt;&gt;"-",(S98)/Přehled!$A$1,0))</f>
        <v>3.9595238095238097</v>
      </c>
    </row>
    <row r="99" spans="1:21" x14ac:dyDescent="0.25">
      <c r="A99" s="156">
        <v>97</v>
      </c>
      <c r="B99" s="15">
        <v>4714</v>
      </c>
      <c r="C99" s="17"/>
      <c r="D99" s="15">
        <v>905</v>
      </c>
      <c r="E99" s="16">
        <f t="shared" si="21"/>
        <v>455</v>
      </c>
      <c r="F99" s="16">
        <f t="shared" si="22"/>
        <v>150</v>
      </c>
      <c r="G99" s="16">
        <f t="shared" si="23"/>
        <v>40</v>
      </c>
      <c r="H99" s="17">
        <f t="shared" si="24"/>
        <v>10</v>
      </c>
      <c r="I99" s="15">
        <f t="shared" si="20"/>
        <v>1720</v>
      </c>
      <c r="J99" s="16">
        <f t="shared" si="20"/>
        <v>865</v>
      </c>
      <c r="K99" s="16">
        <f t="shared" si="20"/>
        <v>285</v>
      </c>
      <c r="L99" s="16">
        <f t="shared" si="20"/>
        <v>76</v>
      </c>
      <c r="M99" s="17">
        <f t="shared" si="20"/>
        <v>19</v>
      </c>
      <c r="N99" s="36"/>
      <c r="O99" s="107">
        <f t="shared" si="25"/>
        <v>1274</v>
      </c>
      <c r="P99" s="107">
        <f t="shared" si="26"/>
        <v>0</v>
      </c>
      <c r="Q99" s="107">
        <f t="shared" si="27"/>
        <v>1559</v>
      </c>
      <c r="R99" s="107">
        <f t="shared" si="28"/>
        <v>1692</v>
      </c>
      <c r="S99" s="107">
        <f t="shared" si="29"/>
        <v>1749</v>
      </c>
      <c r="T99" s="73"/>
      <c r="U99" s="67">
        <f>IF(B99=C99,0,IF(S99&lt;&gt;"-",(S99)/Přehled!$A$1,0))</f>
        <v>4.1642857142857146</v>
      </c>
    </row>
    <row r="100" spans="1:21" x14ac:dyDescent="0.25">
      <c r="A100" s="156">
        <v>98</v>
      </c>
      <c r="B100" s="15">
        <v>4832</v>
      </c>
      <c r="C100" s="17"/>
      <c r="D100" s="15">
        <v>915</v>
      </c>
      <c r="E100" s="16">
        <f t="shared" si="21"/>
        <v>460</v>
      </c>
      <c r="F100" s="16">
        <f t="shared" si="22"/>
        <v>155</v>
      </c>
      <c r="G100" s="16">
        <f t="shared" si="23"/>
        <v>40</v>
      </c>
      <c r="H100" s="17">
        <f t="shared" si="24"/>
        <v>10</v>
      </c>
      <c r="I100" s="15">
        <f t="shared" si="20"/>
        <v>1739</v>
      </c>
      <c r="J100" s="16">
        <f t="shared" si="20"/>
        <v>874</v>
      </c>
      <c r="K100" s="16">
        <f t="shared" si="20"/>
        <v>295</v>
      </c>
      <c r="L100" s="16">
        <f t="shared" si="20"/>
        <v>76</v>
      </c>
      <c r="M100" s="17">
        <f t="shared" si="20"/>
        <v>19</v>
      </c>
      <c r="N100" s="36"/>
      <c r="O100" s="107">
        <f t="shared" si="25"/>
        <v>1354</v>
      </c>
      <c r="P100" s="107">
        <f t="shared" si="26"/>
        <v>0</v>
      </c>
      <c r="Q100" s="107">
        <f t="shared" si="27"/>
        <v>1629</v>
      </c>
      <c r="R100" s="107">
        <f t="shared" si="28"/>
        <v>1772</v>
      </c>
      <c r="S100" s="107">
        <f t="shared" si="29"/>
        <v>1829</v>
      </c>
      <c r="T100" s="73"/>
      <c r="U100" s="67">
        <f>IF(B100=C100,0,IF(S100&lt;&gt;"-",(S100)/Přehled!$A$1,0))</f>
        <v>4.3547619047619044</v>
      </c>
    </row>
    <row r="101" spans="1:21" x14ac:dyDescent="0.25">
      <c r="A101" s="156">
        <v>99</v>
      </c>
      <c r="B101" s="15">
        <v>4953</v>
      </c>
      <c r="C101" s="17"/>
      <c r="D101" s="15">
        <v>930</v>
      </c>
      <c r="E101" s="16">
        <f t="shared" si="21"/>
        <v>465</v>
      </c>
      <c r="F101" s="16">
        <f t="shared" si="22"/>
        <v>155</v>
      </c>
      <c r="G101" s="16">
        <f t="shared" si="23"/>
        <v>40</v>
      </c>
      <c r="H101" s="17">
        <f t="shared" si="24"/>
        <v>10</v>
      </c>
      <c r="I101" s="15">
        <f t="shared" si="20"/>
        <v>1767</v>
      </c>
      <c r="J101" s="16">
        <f t="shared" si="20"/>
        <v>884</v>
      </c>
      <c r="K101" s="16">
        <f t="shared" si="20"/>
        <v>295</v>
      </c>
      <c r="L101" s="16">
        <f t="shared" si="20"/>
        <v>76</v>
      </c>
      <c r="M101" s="17">
        <f t="shared" si="20"/>
        <v>19</v>
      </c>
      <c r="N101" s="36"/>
      <c r="O101" s="107">
        <f t="shared" si="25"/>
        <v>1419</v>
      </c>
      <c r="P101" s="107">
        <f t="shared" si="26"/>
        <v>0</v>
      </c>
      <c r="Q101" s="107">
        <f t="shared" si="27"/>
        <v>1712</v>
      </c>
      <c r="R101" s="107">
        <f t="shared" si="28"/>
        <v>1855</v>
      </c>
      <c r="S101" s="107">
        <f t="shared" si="29"/>
        <v>1912</v>
      </c>
      <c r="T101" s="73"/>
      <c r="U101" s="67">
        <f>IF(B101=C101,0,IF(S101&lt;&gt;"-",(S101)/Přehled!$A$1,0))</f>
        <v>4.5523809523809522</v>
      </c>
    </row>
    <row r="102" spans="1:21" x14ac:dyDescent="0.25">
      <c r="A102" s="156">
        <v>100</v>
      </c>
      <c r="B102" s="15">
        <v>5076</v>
      </c>
      <c r="C102" s="17"/>
      <c r="D102" s="15">
        <v>940</v>
      </c>
      <c r="E102" s="16">
        <f t="shared" si="21"/>
        <v>470</v>
      </c>
      <c r="F102" s="16">
        <f t="shared" si="22"/>
        <v>155</v>
      </c>
      <c r="G102" s="16">
        <f t="shared" si="23"/>
        <v>40</v>
      </c>
      <c r="H102" s="17">
        <f t="shared" si="24"/>
        <v>10</v>
      </c>
      <c r="I102" s="15">
        <f t="shared" si="20"/>
        <v>1786</v>
      </c>
      <c r="J102" s="16">
        <f t="shared" si="20"/>
        <v>893</v>
      </c>
      <c r="K102" s="16">
        <f t="shared" si="20"/>
        <v>295</v>
      </c>
      <c r="L102" s="16">
        <f t="shared" si="20"/>
        <v>76</v>
      </c>
      <c r="M102" s="17">
        <f t="shared" si="20"/>
        <v>19</v>
      </c>
      <c r="N102" s="36"/>
      <c r="O102" s="107">
        <f t="shared" si="25"/>
        <v>1504</v>
      </c>
      <c r="P102" s="107">
        <f t="shared" si="26"/>
        <v>0</v>
      </c>
      <c r="Q102" s="107">
        <f t="shared" si="27"/>
        <v>1807</v>
      </c>
      <c r="R102" s="107">
        <f t="shared" si="28"/>
        <v>1950</v>
      </c>
      <c r="S102" s="107">
        <f t="shared" si="29"/>
        <v>2007</v>
      </c>
      <c r="T102" s="73"/>
      <c r="U102" s="67">
        <f>IF(B102=C102,0,IF(S102&lt;&gt;"-",(S102)/Přehled!$A$1,0))</f>
        <v>4.7785714285714285</v>
      </c>
    </row>
    <row r="103" spans="1:21" x14ac:dyDescent="0.25">
      <c r="A103" s="156">
        <v>101</v>
      </c>
      <c r="B103" s="15">
        <v>5203</v>
      </c>
      <c r="C103" s="17"/>
      <c r="D103" s="15">
        <v>950</v>
      </c>
      <c r="E103" s="16">
        <f t="shared" si="21"/>
        <v>475</v>
      </c>
      <c r="F103" s="16">
        <f t="shared" si="22"/>
        <v>160</v>
      </c>
      <c r="G103" s="16">
        <f t="shared" si="23"/>
        <v>40</v>
      </c>
      <c r="H103" s="17">
        <f t="shared" si="24"/>
        <v>10</v>
      </c>
      <c r="I103" s="15">
        <f t="shared" si="20"/>
        <v>1805</v>
      </c>
      <c r="J103" s="16">
        <f t="shared" si="20"/>
        <v>903</v>
      </c>
      <c r="K103" s="16">
        <f t="shared" si="20"/>
        <v>304</v>
      </c>
      <c r="L103" s="16">
        <f t="shared" si="20"/>
        <v>76</v>
      </c>
      <c r="M103" s="17">
        <f t="shared" si="20"/>
        <v>19</v>
      </c>
      <c r="N103" s="36"/>
      <c r="O103" s="107">
        <f t="shared" si="25"/>
        <v>1593</v>
      </c>
      <c r="P103" s="107">
        <f t="shared" si="26"/>
        <v>0</v>
      </c>
      <c r="Q103" s="107">
        <f t="shared" si="27"/>
        <v>1887</v>
      </c>
      <c r="R103" s="107">
        <f t="shared" si="28"/>
        <v>2039</v>
      </c>
      <c r="S103" s="107">
        <f t="shared" si="29"/>
        <v>2096</v>
      </c>
      <c r="T103" s="73"/>
      <c r="U103" s="67">
        <f>IF(B103=C103,0,IF(S103&lt;&gt;"-",(S103)/Přehled!$A$1,0))</f>
        <v>4.9904761904761905</v>
      </c>
    </row>
    <row r="104" spans="1:21" x14ac:dyDescent="0.25">
      <c r="A104" s="156">
        <v>102</v>
      </c>
      <c r="B104" s="15">
        <v>5333</v>
      </c>
      <c r="C104" s="17"/>
      <c r="D104" s="15">
        <v>960</v>
      </c>
      <c r="E104" s="16">
        <f t="shared" si="21"/>
        <v>480</v>
      </c>
      <c r="F104" s="16">
        <f t="shared" si="22"/>
        <v>160</v>
      </c>
      <c r="G104" s="16">
        <f t="shared" si="23"/>
        <v>40</v>
      </c>
      <c r="H104" s="17">
        <f t="shared" si="24"/>
        <v>10</v>
      </c>
      <c r="I104" s="15">
        <f t="shared" si="20"/>
        <v>1824</v>
      </c>
      <c r="J104" s="16">
        <f t="shared" si="20"/>
        <v>912</v>
      </c>
      <c r="K104" s="16">
        <f t="shared" si="20"/>
        <v>304</v>
      </c>
      <c r="L104" s="16">
        <f t="shared" si="20"/>
        <v>76</v>
      </c>
      <c r="M104" s="17">
        <f t="shared" si="20"/>
        <v>19</v>
      </c>
      <c r="N104" s="36"/>
      <c r="O104" s="107">
        <f t="shared" si="25"/>
        <v>1685</v>
      </c>
      <c r="P104" s="107">
        <f t="shared" si="26"/>
        <v>0</v>
      </c>
      <c r="Q104" s="107">
        <f t="shared" si="27"/>
        <v>1989</v>
      </c>
      <c r="R104" s="107">
        <f t="shared" si="28"/>
        <v>2141</v>
      </c>
      <c r="S104" s="107">
        <f t="shared" si="29"/>
        <v>2198</v>
      </c>
      <c r="T104" s="73"/>
      <c r="U104" s="67">
        <f>IF(B104=C104,0,IF(S104&lt;&gt;"-",(S104)/Přehled!$A$1,0))</f>
        <v>5.2333333333333334</v>
      </c>
    </row>
    <row r="105" spans="1:21" x14ac:dyDescent="0.25">
      <c r="A105" s="156">
        <v>103</v>
      </c>
      <c r="B105" s="15">
        <v>5467</v>
      </c>
      <c r="C105" s="17"/>
      <c r="D105" s="15">
        <v>975</v>
      </c>
      <c r="E105" s="16">
        <f t="shared" si="21"/>
        <v>490</v>
      </c>
      <c r="F105" s="16">
        <f t="shared" si="22"/>
        <v>165</v>
      </c>
      <c r="G105" s="16">
        <f t="shared" si="23"/>
        <v>40</v>
      </c>
      <c r="H105" s="17">
        <f t="shared" si="24"/>
        <v>10</v>
      </c>
      <c r="I105" s="15">
        <f t="shared" si="20"/>
        <v>1853</v>
      </c>
      <c r="J105" s="16">
        <f t="shared" si="20"/>
        <v>931</v>
      </c>
      <c r="K105" s="16">
        <f t="shared" si="20"/>
        <v>314</v>
      </c>
      <c r="L105" s="16">
        <f t="shared" si="20"/>
        <v>76</v>
      </c>
      <c r="M105" s="17">
        <f t="shared" si="20"/>
        <v>19</v>
      </c>
      <c r="N105" s="36"/>
      <c r="O105" s="107">
        <f t="shared" si="25"/>
        <v>1761</v>
      </c>
      <c r="P105" s="107">
        <f t="shared" si="26"/>
        <v>0</v>
      </c>
      <c r="Q105" s="107">
        <f t="shared" si="27"/>
        <v>2055</v>
      </c>
      <c r="R105" s="107">
        <f t="shared" si="28"/>
        <v>2217</v>
      </c>
      <c r="S105" s="107">
        <f t="shared" si="29"/>
        <v>2274</v>
      </c>
      <c r="T105" s="73"/>
      <c r="U105" s="67">
        <f>IF(B105=C105,0,IF(S105&lt;&gt;"-",(S105)/Přehled!$A$1,0))</f>
        <v>5.4142857142857146</v>
      </c>
    </row>
    <row r="106" spans="1:21" x14ac:dyDescent="0.25">
      <c r="A106" s="156">
        <v>104</v>
      </c>
      <c r="B106" s="15">
        <v>5603</v>
      </c>
      <c r="C106" s="17"/>
      <c r="D106" s="15">
        <v>985</v>
      </c>
      <c r="E106" s="16">
        <f t="shared" si="21"/>
        <v>495</v>
      </c>
      <c r="F106" s="16">
        <f t="shared" si="22"/>
        <v>165</v>
      </c>
      <c r="G106" s="16">
        <f t="shared" si="23"/>
        <v>40</v>
      </c>
      <c r="H106" s="17">
        <f t="shared" si="24"/>
        <v>10</v>
      </c>
      <c r="I106" s="15">
        <f t="shared" ref="I106:M135" si="30">ROUNDUP(D106*1.9,0)</f>
        <v>1872</v>
      </c>
      <c r="J106" s="16">
        <f t="shared" si="30"/>
        <v>941</v>
      </c>
      <c r="K106" s="16">
        <f t="shared" si="30"/>
        <v>314</v>
      </c>
      <c r="L106" s="16">
        <f t="shared" si="30"/>
        <v>76</v>
      </c>
      <c r="M106" s="17">
        <f t="shared" si="30"/>
        <v>19</v>
      </c>
      <c r="N106" s="36"/>
      <c r="O106" s="107">
        <f t="shared" si="25"/>
        <v>1859</v>
      </c>
      <c r="P106" s="107">
        <f t="shared" si="26"/>
        <v>0</v>
      </c>
      <c r="Q106" s="107">
        <f t="shared" si="27"/>
        <v>2162</v>
      </c>
      <c r="R106" s="107">
        <f t="shared" si="28"/>
        <v>2324</v>
      </c>
      <c r="S106" s="107">
        <f t="shared" si="29"/>
        <v>2381</v>
      </c>
      <c r="T106" s="73"/>
      <c r="U106" s="67">
        <f>IF(B106=C106,0,IF(S106&lt;&gt;"-",(S106)/Přehled!$A$1,0))</f>
        <v>5.6690476190476193</v>
      </c>
    </row>
    <row r="107" spans="1:21" x14ac:dyDescent="0.25">
      <c r="A107" s="156">
        <v>105</v>
      </c>
      <c r="B107" s="15">
        <v>5743</v>
      </c>
      <c r="C107" s="17"/>
      <c r="D107" s="15">
        <v>995</v>
      </c>
      <c r="E107" s="16">
        <f t="shared" si="21"/>
        <v>500</v>
      </c>
      <c r="F107" s="16">
        <f t="shared" si="22"/>
        <v>165</v>
      </c>
      <c r="G107" s="16">
        <f t="shared" si="23"/>
        <v>40</v>
      </c>
      <c r="H107" s="17">
        <f t="shared" si="24"/>
        <v>10</v>
      </c>
      <c r="I107" s="15">
        <f t="shared" si="30"/>
        <v>1891</v>
      </c>
      <c r="J107" s="16">
        <f t="shared" si="30"/>
        <v>950</v>
      </c>
      <c r="K107" s="16">
        <f t="shared" si="30"/>
        <v>314</v>
      </c>
      <c r="L107" s="16">
        <f t="shared" si="30"/>
        <v>76</v>
      </c>
      <c r="M107" s="17">
        <f t="shared" si="30"/>
        <v>19</v>
      </c>
      <c r="N107" s="36"/>
      <c r="O107" s="107">
        <f t="shared" si="25"/>
        <v>1961</v>
      </c>
      <c r="P107" s="107">
        <f t="shared" si="26"/>
        <v>0</v>
      </c>
      <c r="Q107" s="107">
        <f t="shared" si="27"/>
        <v>2274</v>
      </c>
      <c r="R107" s="107">
        <f t="shared" si="28"/>
        <v>2436</v>
      </c>
      <c r="S107" s="107">
        <f t="shared" si="29"/>
        <v>2493</v>
      </c>
      <c r="T107" s="73"/>
      <c r="U107" s="67">
        <f>IF(B107=C107,0,IF(S107&lt;&gt;"-",(S107)/Přehled!$A$1,0))</f>
        <v>5.9357142857142859</v>
      </c>
    </row>
    <row r="108" spans="1:21" x14ac:dyDescent="0.25">
      <c r="A108" s="243">
        <v>106</v>
      </c>
      <c r="B108" s="244">
        <v>5887</v>
      </c>
      <c r="C108" s="245"/>
      <c r="D108" s="244">
        <v>1010</v>
      </c>
      <c r="E108" s="248">
        <f t="shared" si="21"/>
        <v>505</v>
      </c>
      <c r="F108" s="248">
        <f t="shared" si="22"/>
        <v>170</v>
      </c>
      <c r="G108" s="248">
        <f t="shared" si="23"/>
        <v>45</v>
      </c>
      <c r="H108" s="245">
        <f t="shared" si="24"/>
        <v>10</v>
      </c>
      <c r="I108" s="244">
        <f t="shared" si="30"/>
        <v>1919</v>
      </c>
      <c r="J108" s="248">
        <f t="shared" si="30"/>
        <v>960</v>
      </c>
      <c r="K108" s="248">
        <f t="shared" si="30"/>
        <v>323</v>
      </c>
      <c r="L108" s="248">
        <f t="shared" si="30"/>
        <v>86</v>
      </c>
      <c r="M108" s="245">
        <f t="shared" si="30"/>
        <v>19</v>
      </c>
      <c r="N108" s="26"/>
      <c r="O108" s="26">
        <f t="shared" si="25"/>
        <v>2049</v>
      </c>
      <c r="P108" s="26">
        <f t="shared" si="26"/>
        <v>0</v>
      </c>
      <c r="Q108" s="26">
        <f t="shared" si="27"/>
        <v>2362</v>
      </c>
      <c r="R108" s="26">
        <f t="shared" si="28"/>
        <v>2513</v>
      </c>
      <c r="S108" s="26">
        <f t="shared" si="29"/>
        <v>2580</v>
      </c>
      <c r="T108" s="252"/>
      <c r="U108" s="67">
        <f>IF(B108=C108,0,IF(S108&lt;&gt;"-",(S108)/Přehled!$A$1,0))</f>
        <v>6.1428571428571432</v>
      </c>
    </row>
    <row r="109" spans="1:21" x14ac:dyDescent="0.25">
      <c r="A109" s="233">
        <v>107</v>
      </c>
      <c r="B109" s="235">
        <v>6034</v>
      </c>
      <c r="C109" s="236"/>
      <c r="D109" s="235">
        <v>1020</v>
      </c>
      <c r="E109" s="230">
        <f t="shared" si="21"/>
        <v>510</v>
      </c>
      <c r="F109" s="230">
        <f t="shared" si="22"/>
        <v>170</v>
      </c>
      <c r="G109" s="230">
        <f t="shared" si="23"/>
        <v>45</v>
      </c>
      <c r="H109" s="236">
        <f t="shared" si="24"/>
        <v>10</v>
      </c>
      <c r="I109" s="235">
        <f t="shared" si="30"/>
        <v>1938</v>
      </c>
      <c r="J109" s="230">
        <f t="shared" si="30"/>
        <v>969</v>
      </c>
      <c r="K109" s="230">
        <f t="shared" si="30"/>
        <v>323</v>
      </c>
      <c r="L109" s="230">
        <f t="shared" si="30"/>
        <v>86</v>
      </c>
      <c r="M109" s="236">
        <f t="shared" si="30"/>
        <v>19</v>
      </c>
      <c r="N109" s="26"/>
      <c r="O109" s="26">
        <f t="shared" si="25"/>
        <v>2158</v>
      </c>
      <c r="P109" s="26">
        <f t="shared" si="26"/>
        <v>0</v>
      </c>
      <c r="Q109" s="26">
        <f t="shared" si="27"/>
        <v>2481</v>
      </c>
      <c r="R109" s="26">
        <f t="shared" si="28"/>
        <v>2632</v>
      </c>
      <c r="S109" s="26">
        <f t="shared" si="29"/>
        <v>2699</v>
      </c>
      <c r="T109" s="252"/>
      <c r="U109" s="67">
        <f>IF(B109=C109,0,IF(S109&lt;&gt;"-",(S109)/Přehled!$A$1,0))</f>
        <v>6.4261904761904765</v>
      </c>
    </row>
    <row r="110" spans="1:21" x14ac:dyDescent="0.25">
      <c r="A110" s="233">
        <v>108</v>
      </c>
      <c r="B110" s="235">
        <v>6185</v>
      </c>
      <c r="C110" s="236"/>
      <c r="D110" s="235">
        <v>1030</v>
      </c>
      <c r="E110" s="230">
        <f t="shared" si="21"/>
        <v>515</v>
      </c>
      <c r="F110" s="230">
        <f t="shared" si="22"/>
        <v>170</v>
      </c>
      <c r="G110" s="230">
        <f t="shared" si="23"/>
        <v>45</v>
      </c>
      <c r="H110" s="236">
        <f t="shared" si="24"/>
        <v>10</v>
      </c>
      <c r="I110" s="235">
        <f t="shared" si="30"/>
        <v>1957</v>
      </c>
      <c r="J110" s="230">
        <f t="shared" si="30"/>
        <v>979</v>
      </c>
      <c r="K110" s="230">
        <f t="shared" si="30"/>
        <v>323</v>
      </c>
      <c r="L110" s="230">
        <f t="shared" si="30"/>
        <v>86</v>
      </c>
      <c r="M110" s="236">
        <f t="shared" si="30"/>
        <v>19</v>
      </c>
      <c r="N110" s="26"/>
      <c r="O110" s="26">
        <f t="shared" si="25"/>
        <v>2271</v>
      </c>
      <c r="P110" s="26">
        <f t="shared" si="26"/>
        <v>0</v>
      </c>
      <c r="Q110" s="26">
        <f t="shared" si="27"/>
        <v>2603</v>
      </c>
      <c r="R110" s="26">
        <f t="shared" si="28"/>
        <v>2754</v>
      </c>
      <c r="S110" s="26">
        <f t="shared" si="29"/>
        <v>2821</v>
      </c>
      <c r="T110" s="252"/>
      <c r="U110" s="67">
        <f>IF(B110=C110,0,IF(S110&lt;&gt;"-",(S110)/Přehled!$A$1,0))</f>
        <v>6.7166666666666668</v>
      </c>
    </row>
    <row r="111" spans="1:21" x14ac:dyDescent="0.25">
      <c r="A111" s="233">
        <v>109</v>
      </c>
      <c r="B111" s="235">
        <v>6340</v>
      </c>
      <c r="C111" s="236"/>
      <c r="D111" s="235">
        <v>1040</v>
      </c>
      <c r="E111" s="230">
        <f t="shared" si="21"/>
        <v>520</v>
      </c>
      <c r="F111" s="230">
        <f t="shared" si="22"/>
        <v>175</v>
      </c>
      <c r="G111" s="230">
        <f t="shared" si="23"/>
        <v>45</v>
      </c>
      <c r="H111" s="236">
        <f t="shared" si="24"/>
        <v>10</v>
      </c>
      <c r="I111" s="235">
        <f t="shared" si="30"/>
        <v>1976</v>
      </c>
      <c r="J111" s="230">
        <f t="shared" si="30"/>
        <v>988</v>
      </c>
      <c r="K111" s="230">
        <f t="shared" si="30"/>
        <v>333</v>
      </c>
      <c r="L111" s="230">
        <f t="shared" si="30"/>
        <v>86</v>
      </c>
      <c r="M111" s="236">
        <f t="shared" si="30"/>
        <v>19</v>
      </c>
      <c r="N111" s="26"/>
      <c r="O111" s="26">
        <f t="shared" si="25"/>
        <v>2388</v>
      </c>
      <c r="P111" s="26">
        <f t="shared" si="26"/>
        <v>0</v>
      </c>
      <c r="Q111" s="26">
        <f t="shared" si="27"/>
        <v>2710</v>
      </c>
      <c r="R111" s="26">
        <f t="shared" si="28"/>
        <v>2871</v>
      </c>
      <c r="S111" s="26">
        <f t="shared" si="29"/>
        <v>2938</v>
      </c>
      <c r="T111" s="252"/>
      <c r="U111" s="67">
        <f>IF(B111=C111,0,IF(S111&lt;&gt;"-",(S111)/Přehled!$A$1,0))</f>
        <v>6.9952380952380953</v>
      </c>
    </row>
    <row r="112" spans="1:21" x14ac:dyDescent="0.25">
      <c r="A112" s="233">
        <v>110</v>
      </c>
      <c r="B112" s="235">
        <v>6498</v>
      </c>
      <c r="C112" s="236"/>
      <c r="D112" s="235">
        <v>1055</v>
      </c>
      <c r="E112" s="230">
        <f t="shared" si="21"/>
        <v>530</v>
      </c>
      <c r="F112" s="230">
        <f t="shared" si="22"/>
        <v>175</v>
      </c>
      <c r="G112" s="230">
        <f t="shared" si="23"/>
        <v>45</v>
      </c>
      <c r="H112" s="236">
        <f t="shared" si="24"/>
        <v>10</v>
      </c>
      <c r="I112" s="235">
        <f t="shared" si="30"/>
        <v>2005</v>
      </c>
      <c r="J112" s="230">
        <f t="shared" si="30"/>
        <v>1007</v>
      </c>
      <c r="K112" s="230">
        <f t="shared" si="30"/>
        <v>333</v>
      </c>
      <c r="L112" s="230">
        <f t="shared" si="30"/>
        <v>86</v>
      </c>
      <c r="M112" s="236">
        <f t="shared" si="30"/>
        <v>19</v>
      </c>
      <c r="N112" s="26"/>
      <c r="O112" s="26">
        <f t="shared" si="25"/>
        <v>2488</v>
      </c>
      <c r="P112" s="26">
        <f t="shared" si="26"/>
        <v>0</v>
      </c>
      <c r="Q112" s="26">
        <f t="shared" si="27"/>
        <v>2820</v>
      </c>
      <c r="R112" s="26">
        <f t="shared" si="28"/>
        <v>2981</v>
      </c>
      <c r="S112" s="26">
        <f t="shared" si="29"/>
        <v>3048</v>
      </c>
      <c r="T112" s="252"/>
      <c r="U112" s="67">
        <f>IF(B112=C112,0,IF(S112&lt;&gt;"-",(S112)/Přehled!$A$1,0))</f>
        <v>7.2571428571428571</v>
      </c>
    </row>
    <row r="113" spans="1:21" x14ac:dyDescent="0.25">
      <c r="A113" s="233">
        <v>111</v>
      </c>
      <c r="B113" s="235">
        <v>6660</v>
      </c>
      <c r="C113" s="236"/>
      <c r="D113" s="235">
        <v>1065</v>
      </c>
      <c r="E113" s="230">
        <f t="shared" si="21"/>
        <v>535</v>
      </c>
      <c r="F113" s="230">
        <f t="shared" si="22"/>
        <v>180</v>
      </c>
      <c r="G113" s="230">
        <f t="shared" si="23"/>
        <v>45</v>
      </c>
      <c r="H113" s="236">
        <f t="shared" si="24"/>
        <v>10</v>
      </c>
      <c r="I113" s="235">
        <f t="shared" si="30"/>
        <v>2024</v>
      </c>
      <c r="J113" s="230">
        <f t="shared" si="30"/>
        <v>1017</v>
      </c>
      <c r="K113" s="230">
        <f t="shared" si="30"/>
        <v>342</v>
      </c>
      <c r="L113" s="230">
        <f t="shared" si="30"/>
        <v>86</v>
      </c>
      <c r="M113" s="236">
        <f t="shared" si="30"/>
        <v>19</v>
      </c>
      <c r="N113" s="26"/>
      <c r="O113" s="26">
        <f t="shared" si="25"/>
        <v>2612</v>
      </c>
      <c r="P113" s="26">
        <f t="shared" si="26"/>
        <v>0</v>
      </c>
      <c r="Q113" s="26">
        <f t="shared" si="27"/>
        <v>2935</v>
      </c>
      <c r="R113" s="26">
        <f t="shared" si="28"/>
        <v>3105</v>
      </c>
      <c r="S113" s="26">
        <f t="shared" si="29"/>
        <v>3172</v>
      </c>
      <c r="T113" s="252"/>
      <c r="U113" s="67">
        <f>IF(B113=C113,0,IF(S113&lt;&gt;"-",(S113)/Přehled!$A$1,0))</f>
        <v>7.5523809523809522</v>
      </c>
    </row>
    <row r="114" spans="1:21" x14ac:dyDescent="0.25">
      <c r="A114" s="233">
        <v>112</v>
      </c>
      <c r="B114" s="235">
        <v>6827</v>
      </c>
      <c r="C114" s="236"/>
      <c r="D114" s="235">
        <v>1075</v>
      </c>
      <c r="E114" s="230">
        <f t="shared" si="21"/>
        <v>540</v>
      </c>
      <c r="F114" s="230">
        <f t="shared" si="22"/>
        <v>180</v>
      </c>
      <c r="G114" s="230">
        <f t="shared" si="23"/>
        <v>45</v>
      </c>
      <c r="H114" s="236">
        <f t="shared" si="24"/>
        <v>10</v>
      </c>
      <c r="I114" s="235">
        <f t="shared" si="30"/>
        <v>2043</v>
      </c>
      <c r="J114" s="230">
        <f t="shared" si="30"/>
        <v>1026</v>
      </c>
      <c r="K114" s="230">
        <f t="shared" si="30"/>
        <v>342</v>
      </c>
      <c r="L114" s="230">
        <f t="shared" si="30"/>
        <v>86</v>
      </c>
      <c r="M114" s="236">
        <f t="shared" si="30"/>
        <v>19</v>
      </c>
      <c r="N114" s="26"/>
      <c r="O114" s="26">
        <f t="shared" si="25"/>
        <v>2741</v>
      </c>
      <c r="P114" s="26">
        <f t="shared" si="26"/>
        <v>0</v>
      </c>
      <c r="Q114" s="26">
        <f t="shared" si="27"/>
        <v>3074</v>
      </c>
      <c r="R114" s="26">
        <f t="shared" si="28"/>
        <v>3244</v>
      </c>
      <c r="S114" s="26">
        <f t="shared" si="29"/>
        <v>3311</v>
      </c>
      <c r="T114" s="252"/>
      <c r="U114" s="67">
        <f>IF(B114=C114,0,IF(S114&lt;&gt;"-",(S114)/Přehled!$A$1,0))</f>
        <v>7.8833333333333337</v>
      </c>
    </row>
    <row r="115" spans="1:21" x14ac:dyDescent="0.25">
      <c r="A115" s="233">
        <v>113</v>
      </c>
      <c r="B115" s="235">
        <v>6998</v>
      </c>
      <c r="C115" s="236"/>
      <c r="D115" s="235">
        <v>1090</v>
      </c>
      <c r="E115" s="230">
        <f t="shared" si="21"/>
        <v>545</v>
      </c>
      <c r="F115" s="230">
        <f t="shared" si="22"/>
        <v>180</v>
      </c>
      <c r="G115" s="230">
        <f t="shared" si="23"/>
        <v>45</v>
      </c>
      <c r="H115" s="236">
        <f t="shared" si="24"/>
        <v>10</v>
      </c>
      <c r="I115" s="235">
        <f t="shared" si="30"/>
        <v>2071</v>
      </c>
      <c r="J115" s="230">
        <f t="shared" si="30"/>
        <v>1036</v>
      </c>
      <c r="K115" s="230">
        <f t="shared" si="30"/>
        <v>342</v>
      </c>
      <c r="L115" s="230">
        <f t="shared" si="30"/>
        <v>86</v>
      </c>
      <c r="M115" s="236">
        <f t="shared" si="30"/>
        <v>19</v>
      </c>
      <c r="N115" s="26"/>
      <c r="O115" s="26">
        <f t="shared" si="25"/>
        <v>2856</v>
      </c>
      <c r="P115" s="26">
        <f t="shared" si="26"/>
        <v>0</v>
      </c>
      <c r="Q115" s="26">
        <f t="shared" si="27"/>
        <v>3207</v>
      </c>
      <c r="R115" s="26">
        <f t="shared" si="28"/>
        <v>3377</v>
      </c>
      <c r="S115" s="26">
        <f t="shared" si="29"/>
        <v>3444</v>
      </c>
      <c r="T115" s="252"/>
      <c r="U115" s="67">
        <f>IF(B115=C115,0,IF(S115&lt;&gt;"-",(S115)/Přehled!$A$1,0))</f>
        <v>8.1999999999999993</v>
      </c>
    </row>
    <row r="116" spans="1:21" x14ac:dyDescent="0.25">
      <c r="A116" s="233">
        <v>114</v>
      </c>
      <c r="B116" s="235">
        <v>7173</v>
      </c>
      <c r="C116" s="236"/>
      <c r="D116" s="235">
        <v>1100</v>
      </c>
      <c r="E116" s="230">
        <f t="shared" si="21"/>
        <v>550</v>
      </c>
      <c r="F116" s="230">
        <f t="shared" si="22"/>
        <v>185</v>
      </c>
      <c r="G116" s="230">
        <f t="shared" si="23"/>
        <v>45</v>
      </c>
      <c r="H116" s="236">
        <f t="shared" si="24"/>
        <v>10</v>
      </c>
      <c r="I116" s="235">
        <f t="shared" si="30"/>
        <v>2090</v>
      </c>
      <c r="J116" s="230">
        <f t="shared" si="30"/>
        <v>1045</v>
      </c>
      <c r="K116" s="230">
        <f t="shared" si="30"/>
        <v>352</v>
      </c>
      <c r="L116" s="230">
        <f t="shared" si="30"/>
        <v>86</v>
      </c>
      <c r="M116" s="236">
        <f t="shared" si="30"/>
        <v>19</v>
      </c>
      <c r="N116" s="26"/>
      <c r="O116" s="26">
        <f t="shared" si="25"/>
        <v>2993</v>
      </c>
      <c r="P116" s="26">
        <f t="shared" si="26"/>
        <v>0</v>
      </c>
      <c r="Q116" s="26">
        <f t="shared" si="27"/>
        <v>3334</v>
      </c>
      <c r="R116" s="26">
        <f t="shared" si="28"/>
        <v>3514</v>
      </c>
      <c r="S116" s="26">
        <f t="shared" si="29"/>
        <v>3581</v>
      </c>
      <c r="T116" s="252"/>
      <c r="U116" s="67">
        <f>IF(B116=C116,0,IF(S116&lt;&gt;"-",(S116)/Přehled!$A$1,0))</f>
        <v>8.526190476190477</v>
      </c>
    </row>
    <row r="117" spans="1:21" x14ac:dyDescent="0.25">
      <c r="A117" s="233">
        <v>115</v>
      </c>
      <c r="B117" s="235">
        <v>7352</v>
      </c>
      <c r="C117" s="236"/>
      <c r="D117" s="235">
        <v>1110</v>
      </c>
      <c r="E117" s="230">
        <f t="shared" si="21"/>
        <v>555</v>
      </c>
      <c r="F117" s="230">
        <f t="shared" si="22"/>
        <v>185</v>
      </c>
      <c r="G117" s="230">
        <f t="shared" si="23"/>
        <v>45</v>
      </c>
      <c r="H117" s="236">
        <f t="shared" si="24"/>
        <v>10</v>
      </c>
      <c r="I117" s="235">
        <f t="shared" si="30"/>
        <v>2109</v>
      </c>
      <c r="J117" s="230">
        <f t="shared" si="30"/>
        <v>1055</v>
      </c>
      <c r="K117" s="230">
        <f t="shared" si="30"/>
        <v>352</v>
      </c>
      <c r="L117" s="230">
        <f t="shared" si="30"/>
        <v>86</v>
      </c>
      <c r="M117" s="236">
        <f t="shared" si="30"/>
        <v>19</v>
      </c>
      <c r="N117" s="26"/>
      <c r="O117" s="26">
        <f t="shared" si="25"/>
        <v>3134</v>
      </c>
      <c r="P117" s="26">
        <f t="shared" si="26"/>
        <v>0</v>
      </c>
      <c r="Q117" s="26">
        <f t="shared" si="27"/>
        <v>3484</v>
      </c>
      <c r="R117" s="26">
        <f t="shared" si="28"/>
        <v>3664</v>
      </c>
      <c r="S117" s="26">
        <f t="shared" si="29"/>
        <v>3731</v>
      </c>
      <c r="T117" s="252"/>
      <c r="U117" s="67">
        <f>IF(B117=C117,0,IF(S117&lt;&gt;"-",(S117)/Přehled!$A$1,0))</f>
        <v>8.8833333333333329</v>
      </c>
    </row>
    <row r="118" spans="1:21" x14ac:dyDescent="0.25">
      <c r="A118" s="233">
        <v>116</v>
      </c>
      <c r="B118" s="235">
        <v>7536</v>
      </c>
      <c r="C118" s="236"/>
      <c r="D118" s="235">
        <v>1125</v>
      </c>
      <c r="E118" s="230">
        <f t="shared" si="21"/>
        <v>565</v>
      </c>
      <c r="F118" s="230">
        <f t="shared" si="22"/>
        <v>190</v>
      </c>
      <c r="G118" s="230">
        <f t="shared" si="23"/>
        <v>50</v>
      </c>
      <c r="H118" s="236">
        <f t="shared" si="24"/>
        <v>10</v>
      </c>
      <c r="I118" s="235">
        <f t="shared" si="30"/>
        <v>2138</v>
      </c>
      <c r="J118" s="230">
        <f t="shared" si="30"/>
        <v>1074</v>
      </c>
      <c r="K118" s="230">
        <f t="shared" si="30"/>
        <v>361</v>
      </c>
      <c r="L118" s="230">
        <f t="shared" si="30"/>
        <v>95</v>
      </c>
      <c r="M118" s="236">
        <f t="shared" si="30"/>
        <v>19</v>
      </c>
      <c r="N118" s="26"/>
      <c r="O118" s="26">
        <f t="shared" si="25"/>
        <v>3260</v>
      </c>
      <c r="P118" s="26">
        <f t="shared" si="26"/>
        <v>0</v>
      </c>
      <c r="Q118" s="26">
        <f t="shared" si="27"/>
        <v>3602</v>
      </c>
      <c r="R118" s="26">
        <f t="shared" si="28"/>
        <v>3773</v>
      </c>
      <c r="S118" s="26">
        <f t="shared" si="29"/>
        <v>3849</v>
      </c>
      <c r="T118" s="252"/>
      <c r="U118" s="67">
        <f>IF(B118=C118,0,IF(S118&lt;&gt;"-",(S118)/Přehled!$A$1,0))</f>
        <v>9.1642857142857146</v>
      </c>
    </row>
    <row r="119" spans="1:21" x14ac:dyDescent="0.25">
      <c r="A119" s="233">
        <v>117</v>
      </c>
      <c r="B119" s="235">
        <v>7724</v>
      </c>
      <c r="C119" s="236"/>
      <c r="D119" s="235">
        <v>1135</v>
      </c>
      <c r="E119" s="230">
        <f t="shared" si="21"/>
        <v>570</v>
      </c>
      <c r="F119" s="230">
        <f t="shared" si="22"/>
        <v>190</v>
      </c>
      <c r="G119" s="230">
        <f t="shared" si="23"/>
        <v>50</v>
      </c>
      <c r="H119" s="236">
        <f t="shared" si="24"/>
        <v>10</v>
      </c>
      <c r="I119" s="235">
        <f t="shared" si="30"/>
        <v>2157</v>
      </c>
      <c r="J119" s="230">
        <f t="shared" si="30"/>
        <v>1083</v>
      </c>
      <c r="K119" s="230">
        <f t="shared" si="30"/>
        <v>361</v>
      </c>
      <c r="L119" s="230">
        <f t="shared" si="30"/>
        <v>95</v>
      </c>
      <c r="M119" s="236">
        <f t="shared" si="30"/>
        <v>19</v>
      </c>
      <c r="N119" s="26"/>
      <c r="O119" s="26">
        <f t="shared" si="25"/>
        <v>3410</v>
      </c>
      <c r="P119" s="26">
        <f t="shared" si="26"/>
        <v>0</v>
      </c>
      <c r="Q119" s="26">
        <f t="shared" si="27"/>
        <v>3762</v>
      </c>
      <c r="R119" s="26">
        <f t="shared" si="28"/>
        <v>3933</v>
      </c>
      <c r="S119" s="26">
        <f t="shared" si="29"/>
        <v>4009</v>
      </c>
      <c r="T119" s="252"/>
      <c r="U119" s="67">
        <f>IF(B119=C119,0,IF(S119&lt;&gt;"-",(S119)/Přehled!$A$1,0))</f>
        <v>9.545238095238096</v>
      </c>
    </row>
    <row r="120" spans="1:21" x14ac:dyDescent="0.25">
      <c r="A120" s="233">
        <v>118</v>
      </c>
      <c r="B120" s="235">
        <v>7917</v>
      </c>
      <c r="C120" s="236"/>
      <c r="D120" s="235">
        <v>1145</v>
      </c>
      <c r="E120" s="230">
        <f t="shared" si="21"/>
        <v>575</v>
      </c>
      <c r="F120" s="230">
        <f t="shared" si="22"/>
        <v>190</v>
      </c>
      <c r="G120" s="230">
        <f t="shared" si="23"/>
        <v>50</v>
      </c>
      <c r="H120" s="236">
        <f t="shared" si="24"/>
        <v>10</v>
      </c>
      <c r="I120" s="235">
        <f t="shared" si="30"/>
        <v>2176</v>
      </c>
      <c r="J120" s="230">
        <f t="shared" si="30"/>
        <v>1093</v>
      </c>
      <c r="K120" s="230">
        <f t="shared" si="30"/>
        <v>361</v>
      </c>
      <c r="L120" s="230">
        <f t="shared" si="30"/>
        <v>95</v>
      </c>
      <c r="M120" s="236">
        <f t="shared" si="30"/>
        <v>19</v>
      </c>
      <c r="N120" s="26"/>
      <c r="O120" s="26">
        <f t="shared" si="25"/>
        <v>3565</v>
      </c>
      <c r="P120" s="26">
        <f t="shared" si="26"/>
        <v>0</v>
      </c>
      <c r="Q120" s="26">
        <f t="shared" si="27"/>
        <v>3926</v>
      </c>
      <c r="R120" s="26">
        <f t="shared" si="28"/>
        <v>4097</v>
      </c>
      <c r="S120" s="26">
        <f t="shared" si="29"/>
        <v>4173</v>
      </c>
      <c r="T120" s="252"/>
      <c r="U120" s="67">
        <f>IF(B120=C120,0,IF(S120&lt;&gt;"-",(S120)/Přehled!$A$1,0))</f>
        <v>9.9357142857142851</v>
      </c>
    </row>
    <row r="121" spans="1:21" x14ac:dyDescent="0.25">
      <c r="A121" s="233">
        <v>119</v>
      </c>
      <c r="B121" s="235">
        <v>8115</v>
      </c>
      <c r="C121" s="236"/>
      <c r="D121" s="235">
        <v>1160</v>
      </c>
      <c r="E121" s="230">
        <f t="shared" si="21"/>
        <v>580</v>
      </c>
      <c r="F121" s="230">
        <f t="shared" si="22"/>
        <v>195</v>
      </c>
      <c r="G121" s="230">
        <f t="shared" si="23"/>
        <v>50</v>
      </c>
      <c r="H121" s="236">
        <f t="shared" si="24"/>
        <v>10</v>
      </c>
      <c r="I121" s="235">
        <f t="shared" si="30"/>
        <v>2204</v>
      </c>
      <c r="J121" s="230">
        <f t="shared" si="30"/>
        <v>1102</v>
      </c>
      <c r="K121" s="230">
        <f t="shared" si="30"/>
        <v>371</v>
      </c>
      <c r="L121" s="230">
        <f t="shared" si="30"/>
        <v>95</v>
      </c>
      <c r="M121" s="236">
        <f t="shared" si="30"/>
        <v>19</v>
      </c>
      <c r="N121" s="26"/>
      <c r="O121" s="26">
        <f t="shared" si="25"/>
        <v>3707</v>
      </c>
      <c r="P121" s="26">
        <f t="shared" si="26"/>
        <v>0</v>
      </c>
      <c r="Q121" s="26">
        <f t="shared" si="27"/>
        <v>4067</v>
      </c>
      <c r="R121" s="26">
        <f t="shared" si="28"/>
        <v>4248</v>
      </c>
      <c r="S121" s="26">
        <f t="shared" si="29"/>
        <v>4324</v>
      </c>
      <c r="T121" s="252"/>
      <c r="U121" s="67">
        <f>IF(B121=C121,0,IF(S121&lt;&gt;"-",(S121)/Přehled!$A$1,0))</f>
        <v>10.295238095238096</v>
      </c>
    </row>
    <row r="122" spans="1:21" x14ac:dyDescent="0.25">
      <c r="A122" s="233">
        <v>120</v>
      </c>
      <c r="B122" s="235">
        <v>8318</v>
      </c>
      <c r="C122" s="236"/>
      <c r="D122" s="235">
        <v>1170</v>
      </c>
      <c r="E122" s="230">
        <f t="shared" si="21"/>
        <v>585</v>
      </c>
      <c r="F122" s="230">
        <f t="shared" si="22"/>
        <v>195</v>
      </c>
      <c r="G122" s="230">
        <f t="shared" si="23"/>
        <v>50</v>
      </c>
      <c r="H122" s="236">
        <f t="shared" si="24"/>
        <v>10</v>
      </c>
      <c r="I122" s="235">
        <f t="shared" si="30"/>
        <v>2223</v>
      </c>
      <c r="J122" s="230">
        <f t="shared" si="30"/>
        <v>1112</v>
      </c>
      <c r="K122" s="230">
        <f t="shared" si="30"/>
        <v>371</v>
      </c>
      <c r="L122" s="230">
        <f t="shared" si="30"/>
        <v>95</v>
      </c>
      <c r="M122" s="236">
        <f t="shared" si="30"/>
        <v>19</v>
      </c>
      <c r="N122" s="26"/>
      <c r="O122" s="26">
        <f t="shared" si="25"/>
        <v>3872</v>
      </c>
      <c r="P122" s="26">
        <f t="shared" si="26"/>
        <v>0</v>
      </c>
      <c r="Q122" s="26">
        <f t="shared" si="27"/>
        <v>4241</v>
      </c>
      <c r="R122" s="26">
        <f t="shared" si="28"/>
        <v>4422</v>
      </c>
      <c r="S122" s="26">
        <f t="shared" si="29"/>
        <v>4498</v>
      </c>
      <c r="T122" s="252"/>
      <c r="U122" s="67">
        <f>IF(B122=C122,0,IF(S122&lt;&gt;"-",(S122)/Přehled!$A$1,0))</f>
        <v>10.709523809523809</v>
      </c>
    </row>
    <row r="123" spans="1:21" x14ac:dyDescent="0.25">
      <c r="A123" s="233">
        <v>121</v>
      </c>
      <c r="B123" s="235">
        <v>8526</v>
      </c>
      <c r="C123" s="236"/>
      <c r="D123" s="235">
        <v>1180</v>
      </c>
      <c r="E123" s="230">
        <f t="shared" si="21"/>
        <v>590</v>
      </c>
      <c r="F123" s="230">
        <f t="shared" si="22"/>
        <v>195</v>
      </c>
      <c r="G123" s="230">
        <f t="shared" si="23"/>
        <v>50</v>
      </c>
      <c r="H123" s="236">
        <f t="shared" si="24"/>
        <v>10</v>
      </c>
      <c r="I123" s="235">
        <f t="shared" si="30"/>
        <v>2242</v>
      </c>
      <c r="J123" s="230">
        <f t="shared" si="30"/>
        <v>1121</v>
      </c>
      <c r="K123" s="230">
        <f t="shared" si="30"/>
        <v>371</v>
      </c>
      <c r="L123" s="230">
        <f t="shared" si="30"/>
        <v>95</v>
      </c>
      <c r="M123" s="236">
        <f t="shared" si="30"/>
        <v>19</v>
      </c>
      <c r="N123" s="26"/>
      <c r="O123" s="26">
        <f t="shared" si="25"/>
        <v>4042</v>
      </c>
      <c r="P123" s="26">
        <f t="shared" si="26"/>
        <v>0</v>
      </c>
      <c r="Q123" s="26">
        <f t="shared" si="27"/>
        <v>4421</v>
      </c>
      <c r="R123" s="26">
        <f t="shared" si="28"/>
        <v>4602</v>
      </c>
      <c r="S123" s="26">
        <f t="shared" si="29"/>
        <v>4678</v>
      </c>
      <c r="T123" s="252"/>
      <c r="U123" s="67">
        <f>IF(B123=C123,0,IF(S123&lt;&gt;"-",(S123)/Přehled!$A$1,0))</f>
        <v>11.138095238095238</v>
      </c>
    </row>
    <row r="124" spans="1:21" x14ac:dyDescent="0.25">
      <c r="A124" s="233">
        <v>122</v>
      </c>
      <c r="B124" s="235">
        <v>8739</v>
      </c>
      <c r="C124" s="236"/>
      <c r="D124" s="235">
        <v>1195</v>
      </c>
      <c r="E124" s="230">
        <f t="shared" si="21"/>
        <v>600</v>
      </c>
      <c r="F124" s="230">
        <f t="shared" si="22"/>
        <v>200</v>
      </c>
      <c r="G124" s="230">
        <f t="shared" si="23"/>
        <v>50</v>
      </c>
      <c r="H124" s="236">
        <f t="shared" si="24"/>
        <v>10</v>
      </c>
      <c r="I124" s="235">
        <f t="shared" si="30"/>
        <v>2271</v>
      </c>
      <c r="J124" s="230">
        <f t="shared" si="30"/>
        <v>1140</v>
      </c>
      <c r="K124" s="230">
        <f t="shared" si="30"/>
        <v>380</v>
      </c>
      <c r="L124" s="230">
        <f t="shared" si="30"/>
        <v>95</v>
      </c>
      <c r="M124" s="236">
        <f t="shared" si="30"/>
        <v>19</v>
      </c>
      <c r="N124" s="26"/>
      <c r="O124" s="26">
        <f t="shared" si="25"/>
        <v>4197</v>
      </c>
      <c r="P124" s="26">
        <f t="shared" si="26"/>
        <v>0</v>
      </c>
      <c r="Q124" s="26">
        <f t="shared" si="27"/>
        <v>4568</v>
      </c>
      <c r="R124" s="26">
        <f t="shared" si="28"/>
        <v>4758</v>
      </c>
      <c r="S124" s="26">
        <f t="shared" si="29"/>
        <v>4834</v>
      </c>
      <c r="T124" s="252"/>
      <c r="U124" s="67">
        <f>IF(B124=C124,0,IF(S124&lt;&gt;"-",(S124)/Přehled!$A$1,0))</f>
        <v>11.509523809523809</v>
      </c>
    </row>
    <row r="125" spans="1:21" x14ac:dyDescent="0.25">
      <c r="A125" s="233">
        <v>123</v>
      </c>
      <c r="B125" s="235">
        <v>8957</v>
      </c>
      <c r="C125" s="236"/>
      <c r="D125" s="235">
        <v>1205</v>
      </c>
      <c r="E125" s="230">
        <f t="shared" si="21"/>
        <v>605</v>
      </c>
      <c r="F125" s="230">
        <f t="shared" si="22"/>
        <v>200</v>
      </c>
      <c r="G125" s="230">
        <f t="shared" si="23"/>
        <v>50</v>
      </c>
      <c r="H125" s="236">
        <f t="shared" si="24"/>
        <v>10</v>
      </c>
      <c r="I125" s="235">
        <f t="shared" si="30"/>
        <v>2290</v>
      </c>
      <c r="J125" s="230">
        <f t="shared" si="30"/>
        <v>1150</v>
      </c>
      <c r="K125" s="230">
        <f t="shared" si="30"/>
        <v>380</v>
      </c>
      <c r="L125" s="230">
        <f t="shared" si="30"/>
        <v>95</v>
      </c>
      <c r="M125" s="236">
        <f t="shared" si="30"/>
        <v>19</v>
      </c>
      <c r="N125" s="26"/>
      <c r="O125" s="26">
        <f t="shared" si="25"/>
        <v>4377</v>
      </c>
      <c r="P125" s="26">
        <f t="shared" si="26"/>
        <v>0</v>
      </c>
      <c r="Q125" s="26">
        <f t="shared" si="27"/>
        <v>4757</v>
      </c>
      <c r="R125" s="26">
        <f t="shared" si="28"/>
        <v>4947</v>
      </c>
      <c r="S125" s="26">
        <f t="shared" si="29"/>
        <v>5023</v>
      </c>
      <c r="T125" s="252"/>
      <c r="U125" s="67">
        <f>IF(B125=C125,0,IF(S125&lt;&gt;"-",(S125)/Přehled!$A$1,0))</f>
        <v>11.959523809523809</v>
      </c>
    </row>
    <row r="126" spans="1:21" x14ac:dyDescent="0.25">
      <c r="A126" s="233">
        <v>124</v>
      </c>
      <c r="B126" s="235">
        <v>9181</v>
      </c>
      <c r="C126" s="236"/>
      <c r="D126" s="235">
        <v>1215</v>
      </c>
      <c r="E126" s="230">
        <f t="shared" si="21"/>
        <v>610</v>
      </c>
      <c r="F126" s="230">
        <f t="shared" si="22"/>
        <v>205</v>
      </c>
      <c r="G126" s="230">
        <f t="shared" si="23"/>
        <v>50</v>
      </c>
      <c r="H126" s="236">
        <f t="shared" si="24"/>
        <v>10</v>
      </c>
      <c r="I126" s="235">
        <f t="shared" si="30"/>
        <v>2309</v>
      </c>
      <c r="J126" s="230">
        <f t="shared" si="30"/>
        <v>1159</v>
      </c>
      <c r="K126" s="230">
        <f t="shared" si="30"/>
        <v>390</v>
      </c>
      <c r="L126" s="230">
        <f t="shared" si="30"/>
        <v>95</v>
      </c>
      <c r="M126" s="236">
        <f t="shared" si="30"/>
        <v>19</v>
      </c>
      <c r="N126" s="26"/>
      <c r="O126" s="26">
        <f t="shared" si="25"/>
        <v>4563</v>
      </c>
      <c r="P126" s="26">
        <f t="shared" si="26"/>
        <v>0</v>
      </c>
      <c r="Q126" s="26">
        <f t="shared" si="27"/>
        <v>4933</v>
      </c>
      <c r="R126" s="26">
        <f t="shared" si="28"/>
        <v>5133</v>
      </c>
      <c r="S126" s="26">
        <f t="shared" si="29"/>
        <v>5209</v>
      </c>
      <c r="T126" s="252"/>
      <c r="U126" s="67">
        <f>IF(B126=C126,0,IF(S126&lt;&gt;"-",(S126)/Přehled!$A$1,0))</f>
        <v>12.402380952380952</v>
      </c>
    </row>
    <row r="127" spans="1:21" x14ac:dyDescent="0.25">
      <c r="A127" s="233">
        <v>125</v>
      </c>
      <c r="B127" s="235">
        <v>9411</v>
      </c>
      <c r="C127" s="236"/>
      <c r="D127" s="235">
        <v>1230</v>
      </c>
      <c r="E127" s="230">
        <f t="shared" si="21"/>
        <v>615</v>
      </c>
      <c r="F127" s="230">
        <f t="shared" si="22"/>
        <v>205</v>
      </c>
      <c r="G127" s="230">
        <f t="shared" si="23"/>
        <v>50</v>
      </c>
      <c r="H127" s="236">
        <f t="shared" si="24"/>
        <v>10</v>
      </c>
      <c r="I127" s="235">
        <f t="shared" si="30"/>
        <v>2337</v>
      </c>
      <c r="J127" s="230">
        <f t="shared" si="30"/>
        <v>1169</v>
      </c>
      <c r="K127" s="230">
        <f t="shared" si="30"/>
        <v>390</v>
      </c>
      <c r="L127" s="230">
        <f t="shared" si="30"/>
        <v>95</v>
      </c>
      <c r="M127" s="236">
        <f t="shared" si="30"/>
        <v>19</v>
      </c>
      <c r="N127" s="26"/>
      <c r="O127" s="26">
        <f t="shared" si="25"/>
        <v>4737</v>
      </c>
      <c r="P127" s="26">
        <f t="shared" si="26"/>
        <v>0</v>
      </c>
      <c r="Q127" s="26">
        <f t="shared" si="27"/>
        <v>5125</v>
      </c>
      <c r="R127" s="26">
        <f t="shared" si="28"/>
        <v>5325</v>
      </c>
      <c r="S127" s="26">
        <f t="shared" si="29"/>
        <v>5401</v>
      </c>
      <c r="T127" s="252"/>
      <c r="U127" s="67">
        <f>IF(B127=C127,0,IF(S127&lt;&gt;"-",(S127)/Přehled!$A$1,0))</f>
        <v>12.859523809523809</v>
      </c>
    </row>
    <row r="128" spans="1:21" x14ac:dyDescent="0.25">
      <c r="A128" s="233">
        <v>126</v>
      </c>
      <c r="B128" s="235">
        <v>9646</v>
      </c>
      <c r="C128" s="236"/>
      <c r="D128" s="235">
        <v>1240</v>
      </c>
      <c r="E128" s="230">
        <f t="shared" si="21"/>
        <v>620</v>
      </c>
      <c r="F128" s="230">
        <f t="shared" si="22"/>
        <v>205</v>
      </c>
      <c r="G128" s="230">
        <f t="shared" si="23"/>
        <v>50</v>
      </c>
      <c r="H128" s="236">
        <f t="shared" si="24"/>
        <v>10</v>
      </c>
      <c r="I128" s="235">
        <f t="shared" si="30"/>
        <v>2356</v>
      </c>
      <c r="J128" s="230">
        <f t="shared" si="30"/>
        <v>1178</v>
      </c>
      <c r="K128" s="230">
        <f t="shared" si="30"/>
        <v>390</v>
      </c>
      <c r="L128" s="230">
        <f t="shared" si="30"/>
        <v>95</v>
      </c>
      <c r="M128" s="236">
        <f t="shared" si="30"/>
        <v>19</v>
      </c>
      <c r="N128" s="26"/>
      <c r="O128" s="26">
        <f t="shared" si="25"/>
        <v>4934</v>
      </c>
      <c r="P128" s="26">
        <f t="shared" si="26"/>
        <v>0</v>
      </c>
      <c r="Q128" s="26">
        <f t="shared" si="27"/>
        <v>5332</v>
      </c>
      <c r="R128" s="26">
        <f t="shared" si="28"/>
        <v>5532</v>
      </c>
      <c r="S128" s="26">
        <f t="shared" si="29"/>
        <v>5608</v>
      </c>
      <c r="T128" s="252"/>
      <c r="U128" s="67">
        <f>IF(B128=C128,0,IF(S128&lt;&gt;"-",(S128)/Přehled!$A$1,0))</f>
        <v>13.352380952380953</v>
      </c>
    </row>
    <row r="129" spans="1:21" x14ac:dyDescent="0.25">
      <c r="A129" s="233">
        <v>127</v>
      </c>
      <c r="B129" s="235">
        <v>9887</v>
      </c>
      <c r="C129" s="236"/>
      <c r="D129" s="235">
        <v>1250</v>
      </c>
      <c r="E129" s="230">
        <f t="shared" si="21"/>
        <v>625</v>
      </c>
      <c r="F129" s="230">
        <f t="shared" si="22"/>
        <v>210</v>
      </c>
      <c r="G129" s="230">
        <f t="shared" si="23"/>
        <v>55</v>
      </c>
      <c r="H129" s="236">
        <f t="shared" si="24"/>
        <v>10</v>
      </c>
      <c r="I129" s="235">
        <f t="shared" si="30"/>
        <v>2375</v>
      </c>
      <c r="J129" s="230">
        <f t="shared" si="30"/>
        <v>1188</v>
      </c>
      <c r="K129" s="230">
        <f t="shared" si="30"/>
        <v>399</v>
      </c>
      <c r="L129" s="230">
        <f t="shared" si="30"/>
        <v>105</v>
      </c>
      <c r="M129" s="236">
        <f t="shared" si="30"/>
        <v>19</v>
      </c>
      <c r="N129" s="26"/>
      <c r="O129" s="26">
        <f t="shared" si="25"/>
        <v>5137</v>
      </c>
      <c r="P129" s="26">
        <f t="shared" si="26"/>
        <v>0</v>
      </c>
      <c r="Q129" s="26">
        <f t="shared" si="27"/>
        <v>5526</v>
      </c>
      <c r="R129" s="26">
        <f t="shared" si="28"/>
        <v>5715</v>
      </c>
      <c r="S129" s="26">
        <f t="shared" si="29"/>
        <v>5801</v>
      </c>
      <c r="T129" s="252"/>
      <c r="U129" s="67">
        <f>IF(B129=C129,0,IF(S129&lt;&gt;"-",(S129)/Přehled!$A$1,0))</f>
        <v>13.811904761904762</v>
      </c>
    </row>
    <row r="130" spans="1:21" x14ac:dyDescent="0.25">
      <c r="A130" s="233">
        <v>128</v>
      </c>
      <c r="B130" s="235">
        <v>10134</v>
      </c>
      <c r="C130" s="236"/>
      <c r="D130" s="235">
        <v>1265</v>
      </c>
      <c r="E130" s="230">
        <f t="shared" si="21"/>
        <v>635</v>
      </c>
      <c r="F130" s="230">
        <f t="shared" si="22"/>
        <v>210</v>
      </c>
      <c r="G130" s="230">
        <f t="shared" si="23"/>
        <v>55</v>
      </c>
      <c r="H130" s="236">
        <f t="shared" si="24"/>
        <v>10</v>
      </c>
      <c r="I130" s="235">
        <f t="shared" si="30"/>
        <v>2404</v>
      </c>
      <c r="J130" s="230">
        <f t="shared" si="30"/>
        <v>1207</v>
      </c>
      <c r="K130" s="230">
        <f t="shared" si="30"/>
        <v>399</v>
      </c>
      <c r="L130" s="230">
        <f t="shared" si="30"/>
        <v>105</v>
      </c>
      <c r="M130" s="236">
        <f t="shared" si="30"/>
        <v>19</v>
      </c>
      <c r="N130" s="26"/>
      <c r="O130" s="26">
        <f t="shared" si="25"/>
        <v>5326</v>
      </c>
      <c r="P130" s="26">
        <f t="shared" si="26"/>
        <v>0</v>
      </c>
      <c r="Q130" s="26">
        <f t="shared" si="27"/>
        <v>5725</v>
      </c>
      <c r="R130" s="26">
        <f t="shared" si="28"/>
        <v>5914</v>
      </c>
      <c r="S130" s="26">
        <f t="shared" si="29"/>
        <v>6000</v>
      </c>
      <c r="T130" s="252"/>
      <c r="U130" s="67">
        <f>IF(B130=C130,0,IF(S130&lt;&gt;"-",(S130)/Přehled!$A$1,0))</f>
        <v>14.285714285714286</v>
      </c>
    </row>
    <row r="131" spans="1:21" x14ac:dyDescent="0.25">
      <c r="A131" s="233">
        <v>129</v>
      </c>
      <c r="B131" s="235">
        <v>10388</v>
      </c>
      <c r="C131" s="236"/>
      <c r="D131" s="235">
        <v>1275</v>
      </c>
      <c r="E131" s="230">
        <f t="shared" si="21"/>
        <v>640</v>
      </c>
      <c r="F131" s="230">
        <f t="shared" si="22"/>
        <v>215</v>
      </c>
      <c r="G131" s="230">
        <f t="shared" si="23"/>
        <v>55</v>
      </c>
      <c r="H131" s="236">
        <f t="shared" si="24"/>
        <v>10</v>
      </c>
      <c r="I131" s="235">
        <f t="shared" si="30"/>
        <v>2423</v>
      </c>
      <c r="J131" s="230">
        <f t="shared" si="30"/>
        <v>1216</v>
      </c>
      <c r="K131" s="230">
        <f t="shared" si="30"/>
        <v>409</v>
      </c>
      <c r="L131" s="230">
        <f t="shared" si="30"/>
        <v>105</v>
      </c>
      <c r="M131" s="236">
        <f t="shared" si="30"/>
        <v>19</v>
      </c>
      <c r="N131" s="26"/>
      <c r="O131" s="26">
        <f t="shared" si="25"/>
        <v>5542</v>
      </c>
      <c r="P131" s="26">
        <f t="shared" si="26"/>
        <v>0</v>
      </c>
      <c r="Q131" s="26">
        <f t="shared" si="27"/>
        <v>5931</v>
      </c>
      <c r="R131" s="26">
        <f t="shared" si="28"/>
        <v>6130</v>
      </c>
      <c r="S131" s="26">
        <f t="shared" si="29"/>
        <v>6216</v>
      </c>
      <c r="T131" s="252"/>
      <c r="U131" s="67">
        <f>IF(B131=C131,0,IF(S131&lt;&gt;"-",(S131)/Přehled!$A$1,0))</f>
        <v>14.8</v>
      </c>
    </row>
    <row r="132" spans="1:21" x14ac:dyDescent="0.25">
      <c r="A132" s="233">
        <v>130</v>
      </c>
      <c r="B132" s="235">
        <v>10647</v>
      </c>
      <c r="C132" s="236"/>
      <c r="D132" s="235">
        <v>1285</v>
      </c>
      <c r="E132" s="230">
        <f t="shared" ref="E132:E154" si="31">ROUND((D132/2)/5,0)*5</f>
        <v>645</v>
      </c>
      <c r="F132" s="230">
        <f t="shared" ref="F132:F154" si="32">ROUND((E132/3)/5,0)*5</f>
        <v>215</v>
      </c>
      <c r="G132" s="230">
        <f t="shared" ref="G132:G154" si="33">ROUND((F132/4)/5,0)*5</f>
        <v>55</v>
      </c>
      <c r="H132" s="236">
        <f t="shared" ref="H132:H154" si="34">ROUND((G132/5)/5,0)*5</f>
        <v>10</v>
      </c>
      <c r="I132" s="235">
        <f t="shared" si="30"/>
        <v>2442</v>
      </c>
      <c r="J132" s="230">
        <f t="shared" si="30"/>
        <v>1226</v>
      </c>
      <c r="K132" s="230">
        <f t="shared" si="30"/>
        <v>409</v>
      </c>
      <c r="L132" s="230">
        <f t="shared" si="30"/>
        <v>105</v>
      </c>
      <c r="M132" s="236">
        <f t="shared" si="30"/>
        <v>19</v>
      </c>
      <c r="N132" s="26"/>
      <c r="O132" s="26">
        <f t="shared" ref="O132:O154" si="35">IF((B132-I132)-I132&lt;=0,0,(B132-I132)-I132)</f>
        <v>5763</v>
      </c>
      <c r="P132" s="26">
        <f t="shared" ref="P132:P154" si="36">IF((B132-I132-J132)-J132&lt;=O132,0,IF((B132-I132-J132)-J132&lt;=0,0,(B132-I132-J132)-J132))</f>
        <v>0</v>
      </c>
      <c r="Q132" s="26">
        <f t="shared" ref="Q132:Q154" si="37">IF((B132-I132-J132-K132)-K132&lt;=0,0,(B132-I132-J132-K132)-K132)</f>
        <v>6161</v>
      </c>
      <c r="R132" s="26">
        <f t="shared" ref="R132:R154" si="38">IF((B132-I132-J132-K132-L132)-L132&lt;=0,0,(B132-I132-J132-K132-L132)-L132)</f>
        <v>6360</v>
      </c>
      <c r="S132" s="26">
        <f t="shared" ref="S132:S154" si="39">IF(H132=0,IF((B132-I132-J132-K132-L132-M132)-M132&lt;=0,0,(B132-I132-J132-K132-L132-M132)-M132),IF((B132-I132-J132-K132-L132-M132)-M132&lt;=0,"-",(B132-I132-J132-K132-L132-M132)-M132+M132))</f>
        <v>6446</v>
      </c>
      <c r="T132" s="252"/>
      <c r="U132" s="67">
        <f>IF(B132=C132,0,IF(S132&lt;&gt;"-",(S132)/Přehled!$A$1,0))</f>
        <v>15.347619047619048</v>
      </c>
    </row>
    <row r="133" spans="1:21" x14ac:dyDescent="0.25">
      <c r="A133" s="233">
        <v>131</v>
      </c>
      <c r="B133" s="235">
        <v>10914</v>
      </c>
      <c r="C133" s="236"/>
      <c r="D133" s="235">
        <v>1300</v>
      </c>
      <c r="E133" s="230">
        <f t="shared" si="31"/>
        <v>650</v>
      </c>
      <c r="F133" s="230">
        <f t="shared" si="32"/>
        <v>215</v>
      </c>
      <c r="G133" s="230">
        <f t="shared" si="33"/>
        <v>55</v>
      </c>
      <c r="H133" s="236">
        <f t="shared" si="34"/>
        <v>10</v>
      </c>
      <c r="I133" s="235">
        <f t="shared" si="30"/>
        <v>2470</v>
      </c>
      <c r="J133" s="230">
        <f t="shared" si="30"/>
        <v>1235</v>
      </c>
      <c r="K133" s="230">
        <f t="shared" si="30"/>
        <v>409</v>
      </c>
      <c r="L133" s="230">
        <f t="shared" si="30"/>
        <v>105</v>
      </c>
      <c r="M133" s="236">
        <f t="shared" si="30"/>
        <v>19</v>
      </c>
      <c r="N133" s="26"/>
      <c r="O133" s="26">
        <f t="shared" si="35"/>
        <v>5974</v>
      </c>
      <c r="P133" s="26">
        <f t="shared" si="36"/>
        <v>0</v>
      </c>
      <c r="Q133" s="26">
        <f t="shared" si="37"/>
        <v>6391</v>
      </c>
      <c r="R133" s="26">
        <f t="shared" si="38"/>
        <v>6590</v>
      </c>
      <c r="S133" s="26">
        <f t="shared" si="39"/>
        <v>6676</v>
      </c>
      <c r="T133" s="252"/>
      <c r="U133" s="67">
        <f>IF(B133=C133,0,IF(S133&lt;&gt;"-",(S133)/Přehled!$A$1,0))</f>
        <v>15.895238095238096</v>
      </c>
    </row>
    <row r="134" spans="1:21" x14ac:dyDescent="0.25">
      <c r="A134" s="233">
        <v>132</v>
      </c>
      <c r="B134" s="235">
        <v>11186</v>
      </c>
      <c r="C134" s="236"/>
      <c r="D134" s="235">
        <v>1310</v>
      </c>
      <c r="E134" s="230">
        <f t="shared" si="31"/>
        <v>655</v>
      </c>
      <c r="F134" s="230">
        <f t="shared" si="32"/>
        <v>220</v>
      </c>
      <c r="G134" s="230">
        <f t="shared" si="33"/>
        <v>55</v>
      </c>
      <c r="H134" s="236">
        <f t="shared" si="34"/>
        <v>10</v>
      </c>
      <c r="I134" s="235">
        <f t="shared" si="30"/>
        <v>2489</v>
      </c>
      <c r="J134" s="230">
        <f t="shared" si="30"/>
        <v>1245</v>
      </c>
      <c r="K134" s="230">
        <f t="shared" si="30"/>
        <v>418</v>
      </c>
      <c r="L134" s="230">
        <f t="shared" si="30"/>
        <v>105</v>
      </c>
      <c r="M134" s="236">
        <f t="shared" si="30"/>
        <v>19</v>
      </c>
      <c r="N134" s="26"/>
      <c r="O134" s="26">
        <f t="shared" si="35"/>
        <v>6208</v>
      </c>
      <c r="P134" s="26">
        <f t="shared" si="36"/>
        <v>0</v>
      </c>
      <c r="Q134" s="26">
        <f t="shared" si="37"/>
        <v>6616</v>
      </c>
      <c r="R134" s="26">
        <f t="shared" si="38"/>
        <v>6824</v>
      </c>
      <c r="S134" s="26">
        <f t="shared" si="39"/>
        <v>6910</v>
      </c>
      <c r="T134" s="252"/>
      <c r="U134" s="67">
        <f>IF(B134=C134,0,IF(S134&lt;&gt;"-",(S134)/Přehled!$A$1,0))</f>
        <v>16.452380952380953</v>
      </c>
    </row>
    <row r="135" spans="1:21" x14ac:dyDescent="0.25">
      <c r="A135" s="233">
        <v>133</v>
      </c>
      <c r="B135" s="235">
        <v>11466</v>
      </c>
      <c r="C135" s="236"/>
      <c r="D135" s="235">
        <v>1325</v>
      </c>
      <c r="E135" s="230">
        <f t="shared" si="31"/>
        <v>665</v>
      </c>
      <c r="F135" s="230">
        <f t="shared" si="32"/>
        <v>220</v>
      </c>
      <c r="G135" s="230">
        <f t="shared" si="33"/>
        <v>55</v>
      </c>
      <c r="H135" s="236">
        <f t="shared" si="34"/>
        <v>10</v>
      </c>
      <c r="I135" s="235">
        <f t="shared" si="30"/>
        <v>2518</v>
      </c>
      <c r="J135" s="230">
        <f t="shared" si="30"/>
        <v>1264</v>
      </c>
      <c r="K135" s="230">
        <f t="shared" si="30"/>
        <v>418</v>
      </c>
      <c r="L135" s="230">
        <f t="shared" si="30"/>
        <v>105</v>
      </c>
      <c r="M135" s="236">
        <f t="shared" si="30"/>
        <v>19</v>
      </c>
      <c r="N135" s="26"/>
      <c r="O135" s="26">
        <f t="shared" si="35"/>
        <v>6430</v>
      </c>
      <c r="P135" s="26">
        <f t="shared" si="36"/>
        <v>0</v>
      </c>
      <c r="Q135" s="26">
        <f t="shared" si="37"/>
        <v>6848</v>
      </c>
      <c r="R135" s="26">
        <f t="shared" si="38"/>
        <v>7056</v>
      </c>
      <c r="S135" s="26">
        <f t="shared" si="39"/>
        <v>7142</v>
      </c>
      <c r="T135" s="252"/>
      <c r="U135" s="67">
        <f>IF(B135=C135,0,IF(S135&lt;&gt;"-",(S135)/Přehled!$A$1,0))</f>
        <v>17.004761904761907</v>
      </c>
    </row>
    <row r="136" spans="1:21" x14ac:dyDescent="0.25">
      <c r="A136" s="233">
        <v>134</v>
      </c>
      <c r="B136" s="235">
        <v>11753</v>
      </c>
      <c r="C136" s="236"/>
      <c r="D136" s="235">
        <v>1335</v>
      </c>
      <c r="E136" s="230">
        <f t="shared" si="31"/>
        <v>670</v>
      </c>
      <c r="F136" s="230">
        <f t="shared" si="32"/>
        <v>225</v>
      </c>
      <c r="G136" s="230">
        <f t="shared" si="33"/>
        <v>55</v>
      </c>
      <c r="H136" s="236">
        <f t="shared" si="34"/>
        <v>10</v>
      </c>
      <c r="I136" s="235">
        <f t="shared" ref="I136:M151" si="40">ROUNDUP(D136*1.9,0)</f>
        <v>2537</v>
      </c>
      <c r="J136" s="230">
        <f t="shared" si="40"/>
        <v>1273</v>
      </c>
      <c r="K136" s="230">
        <f t="shared" si="40"/>
        <v>428</v>
      </c>
      <c r="L136" s="230">
        <f t="shared" si="40"/>
        <v>105</v>
      </c>
      <c r="M136" s="236">
        <f t="shared" si="40"/>
        <v>19</v>
      </c>
      <c r="N136" s="26"/>
      <c r="O136" s="26">
        <f t="shared" si="35"/>
        <v>6679</v>
      </c>
      <c r="P136" s="26">
        <f t="shared" si="36"/>
        <v>0</v>
      </c>
      <c r="Q136" s="26">
        <f t="shared" si="37"/>
        <v>7087</v>
      </c>
      <c r="R136" s="26">
        <f t="shared" si="38"/>
        <v>7305</v>
      </c>
      <c r="S136" s="26">
        <f t="shared" si="39"/>
        <v>7391</v>
      </c>
      <c r="T136" s="252"/>
      <c r="U136" s="67">
        <f>IF(B136=C136,0,IF(S136&lt;&gt;"-",(S136)/Přehled!$A$1,0))</f>
        <v>17.597619047619048</v>
      </c>
    </row>
    <row r="137" spans="1:21" x14ac:dyDescent="0.25">
      <c r="A137" s="233">
        <v>135</v>
      </c>
      <c r="B137" s="235">
        <v>12047</v>
      </c>
      <c r="C137" s="236"/>
      <c r="D137" s="235">
        <v>1345</v>
      </c>
      <c r="E137" s="230">
        <f t="shared" si="31"/>
        <v>675</v>
      </c>
      <c r="F137" s="230">
        <f t="shared" si="32"/>
        <v>225</v>
      </c>
      <c r="G137" s="230">
        <f t="shared" si="33"/>
        <v>55</v>
      </c>
      <c r="H137" s="236">
        <f t="shared" si="34"/>
        <v>10</v>
      </c>
      <c r="I137" s="235">
        <f t="shared" si="40"/>
        <v>2556</v>
      </c>
      <c r="J137" s="230">
        <f t="shared" si="40"/>
        <v>1283</v>
      </c>
      <c r="K137" s="230">
        <f t="shared" si="40"/>
        <v>428</v>
      </c>
      <c r="L137" s="230">
        <f t="shared" si="40"/>
        <v>105</v>
      </c>
      <c r="M137" s="236">
        <f t="shared" si="40"/>
        <v>19</v>
      </c>
      <c r="N137" s="26"/>
      <c r="O137" s="26">
        <f t="shared" si="35"/>
        <v>6935</v>
      </c>
      <c r="P137" s="26">
        <f t="shared" si="36"/>
        <v>0</v>
      </c>
      <c r="Q137" s="26">
        <f t="shared" si="37"/>
        <v>7352</v>
      </c>
      <c r="R137" s="26">
        <f t="shared" si="38"/>
        <v>7570</v>
      </c>
      <c r="S137" s="26">
        <f t="shared" si="39"/>
        <v>7656</v>
      </c>
      <c r="T137" s="252"/>
      <c r="U137" s="67">
        <f>IF(B137=C137,0,IF(S137&lt;&gt;"-",(S137)/Přehled!$A$1,0))</f>
        <v>18.228571428571428</v>
      </c>
    </row>
    <row r="138" spans="1:21" x14ac:dyDescent="0.25">
      <c r="A138" s="233">
        <v>136</v>
      </c>
      <c r="B138" s="235">
        <v>12348</v>
      </c>
      <c r="C138" s="236"/>
      <c r="D138" s="235">
        <v>1360</v>
      </c>
      <c r="E138" s="230">
        <f t="shared" si="31"/>
        <v>680</v>
      </c>
      <c r="F138" s="230">
        <f t="shared" si="32"/>
        <v>225</v>
      </c>
      <c r="G138" s="230">
        <f t="shared" si="33"/>
        <v>55</v>
      </c>
      <c r="H138" s="236">
        <f t="shared" si="34"/>
        <v>10</v>
      </c>
      <c r="I138" s="235">
        <f t="shared" si="40"/>
        <v>2584</v>
      </c>
      <c r="J138" s="230">
        <f t="shared" si="40"/>
        <v>1292</v>
      </c>
      <c r="K138" s="230">
        <f t="shared" si="40"/>
        <v>428</v>
      </c>
      <c r="L138" s="230">
        <f t="shared" si="40"/>
        <v>105</v>
      </c>
      <c r="M138" s="236">
        <f t="shared" si="40"/>
        <v>19</v>
      </c>
      <c r="N138" s="26"/>
      <c r="O138" s="26">
        <f t="shared" si="35"/>
        <v>7180</v>
      </c>
      <c r="P138" s="26">
        <f t="shared" si="36"/>
        <v>0</v>
      </c>
      <c r="Q138" s="26">
        <f t="shared" si="37"/>
        <v>7616</v>
      </c>
      <c r="R138" s="26">
        <f t="shared" si="38"/>
        <v>7834</v>
      </c>
      <c r="S138" s="26">
        <f t="shared" si="39"/>
        <v>7920</v>
      </c>
      <c r="T138" s="252"/>
      <c r="U138" s="67">
        <f>IF(B138=C138,0,IF(S138&lt;&gt;"-",(S138)/Přehled!$A$1,0))</f>
        <v>18.857142857142858</v>
      </c>
    </row>
    <row r="139" spans="1:21" x14ac:dyDescent="0.25">
      <c r="A139" s="233">
        <v>137</v>
      </c>
      <c r="B139" s="235">
        <v>12656</v>
      </c>
      <c r="C139" s="236"/>
      <c r="D139" s="235">
        <v>1370</v>
      </c>
      <c r="E139" s="230">
        <f t="shared" si="31"/>
        <v>685</v>
      </c>
      <c r="F139" s="230">
        <f t="shared" si="32"/>
        <v>230</v>
      </c>
      <c r="G139" s="230">
        <f t="shared" si="33"/>
        <v>60</v>
      </c>
      <c r="H139" s="236">
        <f t="shared" si="34"/>
        <v>10</v>
      </c>
      <c r="I139" s="235">
        <f t="shared" si="40"/>
        <v>2603</v>
      </c>
      <c r="J139" s="230">
        <f t="shared" si="40"/>
        <v>1302</v>
      </c>
      <c r="K139" s="230">
        <f t="shared" si="40"/>
        <v>437</v>
      </c>
      <c r="L139" s="230">
        <f t="shared" si="40"/>
        <v>114</v>
      </c>
      <c r="M139" s="236">
        <f t="shared" si="40"/>
        <v>19</v>
      </c>
      <c r="N139" s="26"/>
      <c r="O139" s="26">
        <f t="shared" si="35"/>
        <v>7450</v>
      </c>
      <c r="P139" s="26">
        <f t="shared" si="36"/>
        <v>0</v>
      </c>
      <c r="Q139" s="26">
        <f t="shared" si="37"/>
        <v>7877</v>
      </c>
      <c r="R139" s="26">
        <f t="shared" si="38"/>
        <v>8086</v>
      </c>
      <c r="S139" s="26">
        <f t="shared" si="39"/>
        <v>8181</v>
      </c>
      <c r="T139" s="252"/>
      <c r="U139" s="67">
        <f>IF(B139=C139,0,IF(S139&lt;&gt;"-",(S139)/Přehled!$A$1,0))</f>
        <v>19.478571428571428</v>
      </c>
    </row>
    <row r="140" spans="1:21" x14ac:dyDescent="0.25">
      <c r="A140" s="233">
        <v>138</v>
      </c>
      <c r="B140" s="235">
        <v>12973</v>
      </c>
      <c r="C140" s="236"/>
      <c r="D140" s="235">
        <v>1385</v>
      </c>
      <c r="E140" s="230">
        <f t="shared" si="31"/>
        <v>695</v>
      </c>
      <c r="F140" s="230">
        <f t="shared" si="32"/>
        <v>230</v>
      </c>
      <c r="G140" s="230">
        <f t="shared" si="33"/>
        <v>60</v>
      </c>
      <c r="H140" s="236">
        <f t="shared" si="34"/>
        <v>10</v>
      </c>
      <c r="I140" s="235">
        <f t="shared" si="40"/>
        <v>2632</v>
      </c>
      <c r="J140" s="230">
        <f t="shared" si="40"/>
        <v>1321</v>
      </c>
      <c r="K140" s="230">
        <f t="shared" si="40"/>
        <v>437</v>
      </c>
      <c r="L140" s="230">
        <f t="shared" si="40"/>
        <v>114</v>
      </c>
      <c r="M140" s="236">
        <f t="shared" si="40"/>
        <v>19</v>
      </c>
      <c r="N140" s="26"/>
      <c r="O140" s="26">
        <f t="shared" si="35"/>
        <v>7709</v>
      </c>
      <c r="P140" s="26">
        <f t="shared" si="36"/>
        <v>0</v>
      </c>
      <c r="Q140" s="26">
        <f t="shared" si="37"/>
        <v>8146</v>
      </c>
      <c r="R140" s="26">
        <f t="shared" si="38"/>
        <v>8355</v>
      </c>
      <c r="S140" s="26">
        <f t="shared" si="39"/>
        <v>8450</v>
      </c>
      <c r="T140" s="252"/>
      <c r="U140" s="67">
        <f>IF(B140=C140,0,IF(S140&lt;&gt;"-",(S140)/Přehled!$A$1,0))</f>
        <v>20.11904761904762</v>
      </c>
    </row>
    <row r="141" spans="1:21" x14ac:dyDescent="0.25">
      <c r="A141" s="233">
        <v>139</v>
      </c>
      <c r="B141" s="235">
        <v>13297</v>
      </c>
      <c r="C141" s="236"/>
      <c r="D141" s="235">
        <v>1395</v>
      </c>
      <c r="E141" s="230">
        <f t="shared" si="31"/>
        <v>700</v>
      </c>
      <c r="F141" s="230">
        <f t="shared" si="32"/>
        <v>235</v>
      </c>
      <c r="G141" s="230">
        <f t="shared" si="33"/>
        <v>60</v>
      </c>
      <c r="H141" s="236">
        <f t="shared" si="34"/>
        <v>10</v>
      </c>
      <c r="I141" s="235">
        <f t="shared" si="40"/>
        <v>2651</v>
      </c>
      <c r="J141" s="230">
        <f t="shared" si="40"/>
        <v>1330</v>
      </c>
      <c r="K141" s="230">
        <f t="shared" si="40"/>
        <v>447</v>
      </c>
      <c r="L141" s="230">
        <f t="shared" si="40"/>
        <v>114</v>
      </c>
      <c r="M141" s="236">
        <f t="shared" si="40"/>
        <v>19</v>
      </c>
      <c r="N141" s="26"/>
      <c r="O141" s="26">
        <f t="shared" si="35"/>
        <v>7995</v>
      </c>
      <c r="P141" s="26">
        <f t="shared" si="36"/>
        <v>0</v>
      </c>
      <c r="Q141" s="26">
        <f t="shared" si="37"/>
        <v>8422</v>
      </c>
      <c r="R141" s="26">
        <f t="shared" si="38"/>
        <v>8641</v>
      </c>
      <c r="S141" s="26">
        <f t="shared" si="39"/>
        <v>8736</v>
      </c>
      <c r="T141" s="252"/>
      <c r="U141" s="67">
        <f>IF(B141=C141,0,IF(S141&lt;&gt;"-",(S141)/Přehled!$A$1,0))</f>
        <v>20.8</v>
      </c>
    </row>
    <row r="142" spans="1:21" x14ac:dyDescent="0.25">
      <c r="A142" s="233">
        <v>140</v>
      </c>
      <c r="B142" s="235">
        <v>13630</v>
      </c>
      <c r="C142" s="236"/>
      <c r="D142" s="235">
        <v>1405</v>
      </c>
      <c r="E142" s="230">
        <f t="shared" si="31"/>
        <v>705</v>
      </c>
      <c r="F142" s="230">
        <f t="shared" si="32"/>
        <v>235</v>
      </c>
      <c r="G142" s="230">
        <f t="shared" si="33"/>
        <v>60</v>
      </c>
      <c r="H142" s="236">
        <f t="shared" si="34"/>
        <v>10</v>
      </c>
      <c r="I142" s="235">
        <f t="shared" si="40"/>
        <v>2670</v>
      </c>
      <c r="J142" s="230">
        <f t="shared" si="40"/>
        <v>1340</v>
      </c>
      <c r="K142" s="230">
        <f t="shared" si="40"/>
        <v>447</v>
      </c>
      <c r="L142" s="230">
        <f t="shared" si="40"/>
        <v>114</v>
      </c>
      <c r="M142" s="236">
        <f t="shared" si="40"/>
        <v>19</v>
      </c>
      <c r="O142" s="26">
        <f t="shared" si="35"/>
        <v>8290</v>
      </c>
      <c r="P142" s="26">
        <f t="shared" si="36"/>
        <v>0</v>
      </c>
      <c r="Q142" s="26">
        <f t="shared" si="37"/>
        <v>8726</v>
      </c>
      <c r="R142" s="26">
        <f t="shared" si="38"/>
        <v>8945</v>
      </c>
      <c r="S142" s="26">
        <f t="shared" si="39"/>
        <v>9040</v>
      </c>
      <c r="U142" s="67">
        <f>IF(B142=C142,0,IF(S142&lt;&gt;"-",(S142)/Přehled!$A$1,0))</f>
        <v>21.523809523809526</v>
      </c>
    </row>
    <row r="143" spans="1:21" x14ac:dyDescent="0.25">
      <c r="A143" s="233">
        <v>141</v>
      </c>
      <c r="B143" s="235">
        <v>13970</v>
      </c>
      <c r="C143" s="236"/>
      <c r="D143" s="235">
        <v>1420</v>
      </c>
      <c r="E143" s="230">
        <f t="shared" si="31"/>
        <v>710</v>
      </c>
      <c r="F143" s="230">
        <f t="shared" si="32"/>
        <v>235</v>
      </c>
      <c r="G143" s="230">
        <f t="shared" si="33"/>
        <v>60</v>
      </c>
      <c r="H143" s="236">
        <f t="shared" si="34"/>
        <v>10</v>
      </c>
      <c r="I143" s="235">
        <f t="shared" si="40"/>
        <v>2698</v>
      </c>
      <c r="J143" s="230">
        <f t="shared" si="40"/>
        <v>1349</v>
      </c>
      <c r="K143" s="230">
        <f t="shared" si="40"/>
        <v>447</v>
      </c>
      <c r="L143" s="230">
        <f t="shared" si="40"/>
        <v>114</v>
      </c>
      <c r="M143" s="236">
        <f t="shared" si="40"/>
        <v>19</v>
      </c>
      <c r="N143" s="26"/>
      <c r="O143" s="26">
        <f t="shared" si="35"/>
        <v>8574</v>
      </c>
      <c r="P143" s="26">
        <f t="shared" si="36"/>
        <v>0</v>
      </c>
      <c r="Q143" s="26">
        <f t="shared" si="37"/>
        <v>9029</v>
      </c>
      <c r="R143" s="26">
        <f t="shared" si="38"/>
        <v>9248</v>
      </c>
      <c r="S143" s="26">
        <f t="shared" si="39"/>
        <v>9343</v>
      </c>
      <c r="T143" s="314"/>
      <c r="U143" s="67">
        <f>IF(B143=C143,0,IF(S143&lt;&gt;"-",(S143)/Přehled!$A$1,0))</f>
        <v>22.245238095238093</v>
      </c>
    </row>
    <row r="144" spans="1:21" x14ac:dyDescent="0.25">
      <c r="A144" s="233">
        <v>142</v>
      </c>
      <c r="B144" s="235">
        <v>14320</v>
      </c>
      <c r="C144" s="236"/>
      <c r="D144" s="235">
        <v>1430</v>
      </c>
      <c r="E144" s="230">
        <f t="shared" si="31"/>
        <v>715</v>
      </c>
      <c r="F144" s="230">
        <f t="shared" si="32"/>
        <v>240</v>
      </c>
      <c r="G144" s="230">
        <f t="shared" si="33"/>
        <v>60</v>
      </c>
      <c r="H144" s="236">
        <f t="shared" si="34"/>
        <v>10</v>
      </c>
      <c r="I144" s="235">
        <f t="shared" si="40"/>
        <v>2717</v>
      </c>
      <c r="J144" s="230">
        <f t="shared" si="40"/>
        <v>1359</v>
      </c>
      <c r="K144" s="230">
        <f t="shared" si="40"/>
        <v>456</v>
      </c>
      <c r="L144" s="230">
        <f t="shared" si="40"/>
        <v>114</v>
      </c>
      <c r="M144" s="236">
        <f t="shared" si="40"/>
        <v>19</v>
      </c>
      <c r="N144" s="26"/>
      <c r="O144" s="26">
        <f t="shared" si="35"/>
        <v>8886</v>
      </c>
      <c r="P144" s="26">
        <f t="shared" si="36"/>
        <v>0</v>
      </c>
      <c r="Q144" s="26">
        <f t="shared" si="37"/>
        <v>9332</v>
      </c>
      <c r="R144" s="26">
        <f t="shared" si="38"/>
        <v>9560</v>
      </c>
      <c r="S144" s="26">
        <f t="shared" si="39"/>
        <v>9655</v>
      </c>
      <c r="T144" s="314"/>
      <c r="U144" s="67">
        <f>IF(B144=C144,0,IF(S144&lt;&gt;"-",(S144)/Přehled!$A$1,0))</f>
        <v>22.988095238095237</v>
      </c>
    </row>
    <row r="145" spans="1:21" x14ac:dyDescent="0.25">
      <c r="A145" s="233">
        <v>143</v>
      </c>
      <c r="B145" s="235">
        <v>14677</v>
      </c>
      <c r="C145" s="236"/>
      <c r="D145" s="235">
        <v>1445</v>
      </c>
      <c r="E145" s="230">
        <f t="shared" si="31"/>
        <v>725</v>
      </c>
      <c r="F145" s="230">
        <f t="shared" si="32"/>
        <v>240</v>
      </c>
      <c r="G145" s="230">
        <f t="shared" si="33"/>
        <v>60</v>
      </c>
      <c r="H145" s="236">
        <f t="shared" si="34"/>
        <v>10</v>
      </c>
      <c r="I145" s="235">
        <f t="shared" si="40"/>
        <v>2746</v>
      </c>
      <c r="J145" s="230">
        <f t="shared" si="40"/>
        <v>1378</v>
      </c>
      <c r="K145" s="230">
        <f t="shared" si="40"/>
        <v>456</v>
      </c>
      <c r="L145" s="230">
        <f t="shared" si="40"/>
        <v>114</v>
      </c>
      <c r="M145" s="236">
        <f t="shared" si="40"/>
        <v>19</v>
      </c>
      <c r="N145" s="26"/>
      <c r="O145" s="26">
        <f t="shared" si="35"/>
        <v>9185</v>
      </c>
      <c r="P145" s="26">
        <f t="shared" si="36"/>
        <v>0</v>
      </c>
      <c r="Q145" s="26">
        <f t="shared" si="37"/>
        <v>9641</v>
      </c>
      <c r="R145" s="26">
        <f t="shared" si="38"/>
        <v>9869</v>
      </c>
      <c r="S145" s="26">
        <f t="shared" si="39"/>
        <v>9964</v>
      </c>
      <c r="T145" s="314"/>
      <c r="U145" s="67">
        <f>IF(B145=C145,0,IF(S145&lt;&gt;"-",(S145)/Přehled!$A$1,0))</f>
        <v>23.723809523809525</v>
      </c>
    </row>
    <row r="146" spans="1:21" x14ac:dyDescent="0.25">
      <c r="A146" s="233">
        <v>144</v>
      </c>
      <c r="B146" s="235">
        <v>15044</v>
      </c>
      <c r="C146" s="236"/>
      <c r="D146" s="235">
        <v>1455</v>
      </c>
      <c r="E146" s="230">
        <f t="shared" si="31"/>
        <v>730</v>
      </c>
      <c r="F146" s="230">
        <f t="shared" si="32"/>
        <v>245</v>
      </c>
      <c r="G146" s="230">
        <f t="shared" si="33"/>
        <v>60</v>
      </c>
      <c r="H146" s="236">
        <f t="shared" si="34"/>
        <v>10</v>
      </c>
      <c r="I146" s="235">
        <f t="shared" si="40"/>
        <v>2765</v>
      </c>
      <c r="J146" s="230">
        <f t="shared" si="40"/>
        <v>1387</v>
      </c>
      <c r="K146" s="230">
        <f t="shared" si="40"/>
        <v>466</v>
      </c>
      <c r="L146" s="230">
        <f t="shared" si="40"/>
        <v>114</v>
      </c>
      <c r="M146" s="236">
        <f t="shared" si="40"/>
        <v>19</v>
      </c>
      <c r="N146" s="26"/>
      <c r="O146" s="26">
        <f t="shared" si="35"/>
        <v>9514</v>
      </c>
      <c r="P146" s="26">
        <f t="shared" si="36"/>
        <v>0</v>
      </c>
      <c r="Q146" s="26">
        <f t="shared" si="37"/>
        <v>9960</v>
      </c>
      <c r="R146" s="26">
        <f t="shared" si="38"/>
        <v>10198</v>
      </c>
      <c r="S146" s="26">
        <f t="shared" si="39"/>
        <v>10293</v>
      </c>
      <c r="T146" s="314"/>
      <c r="U146" s="67">
        <f>IF(B146=C146,0,IF(S146&lt;&gt;"-",(S146)/Přehled!$A$1,0))</f>
        <v>24.507142857142856</v>
      </c>
    </row>
    <row r="147" spans="1:21" x14ac:dyDescent="0.25">
      <c r="A147" s="233">
        <v>145</v>
      </c>
      <c r="B147" s="235">
        <v>15421</v>
      </c>
      <c r="C147" s="236"/>
      <c r="D147" s="235">
        <v>1470</v>
      </c>
      <c r="E147" s="230">
        <f t="shared" si="31"/>
        <v>735</v>
      </c>
      <c r="F147" s="230">
        <f t="shared" si="32"/>
        <v>245</v>
      </c>
      <c r="G147" s="230">
        <f t="shared" si="33"/>
        <v>60</v>
      </c>
      <c r="H147" s="236">
        <f t="shared" si="34"/>
        <v>10</v>
      </c>
      <c r="I147" s="235">
        <f t="shared" si="40"/>
        <v>2793</v>
      </c>
      <c r="J147" s="230">
        <f t="shared" si="40"/>
        <v>1397</v>
      </c>
      <c r="K147" s="230">
        <f t="shared" si="40"/>
        <v>466</v>
      </c>
      <c r="L147" s="230">
        <f t="shared" si="40"/>
        <v>114</v>
      </c>
      <c r="M147" s="236">
        <f t="shared" si="40"/>
        <v>19</v>
      </c>
      <c r="N147" s="26"/>
      <c r="O147" s="26">
        <f t="shared" si="35"/>
        <v>9835</v>
      </c>
      <c r="P147" s="26">
        <f t="shared" si="36"/>
        <v>0</v>
      </c>
      <c r="Q147" s="26">
        <f t="shared" si="37"/>
        <v>10299</v>
      </c>
      <c r="R147" s="26">
        <f t="shared" si="38"/>
        <v>10537</v>
      </c>
      <c r="S147" s="26">
        <f t="shared" si="39"/>
        <v>10632</v>
      </c>
      <c r="T147" s="314"/>
      <c r="U147" s="67">
        <f>IF(B147=C147,0,IF(S147&lt;&gt;"-",(S147)/Přehled!$A$1,0))</f>
        <v>25.314285714285713</v>
      </c>
    </row>
    <row r="148" spans="1:21" x14ac:dyDescent="0.25">
      <c r="A148" s="233">
        <v>146</v>
      </c>
      <c r="B148" s="235">
        <v>15806</v>
      </c>
      <c r="C148" s="236"/>
      <c r="D148" s="235">
        <v>1480</v>
      </c>
      <c r="E148" s="230">
        <f t="shared" si="31"/>
        <v>740</v>
      </c>
      <c r="F148" s="230">
        <f t="shared" si="32"/>
        <v>245</v>
      </c>
      <c r="G148" s="230">
        <f t="shared" si="33"/>
        <v>60</v>
      </c>
      <c r="H148" s="236">
        <f t="shared" si="34"/>
        <v>10</v>
      </c>
      <c r="I148" s="235">
        <f t="shared" si="40"/>
        <v>2812</v>
      </c>
      <c r="J148" s="230">
        <f t="shared" si="40"/>
        <v>1406</v>
      </c>
      <c r="K148" s="230">
        <f t="shared" si="40"/>
        <v>466</v>
      </c>
      <c r="L148" s="230">
        <f t="shared" si="40"/>
        <v>114</v>
      </c>
      <c r="M148" s="236">
        <f t="shared" si="40"/>
        <v>19</v>
      </c>
      <c r="N148" s="26"/>
      <c r="O148" s="26">
        <f t="shared" si="35"/>
        <v>10182</v>
      </c>
      <c r="P148" s="26">
        <f t="shared" si="36"/>
        <v>0</v>
      </c>
      <c r="Q148" s="26">
        <f t="shared" si="37"/>
        <v>10656</v>
      </c>
      <c r="R148" s="26">
        <f t="shared" si="38"/>
        <v>10894</v>
      </c>
      <c r="S148" s="26">
        <f t="shared" si="39"/>
        <v>10989</v>
      </c>
      <c r="T148" s="314"/>
      <c r="U148" s="67">
        <f>IF(B148=C148,0,IF(S148&lt;&gt;"-",(S148)/Přehled!$A$1,0))</f>
        <v>26.164285714285715</v>
      </c>
    </row>
    <row r="149" spans="1:21" x14ac:dyDescent="0.25">
      <c r="A149" s="233">
        <v>147</v>
      </c>
      <c r="B149" s="235">
        <v>16201</v>
      </c>
      <c r="C149" s="236"/>
      <c r="D149" s="235">
        <v>1495</v>
      </c>
      <c r="E149" s="230">
        <f t="shared" si="31"/>
        <v>750</v>
      </c>
      <c r="F149" s="230">
        <f t="shared" si="32"/>
        <v>250</v>
      </c>
      <c r="G149" s="230">
        <f t="shared" si="33"/>
        <v>65</v>
      </c>
      <c r="H149" s="236">
        <f t="shared" si="34"/>
        <v>15</v>
      </c>
      <c r="I149" s="235">
        <f t="shared" si="40"/>
        <v>2841</v>
      </c>
      <c r="J149" s="230">
        <f t="shared" si="40"/>
        <v>1425</v>
      </c>
      <c r="K149" s="230">
        <f t="shared" si="40"/>
        <v>475</v>
      </c>
      <c r="L149" s="230">
        <f t="shared" si="40"/>
        <v>124</v>
      </c>
      <c r="M149" s="236">
        <f t="shared" si="40"/>
        <v>29</v>
      </c>
      <c r="N149" s="26"/>
      <c r="O149" s="26">
        <f t="shared" si="35"/>
        <v>10519</v>
      </c>
      <c r="P149" s="26">
        <f t="shared" si="36"/>
        <v>0</v>
      </c>
      <c r="Q149" s="26">
        <f t="shared" si="37"/>
        <v>10985</v>
      </c>
      <c r="R149" s="26">
        <f t="shared" si="38"/>
        <v>11212</v>
      </c>
      <c r="S149" s="26">
        <f t="shared" si="39"/>
        <v>11307</v>
      </c>
      <c r="T149" s="314"/>
      <c r="U149" s="67">
        <f>IF(B149=C149,0,IF(S149&lt;&gt;"-",(S149)/Přehled!$A$1,0))</f>
        <v>26.921428571428571</v>
      </c>
    </row>
    <row r="150" spans="1:21" x14ac:dyDescent="0.25">
      <c r="A150" s="233">
        <v>148</v>
      </c>
      <c r="B150" s="235">
        <v>16606</v>
      </c>
      <c r="C150" s="236"/>
      <c r="D150" s="235">
        <v>1505</v>
      </c>
      <c r="E150" s="230">
        <f t="shared" si="31"/>
        <v>755</v>
      </c>
      <c r="F150" s="230">
        <f t="shared" si="32"/>
        <v>250</v>
      </c>
      <c r="G150" s="230">
        <f t="shared" si="33"/>
        <v>65</v>
      </c>
      <c r="H150" s="236">
        <f t="shared" si="34"/>
        <v>15</v>
      </c>
      <c r="I150" s="235">
        <f t="shared" si="40"/>
        <v>2860</v>
      </c>
      <c r="J150" s="230">
        <f t="shared" si="40"/>
        <v>1435</v>
      </c>
      <c r="K150" s="230">
        <f t="shared" si="40"/>
        <v>475</v>
      </c>
      <c r="L150" s="230">
        <f t="shared" si="40"/>
        <v>124</v>
      </c>
      <c r="M150" s="236">
        <f t="shared" si="40"/>
        <v>29</v>
      </c>
      <c r="N150" s="26"/>
      <c r="O150" s="26">
        <f t="shared" si="35"/>
        <v>10886</v>
      </c>
      <c r="P150" s="26">
        <f t="shared" si="36"/>
        <v>0</v>
      </c>
      <c r="Q150" s="26">
        <f t="shared" si="37"/>
        <v>11361</v>
      </c>
      <c r="R150" s="26">
        <f t="shared" si="38"/>
        <v>11588</v>
      </c>
      <c r="S150" s="26">
        <f t="shared" si="39"/>
        <v>11683</v>
      </c>
      <c r="T150" s="314"/>
      <c r="U150" s="67">
        <f>IF(B150=C150,0,IF(S150&lt;&gt;"-",(S150)/Přehled!$A$1,0))</f>
        <v>27.816666666666666</v>
      </c>
    </row>
    <row r="151" spans="1:21" x14ac:dyDescent="0.25">
      <c r="A151" s="233">
        <v>149</v>
      </c>
      <c r="B151" s="235">
        <v>17021</v>
      </c>
      <c r="C151" s="236"/>
      <c r="D151" s="235">
        <v>1515</v>
      </c>
      <c r="E151" s="230">
        <f t="shared" si="31"/>
        <v>760</v>
      </c>
      <c r="F151" s="230">
        <f t="shared" si="32"/>
        <v>255</v>
      </c>
      <c r="G151" s="230">
        <f t="shared" si="33"/>
        <v>65</v>
      </c>
      <c r="H151" s="236">
        <f t="shared" si="34"/>
        <v>15</v>
      </c>
      <c r="I151" s="235">
        <f t="shared" si="40"/>
        <v>2879</v>
      </c>
      <c r="J151" s="230">
        <f t="shared" si="40"/>
        <v>1444</v>
      </c>
      <c r="K151" s="230">
        <f t="shared" si="40"/>
        <v>485</v>
      </c>
      <c r="L151" s="230">
        <f t="shared" si="40"/>
        <v>124</v>
      </c>
      <c r="M151" s="236">
        <f t="shared" si="40"/>
        <v>29</v>
      </c>
      <c r="N151" s="26"/>
      <c r="O151" s="26">
        <f t="shared" si="35"/>
        <v>11263</v>
      </c>
      <c r="P151" s="26">
        <f t="shared" si="36"/>
        <v>0</v>
      </c>
      <c r="Q151" s="26">
        <f t="shared" si="37"/>
        <v>11728</v>
      </c>
      <c r="R151" s="26">
        <f t="shared" si="38"/>
        <v>11965</v>
      </c>
      <c r="S151" s="26">
        <f t="shared" si="39"/>
        <v>12060</v>
      </c>
      <c r="T151" s="252"/>
      <c r="U151" s="67">
        <f>IF(B151=C151,0,IF(S151&lt;&gt;"-",(S151)/Přehled!$A$1,0))</f>
        <v>28.714285714285715</v>
      </c>
    </row>
    <row r="152" spans="1:21" x14ac:dyDescent="0.25">
      <c r="A152" s="233">
        <v>150</v>
      </c>
      <c r="B152" s="235">
        <v>17447</v>
      </c>
      <c r="C152" s="236"/>
      <c r="D152" s="235">
        <v>1530</v>
      </c>
      <c r="E152" s="230">
        <f t="shared" si="31"/>
        <v>765</v>
      </c>
      <c r="F152" s="230">
        <f t="shared" si="32"/>
        <v>255</v>
      </c>
      <c r="G152" s="230">
        <f t="shared" si="33"/>
        <v>65</v>
      </c>
      <c r="H152" s="236">
        <f t="shared" si="34"/>
        <v>15</v>
      </c>
      <c r="I152" s="235">
        <f t="shared" ref="I152:M154" si="41">ROUNDUP(D152*1.9,0)</f>
        <v>2907</v>
      </c>
      <c r="J152" s="230">
        <f t="shared" si="41"/>
        <v>1454</v>
      </c>
      <c r="K152" s="230">
        <f t="shared" si="41"/>
        <v>485</v>
      </c>
      <c r="L152" s="230">
        <f t="shared" si="41"/>
        <v>124</v>
      </c>
      <c r="M152" s="236">
        <f t="shared" si="41"/>
        <v>29</v>
      </c>
      <c r="N152" s="26"/>
      <c r="O152" s="26">
        <f t="shared" si="35"/>
        <v>11633</v>
      </c>
      <c r="P152" s="26">
        <f t="shared" si="36"/>
        <v>0</v>
      </c>
      <c r="Q152" s="26">
        <f t="shared" si="37"/>
        <v>12116</v>
      </c>
      <c r="R152" s="26">
        <f t="shared" si="38"/>
        <v>12353</v>
      </c>
      <c r="S152" s="26">
        <f t="shared" si="39"/>
        <v>12448</v>
      </c>
      <c r="T152" s="252"/>
      <c r="U152" s="67">
        <f>IF(B152=C152,0,IF(S152&lt;&gt;"-",(S152)/Přehled!$A$1,0))</f>
        <v>29.638095238095239</v>
      </c>
    </row>
    <row r="153" spans="1:21" x14ac:dyDescent="0.25">
      <c r="A153" s="233">
        <v>151</v>
      </c>
      <c r="B153" s="235">
        <v>17883</v>
      </c>
      <c r="C153" s="236"/>
      <c r="D153" s="235">
        <v>1540</v>
      </c>
      <c r="E153" s="230">
        <f t="shared" si="31"/>
        <v>770</v>
      </c>
      <c r="F153" s="230">
        <f t="shared" si="32"/>
        <v>255</v>
      </c>
      <c r="G153" s="230">
        <f t="shared" si="33"/>
        <v>65</v>
      </c>
      <c r="H153" s="236">
        <f t="shared" si="34"/>
        <v>15</v>
      </c>
      <c r="I153" s="235">
        <f t="shared" si="41"/>
        <v>2926</v>
      </c>
      <c r="J153" s="230">
        <f t="shared" si="41"/>
        <v>1463</v>
      </c>
      <c r="K153" s="230">
        <f t="shared" si="41"/>
        <v>485</v>
      </c>
      <c r="L153" s="230">
        <f t="shared" si="41"/>
        <v>124</v>
      </c>
      <c r="M153" s="236">
        <f t="shared" si="41"/>
        <v>29</v>
      </c>
      <c r="O153" s="26">
        <f t="shared" si="35"/>
        <v>12031</v>
      </c>
      <c r="P153" s="26">
        <f t="shared" si="36"/>
        <v>0</v>
      </c>
      <c r="Q153" s="26">
        <f t="shared" si="37"/>
        <v>12524</v>
      </c>
      <c r="R153" s="26">
        <f t="shared" si="38"/>
        <v>12761</v>
      </c>
      <c r="S153" s="26">
        <f t="shared" si="39"/>
        <v>12856</v>
      </c>
      <c r="U153" s="67">
        <f>IF(B153=C153,0,IF(S153&lt;&gt;"-",(S153)/Přehled!$A$1,0))</f>
        <v>30.609523809523811</v>
      </c>
    </row>
    <row r="154" spans="1:21" ht="15.75" thickBot="1" x14ac:dyDescent="0.3">
      <c r="A154" s="234">
        <v>152</v>
      </c>
      <c r="B154" s="237">
        <v>18330</v>
      </c>
      <c r="C154" s="238"/>
      <c r="D154" s="237">
        <v>1555</v>
      </c>
      <c r="E154" s="242">
        <f t="shared" si="31"/>
        <v>780</v>
      </c>
      <c r="F154" s="242">
        <f t="shared" si="32"/>
        <v>260</v>
      </c>
      <c r="G154" s="242">
        <f t="shared" si="33"/>
        <v>65</v>
      </c>
      <c r="H154" s="238">
        <f t="shared" si="34"/>
        <v>15</v>
      </c>
      <c r="I154" s="237">
        <f t="shared" si="41"/>
        <v>2955</v>
      </c>
      <c r="J154" s="242">
        <f t="shared" si="41"/>
        <v>1482</v>
      </c>
      <c r="K154" s="242">
        <f t="shared" si="41"/>
        <v>494</v>
      </c>
      <c r="L154" s="242">
        <f t="shared" si="41"/>
        <v>124</v>
      </c>
      <c r="M154" s="238">
        <f t="shared" si="41"/>
        <v>29</v>
      </c>
      <c r="O154" s="26">
        <f t="shared" si="35"/>
        <v>12420</v>
      </c>
      <c r="P154" s="26">
        <f t="shared" si="36"/>
        <v>0</v>
      </c>
      <c r="Q154" s="26">
        <f t="shared" si="37"/>
        <v>12905</v>
      </c>
      <c r="R154" s="26">
        <f t="shared" si="38"/>
        <v>13151</v>
      </c>
      <c r="S154" s="26">
        <f t="shared" si="39"/>
        <v>13246</v>
      </c>
      <c r="U154" s="67">
        <f>IF(B154=C154,0,IF(S154&lt;&gt;"-",(S154)/Přehled!$A$1,0))</f>
        <v>31.538095238095238</v>
      </c>
    </row>
  </sheetData>
  <mergeCells count="11">
    <mergeCell ref="A1:A2"/>
    <mergeCell ref="B1:B2"/>
    <mergeCell ref="D1:H1"/>
    <mergeCell ref="I1:M1"/>
    <mergeCell ref="O1:O2"/>
    <mergeCell ref="C1:C2"/>
    <mergeCell ref="U1:U2"/>
    <mergeCell ref="Q1:Q2"/>
    <mergeCell ref="R1:R2"/>
    <mergeCell ref="S1:S2"/>
    <mergeCell ref="P1:P2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04"/>
  <sheetViews>
    <sheetView workbookViewId="0">
      <selection sqref="A1:A2"/>
    </sheetView>
  </sheetViews>
  <sheetFormatPr defaultRowHeight="15" x14ac:dyDescent="0.25"/>
  <cols>
    <col min="14" max="14" width="3.7109375" customWidth="1"/>
    <col min="15" max="19" width="17.7109375" customWidth="1"/>
    <col min="20" max="20" width="3.7109375" style="48" customWidth="1"/>
    <col min="21" max="21" width="17.7109375" customWidth="1"/>
    <col min="24" max="24" width="10.85546875" bestFit="1" customWidth="1"/>
  </cols>
  <sheetData>
    <row r="1" spans="1:21" ht="15" customHeight="1" x14ac:dyDescent="0.25">
      <c r="A1" s="276" t="s">
        <v>0</v>
      </c>
      <c r="B1" s="278" t="s">
        <v>32</v>
      </c>
      <c r="C1" s="285" t="s">
        <v>31</v>
      </c>
      <c r="D1" s="279" t="s">
        <v>1</v>
      </c>
      <c r="E1" s="280"/>
      <c r="F1" s="280"/>
      <c r="G1" s="280"/>
      <c r="H1" s="281"/>
      <c r="I1" s="282" t="s">
        <v>2</v>
      </c>
      <c r="J1" s="283"/>
      <c r="K1" s="283"/>
      <c r="L1" s="283"/>
      <c r="M1" s="284"/>
      <c r="O1" s="275" t="s">
        <v>3</v>
      </c>
      <c r="P1" s="275" t="s">
        <v>4</v>
      </c>
      <c r="Q1" s="275" t="s">
        <v>5</v>
      </c>
      <c r="R1" s="275" t="s">
        <v>6</v>
      </c>
      <c r="S1" s="275" t="s">
        <v>7</v>
      </c>
      <c r="U1" s="275" t="s">
        <v>8</v>
      </c>
    </row>
    <row r="2" spans="1:21" ht="15.75" thickBot="1" x14ac:dyDescent="0.3">
      <c r="A2" s="277"/>
      <c r="B2" s="277"/>
      <c r="C2" s="286"/>
      <c r="D2" s="8" t="s">
        <v>9</v>
      </c>
      <c r="E2" s="9" t="s">
        <v>10</v>
      </c>
      <c r="F2" s="9" t="s">
        <v>11</v>
      </c>
      <c r="G2" s="9" t="s">
        <v>12</v>
      </c>
      <c r="H2" s="10" t="s">
        <v>13</v>
      </c>
      <c r="I2" s="2" t="s">
        <v>9</v>
      </c>
      <c r="J2" s="3" t="s">
        <v>10</v>
      </c>
      <c r="K2" s="3" t="s">
        <v>11</v>
      </c>
      <c r="L2" s="3" t="s">
        <v>12</v>
      </c>
      <c r="M2" s="4" t="s">
        <v>13</v>
      </c>
      <c r="O2" s="275"/>
      <c r="P2" s="275"/>
      <c r="Q2" s="275"/>
      <c r="R2" s="275"/>
      <c r="S2" s="275"/>
      <c r="U2" s="275"/>
    </row>
    <row r="3" spans="1:21" x14ac:dyDescent="0.25">
      <c r="A3" s="62">
        <v>1</v>
      </c>
      <c r="B3" s="63">
        <v>50</v>
      </c>
      <c r="C3" s="64"/>
      <c r="D3" s="12">
        <v>5</v>
      </c>
      <c r="E3" s="65">
        <f t="shared" ref="E3" si="0">ROUND((D3/2)/5,0)*5</f>
        <v>5</v>
      </c>
      <c r="F3" s="65">
        <f t="shared" ref="F3" si="1">ROUND((E3/3)/5,0)*5</f>
        <v>0</v>
      </c>
      <c r="G3" s="65">
        <f t="shared" ref="G3" si="2">ROUND((F3/4)/5,0)*5</f>
        <v>0</v>
      </c>
      <c r="H3" s="39">
        <f t="shared" ref="H3" si="3">ROUND((G3/5)/5,0)*5</f>
        <v>0</v>
      </c>
      <c r="I3" s="12">
        <f t="shared" ref="I3" si="4">ROUNDUP(D3*1.9,0)</f>
        <v>10</v>
      </c>
      <c r="J3" s="65">
        <f t="shared" ref="J3" si="5">ROUNDUP(E3*1.9,0)</f>
        <v>10</v>
      </c>
      <c r="K3" s="65">
        <f t="shared" ref="K3" si="6">ROUNDUP(F3*1.9,0)</f>
        <v>0</v>
      </c>
      <c r="L3" s="65">
        <f t="shared" ref="L3" si="7">ROUNDUP(G3*1.9,0)</f>
        <v>0</v>
      </c>
      <c r="M3" s="39">
        <f t="shared" ref="M3" si="8">ROUNDUP(H3*1.9,0)</f>
        <v>0</v>
      </c>
      <c r="N3" s="22"/>
      <c r="O3" s="66">
        <f t="shared" ref="O3" si="9">IF((B3-I3)-I3&lt;=0,0,(B3-I3)-I3)</f>
        <v>30</v>
      </c>
      <c r="P3" s="66">
        <f t="shared" ref="P3" si="10">IF((B3-I3-J3)-J3&lt;=O3,0,IF((B3-I3-J3)-J3&lt;=0,0,(B3-I3-J3)-J3))</f>
        <v>0</v>
      </c>
      <c r="Q3" s="66">
        <f t="shared" ref="Q3" si="11">IF((B3-I3-J3-K3)-K3&lt;=0,0,(B3-I3-J3-K3)-K3)</f>
        <v>30</v>
      </c>
      <c r="R3" s="66">
        <f t="shared" ref="R3" si="12">IF((B3-I3-J3-K3-L3)-L3&lt;=0,0,(B3-I3-J3-K3-L3)-L3)</f>
        <v>30</v>
      </c>
      <c r="S3" s="66">
        <f t="shared" ref="S3" si="13">IF(H3=0,IF((B3-I3-J3-K3-L3-M3)-M3&lt;=0,0,(B3-I3-J3-K3-L3-M3)-M3),IF((B3-I3-J3-K3-L3-M3)-M3&lt;=0,"-",(B3-I3-J3-K3-L3-M3)-M3+M3))</f>
        <v>30</v>
      </c>
      <c r="T3" s="73"/>
      <c r="U3" s="67">
        <f>IF(B3=C3,0,IF(S3&lt;&gt;"-",(S3)/Přehled!$A$1,0))</f>
        <v>7.1428571428571425E-2</v>
      </c>
    </row>
    <row r="4" spans="1:21" x14ac:dyDescent="0.25">
      <c r="A4" s="68">
        <v>2</v>
      </c>
      <c r="B4" s="69">
        <v>60</v>
      </c>
      <c r="C4" s="70"/>
      <c r="D4" s="11">
        <v>10</v>
      </c>
      <c r="E4" s="6">
        <f t="shared" ref="E4:E67" si="14">ROUND((D4/2)/5,0)*5</f>
        <v>5</v>
      </c>
      <c r="F4" s="6">
        <f t="shared" ref="F4:F67" si="15">ROUND((E4/3)/5,0)*5</f>
        <v>0</v>
      </c>
      <c r="G4" s="6">
        <f t="shared" ref="G4:G67" si="16">ROUND((F4/4)/5,0)*5</f>
        <v>0</v>
      </c>
      <c r="H4" s="31">
        <f t="shared" ref="H4:H67" si="17">ROUND((G4/5)/5,0)*5</f>
        <v>0</v>
      </c>
      <c r="I4" s="11">
        <f t="shared" ref="I4:I67" si="18">ROUNDUP(D4*1.9,0)</f>
        <v>19</v>
      </c>
      <c r="J4" s="6">
        <f t="shared" ref="J4:J67" si="19">ROUNDUP(E4*1.9,0)</f>
        <v>10</v>
      </c>
      <c r="K4" s="6">
        <f t="shared" ref="K4:K67" si="20">ROUNDUP(F4*1.9,0)</f>
        <v>0</v>
      </c>
      <c r="L4" s="6">
        <f t="shared" ref="L4:L67" si="21">ROUNDUP(G4*1.9,0)</f>
        <v>0</v>
      </c>
      <c r="M4" s="31">
        <f t="shared" ref="M4:M67" si="22">ROUNDUP(H4*1.9,0)</f>
        <v>0</v>
      </c>
      <c r="N4" s="22"/>
      <c r="O4" s="66">
        <f t="shared" ref="O4:O67" si="23">IF((B4-I4)-I4&lt;=0,0,(B4-I4)-I4)</f>
        <v>22</v>
      </c>
      <c r="P4" s="66">
        <f t="shared" ref="P4:P67" si="24">IF((B4-I4-J4)-J4&lt;=O4,0,IF((B4-I4-J4)-J4&lt;=0,0,(B4-I4-J4)-J4))</f>
        <v>0</v>
      </c>
      <c r="Q4" s="66">
        <f t="shared" ref="Q4:Q67" si="25">IF((B4-I4-J4-K4)-K4&lt;=0,0,(B4-I4-J4-K4)-K4)</f>
        <v>31</v>
      </c>
      <c r="R4" s="66">
        <f t="shared" ref="R4:R67" si="26">IF((B4-I4-J4-K4-L4)-L4&lt;=0,0,(B4-I4-J4-K4-L4)-L4)</f>
        <v>31</v>
      </c>
      <c r="S4" s="66">
        <f t="shared" ref="S4:S67" si="27">IF(H4=0,IF((B4-I4-J4-K4-L4-M4)-M4&lt;=0,0,(B4-I4-J4-K4-L4-M4)-M4),IF((B4-I4-J4-K4-L4-M4)-M4&lt;=0,"-",(B4-I4-J4-K4-L4-M4)-M4+M4))</f>
        <v>31</v>
      </c>
      <c r="T4" s="73"/>
      <c r="U4" s="67">
        <f>IF(B4=C4,0,IF(S4&lt;&gt;"-",(S4)/Přehled!$A$1,0))</f>
        <v>7.3809523809523811E-2</v>
      </c>
    </row>
    <row r="5" spans="1:21" x14ac:dyDescent="0.25">
      <c r="A5" s="68">
        <v>3</v>
      </c>
      <c r="B5" s="69">
        <v>120</v>
      </c>
      <c r="C5" s="70"/>
      <c r="D5" s="11">
        <v>15</v>
      </c>
      <c r="E5" s="6">
        <f t="shared" si="14"/>
        <v>10</v>
      </c>
      <c r="F5" s="6">
        <f t="shared" si="15"/>
        <v>5</v>
      </c>
      <c r="G5" s="6">
        <f t="shared" si="16"/>
        <v>0</v>
      </c>
      <c r="H5" s="31">
        <f t="shared" si="17"/>
        <v>0</v>
      </c>
      <c r="I5" s="11">
        <f t="shared" si="18"/>
        <v>29</v>
      </c>
      <c r="J5" s="6">
        <f t="shared" si="19"/>
        <v>19</v>
      </c>
      <c r="K5" s="6">
        <f t="shared" si="20"/>
        <v>10</v>
      </c>
      <c r="L5" s="6">
        <f t="shared" si="21"/>
        <v>0</v>
      </c>
      <c r="M5" s="31">
        <f t="shared" si="22"/>
        <v>0</v>
      </c>
      <c r="N5" s="22"/>
      <c r="O5" s="66">
        <f t="shared" si="23"/>
        <v>62</v>
      </c>
      <c r="P5" s="66">
        <f t="shared" si="24"/>
        <v>0</v>
      </c>
      <c r="Q5" s="66">
        <f t="shared" si="25"/>
        <v>52</v>
      </c>
      <c r="R5" s="66">
        <f t="shared" si="26"/>
        <v>62</v>
      </c>
      <c r="S5" s="66">
        <f t="shared" si="27"/>
        <v>62</v>
      </c>
      <c r="T5" s="73"/>
      <c r="U5" s="67">
        <f>IF(B5=C5,0,IF(S5&lt;&gt;"-",(S5)/Přehled!$A$1,0))</f>
        <v>0.14761904761904762</v>
      </c>
    </row>
    <row r="6" spans="1:21" x14ac:dyDescent="0.25">
      <c r="A6" s="68">
        <v>4</v>
      </c>
      <c r="B6" s="69">
        <v>190</v>
      </c>
      <c r="C6" s="70"/>
      <c r="D6" s="11">
        <v>20</v>
      </c>
      <c r="E6" s="6">
        <f t="shared" si="14"/>
        <v>10</v>
      </c>
      <c r="F6" s="6">
        <f t="shared" si="15"/>
        <v>5</v>
      </c>
      <c r="G6" s="6">
        <f t="shared" si="16"/>
        <v>0</v>
      </c>
      <c r="H6" s="31">
        <f t="shared" si="17"/>
        <v>0</v>
      </c>
      <c r="I6" s="11">
        <f t="shared" si="18"/>
        <v>38</v>
      </c>
      <c r="J6" s="6">
        <f t="shared" si="19"/>
        <v>19</v>
      </c>
      <c r="K6" s="6">
        <f t="shared" si="20"/>
        <v>10</v>
      </c>
      <c r="L6" s="6">
        <f t="shared" si="21"/>
        <v>0</v>
      </c>
      <c r="M6" s="31">
        <f t="shared" si="22"/>
        <v>0</v>
      </c>
      <c r="N6" s="22"/>
      <c r="O6" s="66">
        <f t="shared" si="23"/>
        <v>114</v>
      </c>
      <c r="P6" s="66">
        <f t="shared" si="24"/>
        <v>0</v>
      </c>
      <c r="Q6" s="66">
        <f t="shared" si="25"/>
        <v>113</v>
      </c>
      <c r="R6" s="66">
        <f t="shared" si="26"/>
        <v>123</v>
      </c>
      <c r="S6" s="66">
        <f t="shared" si="27"/>
        <v>123</v>
      </c>
      <c r="T6" s="73"/>
      <c r="U6" s="67">
        <f>IF(B6=C6,0,IF(S6&lt;&gt;"-",(S6)/Přehled!$A$1,0))</f>
        <v>0.29285714285714287</v>
      </c>
    </row>
    <row r="7" spans="1:21" x14ac:dyDescent="0.25">
      <c r="A7" s="68">
        <v>5</v>
      </c>
      <c r="B7" s="69">
        <v>240</v>
      </c>
      <c r="C7" s="70"/>
      <c r="D7" s="11">
        <v>25</v>
      </c>
      <c r="E7" s="6">
        <f t="shared" si="14"/>
        <v>15</v>
      </c>
      <c r="F7" s="6">
        <f t="shared" si="15"/>
        <v>5</v>
      </c>
      <c r="G7" s="6">
        <f t="shared" si="16"/>
        <v>0</v>
      </c>
      <c r="H7" s="31">
        <f t="shared" si="17"/>
        <v>0</v>
      </c>
      <c r="I7" s="11">
        <f t="shared" si="18"/>
        <v>48</v>
      </c>
      <c r="J7" s="6">
        <f t="shared" si="19"/>
        <v>29</v>
      </c>
      <c r="K7" s="6">
        <f t="shared" si="20"/>
        <v>10</v>
      </c>
      <c r="L7" s="6">
        <f t="shared" si="21"/>
        <v>0</v>
      </c>
      <c r="M7" s="31">
        <f t="shared" si="22"/>
        <v>0</v>
      </c>
      <c r="N7" s="22"/>
      <c r="O7" s="66">
        <f t="shared" si="23"/>
        <v>144</v>
      </c>
      <c r="P7" s="66">
        <f t="shared" si="24"/>
        <v>0</v>
      </c>
      <c r="Q7" s="66">
        <f t="shared" si="25"/>
        <v>143</v>
      </c>
      <c r="R7" s="66">
        <f t="shared" si="26"/>
        <v>153</v>
      </c>
      <c r="S7" s="66">
        <f t="shared" si="27"/>
        <v>153</v>
      </c>
      <c r="T7" s="73"/>
      <c r="U7" s="67">
        <f>IF(B7=C7,0,IF(S7&lt;&gt;"-",(S7)/Přehled!$A$1,0))</f>
        <v>0.36428571428571427</v>
      </c>
    </row>
    <row r="8" spans="1:21" x14ac:dyDescent="0.25">
      <c r="A8" s="68">
        <v>6</v>
      </c>
      <c r="B8" s="69">
        <v>320</v>
      </c>
      <c r="C8" s="70"/>
      <c r="D8" s="11">
        <v>35</v>
      </c>
      <c r="E8" s="6">
        <f t="shared" si="14"/>
        <v>20</v>
      </c>
      <c r="F8" s="6">
        <f t="shared" si="15"/>
        <v>5</v>
      </c>
      <c r="G8" s="6">
        <f t="shared" si="16"/>
        <v>0</v>
      </c>
      <c r="H8" s="31">
        <f t="shared" si="17"/>
        <v>0</v>
      </c>
      <c r="I8" s="11">
        <f t="shared" si="18"/>
        <v>67</v>
      </c>
      <c r="J8" s="6">
        <f t="shared" si="19"/>
        <v>38</v>
      </c>
      <c r="K8" s="6">
        <f t="shared" si="20"/>
        <v>10</v>
      </c>
      <c r="L8" s="6">
        <f t="shared" si="21"/>
        <v>0</v>
      </c>
      <c r="M8" s="31">
        <f t="shared" si="22"/>
        <v>0</v>
      </c>
      <c r="N8" s="22"/>
      <c r="O8" s="66">
        <f t="shared" si="23"/>
        <v>186</v>
      </c>
      <c r="P8" s="66">
        <f t="shared" si="24"/>
        <v>0</v>
      </c>
      <c r="Q8" s="66">
        <f t="shared" si="25"/>
        <v>195</v>
      </c>
      <c r="R8" s="66">
        <f t="shared" si="26"/>
        <v>205</v>
      </c>
      <c r="S8" s="66">
        <f t="shared" si="27"/>
        <v>205</v>
      </c>
      <c r="T8" s="73"/>
      <c r="U8" s="67">
        <f>IF(B8=C8,0,IF(S8&lt;&gt;"-",(S8)/Přehled!$A$1,0))</f>
        <v>0.48809523809523808</v>
      </c>
    </row>
    <row r="9" spans="1:21" x14ac:dyDescent="0.25">
      <c r="A9" s="68">
        <v>7</v>
      </c>
      <c r="B9" s="69">
        <v>380</v>
      </c>
      <c r="C9" s="70"/>
      <c r="D9" s="11">
        <v>40</v>
      </c>
      <c r="E9" s="6">
        <f t="shared" si="14"/>
        <v>20</v>
      </c>
      <c r="F9" s="6">
        <f t="shared" si="15"/>
        <v>5</v>
      </c>
      <c r="G9" s="6">
        <f t="shared" si="16"/>
        <v>0</v>
      </c>
      <c r="H9" s="31">
        <f t="shared" si="17"/>
        <v>0</v>
      </c>
      <c r="I9" s="11">
        <f t="shared" si="18"/>
        <v>76</v>
      </c>
      <c r="J9" s="6">
        <f t="shared" si="19"/>
        <v>38</v>
      </c>
      <c r="K9" s="6">
        <f t="shared" si="20"/>
        <v>10</v>
      </c>
      <c r="L9" s="6">
        <f t="shared" si="21"/>
        <v>0</v>
      </c>
      <c r="M9" s="31">
        <f t="shared" si="22"/>
        <v>0</v>
      </c>
      <c r="N9" s="22"/>
      <c r="O9" s="66">
        <f t="shared" si="23"/>
        <v>228</v>
      </c>
      <c r="P9" s="66">
        <f t="shared" si="24"/>
        <v>0</v>
      </c>
      <c r="Q9" s="66">
        <f t="shared" si="25"/>
        <v>246</v>
      </c>
      <c r="R9" s="66">
        <f t="shared" si="26"/>
        <v>256</v>
      </c>
      <c r="S9" s="66">
        <f t="shared" si="27"/>
        <v>256</v>
      </c>
      <c r="T9" s="73"/>
      <c r="U9" s="67">
        <f>IF(B9=C9,0,IF(S9&lt;&gt;"-",(S9)/Přehled!$A$1,0))</f>
        <v>0.60952380952380958</v>
      </c>
    </row>
    <row r="10" spans="1:21" x14ac:dyDescent="0.25">
      <c r="A10" s="68">
        <v>8</v>
      </c>
      <c r="B10" s="69">
        <v>460</v>
      </c>
      <c r="C10" s="70"/>
      <c r="D10" s="11">
        <v>50</v>
      </c>
      <c r="E10" s="6">
        <f t="shared" si="14"/>
        <v>25</v>
      </c>
      <c r="F10" s="6">
        <f t="shared" si="15"/>
        <v>10</v>
      </c>
      <c r="G10" s="6">
        <f t="shared" si="16"/>
        <v>5</v>
      </c>
      <c r="H10" s="31">
        <f t="shared" si="17"/>
        <v>0</v>
      </c>
      <c r="I10" s="11">
        <f t="shared" si="18"/>
        <v>95</v>
      </c>
      <c r="J10" s="6">
        <f t="shared" si="19"/>
        <v>48</v>
      </c>
      <c r="K10" s="6">
        <f t="shared" si="20"/>
        <v>19</v>
      </c>
      <c r="L10" s="6">
        <f t="shared" si="21"/>
        <v>10</v>
      </c>
      <c r="M10" s="31">
        <f t="shared" si="22"/>
        <v>0</v>
      </c>
      <c r="N10" s="22"/>
      <c r="O10" s="66">
        <f t="shared" si="23"/>
        <v>270</v>
      </c>
      <c r="P10" s="66">
        <f t="shared" si="24"/>
        <v>0</v>
      </c>
      <c r="Q10" s="66">
        <f t="shared" si="25"/>
        <v>279</v>
      </c>
      <c r="R10" s="66">
        <f t="shared" si="26"/>
        <v>278</v>
      </c>
      <c r="S10" s="66">
        <f t="shared" si="27"/>
        <v>288</v>
      </c>
      <c r="T10" s="73"/>
      <c r="U10" s="67">
        <f>IF(B10=C10,0,IF(S10&lt;&gt;"-",(S10)/Přehled!$A$1,0))</f>
        <v>0.68571428571428572</v>
      </c>
    </row>
    <row r="11" spans="1:21" x14ac:dyDescent="0.25">
      <c r="A11" s="68">
        <v>9</v>
      </c>
      <c r="B11" s="69">
        <v>530</v>
      </c>
      <c r="C11" s="70"/>
      <c r="D11" s="11">
        <v>55</v>
      </c>
      <c r="E11" s="6">
        <f t="shared" si="14"/>
        <v>30</v>
      </c>
      <c r="F11" s="6">
        <f t="shared" si="15"/>
        <v>10</v>
      </c>
      <c r="G11" s="6">
        <f t="shared" si="16"/>
        <v>5</v>
      </c>
      <c r="H11" s="31">
        <f t="shared" si="17"/>
        <v>0</v>
      </c>
      <c r="I11" s="11">
        <f t="shared" si="18"/>
        <v>105</v>
      </c>
      <c r="J11" s="6">
        <f t="shared" si="19"/>
        <v>57</v>
      </c>
      <c r="K11" s="6">
        <f t="shared" si="20"/>
        <v>19</v>
      </c>
      <c r="L11" s="6">
        <f t="shared" si="21"/>
        <v>10</v>
      </c>
      <c r="M11" s="31">
        <f t="shared" si="22"/>
        <v>0</v>
      </c>
      <c r="N11" s="22"/>
      <c r="O11" s="66">
        <f t="shared" si="23"/>
        <v>320</v>
      </c>
      <c r="P11" s="66">
        <f t="shared" si="24"/>
        <v>0</v>
      </c>
      <c r="Q11" s="66">
        <f t="shared" si="25"/>
        <v>330</v>
      </c>
      <c r="R11" s="66">
        <f t="shared" si="26"/>
        <v>329</v>
      </c>
      <c r="S11" s="66">
        <f t="shared" si="27"/>
        <v>339</v>
      </c>
      <c r="T11" s="73"/>
      <c r="U11" s="67">
        <f>IF(B11=C11,0,IF(S11&lt;&gt;"-",(S11)/Přehled!$A$1,0))</f>
        <v>0.80714285714285716</v>
      </c>
    </row>
    <row r="12" spans="1:21" x14ac:dyDescent="0.25">
      <c r="A12" s="68">
        <v>10</v>
      </c>
      <c r="B12" s="69">
        <v>600</v>
      </c>
      <c r="C12" s="70"/>
      <c r="D12" s="11">
        <v>65</v>
      </c>
      <c r="E12" s="6">
        <f t="shared" si="14"/>
        <v>35</v>
      </c>
      <c r="F12" s="6">
        <f t="shared" si="15"/>
        <v>10</v>
      </c>
      <c r="G12" s="6">
        <f t="shared" si="16"/>
        <v>5</v>
      </c>
      <c r="H12" s="31">
        <f t="shared" si="17"/>
        <v>0</v>
      </c>
      <c r="I12" s="11">
        <f t="shared" si="18"/>
        <v>124</v>
      </c>
      <c r="J12" s="6">
        <f t="shared" si="19"/>
        <v>67</v>
      </c>
      <c r="K12" s="6">
        <f t="shared" si="20"/>
        <v>19</v>
      </c>
      <c r="L12" s="6">
        <f t="shared" si="21"/>
        <v>10</v>
      </c>
      <c r="M12" s="31">
        <f t="shared" si="22"/>
        <v>0</v>
      </c>
      <c r="N12" s="22"/>
      <c r="O12" s="66">
        <f t="shared" si="23"/>
        <v>352</v>
      </c>
      <c r="P12" s="66">
        <f t="shared" si="24"/>
        <v>0</v>
      </c>
      <c r="Q12" s="66">
        <f t="shared" si="25"/>
        <v>371</v>
      </c>
      <c r="R12" s="66">
        <f t="shared" si="26"/>
        <v>370</v>
      </c>
      <c r="S12" s="66">
        <f t="shared" si="27"/>
        <v>380</v>
      </c>
      <c r="T12" s="73"/>
      <c r="U12" s="67">
        <f>IF(B12=C12,0,IF(S12&lt;&gt;"-",(S12)/Přehled!$A$1,0))</f>
        <v>0.90476190476190477</v>
      </c>
    </row>
    <row r="13" spans="1:21" x14ac:dyDescent="0.25">
      <c r="A13" s="68">
        <v>11</v>
      </c>
      <c r="B13" s="69">
        <v>615</v>
      </c>
      <c r="C13" s="70"/>
      <c r="D13" s="11">
        <v>70</v>
      </c>
      <c r="E13" s="6">
        <f t="shared" si="14"/>
        <v>35</v>
      </c>
      <c r="F13" s="6">
        <f t="shared" si="15"/>
        <v>10</v>
      </c>
      <c r="G13" s="6">
        <f t="shared" si="16"/>
        <v>5</v>
      </c>
      <c r="H13" s="31">
        <f t="shared" si="17"/>
        <v>0</v>
      </c>
      <c r="I13" s="11">
        <f t="shared" si="18"/>
        <v>133</v>
      </c>
      <c r="J13" s="6">
        <f t="shared" si="19"/>
        <v>67</v>
      </c>
      <c r="K13" s="6">
        <f t="shared" si="20"/>
        <v>19</v>
      </c>
      <c r="L13" s="6">
        <f t="shared" si="21"/>
        <v>10</v>
      </c>
      <c r="M13" s="31">
        <f t="shared" si="22"/>
        <v>0</v>
      </c>
      <c r="N13" s="22"/>
      <c r="O13" s="66">
        <f t="shared" si="23"/>
        <v>349</v>
      </c>
      <c r="P13" s="66">
        <f t="shared" si="24"/>
        <v>0</v>
      </c>
      <c r="Q13" s="66">
        <f t="shared" si="25"/>
        <v>377</v>
      </c>
      <c r="R13" s="66">
        <f t="shared" si="26"/>
        <v>376</v>
      </c>
      <c r="S13" s="66">
        <f t="shared" si="27"/>
        <v>386</v>
      </c>
      <c r="T13" s="73"/>
      <c r="U13" s="67">
        <f>IF(B13=C13,0,IF(S13&lt;&gt;"-",(S13)/Přehled!$A$1,0))</f>
        <v>0.919047619047619</v>
      </c>
    </row>
    <row r="14" spans="1:21" x14ac:dyDescent="0.25">
      <c r="A14" s="68">
        <v>12</v>
      </c>
      <c r="B14" s="69">
        <v>631</v>
      </c>
      <c r="C14" s="70"/>
      <c r="D14" s="11">
        <v>80</v>
      </c>
      <c r="E14" s="6">
        <f t="shared" si="14"/>
        <v>40</v>
      </c>
      <c r="F14" s="6">
        <f t="shared" si="15"/>
        <v>15</v>
      </c>
      <c r="G14" s="6">
        <f t="shared" si="16"/>
        <v>5</v>
      </c>
      <c r="H14" s="31">
        <f t="shared" si="17"/>
        <v>0</v>
      </c>
      <c r="I14" s="11">
        <f t="shared" si="18"/>
        <v>152</v>
      </c>
      <c r="J14" s="6">
        <f t="shared" si="19"/>
        <v>76</v>
      </c>
      <c r="K14" s="6">
        <f t="shared" si="20"/>
        <v>29</v>
      </c>
      <c r="L14" s="6">
        <f t="shared" si="21"/>
        <v>10</v>
      </c>
      <c r="M14" s="31">
        <f t="shared" si="22"/>
        <v>0</v>
      </c>
      <c r="N14" s="22"/>
      <c r="O14" s="66">
        <f t="shared" si="23"/>
        <v>327</v>
      </c>
      <c r="P14" s="66">
        <f t="shared" si="24"/>
        <v>0</v>
      </c>
      <c r="Q14" s="66">
        <f t="shared" si="25"/>
        <v>345</v>
      </c>
      <c r="R14" s="66">
        <f t="shared" si="26"/>
        <v>354</v>
      </c>
      <c r="S14" s="66">
        <f t="shared" si="27"/>
        <v>364</v>
      </c>
      <c r="T14" s="73"/>
      <c r="U14" s="67">
        <f>IF(B14=C14,0,IF(S14&lt;&gt;"-",(S14)/Přehled!$A$1,0))</f>
        <v>0.8666666666666667</v>
      </c>
    </row>
    <row r="15" spans="1:21" x14ac:dyDescent="0.25">
      <c r="A15" s="71">
        <v>13</v>
      </c>
      <c r="B15" s="11">
        <v>647</v>
      </c>
      <c r="C15" s="31"/>
      <c r="D15" s="11">
        <v>85</v>
      </c>
      <c r="E15" s="6">
        <f t="shared" si="14"/>
        <v>45</v>
      </c>
      <c r="F15" s="6">
        <f t="shared" si="15"/>
        <v>15</v>
      </c>
      <c r="G15" s="6">
        <f t="shared" si="16"/>
        <v>5</v>
      </c>
      <c r="H15" s="31">
        <f t="shared" si="17"/>
        <v>0</v>
      </c>
      <c r="I15" s="11">
        <f t="shared" si="18"/>
        <v>162</v>
      </c>
      <c r="J15" s="6">
        <f t="shared" si="19"/>
        <v>86</v>
      </c>
      <c r="K15" s="6">
        <f t="shared" si="20"/>
        <v>29</v>
      </c>
      <c r="L15" s="6">
        <f t="shared" si="21"/>
        <v>10</v>
      </c>
      <c r="M15" s="31">
        <f t="shared" si="22"/>
        <v>0</v>
      </c>
      <c r="N15" s="36"/>
      <c r="O15" s="72">
        <f t="shared" si="23"/>
        <v>323</v>
      </c>
      <c r="P15" s="72">
        <f t="shared" si="24"/>
        <v>0</v>
      </c>
      <c r="Q15" s="72">
        <f t="shared" si="25"/>
        <v>341</v>
      </c>
      <c r="R15" s="72">
        <f t="shared" si="26"/>
        <v>350</v>
      </c>
      <c r="S15" s="72">
        <f t="shared" si="27"/>
        <v>360</v>
      </c>
      <c r="T15" s="73"/>
      <c r="U15" s="67">
        <f>IF(B15=C15,0,IF(S15&lt;&gt;"-",(S15)/Přehled!$A$1,0))</f>
        <v>0.8571428571428571</v>
      </c>
    </row>
    <row r="16" spans="1:21" x14ac:dyDescent="0.25">
      <c r="A16" s="75">
        <v>14</v>
      </c>
      <c r="B16" s="76">
        <v>663</v>
      </c>
      <c r="C16" s="77"/>
      <c r="D16" s="78">
        <v>95</v>
      </c>
      <c r="E16" s="79">
        <f t="shared" si="14"/>
        <v>50</v>
      </c>
      <c r="F16" s="79">
        <f t="shared" si="15"/>
        <v>15</v>
      </c>
      <c r="G16" s="79">
        <f t="shared" si="16"/>
        <v>5</v>
      </c>
      <c r="H16" s="77">
        <f t="shared" si="17"/>
        <v>0</v>
      </c>
      <c r="I16" s="76">
        <f t="shared" si="18"/>
        <v>181</v>
      </c>
      <c r="J16" s="79">
        <f t="shared" si="19"/>
        <v>95</v>
      </c>
      <c r="K16" s="79">
        <f t="shared" si="20"/>
        <v>29</v>
      </c>
      <c r="L16" s="79">
        <f t="shared" si="21"/>
        <v>10</v>
      </c>
      <c r="M16" s="77">
        <f t="shared" si="22"/>
        <v>0</v>
      </c>
      <c r="N16" s="36"/>
      <c r="O16" s="80">
        <f t="shared" si="23"/>
        <v>301</v>
      </c>
      <c r="P16" s="80">
        <f t="shared" si="24"/>
        <v>0</v>
      </c>
      <c r="Q16" s="80">
        <f t="shared" si="25"/>
        <v>329</v>
      </c>
      <c r="R16" s="80">
        <f t="shared" si="26"/>
        <v>338</v>
      </c>
      <c r="S16" s="80">
        <f t="shared" si="27"/>
        <v>348</v>
      </c>
      <c r="T16" s="73"/>
      <c r="U16" s="67">
        <f>IF(B16=C16,0,IF(S16&lt;&gt;"-",(S16)/Přehled!$A$1,0))</f>
        <v>0.82857142857142863</v>
      </c>
    </row>
    <row r="17" spans="1:21" x14ac:dyDescent="0.25">
      <c r="A17" s="81">
        <v>15</v>
      </c>
      <c r="B17" s="11">
        <v>679</v>
      </c>
      <c r="C17" s="31"/>
      <c r="D17" s="82">
        <v>100</v>
      </c>
      <c r="E17" s="6">
        <f t="shared" si="14"/>
        <v>50</v>
      </c>
      <c r="F17" s="6">
        <f t="shared" si="15"/>
        <v>15</v>
      </c>
      <c r="G17" s="6">
        <f t="shared" si="16"/>
        <v>5</v>
      </c>
      <c r="H17" s="31">
        <f t="shared" si="17"/>
        <v>0</v>
      </c>
      <c r="I17" s="11">
        <f t="shared" si="18"/>
        <v>190</v>
      </c>
      <c r="J17" s="6">
        <f t="shared" si="19"/>
        <v>95</v>
      </c>
      <c r="K17" s="6">
        <f t="shared" si="20"/>
        <v>29</v>
      </c>
      <c r="L17" s="6">
        <f t="shared" si="21"/>
        <v>10</v>
      </c>
      <c r="M17" s="31">
        <f t="shared" si="22"/>
        <v>0</v>
      </c>
      <c r="N17" s="36"/>
      <c r="O17" s="80">
        <f t="shared" si="23"/>
        <v>299</v>
      </c>
      <c r="P17" s="80">
        <f t="shared" si="24"/>
        <v>0</v>
      </c>
      <c r="Q17" s="80">
        <f t="shared" si="25"/>
        <v>336</v>
      </c>
      <c r="R17" s="80">
        <f t="shared" si="26"/>
        <v>345</v>
      </c>
      <c r="S17" s="80">
        <f t="shared" si="27"/>
        <v>355</v>
      </c>
      <c r="T17" s="73"/>
      <c r="U17" s="67">
        <f>IF(B17=C17,0,IF(S17&lt;&gt;"-",(S17)/Přehled!$A$1,0))</f>
        <v>0.84523809523809523</v>
      </c>
    </row>
    <row r="18" spans="1:21" x14ac:dyDescent="0.25">
      <c r="A18" s="81">
        <v>16</v>
      </c>
      <c r="B18" s="11">
        <v>696</v>
      </c>
      <c r="C18" s="31"/>
      <c r="D18" s="82">
        <v>110</v>
      </c>
      <c r="E18" s="6">
        <f t="shared" si="14"/>
        <v>55</v>
      </c>
      <c r="F18" s="6">
        <f t="shared" si="15"/>
        <v>20</v>
      </c>
      <c r="G18" s="6">
        <f t="shared" si="16"/>
        <v>5</v>
      </c>
      <c r="H18" s="31">
        <f t="shared" si="17"/>
        <v>0</v>
      </c>
      <c r="I18" s="11">
        <f t="shared" si="18"/>
        <v>209</v>
      </c>
      <c r="J18" s="6">
        <f t="shared" si="19"/>
        <v>105</v>
      </c>
      <c r="K18" s="6">
        <f t="shared" si="20"/>
        <v>38</v>
      </c>
      <c r="L18" s="6">
        <f t="shared" si="21"/>
        <v>10</v>
      </c>
      <c r="M18" s="31">
        <f t="shared" si="22"/>
        <v>0</v>
      </c>
      <c r="N18" s="36"/>
      <c r="O18" s="80">
        <f t="shared" si="23"/>
        <v>278</v>
      </c>
      <c r="P18" s="80">
        <f t="shared" si="24"/>
        <v>0</v>
      </c>
      <c r="Q18" s="80">
        <f t="shared" si="25"/>
        <v>306</v>
      </c>
      <c r="R18" s="80">
        <f t="shared" si="26"/>
        <v>324</v>
      </c>
      <c r="S18" s="80">
        <f t="shared" si="27"/>
        <v>334</v>
      </c>
      <c r="T18" s="73"/>
      <c r="U18" s="67">
        <f>IF(B18=C18,0,IF(S18&lt;&gt;"-",(S18)/Přehled!$A$1,0))</f>
        <v>0.79523809523809519</v>
      </c>
    </row>
    <row r="19" spans="1:21" x14ac:dyDescent="0.25">
      <c r="A19" s="81">
        <v>17</v>
      </c>
      <c r="B19" s="11">
        <v>714</v>
      </c>
      <c r="C19" s="31"/>
      <c r="D19" s="82">
        <v>120</v>
      </c>
      <c r="E19" s="6">
        <f t="shared" si="14"/>
        <v>60</v>
      </c>
      <c r="F19" s="6">
        <f t="shared" si="15"/>
        <v>20</v>
      </c>
      <c r="G19" s="6">
        <f t="shared" si="16"/>
        <v>5</v>
      </c>
      <c r="H19" s="31">
        <f t="shared" si="17"/>
        <v>0</v>
      </c>
      <c r="I19" s="11">
        <f t="shared" si="18"/>
        <v>228</v>
      </c>
      <c r="J19" s="6">
        <f t="shared" si="19"/>
        <v>114</v>
      </c>
      <c r="K19" s="6">
        <f t="shared" si="20"/>
        <v>38</v>
      </c>
      <c r="L19" s="6">
        <f t="shared" si="21"/>
        <v>10</v>
      </c>
      <c r="M19" s="31">
        <f t="shared" si="22"/>
        <v>0</v>
      </c>
      <c r="N19" s="36"/>
      <c r="O19" s="80">
        <f t="shared" si="23"/>
        <v>258</v>
      </c>
      <c r="P19" s="80">
        <f t="shared" si="24"/>
        <v>0</v>
      </c>
      <c r="Q19" s="80">
        <f t="shared" si="25"/>
        <v>296</v>
      </c>
      <c r="R19" s="80">
        <f t="shared" si="26"/>
        <v>314</v>
      </c>
      <c r="S19" s="80">
        <f t="shared" si="27"/>
        <v>324</v>
      </c>
      <c r="T19" s="73"/>
      <c r="U19" s="67">
        <f>IF(B19=C19,0,IF(S19&lt;&gt;"-",(S19)/Přehled!$A$1,0))</f>
        <v>0.77142857142857146</v>
      </c>
    </row>
    <row r="20" spans="1:21" x14ac:dyDescent="0.25">
      <c r="A20" s="81">
        <v>18</v>
      </c>
      <c r="B20" s="11">
        <v>732</v>
      </c>
      <c r="C20" s="31"/>
      <c r="D20" s="82">
        <v>130</v>
      </c>
      <c r="E20" s="6">
        <f t="shared" si="14"/>
        <v>65</v>
      </c>
      <c r="F20" s="6">
        <f t="shared" si="15"/>
        <v>20</v>
      </c>
      <c r="G20" s="6">
        <f t="shared" si="16"/>
        <v>5</v>
      </c>
      <c r="H20" s="31">
        <f t="shared" si="17"/>
        <v>0</v>
      </c>
      <c r="I20" s="11">
        <f t="shared" si="18"/>
        <v>247</v>
      </c>
      <c r="J20" s="6">
        <f t="shared" si="19"/>
        <v>124</v>
      </c>
      <c r="K20" s="6">
        <f t="shared" si="20"/>
        <v>38</v>
      </c>
      <c r="L20" s="6">
        <f t="shared" si="21"/>
        <v>10</v>
      </c>
      <c r="M20" s="31">
        <f t="shared" si="22"/>
        <v>0</v>
      </c>
      <c r="N20" s="36"/>
      <c r="O20" s="80">
        <f t="shared" si="23"/>
        <v>238</v>
      </c>
      <c r="P20" s="80">
        <f t="shared" si="24"/>
        <v>0</v>
      </c>
      <c r="Q20" s="80">
        <f t="shared" si="25"/>
        <v>285</v>
      </c>
      <c r="R20" s="80">
        <f t="shared" si="26"/>
        <v>303</v>
      </c>
      <c r="S20" s="80">
        <f t="shared" si="27"/>
        <v>313</v>
      </c>
      <c r="T20" s="73"/>
      <c r="U20" s="67">
        <f>IF(B20=C20,0,IF(S20&lt;&gt;"-",(S20)/Přehled!$A$1,0))</f>
        <v>0.74523809523809526</v>
      </c>
    </row>
    <row r="21" spans="1:21" x14ac:dyDescent="0.25">
      <c r="A21" s="81">
        <v>19</v>
      </c>
      <c r="B21" s="11">
        <v>750</v>
      </c>
      <c r="C21" s="31"/>
      <c r="D21" s="82">
        <v>135</v>
      </c>
      <c r="E21" s="6">
        <f t="shared" si="14"/>
        <v>70</v>
      </c>
      <c r="F21" s="6">
        <f t="shared" si="15"/>
        <v>25</v>
      </c>
      <c r="G21" s="6">
        <f t="shared" si="16"/>
        <v>5</v>
      </c>
      <c r="H21" s="31">
        <f t="shared" si="17"/>
        <v>0</v>
      </c>
      <c r="I21" s="11">
        <f t="shared" si="18"/>
        <v>257</v>
      </c>
      <c r="J21" s="6">
        <f t="shared" si="19"/>
        <v>133</v>
      </c>
      <c r="K21" s="6">
        <f t="shared" si="20"/>
        <v>48</v>
      </c>
      <c r="L21" s="6">
        <f t="shared" si="21"/>
        <v>10</v>
      </c>
      <c r="M21" s="31">
        <f t="shared" si="22"/>
        <v>0</v>
      </c>
      <c r="N21" s="36"/>
      <c r="O21" s="80">
        <f t="shared" si="23"/>
        <v>236</v>
      </c>
      <c r="P21" s="80">
        <f t="shared" si="24"/>
        <v>0</v>
      </c>
      <c r="Q21" s="80">
        <f t="shared" si="25"/>
        <v>264</v>
      </c>
      <c r="R21" s="80">
        <f t="shared" si="26"/>
        <v>292</v>
      </c>
      <c r="S21" s="80">
        <f t="shared" si="27"/>
        <v>302</v>
      </c>
      <c r="T21" s="73"/>
      <c r="U21" s="67">
        <f>IF(B21=C21,0,IF(S21&lt;&gt;"-",(S21)/Přehled!$A$1,0))</f>
        <v>0.71904761904761905</v>
      </c>
    </row>
    <row r="22" spans="1:21" x14ac:dyDescent="0.25">
      <c r="A22" s="81">
        <v>20</v>
      </c>
      <c r="B22" s="11">
        <v>769</v>
      </c>
      <c r="C22" s="31"/>
      <c r="D22" s="82">
        <v>145</v>
      </c>
      <c r="E22" s="6">
        <f t="shared" si="14"/>
        <v>75</v>
      </c>
      <c r="F22" s="6">
        <f t="shared" si="15"/>
        <v>25</v>
      </c>
      <c r="G22" s="6">
        <f t="shared" si="16"/>
        <v>5</v>
      </c>
      <c r="H22" s="31">
        <f t="shared" si="17"/>
        <v>0</v>
      </c>
      <c r="I22" s="11">
        <f t="shared" si="18"/>
        <v>276</v>
      </c>
      <c r="J22" s="6">
        <f t="shared" si="19"/>
        <v>143</v>
      </c>
      <c r="K22" s="6">
        <f t="shared" si="20"/>
        <v>48</v>
      </c>
      <c r="L22" s="6">
        <f t="shared" si="21"/>
        <v>10</v>
      </c>
      <c r="M22" s="31">
        <f t="shared" si="22"/>
        <v>0</v>
      </c>
      <c r="N22" s="36"/>
      <c r="O22" s="72">
        <f t="shared" si="23"/>
        <v>217</v>
      </c>
      <c r="P22" s="72">
        <f t="shared" si="24"/>
        <v>0</v>
      </c>
      <c r="Q22" s="72">
        <f t="shared" si="25"/>
        <v>254</v>
      </c>
      <c r="R22" s="72">
        <f t="shared" si="26"/>
        <v>282</v>
      </c>
      <c r="S22" s="72">
        <f t="shared" si="27"/>
        <v>292</v>
      </c>
      <c r="T22" s="73"/>
      <c r="U22" s="67">
        <f>IF(B22=C22,0,IF(S22&lt;&gt;"-",(S22)/Přehled!$A$1,0))</f>
        <v>0.69523809523809521</v>
      </c>
    </row>
    <row r="23" spans="1:21" x14ac:dyDescent="0.25">
      <c r="A23" s="50">
        <v>21</v>
      </c>
      <c r="B23" s="51">
        <v>788</v>
      </c>
      <c r="C23" s="52"/>
      <c r="D23" s="53">
        <v>155</v>
      </c>
      <c r="E23" s="54">
        <f t="shared" si="14"/>
        <v>80</v>
      </c>
      <c r="F23" s="54">
        <f t="shared" si="15"/>
        <v>25</v>
      </c>
      <c r="G23" s="54">
        <f t="shared" si="16"/>
        <v>5</v>
      </c>
      <c r="H23" s="52">
        <f t="shared" si="17"/>
        <v>0</v>
      </c>
      <c r="I23" s="51">
        <f t="shared" si="18"/>
        <v>295</v>
      </c>
      <c r="J23" s="54">
        <f t="shared" si="19"/>
        <v>152</v>
      </c>
      <c r="K23" s="54">
        <f t="shared" si="20"/>
        <v>48</v>
      </c>
      <c r="L23" s="54">
        <f t="shared" si="21"/>
        <v>10</v>
      </c>
      <c r="M23" s="52">
        <f t="shared" si="22"/>
        <v>0</v>
      </c>
      <c r="N23" s="36"/>
      <c r="O23" s="35">
        <f t="shared" si="23"/>
        <v>198</v>
      </c>
      <c r="P23" s="35">
        <f t="shared" si="24"/>
        <v>0</v>
      </c>
      <c r="Q23" s="35">
        <f t="shared" si="25"/>
        <v>245</v>
      </c>
      <c r="R23" s="35">
        <f t="shared" si="26"/>
        <v>273</v>
      </c>
      <c r="S23" s="35">
        <f t="shared" si="27"/>
        <v>283</v>
      </c>
      <c r="T23" s="73"/>
      <c r="U23" s="67">
        <f>IF(B23=C23,0,IF(S23&lt;&gt;"-",(S23)/Přehled!$A$1,0))</f>
        <v>0.67380952380952386</v>
      </c>
    </row>
    <row r="24" spans="1:21" x14ac:dyDescent="0.25">
      <c r="A24" s="55">
        <v>22</v>
      </c>
      <c r="B24" s="34">
        <v>807</v>
      </c>
      <c r="C24" s="7"/>
      <c r="D24" s="56">
        <v>165</v>
      </c>
      <c r="E24" s="41">
        <f t="shared" si="14"/>
        <v>85</v>
      </c>
      <c r="F24" s="41">
        <f t="shared" si="15"/>
        <v>30</v>
      </c>
      <c r="G24" s="41">
        <f t="shared" si="16"/>
        <v>10</v>
      </c>
      <c r="H24" s="7">
        <f t="shared" si="17"/>
        <v>0</v>
      </c>
      <c r="I24" s="34">
        <f t="shared" si="18"/>
        <v>314</v>
      </c>
      <c r="J24" s="41">
        <f t="shared" si="19"/>
        <v>162</v>
      </c>
      <c r="K24" s="41">
        <f t="shared" si="20"/>
        <v>57</v>
      </c>
      <c r="L24" s="41">
        <f t="shared" si="21"/>
        <v>19</v>
      </c>
      <c r="M24" s="7">
        <f t="shared" si="22"/>
        <v>0</v>
      </c>
      <c r="N24" s="36"/>
      <c r="O24" s="35">
        <f t="shared" si="23"/>
        <v>179</v>
      </c>
      <c r="P24" s="35">
        <f t="shared" si="24"/>
        <v>0</v>
      </c>
      <c r="Q24" s="35">
        <f t="shared" si="25"/>
        <v>217</v>
      </c>
      <c r="R24" s="35">
        <f t="shared" si="26"/>
        <v>236</v>
      </c>
      <c r="S24" s="35">
        <f t="shared" si="27"/>
        <v>255</v>
      </c>
      <c r="T24" s="73"/>
      <c r="U24" s="67">
        <f>IF(B24=C24,0,IF(S24&lt;&gt;"-",(S24)/Přehled!$A$1,0))</f>
        <v>0.6071428571428571</v>
      </c>
    </row>
    <row r="25" spans="1:21" x14ac:dyDescent="0.25">
      <c r="A25" s="55">
        <v>23</v>
      </c>
      <c r="B25" s="34">
        <v>828</v>
      </c>
      <c r="C25" s="7"/>
      <c r="D25" s="56">
        <v>175</v>
      </c>
      <c r="E25" s="41">
        <f t="shared" si="14"/>
        <v>90</v>
      </c>
      <c r="F25" s="41">
        <f t="shared" si="15"/>
        <v>30</v>
      </c>
      <c r="G25" s="41">
        <f t="shared" si="16"/>
        <v>10</v>
      </c>
      <c r="H25" s="7">
        <f t="shared" si="17"/>
        <v>0</v>
      </c>
      <c r="I25" s="34">
        <f t="shared" si="18"/>
        <v>333</v>
      </c>
      <c r="J25" s="41">
        <f t="shared" si="19"/>
        <v>171</v>
      </c>
      <c r="K25" s="41">
        <f t="shared" si="20"/>
        <v>57</v>
      </c>
      <c r="L25" s="41">
        <f t="shared" si="21"/>
        <v>19</v>
      </c>
      <c r="M25" s="7">
        <f t="shared" si="22"/>
        <v>0</v>
      </c>
      <c r="N25" s="36"/>
      <c r="O25" s="35">
        <f t="shared" si="23"/>
        <v>162</v>
      </c>
      <c r="P25" s="35">
        <f t="shared" si="24"/>
        <v>0</v>
      </c>
      <c r="Q25" s="35">
        <f t="shared" si="25"/>
        <v>210</v>
      </c>
      <c r="R25" s="35">
        <f t="shared" si="26"/>
        <v>229</v>
      </c>
      <c r="S25" s="35">
        <f t="shared" si="27"/>
        <v>248</v>
      </c>
      <c r="T25" s="73"/>
      <c r="U25" s="67">
        <f>IF(B25=C25,0,IF(S25&lt;&gt;"-",(S25)/Přehled!$A$1,0))</f>
        <v>0.59047619047619049</v>
      </c>
    </row>
    <row r="26" spans="1:21" x14ac:dyDescent="0.25">
      <c r="A26" s="55">
        <v>24</v>
      </c>
      <c r="B26" s="34">
        <v>848</v>
      </c>
      <c r="C26" s="7"/>
      <c r="D26" s="56">
        <v>180</v>
      </c>
      <c r="E26" s="41">
        <f t="shared" si="14"/>
        <v>90</v>
      </c>
      <c r="F26" s="41">
        <f t="shared" si="15"/>
        <v>30</v>
      </c>
      <c r="G26" s="41">
        <f t="shared" si="16"/>
        <v>10</v>
      </c>
      <c r="H26" s="7">
        <f t="shared" si="17"/>
        <v>0</v>
      </c>
      <c r="I26" s="34">
        <f t="shared" si="18"/>
        <v>342</v>
      </c>
      <c r="J26" s="41">
        <f t="shared" si="19"/>
        <v>171</v>
      </c>
      <c r="K26" s="41">
        <f t="shared" si="20"/>
        <v>57</v>
      </c>
      <c r="L26" s="41">
        <f t="shared" si="21"/>
        <v>19</v>
      </c>
      <c r="M26" s="7">
        <f t="shared" si="22"/>
        <v>0</v>
      </c>
      <c r="N26" s="36"/>
      <c r="O26" s="35">
        <f t="shared" si="23"/>
        <v>164</v>
      </c>
      <c r="P26" s="35">
        <f t="shared" si="24"/>
        <v>0</v>
      </c>
      <c r="Q26" s="35">
        <f t="shared" si="25"/>
        <v>221</v>
      </c>
      <c r="R26" s="35">
        <f t="shared" si="26"/>
        <v>240</v>
      </c>
      <c r="S26" s="35">
        <f t="shared" si="27"/>
        <v>259</v>
      </c>
      <c r="T26" s="73"/>
      <c r="U26" s="67">
        <f>IF(B26=C26,0,IF(S26&lt;&gt;"-",(S26)/Přehled!$A$1,0))</f>
        <v>0.6166666666666667</v>
      </c>
    </row>
    <row r="27" spans="1:21" x14ac:dyDescent="0.25">
      <c r="A27" s="55">
        <v>25</v>
      </c>
      <c r="B27" s="34">
        <v>869</v>
      </c>
      <c r="C27" s="7"/>
      <c r="D27" s="56">
        <v>190</v>
      </c>
      <c r="E27" s="41">
        <f t="shared" si="14"/>
        <v>95</v>
      </c>
      <c r="F27" s="41">
        <f t="shared" si="15"/>
        <v>30</v>
      </c>
      <c r="G27" s="41">
        <f t="shared" si="16"/>
        <v>10</v>
      </c>
      <c r="H27" s="7">
        <f t="shared" si="17"/>
        <v>0</v>
      </c>
      <c r="I27" s="34">
        <f t="shared" si="18"/>
        <v>361</v>
      </c>
      <c r="J27" s="41">
        <f t="shared" si="19"/>
        <v>181</v>
      </c>
      <c r="K27" s="41">
        <f t="shared" si="20"/>
        <v>57</v>
      </c>
      <c r="L27" s="41">
        <f t="shared" si="21"/>
        <v>19</v>
      </c>
      <c r="M27" s="7">
        <f t="shared" si="22"/>
        <v>0</v>
      </c>
      <c r="N27" s="36"/>
      <c r="O27" s="35">
        <f t="shared" si="23"/>
        <v>147</v>
      </c>
      <c r="P27" s="35">
        <f t="shared" si="24"/>
        <v>0</v>
      </c>
      <c r="Q27" s="35">
        <f t="shared" si="25"/>
        <v>213</v>
      </c>
      <c r="R27" s="35">
        <f t="shared" si="26"/>
        <v>232</v>
      </c>
      <c r="S27" s="35">
        <f t="shared" si="27"/>
        <v>251</v>
      </c>
      <c r="T27" s="73"/>
      <c r="U27" s="67">
        <f>IF(B27=C27,0,IF(S27&lt;&gt;"-",(S27)/Přehled!$A$1,0))</f>
        <v>0.59761904761904761</v>
      </c>
    </row>
    <row r="28" spans="1:21" x14ac:dyDescent="0.25">
      <c r="A28" s="55">
        <v>26</v>
      </c>
      <c r="B28" s="34">
        <v>891</v>
      </c>
      <c r="C28" s="7"/>
      <c r="D28" s="56">
        <v>200</v>
      </c>
      <c r="E28" s="41">
        <f t="shared" si="14"/>
        <v>100</v>
      </c>
      <c r="F28" s="41">
        <f t="shared" si="15"/>
        <v>35</v>
      </c>
      <c r="G28" s="41">
        <f t="shared" si="16"/>
        <v>10</v>
      </c>
      <c r="H28" s="7">
        <f t="shared" si="17"/>
        <v>0</v>
      </c>
      <c r="I28" s="34">
        <f t="shared" si="18"/>
        <v>380</v>
      </c>
      <c r="J28" s="41">
        <f t="shared" si="19"/>
        <v>190</v>
      </c>
      <c r="K28" s="41">
        <f t="shared" si="20"/>
        <v>67</v>
      </c>
      <c r="L28" s="41">
        <f t="shared" si="21"/>
        <v>19</v>
      </c>
      <c r="M28" s="7">
        <f t="shared" si="22"/>
        <v>0</v>
      </c>
      <c r="N28" s="36"/>
      <c r="O28" s="35">
        <f t="shared" si="23"/>
        <v>131</v>
      </c>
      <c r="P28" s="35">
        <f t="shared" si="24"/>
        <v>0</v>
      </c>
      <c r="Q28" s="35">
        <f t="shared" si="25"/>
        <v>187</v>
      </c>
      <c r="R28" s="35">
        <f t="shared" si="26"/>
        <v>216</v>
      </c>
      <c r="S28" s="35">
        <f t="shared" si="27"/>
        <v>235</v>
      </c>
      <c r="T28" s="73"/>
      <c r="U28" s="67">
        <f>IF(B28=C28,0,IF(S28&lt;&gt;"-",(S28)/Přehled!$A$1,0))</f>
        <v>0.55952380952380953</v>
      </c>
    </row>
    <row r="29" spans="1:21" x14ac:dyDescent="0.25">
      <c r="A29" s="55">
        <v>27</v>
      </c>
      <c r="B29" s="34">
        <v>913</v>
      </c>
      <c r="C29" s="7"/>
      <c r="D29" s="56">
        <v>210</v>
      </c>
      <c r="E29" s="41">
        <f t="shared" si="14"/>
        <v>105</v>
      </c>
      <c r="F29" s="41">
        <f t="shared" si="15"/>
        <v>35</v>
      </c>
      <c r="G29" s="41">
        <f t="shared" si="16"/>
        <v>10</v>
      </c>
      <c r="H29" s="7">
        <f t="shared" si="17"/>
        <v>0</v>
      </c>
      <c r="I29" s="34">
        <f t="shared" si="18"/>
        <v>399</v>
      </c>
      <c r="J29" s="41">
        <f t="shared" si="19"/>
        <v>200</v>
      </c>
      <c r="K29" s="41">
        <f t="shared" si="20"/>
        <v>67</v>
      </c>
      <c r="L29" s="41">
        <f t="shared" si="21"/>
        <v>19</v>
      </c>
      <c r="M29" s="7">
        <f t="shared" si="22"/>
        <v>0</v>
      </c>
      <c r="N29" s="36"/>
      <c r="O29" s="35">
        <f t="shared" si="23"/>
        <v>115</v>
      </c>
      <c r="P29" s="35">
        <f t="shared" si="24"/>
        <v>0</v>
      </c>
      <c r="Q29" s="35">
        <f t="shared" si="25"/>
        <v>180</v>
      </c>
      <c r="R29" s="35">
        <f t="shared" si="26"/>
        <v>209</v>
      </c>
      <c r="S29" s="35">
        <f t="shared" si="27"/>
        <v>228</v>
      </c>
      <c r="T29" s="73"/>
      <c r="U29" s="67">
        <f>IF(B29=C29,0,IF(S29&lt;&gt;"-",(S29)/Přehled!$A$1,0))</f>
        <v>0.54285714285714282</v>
      </c>
    </row>
    <row r="30" spans="1:21" x14ac:dyDescent="0.25">
      <c r="A30" s="55">
        <v>28</v>
      </c>
      <c r="B30" s="34">
        <v>936</v>
      </c>
      <c r="C30" s="7"/>
      <c r="D30" s="56">
        <v>220</v>
      </c>
      <c r="E30" s="41">
        <f t="shared" si="14"/>
        <v>110</v>
      </c>
      <c r="F30" s="41">
        <f t="shared" si="15"/>
        <v>35</v>
      </c>
      <c r="G30" s="41">
        <f t="shared" si="16"/>
        <v>10</v>
      </c>
      <c r="H30" s="7">
        <f t="shared" si="17"/>
        <v>0</v>
      </c>
      <c r="I30" s="34">
        <f t="shared" si="18"/>
        <v>418</v>
      </c>
      <c r="J30" s="41">
        <f t="shared" si="19"/>
        <v>209</v>
      </c>
      <c r="K30" s="41">
        <f t="shared" si="20"/>
        <v>67</v>
      </c>
      <c r="L30" s="41">
        <f t="shared" si="21"/>
        <v>19</v>
      </c>
      <c r="M30" s="7">
        <f t="shared" si="22"/>
        <v>0</v>
      </c>
      <c r="N30" s="36"/>
      <c r="O30" s="35">
        <f t="shared" si="23"/>
        <v>100</v>
      </c>
      <c r="P30" s="35">
        <f t="shared" si="24"/>
        <v>0</v>
      </c>
      <c r="Q30" s="35">
        <f t="shared" si="25"/>
        <v>175</v>
      </c>
      <c r="R30" s="35">
        <f t="shared" si="26"/>
        <v>204</v>
      </c>
      <c r="S30" s="35">
        <f t="shared" si="27"/>
        <v>223</v>
      </c>
      <c r="T30" s="73"/>
      <c r="U30" s="67">
        <f>IF(B30=C30,0,IF(S30&lt;&gt;"-",(S30)/Přehled!$A$1,0))</f>
        <v>0.53095238095238095</v>
      </c>
    </row>
    <row r="31" spans="1:21" x14ac:dyDescent="0.25">
      <c r="A31" s="55">
        <v>29</v>
      </c>
      <c r="B31" s="34">
        <v>960</v>
      </c>
      <c r="C31" s="7"/>
      <c r="D31" s="56">
        <v>230</v>
      </c>
      <c r="E31" s="41">
        <f t="shared" si="14"/>
        <v>115</v>
      </c>
      <c r="F31" s="41">
        <f t="shared" si="15"/>
        <v>40</v>
      </c>
      <c r="G31" s="41">
        <f t="shared" si="16"/>
        <v>10</v>
      </c>
      <c r="H31" s="7">
        <f t="shared" si="17"/>
        <v>0</v>
      </c>
      <c r="I31" s="34">
        <f t="shared" si="18"/>
        <v>437</v>
      </c>
      <c r="J31" s="41">
        <f t="shared" si="19"/>
        <v>219</v>
      </c>
      <c r="K31" s="41">
        <f t="shared" si="20"/>
        <v>76</v>
      </c>
      <c r="L31" s="41">
        <f t="shared" si="21"/>
        <v>19</v>
      </c>
      <c r="M31" s="7">
        <f t="shared" si="22"/>
        <v>0</v>
      </c>
      <c r="N31" s="36"/>
      <c r="O31" s="35">
        <f t="shared" si="23"/>
        <v>86</v>
      </c>
      <c r="P31" s="35">
        <f t="shared" si="24"/>
        <v>0</v>
      </c>
      <c r="Q31" s="35">
        <f t="shared" si="25"/>
        <v>152</v>
      </c>
      <c r="R31" s="35">
        <f t="shared" si="26"/>
        <v>190</v>
      </c>
      <c r="S31" s="35">
        <f t="shared" si="27"/>
        <v>209</v>
      </c>
      <c r="T31" s="73"/>
      <c r="U31" s="67">
        <f>IF(B31=C31,0,IF(S31&lt;&gt;"-",(S31)/Přehled!$A$1,0))</f>
        <v>0.49761904761904763</v>
      </c>
    </row>
    <row r="32" spans="1:21" x14ac:dyDescent="0.25">
      <c r="A32" s="55">
        <v>30</v>
      </c>
      <c r="B32" s="34">
        <v>984</v>
      </c>
      <c r="C32" s="7"/>
      <c r="D32" s="56">
        <v>240</v>
      </c>
      <c r="E32" s="41">
        <f t="shared" si="14"/>
        <v>120</v>
      </c>
      <c r="F32" s="41">
        <f t="shared" si="15"/>
        <v>40</v>
      </c>
      <c r="G32" s="41">
        <f t="shared" si="16"/>
        <v>10</v>
      </c>
      <c r="H32" s="7">
        <f t="shared" si="17"/>
        <v>0</v>
      </c>
      <c r="I32" s="34">
        <f t="shared" si="18"/>
        <v>456</v>
      </c>
      <c r="J32" s="41">
        <f t="shared" si="19"/>
        <v>228</v>
      </c>
      <c r="K32" s="41">
        <f t="shared" si="20"/>
        <v>76</v>
      </c>
      <c r="L32" s="41">
        <f t="shared" si="21"/>
        <v>19</v>
      </c>
      <c r="M32" s="7">
        <f t="shared" si="22"/>
        <v>0</v>
      </c>
      <c r="N32" s="36"/>
      <c r="O32" s="83">
        <f t="shared" si="23"/>
        <v>72</v>
      </c>
      <c r="P32" s="83">
        <f t="shared" si="24"/>
        <v>0</v>
      </c>
      <c r="Q32" s="83">
        <f t="shared" si="25"/>
        <v>148</v>
      </c>
      <c r="R32" s="83">
        <f t="shared" si="26"/>
        <v>186</v>
      </c>
      <c r="S32" s="83">
        <f t="shared" si="27"/>
        <v>205</v>
      </c>
      <c r="T32" s="73"/>
      <c r="U32" s="67">
        <f>IF(B32=C32,0,IF(S32&lt;&gt;"-",(S32)/Přehled!$A$1,0))</f>
        <v>0.48809523809523808</v>
      </c>
    </row>
    <row r="33" spans="1:21" x14ac:dyDescent="0.25">
      <c r="A33" s="50">
        <v>31</v>
      </c>
      <c r="B33" s="51">
        <v>1008</v>
      </c>
      <c r="C33" s="52"/>
      <c r="D33" s="53">
        <v>250</v>
      </c>
      <c r="E33" s="54">
        <f t="shared" si="14"/>
        <v>125</v>
      </c>
      <c r="F33" s="54">
        <f t="shared" si="15"/>
        <v>40</v>
      </c>
      <c r="G33" s="54">
        <f t="shared" si="16"/>
        <v>10</v>
      </c>
      <c r="H33" s="52">
        <f t="shared" si="17"/>
        <v>0</v>
      </c>
      <c r="I33" s="51">
        <f t="shared" si="18"/>
        <v>475</v>
      </c>
      <c r="J33" s="54">
        <f t="shared" si="19"/>
        <v>238</v>
      </c>
      <c r="K33" s="54">
        <f t="shared" si="20"/>
        <v>76</v>
      </c>
      <c r="L33" s="54">
        <f t="shared" si="21"/>
        <v>19</v>
      </c>
      <c r="M33" s="52">
        <f t="shared" si="22"/>
        <v>0</v>
      </c>
      <c r="N33" s="36"/>
      <c r="O33" s="83">
        <f t="shared" si="23"/>
        <v>58</v>
      </c>
      <c r="P33" s="83">
        <f t="shared" si="24"/>
        <v>0</v>
      </c>
      <c r="Q33" s="83">
        <f t="shared" si="25"/>
        <v>143</v>
      </c>
      <c r="R33" s="83">
        <f t="shared" si="26"/>
        <v>181</v>
      </c>
      <c r="S33" s="83">
        <f t="shared" si="27"/>
        <v>200</v>
      </c>
      <c r="T33" s="73"/>
      <c r="U33" s="67">
        <f>IF(B33=C33,0,IF(S33&lt;&gt;"-",(S33)/Přehled!$A$1,0))</f>
        <v>0.47619047619047616</v>
      </c>
    </row>
    <row r="34" spans="1:21" x14ac:dyDescent="0.25">
      <c r="A34" s="55">
        <v>32</v>
      </c>
      <c r="B34" s="34">
        <v>1033</v>
      </c>
      <c r="C34" s="7"/>
      <c r="D34" s="56">
        <v>255</v>
      </c>
      <c r="E34" s="41">
        <f t="shared" si="14"/>
        <v>130</v>
      </c>
      <c r="F34" s="41">
        <f t="shared" si="15"/>
        <v>45</v>
      </c>
      <c r="G34" s="41">
        <f t="shared" si="16"/>
        <v>10</v>
      </c>
      <c r="H34" s="7">
        <f t="shared" si="17"/>
        <v>0</v>
      </c>
      <c r="I34" s="34">
        <f t="shared" si="18"/>
        <v>485</v>
      </c>
      <c r="J34" s="41">
        <f t="shared" si="19"/>
        <v>247</v>
      </c>
      <c r="K34" s="41">
        <f t="shared" si="20"/>
        <v>86</v>
      </c>
      <c r="L34" s="41">
        <f t="shared" si="21"/>
        <v>19</v>
      </c>
      <c r="M34" s="7">
        <f t="shared" si="22"/>
        <v>0</v>
      </c>
      <c r="N34" s="36"/>
      <c r="O34" s="83">
        <f t="shared" si="23"/>
        <v>63</v>
      </c>
      <c r="P34" s="83">
        <f t="shared" si="24"/>
        <v>0</v>
      </c>
      <c r="Q34" s="83">
        <f t="shared" si="25"/>
        <v>129</v>
      </c>
      <c r="R34" s="83">
        <f t="shared" si="26"/>
        <v>177</v>
      </c>
      <c r="S34" s="83">
        <f t="shared" si="27"/>
        <v>196</v>
      </c>
      <c r="T34" s="73"/>
      <c r="U34" s="67">
        <f>IF(B34=C34,0,IF(S34&lt;&gt;"-",(S34)/Přehled!$A$1,0))</f>
        <v>0.46666666666666667</v>
      </c>
    </row>
    <row r="35" spans="1:21" x14ac:dyDescent="0.25">
      <c r="A35" s="55">
        <v>33</v>
      </c>
      <c r="B35" s="34">
        <v>1059</v>
      </c>
      <c r="C35" s="7"/>
      <c r="D35" s="56">
        <v>265</v>
      </c>
      <c r="E35" s="41">
        <f t="shared" si="14"/>
        <v>135</v>
      </c>
      <c r="F35" s="41">
        <f t="shared" si="15"/>
        <v>45</v>
      </c>
      <c r="G35" s="41">
        <f t="shared" si="16"/>
        <v>10</v>
      </c>
      <c r="H35" s="7">
        <f t="shared" si="17"/>
        <v>0</v>
      </c>
      <c r="I35" s="34">
        <f t="shared" si="18"/>
        <v>504</v>
      </c>
      <c r="J35" s="41">
        <f t="shared" si="19"/>
        <v>257</v>
      </c>
      <c r="K35" s="41">
        <f t="shared" si="20"/>
        <v>86</v>
      </c>
      <c r="L35" s="41">
        <f t="shared" si="21"/>
        <v>19</v>
      </c>
      <c r="M35" s="7">
        <f t="shared" si="22"/>
        <v>0</v>
      </c>
      <c r="N35" s="36"/>
      <c r="O35" s="83">
        <f t="shared" si="23"/>
        <v>51</v>
      </c>
      <c r="P35" s="83">
        <f t="shared" si="24"/>
        <v>0</v>
      </c>
      <c r="Q35" s="83">
        <f t="shared" si="25"/>
        <v>126</v>
      </c>
      <c r="R35" s="83">
        <f t="shared" si="26"/>
        <v>174</v>
      </c>
      <c r="S35" s="83">
        <f t="shared" si="27"/>
        <v>193</v>
      </c>
      <c r="T35" s="73"/>
      <c r="U35" s="67">
        <f>IF(B35=C35,0,IF(S35&lt;&gt;"-",(S35)/Přehled!$A$1,0))</f>
        <v>0.4595238095238095</v>
      </c>
    </row>
    <row r="36" spans="1:21" x14ac:dyDescent="0.25">
      <c r="A36" s="55">
        <v>34</v>
      </c>
      <c r="B36" s="34">
        <v>1086</v>
      </c>
      <c r="C36" s="7"/>
      <c r="D36" s="56">
        <v>275</v>
      </c>
      <c r="E36" s="41">
        <f t="shared" si="14"/>
        <v>140</v>
      </c>
      <c r="F36" s="41">
        <f t="shared" si="15"/>
        <v>45</v>
      </c>
      <c r="G36" s="41">
        <f t="shared" si="16"/>
        <v>10</v>
      </c>
      <c r="H36" s="7">
        <f t="shared" si="17"/>
        <v>0</v>
      </c>
      <c r="I36" s="34">
        <f t="shared" si="18"/>
        <v>523</v>
      </c>
      <c r="J36" s="41">
        <f t="shared" si="19"/>
        <v>266</v>
      </c>
      <c r="K36" s="41">
        <f t="shared" si="20"/>
        <v>86</v>
      </c>
      <c r="L36" s="41">
        <f t="shared" si="21"/>
        <v>19</v>
      </c>
      <c r="M36" s="7">
        <f t="shared" si="22"/>
        <v>0</v>
      </c>
      <c r="N36" s="36"/>
      <c r="O36" s="83">
        <f t="shared" si="23"/>
        <v>40</v>
      </c>
      <c r="P36" s="83">
        <f t="shared" si="24"/>
        <v>0</v>
      </c>
      <c r="Q36" s="83">
        <f t="shared" si="25"/>
        <v>125</v>
      </c>
      <c r="R36" s="83">
        <f t="shared" si="26"/>
        <v>173</v>
      </c>
      <c r="S36" s="83">
        <f t="shared" si="27"/>
        <v>192</v>
      </c>
      <c r="T36" s="73"/>
      <c r="U36" s="67">
        <f>IF(B36=C36,0,IF(S36&lt;&gt;"-",(S36)/Přehled!$A$1,0))</f>
        <v>0.45714285714285713</v>
      </c>
    </row>
    <row r="37" spans="1:21" x14ac:dyDescent="0.25">
      <c r="A37" s="55">
        <v>35</v>
      </c>
      <c r="B37" s="34">
        <v>1113</v>
      </c>
      <c r="C37" s="7"/>
      <c r="D37" s="56">
        <v>285</v>
      </c>
      <c r="E37" s="41">
        <f t="shared" si="14"/>
        <v>145</v>
      </c>
      <c r="F37" s="41">
        <f t="shared" si="15"/>
        <v>50</v>
      </c>
      <c r="G37" s="41">
        <f t="shared" si="16"/>
        <v>15</v>
      </c>
      <c r="H37" s="7">
        <f t="shared" si="17"/>
        <v>5</v>
      </c>
      <c r="I37" s="34">
        <f t="shared" si="18"/>
        <v>542</v>
      </c>
      <c r="J37" s="41">
        <f t="shared" si="19"/>
        <v>276</v>
      </c>
      <c r="K37" s="41">
        <f t="shared" si="20"/>
        <v>95</v>
      </c>
      <c r="L37" s="41">
        <f t="shared" si="21"/>
        <v>29</v>
      </c>
      <c r="M37" s="7">
        <f t="shared" si="22"/>
        <v>10</v>
      </c>
      <c r="N37" s="36"/>
      <c r="O37" s="83">
        <f t="shared" si="23"/>
        <v>29</v>
      </c>
      <c r="P37" s="83">
        <f t="shared" si="24"/>
        <v>0</v>
      </c>
      <c r="Q37" s="83">
        <f t="shared" si="25"/>
        <v>105</v>
      </c>
      <c r="R37" s="83">
        <f t="shared" si="26"/>
        <v>142</v>
      </c>
      <c r="S37" s="83">
        <f t="shared" si="27"/>
        <v>161</v>
      </c>
      <c r="T37" s="73"/>
      <c r="U37" s="67">
        <f>IF(B37=C37,0,IF(S37&lt;&gt;"-",(S37)/Přehled!$A$1,0))</f>
        <v>0.38333333333333336</v>
      </c>
    </row>
    <row r="38" spans="1:21" x14ac:dyDescent="0.25">
      <c r="A38" s="55">
        <v>36</v>
      </c>
      <c r="B38" s="34">
        <v>1141</v>
      </c>
      <c r="C38" s="7"/>
      <c r="D38" s="56">
        <v>295</v>
      </c>
      <c r="E38" s="41">
        <f t="shared" si="14"/>
        <v>150</v>
      </c>
      <c r="F38" s="41">
        <f t="shared" si="15"/>
        <v>50</v>
      </c>
      <c r="G38" s="41">
        <f t="shared" si="16"/>
        <v>15</v>
      </c>
      <c r="H38" s="7">
        <f t="shared" si="17"/>
        <v>5</v>
      </c>
      <c r="I38" s="34">
        <f t="shared" si="18"/>
        <v>561</v>
      </c>
      <c r="J38" s="41">
        <f t="shared" si="19"/>
        <v>285</v>
      </c>
      <c r="K38" s="41">
        <f t="shared" si="20"/>
        <v>95</v>
      </c>
      <c r="L38" s="41">
        <f t="shared" si="21"/>
        <v>29</v>
      </c>
      <c r="M38" s="7">
        <f t="shared" si="22"/>
        <v>10</v>
      </c>
      <c r="N38" s="36"/>
      <c r="O38" s="83">
        <f t="shared" si="23"/>
        <v>19</v>
      </c>
      <c r="P38" s="83">
        <f t="shared" si="24"/>
        <v>0</v>
      </c>
      <c r="Q38" s="83">
        <f t="shared" si="25"/>
        <v>105</v>
      </c>
      <c r="R38" s="83">
        <f t="shared" si="26"/>
        <v>142</v>
      </c>
      <c r="S38" s="83">
        <f t="shared" si="27"/>
        <v>161</v>
      </c>
      <c r="T38" s="73"/>
      <c r="U38" s="67">
        <f>IF(B38=C38,0,IF(S38&lt;&gt;"-",(S38)/Přehled!$A$1,0))</f>
        <v>0.38333333333333336</v>
      </c>
    </row>
    <row r="39" spans="1:21" x14ac:dyDescent="0.25">
      <c r="A39" s="55">
        <v>37</v>
      </c>
      <c r="B39" s="34">
        <v>1169</v>
      </c>
      <c r="C39" s="7"/>
      <c r="D39" s="56">
        <v>305</v>
      </c>
      <c r="E39" s="41">
        <f t="shared" si="14"/>
        <v>155</v>
      </c>
      <c r="F39" s="41">
        <f t="shared" si="15"/>
        <v>50</v>
      </c>
      <c r="G39" s="41">
        <f t="shared" si="16"/>
        <v>15</v>
      </c>
      <c r="H39" s="7">
        <f t="shared" si="17"/>
        <v>5</v>
      </c>
      <c r="I39" s="34">
        <f t="shared" si="18"/>
        <v>580</v>
      </c>
      <c r="J39" s="41">
        <f t="shared" si="19"/>
        <v>295</v>
      </c>
      <c r="K39" s="41">
        <f t="shared" si="20"/>
        <v>95</v>
      </c>
      <c r="L39" s="41">
        <f t="shared" si="21"/>
        <v>29</v>
      </c>
      <c r="M39" s="7">
        <f t="shared" si="22"/>
        <v>10</v>
      </c>
      <c r="N39" s="36"/>
      <c r="O39" s="83">
        <f t="shared" si="23"/>
        <v>9</v>
      </c>
      <c r="P39" s="83">
        <f t="shared" si="24"/>
        <v>0</v>
      </c>
      <c r="Q39" s="83">
        <f t="shared" si="25"/>
        <v>104</v>
      </c>
      <c r="R39" s="83">
        <f t="shared" si="26"/>
        <v>141</v>
      </c>
      <c r="S39" s="83">
        <f t="shared" si="27"/>
        <v>160</v>
      </c>
      <c r="T39" s="73"/>
      <c r="U39" s="67">
        <f>IF(B39=C39,0,IF(S39&lt;&gt;"-",(S39)/Přehled!$A$1,0))</f>
        <v>0.38095238095238093</v>
      </c>
    </row>
    <row r="40" spans="1:21" x14ac:dyDescent="0.25">
      <c r="A40" s="55">
        <v>38</v>
      </c>
      <c r="B40" s="34">
        <v>1198</v>
      </c>
      <c r="C40" s="7"/>
      <c r="D40" s="56">
        <v>315</v>
      </c>
      <c r="E40" s="41">
        <f t="shared" si="14"/>
        <v>160</v>
      </c>
      <c r="F40" s="41">
        <f t="shared" si="15"/>
        <v>55</v>
      </c>
      <c r="G40" s="41">
        <f t="shared" si="16"/>
        <v>15</v>
      </c>
      <c r="H40" s="7">
        <f t="shared" si="17"/>
        <v>5</v>
      </c>
      <c r="I40" s="34">
        <f t="shared" si="18"/>
        <v>599</v>
      </c>
      <c r="J40" s="41">
        <f t="shared" si="19"/>
        <v>304</v>
      </c>
      <c r="K40" s="41">
        <f t="shared" si="20"/>
        <v>105</v>
      </c>
      <c r="L40" s="41">
        <f t="shared" si="21"/>
        <v>29</v>
      </c>
      <c r="M40" s="7">
        <f t="shared" si="22"/>
        <v>10</v>
      </c>
      <c r="N40" s="36"/>
      <c r="O40" s="83">
        <f t="shared" si="23"/>
        <v>0</v>
      </c>
      <c r="P40" s="83">
        <f t="shared" si="24"/>
        <v>0</v>
      </c>
      <c r="Q40" s="83">
        <f t="shared" si="25"/>
        <v>85</v>
      </c>
      <c r="R40" s="83">
        <f t="shared" si="26"/>
        <v>132</v>
      </c>
      <c r="S40" s="83">
        <f t="shared" si="27"/>
        <v>151</v>
      </c>
      <c r="T40" s="73"/>
      <c r="U40" s="67">
        <f>IF(B40=C40,0,IF(S40&lt;&gt;"-",(S40)/Přehled!$A$1,0))</f>
        <v>0.35952380952380952</v>
      </c>
    </row>
    <row r="41" spans="1:21" x14ac:dyDescent="0.25">
      <c r="A41" s="55">
        <v>39</v>
      </c>
      <c r="B41" s="34">
        <v>1228</v>
      </c>
      <c r="C41" s="7"/>
      <c r="D41" s="56">
        <v>325</v>
      </c>
      <c r="E41" s="41">
        <f t="shared" si="14"/>
        <v>165</v>
      </c>
      <c r="F41" s="41">
        <f t="shared" si="15"/>
        <v>55</v>
      </c>
      <c r="G41" s="41">
        <f t="shared" si="16"/>
        <v>15</v>
      </c>
      <c r="H41" s="7">
        <f t="shared" si="17"/>
        <v>5</v>
      </c>
      <c r="I41" s="34">
        <f t="shared" si="18"/>
        <v>618</v>
      </c>
      <c r="J41" s="41">
        <f t="shared" si="19"/>
        <v>314</v>
      </c>
      <c r="K41" s="41">
        <f t="shared" si="20"/>
        <v>105</v>
      </c>
      <c r="L41" s="41">
        <f t="shared" si="21"/>
        <v>29</v>
      </c>
      <c r="M41" s="7">
        <f t="shared" si="22"/>
        <v>10</v>
      </c>
      <c r="N41" s="36"/>
      <c r="O41" s="83">
        <f t="shared" si="23"/>
        <v>0</v>
      </c>
      <c r="P41" s="83">
        <f t="shared" si="24"/>
        <v>0</v>
      </c>
      <c r="Q41" s="83">
        <f t="shared" si="25"/>
        <v>86</v>
      </c>
      <c r="R41" s="83">
        <f t="shared" si="26"/>
        <v>133</v>
      </c>
      <c r="S41" s="83">
        <f t="shared" si="27"/>
        <v>152</v>
      </c>
      <c r="T41" s="73"/>
      <c r="U41" s="67">
        <f>IF(B41=C41,0,IF(S41&lt;&gt;"-",(S41)/Přehled!$A$1,0))</f>
        <v>0.3619047619047619</v>
      </c>
    </row>
    <row r="42" spans="1:21" x14ac:dyDescent="0.25">
      <c r="A42" s="55">
        <v>40</v>
      </c>
      <c r="B42" s="34">
        <v>1259</v>
      </c>
      <c r="C42" s="7"/>
      <c r="D42" s="56">
        <v>335</v>
      </c>
      <c r="E42" s="41">
        <f t="shared" si="14"/>
        <v>170</v>
      </c>
      <c r="F42" s="41">
        <f t="shared" si="15"/>
        <v>55</v>
      </c>
      <c r="G42" s="41">
        <f t="shared" si="16"/>
        <v>15</v>
      </c>
      <c r="H42" s="7">
        <f t="shared" si="17"/>
        <v>5</v>
      </c>
      <c r="I42" s="34">
        <f t="shared" si="18"/>
        <v>637</v>
      </c>
      <c r="J42" s="41">
        <f t="shared" si="19"/>
        <v>323</v>
      </c>
      <c r="K42" s="41">
        <f t="shared" si="20"/>
        <v>105</v>
      </c>
      <c r="L42" s="41">
        <f t="shared" si="21"/>
        <v>29</v>
      </c>
      <c r="M42" s="7">
        <f t="shared" si="22"/>
        <v>10</v>
      </c>
      <c r="N42" s="36"/>
      <c r="O42" s="83">
        <f t="shared" si="23"/>
        <v>0</v>
      </c>
      <c r="P42" s="83">
        <f t="shared" si="24"/>
        <v>0</v>
      </c>
      <c r="Q42" s="83">
        <f t="shared" si="25"/>
        <v>89</v>
      </c>
      <c r="R42" s="83">
        <f t="shared" si="26"/>
        <v>136</v>
      </c>
      <c r="S42" s="83">
        <f t="shared" si="27"/>
        <v>155</v>
      </c>
      <c r="T42" s="73"/>
      <c r="U42" s="67">
        <f>IF(B42=C42,0,IF(S42&lt;&gt;"-",(S42)/Přehled!$A$1,0))</f>
        <v>0.36904761904761907</v>
      </c>
    </row>
    <row r="43" spans="1:21" x14ac:dyDescent="0.25">
      <c r="A43" s="50">
        <v>41</v>
      </c>
      <c r="B43" s="51">
        <v>1291</v>
      </c>
      <c r="C43" s="52"/>
      <c r="D43" s="53">
        <v>345</v>
      </c>
      <c r="E43" s="54">
        <f t="shared" si="14"/>
        <v>175</v>
      </c>
      <c r="F43" s="54">
        <f t="shared" si="15"/>
        <v>60</v>
      </c>
      <c r="G43" s="54">
        <f t="shared" si="16"/>
        <v>15</v>
      </c>
      <c r="H43" s="52">
        <f t="shared" si="17"/>
        <v>5</v>
      </c>
      <c r="I43" s="51">
        <f t="shared" si="18"/>
        <v>656</v>
      </c>
      <c r="J43" s="54">
        <f t="shared" si="19"/>
        <v>333</v>
      </c>
      <c r="K43" s="54">
        <f t="shared" si="20"/>
        <v>114</v>
      </c>
      <c r="L43" s="54">
        <f t="shared" si="21"/>
        <v>29</v>
      </c>
      <c r="M43" s="52">
        <f t="shared" si="22"/>
        <v>10</v>
      </c>
      <c r="N43" s="36"/>
      <c r="O43" s="83">
        <f t="shared" si="23"/>
        <v>0</v>
      </c>
      <c r="P43" s="83">
        <f t="shared" si="24"/>
        <v>0</v>
      </c>
      <c r="Q43" s="83">
        <f t="shared" si="25"/>
        <v>74</v>
      </c>
      <c r="R43" s="83">
        <f t="shared" si="26"/>
        <v>130</v>
      </c>
      <c r="S43" s="83">
        <f t="shared" si="27"/>
        <v>149</v>
      </c>
      <c r="T43" s="73"/>
      <c r="U43" s="67">
        <f>IF(B43=C43,0,IF(S43&lt;&gt;"-",(S43)/Přehled!$A$1,0))</f>
        <v>0.35476190476190478</v>
      </c>
    </row>
    <row r="44" spans="1:21" x14ac:dyDescent="0.25">
      <c r="A44" s="55">
        <v>42</v>
      </c>
      <c r="B44" s="34">
        <v>1323</v>
      </c>
      <c r="C44" s="7"/>
      <c r="D44" s="56">
        <v>360</v>
      </c>
      <c r="E44" s="41">
        <f t="shared" si="14"/>
        <v>180</v>
      </c>
      <c r="F44" s="41">
        <f t="shared" si="15"/>
        <v>60</v>
      </c>
      <c r="G44" s="41">
        <f t="shared" si="16"/>
        <v>15</v>
      </c>
      <c r="H44" s="7">
        <f t="shared" si="17"/>
        <v>5</v>
      </c>
      <c r="I44" s="34">
        <f t="shared" si="18"/>
        <v>684</v>
      </c>
      <c r="J44" s="41">
        <f t="shared" si="19"/>
        <v>342</v>
      </c>
      <c r="K44" s="41">
        <f t="shared" si="20"/>
        <v>114</v>
      </c>
      <c r="L44" s="41">
        <f t="shared" si="21"/>
        <v>29</v>
      </c>
      <c r="M44" s="7">
        <f t="shared" si="22"/>
        <v>10</v>
      </c>
      <c r="N44" s="36"/>
      <c r="O44" s="83">
        <f t="shared" si="23"/>
        <v>0</v>
      </c>
      <c r="P44" s="83">
        <f t="shared" si="24"/>
        <v>0</v>
      </c>
      <c r="Q44" s="83">
        <f t="shared" si="25"/>
        <v>69</v>
      </c>
      <c r="R44" s="83">
        <f t="shared" si="26"/>
        <v>125</v>
      </c>
      <c r="S44" s="83">
        <f t="shared" si="27"/>
        <v>144</v>
      </c>
      <c r="T44" s="73"/>
      <c r="U44" s="67">
        <f>IF(B44=C44,0,IF(S44&lt;&gt;"-",(S44)/Přehled!$A$1,0))</f>
        <v>0.34285714285714286</v>
      </c>
    </row>
    <row r="45" spans="1:21" x14ac:dyDescent="0.25">
      <c r="A45" s="55">
        <v>43</v>
      </c>
      <c r="B45" s="34">
        <v>1356</v>
      </c>
      <c r="C45" s="7"/>
      <c r="D45" s="56">
        <v>370</v>
      </c>
      <c r="E45" s="41">
        <f t="shared" si="14"/>
        <v>185</v>
      </c>
      <c r="F45" s="41">
        <f t="shared" si="15"/>
        <v>60</v>
      </c>
      <c r="G45" s="41">
        <f t="shared" si="16"/>
        <v>15</v>
      </c>
      <c r="H45" s="7">
        <f t="shared" si="17"/>
        <v>5</v>
      </c>
      <c r="I45" s="34">
        <f t="shared" si="18"/>
        <v>703</v>
      </c>
      <c r="J45" s="41">
        <f t="shared" si="19"/>
        <v>352</v>
      </c>
      <c r="K45" s="41">
        <f t="shared" si="20"/>
        <v>114</v>
      </c>
      <c r="L45" s="41">
        <f t="shared" si="21"/>
        <v>29</v>
      </c>
      <c r="M45" s="7">
        <f t="shared" si="22"/>
        <v>10</v>
      </c>
      <c r="N45" s="36"/>
      <c r="O45" s="83">
        <f t="shared" si="23"/>
        <v>0</v>
      </c>
      <c r="P45" s="83">
        <f t="shared" si="24"/>
        <v>0</v>
      </c>
      <c r="Q45" s="83">
        <f t="shared" si="25"/>
        <v>73</v>
      </c>
      <c r="R45" s="83">
        <f t="shared" si="26"/>
        <v>129</v>
      </c>
      <c r="S45" s="83">
        <f t="shared" si="27"/>
        <v>148</v>
      </c>
      <c r="T45" s="73"/>
      <c r="U45" s="67">
        <f>IF(B45=C45,0,IF(S45&lt;&gt;"-",(S45)/Přehled!$A$1,0))</f>
        <v>0.35238095238095241</v>
      </c>
    </row>
    <row r="46" spans="1:21" x14ac:dyDescent="0.25">
      <c r="A46" s="55">
        <v>44</v>
      </c>
      <c r="B46" s="34">
        <v>1390</v>
      </c>
      <c r="C46" s="7"/>
      <c r="D46" s="56">
        <v>380</v>
      </c>
      <c r="E46" s="41">
        <f t="shared" si="14"/>
        <v>190</v>
      </c>
      <c r="F46" s="41">
        <f t="shared" si="15"/>
        <v>65</v>
      </c>
      <c r="G46" s="41">
        <f t="shared" si="16"/>
        <v>15</v>
      </c>
      <c r="H46" s="7">
        <f t="shared" si="17"/>
        <v>5</v>
      </c>
      <c r="I46" s="34">
        <f t="shared" si="18"/>
        <v>722</v>
      </c>
      <c r="J46" s="41">
        <f t="shared" si="19"/>
        <v>361</v>
      </c>
      <c r="K46" s="41">
        <f t="shared" si="20"/>
        <v>124</v>
      </c>
      <c r="L46" s="41">
        <f t="shared" si="21"/>
        <v>29</v>
      </c>
      <c r="M46" s="7">
        <f t="shared" si="22"/>
        <v>10</v>
      </c>
      <c r="N46" s="36"/>
      <c r="O46" s="83">
        <f t="shared" si="23"/>
        <v>0</v>
      </c>
      <c r="P46" s="83">
        <f t="shared" si="24"/>
        <v>0</v>
      </c>
      <c r="Q46" s="83">
        <f t="shared" si="25"/>
        <v>59</v>
      </c>
      <c r="R46" s="83">
        <f t="shared" si="26"/>
        <v>125</v>
      </c>
      <c r="S46" s="83">
        <f t="shared" si="27"/>
        <v>144</v>
      </c>
      <c r="T46" s="73"/>
      <c r="U46" s="67">
        <f>IF(B46=C46,0,IF(S46&lt;&gt;"-",(S46)/Přehled!$A$1,0))</f>
        <v>0.34285714285714286</v>
      </c>
    </row>
    <row r="47" spans="1:21" x14ac:dyDescent="0.25">
      <c r="A47" s="55">
        <v>45</v>
      </c>
      <c r="B47" s="34">
        <v>1424</v>
      </c>
      <c r="C47" s="7"/>
      <c r="D47" s="56">
        <v>390</v>
      </c>
      <c r="E47" s="41">
        <f t="shared" si="14"/>
        <v>195</v>
      </c>
      <c r="F47" s="41">
        <f t="shared" si="15"/>
        <v>65</v>
      </c>
      <c r="G47" s="41">
        <f t="shared" si="16"/>
        <v>15</v>
      </c>
      <c r="H47" s="7">
        <f t="shared" si="17"/>
        <v>5</v>
      </c>
      <c r="I47" s="34">
        <f t="shared" si="18"/>
        <v>741</v>
      </c>
      <c r="J47" s="41">
        <f t="shared" si="19"/>
        <v>371</v>
      </c>
      <c r="K47" s="41">
        <f t="shared" si="20"/>
        <v>124</v>
      </c>
      <c r="L47" s="41">
        <f t="shared" si="21"/>
        <v>29</v>
      </c>
      <c r="M47" s="7">
        <f t="shared" si="22"/>
        <v>10</v>
      </c>
      <c r="N47" s="36"/>
      <c r="O47" s="83">
        <f t="shared" si="23"/>
        <v>0</v>
      </c>
      <c r="P47" s="83">
        <f t="shared" si="24"/>
        <v>0</v>
      </c>
      <c r="Q47" s="83">
        <f t="shared" si="25"/>
        <v>64</v>
      </c>
      <c r="R47" s="83">
        <f t="shared" si="26"/>
        <v>130</v>
      </c>
      <c r="S47" s="83">
        <f t="shared" si="27"/>
        <v>149</v>
      </c>
      <c r="T47" s="73"/>
      <c r="U47" s="67">
        <f>IF(B47=C47,0,IF(S47&lt;&gt;"-",(S47)/Přehled!$A$1,0))</f>
        <v>0.35476190476190478</v>
      </c>
    </row>
    <row r="48" spans="1:21" x14ac:dyDescent="0.25">
      <c r="A48" s="55">
        <v>46</v>
      </c>
      <c r="B48" s="34">
        <v>1460</v>
      </c>
      <c r="C48" s="7"/>
      <c r="D48" s="56">
        <v>400</v>
      </c>
      <c r="E48" s="41">
        <f t="shared" si="14"/>
        <v>200</v>
      </c>
      <c r="F48" s="41">
        <f t="shared" si="15"/>
        <v>65</v>
      </c>
      <c r="G48" s="41">
        <f t="shared" si="16"/>
        <v>15</v>
      </c>
      <c r="H48" s="7">
        <f t="shared" si="17"/>
        <v>5</v>
      </c>
      <c r="I48" s="34">
        <f t="shared" si="18"/>
        <v>760</v>
      </c>
      <c r="J48" s="41">
        <f t="shared" si="19"/>
        <v>380</v>
      </c>
      <c r="K48" s="41">
        <f t="shared" si="20"/>
        <v>124</v>
      </c>
      <c r="L48" s="41">
        <f t="shared" si="21"/>
        <v>29</v>
      </c>
      <c r="M48" s="7">
        <f t="shared" si="22"/>
        <v>10</v>
      </c>
      <c r="N48" s="36"/>
      <c r="O48" s="83">
        <f t="shared" si="23"/>
        <v>0</v>
      </c>
      <c r="P48" s="83">
        <f t="shared" si="24"/>
        <v>0</v>
      </c>
      <c r="Q48" s="83">
        <f t="shared" si="25"/>
        <v>72</v>
      </c>
      <c r="R48" s="83">
        <f t="shared" si="26"/>
        <v>138</v>
      </c>
      <c r="S48" s="83">
        <f t="shared" si="27"/>
        <v>157</v>
      </c>
      <c r="T48" s="73"/>
      <c r="U48" s="67">
        <f>IF(B48=C48,0,IF(S48&lt;&gt;"-",(S48)/Přehled!$A$1,0))</f>
        <v>0.37380952380952381</v>
      </c>
    </row>
    <row r="49" spans="1:21" x14ac:dyDescent="0.25">
      <c r="A49" s="55">
        <v>47</v>
      </c>
      <c r="B49" s="34">
        <v>1497</v>
      </c>
      <c r="C49" s="7"/>
      <c r="D49" s="56">
        <v>410</v>
      </c>
      <c r="E49" s="41">
        <f t="shared" si="14"/>
        <v>205</v>
      </c>
      <c r="F49" s="41">
        <f t="shared" si="15"/>
        <v>70</v>
      </c>
      <c r="G49" s="41">
        <f t="shared" si="16"/>
        <v>20</v>
      </c>
      <c r="H49" s="7">
        <f t="shared" si="17"/>
        <v>5</v>
      </c>
      <c r="I49" s="34">
        <f t="shared" si="18"/>
        <v>779</v>
      </c>
      <c r="J49" s="41">
        <f t="shared" si="19"/>
        <v>390</v>
      </c>
      <c r="K49" s="41">
        <f t="shared" si="20"/>
        <v>133</v>
      </c>
      <c r="L49" s="41">
        <f t="shared" si="21"/>
        <v>38</v>
      </c>
      <c r="M49" s="7">
        <f t="shared" si="22"/>
        <v>10</v>
      </c>
      <c r="N49" s="36"/>
      <c r="O49" s="83">
        <f t="shared" si="23"/>
        <v>0</v>
      </c>
      <c r="P49" s="83">
        <f t="shared" si="24"/>
        <v>0</v>
      </c>
      <c r="Q49" s="83">
        <f t="shared" si="25"/>
        <v>62</v>
      </c>
      <c r="R49" s="83">
        <f t="shared" si="26"/>
        <v>119</v>
      </c>
      <c r="S49" s="83">
        <f t="shared" si="27"/>
        <v>147</v>
      </c>
      <c r="T49" s="73"/>
      <c r="U49" s="67">
        <f>IF(B49=C49,0,IF(S49&lt;&gt;"-",(S49)/Přehled!$A$1,0))</f>
        <v>0.35</v>
      </c>
    </row>
    <row r="50" spans="1:21" x14ac:dyDescent="0.25">
      <c r="A50" s="55">
        <v>48</v>
      </c>
      <c r="B50" s="34">
        <v>1534</v>
      </c>
      <c r="C50" s="7"/>
      <c r="D50" s="56">
        <v>420</v>
      </c>
      <c r="E50" s="41">
        <f t="shared" si="14"/>
        <v>210</v>
      </c>
      <c r="F50" s="41">
        <f t="shared" si="15"/>
        <v>70</v>
      </c>
      <c r="G50" s="41">
        <f t="shared" si="16"/>
        <v>20</v>
      </c>
      <c r="H50" s="7">
        <f t="shared" si="17"/>
        <v>5</v>
      </c>
      <c r="I50" s="34">
        <f t="shared" si="18"/>
        <v>798</v>
      </c>
      <c r="J50" s="41">
        <f t="shared" si="19"/>
        <v>399</v>
      </c>
      <c r="K50" s="41">
        <f t="shared" si="20"/>
        <v>133</v>
      </c>
      <c r="L50" s="41">
        <f t="shared" si="21"/>
        <v>38</v>
      </c>
      <c r="M50" s="7">
        <f t="shared" si="22"/>
        <v>10</v>
      </c>
      <c r="N50" s="36"/>
      <c r="O50" s="83">
        <f t="shared" si="23"/>
        <v>0</v>
      </c>
      <c r="P50" s="83">
        <f t="shared" si="24"/>
        <v>0</v>
      </c>
      <c r="Q50" s="83">
        <f t="shared" si="25"/>
        <v>71</v>
      </c>
      <c r="R50" s="83">
        <f t="shared" si="26"/>
        <v>128</v>
      </c>
      <c r="S50" s="83">
        <f t="shared" si="27"/>
        <v>156</v>
      </c>
      <c r="T50" s="73"/>
      <c r="U50" s="67">
        <f>IF(B50=C50,0,IF(S50&lt;&gt;"-",(S50)/Přehled!$A$1,0))</f>
        <v>0.37142857142857144</v>
      </c>
    </row>
    <row r="51" spans="1:21" x14ac:dyDescent="0.25">
      <c r="A51" s="55">
        <v>49</v>
      </c>
      <c r="B51" s="34">
        <v>1572</v>
      </c>
      <c r="C51" s="7"/>
      <c r="D51" s="56">
        <v>430</v>
      </c>
      <c r="E51" s="41">
        <f t="shared" si="14"/>
        <v>215</v>
      </c>
      <c r="F51" s="41">
        <f t="shared" si="15"/>
        <v>70</v>
      </c>
      <c r="G51" s="41">
        <f t="shared" si="16"/>
        <v>20</v>
      </c>
      <c r="H51" s="7">
        <f t="shared" si="17"/>
        <v>5</v>
      </c>
      <c r="I51" s="34">
        <f t="shared" si="18"/>
        <v>817</v>
      </c>
      <c r="J51" s="41">
        <f t="shared" si="19"/>
        <v>409</v>
      </c>
      <c r="K51" s="41">
        <f t="shared" si="20"/>
        <v>133</v>
      </c>
      <c r="L51" s="41">
        <f t="shared" si="21"/>
        <v>38</v>
      </c>
      <c r="M51" s="7">
        <f t="shared" si="22"/>
        <v>10</v>
      </c>
      <c r="N51" s="36"/>
      <c r="O51" s="83">
        <f t="shared" si="23"/>
        <v>0</v>
      </c>
      <c r="P51" s="83">
        <f t="shared" si="24"/>
        <v>0</v>
      </c>
      <c r="Q51" s="83">
        <f t="shared" si="25"/>
        <v>80</v>
      </c>
      <c r="R51" s="83">
        <f t="shared" si="26"/>
        <v>137</v>
      </c>
      <c r="S51" s="83">
        <f t="shared" si="27"/>
        <v>165</v>
      </c>
      <c r="T51" s="73"/>
      <c r="U51" s="67">
        <f>IF(B51=C51,0,IF(S51&lt;&gt;"-",(S51)/Přehled!$A$1,0))</f>
        <v>0.39285714285714285</v>
      </c>
    </row>
    <row r="52" spans="1:21" x14ac:dyDescent="0.25">
      <c r="A52" s="55">
        <v>50</v>
      </c>
      <c r="B52" s="34">
        <v>1612</v>
      </c>
      <c r="C52" s="7"/>
      <c r="D52" s="56">
        <v>440</v>
      </c>
      <c r="E52" s="41">
        <f t="shared" si="14"/>
        <v>220</v>
      </c>
      <c r="F52" s="41">
        <f t="shared" si="15"/>
        <v>75</v>
      </c>
      <c r="G52" s="41">
        <f t="shared" si="16"/>
        <v>20</v>
      </c>
      <c r="H52" s="7">
        <f t="shared" si="17"/>
        <v>5</v>
      </c>
      <c r="I52" s="34">
        <f t="shared" si="18"/>
        <v>836</v>
      </c>
      <c r="J52" s="41">
        <f t="shared" si="19"/>
        <v>418</v>
      </c>
      <c r="K52" s="41">
        <f t="shared" si="20"/>
        <v>143</v>
      </c>
      <c r="L52" s="41">
        <f t="shared" si="21"/>
        <v>38</v>
      </c>
      <c r="M52" s="7">
        <f t="shared" si="22"/>
        <v>10</v>
      </c>
      <c r="N52" s="36"/>
      <c r="O52" s="83">
        <f t="shared" si="23"/>
        <v>0</v>
      </c>
      <c r="P52" s="83">
        <f t="shared" si="24"/>
        <v>0</v>
      </c>
      <c r="Q52" s="83">
        <f t="shared" si="25"/>
        <v>72</v>
      </c>
      <c r="R52" s="83">
        <f t="shared" si="26"/>
        <v>139</v>
      </c>
      <c r="S52" s="83">
        <f t="shared" si="27"/>
        <v>167</v>
      </c>
      <c r="T52" s="73"/>
      <c r="U52" s="67">
        <f>IF(B52=C52,0,IF(S52&lt;&gt;"-",(S52)/Přehled!$A$1,0))</f>
        <v>0.39761904761904759</v>
      </c>
    </row>
    <row r="53" spans="1:21" x14ac:dyDescent="0.25">
      <c r="A53" s="50">
        <v>51</v>
      </c>
      <c r="B53" s="51">
        <v>1652</v>
      </c>
      <c r="C53" s="52"/>
      <c r="D53" s="53">
        <v>450</v>
      </c>
      <c r="E53" s="54">
        <f t="shared" si="14"/>
        <v>225</v>
      </c>
      <c r="F53" s="54">
        <f t="shared" si="15"/>
        <v>75</v>
      </c>
      <c r="G53" s="54">
        <f t="shared" si="16"/>
        <v>20</v>
      </c>
      <c r="H53" s="52">
        <f t="shared" si="17"/>
        <v>5</v>
      </c>
      <c r="I53" s="51">
        <f t="shared" si="18"/>
        <v>855</v>
      </c>
      <c r="J53" s="54">
        <f t="shared" si="19"/>
        <v>428</v>
      </c>
      <c r="K53" s="54">
        <f t="shared" si="20"/>
        <v>143</v>
      </c>
      <c r="L53" s="54">
        <f t="shared" si="21"/>
        <v>38</v>
      </c>
      <c r="M53" s="52">
        <f t="shared" si="22"/>
        <v>10</v>
      </c>
      <c r="N53" s="36"/>
      <c r="O53" s="83">
        <f t="shared" si="23"/>
        <v>0</v>
      </c>
      <c r="P53" s="83">
        <f t="shared" si="24"/>
        <v>0</v>
      </c>
      <c r="Q53" s="83">
        <f t="shared" si="25"/>
        <v>83</v>
      </c>
      <c r="R53" s="83">
        <f t="shared" si="26"/>
        <v>150</v>
      </c>
      <c r="S53" s="83">
        <f t="shared" si="27"/>
        <v>178</v>
      </c>
      <c r="T53" s="73"/>
      <c r="U53" s="67">
        <f>IF(B53=C53,0,IF(S53&lt;&gt;"-",(S53)/Přehled!$A$1,0))</f>
        <v>0.4238095238095238</v>
      </c>
    </row>
    <row r="54" spans="1:21" x14ac:dyDescent="0.25">
      <c r="A54" s="55">
        <v>52</v>
      </c>
      <c r="B54" s="34">
        <v>1693</v>
      </c>
      <c r="C54" s="7"/>
      <c r="D54" s="56">
        <v>465</v>
      </c>
      <c r="E54" s="41">
        <f t="shared" si="14"/>
        <v>235</v>
      </c>
      <c r="F54" s="41">
        <f t="shared" si="15"/>
        <v>80</v>
      </c>
      <c r="G54" s="41">
        <f t="shared" si="16"/>
        <v>20</v>
      </c>
      <c r="H54" s="7">
        <f t="shared" si="17"/>
        <v>5</v>
      </c>
      <c r="I54" s="34">
        <f t="shared" si="18"/>
        <v>884</v>
      </c>
      <c r="J54" s="41">
        <f t="shared" si="19"/>
        <v>447</v>
      </c>
      <c r="K54" s="41">
        <f t="shared" si="20"/>
        <v>152</v>
      </c>
      <c r="L54" s="41">
        <f t="shared" si="21"/>
        <v>38</v>
      </c>
      <c r="M54" s="7">
        <f t="shared" si="22"/>
        <v>10</v>
      </c>
      <c r="N54" s="36"/>
      <c r="O54" s="83">
        <f t="shared" si="23"/>
        <v>0</v>
      </c>
      <c r="P54" s="83">
        <f t="shared" si="24"/>
        <v>0</v>
      </c>
      <c r="Q54" s="83">
        <f t="shared" si="25"/>
        <v>58</v>
      </c>
      <c r="R54" s="83">
        <f t="shared" si="26"/>
        <v>134</v>
      </c>
      <c r="S54" s="83">
        <f t="shared" si="27"/>
        <v>162</v>
      </c>
      <c r="T54" s="73"/>
      <c r="U54" s="67">
        <f>IF(B54=C54,0,IF(S54&lt;&gt;"-",(S54)/Přehled!$A$1,0))</f>
        <v>0.38571428571428573</v>
      </c>
    </row>
    <row r="55" spans="1:21" x14ac:dyDescent="0.25">
      <c r="A55" s="55">
        <v>53</v>
      </c>
      <c r="B55" s="34">
        <v>1735</v>
      </c>
      <c r="C55" s="7"/>
      <c r="D55" s="56">
        <v>475</v>
      </c>
      <c r="E55" s="41">
        <f t="shared" si="14"/>
        <v>240</v>
      </c>
      <c r="F55" s="41">
        <f t="shared" si="15"/>
        <v>80</v>
      </c>
      <c r="G55" s="41">
        <f t="shared" si="16"/>
        <v>20</v>
      </c>
      <c r="H55" s="7">
        <f t="shared" si="17"/>
        <v>5</v>
      </c>
      <c r="I55" s="34">
        <f t="shared" si="18"/>
        <v>903</v>
      </c>
      <c r="J55" s="41">
        <f t="shared" si="19"/>
        <v>456</v>
      </c>
      <c r="K55" s="41">
        <f t="shared" si="20"/>
        <v>152</v>
      </c>
      <c r="L55" s="41">
        <f t="shared" si="21"/>
        <v>38</v>
      </c>
      <c r="M55" s="7">
        <f t="shared" si="22"/>
        <v>10</v>
      </c>
      <c r="N55" s="36"/>
      <c r="O55" s="83">
        <f t="shared" si="23"/>
        <v>0</v>
      </c>
      <c r="P55" s="83">
        <f t="shared" si="24"/>
        <v>0</v>
      </c>
      <c r="Q55" s="83">
        <f t="shared" si="25"/>
        <v>72</v>
      </c>
      <c r="R55" s="83">
        <f t="shared" si="26"/>
        <v>148</v>
      </c>
      <c r="S55" s="83">
        <f t="shared" si="27"/>
        <v>176</v>
      </c>
      <c r="T55" s="73"/>
      <c r="U55" s="67">
        <f>IF(B55=C55,0,IF(S55&lt;&gt;"-",(S55)/Přehled!$A$1,0))</f>
        <v>0.41904761904761906</v>
      </c>
    </row>
    <row r="56" spans="1:21" x14ac:dyDescent="0.25">
      <c r="A56" s="55">
        <v>54</v>
      </c>
      <c r="B56" s="34">
        <v>1779</v>
      </c>
      <c r="C56" s="7"/>
      <c r="D56" s="56">
        <v>485</v>
      </c>
      <c r="E56" s="41">
        <f t="shared" si="14"/>
        <v>245</v>
      </c>
      <c r="F56" s="41">
        <f t="shared" si="15"/>
        <v>80</v>
      </c>
      <c r="G56" s="41">
        <f t="shared" si="16"/>
        <v>20</v>
      </c>
      <c r="H56" s="7">
        <f t="shared" si="17"/>
        <v>5</v>
      </c>
      <c r="I56" s="34">
        <f t="shared" si="18"/>
        <v>922</v>
      </c>
      <c r="J56" s="41">
        <f t="shared" si="19"/>
        <v>466</v>
      </c>
      <c r="K56" s="41">
        <f t="shared" si="20"/>
        <v>152</v>
      </c>
      <c r="L56" s="41">
        <f t="shared" si="21"/>
        <v>38</v>
      </c>
      <c r="M56" s="7">
        <f t="shared" si="22"/>
        <v>10</v>
      </c>
      <c r="N56" s="36"/>
      <c r="O56" s="83">
        <f t="shared" si="23"/>
        <v>0</v>
      </c>
      <c r="P56" s="83">
        <f t="shared" si="24"/>
        <v>0</v>
      </c>
      <c r="Q56" s="83">
        <f t="shared" si="25"/>
        <v>87</v>
      </c>
      <c r="R56" s="83">
        <f t="shared" si="26"/>
        <v>163</v>
      </c>
      <c r="S56" s="83">
        <f t="shared" si="27"/>
        <v>191</v>
      </c>
      <c r="T56" s="73"/>
      <c r="U56" s="67">
        <f>IF(B56=C56,0,IF(S56&lt;&gt;"-",(S56)/Přehled!$A$1,0))</f>
        <v>0.45476190476190476</v>
      </c>
    </row>
    <row r="57" spans="1:21" x14ac:dyDescent="0.25">
      <c r="A57" s="55">
        <v>55</v>
      </c>
      <c r="B57" s="34">
        <v>1823</v>
      </c>
      <c r="C57" s="7"/>
      <c r="D57" s="56">
        <v>495</v>
      </c>
      <c r="E57" s="41">
        <f t="shared" si="14"/>
        <v>250</v>
      </c>
      <c r="F57" s="41">
        <f t="shared" si="15"/>
        <v>85</v>
      </c>
      <c r="G57" s="41">
        <f t="shared" si="16"/>
        <v>20</v>
      </c>
      <c r="H57" s="7">
        <f t="shared" si="17"/>
        <v>5</v>
      </c>
      <c r="I57" s="34">
        <f t="shared" si="18"/>
        <v>941</v>
      </c>
      <c r="J57" s="41">
        <f t="shared" si="19"/>
        <v>475</v>
      </c>
      <c r="K57" s="41">
        <f t="shared" si="20"/>
        <v>162</v>
      </c>
      <c r="L57" s="41">
        <f t="shared" si="21"/>
        <v>38</v>
      </c>
      <c r="M57" s="7">
        <f t="shared" si="22"/>
        <v>10</v>
      </c>
      <c r="N57" s="36"/>
      <c r="O57" s="83">
        <f t="shared" si="23"/>
        <v>0</v>
      </c>
      <c r="P57" s="83">
        <f t="shared" si="24"/>
        <v>0</v>
      </c>
      <c r="Q57" s="83">
        <f t="shared" si="25"/>
        <v>83</v>
      </c>
      <c r="R57" s="83">
        <f t="shared" si="26"/>
        <v>169</v>
      </c>
      <c r="S57" s="83">
        <f t="shared" si="27"/>
        <v>197</v>
      </c>
      <c r="T57" s="73"/>
      <c r="U57" s="67">
        <f>IF(B57=C57,0,IF(S57&lt;&gt;"-",(S57)/Přehled!$A$1,0))</f>
        <v>0.46904761904761905</v>
      </c>
    </row>
    <row r="58" spans="1:21" x14ac:dyDescent="0.25">
      <c r="A58" s="55">
        <v>56</v>
      </c>
      <c r="B58" s="34">
        <v>1869</v>
      </c>
      <c r="C58" s="7"/>
      <c r="D58" s="56">
        <v>505</v>
      </c>
      <c r="E58" s="41">
        <f t="shared" si="14"/>
        <v>255</v>
      </c>
      <c r="F58" s="41">
        <f t="shared" si="15"/>
        <v>85</v>
      </c>
      <c r="G58" s="41">
        <f t="shared" si="16"/>
        <v>20</v>
      </c>
      <c r="H58" s="7">
        <f t="shared" si="17"/>
        <v>5</v>
      </c>
      <c r="I58" s="34">
        <f t="shared" si="18"/>
        <v>960</v>
      </c>
      <c r="J58" s="41">
        <f t="shared" si="19"/>
        <v>485</v>
      </c>
      <c r="K58" s="41">
        <f t="shared" si="20"/>
        <v>162</v>
      </c>
      <c r="L58" s="41">
        <f t="shared" si="21"/>
        <v>38</v>
      </c>
      <c r="M58" s="7">
        <f t="shared" si="22"/>
        <v>10</v>
      </c>
      <c r="N58" s="36"/>
      <c r="O58" s="83">
        <f t="shared" si="23"/>
        <v>0</v>
      </c>
      <c r="P58" s="83">
        <f t="shared" si="24"/>
        <v>0</v>
      </c>
      <c r="Q58" s="83">
        <f t="shared" si="25"/>
        <v>100</v>
      </c>
      <c r="R58" s="83">
        <f t="shared" si="26"/>
        <v>186</v>
      </c>
      <c r="S58" s="83">
        <f t="shared" si="27"/>
        <v>214</v>
      </c>
      <c r="T58" s="73"/>
      <c r="U58" s="67">
        <f>IF(B58=C58,0,IF(S58&lt;&gt;"-",(S58)/Přehled!$A$1,0))</f>
        <v>0.50952380952380949</v>
      </c>
    </row>
    <row r="59" spans="1:21" x14ac:dyDescent="0.25">
      <c r="A59" s="55">
        <v>57</v>
      </c>
      <c r="B59" s="34">
        <v>1916</v>
      </c>
      <c r="C59" s="7"/>
      <c r="D59" s="56">
        <v>515</v>
      </c>
      <c r="E59" s="41">
        <f t="shared" si="14"/>
        <v>260</v>
      </c>
      <c r="F59" s="41">
        <f t="shared" si="15"/>
        <v>85</v>
      </c>
      <c r="G59" s="41">
        <f t="shared" si="16"/>
        <v>20</v>
      </c>
      <c r="H59" s="7">
        <f t="shared" si="17"/>
        <v>5</v>
      </c>
      <c r="I59" s="34">
        <f t="shared" si="18"/>
        <v>979</v>
      </c>
      <c r="J59" s="41">
        <f t="shared" si="19"/>
        <v>494</v>
      </c>
      <c r="K59" s="41">
        <f t="shared" si="20"/>
        <v>162</v>
      </c>
      <c r="L59" s="41">
        <f t="shared" si="21"/>
        <v>38</v>
      </c>
      <c r="M59" s="7">
        <f t="shared" si="22"/>
        <v>10</v>
      </c>
      <c r="N59" s="36"/>
      <c r="O59" s="83">
        <f t="shared" si="23"/>
        <v>0</v>
      </c>
      <c r="P59" s="83">
        <f t="shared" si="24"/>
        <v>0</v>
      </c>
      <c r="Q59" s="83">
        <f t="shared" si="25"/>
        <v>119</v>
      </c>
      <c r="R59" s="83">
        <f t="shared" si="26"/>
        <v>205</v>
      </c>
      <c r="S59" s="83">
        <f t="shared" si="27"/>
        <v>233</v>
      </c>
      <c r="T59" s="73"/>
      <c r="U59" s="67">
        <f>IF(B59=C59,0,IF(S59&lt;&gt;"-",(S59)/Přehled!$A$1,0))</f>
        <v>0.55476190476190479</v>
      </c>
    </row>
    <row r="60" spans="1:21" x14ac:dyDescent="0.25">
      <c r="A60" s="55">
        <v>58</v>
      </c>
      <c r="B60" s="34">
        <v>1963</v>
      </c>
      <c r="C60" s="7"/>
      <c r="D60" s="56">
        <v>525</v>
      </c>
      <c r="E60" s="41">
        <f t="shared" si="14"/>
        <v>265</v>
      </c>
      <c r="F60" s="41">
        <f t="shared" si="15"/>
        <v>90</v>
      </c>
      <c r="G60" s="41">
        <f t="shared" si="16"/>
        <v>25</v>
      </c>
      <c r="H60" s="7">
        <f t="shared" si="17"/>
        <v>5</v>
      </c>
      <c r="I60" s="34">
        <f t="shared" si="18"/>
        <v>998</v>
      </c>
      <c r="J60" s="41">
        <f t="shared" si="19"/>
        <v>504</v>
      </c>
      <c r="K60" s="41">
        <f t="shared" si="20"/>
        <v>171</v>
      </c>
      <c r="L60" s="41">
        <f t="shared" si="21"/>
        <v>48</v>
      </c>
      <c r="M60" s="7">
        <f t="shared" si="22"/>
        <v>10</v>
      </c>
      <c r="N60" s="36"/>
      <c r="O60" s="83">
        <f t="shared" si="23"/>
        <v>0</v>
      </c>
      <c r="P60" s="83">
        <f t="shared" si="24"/>
        <v>0</v>
      </c>
      <c r="Q60" s="83">
        <f t="shared" si="25"/>
        <v>119</v>
      </c>
      <c r="R60" s="83">
        <f t="shared" si="26"/>
        <v>194</v>
      </c>
      <c r="S60" s="83">
        <f t="shared" si="27"/>
        <v>232</v>
      </c>
      <c r="T60" s="73"/>
      <c r="U60" s="67">
        <f>IF(B60=C60,0,IF(S60&lt;&gt;"-",(S60)/Přehled!$A$1,0))</f>
        <v>0.55238095238095242</v>
      </c>
    </row>
    <row r="61" spans="1:21" x14ac:dyDescent="0.25">
      <c r="A61" s="55">
        <v>59</v>
      </c>
      <c r="B61" s="34">
        <v>2012</v>
      </c>
      <c r="C61" s="7"/>
      <c r="D61" s="56">
        <v>540</v>
      </c>
      <c r="E61" s="41">
        <f t="shared" si="14"/>
        <v>270</v>
      </c>
      <c r="F61" s="41">
        <f t="shared" si="15"/>
        <v>90</v>
      </c>
      <c r="G61" s="41">
        <f t="shared" si="16"/>
        <v>25</v>
      </c>
      <c r="H61" s="7">
        <f t="shared" si="17"/>
        <v>5</v>
      </c>
      <c r="I61" s="34">
        <f t="shared" si="18"/>
        <v>1026</v>
      </c>
      <c r="J61" s="41">
        <f t="shared" si="19"/>
        <v>513</v>
      </c>
      <c r="K61" s="41">
        <f t="shared" si="20"/>
        <v>171</v>
      </c>
      <c r="L61" s="41">
        <f t="shared" si="21"/>
        <v>48</v>
      </c>
      <c r="M61" s="7">
        <f t="shared" si="22"/>
        <v>10</v>
      </c>
      <c r="N61" s="36"/>
      <c r="O61" s="83">
        <f t="shared" si="23"/>
        <v>0</v>
      </c>
      <c r="P61" s="83">
        <f t="shared" si="24"/>
        <v>0</v>
      </c>
      <c r="Q61" s="83">
        <f t="shared" si="25"/>
        <v>131</v>
      </c>
      <c r="R61" s="83">
        <f t="shared" si="26"/>
        <v>206</v>
      </c>
      <c r="S61" s="83">
        <f t="shared" si="27"/>
        <v>244</v>
      </c>
      <c r="T61" s="73"/>
      <c r="U61" s="67">
        <f>IF(B61=C61,0,IF(S61&lt;&gt;"-",(S61)/Přehled!$A$1,0))</f>
        <v>0.580952380952381</v>
      </c>
    </row>
    <row r="62" spans="1:21" x14ac:dyDescent="0.25">
      <c r="A62" s="55">
        <v>60</v>
      </c>
      <c r="B62" s="34">
        <v>2063</v>
      </c>
      <c r="C62" s="7"/>
      <c r="D62" s="56">
        <v>550</v>
      </c>
      <c r="E62" s="41">
        <f t="shared" si="14"/>
        <v>275</v>
      </c>
      <c r="F62" s="41">
        <f t="shared" si="15"/>
        <v>90</v>
      </c>
      <c r="G62" s="41">
        <f t="shared" si="16"/>
        <v>25</v>
      </c>
      <c r="H62" s="7">
        <f t="shared" si="17"/>
        <v>5</v>
      </c>
      <c r="I62" s="34">
        <f t="shared" si="18"/>
        <v>1045</v>
      </c>
      <c r="J62" s="41">
        <f t="shared" si="19"/>
        <v>523</v>
      </c>
      <c r="K62" s="41">
        <f t="shared" si="20"/>
        <v>171</v>
      </c>
      <c r="L62" s="41">
        <f t="shared" si="21"/>
        <v>48</v>
      </c>
      <c r="M62" s="7">
        <f t="shared" si="22"/>
        <v>10</v>
      </c>
      <c r="N62" s="36"/>
      <c r="O62" s="83">
        <f t="shared" si="23"/>
        <v>0</v>
      </c>
      <c r="P62" s="83">
        <f t="shared" si="24"/>
        <v>0</v>
      </c>
      <c r="Q62" s="83">
        <f t="shared" si="25"/>
        <v>153</v>
      </c>
      <c r="R62" s="83">
        <f t="shared" si="26"/>
        <v>228</v>
      </c>
      <c r="S62" s="83">
        <f t="shared" si="27"/>
        <v>266</v>
      </c>
      <c r="T62" s="73"/>
      <c r="U62" s="67">
        <f>IF(B62=C62,0,IF(S62&lt;&gt;"-",(S62)/Přehled!$A$1,0))</f>
        <v>0.6333333333333333</v>
      </c>
    </row>
    <row r="63" spans="1:21" x14ac:dyDescent="0.25">
      <c r="A63" s="50">
        <v>61</v>
      </c>
      <c r="B63" s="51">
        <v>2114</v>
      </c>
      <c r="C63" s="52"/>
      <c r="D63" s="53">
        <v>560</v>
      </c>
      <c r="E63" s="54">
        <f t="shared" si="14"/>
        <v>280</v>
      </c>
      <c r="F63" s="54">
        <f t="shared" si="15"/>
        <v>95</v>
      </c>
      <c r="G63" s="54">
        <f t="shared" si="16"/>
        <v>25</v>
      </c>
      <c r="H63" s="52">
        <f t="shared" si="17"/>
        <v>5</v>
      </c>
      <c r="I63" s="51">
        <f t="shared" si="18"/>
        <v>1064</v>
      </c>
      <c r="J63" s="54">
        <f t="shared" si="19"/>
        <v>532</v>
      </c>
      <c r="K63" s="54">
        <f t="shared" si="20"/>
        <v>181</v>
      </c>
      <c r="L63" s="54">
        <f t="shared" si="21"/>
        <v>48</v>
      </c>
      <c r="M63" s="52">
        <f t="shared" si="22"/>
        <v>10</v>
      </c>
      <c r="N63" s="36"/>
      <c r="O63" s="83">
        <f t="shared" si="23"/>
        <v>0</v>
      </c>
      <c r="P63" s="83">
        <f t="shared" si="24"/>
        <v>0</v>
      </c>
      <c r="Q63" s="83">
        <f t="shared" si="25"/>
        <v>156</v>
      </c>
      <c r="R63" s="83">
        <f t="shared" si="26"/>
        <v>241</v>
      </c>
      <c r="S63" s="83">
        <f t="shared" si="27"/>
        <v>279</v>
      </c>
      <c r="T63" s="73"/>
      <c r="U63" s="67">
        <f>IF(B63=C63,0,IF(S63&lt;&gt;"-",(S63)/Přehled!$A$1,0))</f>
        <v>0.66428571428571426</v>
      </c>
    </row>
    <row r="64" spans="1:21" x14ac:dyDescent="0.25">
      <c r="A64" s="55">
        <v>62</v>
      </c>
      <c r="B64" s="34">
        <v>2167</v>
      </c>
      <c r="C64" s="7"/>
      <c r="D64" s="56">
        <v>570</v>
      </c>
      <c r="E64" s="41">
        <f t="shared" si="14"/>
        <v>285</v>
      </c>
      <c r="F64" s="41">
        <f t="shared" si="15"/>
        <v>95</v>
      </c>
      <c r="G64" s="41">
        <f t="shared" si="16"/>
        <v>25</v>
      </c>
      <c r="H64" s="7">
        <f t="shared" si="17"/>
        <v>5</v>
      </c>
      <c r="I64" s="34">
        <f t="shared" si="18"/>
        <v>1083</v>
      </c>
      <c r="J64" s="41">
        <f t="shared" si="19"/>
        <v>542</v>
      </c>
      <c r="K64" s="41">
        <f t="shared" si="20"/>
        <v>181</v>
      </c>
      <c r="L64" s="41">
        <f t="shared" si="21"/>
        <v>48</v>
      </c>
      <c r="M64" s="7">
        <f t="shared" si="22"/>
        <v>10</v>
      </c>
      <c r="N64" s="36"/>
      <c r="O64" s="83">
        <f t="shared" si="23"/>
        <v>1</v>
      </c>
      <c r="P64" s="83">
        <f t="shared" si="24"/>
        <v>0</v>
      </c>
      <c r="Q64" s="83">
        <f t="shared" si="25"/>
        <v>180</v>
      </c>
      <c r="R64" s="83">
        <f t="shared" si="26"/>
        <v>265</v>
      </c>
      <c r="S64" s="83">
        <f t="shared" si="27"/>
        <v>303</v>
      </c>
      <c r="T64" s="73"/>
      <c r="U64" s="67">
        <f>IF(B64=C64,0,IF(S64&lt;&gt;"-",(S64)/Přehled!$A$1,0))</f>
        <v>0.72142857142857142</v>
      </c>
    </row>
    <row r="65" spans="1:24" x14ac:dyDescent="0.25">
      <c r="A65" s="55">
        <v>63</v>
      </c>
      <c r="B65" s="34">
        <v>2221</v>
      </c>
      <c r="C65" s="7"/>
      <c r="D65" s="56">
        <v>585</v>
      </c>
      <c r="E65" s="41">
        <f t="shared" si="14"/>
        <v>295</v>
      </c>
      <c r="F65" s="41">
        <f t="shared" si="15"/>
        <v>100</v>
      </c>
      <c r="G65" s="41">
        <f t="shared" si="16"/>
        <v>25</v>
      </c>
      <c r="H65" s="7">
        <f t="shared" si="17"/>
        <v>5</v>
      </c>
      <c r="I65" s="34">
        <f t="shared" si="18"/>
        <v>1112</v>
      </c>
      <c r="J65" s="41">
        <f t="shared" si="19"/>
        <v>561</v>
      </c>
      <c r="K65" s="41">
        <f t="shared" si="20"/>
        <v>190</v>
      </c>
      <c r="L65" s="41">
        <f t="shared" si="21"/>
        <v>48</v>
      </c>
      <c r="M65" s="7">
        <f t="shared" si="22"/>
        <v>10</v>
      </c>
      <c r="N65" s="36"/>
      <c r="O65" s="83">
        <f t="shared" si="23"/>
        <v>0</v>
      </c>
      <c r="P65" s="83">
        <f t="shared" si="24"/>
        <v>0</v>
      </c>
      <c r="Q65" s="83">
        <f t="shared" si="25"/>
        <v>168</v>
      </c>
      <c r="R65" s="83">
        <f t="shared" si="26"/>
        <v>262</v>
      </c>
      <c r="S65" s="83">
        <f t="shared" si="27"/>
        <v>300</v>
      </c>
      <c r="T65" s="73"/>
      <c r="U65" s="67">
        <f>IF(B65=C65,0,IF(S65&lt;&gt;"-",(S65)/Přehled!$A$1,0))</f>
        <v>0.7142857142857143</v>
      </c>
    </row>
    <row r="66" spans="1:24" x14ac:dyDescent="0.25">
      <c r="A66" s="55">
        <v>64</v>
      </c>
      <c r="B66" s="34">
        <v>2277</v>
      </c>
      <c r="C66" s="7"/>
      <c r="D66" s="56">
        <v>595</v>
      </c>
      <c r="E66" s="41">
        <f t="shared" si="14"/>
        <v>300</v>
      </c>
      <c r="F66" s="41">
        <f t="shared" si="15"/>
        <v>100</v>
      </c>
      <c r="G66" s="41">
        <f t="shared" si="16"/>
        <v>25</v>
      </c>
      <c r="H66" s="7">
        <f t="shared" si="17"/>
        <v>5</v>
      </c>
      <c r="I66" s="34">
        <f t="shared" si="18"/>
        <v>1131</v>
      </c>
      <c r="J66" s="41">
        <f t="shared" si="19"/>
        <v>570</v>
      </c>
      <c r="K66" s="41">
        <f t="shared" si="20"/>
        <v>190</v>
      </c>
      <c r="L66" s="41">
        <f t="shared" si="21"/>
        <v>48</v>
      </c>
      <c r="M66" s="7">
        <f t="shared" si="22"/>
        <v>10</v>
      </c>
      <c r="N66" s="36"/>
      <c r="O66" s="83">
        <f t="shared" si="23"/>
        <v>15</v>
      </c>
      <c r="P66" s="83">
        <f t="shared" si="24"/>
        <v>0</v>
      </c>
      <c r="Q66" s="83">
        <f t="shared" si="25"/>
        <v>196</v>
      </c>
      <c r="R66" s="83">
        <f t="shared" si="26"/>
        <v>290</v>
      </c>
      <c r="S66" s="83">
        <f t="shared" si="27"/>
        <v>328</v>
      </c>
      <c r="T66" s="73"/>
      <c r="U66" s="67">
        <f>IF(B66=C66,0,IF(S66&lt;&gt;"-",(S66)/Přehled!$A$1,0))</f>
        <v>0.78095238095238095</v>
      </c>
    </row>
    <row r="67" spans="1:24" x14ac:dyDescent="0.25">
      <c r="A67" s="55">
        <v>65</v>
      </c>
      <c r="B67" s="34">
        <v>2334</v>
      </c>
      <c r="C67" s="7"/>
      <c r="D67" s="56">
        <v>605</v>
      </c>
      <c r="E67" s="41">
        <f t="shared" si="14"/>
        <v>305</v>
      </c>
      <c r="F67" s="41">
        <f t="shared" si="15"/>
        <v>100</v>
      </c>
      <c r="G67" s="41">
        <f t="shared" si="16"/>
        <v>25</v>
      </c>
      <c r="H67" s="7">
        <f t="shared" si="17"/>
        <v>5</v>
      </c>
      <c r="I67" s="34">
        <f t="shared" si="18"/>
        <v>1150</v>
      </c>
      <c r="J67" s="41">
        <f t="shared" si="19"/>
        <v>580</v>
      </c>
      <c r="K67" s="41">
        <f t="shared" si="20"/>
        <v>190</v>
      </c>
      <c r="L67" s="41">
        <f t="shared" si="21"/>
        <v>48</v>
      </c>
      <c r="M67" s="7">
        <f t="shared" si="22"/>
        <v>10</v>
      </c>
      <c r="N67" s="36"/>
      <c r="O67" s="83">
        <f t="shared" si="23"/>
        <v>34</v>
      </c>
      <c r="P67" s="83">
        <f t="shared" si="24"/>
        <v>0</v>
      </c>
      <c r="Q67" s="83">
        <f t="shared" si="25"/>
        <v>224</v>
      </c>
      <c r="R67" s="83">
        <f t="shared" si="26"/>
        <v>318</v>
      </c>
      <c r="S67" s="83">
        <f t="shared" si="27"/>
        <v>356</v>
      </c>
      <c r="T67" s="73"/>
      <c r="U67" s="67">
        <f>IF(B67=C67,0,IF(S67&lt;&gt;"-",(S67)/Přehled!$A$1,0))</f>
        <v>0.84761904761904761</v>
      </c>
    </row>
    <row r="68" spans="1:24" x14ac:dyDescent="0.25">
      <c r="A68" s="55">
        <v>66</v>
      </c>
      <c r="B68" s="34">
        <v>2392</v>
      </c>
      <c r="C68" s="7"/>
      <c r="D68" s="56">
        <v>615</v>
      </c>
      <c r="E68" s="41">
        <f t="shared" ref="E68:E131" si="28">ROUND((D68/2)/5,0)*5</f>
        <v>310</v>
      </c>
      <c r="F68" s="41">
        <f t="shared" ref="F68:F131" si="29">ROUND((E68/3)/5,0)*5</f>
        <v>105</v>
      </c>
      <c r="G68" s="41">
        <f t="shared" ref="G68:G131" si="30">ROUND((F68/4)/5,0)*5</f>
        <v>25</v>
      </c>
      <c r="H68" s="7">
        <f t="shared" ref="H68:H131" si="31">ROUND((G68/5)/5,0)*5</f>
        <v>5</v>
      </c>
      <c r="I68" s="34">
        <f t="shared" ref="I68:I131" si="32">ROUNDUP(D68*1.9,0)</f>
        <v>1169</v>
      </c>
      <c r="J68" s="41">
        <f t="shared" ref="J68:J131" si="33">ROUNDUP(E68*1.9,0)</f>
        <v>589</v>
      </c>
      <c r="K68" s="41">
        <f t="shared" ref="K68:K131" si="34">ROUNDUP(F68*1.9,0)</f>
        <v>200</v>
      </c>
      <c r="L68" s="41">
        <f t="shared" ref="L68:L131" si="35">ROUNDUP(G68*1.9,0)</f>
        <v>48</v>
      </c>
      <c r="M68" s="7">
        <f t="shared" ref="M68:M131" si="36">ROUNDUP(H68*1.9,0)</f>
        <v>10</v>
      </c>
      <c r="N68" s="36"/>
      <c r="O68" s="83">
        <f t="shared" ref="O68:O131" si="37">IF((B68-I68)-I68&lt;=0,0,(B68-I68)-I68)</f>
        <v>54</v>
      </c>
      <c r="P68" s="83">
        <f t="shared" ref="P68:P131" si="38">IF((B68-I68-J68)-J68&lt;=O68,0,IF((B68-I68-J68)-J68&lt;=0,0,(B68-I68-J68)-J68))</f>
        <v>0</v>
      </c>
      <c r="Q68" s="83">
        <f t="shared" ref="Q68:Q131" si="39">IF((B68-I68-J68-K68)-K68&lt;=0,0,(B68-I68-J68-K68)-K68)</f>
        <v>234</v>
      </c>
      <c r="R68" s="83">
        <f t="shared" ref="R68:R131" si="40">IF((B68-I68-J68-K68-L68)-L68&lt;=0,0,(B68-I68-J68-K68-L68)-L68)</f>
        <v>338</v>
      </c>
      <c r="S68" s="83">
        <f t="shared" ref="S68:S131" si="41">IF(H68=0,IF((B68-I68-J68-K68-L68-M68)-M68&lt;=0,0,(B68-I68-J68-K68-L68-M68)-M68),IF((B68-I68-J68-K68-L68-M68)-M68&lt;=0,"-",(B68-I68-J68-K68-L68-M68)-M68+M68))</f>
        <v>376</v>
      </c>
      <c r="T68" s="73"/>
      <c r="U68" s="67">
        <f>IF(B68=C68,0,IF(S68&lt;&gt;"-",(S68)/Přehled!$A$1,0))</f>
        <v>0.89523809523809528</v>
      </c>
    </row>
    <row r="69" spans="1:24" x14ac:dyDescent="0.25">
      <c r="A69" s="55">
        <v>67</v>
      </c>
      <c r="B69" s="34">
        <v>2452</v>
      </c>
      <c r="C69" s="7"/>
      <c r="D69" s="56">
        <v>625</v>
      </c>
      <c r="E69" s="41">
        <f t="shared" si="28"/>
        <v>315</v>
      </c>
      <c r="F69" s="41">
        <f t="shared" si="29"/>
        <v>105</v>
      </c>
      <c r="G69" s="41">
        <f t="shared" si="30"/>
        <v>25</v>
      </c>
      <c r="H69" s="7">
        <f t="shared" si="31"/>
        <v>5</v>
      </c>
      <c r="I69" s="34">
        <f t="shared" si="32"/>
        <v>1188</v>
      </c>
      <c r="J69" s="41">
        <f t="shared" si="33"/>
        <v>599</v>
      </c>
      <c r="K69" s="41">
        <f t="shared" si="34"/>
        <v>200</v>
      </c>
      <c r="L69" s="41">
        <f t="shared" si="35"/>
        <v>48</v>
      </c>
      <c r="M69" s="7">
        <f t="shared" si="36"/>
        <v>10</v>
      </c>
      <c r="N69" s="36"/>
      <c r="O69" s="83">
        <f t="shared" si="37"/>
        <v>76</v>
      </c>
      <c r="P69" s="83">
        <f t="shared" si="38"/>
        <v>0</v>
      </c>
      <c r="Q69" s="83">
        <f t="shared" si="39"/>
        <v>265</v>
      </c>
      <c r="R69" s="83">
        <f t="shared" si="40"/>
        <v>369</v>
      </c>
      <c r="S69" s="83">
        <f t="shared" si="41"/>
        <v>407</v>
      </c>
      <c r="T69" s="73"/>
      <c r="U69" s="67">
        <f>IF(B69=C69,0,IF(S69&lt;&gt;"-",(S69)/Přehled!$A$1,0))</f>
        <v>0.96904761904761905</v>
      </c>
    </row>
    <row r="70" spans="1:24" x14ac:dyDescent="0.25">
      <c r="A70" s="55">
        <v>68</v>
      </c>
      <c r="B70" s="34">
        <v>2513</v>
      </c>
      <c r="C70" s="7"/>
      <c r="D70" s="56">
        <v>640</v>
      </c>
      <c r="E70" s="41">
        <f t="shared" si="28"/>
        <v>320</v>
      </c>
      <c r="F70" s="41">
        <f t="shared" si="29"/>
        <v>105</v>
      </c>
      <c r="G70" s="41">
        <f t="shared" si="30"/>
        <v>25</v>
      </c>
      <c r="H70" s="7">
        <f t="shared" si="31"/>
        <v>5</v>
      </c>
      <c r="I70" s="34">
        <f t="shared" si="32"/>
        <v>1216</v>
      </c>
      <c r="J70" s="41">
        <f t="shared" si="33"/>
        <v>608</v>
      </c>
      <c r="K70" s="41">
        <f t="shared" si="34"/>
        <v>200</v>
      </c>
      <c r="L70" s="41">
        <f t="shared" si="35"/>
        <v>48</v>
      </c>
      <c r="M70" s="7">
        <f t="shared" si="36"/>
        <v>10</v>
      </c>
      <c r="N70" s="36"/>
      <c r="O70" s="83">
        <f t="shared" si="37"/>
        <v>81</v>
      </c>
      <c r="P70" s="83">
        <f t="shared" si="38"/>
        <v>0</v>
      </c>
      <c r="Q70" s="83">
        <f t="shared" si="39"/>
        <v>289</v>
      </c>
      <c r="R70" s="83">
        <f t="shared" si="40"/>
        <v>393</v>
      </c>
      <c r="S70" s="83">
        <f t="shared" si="41"/>
        <v>431</v>
      </c>
      <c r="T70" s="73"/>
      <c r="U70" s="67">
        <f>IF(B70=C70,0,IF(S70&lt;&gt;"-",(S70)/Přehled!$A$1,0))</f>
        <v>1.0261904761904761</v>
      </c>
    </row>
    <row r="71" spans="1:24" x14ac:dyDescent="0.25">
      <c r="A71" s="55">
        <v>69</v>
      </c>
      <c r="B71" s="34">
        <v>2576</v>
      </c>
      <c r="C71" s="7"/>
      <c r="D71" s="56">
        <v>650</v>
      </c>
      <c r="E71" s="41">
        <f t="shared" si="28"/>
        <v>325</v>
      </c>
      <c r="F71" s="41">
        <f t="shared" si="29"/>
        <v>110</v>
      </c>
      <c r="G71" s="41">
        <f t="shared" si="30"/>
        <v>30</v>
      </c>
      <c r="H71" s="7">
        <f t="shared" si="31"/>
        <v>5</v>
      </c>
      <c r="I71" s="34">
        <f t="shared" si="32"/>
        <v>1235</v>
      </c>
      <c r="J71" s="41">
        <f t="shared" si="33"/>
        <v>618</v>
      </c>
      <c r="K71" s="41">
        <f t="shared" si="34"/>
        <v>209</v>
      </c>
      <c r="L71" s="41">
        <f t="shared" si="35"/>
        <v>57</v>
      </c>
      <c r="M71" s="7">
        <f t="shared" si="36"/>
        <v>10</v>
      </c>
      <c r="N71" s="36"/>
      <c r="O71" s="83">
        <f t="shared" si="37"/>
        <v>106</v>
      </c>
      <c r="P71" s="83">
        <f t="shared" si="38"/>
        <v>0</v>
      </c>
      <c r="Q71" s="83">
        <f t="shared" si="39"/>
        <v>305</v>
      </c>
      <c r="R71" s="83">
        <f t="shared" si="40"/>
        <v>400</v>
      </c>
      <c r="S71" s="83">
        <f t="shared" si="41"/>
        <v>447</v>
      </c>
      <c r="T71" s="73"/>
      <c r="U71" s="67">
        <f>IF(B71=C71,0,IF(S71&lt;&gt;"-",(S71)/Přehled!$A$1,0))</f>
        <v>1.0642857142857143</v>
      </c>
    </row>
    <row r="72" spans="1:24" x14ac:dyDescent="0.25">
      <c r="A72" s="55">
        <v>70</v>
      </c>
      <c r="B72" s="34">
        <v>2640</v>
      </c>
      <c r="C72" s="7"/>
      <c r="D72" s="56">
        <v>660</v>
      </c>
      <c r="E72" s="41">
        <f t="shared" si="28"/>
        <v>330</v>
      </c>
      <c r="F72" s="41">
        <f t="shared" si="29"/>
        <v>110</v>
      </c>
      <c r="G72" s="41">
        <f t="shared" si="30"/>
        <v>30</v>
      </c>
      <c r="H72" s="7">
        <f t="shared" si="31"/>
        <v>5</v>
      </c>
      <c r="I72" s="34">
        <f t="shared" si="32"/>
        <v>1254</v>
      </c>
      <c r="J72" s="41">
        <f t="shared" si="33"/>
        <v>627</v>
      </c>
      <c r="K72" s="41">
        <f t="shared" si="34"/>
        <v>209</v>
      </c>
      <c r="L72" s="41">
        <f t="shared" si="35"/>
        <v>57</v>
      </c>
      <c r="M72" s="7">
        <f t="shared" si="36"/>
        <v>10</v>
      </c>
      <c r="N72" s="36"/>
      <c r="O72" s="83">
        <f t="shared" si="37"/>
        <v>132</v>
      </c>
      <c r="P72" s="83">
        <f t="shared" si="38"/>
        <v>0</v>
      </c>
      <c r="Q72" s="83">
        <f t="shared" si="39"/>
        <v>341</v>
      </c>
      <c r="R72" s="83">
        <f t="shared" si="40"/>
        <v>436</v>
      </c>
      <c r="S72" s="83">
        <f t="shared" si="41"/>
        <v>483</v>
      </c>
      <c r="T72" s="73"/>
      <c r="U72" s="67">
        <f>IF(B72=C72,0,IF(S72&lt;&gt;"-",(S72)/Přehled!$A$1,0))</f>
        <v>1.1499999999999999</v>
      </c>
    </row>
    <row r="73" spans="1:24" x14ac:dyDescent="0.25">
      <c r="A73" s="50">
        <v>71</v>
      </c>
      <c r="B73" s="51">
        <v>2706</v>
      </c>
      <c r="C73" s="52"/>
      <c r="D73" s="53">
        <v>675</v>
      </c>
      <c r="E73" s="54">
        <f t="shared" si="28"/>
        <v>340</v>
      </c>
      <c r="F73" s="54">
        <f t="shared" si="29"/>
        <v>115</v>
      </c>
      <c r="G73" s="54">
        <f t="shared" si="30"/>
        <v>30</v>
      </c>
      <c r="H73" s="52">
        <f t="shared" si="31"/>
        <v>5</v>
      </c>
      <c r="I73" s="51">
        <f t="shared" si="32"/>
        <v>1283</v>
      </c>
      <c r="J73" s="54">
        <f t="shared" si="33"/>
        <v>646</v>
      </c>
      <c r="K73" s="54">
        <f t="shared" si="34"/>
        <v>219</v>
      </c>
      <c r="L73" s="54">
        <f t="shared" si="35"/>
        <v>57</v>
      </c>
      <c r="M73" s="52">
        <f t="shared" si="36"/>
        <v>10</v>
      </c>
      <c r="N73" s="36"/>
      <c r="O73" s="83">
        <f t="shared" si="37"/>
        <v>140</v>
      </c>
      <c r="P73" s="83">
        <f t="shared" si="38"/>
        <v>0</v>
      </c>
      <c r="Q73" s="83">
        <f t="shared" si="39"/>
        <v>339</v>
      </c>
      <c r="R73" s="83">
        <f t="shared" si="40"/>
        <v>444</v>
      </c>
      <c r="S73" s="83">
        <f t="shared" si="41"/>
        <v>491</v>
      </c>
      <c r="T73" s="73"/>
      <c r="U73" s="67">
        <f>IF(B73=C73,0,IF(S73&lt;&gt;"-",(S73)/Přehled!$A$1,0))</f>
        <v>1.1690476190476191</v>
      </c>
    </row>
    <row r="74" spans="1:24" x14ac:dyDescent="0.25">
      <c r="A74" s="55">
        <v>72</v>
      </c>
      <c r="B74" s="34">
        <v>2774</v>
      </c>
      <c r="C74" s="7"/>
      <c r="D74" s="56">
        <v>685</v>
      </c>
      <c r="E74" s="41">
        <f t="shared" si="28"/>
        <v>345</v>
      </c>
      <c r="F74" s="41">
        <f t="shared" si="29"/>
        <v>115</v>
      </c>
      <c r="G74" s="41">
        <f t="shared" si="30"/>
        <v>30</v>
      </c>
      <c r="H74" s="7">
        <f t="shared" si="31"/>
        <v>5</v>
      </c>
      <c r="I74" s="34">
        <f t="shared" si="32"/>
        <v>1302</v>
      </c>
      <c r="J74" s="41">
        <f t="shared" si="33"/>
        <v>656</v>
      </c>
      <c r="K74" s="41">
        <f t="shared" si="34"/>
        <v>219</v>
      </c>
      <c r="L74" s="41">
        <f t="shared" si="35"/>
        <v>57</v>
      </c>
      <c r="M74" s="7">
        <f t="shared" si="36"/>
        <v>10</v>
      </c>
      <c r="N74" s="36"/>
      <c r="O74" s="83">
        <f t="shared" si="37"/>
        <v>170</v>
      </c>
      <c r="P74" s="83">
        <f t="shared" si="38"/>
        <v>0</v>
      </c>
      <c r="Q74" s="83">
        <f t="shared" si="39"/>
        <v>378</v>
      </c>
      <c r="R74" s="83">
        <f t="shared" si="40"/>
        <v>483</v>
      </c>
      <c r="S74" s="83">
        <f t="shared" si="41"/>
        <v>530</v>
      </c>
      <c r="T74" s="73"/>
      <c r="U74" s="67">
        <f>IF(B74=C74,0,IF(S74&lt;&gt;"-",(S74)/Přehled!$A$1,0))</f>
        <v>1.2619047619047619</v>
      </c>
    </row>
    <row r="75" spans="1:24" s="22" customFormat="1" x14ac:dyDescent="0.25">
      <c r="A75" s="55">
        <v>73</v>
      </c>
      <c r="B75" s="34">
        <v>2843</v>
      </c>
      <c r="C75" s="7"/>
      <c r="D75" s="56">
        <v>695</v>
      </c>
      <c r="E75" s="41">
        <f t="shared" si="28"/>
        <v>350</v>
      </c>
      <c r="F75" s="41">
        <f t="shared" si="29"/>
        <v>115</v>
      </c>
      <c r="G75" s="41">
        <f t="shared" si="30"/>
        <v>30</v>
      </c>
      <c r="H75" s="7">
        <f t="shared" si="31"/>
        <v>5</v>
      </c>
      <c r="I75" s="34">
        <f t="shared" si="32"/>
        <v>1321</v>
      </c>
      <c r="J75" s="41">
        <f t="shared" si="33"/>
        <v>665</v>
      </c>
      <c r="K75" s="41">
        <f t="shared" si="34"/>
        <v>219</v>
      </c>
      <c r="L75" s="41">
        <f t="shared" si="35"/>
        <v>57</v>
      </c>
      <c r="M75" s="7">
        <f t="shared" si="36"/>
        <v>10</v>
      </c>
      <c r="N75" s="36"/>
      <c r="O75" s="83">
        <f t="shared" si="37"/>
        <v>201</v>
      </c>
      <c r="P75" s="83">
        <f t="shared" si="38"/>
        <v>0</v>
      </c>
      <c r="Q75" s="83">
        <f t="shared" si="39"/>
        <v>419</v>
      </c>
      <c r="R75" s="83">
        <f t="shared" si="40"/>
        <v>524</v>
      </c>
      <c r="S75" s="83">
        <f t="shared" si="41"/>
        <v>571</v>
      </c>
      <c r="T75" s="73"/>
      <c r="U75" s="67">
        <f>IF(B75=C75,0,IF(S75&lt;&gt;"-",(S75)/Přehled!$A$1,0))</f>
        <v>1.3595238095238096</v>
      </c>
      <c r="W75"/>
      <c r="X75"/>
    </row>
    <row r="76" spans="1:24" s="22" customFormat="1" x14ac:dyDescent="0.25">
      <c r="A76" s="55">
        <v>74</v>
      </c>
      <c r="B76" s="34">
        <v>2914</v>
      </c>
      <c r="C76" s="7"/>
      <c r="D76" s="56">
        <v>705</v>
      </c>
      <c r="E76" s="41">
        <f t="shared" si="28"/>
        <v>355</v>
      </c>
      <c r="F76" s="41">
        <f t="shared" si="29"/>
        <v>120</v>
      </c>
      <c r="G76" s="41">
        <f t="shared" si="30"/>
        <v>30</v>
      </c>
      <c r="H76" s="7">
        <f t="shared" si="31"/>
        <v>5</v>
      </c>
      <c r="I76" s="34">
        <f t="shared" si="32"/>
        <v>1340</v>
      </c>
      <c r="J76" s="41">
        <f t="shared" si="33"/>
        <v>675</v>
      </c>
      <c r="K76" s="41">
        <f t="shared" si="34"/>
        <v>228</v>
      </c>
      <c r="L76" s="41">
        <f t="shared" si="35"/>
        <v>57</v>
      </c>
      <c r="M76" s="7">
        <f t="shared" si="36"/>
        <v>10</v>
      </c>
      <c r="N76" s="36"/>
      <c r="O76" s="83">
        <f t="shared" si="37"/>
        <v>234</v>
      </c>
      <c r="P76" s="83">
        <f t="shared" si="38"/>
        <v>0</v>
      </c>
      <c r="Q76" s="83">
        <f t="shared" si="39"/>
        <v>443</v>
      </c>
      <c r="R76" s="83">
        <f t="shared" si="40"/>
        <v>557</v>
      </c>
      <c r="S76" s="83">
        <f t="shared" si="41"/>
        <v>604</v>
      </c>
      <c r="T76" s="73"/>
      <c r="U76" s="67">
        <f>IF(B76=C76,0,IF(S76&lt;&gt;"-",(S76)/Přehled!$A$1,0))</f>
        <v>1.4380952380952381</v>
      </c>
      <c r="W76"/>
      <c r="X76"/>
    </row>
    <row r="77" spans="1:24" s="22" customFormat="1" x14ac:dyDescent="0.25">
      <c r="A77" s="55">
        <v>75</v>
      </c>
      <c r="B77" s="34">
        <v>2987</v>
      </c>
      <c r="C77" s="7"/>
      <c r="D77" s="56">
        <v>720</v>
      </c>
      <c r="E77" s="41">
        <f t="shared" si="28"/>
        <v>360</v>
      </c>
      <c r="F77" s="41">
        <f t="shared" si="29"/>
        <v>120</v>
      </c>
      <c r="G77" s="41">
        <f t="shared" si="30"/>
        <v>30</v>
      </c>
      <c r="H77" s="7">
        <f t="shared" si="31"/>
        <v>5</v>
      </c>
      <c r="I77" s="34">
        <f t="shared" si="32"/>
        <v>1368</v>
      </c>
      <c r="J77" s="41">
        <f t="shared" si="33"/>
        <v>684</v>
      </c>
      <c r="K77" s="41">
        <f t="shared" si="34"/>
        <v>228</v>
      </c>
      <c r="L77" s="41">
        <f t="shared" si="35"/>
        <v>57</v>
      </c>
      <c r="M77" s="7">
        <f t="shared" si="36"/>
        <v>10</v>
      </c>
      <c r="N77" s="36"/>
      <c r="O77" s="83">
        <f t="shared" si="37"/>
        <v>251</v>
      </c>
      <c r="P77" s="83">
        <f t="shared" si="38"/>
        <v>0</v>
      </c>
      <c r="Q77" s="83">
        <f t="shared" si="39"/>
        <v>479</v>
      </c>
      <c r="R77" s="83">
        <f t="shared" si="40"/>
        <v>593</v>
      </c>
      <c r="S77" s="83">
        <f t="shared" si="41"/>
        <v>640</v>
      </c>
      <c r="T77" s="73"/>
      <c r="U77" s="67">
        <f>IF(B77=C77,0,IF(S77&lt;&gt;"-",(S77)/Přehled!$A$1,0))</f>
        <v>1.5238095238095237</v>
      </c>
      <c r="W77"/>
      <c r="X77"/>
    </row>
    <row r="78" spans="1:24" s="22" customFormat="1" x14ac:dyDescent="0.25">
      <c r="A78" s="55">
        <v>76</v>
      </c>
      <c r="B78" s="34">
        <v>3062</v>
      </c>
      <c r="C78" s="7"/>
      <c r="D78" s="56">
        <v>730</v>
      </c>
      <c r="E78" s="41">
        <f t="shared" si="28"/>
        <v>365</v>
      </c>
      <c r="F78" s="41">
        <f t="shared" si="29"/>
        <v>120</v>
      </c>
      <c r="G78" s="41">
        <f t="shared" si="30"/>
        <v>30</v>
      </c>
      <c r="H78" s="7">
        <f t="shared" si="31"/>
        <v>5</v>
      </c>
      <c r="I78" s="34">
        <f t="shared" si="32"/>
        <v>1387</v>
      </c>
      <c r="J78" s="41">
        <f t="shared" si="33"/>
        <v>694</v>
      </c>
      <c r="K78" s="41">
        <f t="shared" si="34"/>
        <v>228</v>
      </c>
      <c r="L78" s="41">
        <f t="shared" si="35"/>
        <v>57</v>
      </c>
      <c r="M78" s="7">
        <f t="shared" si="36"/>
        <v>10</v>
      </c>
      <c r="N78" s="36"/>
      <c r="O78" s="83">
        <f t="shared" si="37"/>
        <v>288</v>
      </c>
      <c r="P78" s="83">
        <f t="shared" si="38"/>
        <v>0</v>
      </c>
      <c r="Q78" s="83">
        <f t="shared" si="39"/>
        <v>525</v>
      </c>
      <c r="R78" s="83">
        <f t="shared" si="40"/>
        <v>639</v>
      </c>
      <c r="S78" s="83">
        <f t="shared" si="41"/>
        <v>686</v>
      </c>
      <c r="T78" s="73"/>
      <c r="U78" s="67">
        <f>IF(B78=C78,0,IF(S78&lt;&gt;"-",(S78)/Přehled!$A$1,0))</f>
        <v>1.6333333333333333</v>
      </c>
      <c r="W78"/>
      <c r="X78"/>
    </row>
    <row r="79" spans="1:24" s="22" customFormat="1" x14ac:dyDescent="0.25">
      <c r="A79" s="55">
        <v>77</v>
      </c>
      <c r="B79" s="34">
        <v>3138</v>
      </c>
      <c r="C79" s="7"/>
      <c r="D79" s="56">
        <v>740</v>
      </c>
      <c r="E79" s="41">
        <f t="shared" si="28"/>
        <v>370</v>
      </c>
      <c r="F79" s="41">
        <f t="shared" si="29"/>
        <v>125</v>
      </c>
      <c r="G79" s="41">
        <f t="shared" si="30"/>
        <v>30</v>
      </c>
      <c r="H79" s="7">
        <f t="shared" si="31"/>
        <v>5</v>
      </c>
      <c r="I79" s="34">
        <f t="shared" si="32"/>
        <v>1406</v>
      </c>
      <c r="J79" s="41">
        <f t="shared" si="33"/>
        <v>703</v>
      </c>
      <c r="K79" s="41">
        <f t="shared" si="34"/>
        <v>238</v>
      </c>
      <c r="L79" s="41">
        <f t="shared" si="35"/>
        <v>57</v>
      </c>
      <c r="M79" s="7">
        <f t="shared" si="36"/>
        <v>10</v>
      </c>
      <c r="N79" s="36"/>
      <c r="O79" s="83">
        <f t="shared" si="37"/>
        <v>326</v>
      </c>
      <c r="P79" s="83">
        <f t="shared" si="38"/>
        <v>0</v>
      </c>
      <c r="Q79" s="83">
        <f t="shared" si="39"/>
        <v>553</v>
      </c>
      <c r="R79" s="83">
        <f t="shared" si="40"/>
        <v>677</v>
      </c>
      <c r="S79" s="83">
        <f t="shared" si="41"/>
        <v>724</v>
      </c>
      <c r="T79" s="73"/>
      <c r="U79" s="67">
        <f>IF(B79=C79,0,IF(S79&lt;&gt;"-",(S79)/Přehled!$A$1,0))</f>
        <v>1.7238095238095239</v>
      </c>
      <c r="W79"/>
      <c r="X79"/>
    </row>
    <row r="80" spans="1:24" s="22" customFormat="1" x14ac:dyDescent="0.25">
      <c r="A80" s="55">
        <v>78</v>
      </c>
      <c r="B80" s="34">
        <v>3217</v>
      </c>
      <c r="C80" s="7"/>
      <c r="D80" s="56">
        <v>755</v>
      </c>
      <c r="E80" s="41">
        <f t="shared" si="28"/>
        <v>380</v>
      </c>
      <c r="F80" s="41">
        <f t="shared" si="29"/>
        <v>125</v>
      </c>
      <c r="G80" s="41">
        <f t="shared" si="30"/>
        <v>30</v>
      </c>
      <c r="H80" s="7">
        <f t="shared" si="31"/>
        <v>5</v>
      </c>
      <c r="I80" s="34">
        <f t="shared" si="32"/>
        <v>1435</v>
      </c>
      <c r="J80" s="41">
        <f t="shared" si="33"/>
        <v>722</v>
      </c>
      <c r="K80" s="41">
        <f t="shared" si="34"/>
        <v>238</v>
      </c>
      <c r="L80" s="41">
        <f t="shared" si="35"/>
        <v>57</v>
      </c>
      <c r="M80" s="7">
        <f t="shared" si="36"/>
        <v>10</v>
      </c>
      <c r="N80" s="36"/>
      <c r="O80" s="83">
        <f t="shared" si="37"/>
        <v>347</v>
      </c>
      <c r="P80" s="83">
        <f t="shared" si="38"/>
        <v>0</v>
      </c>
      <c r="Q80" s="83">
        <f t="shared" si="39"/>
        <v>584</v>
      </c>
      <c r="R80" s="83">
        <f t="shared" si="40"/>
        <v>708</v>
      </c>
      <c r="S80" s="83">
        <f t="shared" si="41"/>
        <v>755</v>
      </c>
      <c r="T80" s="73"/>
      <c r="U80" s="67">
        <f>IF(B80=C80,0,IF(S80&lt;&gt;"-",(S80)/Přehled!$A$1,0))</f>
        <v>1.7976190476190477</v>
      </c>
      <c r="W80"/>
      <c r="X80"/>
    </row>
    <row r="81" spans="1:24" s="22" customFormat="1" x14ac:dyDescent="0.25">
      <c r="A81" s="55">
        <v>79</v>
      </c>
      <c r="B81" s="34">
        <v>3297</v>
      </c>
      <c r="C81" s="7"/>
      <c r="D81" s="56">
        <v>765</v>
      </c>
      <c r="E81" s="41">
        <f t="shared" si="28"/>
        <v>385</v>
      </c>
      <c r="F81" s="41">
        <f t="shared" si="29"/>
        <v>130</v>
      </c>
      <c r="G81" s="41">
        <f t="shared" si="30"/>
        <v>35</v>
      </c>
      <c r="H81" s="7">
        <f t="shared" si="31"/>
        <v>5</v>
      </c>
      <c r="I81" s="34">
        <f t="shared" si="32"/>
        <v>1454</v>
      </c>
      <c r="J81" s="41">
        <f t="shared" si="33"/>
        <v>732</v>
      </c>
      <c r="K81" s="41">
        <f t="shared" si="34"/>
        <v>247</v>
      </c>
      <c r="L81" s="41">
        <f t="shared" si="35"/>
        <v>67</v>
      </c>
      <c r="M81" s="7">
        <f t="shared" si="36"/>
        <v>10</v>
      </c>
      <c r="N81" s="36"/>
      <c r="O81" s="83">
        <f t="shared" si="37"/>
        <v>389</v>
      </c>
      <c r="P81" s="83">
        <f t="shared" si="38"/>
        <v>0</v>
      </c>
      <c r="Q81" s="83">
        <f t="shared" si="39"/>
        <v>617</v>
      </c>
      <c r="R81" s="83">
        <f t="shared" si="40"/>
        <v>730</v>
      </c>
      <c r="S81" s="83">
        <f t="shared" si="41"/>
        <v>787</v>
      </c>
      <c r="T81" s="73"/>
      <c r="U81" s="67">
        <f>IF(B81=C81,0,IF(S81&lt;&gt;"-",(S81)/Přehled!$A$1,0))</f>
        <v>1.8738095238095238</v>
      </c>
      <c r="W81"/>
      <c r="X81"/>
    </row>
    <row r="82" spans="1:24" s="22" customFormat="1" x14ac:dyDescent="0.25">
      <c r="A82" s="55">
        <v>80</v>
      </c>
      <c r="B82" s="34">
        <v>3380</v>
      </c>
      <c r="C82" s="7"/>
      <c r="D82" s="56">
        <v>775</v>
      </c>
      <c r="E82" s="41">
        <f t="shared" si="28"/>
        <v>390</v>
      </c>
      <c r="F82" s="41">
        <f t="shared" si="29"/>
        <v>130</v>
      </c>
      <c r="G82" s="41">
        <f t="shared" si="30"/>
        <v>35</v>
      </c>
      <c r="H82" s="7">
        <f t="shared" si="31"/>
        <v>5</v>
      </c>
      <c r="I82" s="34">
        <f t="shared" si="32"/>
        <v>1473</v>
      </c>
      <c r="J82" s="41">
        <f t="shared" si="33"/>
        <v>741</v>
      </c>
      <c r="K82" s="41">
        <f t="shared" si="34"/>
        <v>247</v>
      </c>
      <c r="L82" s="41">
        <f t="shared" si="35"/>
        <v>67</v>
      </c>
      <c r="M82" s="7">
        <f t="shared" si="36"/>
        <v>10</v>
      </c>
      <c r="N82" s="36"/>
      <c r="O82" s="83">
        <f t="shared" si="37"/>
        <v>434</v>
      </c>
      <c r="P82" s="83">
        <f t="shared" si="38"/>
        <v>0</v>
      </c>
      <c r="Q82" s="83">
        <f t="shared" si="39"/>
        <v>672</v>
      </c>
      <c r="R82" s="83">
        <f t="shared" si="40"/>
        <v>785</v>
      </c>
      <c r="S82" s="83">
        <f t="shared" si="41"/>
        <v>842</v>
      </c>
      <c r="T82" s="73"/>
      <c r="U82" s="67">
        <f>IF(B82=C82,0,IF(S82&lt;&gt;"-",(S82)/Přehled!$A$1,0))</f>
        <v>2.0047619047619047</v>
      </c>
      <c r="W82"/>
      <c r="X82"/>
    </row>
    <row r="83" spans="1:24" x14ac:dyDescent="0.25">
      <c r="A83" s="149">
        <v>81</v>
      </c>
      <c r="B83" s="150">
        <v>3464</v>
      </c>
      <c r="C83" s="153"/>
      <c r="D83" s="174">
        <v>790</v>
      </c>
      <c r="E83" s="152">
        <f t="shared" si="28"/>
        <v>395</v>
      </c>
      <c r="F83" s="152">
        <f t="shared" si="29"/>
        <v>130</v>
      </c>
      <c r="G83" s="152">
        <f t="shared" si="30"/>
        <v>35</v>
      </c>
      <c r="H83" s="153">
        <f t="shared" si="31"/>
        <v>5</v>
      </c>
      <c r="I83" s="150">
        <f t="shared" si="32"/>
        <v>1501</v>
      </c>
      <c r="J83" s="152">
        <f t="shared" si="33"/>
        <v>751</v>
      </c>
      <c r="K83" s="152">
        <f t="shared" si="34"/>
        <v>247</v>
      </c>
      <c r="L83" s="152">
        <f t="shared" si="35"/>
        <v>67</v>
      </c>
      <c r="M83" s="153">
        <f t="shared" si="36"/>
        <v>10</v>
      </c>
      <c r="N83" s="36"/>
      <c r="O83" s="107">
        <f t="shared" si="37"/>
        <v>462</v>
      </c>
      <c r="P83" s="107">
        <f t="shared" si="38"/>
        <v>0</v>
      </c>
      <c r="Q83" s="107">
        <f t="shared" si="39"/>
        <v>718</v>
      </c>
      <c r="R83" s="107">
        <f t="shared" si="40"/>
        <v>831</v>
      </c>
      <c r="S83" s="107">
        <f t="shared" si="41"/>
        <v>888</v>
      </c>
      <c r="T83" s="73"/>
      <c r="U83" s="67">
        <f>IF(B83=C83,0,IF(S83&lt;&gt;"-",(S83)/Přehled!$A$1,0))</f>
        <v>2.1142857142857143</v>
      </c>
    </row>
    <row r="84" spans="1:24" x14ac:dyDescent="0.25">
      <c r="A84" s="126">
        <v>82</v>
      </c>
      <c r="B84" s="15">
        <v>3551</v>
      </c>
      <c r="C84" s="17"/>
      <c r="D84" s="173">
        <v>800</v>
      </c>
      <c r="E84" s="16">
        <f t="shared" si="28"/>
        <v>400</v>
      </c>
      <c r="F84" s="16">
        <f t="shared" si="29"/>
        <v>135</v>
      </c>
      <c r="G84" s="16">
        <f t="shared" si="30"/>
        <v>35</v>
      </c>
      <c r="H84" s="17">
        <f t="shared" si="31"/>
        <v>5</v>
      </c>
      <c r="I84" s="15">
        <f t="shared" si="32"/>
        <v>1520</v>
      </c>
      <c r="J84" s="16">
        <f t="shared" si="33"/>
        <v>760</v>
      </c>
      <c r="K84" s="16">
        <f t="shared" si="34"/>
        <v>257</v>
      </c>
      <c r="L84" s="16">
        <f t="shared" si="35"/>
        <v>67</v>
      </c>
      <c r="M84" s="17">
        <f t="shared" si="36"/>
        <v>10</v>
      </c>
      <c r="N84" s="36"/>
      <c r="O84" s="107">
        <f t="shared" si="37"/>
        <v>511</v>
      </c>
      <c r="P84" s="107">
        <f t="shared" si="38"/>
        <v>0</v>
      </c>
      <c r="Q84" s="107">
        <f t="shared" si="39"/>
        <v>757</v>
      </c>
      <c r="R84" s="107">
        <f t="shared" si="40"/>
        <v>880</v>
      </c>
      <c r="S84" s="107">
        <f t="shared" si="41"/>
        <v>937</v>
      </c>
      <c r="T84" s="73"/>
      <c r="U84" s="67">
        <f>IF(B84=C84,0,IF(S84&lt;&gt;"-",(S84)/Přehled!$A$1,0))</f>
        <v>2.230952380952381</v>
      </c>
    </row>
    <row r="85" spans="1:24" x14ac:dyDescent="0.25">
      <c r="A85" s="126">
        <v>83</v>
      </c>
      <c r="B85" s="15">
        <v>3640</v>
      </c>
      <c r="C85" s="17"/>
      <c r="D85" s="173">
        <v>810</v>
      </c>
      <c r="E85" s="16">
        <f t="shared" si="28"/>
        <v>405</v>
      </c>
      <c r="F85" s="16">
        <f t="shared" si="29"/>
        <v>135</v>
      </c>
      <c r="G85" s="16">
        <f t="shared" si="30"/>
        <v>35</v>
      </c>
      <c r="H85" s="17">
        <f t="shared" si="31"/>
        <v>5</v>
      </c>
      <c r="I85" s="15">
        <f t="shared" si="32"/>
        <v>1539</v>
      </c>
      <c r="J85" s="16">
        <f t="shared" si="33"/>
        <v>770</v>
      </c>
      <c r="K85" s="16">
        <f t="shared" si="34"/>
        <v>257</v>
      </c>
      <c r="L85" s="16">
        <f t="shared" si="35"/>
        <v>67</v>
      </c>
      <c r="M85" s="17">
        <f t="shared" si="36"/>
        <v>10</v>
      </c>
      <c r="N85" s="36"/>
      <c r="O85" s="107">
        <f t="shared" si="37"/>
        <v>562</v>
      </c>
      <c r="P85" s="107">
        <f t="shared" si="38"/>
        <v>0</v>
      </c>
      <c r="Q85" s="107">
        <f t="shared" si="39"/>
        <v>817</v>
      </c>
      <c r="R85" s="107">
        <f t="shared" si="40"/>
        <v>940</v>
      </c>
      <c r="S85" s="107">
        <f t="shared" si="41"/>
        <v>997</v>
      </c>
      <c r="T85" s="73"/>
      <c r="U85" s="67">
        <f>IF(B85=C85,0,IF(S85&lt;&gt;"-",(S85)/Přehled!$A$1,0))</f>
        <v>2.3738095238095238</v>
      </c>
    </row>
    <row r="86" spans="1:24" x14ac:dyDescent="0.25">
      <c r="A86" s="126">
        <v>84</v>
      </c>
      <c r="B86" s="15">
        <v>3731</v>
      </c>
      <c r="C86" s="17"/>
      <c r="D86" s="173">
        <v>825</v>
      </c>
      <c r="E86" s="16">
        <f t="shared" si="28"/>
        <v>415</v>
      </c>
      <c r="F86" s="16">
        <f t="shared" si="29"/>
        <v>140</v>
      </c>
      <c r="G86" s="16">
        <f t="shared" si="30"/>
        <v>35</v>
      </c>
      <c r="H86" s="17">
        <f t="shared" si="31"/>
        <v>5</v>
      </c>
      <c r="I86" s="15">
        <f t="shared" si="32"/>
        <v>1568</v>
      </c>
      <c r="J86" s="16">
        <f t="shared" si="33"/>
        <v>789</v>
      </c>
      <c r="K86" s="16">
        <f t="shared" si="34"/>
        <v>266</v>
      </c>
      <c r="L86" s="16">
        <f t="shared" si="35"/>
        <v>67</v>
      </c>
      <c r="M86" s="17">
        <f t="shared" si="36"/>
        <v>10</v>
      </c>
      <c r="N86" s="36"/>
      <c r="O86" s="107">
        <f t="shared" si="37"/>
        <v>595</v>
      </c>
      <c r="P86" s="107">
        <f t="shared" si="38"/>
        <v>0</v>
      </c>
      <c r="Q86" s="107">
        <f t="shared" si="39"/>
        <v>842</v>
      </c>
      <c r="R86" s="107">
        <f t="shared" si="40"/>
        <v>974</v>
      </c>
      <c r="S86" s="107">
        <f t="shared" si="41"/>
        <v>1031</v>
      </c>
      <c r="T86" s="73"/>
      <c r="U86" s="67">
        <f>IF(B86=C86,0,IF(S86&lt;&gt;"-",(S86)/Přehled!$A$1,0))</f>
        <v>2.4547619047619049</v>
      </c>
    </row>
    <row r="87" spans="1:24" x14ac:dyDescent="0.25">
      <c r="A87" s="126">
        <v>85</v>
      </c>
      <c r="B87" s="15">
        <v>3824</v>
      </c>
      <c r="C87" s="17"/>
      <c r="D87" s="173">
        <v>835</v>
      </c>
      <c r="E87" s="16">
        <f t="shared" si="28"/>
        <v>420</v>
      </c>
      <c r="F87" s="16">
        <f t="shared" si="29"/>
        <v>140</v>
      </c>
      <c r="G87" s="16">
        <f t="shared" si="30"/>
        <v>35</v>
      </c>
      <c r="H87" s="17">
        <f t="shared" si="31"/>
        <v>5</v>
      </c>
      <c r="I87" s="15">
        <f t="shared" si="32"/>
        <v>1587</v>
      </c>
      <c r="J87" s="16">
        <f t="shared" si="33"/>
        <v>798</v>
      </c>
      <c r="K87" s="16">
        <f t="shared" si="34"/>
        <v>266</v>
      </c>
      <c r="L87" s="16">
        <f t="shared" si="35"/>
        <v>67</v>
      </c>
      <c r="M87" s="17">
        <f t="shared" si="36"/>
        <v>10</v>
      </c>
      <c r="N87" s="36"/>
      <c r="O87" s="107">
        <f t="shared" si="37"/>
        <v>650</v>
      </c>
      <c r="P87" s="107">
        <f t="shared" si="38"/>
        <v>0</v>
      </c>
      <c r="Q87" s="107">
        <f t="shared" si="39"/>
        <v>907</v>
      </c>
      <c r="R87" s="107">
        <f t="shared" si="40"/>
        <v>1039</v>
      </c>
      <c r="S87" s="107">
        <f t="shared" si="41"/>
        <v>1096</v>
      </c>
      <c r="T87" s="73"/>
      <c r="U87" s="67">
        <f>IF(B87=C87,0,IF(S87&lt;&gt;"-",(S87)/Přehled!$A$1,0))</f>
        <v>2.6095238095238096</v>
      </c>
    </row>
    <row r="88" spans="1:24" x14ac:dyDescent="0.25">
      <c r="A88" s="126">
        <v>86</v>
      </c>
      <c r="B88" s="15">
        <v>3919</v>
      </c>
      <c r="C88" s="17"/>
      <c r="D88" s="173">
        <v>850</v>
      </c>
      <c r="E88" s="16">
        <f t="shared" si="28"/>
        <v>425</v>
      </c>
      <c r="F88" s="16">
        <f t="shared" si="29"/>
        <v>140</v>
      </c>
      <c r="G88" s="16">
        <f t="shared" si="30"/>
        <v>35</v>
      </c>
      <c r="H88" s="17">
        <f t="shared" si="31"/>
        <v>5</v>
      </c>
      <c r="I88" s="15">
        <f t="shared" si="32"/>
        <v>1615</v>
      </c>
      <c r="J88" s="16">
        <f t="shared" si="33"/>
        <v>808</v>
      </c>
      <c r="K88" s="16">
        <f t="shared" si="34"/>
        <v>266</v>
      </c>
      <c r="L88" s="16">
        <f t="shared" si="35"/>
        <v>67</v>
      </c>
      <c r="M88" s="17">
        <f t="shared" si="36"/>
        <v>10</v>
      </c>
      <c r="N88" s="36"/>
      <c r="O88" s="107">
        <f t="shared" si="37"/>
        <v>689</v>
      </c>
      <c r="P88" s="107">
        <f t="shared" si="38"/>
        <v>0</v>
      </c>
      <c r="Q88" s="107">
        <f t="shared" si="39"/>
        <v>964</v>
      </c>
      <c r="R88" s="107">
        <f t="shared" si="40"/>
        <v>1096</v>
      </c>
      <c r="S88" s="107">
        <f t="shared" si="41"/>
        <v>1153</v>
      </c>
      <c r="T88" s="73"/>
      <c r="U88" s="67">
        <f>IF(B88=C88,0,IF(S88&lt;&gt;"-",(S88)/Přehled!$A$1,0))</f>
        <v>2.7452380952380953</v>
      </c>
    </row>
    <row r="89" spans="1:24" x14ac:dyDescent="0.25">
      <c r="A89" s="126">
        <v>87</v>
      </c>
      <c r="B89" s="15">
        <v>4017</v>
      </c>
      <c r="C89" s="17"/>
      <c r="D89" s="173">
        <v>860</v>
      </c>
      <c r="E89" s="16">
        <f t="shared" si="28"/>
        <v>430</v>
      </c>
      <c r="F89" s="16">
        <f t="shared" si="29"/>
        <v>145</v>
      </c>
      <c r="G89" s="16">
        <f t="shared" si="30"/>
        <v>35</v>
      </c>
      <c r="H89" s="17">
        <f t="shared" si="31"/>
        <v>5</v>
      </c>
      <c r="I89" s="15">
        <f t="shared" si="32"/>
        <v>1634</v>
      </c>
      <c r="J89" s="16">
        <f t="shared" si="33"/>
        <v>817</v>
      </c>
      <c r="K89" s="16">
        <f t="shared" si="34"/>
        <v>276</v>
      </c>
      <c r="L89" s="16">
        <f t="shared" si="35"/>
        <v>67</v>
      </c>
      <c r="M89" s="17">
        <f t="shared" si="36"/>
        <v>10</v>
      </c>
      <c r="N89" s="36"/>
      <c r="O89" s="107">
        <f t="shared" si="37"/>
        <v>749</v>
      </c>
      <c r="P89" s="107">
        <f t="shared" si="38"/>
        <v>0</v>
      </c>
      <c r="Q89" s="107">
        <f t="shared" si="39"/>
        <v>1014</v>
      </c>
      <c r="R89" s="107">
        <f t="shared" si="40"/>
        <v>1156</v>
      </c>
      <c r="S89" s="107">
        <f t="shared" si="41"/>
        <v>1213</v>
      </c>
      <c r="T89" s="73"/>
      <c r="U89" s="67">
        <f>IF(B89=C89,0,IF(S89&lt;&gt;"-",(S89)/Přehled!$A$1,0))</f>
        <v>2.888095238095238</v>
      </c>
    </row>
    <row r="90" spans="1:24" x14ac:dyDescent="0.25">
      <c r="A90" s="126">
        <v>88</v>
      </c>
      <c r="B90" s="15">
        <v>4118</v>
      </c>
      <c r="C90" s="17"/>
      <c r="D90" s="173">
        <v>875</v>
      </c>
      <c r="E90" s="16">
        <f t="shared" si="28"/>
        <v>440</v>
      </c>
      <c r="F90" s="16">
        <f t="shared" si="29"/>
        <v>145</v>
      </c>
      <c r="G90" s="16">
        <f t="shared" si="30"/>
        <v>35</v>
      </c>
      <c r="H90" s="17">
        <f t="shared" si="31"/>
        <v>5</v>
      </c>
      <c r="I90" s="15">
        <f t="shared" si="32"/>
        <v>1663</v>
      </c>
      <c r="J90" s="16">
        <f t="shared" si="33"/>
        <v>836</v>
      </c>
      <c r="K90" s="16">
        <f t="shared" si="34"/>
        <v>276</v>
      </c>
      <c r="L90" s="16">
        <f t="shared" si="35"/>
        <v>67</v>
      </c>
      <c r="M90" s="17">
        <f t="shared" si="36"/>
        <v>10</v>
      </c>
      <c r="N90" s="36"/>
      <c r="O90" s="107">
        <f t="shared" si="37"/>
        <v>792</v>
      </c>
      <c r="P90" s="107">
        <f t="shared" si="38"/>
        <v>0</v>
      </c>
      <c r="Q90" s="107">
        <f t="shared" si="39"/>
        <v>1067</v>
      </c>
      <c r="R90" s="107">
        <f t="shared" si="40"/>
        <v>1209</v>
      </c>
      <c r="S90" s="107">
        <f t="shared" si="41"/>
        <v>1266</v>
      </c>
      <c r="T90" s="73"/>
      <c r="U90" s="67">
        <f>IF(B90=C90,0,IF(S90&lt;&gt;"-",(S90)/Přehled!$A$1,0))</f>
        <v>3.0142857142857142</v>
      </c>
    </row>
    <row r="91" spans="1:24" x14ac:dyDescent="0.25">
      <c r="A91" s="126">
        <v>89</v>
      </c>
      <c r="B91" s="15">
        <v>4221</v>
      </c>
      <c r="C91" s="17"/>
      <c r="D91" s="173">
        <v>885</v>
      </c>
      <c r="E91" s="16">
        <f t="shared" si="28"/>
        <v>445</v>
      </c>
      <c r="F91" s="16">
        <f t="shared" si="29"/>
        <v>150</v>
      </c>
      <c r="G91" s="16">
        <f t="shared" si="30"/>
        <v>40</v>
      </c>
      <c r="H91" s="17">
        <f t="shared" si="31"/>
        <v>10</v>
      </c>
      <c r="I91" s="15">
        <f t="shared" si="32"/>
        <v>1682</v>
      </c>
      <c r="J91" s="16">
        <f t="shared" si="33"/>
        <v>846</v>
      </c>
      <c r="K91" s="16">
        <f t="shared" si="34"/>
        <v>285</v>
      </c>
      <c r="L91" s="16">
        <f t="shared" si="35"/>
        <v>76</v>
      </c>
      <c r="M91" s="17">
        <f t="shared" si="36"/>
        <v>19</v>
      </c>
      <c r="N91" s="36"/>
      <c r="O91" s="107">
        <f t="shared" si="37"/>
        <v>857</v>
      </c>
      <c r="P91" s="107">
        <f t="shared" si="38"/>
        <v>0</v>
      </c>
      <c r="Q91" s="107">
        <f t="shared" si="39"/>
        <v>1123</v>
      </c>
      <c r="R91" s="107">
        <f t="shared" si="40"/>
        <v>1256</v>
      </c>
      <c r="S91" s="107">
        <f t="shared" si="41"/>
        <v>1313</v>
      </c>
      <c r="T91" s="73"/>
      <c r="U91" s="67">
        <f>IF(B91=C91,0,IF(S91&lt;&gt;"-",(S91)/Přehled!$A$1,0))</f>
        <v>3.1261904761904762</v>
      </c>
    </row>
    <row r="92" spans="1:24" x14ac:dyDescent="0.25">
      <c r="A92" s="126">
        <v>90</v>
      </c>
      <c r="B92" s="15">
        <v>4326</v>
      </c>
      <c r="C92" s="17"/>
      <c r="D92" s="173">
        <v>895</v>
      </c>
      <c r="E92" s="16">
        <f t="shared" si="28"/>
        <v>450</v>
      </c>
      <c r="F92" s="16">
        <f t="shared" si="29"/>
        <v>150</v>
      </c>
      <c r="G92" s="16">
        <f t="shared" si="30"/>
        <v>40</v>
      </c>
      <c r="H92" s="17">
        <f t="shared" si="31"/>
        <v>10</v>
      </c>
      <c r="I92" s="15">
        <f t="shared" si="32"/>
        <v>1701</v>
      </c>
      <c r="J92" s="16">
        <f t="shared" si="33"/>
        <v>855</v>
      </c>
      <c r="K92" s="16">
        <f t="shared" si="34"/>
        <v>285</v>
      </c>
      <c r="L92" s="16">
        <f t="shared" si="35"/>
        <v>76</v>
      </c>
      <c r="M92" s="17">
        <f t="shared" si="36"/>
        <v>19</v>
      </c>
      <c r="N92" s="36"/>
      <c r="O92" s="105">
        <f t="shared" si="37"/>
        <v>924</v>
      </c>
      <c r="P92" s="105">
        <f t="shared" si="38"/>
        <v>0</v>
      </c>
      <c r="Q92" s="105">
        <f t="shared" si="39"/>
        <v>1200</v>
      </c>
      <c r="R92" s="105">
        <f t="shared" si="40"/>
        <v>1333</v>
      </c>
      <c r="S92" s="105">
        <f t="shared" si="41"/>
        <v>1390</v>
      </c>
      <c r="T92" s="73"/>
      <c r="U92" s="67">
        <f>IF(B92=C92,0,IF(S92&lt;&gt;"-",(S92)/Přehled!$A$1,0))</f>
        <v>3.3095238095238093</v>
      </c>
    </row>
    <row r="93" spans="1:24" x14ac:dyDescent="0.25">
      <c r="A93" s="126">
        <v>91</v>
      </c>
      <c r="B93" s="15">
        <v>4434</v>
      </c>
      <c r="C93" s="17"/>
      <c r="D93" s="173">
        <v>910</v>
      </c>
      <c r="E93" s="16">
        <f t="shared" si="28"/>
        <v>455</v>
      </c>
      <c r="F93" s="16">
        <f t="shared" si="29"/>
        <v>150</v>
      </c>
      <c r="G93" s="16">
        <f t="shared" si="30"/>
        <v>40</v>
      </c>
      <c r="H93" s="17">
        <f t="shared" si="31"/>
        <v>10</v>
      </c>
      <c r="I93" s="15">
        <f t="shared" si="32"/>
        <v>1729</v>
      </c>
      <c r="J93" s="16">
        <f t="shared" si="33"/>
        <v>865</v>
      </c>
      <c r="K93" s="16">
        <f t="shared" si="34"/>
        <v>285</v>
      </c>
      <c r="L93" s="16">
        <f t="shared" si="35"/>
        <v>76</v>
      </c>
      <c r="M93" s="17">
        <f t="shared" si="36"/>
        <v>19</v>
      </c>
      <c r="N93" s="36"/>
      <c r="O93" s="105">
        <f t="shared" si="37"/>
        <v>976</v>
      </c>
      <c r="P93" s="105">
        <f t="shared" si="38"/>
        <v>0</v>
      </c>
      <c r="Q93" s="105">
        <f t="shared" si="39"/>
        <v>1270</v>
      </c>
      <c r="R93" s="105">
        <f t="shared" si="40"/>
        <v>1403</v>
      </c>
      <c r="S93" s="105">
        <f t="shared" si="41"/>
        <v>1460</v>
      </c>
      <c r="T93" s="73"/>
      <c r="U93" s="67">
        <f>IF(B93=C93,0,IF(S93&lt;&gt;"-",(S93)/Přehled!$A$1,0))</f>
        <v>3.4761904761904763</v>
      </c>
    </row>
    <row r="94" spans="1:24" x14ac:dyDescent="0.25">
      <c r="A94" s="126">
        <v>92</v>
      </c>
      <c r="B94" s="15">
        <v>4545</v>
      </c>
      <c r="C94" s="17"/>
      <c r="D94" s="173">
        <v>920</v>
      </c>
      <c r="E94" s="16">
        <f t="shared" si="28"/>
        <v>460</v>
      </c>
      <c r="F94" s="16">
        <f t="shared" si="29"/>
        <v>155</v>
      </c>
      <c r="G94" s="16">
        <f t="shared" si="30"/>
        <v>40</v>
      </c>
      <c r="H94" s="17">
        <f t="shared" si="31"/>
        <v>10</v>
      </c>
      <c r="I94" s="15">
        <f t="shared" si="32"/>
        <v>1748</v>
      </c>
      <c r="J94" s="16">
        <f t="shared" si="33"/>
        <v>874</v>
      </c>
      <c r="K94" s="16">
        <f t="shared" si="34"/>
        <v>295</v>
      </c>
      <c r="L94" s="16">
        <f t="shared" si="35"/>
        <v>76</v>
      </c>
      <c r="M94" s="17">
        <f t="shared" si="36"/>
        <v>19</v>
      </c>
      <c r="N94" s="36"/>
      <c r="O94" s="105">
        <f t="shared" si="37"/>
        <v>1049</v>
      </c>
      <c r="P94" s="105">
        <f t="shared" si="38"/>
        <v>0</v>
      </c>
      <c r="Q94" s="105">
        <f t="shared" si="39"/>
        <v>1333</v>
      </c>
      <c r="R94" s="105">
        <f t="shared" si="40"/>
        <v>1476</v>
      </c>
      <c r="S94" s="105">
        <f t="shared" si="41"/>
        <v>1533</v>
      </c>
      <c r="T94" s="73"/>
      <c r="U94" s="67">
        <f>IF(B94=C94,0,IF(S94&lt;&gt;"-",(S94)/Přehled!$A$1,0))</f>
        <v>3.65</v>
      </c>
    </row>
    <row r="95" spans="1:24" x14ac:dyDescent="0.25">
      <c r="A95" s="126">
        <v>93</v>
      </c>
      <c r="B95" s="15">
        <v>4659</v>
      </c>
      <c r="C95" s="17"/>
      <c r="D95" s="173">
        <v>930</v>
      </c>
      <c r="E95" s="16">
        <f t="shared" si="28"/>
        <v>465</v>
      </c>
      <c r="F95" s="16">
        <f t="shared" si="29"/>
        <v>155</v>
      </c>
      <c r="G95" s="16">
        <f t="shared" si="30"/>
        <v>40</v>
      </c>
      <c r="H95" s="17">
        <f t="shared" si="31"/>
        <v>10</v>
      </c>
      <c r="I95" s="15">
        <f t="shared" si="32"/>
        <v>1767</v>
      </c>
      <c r="J95" s="16">
        <f t="shared" si="33"/>
        <v>884</v>
      </c>
      <c r="K95" s="16">
        <f t="shared" si="34"/>
        <v>295</v>
      </c>
      <c r="L95" s="16">
        <f t="shared" si="35"/>
        <v>76</v>
      </c>
      <c r="M95" s="17">
        <f t="shared" si="36"/>
        <v>19</v>
      </c>
      <c r="N95" s="36"/>
      <c r="O95" s="105">
        <f t="shared" si="37"/>
        <v>1125</v>
      </c>
      <c r="P95" s="105">
        <f t="shared" si="38"/>
        <v>0</v>
      </c>
      <c r="Q95" s="105">
        <f t="shared" si="39"/>
        <v>1418</v>
      </c>
      <c r="R95" s="105">
        <f t="shared" si="40"/>
        <v>1561</v>
      </c>
      <c r="S95" s="105">
        <f t="shared" si="41"/>
        <v>1618</v>
      </c>
      <c r="T95" s="73"/>
      <c r="U95" s="67">
        <f>IF(B95=C95,0,IF(S95&lt;&gt;"-",(S95)/Přehled!$A$1,0))</f>
        <v>3.8523809523809525</v>
      </c>
    </row>
    <row r="96" spans="1:24" x14ac:dyDescent="0.25">
      <c r="A96" s="126">
        <v>94</v>
      </c>
      <c r="B96" s="15">
        <v>4775</v>
      </c>
      <c r="C96" s="17"/>
      <c r="D96" s="173">
        <v>945</v>
      </c>
      <c r="E96" s="16">
        <f t="shared" si="28"/>
        <v>475</v>
      </c>
      <c r="F96" s="16">
        <f t="shared" si="29"/>
        <v>160</v>
      </c>
      <c r="G96" s="16">
        <f t="shared" si="30"/>
        <v>40</v>
      </c>
      <c r="H96" s="17">
        <f t="shared" si="31"/>
        <v>10</v>
      </c>
      <c r="I96" s="15">
        <f t="shared" si="32"/>
        <v>1796</v>
      </c>
      <c r="J96" s="16">
        <f t="shared" si="33"/>
        <v>903</v>
      </c>
      <c r="K96" s="16">
        <f t="shared" si="34"/>
        <v>304</v>
      </c>
      <c r="L96" s="16">
        <f t="shared" si="35"/>
        <v>76</v>
      </c>
      <c r="M96" s="17">
        <f t="shared" si="36"/>
        <v>19</v>
      </c>
      <c r="N96" s="36"/>
      <c r="O96" s="105">
        <f t="shared" si="37"/>
        <v>1183</v>
      </c>
      <c r="P96" s="105">
        <f t="shared" si="38"/>
        <v>0</v>
      </c>
      <c r="Q96" s="105">
        <f t="shared" si="39"/>
        <v>1468</v>
      </c>
      <c r="R96" s="105">
        <f t="shared" si="40"/>
        <v>1620</v>
      </c>
      <c r="S96" s="105">
        <f t="shared" si="41"/>
        <v>1677</v>
      </c>
      <c r="T96" s="73"/>
      <c r="U96" s="67">
        <f>IF(B96=C96,0,IF(S96&lt;&gt;"-",(S96)/Přehled!$A$1,0))</f>
        <v>3.9928571428571429</v>
      </c>
    </row>
    <row r="97" spans="1:21" x14ac:dyDescent="0.25">
      <c r="A97" s="126">
        <v>95</v>
      </c>
      <c r="B97" s="15">
        <v>4895</v>
      </c>
      <c r="C97" s="17"/>
      <c r="D97" s="173">
        <v>955</v>
      </c>
      <c r="E97" s="16">
        <f t="shared" si="28"/>
        <v>480</v>
      </c>
      <c r="F97" s="16">
        <f t="shared" si="29"/>
        <v>160</v>
      </c>
      <c r="G97" s="16">
        <f t="shared" si="30"/>
        <v>40</v>
      </c>
      <c r="H97" s="17">
        <f t="shared" si="31"/>
        <v>10</v>
      </c>
      <c r="I97" s="15">
        <f t="shared" si="32"/>
        <v>1815</v>
      </c>
      <c r="J97" s="16">
        <f t="shared" si="33"/>
        <v>912</v>
      </c>
      <c r="K97" s="16">
        <f t="shared" si="34"/>
        <v>304</v>
      </c>
      <c r="L97" s="16">
        <f t="shared" si="35"/>
        <v>76</v>
      </c>
      <c r="M97" s="17">
        <f t="shared" si="36"/>
        <v>19</v>
      </c>
      <c r="N97" s="36"/>
      <c r="O97" s="105">
        <f t="shared" si="37"/>
        <v>1265</v>
      </c>
      <c r="P97" s="105">
        <f t="shared" si="38"/>
        <v>0</v>
      </c>
      <c r="Q97" s="105">
        <f t="shared" si="39"/>
        <v>1560</v>
      </c>
      <c r="R97" s="105">
        <f t="shared" si="40"/>
        <v>1712</v>
      </c>
      <c r="S97" s="105">
        <f t="shared" si="41"/>
        <v>1769</v>
      </c>
      <c r="T97" s="73"/>
      <c r="U97" s="67">
        <f>IF(B97=C97,0,IF(S97&lt;&gt;"-",(S97)/Přehled!$A$1,0))</f>
        <v>4.211904761904762</v>
      </c>
    </row>
    <row r="98" spans="1:21" x14ac:dyDescent="0.25">
      <c r="A98" s="126">
        <v>96</v>
      </c>
      <c r="B98" s="15">
        <v>5017</v>
      </c>
      <c r="C98" s="17"/>
      <c r="D98" s="173">
        <v>970</v>
      </c>
      <c r="E98" s="16">
        <f t="shared" si="28"/>
        <v>485</v>
      </c>
      <c r="F98" s="16">
        <f t="shared" si="29"/>
        <v>160</v>
      </c>
      <c r="G98" s="16">
        <f t="shared" si="30"/>
        <v>40</v>
      </c>
      <c r="H98" s="17">
        <f t="shared" si="31"/>
        <v>10</v>
      </c>
      <c r="I98" s="15">
        <f t="shared" si="32"/>
        <v>1843</v>
      </c>
      <c r="J98" s="16">
        <f t="shared" si="33"/>
        <v>922</v>
      </c>
      <c r="K98" s="16">
        <f t="shared" si="34"/>
        <v>304</v>
      </c>
      <c r="L98" s="16">
        <f t="shared" si="35"/>
        <v>76</v>
      </c>
      <c r="M98" s="17">
        <f t="shared" si="36"/>
        <v>19</v>
      </c>
      <c r="N98" s="36"/>
      <c r="O98" s="105">
        <f t="shared" si="37"/>
        <v>1331</v>
      </c>
      <c r="P98" s="105">
        <f t="shared" si="38"/>
        <v>0</v>
      </c>
      <c r="Q98" s="105">
        <f t="shared" si="39"/>
        <v>1644</v>
      </c>
      <c r="R98" s="105">
        <f t="shared" si="40"/>
        <v>1796</v>
      </c>
      <c r="S98" s="105">
        <f t="shared" si="41"/>
        <v>1853</v>
      </c>
      <c r="T98" s="73"/>
      <c r="U98" s="67">
        <f>IF(B98=C98,0,IF(S98&lt;&gt;"-",(S98)/Přehled!$A$1,0))</f>
        <v>4.4119047619047622</v>
      </c>
    </row>
    <row r="99" spans="1:21" x14ac:dyDescent="0.25">
      <c r="A99" s="126">
        <v>97</v>
      </c>
      <c r="B99" s="15">
        <v>5142</v>
      </c>
      <c r="C99" s="17"/>
      <c r="D99" s="173">
        <v>980</v>
      </c>
      <c r="E99" s="16">
        <f t="shared" si="28"/>
        <v>490</v>
      </c>
      <c r="F99" s="16">
        <f t="shared" si="29"/>
        <v>165</v>
      </c>
      <c r="G99" s="16">
        <f t="shared" si="30"/>
        <v>40</v>
      </c>
      <c r="H99" s="17">
        <f t="shared" si="31"/>
        <v>10</v>
      </c>
      <c r="I99" s="15">
        <f t="shared" si="32"/>
        <v>1862</v>
      </c>
      <c r="J99" s="16">
        <f t="shared" si="33"/>
        <v>931</v>
      </c>
      <c r="K99" s="16">
        <f t="shared" si="34"/>
        <v>314</v>
      </c>
      <c r="L99" s="16">
        <f t="shared" si="35"/>
        <v>76</v>
      </c>
      <c r="M99" s="17">
        <f t="shared" si="36"/>
        <v>19</v>
      </c>
      <c r="N99" s="36"/>
      <c r="O99" s="105">
        <f t="shared" si="37"/>
        <v>1418</v>
      </c>
      <c r="P99" s="105">
        <f t="shared" si="38"/>
        <v>0</v>
      </c>
      <c r="Q99" s="105">
        <f t="shared" si="39"/>
        <v>1721</v>
      </c>
      <c r="R99" s="105">
        <f t="shared" si="40"/>
        <v>1883</v>
      </c>
      <c r="S99" s="105">
        <f t="shared" si="41"/>
        <v>1940</v>
      </c>
      <c r="T99" s="73"/>
      <c r="U99" s="67">
        <f>IF(B99=C99,0,IF(S99&lt;&gt;"-",(S99)/Přehled!$A$1,0))</f>
        <v>4.6190476190476186</v>
      </c>
    </row>
    <row r="100" spans="1:21" x14ac:dyDescent="0.25">
      <c r="A100" s="126">
        <v>98</v>
      </c>
      <c r="B100" s="15">
        <v>5271</v>
      </c>
      <c r="C100" s="17"/>
      <c r="D100" s="173">
        <v>995</v>
      </c>
      <c r="E100" s="16">
        <f t="shared" si="28"/>
        <v>500</v>
      </c>
      <c r="F100" s="16">
        <f t="shared" si="29"/>
        <v>165</v>
      </c>
      <c r="G100" s="16">
        <f t="shared" si="30"/>
        <v>40</v>
      </c>
      <c r="H100" s="17">
        <f t="shared" si="31"/>
        <v>10</v>
      </c>
      <c r="I100" s="15">
        <f t="shared" si="32"/>
        <v>1891</v>
      </c>
      <c r="J100" s="16">
        <f t="shared" si="33"/>
        <v>950</v>
      </c>
      <c r="K100" s="16">
        <f t="shared" si="34"/>
        <v>314</v>
      </c>
      <c r="L100" s="16">
        <f t="shared" si="35"/>
        <v>76</v>
      </c>
      <c r="M100" s="17">
        <f t="shared" si="36"/>
        <v>19</v>
      </c>
      <c r="N100" s="36"/>
      <c r="O100" s="105">
        <f t="shared" si="37"/>
        <v>1489</v>
      </c>
      <c r="P100" s="105">
        <f t="shared" si="38"/>
        <v>0</v>
      </c>
      <c r="Q100" s="105">
        <f t="shared" si="39"/>
        <v>1802</v>
      </c>
      <c r="R100" s="105">
        <f t="shared" si="40"/>
        <v>1964</v>
      </c>
      <c r="S100" s="105">
        <f t="shared" si="41"/>
        <v>2021</v>
      </c>
      <c r="T100" s="73"/>
      <c r="U100" s="67">
        <f>IF(B100=C100,0,IF(S100&lt;&gt;"-",(S100)/Přehled!$A$1,0))</f>
        <v>4.8119047619047617</v>
      </c>
    </row>
    <row r="101" spans="1:21" x14ac:dyDescent="0.25">
      <c r="A101" s="126">
        <v>99</v>
      </c>
      <c r="B101" s="15">
        <v>5403</v>
      </c>
      <c r="C101" s="17"/>
      <c r="D101" s="173">
        <v>1005</v>
      </c>
      <c r="E101" s="16">
        <f t="shared" si="28"/>
        <v>505</v>
      </c>
      <c r="F101" s="16">
        <f t="shared" si="29"/>
        <v>170</v>
      </c>
      <c r="G101" s="16">
        <f t="shared" si="30"/>
        <v>45</v>
      </c>
      <c r="H101" s="17">
        <f t="shared" si="31"/>
        <v>10</v>
      </c>
      <c r="I101" s="15">
        <f t="shared" si="32"/>
        <v>1910</v>
      </c>
      <c r="J101" s="16">
        <f t="shared" si="33"/>
        <v>960</v>
      </c>
      <c r="K101" s="16">
        <f t="shared" si="34"/>
        <v>323</v>
      </c>
      <c r="L101" s="16">
        <f t="shared" si="35"/>
        <v>86</v>
      </c>
      <c r="M101" s="17">
        <f t="shared" si="36"/>
        <v>19</v>
      </c>
      <c r="N101" s="36"/>
      <c r="O101" s="105">
        <f t="shared" si="37"/>
        <v>1583</v>
      </c>
      <c r="P101" s="105">
        <f t="shared" si="38"/>
        <v>0</v>
      </c>
      <c r="Q101" s="105">
        <f t="shared" si="39"/>
        <v>1887</v>
      </c>
      <c r="R101" s="105">
        <f t="shared" si="40"/>
        <v>2038</v>
      </c>
      <c r="S101" s="105">
        <f t="shared" si="41"/>
        <v>2105</v>
      </c>
      <c r="T101" s="73"/>
      <c r="U101" s="67">
        <f>IF(B101=C101,0,IF(S101&lt;&gt;"-",(S101)/Přehled!$A$1,0))</f>
        <v>5.0119047619047619</v>
      </c>
    </row>
    <row r="102" spans="1:21" x14ac:dyDescent="0.25">
      <c r="A102" s="126">
        <v>100</v>
      </c>
      <c r="B102" s="15">
        <v>5538</v>
      </c>
      <c r="C102" s="17"/>
      <c r="D102" s="173">
        <v>1015</v>
      </c>
      <c r="E102" s="16">
        <f t="shared" si="28"/>
        <v>510</v>
      </c>
      <c r="F102" s="16">
        <f t="shared" si="29"/>
        <v>170</v>
      </c>
      <c r="G102" s="16">
        <f t="shared" si="30"/>
        <v>45</v>
      </c>
      <c r="H102" s="17">
        <f t="shared" si="31"/>
        <v>10</v>
      </c>
      <c r="I102" s="15">
        <f t="shared" si="32"/>
        <v>1929</v>
      </c>
      <c r="J102" s="16">
        <f t="shared" si="33"/>
        <v>969</v>
      </c>
      <c r="K102" s="16">
        <f t="shared" si="34"/>
        <v>323</v>
      </c>
      <c r="L102" s="16">
        <f t="shared" si="35"/>
        <v>86</v>
      </c>
      <c r="M102" s="17">
        <f t="shared" si="36"/>
        <v>19</v>
      </c>
      <c r="N102" s="36"/>
      <c r="O102" s="105">
        <f t="shared" si="37"/>
        <v>1680</v>
      </c>
      <c r="P102" s="105">
        <f t="shared" si="38"/>
        <v>0</v>
      </c>
      <c r="Q102" s="105">
        <f t="shared" si="39"/>
        <v>1994</v>
      </c>
      <c r="R102" s="105">
        <f t="shared" si="40"/>
        <v>2145</v>
      </c>
      <c r="S102" s="105">
        <f t="shared" si="41"/>
        <v>2212</v>
      </c>
      <c r="T102" s="73"/>
      <c r="U102" s="67">
        <f>IF(B102=C102,0,IF(S102&lt;&gt;"-",(S102)/Přehled!$A$1,0))</f>
        <v>5.2666666666666666</v>
      </c>
    </row>
    <row r="103" spans="1:21" x14ac:dyDescent="0.25">
      <c r="A103" s="126">
        <v>101</v>
      </c>
      <c r="B103" s="15">
        <v>5676</v>
      </c>
      <c r="C103" s="17"/>
      <c r="D103" s="173">
        <v>1030</v>
      </c>
      <c r="E103" s="16">
        <f t="shared" si="28"/>
        <v>515</v>
      </c>
      <c r="F103" s="16">
        <f t="shared" si="29"/>
        <v>170</v>
      </c>
      <c r="G103" s="16">
        <f t="shared" si="30"/>
        <v>45</v>
      </c>
      <c r="H103" s="17">
        <f t="shared" si="31"/>
        <v>10</v>
      </c>
      <c r="I103" s="15">
        <f t="shared" si="32"/>
        <v>1957</v>
      </c>
      <c r="J103" s="16">
        <f t="shared" si="33"/>
        <v>979</v>
      </c>
      <c r="K103" s="16">
        <f t="shared" si="34"/>
        <v>323</v>
      </c>
      <c r="L103" s="16">
        <f t="shared" si="35"/>
        <v>86</v>
      </c>
      <c r="M103" s="17">
        <f t="shared" si="36"/>
        <v>19</v>
      </c>
      <c r="N103" s="36"/>
      <c r="O103" s="105">
        <f t="shared" si="37"/>
        <v>1762</v>
      </c>
      <c r="P103" s="105">
        <f t="shared" si="38"/>
        <v>0</v>
      </c>
      <c r="Q103" s="105">
        <f t="shared" si="39"/>
        <v>2094</v>
      </c>
      <c r="R103" s="105">
        <f t="shared" si="40"/>
        <v>2245</v>
      </c>
      <c r="S103" s="105">
        <f t="shared" si="41"/>
        <v>2312</v>
      </c>
      <c r="T103" s="73"/>
      <c r="U103" s="67">
        <f>IF(B103=C103,0,IF(S103&lt;&gt;"-",(S103)/Přehled!$A$1,0))</f>
        <v>5.5047619047619047</v>
      </c>
    </row>
    <row r="104" spans="1:21" x14ac:dyDescent="0.25">
      <c r="A104" s="126">
        <v>102</v>
      </c>
      <c r="B104" s="15">
        <v>5818</v>
      </c>
      <c r="C104" s="17"/>
      <c r="D104" s="173">
        <v>1040</v>
      </c>
      <c r="E104" s="16">
        <f t="shared" si="28"/>
        <v>520</v>
      </c>
      <c r="F104" s="16">
        <f t="shared" si="29"/>
        <v>175</v>
      </c>
      <c r="G104" s="16">
        <f t="shared" si="30"/>
        <v>45</v>
      </c>
      <c r="H104" s="17">
        <f t="shared" si="31"/>
        <v>10</v>
      </c>
      <c r="I104" s="15">
        <f t="shared" si="32"/>
        <v>1976</v>
      </c>
      <c r="J104" s="16">
        <f t="shared" si="33"/>
        <v>988</v>
      </c>
      <c r="K104" s="16">
        <f t="shared" si="34"/>
        <v>333</v>
      </c>
      <c r="L104" s="16">
        <f t="shared" si="35"/>
        <v>86</v>
      </c>
      <c r="M104" s="17">
        <f t="shared" si="36"/>
        <v>19</v>
      </c>
      <c r="N104" s="36"/>
      <c r="O104" s="105">
        <f t="shared" si="37"/>
        <v>1866</v>
      </c>
      <c r="P104" s="105">
        <f t="shared" si="38"/>
        <v>0</v>
      </c>
      <c r="Q104" s="105">
        <f t="shared" si="39"/>
        <v>2188</v>
      </c>
      <c r="R104" s="105">
        <f t="shared" si="40"/>
        <v>2349</v>
      </c>
      <c r="S104" s="105">
        <f t="shared" si="41"/>
        <v>2416</v>
      </c>
      <c r="T104" s="73"/>
      <c r="U104" s="67">
        <f>IF(B104=C104,0,IF(S104&lt;&gt;"-",(S104)/Přehled!$A$1,0))</f>
        <v>5.7523809523809524</v>
      </c>
    </row>
    <row r="105" spans="1:21" x14ac:dyDescent="0.25">
      <c r="A105" s="126">
        <v>103</v>
      </c>
      <c r="B105" s="15">
        <v>5964</v>
      </c>
      <c r="C105" s="17"/>
      <c r="D105" s="173">
        <v>1055</v>
      </c>
      <c r="E105" s="16">
        <f t="shared" si="28"/>
        <v>530</v>
      </c>
      <c r="F105" s="16">
        <f t="shared" si="29"/>
        <v>175</v>
      </c>
      <c r="G105" s="16">
        <f t="shared" si="30"/>
        <v>45</v>
      </c>
      <c r="H105" s="17">
        <f t="shared" si="31"/>
        <v>10</v>
      </c>
      <c r="I105" s="15">
        <f t="shared" si="32"/>
        <v>2005</v>
      </c>
      <c r="J105" s="16">
        <f t="shared" si="33"/>
        <v>1007</v>
      </c>
      <c r="K105" s="16">
        <f t="shared" si="34"/>
        <v>333</v>
      </c>
      <c r="L105" s="16">
        <f t="shared" si="35"/>
        <v>86</v>
      </c>
      <c r="M105" s="17">
        <f t="shared" si="36"/>
        <v>19</v>
      </c>
      <c r="N105" s="36"/>
      <c r="O105" s="105">
        <f t="shared" si="37"/>
        <v>1954</v>
      </c>
      <c r="P105" s="105">
        <f t="shared" si="38"/>
        <v>0</v>
      </c>
      <c r="Q105" s="105">
        <f t="shared" si="39"/>
        <v>2286</v>
      </c>
      <c r="R105" s="105">
        <f t="shared" si="40"/>
        <v>2447</v>
      </c>
      <c r="S105" s="105">
        <f t="shared" si="41"/>
        <v>2514</v>
      </c>
      <c r="T105" s="73"/>
      <c r="U105" s="67">
        <f>IF(B105=C105,0,IF(S105&lt;&gt;"-",(S105)/Přehled!$A$1,0))</f>
        <v>5.9857142857142858</v>
      </c>
    </row>
    <row r="106" spans="1:21" x14ac:dyDescent="0.25">
      <c r="A106" s="126">
        <v>104</v>
      </c>
      <c r="B106" s="15">
        <v>6113</v>
      </c>
      <c r="C106" s="17"/>
      <c r="D106" s="173">
        <v>1065</v>
      </c>
      <c r="E106" s="16">
        <f t="shared" si="28"/>
        <v>535</v>
      </c>
      <c r="F106" s="16">
        <f t="shared" si="29"/>
        <v>180</v>
      </c>
      <c r="G106" s="16">
        <f t="shared" si="30"/>
        <v>45</v>
      </c>
      <c r="H106" s="17">
        <f t="shared" si="31"/>
        <v>10</v>
      </c>
      <c r="I106" s="15">
        <f t="shared" si="32"/>
        <v>2024</v>
      </c>
      <c r="J106" s="16">
        <f t="shared" si="33"/>
        <v>1017</v>
      </c>
      <c r="K106" s="16">
        <f t="shared" si="34"/>
        <v>342</v>
      </c>
      <c r="L106" s="16">
        <f t="shared" si="35"/>
        <v>86</v>
      </c>
      <c r="M106" s="17">
        <f t="shared" si="36"/>
        <v>19</v>
      </c>
      <c r="N106" s="36"/>
      <c r="O106" s="105">
        <f t="shared" si="37"/>
        <v>2065</v>
      </c>
      <c r="P106" s="105">
        <f t="shared" si="38"/>
        <v>0</v>
      </c>
      <c r="Q106" s="105">
        <f t="shared" si="39"/>
        <v>2388</v>
      </c>
      <c r="R106" s="105">
        <f t="shared" si="40"/>
        <v>2558</v>
      </c>
      <c r="S106" s="105">
        <f t="shared" si="41"/>
        <v>2625</v>
      </c>
      <c r="T106" s="73"/>
      <c r="U106" s="67">
        <f>IF(B106=C106,0,IF(S106&lt;&gt;"-",(S106)/Přehled!$A$1,0))</f>
        <v>6.25</v>
      </c>
    </row>
    <row r="107" spans="1:21" x14ac:dyDescent="0.25">
      <c r="A107" s="126">
        <v>105</v>
      </c>
      <c r="B107" s="15">
        <v>6265</v>
      </c>
      <c r="C107" s="17"/>
      <c r="D107" s="173">
        <v>1080</v>
      </c>
      <c r="E107" s="16">
        <f t="shared" si="28"/>
        <v>540</v>
      </c>
      <c r="F107" s="16">
        <f t="shared" si="29"/>
        <v>180</v>
      </c>
      <c r="G107" s="16">
        <f t="shared" si="30"/>
        <v>45</v>
      </c>
      <c r="H107" s="17">
        <f t="shared" si="31"/>
        <v>10</v>
      </c>
      <c r="I107" s="15">
        <f t="shared" si="32"/>
        <v>2052</v>
      </c>
      <c r="J107" s="16">
        <f t="shared" si="33"/>
        <v>1026</v>
      </c>
      <c r="K107" s="16">
        <f t="shared" si="34"/>
        <v>342</v>
      </c>
      <c r="L107" s="16">
        <f t="shared" si="35"/>
        <v>86</v>
      </c>
      <c r="M107" s="17">
        <f t="shared" si="36"/>
        <v>19</v>
      </c>
      <c r="N107" s="36"/>
      <c r="O107" s="105">
        <f t="shared" si="37"/>
        <v>2161</v>
      </c>
      <c r="P107" s="105">
        <f t="shared" si="38"/>
        <v>0</v>
      </c>
      <c r="Q107" s="105">
        <f t="shared" si="39"/>
        <v>2503</v>
      </c>
      <c r="R107" s="105">
        <f t="shared" si="40"/>
        <v>2673</v>
      </c>
      <c r="S107" s="105">
        <f t="shared" si="41"/>
        <v>2740</v>
      </c>
      <c r="T107" s="73"/>
      <c r="U107" s="67">
        <f>IF(B107=C107,0,IF(S107&lt;&gt;"-",(S107)/Přehled!$A$1,0))</f>
        <v>6.5238095238095237</v>
      </c>
    </row>
    <row r="108" spans="1:21" x14ac:dyDescent="0.25">
      <c r="A108" s="126">
        <v>106</v>
      </c>
      <c r="B108" s="15">
        <v>6422</v>
      </c>
      <c r="C108" s="17"/>
      <c r="D108" s="173">
        <v>1090</v>
      </c>
      <c r="E108" s="16">
        <f t="shared" si="28"/>
        <v>545</v>
      </c>
      <c r="F108" s="16">
        <f t="shared" si="29"/>
        <v>180</v>
      </c>
      <c r="G108" s="16">
        <f t="shared" si="30"/>
        <v>45</v>
      </c>
      <c r="H108" s="17">
        <f t="shared" si="31"/>
        <v>10</v>
      </c>
      <c r="I108" s="15">
        <f t="shared" si="32"/>
        <v>2071</v>
      </c>
      <c r="J108" s="16">
        <f t="shared" si="33"/>
        <v>1036</v>
      </c>
      <c r="K108" s="16">
        <f t="shared" si="34"/>
        <v>342</v>
      </c>
      <c r="L108" s="16">
        <f t="shared" si="35"/>
        <v>86</v>
      </c>
      <c r="M108" s="17">
        <f t="shared" si="36"/>
        <v>19</v>
      </c>
      <c r="N108" s="36"/>
      <c r="O108" s="105">
        <f t="shared" si="37"/>
        <v>2280</v>
      </c>
      <c r="P108" s="105">
        <f t="shared" si="38"/>
        <v>0</v>
      </c>
      <c r="Q108" s="105">
        <f t="shared" si="39"/>
        <v>2631</v>
      </c>
      <c r="R108" s="105">
        <f t="shared" si="40"/>
        <v>2801</v>
      </c>
      <c r="S108" s="105">
        <f t="shared" si="41"/>
        <v>2868</v>
      </c>
      <c r="T108" s="73"/>
      <c r="U108" s="67">
        <f>IF(B108=C108,0,IF(S108&lt;&gt;"-",(S108)/Přehled!$A$1,0))</f>
        <v>6.8285714285714283</v>
      </c>
    </row>
    <row r="109" spans="1:21" x14ac:dyDescent="0.25">
      <c r="A109" s="126">
        <v>107</v>
      </c>
      <c r="B109" s="15">
        <v>6583</v>
      </c>
      <c r="C109" s="17"/>
      <c r="D109" s="173">
        <v>1105</v>
      </c>
      <c r="E109" s="16">
        <f t="shared" si="28"/>
        <v>555</v>
      </c>
      <c r="F109" s="16">
        <f t="shared" si="29"/>
        <v>185</v>
      </c>
      <c r="G109" s="16">
        <f t="shared" si="30"/>
        <v>45</v>
      </c>
      <c r="H109" s="17">
        <f t="shared" si="31"/>
        <v>10</v>
      </c>
      <c r="I109" s="15">
        <f t="shared" si="32"/>
        <v>2100</v>
      </c>
      <c r="J109" s="16">
        <f t="shared" si="33"/>
        <v>1055</v>
      </c>
      <c r="K109" s="16">
        <f t="shared" si="34"/>
        <v>352</v>
      </c>
      <c r="L109" s="16">
        <f t="shared" si="35"/>
        <v>86</v>
      </c>
      <c r="M109" s="17">
        <f t="shared" si="36"/>
        <v>19</v>
      </c>
      <c r="N109" s="36"/>
      <c r="O109" s="105">
        <f t="shared" si="37"/>
        <v>2383</v>
      </c>
      <c r="P109" s="105">
        <f t="shared" si="38"/>
        <v>0</v>
      </c>
      <c r="Q109" s="105">
        <f t="shared" si="39"/>
        <v>2724</v>
      </c>
      <c r="R109" s="105">
        <f t="shared" si="40"/>
        <v>2904</v>
      </c>
      <c r="S109" s="105">
        <f t="shared" si="41"/>
        <v>2971</v>
      </c>
      <c r="T109" s="73"/>
      <c r="U109" s="67">
        <f>IF(B109=C109,0,IF(S109&lt;&gt;"-",(S109)/Přehled!$A$1,0))</f>
        <v>7.0738095238095235</v>
      </c>
    </row>
    <row r="110" spans="1:21" x14ac:dyDescent="0.25">
      <c r="A110" s="126">
        <v>108</v>
      </c>
      <c r="B110" s="15">
        <v>6747</v>
      </c>
      <c r="C110" s="17"/>
      <c r="D110" s="173">
        <v>1115</v>
      </c>
      <c r="E110" s="16">
        <f t="shared" si="28"/>
        <v>560</v>
      </c>
      <c r="F110" s="16">
        <f t="shared" si="29"/>
        <v>185</v>
      </c>
      <c r="G110" s="16">
        <f t="shared" si="30"/>
        <v>45</v>
      </c>
      <c r="H110" s="17">
        <f t="shared" si="31"/>
        <v>10</v>
      </c>
      <c r="I110" s="15">
        <f t="shared" si="32"/>
        <v>2119</v>
      </c>
      <c r="J110" s="16">
        <f t="shared" si="33"/>
        <v>1064</v>
      </c>
      <c r="K110" s="16">
        <f t="shared" si="34"/>
        <v>352</v>
      </c>
      <c r="L110" s="16">
        <f t="shared" si="35"/>
        <v>86</v>
      </c>
      <c r="M110" s="17">
        <f t="shared" si="36"/>
        <v>19</v>
      </c>
      <c r="N110" s="36"/>
      <c r="O110" s="105">
        <f t="shared" si="37"/>
        <v>2509</v>
      </c>
      <c r="P110" s="105">
        <f t="shared" si="38"/>
        <v>0</v>
      </c>
      <c r="Q110" s="105">
        <f t="shared" si="39"/>
        <v>2860</v>
      </c>
      <c r="R110" s="105">
        <f t="shared" si="40"/>
        <v>3040</v>
      </c>
      <c r="S110" s="105">
        <f t="shared" si="41"/>
        <v>3107</v>
      </c>
      <c r="T110" s="73"/>
      <c r="U110" s="67">
        <f>IF(B110=C110,0,IF(S110&lt;&gt;"-",(S110)/Přehled!$A$1,0))</f>
        <v>7.397619047619048</v>
      </c>
    </row>
    <row r="111" spans="1:21" x14ac:dyDescent="0.25">
      <c r="A111" s="126">
        <v>109</v>
      </c>
      <c r="B111" s="15">
        <v>6916</v>
      </c>
      <c r="C111" s="17"/>
      <c r="D111" s="173">
        <v>1130</v>
      </c>
      <c r="E111" s="16">
        <f t="shared" si="28"/>
        <v>565</v>
      </c>
      <c r="F111" s="16">
        <f t="shared" si="29"/>
        <v>190</v>
      </c>
      <c r="G111" s="16">
        <f t="shared" si="30"/>
        <v>50</v>
      </c>
      <c r="H111" s="17">
        <f t="shared" si="31"/>
        <v>10</v>
      </c>
      <c r="I111" s="15">
        <f t="shared" si="32"/>
        <v>2147</v>
      </c>
      <c r="J111" s="16">
        <f t="shared" si="33"/>
        <v>1074</v>
      </c>
      <c r="K111" s="16">
        <f t="shared" si="34"/>
        <v>361</v>
      </c>
      <c r="L111" s="16">
        <f t="shared" si="35"/>
        <v>95</v>
      </c>
      <c r="M111" s="17">
        <f t="shared" si="36"/>
        <v>19</v>
      </c>
      <c r="N111" s="36"/>
      <c r="O111" s="105">
        <f t="shared" si="37"/>
        <v>2622</v>
      </c>
      <c r="P111" s="105">
        <f t="shared" si="38"/>
        <v>0</v>
      </c>
      <c r="Q111" s="105">
        <f t="shared" si="39"/>
        <v>2973</v>
      </c>
      <c r="R111" s="105">
        <f t="shared" si="40"/>
        <v>3144</v>
      </c>
      <c r="S111" s="105">
        <f t="shared" si="41"/>
        <v>3220</v>
      </c>
      <c r="T111" s="73"/>
      <c r="U111" s="67">
        <f>IF(B111=C111,0,IF(S111&lt;&gt;"-",(S111)/Přehled!$A$1,0))</f>
        <v>7.666666666666667</v>
      </c>
    </row>
    <row r="112" spans="1:21" x14ac:dyDescent="0.25">
      <c r="A112" s="126">
        <v>110</v>
      </c>
      <c r="B112" s="15">
        <v>7089</v>
      </c>
      <c r="C112" s="17"/>
      <c r="D112" s="173">
        <v>1140</v>
      </c>
      <c r="E112" s="16">
        <f t="shared" si="28"/>
        <v>570</v>
      </c>
      <c r="F112" s="16">
        <f t="shared" si="29"/>
        <v>190</v>
      </c>
      <c r="G112" s="16">
        <f t="shared" si="30"/>
        <v>50</v>
      </c>
      <c r="H112" s="17">
        <f t="shared" si="31"/>
        <v>10</v>
      </c>
      <c r="I112" s="15">
        <f t="shared" si="32"/>
        <v>2166</v>
      </c>
      <c r="J112" s="16">
        <f t="shared" si="33"/>
        <v>1083</v>
      </c>
      <c r="K112" s="16">
        <f t="shared" si="34"/>
        <v>361</v>
      </c>
      <c r="L112" s="16">
        <f t="shared" si="35"/>
        <v>95</v>
      </c>
      <c r="M112" s="17">
        <f t="shared" si="36"/>
        <v>19</v>
      </c>
      <c r="N112" s="36"/>
      <c r="O112" s="105">
        <f t="shared" si="37"/>
        <v>2757</v>
      </c>
      <c r="P112" s="105">
        <f t="shared" si="38"/>
        <v>0</v>
      </c>
      <c r="Q112" s="105">
        <f t="shared" si="39"/>
        <v>3118</v>
      </c>
      <c r="R112" s="105">
        <f t="shared" si="40"/>
        <v>3289</v>
      </c>
      <c r="S112" s="105">
        <f t="shared" si="41"/>
        <v>3365</v>
      </c>
      <c r="T112" s="73"/>
      <c r="U112" s="67">
        <f>IF(B112=C112,0,IF(S112&lt;&gt;"-",(S112)/Přehled!$A$1,0))</f>
        <v>8.0119047619047628</v>
      </c>
    </row>
    <row r="113" spans="1:21" x14ac:dyDescent="0.25">
      <c r="A113" s="126">
        <v>111</v>
      </c>
      <c r="B113" s="15">
        <v>7266</v>
      </c>
      <c r="C113" s="17"/>
      <c r="D113" s="173">
        <v>1155</v>
      </c>
      <c r="E113" s="16">
        <f t="shared" si="28"/>
        <v>580</v>
      </c>
      <c r="F113" s="16">
        <f t="shared" si="29"/>
        <v>195</v>
      </c>
      <c r="G113" s="16">
        <f t="shared" si="30"/>
        <v>50</v>
      </c>
      <c r="H113" s="17">
        <f t="shared" si="31"/>
        <v>10</v>
      </c>
      <c r="I113" s="15">
        <f t="shared" si="32"/>
        <v>2195</v>
      </c>
      <c r="J113" s="16">
        <f t="shared" si="33"/>
        <v>1102</v>
      </c>
      <c r="K113" s="16">
        <f t="shared" si="34"/>
        <v>371</v>
      </c>
      <c r="L113" s="16">
        <f t="shared" si="35"/>
        <v>95</v>
      </c>
      <c r="M113" s="17">
        <f t="shared" si="36"/>
        <v>19</v>
      </c>
      <c r="N113" s="36"/>
      <c r="O113" s="105">
        <f t="shared" si="37"/>
        <v>2876</v>
      </c>
      <c r="P113" s="105">
        <f t="shared" si="38"/>
        <v>0</v>
      </c>
      <c r="Q113" s="105">
        <f t="shared" si="39"/>
        <v>3227</v>
      </c>
      <c r="R113" s="105">
        <f t="shared" si="40"/>
        <v>3408</v>
      </c>
      <c r="S113" s="105">
        <f t="shared" si="41"/>
        <v>3484</v>
      </c>
      <c r="T113" s="73"/>
      <c r="U113" s="67">
        <f>IF(B113=C113,0,IF(S113&lt;&gt;"-",(S113)/Přehled!$A$1,0))</f>
        <v>8.295238095238096</v>
      </c>
    </row>
    <row r="114" spans="1:21" x14ac:dyDescent="0.25">
      <c r="A114" s="126">
        <v>112</v>
      </c>
      <c r="B114" s="15">
        <v>7448</v>
      </c>
      <c r="C114" s="17"/>
      <c r="D114" s="173">
        <v>1165</v>
      </c>
      <c r="E114" s="16">
        <f t="shared" si="28"/>
        <v>585</v>
      </c>
      <c r="F114" s="16">
        <f t="shared" si="29"/>
        <v>195</v>
      </c>
      <c r="G114" s="16">
        <f t="shared" si="30"/>
        <v>50</v>
      </c>
      <c r="H114" s="17">
        <f t="shared" si="31"/>
        <v>10</v>
      </c>
      <c r="I114" s="15">
        <f t="shared" si="32"/>
        <v>2214</v>
      </c>
      <c r="J114" s="16">
        <f t="shared" si="33"/>
        <v>1112</v>
      </c>
      <c r="K114" s="16">
        <f t="shared" si="34"/>
        <v>371</v>
      </c>
      <c r="L114" s="16">
        <f t="shared" si="35"/>
        <v>95</v>
      </c>
      <c r="M114" s="17">
        <f t="shared" si="36"/>
        <v>19</v>
      </c>
      <c r="N114" s="36"/>
      <c r="O114" s="105">
        <f t="shared" si="37"/>
        <v>3020</v>
      </c>
      <c r="P114" s="105">
        <f t="shared" si="38"/>
        <v>0</v>
      </c>
      <c r="Q114" s="105">
        <f t="shared" si="39"/>
        <v>3380</v>
      </c>
      <c r="R114" s="105">
        <f t="shared" si="40"/>
        <v>3561</v>
      </c>
      <c r="S114" s="105">
        <f t="shared" si="41"/>
        <v>3637</v>
      </c>
      <c r="T114" s="73"/>
      <c r="U114" s="67">
        <f>IF(B114=C114,0,IF(S114&lt;&gt;"-",(S114)/Přehled!$A$1,0))</f>
        <v>8.6595238095238098</v>
      </c>
    </row>
    <row r="115" spans="1:21" x14ac:dyDescent="0.25">
      <c r="A115" s="126">
        <v>113</v>
      </c>
      <c r="B115" s="15">
        <v>7634</v>
      </c>
      <c r="C115" s="17"/>
      <c r="D115" s="173">
        <v>1180</v>
      </c>
      <c r="E115" s="16">
        <f t="shared" si="28"/>
        <v>590</v>
      </c>
      <c r="F115" s="16">
        <f t="shared" si="29"/>
        <v>195</v>
      </c>
      <c r="G115" s="16">
        <f t="shared" si="30"/>
        <v>50</v>
      </c>
      <c r="H115" s="17">
        <f t="shared" si="31"/>
        <v>10</v>
      </c>
      <c r="I115" s="15">
        <f t="shared" si="32"/>
        <v>2242</v>
      </c>
      <c r="J115" s="16">
        <f t="shared" si="33"/>
        <v>1121</v>
      </c>
      <c r="K115" s="16">
        <f t="shared" si="34"/>
        <v>371</v>
      </c>
      <c r="L115" s="16">
        <f t="shared" si="35"/>
        <v>95</v>
      </c>
      <c r="M115" s="17">
        <f t="shared" si="36"/>
        <v>19</v>
      </c>
      <c r="N115" s="36"/>
      <c r="O115" s="105">
        <f t="shared" si="37"/>
        <v>3150</v>
      </c>
      <c r="P115" s="105">
        <f t="shared" si="38"/>
        <v>0</v>
      </c>
      <c r="Q115" s="105">
        <f t="shared" si="39"/>
        <v>3529</v>
      </c>
      <c r="R115" s="105">
        <f t="shared" si="40"/>
        <v>3710</v>
      </c>
      <c r="S115" s="105">
        <f t="shared" si="41"/>
        <v>3786</v>
      </c>
      <c r="T115" s="73"/>
      <c r="U115" s="67">
        <f>IF(B115=C115,0,IF(S115&lt;&gt;"-",(S115)/Přehled!$A$1,0))</f>
        <v>9.0142857142857142</v>
      </c>
    </row>
    <row r="116" spans="1:21" x14ac:dyDescent="0.25">
      <c r="A116" s="126">
        <v>114</v>
      </c>
      <c r="B116" s="15">
        <v>7825</v>
      </c>
      <c r="C116" s="17"/>
      <c r="D116" s="173">
        <v>1190</v>
      </c>
      <c r="E116" s="16">
        <f t="shared" si="28"/>
        <v>595</v>
      </c>
      <c r="F116" s="16">
        <f t="shared" si="29"/>
        <v>200</v>
      </c>
      <c r="G116" s="16">
        <f t="shared" si="30"/>
        <v>50</v>
      </c>
      <c r="H116" s="17">
        <f t="shared" si="31"/>
        <v>10</v>
      </c>
      <c r="I116" s="15">
        <f t="shared" si="32"/>
        <v>2261</v>
      </c>
      <c r="J116" s="16">
        <f t="shared" si="33"/>
        <v>1131</v>
      </c>
      <c r="K116" s="16">
        <f t="shared" si="34"/>
        <v>380</v>
      </c>
      <c r="L116" s="16">
        <f t="shared" si="35"/>
        <v>95</v>
      </c>
      <c r="M116" s="17">
        <f t="shared" si="36"/>
        <v>19</v>
      </c>
      <c r="N116" s="36"/>
      <c r="O116" s="105">
        <f t="shared" si="37"/>
        <v>3303</v>
      </c>
      <c r="P116" s="105">
        <f t="shared" si="38"/>
        <v>0</v>
      </c>
      <c r="Q116" s="105">
        <f t="shared" si="39"/>
        <v>3673</v>
      </c>
      <c r="R116" s="105">
        <f t="shared" si="40"/>
        <v>3863</v>
      </c>
      <c r="S116" s="105">
        <f t="shared" si="41"/>
        <v>3939</v>
      </c>
      <c r="T116" s="73"/>
      <c r="U116" s="67">
        <f>IF(B116=C116,0,IF(S116&lt;&gt;"-",(S116)/Přehled!$A$1,0))</f>
        <v>9.3785714285714281</v>
      </c>
    </row>
    <row r="117" spans="1:21" x14ac:dyDescent="0.25">
      <c r="A117" s="126">
        <v>115</v>
      </c>
      <c r="B117" s="15">
        <v>8020</v>
      </c>
      <c r="C117" s="17"/>
      <c r="D117" s="173">
        <v>1205</v>
      </c>
      <c r="E117" s="16">
        <f t="shared" si="28"/>
        <v>605</v>
      </c>
      <c r="F117" s="16">
        <f t="shared" si="29"/>
        <v>200</v>
      </c>
      <c r="G117" s="16">
        <f t="shared" si="30"/>
        <v>50</v>
      </c>
      <c r="H117" s="17">
        <f t="shared" si="31"/>
        <v>10</v>
      </c>
      <c r="I117" s="15">
        <f t="shared" si="32"/>
        <v>2290</v>
      </c>
      <c r="J117" s="16">
        <f t="shared" si="33"/>
        <v>1150</v>
      </c>
      <c r="K117" s="16">
        <f t="shared" si="34"/>
        <v>380</v>
      </c>
      <c r="L117" s="16">
        <f t="shared" si="35"/>
        <v>95</v>
      </c>
      <c r="M117" s="17">
        <f t="shared" si="36"/>
        <v>19</v>
      </c>
      <c r="N117" s="36"/>
      <c r="O117" s="105">
        <f t="shared" si="37"/>
        <v>3440</v>
      </c>
      <c r="P117" s="105">
        <f t="shared" si="38"/>
        <v>0</v>
      </c>
      <c r="Q117" s="105">
        <f t="shared" si="39"/>
        <v>3820</v>
      </c>
      <c r="R117" s="105">
        <f t="shared" si="40"/>
        <v>4010</v>
      </c>
      <c r="S117" s="105">
        <f t="shared" si="41"/>
        <v>4086</v>
      </c>
      <c r="T117" s="73"/>
      <c r="U117" s="67">
        <f>IF(B117=C117,0,IF(S117&lt;&gt;"-",(S117)/Přehled!$A$1,0))</f>
        <v>9.7285714285714278</v>
      </c>
    </row>
    <row r="118" spans="1:21" x14ac:dyDescent="0.25">
      <c r="A118" s="126">
        <v>116</v>
      </c>
      <c r="B118" s="15">
        <v>8221</v>
      </c>
      <c r="C118" s="17"/>
      <c r="D118" s="173">
        <v>1215</v>
      </c>
      <c r="E118" s="16">
        <f t="shared" si="28"/>
        <v>610</v>
      </c>
      <c r="F118" s="16">
        <f t="shared" si="29"/>
        <v>205</v>
      </c>
      <c r="G118" s="16">
        <f t="shared" si="30"/>
        <v>50</v>
      </c>
      <c r="H118" s="17">
        <f t="shared" si="31"/>
        <v>10</v>
      </c>
      <c r="I118" s="15">
        <f t="shared" si="32"/>
        <v>2309</v>
      </c>
      <c r="J118" s="16">
        <f t="shared" si="33"/>
        <v>1159</v>
      </c>
      <c r="K118" s="16">
        <f t="shared" si="34"/>
        <v>390</v>
      </c>
      <c r="L118" s="16">
        <f t="shared" si="35"/>
        <v>95</v>
      </c>
      <c r="M118" s="17">
        <f t="shared" si="36"/>
        <v>19</v>
      </c>
      <c r="N118" s="36"/>
      <c r="O118" s="105">
        <f t="shared" si="37"/>
        <v>3603</v>
      </c>
      <c r="P118" s="105">
        <f t="shared" si="38"/>
        <v>0</v>
      </c>
      <c r="Q118" s="105">
        <f t="shared" si="39"/>
        <v>3973</v>
      </c>
      <c r="R118" s="105">
        <f t="shared" si="40"/>
        <v>4173</v>
      </c>
      <c r="S118" s="105">
        <f t="shared" si="41"/>
        <v>4249</v>
      </c>
      <c r="T118" s="73"/>
      <c r="U118" s="67">
        <f>IF(B118=C118,0,IF(S118&lt;&gt;"-",(S118)/Přehled!$A$1,0))</f>
        <v>10.116666666666667</v>
      </c>
    </row>
    <row r="119" spans="1:21" x14ac:dyDescent="0.25">
      <c r="A119" s="126">
        <v>117</v>
      </c>
      <c r="B119" s="15">
        <v>8426</v>
      </c>
      <c r="C119" s="17"/>
      <c r="D119" s="173">
        <v>1230</v>
      </c>
      <c r="E119" s="16">
        <f t="shared" si="28"/>
        <v>615</v>
      </c>
      <c r="F119" s="16">
        <f t="shared" si="29"/>
        <v>205</v>
      </c>
      <c r="G119" s="16">
        <f t="shared" si="30"/>
        <v>50</v>
      </c>
      <c r="H119" s="17">
        <f t="shared" si="31"/>
        <v>10</v>
      </c>
      <c r="I119" s="15">
        <f t="shared" si="32"/>
        <v>2337</v>
      </c>
      <c r="J119" s="16">
        <f t="shared" si="33"/>
        <v>1169</v>
      </c>
      <c r="K119" s="16">
        <f t="shared" si="34"/>
        <v>390</v>
      </c>
      <c r="L119" s="16">
        <f t="shared" si="35"/>
        <v>95</v>
      </c>
      <c r="M119" s="17">
        <f t="shared" si="36"/>
        <v>19</v>
      </c>
      <c r="N119" s="36"/>
      <c r="O119" s="105">
        <f t="shared" si="37"/>
        <v>3752</v>
      </c>
      <c r="P119" s="105">
        <f t="shared" si="38"/>
        <v>0</v>
      </c>
      <c r="Q119" s="105">
        <f t="shared" si="39"/>
        <v>4140</v>
      </c>
      <c r="R119" s="105">
        <f t="shared" si="40"/>
        <v>4340</v>
      </c>
      <c r="S119" s="105">
        <f t="shared" si="41"/>
        <v>4416</v>
      </c>
      <c r="T119" s="73"/>
      <c r="U119" s="67">
        <f>IF(B119=C119,0,IF(S119&lt;&gt;"-",(S119)/Přehled!$A$1,0))</f>
        <v>10.514285714285714</v>
      </c>
    </row>
    <row r="120" spans="1:21" x14ac:dyDescent="0.25">
      <c r="A120" s="126">
        <v>118</v>
      </c>
      <c r="B120" s="15">
        <v>8637</v>
      </c>
      <c r="C120" s="17"/>
      <c r="D120" s="173">
        <v>1240</v>
      </c>
      <c r="E120" s="16">
        <f t="shared" si="28"/>
        <v>620</v>
      </c>
      <c r="F120" s="16">
        <f t="shared" si="29"/>
        <v>205</v>
      </c>
      <c r="G120" s="16">
        <f t="shared" si="30"/>
        <v>50</v>
      </c>
      <c r="H120" s="17">
        <f t="shared" si="31"/>
        <v>10</v>
      </c>
      <c r="I120" s="15">
        <f t="shared" si="32"/>
        <v>2356</v>
      </c>
      <c r="J120" s="16">
        <f t="shared" si="33"/>
        <v>1178</v>
      </c>
      <c r="K120" s="16">
        <f t="shared" si="34"/>
        <v>390</v>
      </c>
      <c r="L120" s="16">
        <f t="shared" si="35"/>
        <v>95</v>
      </c>
      <c r="M120" s="17">
        <f t="shared" si="36"/>
        <v>19</v>
      </c>
      <c r="N120" s="36"/>
      <c r="O120" s="105">
        <f t="shared" si="37"/>
        <v>3925</v>
      </c>
      <c r="P120" s="105">
        <f t="shared" si="38"/>
        <v>0</v>
      </c>
      <c r="Q120" s="105">
        <f t="shared" si="39"/>
        <v>4323</v>
      </c>
      <c r="R120" s="105">
        <f t="shared" si="40"/>
        <v>4523</v>
      </c>
      <c r="S120" s="105">
        <f t="shared" si="41"/>
        <v>4599</v>
      </c>
      <c r="T120" s="73"/>
      <c r="U120" s="67">
        <f>IF(B120=C120,0,IF(S120&lt;&gt;"-",(S120)/Přehled!$A$1,0))</f>
        <v>10.95</v>
      </c>
    </row>
    <row r="121" spans="1:21" x14ac:dyDescent="0.25">
      <c r="A121" s="126">
        <v>119</v>
      </c>
      <c r="B121" s="15">
        <v>8853</v>
      </c>
      <c r="C121" s="17"/>
      <c r="D121" s="173">
        <v>1255</v>
      </c>
      <c r="E121" s="16">
        <f t="shared" si="28"/>
        <v>630</v>
      </c>
      <c r="F121" s="16">
        <f t="shared" si="29"/>
        <v>210</v>
      </c>
      <c r="G121" s="16">
        <f t="shared" si="30"/>
        <v>55</v>
      </c>
      <c r="H121" s="17">
        <f t="shared" si="31"/>
        <v>10</v>
      </c>
      <c r="I121" s="15">
        <f t="shared" si="32"/>
        <v>2385</v>
      </c>
      <c r="J121" s="16">
        <f t="shared" si="33"/>
        <v>1197</v>
      </c>
      <c r="K121" s="16">
        <f t="shared" si="34"/>
        <v>399</v>
      </c>
      <c r="L121" s="16">
        <f t="shared" si="35"/>
        <v>105</v>
      </c>
      <c r="M121" s="17">
        <f t="shared" si="36"/>
        <v>19</v>
      </c>
      <c r="N121" s="36"/>
      <c r="O121" s="105">
        <f t="shared" si="37"/>
        <v>4083</v>
      </c>
      <c r="P121" s="105">
        <f t="shared" si="38"/>
        <v>0</v>
      </c>
      <c r="Q121" s="105">
        <f t="shared" si="39"/>
        <v>4473</v>
      </c>
      <c r="R121" s="105">
        <f t="shared" si="40"/>
        <v>4662</v>
      </c>
      <c r="S121" s="105">
        <f t="shared" si="41"/>
        <v>4748</v>
      </c>
      <c r="T121" s="73"/>
      <c r="U121" s="67">
        <f>IF(B121=C121,0,IF(S121&lt;&gt;"-",(S121)/Přehled!$A$1,0))</f>
        <v>11.304761904761905</v>
      </c>
    </row>
    <row r="122" spans="1:21" x14ac:dyDescent="0.25">
      <c r="A122" s="126">
        <v>120</v>
      </c>
      <c r="B122" s="15">
        <v>9074</v>
      </c>
      <c r="C122" s="17"/>
      <c r="D122" s="173">
        <v>1265</v>
      </c>
      <c r="E122" s="16">
        <f t="shared" si="28"/>
        <v>635</v>
      </c>
      <c r="F122" s="16">
        <f t="shared" si="29"/>
        <v>210</v>
      </c>
      <c r="G122" s="16">
        <f t="shared" si="30"/>
        <v>55</v>
      </c>
      <c r="H122" s="17">
        <f t="shared" si="31"/>
        <v>10</v>
      </c>
      <c r="I122" s="15">
        <f t="shared" si="32"/>
        <v>2404</v>
      </c>
      <c r="J122" s="16">
        <f t="shared" si="33"/>
        <v>1207</v>
      </c>
      <c r="K122" s="16">
        <f t="shared" si="34"/>
        <v>399</v>
      </c>
      <c r="L122" s="16">
        <f t="shared" si="35"/>
        <v>105</v>
      </c>
      <c r="M122" s="17">
        <f t="shared" si="36"/>
        <v>19</v>
      </c>
      <c r="N122" s="36"/>
      <c r="O122" s="105">
        <f t="shared" si="37"/>
        <v>4266</v>
      </c>
      <c r="P122" s="105">
        <f t="shared" si="38"/>
        <v>0</v>
      </c>
      <c r="Q122" s="105">
        <f t="shared" si="39"/>
        <v>4665</v>
      </c>
      <c r="R122" s="105">
        <f t="shared" si="40"/>
        <v>4854</v>
      </c>
      <c r="S122" s="105">
        <f t="shared" si="41"/>
        <v>4940</v>
      </c>
      <c r="T122" s="73"/>
      <c r="U122" s="67">
        <f>IF(B122=C122,0,IF(S122&lt;&gt;"-",(S122)/Přehled!$A$1,0))</f>
        <v>11.761904761904763</v>
      </c>
    </row>
    <row r="123" spans="1:21" x14ac:dyDescent="0.25">
      <c r="A123" s="126">
        <v>121</v>
      </c>
      <c r="B123" s="15">
        <v>9301</v>
      </c>
      <c r="C123" s="17"/>
      <c r="D123" s="173">
        <v>1280</v>
      </c>
      <c r="E123" s="16">
        <f t="shared" si="28"/>
        <v>640</v>
      </c>
      <c r="F123" s="16">
        <f t="shared" si="29"/>
        <v>215</v>
      </c>
      <c r="G123" s="16">
        <f t="shared" si="30"/>
        <v>55</v>
      </c>
      <c r="H123" s="17">
        <f t="shared" si="31"/>
        <v>10</v>
      </c>
      <c r="I123" s="15">
        <f t="shared" si="32"/>
        <v>2432</v>
      </c>
      <c r="J123" s="16">
        <f t="shared" si="33"/>
        <v>1216</v>
      </c>
      <c r="K123" s="16">
        <f t="shared" si="34"/>
        <v>409</v>
      </c>
      <c r="L123" s="16">
        <f t="shared" si="35"/>
        <v>105</v>
      </c>
      <c r="M123" s="17">
        <f t="shared" si="36"/>
        <v>19</v>
      </c>
      <c r="N123" s="36"/>
      <c r="O123" s="105">
        <f t="shared" si="37"/>
        <v>4437</v>
      </c>
      <c r="P123" s="105">
        <f t="shared" si="38"/>
        <v>0</v>
      </c>
      <c r="Q123" s="105">
        <f t="shared" si="39"/>
        <v>4835</v>
      </c>
      <c r="R123" s="105">
        <f t="shared" si="40"/>
        <v>5034</v>
      </c>
      <c r="S123" s="105">
        <f t="shared" si="41"/>
        <v>5120</v>
      </c>
      <c r="T123" s="73"/>
      <c r="U123" s="67">
        <f>IF(B123=C123,0,IF(S123&lt;&gt;"-",(S123)/Přehled!$A$1,0))</f>
        <v>12.19047619047619</v>
      </c>
    </row>
    <row r="124" spans="1:21" x14ac:dyDescent="0.25">
      <c r="A124" s="126">
        <v>122</v>
      </c>
      <c r="B124" s="15">
        <v>9533</v>
      </c>
      <c r="C124" s="17"/>
      <c r="D124" s="173">
        <v>1290</v>
      </c>
      <c r="E124" s="16">
        <f t="shared" si="28"/>
        <v>645</v>
      </c>
      <c r="F124" s="16">
        <f t="shared" si="29"/>
        <v>215</v>
      </c>
      <c r="G124" s="16">
        <f t="shared" si="30"/>
        <v>55</v>
      </c>
      <c r="H124" s="17">
        <f t="shared" si="31"/>
        <v>10</v>
      </c>
      <c r="I124" s="15">
        <f t="shared" si="32"/>
        <v>2451</v>
      </c>
      <c r="J124" s="16">
        <f t="shared" si="33"/>
        <v>1226</v>
      </c>
      <c r="K124" s="16">
        <f t="shared" si="34"/>
        <v>409</v>
      </c>
      <c r="L124" s="16">
        <f t="shared" si="35"/>
        <v>105</v>
      </c>
      <c r="M124" s="17">
        <f t="shared" si="36"/>
        <v>19</v>
      </c>
      <c r="N124" s="36"/>
      <c r="O124" s="105">
        <f t="shared" si="37"/>
        <v>4631</v>
      </c>
      <c r="P124" s="105">
        <f t="shared" si="38"/>
        <v>0</v>
      </c>
      <c r="Q124" s="105">
        <f t="shared" si="39"/>
        <v>5038</v>
      </c>
      <c r="R124" s="105">
        <f t="shared" si="40"/>
        <v>5237</v>
      </c>
      <c r="S124" s="105">
        <f t="shared" si="41"/>
        <v>5323</v>
      </c>
      <c r="T124" s="73"/>
      <c r="U124" s="67">
        <f>IF(B124=C124,0,IF(S124&lt;&gt;"-",(S124)/Přehled!$A$1,0))</f>
        <v>12.673809523809524</v>
      </c>
    </row>
    <row r="125" spans="1:21" x14ac:dyDescent="0.25">
      <c r="A125" s="126">
        <v>123</v>
      </c>
      <c r="B125" s="15">
        <v>9772</v>
      </c>
      <c r="C125" s="17"/>
      <c r="D125" s="173">
        <v>1305</v>
      </c>
      <c r="E125" s="16">
        <f t="shared" si="28"/>
        <v>655</v>
      </c>
      <c r="F125" s="16">
        <f t="shared" si="29"/>
        <v>220</v>
      </c>
      <c r="G125" s="16">
        <f t="shared" si="30"/>
        <v>55</v>
      </c>
      <c r="H125" s="17">
        <f t="shared" si="31"/>
        <v>10</v>
      </c>
      <c r="I125" s="15">
        <f t="shared" si="32"/>
        <v>2480</v>
      </c>
      <c r="J125" s="16">
        <f t="shared" si="33"/>
        <v>1245</v>
      </c>
      <c r="K125" s="16">
        <f t="shared" si="34"/>
        <v>418</v>
      </c>
      <c r="L125" s="16">
        <f t="shared" si="35"/>
        <v>105</v>
      </c>
      <c r="M125" s="17">
        <f t="shared" si="36"/>
        <v>19</v>
      </c>
      <c r="N125" s="36"/>
      <c r="O125" s="105">
        <f t="shared" si="37"/>
        <v>4812</v>
      </c>
      <c r="P125" s="105">
        <f t="shared" si="38"/>
        <v>0</v>
      </c>
      <c r="Q125" s="105">
        <f t="shared" si="39"/>
        <v>5211</v>
      </c>
      <c r="R125" s="105">
        <f t="shared" si="40"/>
        <v>5419</v>
      </c>
      <c r="S125" s="105">
        <f t="shared" si="41"/>
        <v>5505</v>
      </c>
      <c r="T125" s="73"/>
      <c r="U125" s="67">
        <f>IF(B125=C125,0,IF(S125&lt;&gt;"-",(S125)/Přehled!$A$1,0))</f>
        <v>13.107142857142858</v>
      </c>
    </row>
    <row r="126" spans="1:21" x14ac:dyDescent="0.25">
      <c r="A126" s="126">
        <v>124</v>
      </c>
      <c r="B126" s="15">
        <v>10016</v>
      </c>
      <c r="C126" s="17"/>
      <c r="D126" s="173">
        <v>1320</v>
      </c>
      <c r="E126" s="16">
        <f t="shared" si="28"/>
        <v>660</v>
      </c>
      <c r="F126" s="16">
        <f t="shared" si="29"/>
        <v>220</v>
      </c>
      <c r="G126" s="16">
        <f t="shared" si="30"/>
        <v>55</v>
      </c>
      <c r="H126" s="17">
        <f t="shared" si="31"/>
        <v>10</v>
      </c>
      <c r="I126" s="15">
        <f t="shared" si="32"/>
        <v>2508</v>
      </c>
      <c r="J126" s="16">
        <f t="shared" si="33"/>
        <v>1254</v>
      </c>
      <c r="K126" s="16">
        <f t="shared" si="34"/>
        <v>418</v>
      </c>
      <c r="L126" s="16">
        <f t="shared" si="35"/>
        <v>105</v>
      </c>
      <c r="M126" s="17">
        <f t="shared" si="36"/>
        <v>19</v>
      </c>
      <c r="N126" s="36"/>
      <c r="O126" s="105">
        <f t="shared" si="37"/>
        <v>5000</v>
      </c>
      <c r="P126" s="105">
        <f t="shared" si="38"/>
        <v>0</v>
      </c>
      <c r="Q126" s="105">
        <f t="shared" si="39"/>
        <v>5418</v>
      </c>
      <c r="R126" s="105">
        <f t="shared" si="40"/>
        <v>5626</v>
      </c>
      <c r="S126" s="105">
        <f t="shared" si="41"/>
        <v>5712</v>
      </c>
      <c r="T126" s="73"/>
      <c r="U126" s="67">
        <f>IF(B126=C126,0,IF(S126&lt;&gt;"-",(S126)/Přehled!$A$1,0))</f>
        <v>13.6</v>
      </c>
    </row>
    <row r="127" spans="1:21" x14ac:dyDescent="0.25">
      <c r="A127" s="126">
        <v>125</v>
      </c>
      <c r="B127" s="15">
        <v>10266</v>
      </c>
      <c r="C127" s="17"/>
      <c r="D127" s="173">
        <v>1330</v>
      </c>
      <c r="E127" s="16">
        <f t="shared" si="28"/>
        <v>665</v>
      </c>
      <c r="F127" s="16">
        <f t="shared" si="29"/>
        <v>220</v>
      </c>
      <c r="G127" s="16">
        <f t="shared" si="30"/>
        <v>55</v>
      </c>
      <c r="H127" s="17">
        <f t="shared" si="31"/>
        <v>10</v>
      </c>
      <c r="I127" s="15">
        <f t="shared" si="32"/>
        <v>2527</v>
      </c>
      <c r="J127" s="16">
        <f t="shared" si="33"/>
        <v>1264</v>
      </c>
      <c r="K127" s="16">
        <f t="shared" si="34"/>
        <v>418</v>
      </c>
      <c r="L127" s="16">
        <f t="shared" si="35"/>
        <v>105</v>
      </c>
      <c r="M127" s="17">
        <f t="shared" si="36"/>
        <v>19</v>
      </c>
      <c r="N127" s="36"/>
      <c r="O127" s="105">
        <f t="shared" si="37"/>
        <v>5212</v>
      </c>
      <c r="P127" s="105">
        <f t="shared" si="38"/>
        <v>0</v>
      </c>
      <c r="Q127" s="105">
        <f t="shared" si="39"/>
        <v>5639</v>
      </c>
      <c r="R127" s="105">
        <f t="shared" si="40"/>
        <v>5847</v>
      </c>
      <c r="S127" s="105">
        <f t="shared" si="41"/>
        <v>5933</v>
      </c>
      <c r="T127" s="73"/>
      <c r="U127" s="67">
        <f>IF(B127=C127,0,IF(S127&lt;&gt;"-",(S127)/Přehled!$A$1,0))</f>
        <v>14.126190476190477</v>
      </c>
    </row>
    <row r="128" spans="1:21" x14ac:dyDescent="0.25">
      <c r="A128" s="126">
        <v>126</v>
      </c>
      <c r="B128" s="15">
        <v>10523</v>
      </c>
      <c r="C128" s="17"/>
      <c r="D128" s="173">
        <v>1345</v>
      </c>
      <c r="E128" s="16">
        <f t="shared" si="28"/>
        <v>675</v>
      </c>
      <c r="F128" s="16">
        <f t="shared" si="29"/>
        <v>225</v>
      </c>
      <c r="G128" s="16">
        <f t="shared" si="30"/>
        <v>55</v>
      </c>
      <c r="H128" s="17">
        <f t="shared" si="31"/>
        <v>10</v>
      </c>
      <c r="I128" s="15">
        <f t="shared" si="32"/>
        <v>2556</v>
      </c>
      <c r="J128" s="16">
        <f t="shared" si="33"/>
        <v>1283</v>
      </c>
      <c r="K128" s="16">
        <f t="shared" si="34"/>
        <v>428</v>
      </c>
      <c r="L128" s="16">
        <f t="shared" si="35"/>
        <v>105</v>
      </c>
      <c r="M128" s="17">
        <f t="shared" si="36"/>
        <v>19</v>
      </c>
      <c r="N128" s="36"/>
      <c r="O128" s="105">
        <f t="shared" si="37"/>
        <v>5411</v>
      </c>
      <c r="P128" s="105">
        <f t="shared" si="38"/>
        <v>0</v>
      </c>
      <c r="Q128" s="105">
        <f t="shared" si="39"/>
        <v>5828</v>
      </c>
      <c r="R128" s="105">
        <f t="shared" si="40"/>
        <v>6046</v>
      </c>
      <c r="S128" s="105">
        <f t="shared" si="41"/>
        <v>6132</v>
      </c>
      <c r="T128" s="73"/>
      <c r="U128" s="67">
        <f>IF(B128=C128,0,IF(S128&lt;&gt;"-",(S128)/Přehled!$A$1,0))</f>
        <v>14.6</v>
      </c>
    </row>
    <row r="129" spans="1:21" x14ac:dyDescent="0.25">
      <c r="A129" s="126">
        <v>127</v>
      </c>
      <c r="B129" s="15">
        <v>10786</v>
      </c>
      <c r="C129" s="17"/>
      <c r="D129" s="173">
        <v>1355</v>
      </c>
      <c r="E129" s="16">
        <f t="shared" si="28"/>
        <v>680</v>
      </c>
      <c r="F129" s="16">
        <f t="shared" si="29"/>
        <v>225</v>
      </c>
      <c r="G129" s="16">
        <f t="shared" si="30"/>
        <v>55</v>
      </c>
      <c r="H129" s="17">
        <f t="shared" si="31"/>
        <v>10</v>
      </c>
      <c r="I129" s="15">
        <f t="shared" si="32"/>
        <v>2575</v>
      </c>
      <c r="J129" s="16">
        <f t="shared" si="33"/>
        <v>1292</v>
      </c>
      <c r="K129" s="16">
        <f t="shared" si="34"/>
        <v>428</v>
      </c>
      <c r="L129" s="16">
        <f t="shared" si="35"/>
        <v>105</v>
      </c>
      <c r="M129" s="17">
        <f t="shared" si="36"/>
        <v>19</v>
      </c>
      <c r="N129" s="36"/>
      <c r="O129" s="105">
        <f t="shared" si="37"/>
        <v>5636</v>
      </c>
      <c r="P129" s="105">
        <f t="shared" si="38"/>
        <v>0</v>
      </c>
      <c r="Q129" s="105">
        <f t="shared" si="39"/>
        <v>6063</v>
      </c>
      <c r="R129" s="105">
        <f t="shared" si="40"/>
        <v>6281</v>
      </c>
      <c r="S129" s="105">
        <f t="shared" si="41"/>
        <v>6367</v>
      </c>
      <c r="T129" s="73"/>
      <c r="U129" s="67">
        <f>IF(B129=C129,0,IF(S129&lt;&gt;"-",(S129)/Přehled!$A$1,0))</f>
        <v>15.15952380952381</v>
      </c>
    </row>
    <row r="130" spans="1:21" x14ac:dyDescent="0.25">
      <c r="A130" s="126">
        <v>128</v>
      </c>
      <c r="B130" s="15">
        <v>11056</v>
      </c>
      <c r="C130" s="17"/>
      <c r="D130" s="173">
        <v>1370</v>
      </c>
      <c r="E130" s="16">
        <f t="shared" si="28"/>
        <v>685</v>
      </c>
      <c r="F130" s="16">
        <f t="shared" si="29"/>
        <v>230</v>
      </c>
      <c r="G130" s="16">
        <f t="shared" si="30"/>
        <v>60</v>
      </c>
      <c r="H130" s="17">
        <f t="shared" si="31"/>
        <v>10</v>
      </c>
      <c r="I130" s="15">
        <f t="shared" si="32"/>
        <v>2603</v>
      </c>
      <c r="J130" s="16">
        <f t="shared" si="33"/>
        <v>1302</v>
      </c>
      <c r="K130" s="16">
        <f t="shared" si="34"/>
        <v>437</v>
      </c>
      <c r="L130" s="16">
        <f t="shared" si="35"/>
        <v>114</v>
      </c>
      <c r="M130" s="17">
        <f t="shared" si="36"/>
        <v>19</v>
      </c>
      <c r="N130" s="36"/>
      <c r="O130" s="105">
        <f t="shared" si="37"/>
        <v>5850</v>
      </c>
      <c r="P130" s="105">
        <f t="shared" si="38"/>
        <v>0</v>
      </c>
      <c r="Q130" s="105">
        <f t="shared" si="39"/>
        <v>6277</v>
      </c>
      <c r="R130" s="105">
        <f t="shared" si="40"/>
        <v>6486</v>
      </c>
      <c r="S130" s="105">
        <f t="shared" si="41"/>
        <v>6581</v>
      </c>
      <c r="T130" s="73"/>
      <c r="U130" s="67">
        <f>IF(B130=C130,0,IF(S130&lt;&gt;"-",(S130)/Přehled!$A$1,0))</f>
        <v>15.669047619047619</v>
      </c>
    </row>
    <row r="131" spans="1:21" x14ac:dyDescent="0.25">
      <c r="A131" s="126">
        <v>129</v>
      </c>
      <c r="B131" s="15">
        <v>11332</v>
      </c>
      <c r="C131" s="17"/>
      <c r="D131" s="173">
        <v>1380</v>
      </c>
      <c r="E131" s="16">
        <f t="shared" si="28"/>
        <v>690</v>
      </c>
      <c r="F131" s="16">
        <f t="shared" si="29"/>
        <v>230</v>
      </c>
      <c r="G131" s="16">
        <f t="shared" si="30"/>
        <v>60</v>
      </c>
      <c r="H131" s="17">
        <f t="shared" si="31"/>
        <v>10</v>
      </c>
      <c r="I131" s="15">
        <f t="shared" si="32"/>
        <v>2622</v>
      </c>
      <c r="J131" s="16">
        <f t="shared" si="33"/>
        <v>1311</v>
      </c>
      <c r="K131" s="16">
        <f t="shared" si="34"/>
        <v>437</v>
      </c>
      <c r="L131" s="16">
        <f t="shared" si="35"/>
        <v>114</v>
      </c>
      <c r="M131" s="17">
        <f t="shared" si="36"/>
        <v>19</v>
      </c>
      <c r="N131" s="36"/>
      <c r="O131" s="105">
        <f t="shared" si="37"/>
        <v>6088</v>
      </c>
      <c r="P131" s="105">
        <f t="shared" si="38"/>
        <v>0</v>
      </c>
      <c r="Q131" s="105">
        <f t="shared" si="39"/>
        <v>6525</v>
      </c>
      <c r="R131" s="105">
        <f t="shared" si="40"/>
        <v>6734</v>
      </c>
      <c r="S131" s="105">
        <f t="shared" si="41"/>
        <v>6829</v>
      </c>
      <c r="T131" s="73"/>
      <c r="U131" s="67">
        <f>IF(B131=C131,0,IF(S131&lt;&gt;"-",(S131)/Přehled!$A$1,0))</f>
        <v>16.259523809523809</v>
      </c>
    </row>
    <row r="132" spans="1:21" x14ac:dyDescent="0.25">
      <c r="A132" s="126">
        <v>130</v>
      </c>
      <c r="B132" s="15">
        <v>11615</v>
      </c>
      <c r="C132" s="17"/>
      <c r="D132" s="173">
        <v>1395</v>
      </c>
      <c r="E132" s="16">
        <f t="shared" ref="E132:E153" si="42">ROUND((D132/2)/5,0)*5</f>
        <v>700</v>
      </c>
      <c r="F132" s="16">
        <f t="shared" ref="F132:F153" si="43">ROUND((E132/3)/5,0)*5</f>
        <v>235</v>
      </c>
      <c r="G132" s="16">
        <f t="shared" ref="G132:G153" si="44">ROUND((F132/4)/5,0)*5</f>
        <v>60</v>
      </c>
      <c r="H132" s="17">
        <f t="shared" ref="H132:H153" si="45">ROUND((G132/5)/5,0)*5</f>
        <v>10</v>
      </c>
      <c r="I132" s="15">
        <f t="shared" ref="I132:I153" si="46">ROUNDUP(D132*1.9,0)</f>
        <v>2651</v>
      </c>
      <c r="J132" s="16">
        <f t="shared" ref="J132:J153" si="47">ROUNDUP(E132*1.9,0)</f>
        <v>1330</v>
      </c>
      <c r="K132" s="16">
        <f t="shared" ref="K132:K153" si="48">ROUNDUP(F132*1.9,0)</f>
        <v>447</v>
      </c>
      <c r="L132" s="16">
        <f t="shared" ref="L132:L153" si="49">ROUNDUP(G132*1.9,0)</f>
        <v>114</v>
      </c>
      <c r="M132" s="17">
        <f t="shared" ref="M132:M153" si="50">ROUNDUP(H132*1.9,0)</f>
        <v>19</v>
      </c>
      <c r="N132" s="36"/>
      <c r="O132" s="105">
        <f t="shared" ref="O132:O153" si="51">IF((B132-I132)-I132&lt;=0,0,(B132-I132)-I132)</f>
        <v>6313</v>
      </c>
      <c r="P132" s="105">
        <f t="shared" ref="P132:P153" si="52">IF((B132-I132-J132)-J132&lt;=O132,0,IF((B132-I132-J132)-J132&lt;=0,0,(B132-I132-J132)-J132))</f>
        <v>0</v>
      </c>
      <c r="Q132" s="105">
        <f t="shared" ref="Q132:Q153" si="53">IF((B132-I132-J132-K132)-K132&lt;=0,0,(B132-I132-J132-K132)-K132)</f>
        <v>6740</v>
      </c>
      <c r="R132" s="105">
        <f t="shared" ref="R132:R153" si="54">IF((B132-I132-J132-K132-L132)-L132&lt;=0,0,(B132-I132-J132-K132-L132)-L132)</f>
        <v>6959</v>
      </c>
      <c r="S132" s="105">
        <f t="shared" ref="S132:S153" si="55">IF(H132=0,IF((B132-I132-J132-K132-L132-M132)-M132&lt;=0,0,(B132-I132-J132-K132-L132-M132)-M132),IF((B132-I132-J132-K132-L132-M132)-M132&lt;=0,"-",(B132-I132-J132-K132-L132-M132)-M132+M132))</f>
        <v>7054</v>
      </c>
      <c r="T132" s="73"/>
      <c r="U132" s="67">
        <f>IF(B132=C132,0,IF(S132&lt;&gt;"-",(S132)/Přehled!$A$1,0))</f>
        <v>16.795238095238094</v>
      </c>
    </row>
    <row r="133" spans="1:21" x14ac:dyDescent="0.25">
      <c r="A133" s="126">
        <v>131</v>
      </c>
      <c r="B133" s="15">
        <v>11906</v>
      </c>
      <c r="C133" s="17"/>
      <c r="D133" s="173">
        <v>1405</v>
      </c>
      <c r="E133" s="16">
        <f t="shared" si="42"/>
        <v>705</v>
      </c>
      <c r="F133" s="16">
        <f t="shared" si="43"/>
        <v>235</v>
      </c>
      <c r="G133" s="16">
        <f t="shared" si="44"/>
        <v>60</v>
      </c>
      <c r="H133" s="17">
        <f t="shared" si="45"/>
        <v>10</v>
      </c>
      <c r="I133" s="15">
        <f t="shared" si="46"/>
        <v>2670</v>
      </c>
      <c r="J133" s="16">
        <f t="shared" si="47"/>
        <v>1340</v>
      </c>
      <c r="K133" s="16">
        <f t="shared" si="48"/>
        <v>447</v>
      </c>
      <c r="L133" s="16">
        <f t="shared" si="49"/>
        <v>114</v>
      </c>
      <c r="M133" s="17">
        <f t="shared" si="50"/>
        <v>19</v>
      </c>
      <c r="N133" s="36"/>
      <c r="O133" s="105">
        <f t="shared" si="51"/>
        <v>6566</v>
      </c>
      <c r="P133" s="105">
        <f t="shared" si="52"/>
        <v>0</v>
      </c>
      <c r="Q133" s="105">
        <f t="shared" si="53"/>
        <v>7002</v>
      </c>
      <c r="R133" s="105">
        <f t="shared" si="54"/>
        <v>7221</v>
      </c>
      <c r="S133" s="105">
        <f t="shared" si="55"/>
        <v>7316</v>
      </c>
      <c r="T133" s="73"/>
      <c r="U133" s="67">
        <f>IF(B133=C133,0,IF(S133&lt;&gt;"-",(S133)/Přehled!$A$1,0))</f>
        <v>17.419047619047618</v>
      </c>
    </row>
    <row r="134" spans="1:21" x14ac:dyDescent="0.25">
      <c r="A134" s="243">
        <v>132</v>
      </c>
      <c r="B134" s="244">
        <v>12203</v>
      </c>
      <c r="C134" s="245"/>
      <c r="D134" s="244">
        <v>1420</v>
      </c>
      <c r="E134" s="248">
        <f t="shared" si="42"/>
        <v>710</v>
      </c>
      <c r="F134" s="248">
        <f t="shared" si="43"/>
        <v>235</v>
      </c>
      <c r="G134" s="248">
        <f t="shared" si="44"/>
        <v>60</v>
      </c>
      <c r="H134" s="245">
        <f t="shared" si="45"/>
        <v>10</v>
      </c>
      <c r="I134" s="244">
        <f t="shared" si="46"/>
        <v>2698</v>
      </c>
      <c r="J134" s="248">
        <f t="shared" si="47"/>
        <v>1349</v>
      </c>
      <c r="K134" s="248">
        <f t="shared" si="48"/>
        <v>447</v>
      </c>
      <c r="L134" s="248">
        <f t="shared" si="49"/>
        <v>114</v>
      </c>
      <c r="M134" s="245">
        <f t="shared" si="50"/>
        <v>19</v>
      </c>
      <c r="N134" s="26"/>
      <c r="O134" s="26">
        <f t="shared" si="51"/>
        <v>6807</v>
      </c>
      <c r="P134" s="26">
        <f t="shared" si="52"/>
        <v>0</v>
      </c>
      <c r="Q134" s="26">
        <f t="shared" si="53"/>
        <v>7262</v>
      </c>
      <c r="R134" s="26">
        <f t="shared" si="54"/>
        <v>7481</v>
      </c>
      <c r="S134" s="26">
        <f t="shared" si="55"/>
        <v>7576</v>
      </c>
      <c r="T134" s="252"/>
      <c r="U134" s="67">
        <f>IF(B134=C134,0,IF(S134&lt;&gt;"-",(S134)/Přehled!$A$1,0))</f>
        <v>18.038095238095238</v>
      </c>
    </row>
    <row r="135" spans="1:21" x14ac:dyDescent="0.25">
      <c r="A135" s="233">
        <v>133</v>
      </c>
      <c r="B135" s="235">
        <v>12508</v>
      </c>
      <c r="C135" s="236"/>
      <c r="D135" s="235">
        <v>1435</v>
      </c>
      <c r="E135" s="230">
        <f t="shared" si="42"/>
        <v>720</v>
      </c>
      <c r="F135" s="230">
        <f t="shared" si="43"/>
        <v>240</v>
      </c>
      <c r="G135" s="230">
        <f t="shared" si="44"/>
        <v>60</v>
      </c>
      <c r="H135" s="236">
        <f t="shared" si="45"/>
        <v>10</v>
      </c>
      <c r="I135" s="235">
        <f t="shared" si="46"/>
        <v>2727</v>
      </c>
      <c r="J135" s="230">
        <f t="shared" si="47"/>
        <v>1368</v>
      </c>
      <c r="K135" s="230">
        <f t="shared" si="48"/>
        <v>456</v>
      </c>
      <c r="L135" s="230">
        <f t="shared" si="49"/>
        <v>114</v>
      </c>
      <c r="M135" s="236">
        <f t="shared" si="50"/>
        <v>19</v>
      </c>
      <c r="N135" s="26"/>
      <c r="O135" s="26">
        <f t="shared" si="51"/>
        <v>7054</v>
      </c>
      <c r="P135" s="26">
        <f t="shared" si="52"/>
        <v>0</v>
      </c>
      <c r="Q135" s="26">
        <f t="shared" si="53"/>
        <v>7501</v>
      </c>
      <c r="R135" s="26">
        <f t="shared" si="54"/>
        <v>7729</v>
      </c>
      <c r="S135" s="26">
        <f t="shared" si="55"/>
        <v>7824</v>
      </c>
      <c r="T135" s="252"/>
      <c r="U135" s="67">
        <f>IF(B135=C135,0,IF(S135&lt;&gt;"-",(S135)/Přehled!$A$1,0))</f>
        <v>18.62857142857143</v>
      </c>
    </row>
    <row r="136" spans="1:21" x14ac:dyDescent="0.25">
      <c r="A136" s="233">
        <v>134</v>
      </c>
      <c r="B136" s="235">
        <v>12821</v>
      </c>
      <c r="C136" s="236"/>
      <c r="D136" s="235">
        <v>1445</v>
      </c>
      <c r="E136" s="230">
        <f t="shared" si="42"/>
        <v>725</v>
      </c>
      <c r="F136" s="230">
        <f t="shared" si="43"/>
        <v>240</v>
      </c>
      <c r="G136" s="230">
        <f t="shared" si="44"/>
        <v>60</v>
      </c>
      <c r="H136" s="236">
        <f t="shared" si="45"/>
        <v>10</v>
      </c>
      <c r="I136" s="235">
        <f t="shared" si="46"/>
        <v>2746</v>
      </c>
      <c r="J136" s="230">
        <f t="shared" si="47"/>
        <v>1378</v>
      </c>
      <c r="K136" s="230">
        <f t="shared" si="48"/>
        <v>456</v>
      </c>
      <c r="L136" s="230">
        <f t="shared" si="49"/>
        <v>114</v>
      </c>
      <c r="M136" s="236">
        <f t="shared" si="50"/>
        <v>19</v>
      </c>
      <c r="N136" s="26"/>
      <c r="O136" s="26">
        <f t="shared" si="51"/>
        <v>7329</v>
      </c>
      <c r="P136" s="26">
        <f t="shared" si="52"/>
        <v>0</v>
      </c>
      <c r="Q136" s="26">
        <f t="shared" si="53"/>
        <v>7785</v>
      </c>
      <c r="R136" s="26">
        <f t="shared" si="54"/>
        <v>8013</v>
      </c>
      <c r="S136" s="26">
        <f t="shared" si="55"/>
        <v>8108</v>
      </c>
      <c r="T136" s="252"/>
      <c r="U136" s="67">
        <f>IF(B136=C136,0,IF(S136&lt;&gt;"-",(S136)/Přehled!$A$1,0))</f>
        <v>19.304761904761904</v>
      </c>
    </row>
    <row r="137" spans="1:21" x14ac:dyDescent="0.25">
      <c r="A137" s="233">
        <v>135</v>
      </c>
      <c r="B137" s="235">
        <v>13142</v>
      </c>
      <c r="C137" s="236"/>
      <c r="D137" s="235">
        <v>1460</v>
      </c>
      <c r="E137" s="230">
        <f t="shared" si="42"/>
        <v>730</v>
      </c>
      <c r="F137" s="230">
        <f t="shared" si="43"/>
        <v>245</v>
      </c>
      <c r="G137" s="230">
        <f t="shared" si="44"/>
        <v>60</v>
      </c>
      <c r="H137" s="236">
        <f t="shared" si="45"/>
        <v>10</v>
      </c>
      <c r="I137" s="235">
        <f t="shared" si="46"/>
        <v>2774</v>
      </c>
      <c r="J137" s="230">
        <f t="shared" si="47"/>
        <v>1387</v>
      </c>
      <c r="K137" s="230">
        <f t="shared" si="48"/>
        <v>466</v>
      </c>
      <c r="L137" s="230">
        <f t="shared" si="49"/>
        <v>114</v>
      </c>
      <c r="M137" s="236">
        <f t="shared" si="50"/>
        <v>19</v>
      </c>
      <c r="N137" s="26"/>
      <c r="O137" s="26">
        <f t="shared" si="51"/>
        <v>7594</v>
      </c>
      <c r="P137" s="26">
        <f t="shared" si="52"/>
        <v>0</v>
      </c>
      <c r="Q137" s="26">
        <f t="shared" si="53"/>
        <v>8049</v>
      </c>
      <c r="R137" s="26">
        <f t="shared" si="54"/>
        <v>8287</v>
      </c>
      <c r="S137" s="26">
        <f t="shared" si="55"/>
        <v>8382</v>
      </c>
      <c r="T137" s="252"/>
      <c r="U137" s="67">
        <f>IF(B137=C137,0,IF(S137&lt;&gt;"-",(S137)/Přehled!$A$1,0))</f>
        <v>19.957142857142856</v>
      </c>
    </row>
    <row r="138" spans="1:21" x14ac:dyDescent="0.25">
      <c r="A138" s="233">
        <v>136</v>
      </c>
      <c r="B138" s="235">
        <v>13470</v>
      </c>
      <c r="C138" s="236"/>
      <c r="D138" s="235">
        <v>1475</v>
      </c>
      <c r="E138" s="230">
        <f t="shared" si="42"/>
        <v>740</v>
      </c>
      <c r="F138" s="230">
        <f t="shared" si="43"/>
        <v>245</v>
      </c>
      <c r="G138" s="230">
        <f t="shared" si="44"/>
        <v>60</v>
      </c>
      <c r="H138" s="236">
        <f t="shared" si="45"/>
        <v>10</v>
      </c>
      <c r="I138" s="235">
        <f t="shared" si="46"/>
        <v>2803</v>
      </c>
      <c r="J138" s="230">
        <f t="shared" si="47"/>
        <v>1406</v>
      </c>
      <c r="K138" s="230">
        <f t="shared" si="48"/>
        <v>466</v>
      </c>
      <c r="L138" s="230">
        <f t="shared" si="49"/>
        <v>114</v>
      </c>
      <c r="M138" s="236">
        <f t="shared" si="50"/>
        <v>19</v>
      </c>
      <c r="N138" s="26"/>
      <c r="O138" s="26">
        <f t="shared" si="51"/>
        <v>7864</v>
      </c>
      <c r="P138" s="26">
        <f t="shared" si="52"/>
        <v>0</v>
      </c>
      <c r="Q138" s="26">
        <f t="shared" si="53"/>
        <v>8329</v>
      </c>
      <c r="R138" s="26">
        <f t="shared" si="54"/>
        <v>8567</v>
      </c>
      <c r="S138" s="26">
        <f t="shared" si="55"/>
        <v>8662</v>
      </c>
      <c r="T138" s="252"/>
      <c r="U138" s="67">
        <f>IF(B138=C138,0,IF(S138&lt;&gt;"-",(S138)/Přehled!$A$1,0))</f>
        <v>20.623809523809523</v>
      </c>
    </row>
    <row r="139" spans="1:21" x14ac:dyDescent="0.25">
      <c r="A139" s="233">
        <v>137</v>
      </c>
      <c r="B139" s="235">
        <v>13807</v>
      </c>
      <c r="C139" s="236"/>
      <c r="D139" s="235">
        <v>1485</v>
      </c>
      <c r="E139" s="230">
        <f t="shared" si="42"/>
        <v>745</v>
      </c>
      <c r="F139" s="230">
        <f t="shared" si="43"/>
        <v>250</v>
      </c>
      <c r="G139" s="230">
        <f t="shared" si="44"/>
        <v>65</v>
      </c>
      <c r="H139" s="236">
        <f t="shared" si="45"/>
        <v>15</v>
      </c>
      <c r="I139" s="235">
        <f t="shared" si="46"/>
        <v>2822</v>
      </c>
      <c r="J139" s="230">
        <f t="shared" si="47"/>
        <v>1416</v>
      </c>
      <c r="K139" s="230">
        <f t="shared" si="48"/>
        <v>475</v>
      </c>
      <c r="L139" s="230">
        <f t="shared" si="49"/>
        <v>124</v>
      </c>
      <c r="M139" s="236">
        <f t="shared" si="50"/>
        <v>29</v>
      </c>
      <c r="N139" s="26"/>
      <c r="O139" s="26">
        <f t="shared" si="51"/>
        <v>8163</v>
      </c>
      <c r="P139" s="26">
        <f t="shared" si="52"/>
        <v>0</v>
      </c>
      <c r="Q139" s="26">
        <f t="shared" si="53"/>
        <v>8619</v>
      </c>
      <c r="R139" s="26">
        <f t="shared" si="54"/>
        <v>8846</v>
      </c>
      <c r="S139" s="26">
        <f t="shared" si="55"/>
        <v>8941</v>
      </c>
      <c r="T139" s="252"/>
      <c r="U139" s="67">
        <f>IF(B139=C139,0,IF(S139&lt;&gt;"-",(S139)/Přehled!$A$1,0))</f>
        <v>21.288095238095238</v>
      </c>
    </row>
    <row r="140" spans="1:21" x14ac:dyDescent="0.25">
      <c r="A140" s="233">
        <v>138</v>
      </c>
      <c r="B140" s="235">
        <v>14152</v>
      </c>
      <c r="C140" s="236"/>
      <c r="D140" s="235">
        <v>1500</v>
      </c>
      <c r="E140" s="230">
        <f t="shared" si="42"/>
        <v>750</v>
      </c>
      <c r="F140" s="230">
        <f t="shared" si="43"/>
        <v>250</v>
      </c>
      <c r="G140" s="230">
        <f t="shared" si="44"/>
        <v>65</v>
      </c>
      <c r="H140" s="236">
        <f t="shared" si="45"/>
        <v>15</v>
      </c>
      <c r="I140" s="235">
        <f t="shared" si="46"/>
        <v>2850</v>
      </c>
      <c r="J140" s="230">
        <f t="shared" si="47"/>
        <v>1425</v>
      </c>
      <c r="K140" s="230">
        <f t="shared" si="48"/>
        <v>475</v>
      </c>
      <c r="L140" s="230">
        <f t="shared" si="49"/>
        <v>124</v>
      </c>
      <c r="M140" s="236">
        <f t="shared" si="50"/>
        <v>29</v>
      </c>
      <c r="N140" s="26"/>
      <c r="O140" s="26">
        <f t="shared" si="51"/>
        <v>8452</v>
      </c>
      <c r="P140" s="26">
        <f t="shared" si="52"/>
        <v>0</v>
      </c>
      <c r="Q140" s="26">
        <f t="shared" si="53"/>
        <v>8927</v>
      </c>
      <c r="R140" s="26">
        <f t="shared" si="54"/>
        <v>9154</v>
      </c>
      <c r="S140" s="26">
        <f t="shared" si="55"/>
        <v>9249</v>
      </c>
      <c r="T140" s="252"/>
      <c r="U140" s="67">
        <f>IF(B140=C140,0,IF(S140&lt;&gt;"-",(S140)/Přehled!$A$1,0))</f>
        <v>22.021428571428572</v>
      </c>
    </row>
    <row r="141" spans="1:21" x14ac:dyDescent="0.25">
      <c r="A141" s="233">
        <v>139</v>
      </c>
      <c r="B141" s="235">
        <v>14506</v>
      </c>
      <c r="C141" s="236"/>
      <c r="D141" s="235">
        <v>1510</v>
      </c>
      <c r="E141" s="230">
        <f t="shared" si="42"/>
        <v>755</v>
      </c>
      <c r="F141" s="230">
        <f t="shared" si="43"/>
        <v>250</v>
      </c>
      <c r="G141" s="230">
        <f t="shared" si="44"/>
        <v>65</v>
      </c>
      <c r="H141" s="236">
        <f t="shared" si="45"/>
        <v>15</v>
      </c>
      <c r="I141" s="235">
        <f t="shared" si="46"/>
        <v>2869</v>
      </c>
      <c r="J141" s="230">
        <f t="shared" si="47"/>
        <v>1435</v>
      </c>
      <c r="K141" s="230">
        <f t="shared" si="48"/>
        <v>475</v>
      </c>
      <c r="L141" s="230">
        <f t="shared" si="49"/>
        <v>124</v>
      </c>
      <c r="M141" s="236">
        <f t="shared" si="50"/>
        <v>29</v>
      </c>
      <c r="N141" s="26"/>
      <c r="O141" s="26">
        <f t="shared" si="51"/>
        <v>8768</v>
      </c>
      <c r="P141" s="26">
        <f t="shared" si="52"/>
        <v>0</v>
      </c>
      <c r="Q141" s="26">
        <f t="shared" si="53"/>
        <v>9252</v>
      </c>
      <c r="R141" s="26">
        <f t="shared" si="54"/>
        <v>9479</v>
      </c>
      <c r="S141" s="26">
        <f t="shared" si="55"/>
        <v>9574</v>
      </c>
      <c r="T141" s="252"/>
      <c r="U141" s="67">
        <f>IF(B141=C141,0,IF(S141&lt;&gt;"-",(S141)/Přehled!$A$1,0))</f>
        <v>22.795238095238094</v>
      </c>
    </row>
    <row r="142" spans="1:21" x14ac:dyDescent="0.25">
      <c r="A142" s="233">
        <v>140</v>
      </c>
      <c r="B142" s="235">
        <v>14869</v>
      </c>
      <c r="C142" s="236"/>
      <c r="D142" s="235">
        <v>1525</v>
      </c>
      <c r="E142" s="230">
        <f t="shared" si="42"/>
        <v>765</v>
      </c>
      <c r="F142" s="230">
        <f t="shared" si="43"/>
        <v>255</v>
      </c>
      <c r="G142" s="230">
        <f t="shared" si="44"/>
        <v>65</v>
      </c>
      <c r="H142" s="236">
        <f t="shared" si="45"/>
        <v>15</v>
      </c>
      <c r="I142" s="235">
        <f t="shared" si="46"/>
        <v>2898</v>
      </c>
      <c r="J142" s="230">
        <f t="shared" si="47"/>
        <v>1454</v>
      </c>
      <c r="K142" s="230">
        <f t="shared" si="48"/>
        <v>485</v>
      </c>
      <c r="L142" s="230">
        <f t="shared" si="49"/>
        <v>124</v>
      </c>
      <c r="M142" s="236">
        <f t="shared" si="50"/>
        <v>29</v>
      </c>
      <c r="N142" s="26"/>
      <c r="O142" s="26">
        <f t="shared" si="51"/>
        <v>9073</v>
      </c>
      <c r="P142" s="26">
        <f t="shared" si="52"/>
        <v>0</v>
      </c>
      <c r="Q142" s="26">
        <f t="shared" si="53"/>
        <v>9547</v>
      </c>
      <c r="R142" s="26">
        <f t="shared" si="54"/>
        <v>9784</v>
      </c>
      <c r="S142" s="26">
        <f t="shared" si="55"/>
        <v>9879</v>
      </c>
      <c r="T142" s="252"/>
      <c r="U142" s="67">
        <f>IF(B142=C142,0,IF(S142&lt;&gt;"-",(S142)/Přehled!$A$1,0))</f>
        <v>23.521428571428572</v>
      </c>
    </row>
    <row r="143" spans="1:21" x14ac:dyDescent="0.25">
      <c r="A143" s="233">
        <v>141</v>
      </c>
      <c r="B143" s="235">
        <v>15240</v>
      </c>
      <c r="C143" s="236"/>
      <c r="D143" s="235">
        <v>1540</v>
      </c>
      <c r="E143" s="230">
        <f t="shared" si="42"/>
        <v>770</v>
      </c>
      <c r="F143" s="230">
        <f t="shared" si="43"/>
        <v>255</v>
      </c>
      <c r="G143" s="230">
        <f t="shared" si="44"/>
        <v>65</v>
      </c>
      <c r="H143" s="236">
        <f t="shared" si="45"/>
        <v>15</v>
      </c>
      <c r="I143" s="235">
        <f t="shared" si="46"/>
        <v>2926</v>
      </c>
      <c r="J143" s="230">
        <f t="shared" si="47"/>
        <v>1463</v>
      </c>
      <c r="K143" s="230">
        <f t="shared" si="48"/>
        <v>485</v>
      </c>
      <c r="L143" s="230">
        <f t="shared" si="49"/>
        <v>124</v>
      </c>
      <c r="M143" s="236">
        <f t="shared" si="50"/>
        <v>29</v>
      </c>
      <c r="N143" s="26"/>
      <c r="O143" s="26">
        <f t="shared" si="51"/>
        <v>9388</v>
      </c>
      <c r="P143" s="26">
        <f t="shared" si="52"/>
        <v>0</v>
      </c>
      <c r="Q143" s="26">
        <f t="shared" si="53"/>
        <v>9881</v>
      </c>
      <c r="R143" s="26">
        <f t="shared" si="54"/>
        <v>10118</v>
      </c>
      <c r="S143" s="26">
        <f t="shared" si="55"/>
        <v>10213</v>
      </c>
      <c r="T143" s="252"/>
      <c r="U143" s="67">
        <f>IF(B143=C143,0,IF(S143&lt;&gt;"-",(S143)/Přehled!$A$1,0))</f>
        <v>24.316666666666666</v>
      </c>
    </row>
    <row r="144" spans="1:21" x14ac:dyDescent="0.25">
      <c r="A144" s="233">
        <v>142</v>
      </c>
      <c r="B144" s="235">
        <v>15621</v>
      </c>
      <c r="C144" s="236"/>
      <c r="D144" s="235">
        <v>1550</v>
      </c>
      <c r="E144" s="230">
        <f t="shared" si="42"/>
        <v>775</v>
      </c>
      <c r="F144" s="230">
        <f t="shared" si="43"/>
        <v>260</v>
      </c>
      <c r="G144" s="230">
        <f t="shared" si="44"/>
        <v>65</v>
      </c>
      <c r="H144" s="236">
        <f t="shared" si="45"/>
        <v>15</v>
      </c>
      <c r="I144" s="235">
        <f t="shared" si="46"/>
        <v>2945</v>
      </c>
      <c r="J144" s="230">
        <f t="shared" si="47"/>
        <v>1473</v>
      </c>
      <c r="K144" s="230">
        <f t="shared" si="48"/>
        <v>494</v>
      </c>
      <c r="L144" s="230">
        <f t="shared" si="49"/>
        <v>124</v>
      </c>
      <c r="M144" s="236">
        <f t="shared" si="50"/>
        <v>29</v>
      </c>
      <c r="N144" s="26"/>
      <c r="O144" s="26">
        <f t="shared" si="51"/>
        <v>9731</v>
      </c>
      <c r="P144" s="26">
        <f t="shared" si="52"/>
        <v>0</v>
      </c>
      <c r="Q144" s="26">
        <f t="shared" si="53"/>
        <v>10215</v>
      </c>
      <c r="R144" s="26">
        <f t="shared" si="54"/>
        <v>10461</v>
      </c>
      <c r="S144" s="26">
        <f t="shared" si="55"/>
        <v>10556</v>
      </c>
      <c r="T144" s="252"/>
      <c r="U144" s="67">
        <f>IF(B144=C144,0,IF(S144&lt;&gt;"-",(S144)/Přehled!$A$1,0))</f>
        <v>25.133333333333333</v>
      </c>
    </row>
    <row r="145" spans="1:21" x14ac:dyDescent="0.25">
      <c r="A145" s="233">
        <v>143</v>
      </c>
      <c r="B145" s="235">
        <v>16012</v>
      </c>
      <c r="C145" s="236"/>
      <c r="D145" s="235">
        <v>1565</v>
      </c>
      <c r="E145" s="230">
        <f t="shared" si="42"/>
        <v>785</v>
      </c>
      <c r="F145" s="230">
        <f t="shared" si="43"/>
        <v>260</v>
      </c>
      <c r="G145" s="230">
        <f t="shared" si="44"/>
        <v>65</v>
      </c>
      <c r="H145" s="236">
        <f t="shared" si="45"/>
        <v>15</v>
      </c>
      <c r="I145" s="235">
        <f t="shared" si="46"/>
        <v>2974</v>
      </c>
      <c r="J145" s="230">
        <f t="shared" si="47"/>
        <v>1492</v>
      </c>
      <c r="K145" s="230">
        <f t="shared" si="48"/>
        <v>494</v>
      </c>
      <c r="L145" s="230">
        <f t="shared" si="49"/>
        <v>124</v>
      </c>
      <c r="M145" s="236">
        <f t="shared" si="50"/>
        <v>29</v>
      </c>
      <c r="N145" s="26"/>
      <c r="O145" s="26">
        <f t="shared" si="51"/>
        <v>10064</v>
      </c>
      <c r="P145" s="26">
        <f t="shared" si="52"/>
        <v>0</v>
      </c>
      <c r="Q145" s="26">
        <f t="shared" si="53"/>
        <v>10558</v>
      </c>
      <c r="R145" s="26">
        <f t="shared" si="54"/>
        <v>10804</v>
      </c>
      <c r="S145" s="26">
        <f t="shared" si="55"/>
        <v>10899</v>
      </c>
      <c r="T145" s="252"/>
      <c r="U145" s="67">
        <f>IF(B145=C145,0,IF(S145&lt;&gt;"-",(S145)/Přehled!$A$1,0))</f>
        <v>25.95</v>
      </c>
    </row>
    <row r="146" spans="1:21" x14ac:dyDescent="0.25">
      <c r="A146" s="233">
        <v>144</v>
      </c>
      <c r="B146" s="235">
        <v>16412</v>
      </c>
      <c r="C146" s="236"/>
      <c r="D146" s="235">
        <v>1575</v>
      </c>
      <c r="E146" s="230">
        <f t="shared" si="42"/>
        <v>790</v>
      </c>
      <c r="F146" s="230">
        <f t="shared" si="43"/>
        <v>265</v>
      </c>
      <c r="G146" s="230">
        <f t="shared" si="44"/>
        <v>65</v>
      </c>
      <c r="H146" s="236">
        <f t="shared" si="45"/>
        <v>15</v>
      </c>
      <c r="I146" s="235">
        <f t="shared" si="46"/>
        <v>2993</v>
      </c>
      <c r="J146" s="230">
        <f t="shared" si="47"/>
        <v>1501</v>
      </c>
      <c r="K146" s="230">
        <f t="shared" si="48"/>
        <v>504</v>
      </c>
      <c r="L146" s="230">
        <f t="shared" si="49"/>
        <v>124</v>
      </c>
      <c r="M146" s="236">
        <f t="shared" si="50"/>
        <v>29</v>
      </c>
      <c r="N146" s="26"/>
      <c r="O146" s="26">
        <f t="shared" si="51"/>
        <v>10426</v>
      </c>
      <c r="P146" s="26">
        <f t="shared" si="52"/>
        <v>0</v>
      </c>
      <c r="Q146" s="26">
        <f t="shared" si="53"/>
        <v>10910</v>
      </c>
      <c r="R146" s="26">
        <f t="shared" si="54"/>
        <v>11166</v>
      </c>
      <c r="S146" s="26">
        <f t="shared" si="55"/>
        <v>11261</v>
      </c>
      <c r="T146" s="252"/>
      <c r="U146" s="67">
        <f>IF(B146=C146,0,IF(S146&lt;&gt;"-",(S146)/Přehled!$A$1,0))</f>
        <v>26.811904761904763</v>
      </c>
    </row>
    <row r="147" spans="1:21" x14ac:dyDescent="0.25">
      <c r="A147" s="233">
        <v>145</v>
      </c>
      <c r="B147" s="235">
        <v>16822</v>
      </c>
      <c r="C147" s="236"/>
      <c r="D147" s="235">
        <v>1590</v>
      </c>
      <c r="E147" s="230">
        <f t="shared" si="42"/>
        <v>795</v>
      </c>
      <c r="F147" s="230">
        <f t="shared" si="43"/>
        <v>265</v>
      </c>
      <c r="G147" s="230">
        <f t="shared" si="44"/>
        <v>65</v>
      </c>
      <c r="H147" s="236">
        <f t="shared" si="45"/>
        <v>15</v>
      </c>
      <c r="I147" s="235">
        <f t="shared" si="46"/>
        <v>3021</v>
      </c>
      <c r="J147" s="230">
        <f t="shared" si="47"/>
        <v>1511</v>
      </c>
      <c r="K147" s="230">
        <f t="shared" si="48"/>
        <v>504</v>
      </c>
      <c r="L147" s="230">
        <f t="shared" si="49"/>
        <v>124</v>
      </c>
      <c r="M147" s="236">
        <f t="shared" si="50"/>
        <v>29</v>
      </c>
      <c r="N147" s="26"/>
      <c r="O147" s="26">
        <f t="shared" si="51"/>
        <v>10780</v>
      </c>
      <c r="P147" s="26">
        <f t="shared" si="52"/>
        <v>0</v>
      </c>
      <c r="Q147" s="26">
        <f t="shared" si="53"/>
        <v>11282</v>
      </c>
      <c r="R147" s="26">
        <f t="shared" si="54"/>
        <v>11538</v>
      </c>
      <c r="S147" s="26">
        <f t="shared" si="55"/>
        <v>11633</v>
      </c>
      <c r="T147" s="252"/>
      <c r="U147" s="67">
        <f>IF(B147=C147,0,IF(S147&lt;&gt;"-",(S147)/Přehled!$A$1,0))</f>
        <v>27.697619047619046</v>
      </c>
    </row>
    <row r="148" spans="1:21" x14ac:dyDescent="0.25">
      <c r="A148" s="233">
        <v>146</v>
      </c>
      <c r="B148" s="235">
        <v>17243</v>
      </c>
      <c r="C148" s="236"/>
      <c r="D148" s="235">
        <v>1605</v>
      </c>
      <c r="E148" s="230">
        <f t="shared" si="42"/>
        <v>805</v>
      </c>
      <c r="F148" s="230">
        <f t="shared" si="43"/>
        <v>270</v>
      </c>
      <c r="G148" s="230">
        <f t="shared" si="44"/>
        <v>70</v>
      </c>
      <c r="H148" s="236">
        <f t="shared" si="45"/>
        <v>15</v>
      </c>
      <c r="I148" s="235">
        <f t="shared" si="46"/>
        <v>3050</v>
      </c>
      <c r="J148" s="230">
        <f t="shared" si="47"/>
        <v>1530</v>
      </c>
      <c r="K148" s="230">
        <f t="shared" si="48"/>
        <v>513</v>
      </c>
      <c r="L148" s="230">
        <f t="shared" si="49"/>
        <v>133</v>
      </c>
      <c r="M148" s="236">
        <f t="shared" si="50"/>
        <v>29</v>
      </c>
      <c r="N148" s="26"/>
      <c r="O148" s="26">
        <f t="shared" si="51"/>
        <v>11143</v>
      </c>
      <c r="P148" s="26">
        <f t="shared" si="52"/>
        <v>0</v>
      </c>
      <c r="Q148" s="26">
        <f t="shared" si="53"/>
        <v>11637</v>
      </c>
      <c r="R148" s="26">
        <f t="shared" si="54"/>
        <v>11884</v>
      </c>
      <c r="S148" s="26">
        <f t="shared" si="55"/>
        <v>11988</v>
      </c>
      <c r="T148" s="252"/>
      <c r="U148" s="67">
        <f>IF(B148=C148,0,IF(S148&lt;&gt;"-",(S148)/Přehled!$A$1,0))</f>
        <v>28.542857142857144</v>
      </c>
    </row>
    <row r="149" spans="1:21" x14ac:dyDescent="0.25">
      <c r="A149" s="233">
        <v>147</v>
      </c>
      <c r="B149" s="235">
        <v>17674</v>
      </c>
      <c r="C149" s="236"/>
      <c r="D149" s="235">
        <v>1615</v>
      </c>
      <c r="E149" s="230">
        <f t="shared" si="42"/>
        <v>810</v>
      </c>
      <c r="F149" s="230">
        <f t="shared" si="43"/>
        <v>270</v>
      </c>
      <c r="G149" s="230">
        <f t="shared" si="44"/>
        <v>70</v>
      </c>
      <c r="H149" s="236">
        <f t="shared" si="45"/>
        <v>15</v>
      </c>
      <c r="I149" s="235">
        <f t="shared" si="46"/>
        <v>3069</v>
      </c>
      <c r="J149" s="230">
        <f t="shared" si="47"/>
        <v>1539</v>
      </c>
      <c r="K149" s="230">
        <f t="shared" si="48"/>
        <v>513</v>
      </c>
      <c r="L149" s="230">
        <f t="shared" si="49"/>
        <v>133</v>
      </c>
      <c r="M149" s="236">
        <f t="shared" si="50"/>
        <v>29</v>
      </c>
      <c r="N149" s="26"/>
      <c r="O149" s="26">
        <f t="shared" si="51"/>
        <v>11536</v>
      </c>
      <c r="P149" s="26">
        <f t="shared" si="52"/>
        <v>0</v>
      </c>
      <c r="Q149" s="26">
        <f t="shared" si="53"/>
        <v>12040</v>
      </c>
      <c r="R149" s="26">
        <f t="shared" si="54"/>
        <v>12287</v>
      </c>
      <c r="S149" s="26">
        <f t="shared" si="55"/>
        <v>12391</v>
      </c>
      <c r="T149" s="252"/>
      <c r="U149" s="67">
        <f>IF(B149=C149,0,IF(S149&lt;&gt;"-",(S149)/Přehled!$A$1,0))</f>
        <v>29.502380952380953</v>
      </c>
    </row>
    <row r="150" spans="1:21" x14ac:dyDescent="0.25">
      <c r="A150" s="233">
        <v>148</v>
      </c>
      <c r="B150" s="235">
        <v>18116</v>
      </c>
      <c r="C150" s="236"/>
      <c r="D150" s="235">
        <v>1630</v>
      </c>
      <c r="E150" s="230">
        <f t="shared" si="42"/>
        <v>815</v>
      </c>
      <c r="F150" s="230">
        <f t="shared" si="43"/>
        <v>270</v>
      </c>
      <c r="G150" s="230">
        <f t="shared" si="44"/>
        <v>70</v>
      </c>
      <c r="H150" s="236">
        <f t="shared" si="45"/>
        <v>15</v>
      </c>
      <c r="I150" s="235">
        <f t="shared" si="46"/>
        <v>3097</v>
      </c>
      <c r="J150" s="230">
        <f t="shared" si="47"/>
        <v>1549</v>
      </c>
      <c r="K150" s="230">
        <f t="shared" si="48"/>
        <v>513</v>
      </c>
      <c r="L150" s="230">
        <f t="shared" si="49"/>
        <v>133</v>
      </c>
      <c r="M150" s="236">
        <f t="shared" si="50"/>
        <v>29</v>
      </c>
      <c r="N150" s="26"/>
      <c r="O150" s="26">
        <f t="shared" si="51"/>
        <v>11922</v>
      </c>
      <c r="P150" s="26">
        <f t="shared" si="52"/>
        <v>0</v>
      </c>
      <c r="Q150" s="26">
        <f t="shared" si="53"/>
        <v>12444</v>
      </c>
      <c r="R150" s="26">
        <f t="shared" si="54"/>
        <v>12691</v>
      </c>
      <c r="S150" s="26">
        <f t="shared" si="55"/>
        <v>12795</v>
      </c>
      <c r="T150" s="252"/>
      <c r="U150" s="67">
        <f>IF(B150=C150,0,IF(S150&lt;&gt;"-",(S150)/Přehled!$A$1,0))</f>
        <v>30.464285714285715</v>
      </c>
    </row>
    <row r="151" spans="1:21" x14ac:dyDescent="0.25">
      <c r="A151" s="233">
        <v>149</v>
      </c>
      <c r="B151" s="235">
        <v>18569</v>
      </c>
      <c r="C151" s="236"/>
      <c r="D151" s="235">
        <v>1645</v>
      </c>
      <c r="E151" s="230">
        <f t="shared" si="42"/>
        <v>825</v>
      </c>
      <c r="F151" s="230">
        <f t="shared" si="43"/>
        <v>275</v>
      </c>
      <c r="G151" s="230">
        <f t="shared" si="44"/>
        <v>70</v>
      </c>
      <c r="H151" s="236">
        <f t="shared" si="45"/>
        <v>15</v>
      </c>
      <c r="I151" s="235">
        <f t="shared" si="46"/>
        <v>3126</v>
      </c>
      <c r="J151" s="230">
        <f t="shared" si="47"/>
        <v>1568</v>
      </c>
      <c r="K151" s="230">
        <f t="shared" si="48"/>
        <v>523</v>
      </c>
      <c r="L151" s="230">
        <f t="shared" si="49"/>
        <v>133</v>
      </c>
      <c r="M151" s="236">
        <f t="shared" si="50"/>
        <v>29</v>
      </c>
      <c r="N151" s="26"/>
      <c r="O151" s="26">
        <f t="shared" si="51"/>
        <v>12317</v>
      </c>
      <c r="P151" s="26">
        <f t="shared" si="52"/>
        <v>0</v>
      </c>
      <c r="Q151" s="26">
        <f t="shared" si="53"/>
        <v>12829</v>
      </c>
      <c r="R151" s="26">
        <f t="shared" si="54"/>
        <v>13086</v>
      </c>
      <c r="S151" s="26">
        <f t="shared" si="55"/>
        <v>13190</v>
      </c>
      <c r="T151" s="252"/>
      <c r="U151" s="67">
        <f>IF(B151=C151,0,IF(S151&lt;&gt;"-",(S151)/Přehled!$A$1,0))</f>
        <v>31.404761904761905</v>
      </c>
    </row>
    <row r="152" spans="1:21" x14ac:dyDescent="0.25">
      <c r="A152" s="233">
        <v>150</v>
      </c>
      <c r="B152" s="235">
        <v>19033</v>
      </c>
      <c r="C152" s="236"/>
      <c r="D152" s="235">
        <v>1655</v>
      </c>
      <c r="E152" s="230">
        <f t="shared" si="42"/>
        <v>830</v>
      </c>
      <c r="F152" s="230">
        <f t="shared" si="43"/>
        <v>275</v>
      </c>
      <c r="G152" s="230">
        <f t="shared" si="44"/>
        <v>70</v>
      </c>
      <c r="H152" s="236">
        <f t="shared" si="45"/>
        <v>15</v>
      </c>
      <c r="I152" s="235">
        <f t="shared" si="46"/>
        <v>3145</v>
      </c>
      <c r="J152" s="230">
        <f t="shared" si="47"/>
        <v>1577</v>
      </c>
      <c r="K152" s="230">
        <f t="shared" si="48"/>
        <v>523</v>
      </c>
      <c r="L152" s="230">
        <f t="shared" si="49"/>
        <v>133</v>
      </c>
      <c r="M152" s="236">
        <f t="shared" si="50"/>
        <v>29</v>
      </c>
      <c r="N152" s="26"/>
      <c r="O152" s="26">
        <f t="shared" si="51"/>
        <v>12743</v>
      </c>
      <c r="P152" s="26">
        <f t="shared" si="52"/>
        <v>0</v>
      </c>
      <c r="Q152" s="26">
        <f t="shared" si="53"/>
        <v>13265</v>
      </c>
      <c r="R152" s="26">
        <f t="shared" si="54"/>
        <v>13522</v>
      </c>
      <c r="S152" s="26">
        <f t="shared" si="55"/>
        <v>13626</v>
      </c>
      <c r="T152" s="252"/>
      <c r="U152" s="67">
        <f>IF(B152=C152,0,IF(S152&lt;&gt;"-",(S152)/Přehled!$A$1,0))</f>
        <v>32.442857142857143</v>
      </c>
    </row>
    <row r="153" spans="1:21" x14ac:dyDescent="0.25">
      <c r="A153" s="233">
        <v>151</v>
      </c>
      <c r="B153" s="235">
        <v>19509</v>
      </c>
      <c r="C153" s="236"/>
      <c r="D153" s="235">
        <v>1670</v>
      </c>
      <c r="E153" s="230">
        <f t="shared" si="42"/>
        <v>835</v>
      </c>
      <c r="F153" s="230">
        <f t="shared" si="43"/>
        <v>280</v>
      </c>
      <c r="G153" s="230">
        <f t="shared" si="44"/>
        <v>70</v>
      </c>
      <c r="H153" s="236">
        <f t="shared" si="45"/>
        <v>15</v>
      </c>
      <c r="I153" s="235">
        <f t="shared" si="46"/>
        <v>3173</v>
      </c>
      <c r="J153" s="230">
        <f t="shared" si="47"/>
        <v>1587</v>
      </c>
      <c r="K153" s="230">
        <f t="shared" si="48"/>
        <v>532</v>
      </c>
      <c r="L153" s="230">
        <f t="shared" si="49"/>
        <v>133</v>
      </c>
      <c r="M153" s="236">
        <f t="shared" si="50"/>
        <v>29</v>
      </c>
      <c r="N153" s="26"/>
      <c r="O153" s="26">
        <f t="shared" si="51"/>
        <v>13163</v>
      </c>
      <c r="P153" s="26">
        <f t="shared" si="52"/>
        <v>0</v>
      </c>
      <c r="Q153" s="26">
        <f t="shared" si="53"/>
        <v>13685</v>
      </c>
      <c r="R153" s="26">
        <f t="shared" si="54"/>
        <v>13951</v>
      </c>
      <c r="S153" s="26">
        <f t="shared" si="55"/>
        <v>14055</v>
      </c>
      <c r="T153" s="252"/>
      <c r="U153" s="67">
        <f>IF(B153=C153,0,IF(S153&lt;&gt;"-",(S153)/Přehled!$A$1,0))</f>
        <v>33.464285714285715</v>
      </c>
    </row>
    <row r="154" spans="1:21" x14ac:dyDescent="0.25">
      <c r="A154" s="233">
        <v>152</v>
      </c>
      <c r="B154" s="235">
        <v>19996</v>
      </c>
      <c r="C154" s="236"/>
      <c r="D154" s="235">
        <v>1685</v>
      </c>
      <c r="E154" s="230">
        <f t="shared" ref="E154:E204" si="56">ROUND((D154/2)/5,0)*5</f>
        <v>845</v>
      </c>
      <c r="F154" s="230">
        <f t="shared" ref="F154:F204" si="57">ROUND((E154/3)/5,0)*5</f>
        <v>280</v>
      </c>
      <c r="G154" s="230">
        <f t="shared" ref="G154:G204" si="58">ROUND((F154/4)/5,0)*5</f>
        <v>70</v>
      </c>
      <c r="H154" s="236">
        <f t="shared" ref="H154:H204" si="59">ROUND((G154/5)/5,0)*5</f>
        <v>15</v>
      </c>
      <c r="I154" s="235">
        <f t="shared" ref="I154:I204" si="60">ROUNDUP(D154*1.9,0)</f>
        <v>3202</v>
      </c>
      <c r="J154" s="230">
        <f t="shared" ref="J154:J204" si="61">ROUNDUP(E154*1.9,0)</f>
        <v>1606</v>
      </c>
      <c r="K154" s="230">
        <f t="shared" ref="K154:K204" si="62">ROUNDUP(F154*1.9,0)</f>
        <v>532</v>
      </c>
      <c r="L154" s="230">
        <f t="shared" ref="L154:L204" si="63">ROUNDUP(G154*1.9,0)</f>
        <v>133</v>
      </c>
      <c r="M154" s="236">
        <f t="shared" ref="M154:M204" si="64">ROUNDUP(H154*1.9,0)</f>
        <v>29</v>
      </c>
      <c r="N154" s="26"/>
      <c r="O154" s="26">
        <f t="shared" ref="O154:O204" si="65">IF((B154-I154)-I154&lt;=0,0,(B154-I154)-I154)</f>
        <v>13592</v>
      </c>
      <c r="P154" s="26">
        <f t="shared" ref="P154:P204" si="66">IF((B154-I154-J154)-J154&lt;=O154,0,IF((B154-I154-J154)-J154&lt;=0,0,(B154-I154-J154)-J154))</f>
        <v>0</v>
      </c>
      <c r="Q154" s="26">
        <f t="shared" ref="Q154:Q204" si="67">IF((B154-I154-J154-K154)-K154&lt;=0,0,(B154-I154-J154-K154)-K154)</f>
        <v>14124</v>
      </c>
      <c r="R154" s="26">
        <f t="shared" ref="R154:R204" si="68">IF((B154-I154-J154-K154-L154)-L154&lt;=0,0,(B154-I154-J154-K154-L154)-L154)</f>
        <v>14390</v>
      </c>
      <c r="S154" s="26">
        <f t="shared" ref="S154:S204" si="69">IF(H154=0,IF((B154-I154-J154-K154-L154-M154)-M154&lt;=0,0,(B154-I154-J154-K154-L154-M154)-M154),IF((B154-I154-J154-K154-L154-M154)-M154&lt;=0,"-",(B154-I154-J154-K154-L154-M154)-M154+M154))</f>
        <v>14494</v>
      </c>
      <c r="T154" s="252"/>
      <c r="U154" s="67">
        <f>IF(B154=C154,0,IF(S154&lt;&gt;"-",(S154)/Přehled!$A$1,0))</f>
        <v>34.509523809523813</v>
      </c>
    </row>
    <row r="155" spans="1:21" x14ac:dyDescent="0.25">
      <c r="A155" s="233">
        <v>153</v>
      </c>
      <c r="B155" s="235">
        <v>20496</v>
      </c>
      <c r="C155" s="236"/>
      <c r="D155" s="235">
        <v>1695</v>
      </c>
      <c r="E155" s="230">
        <f t="shared" si="56"/>
        <v>850</v>
      </c>
      <c r="F155" s="230">
        <f t="shared" si="57"/>
        <v>285</v>
      </c>
      <c r="G155" s="230">
        <f t="shared" si="58"/>
        <v>70</v>
      </c>
      <c r="H155" s="236">
        <f t="shared" si="59"/>
        <v>15</v>
      </c>
      <c r="I155" s="235">
        <f t="shared" si="60"/>
        <v>3221</v>
      </c>
      <c r="J155" s="230">
        <f t="shared" si="61"/>
        <v>1615</v>
      </c>
      <c r="K155" s="230">
        <f t="shared" si="62"/>
        <v>542</v>
      </c>
      <c r="L155" s="230">
        <f t="shared" si="63"/>
        <v>133</v>
      </c>
      <c r="M155" s="236">
        <f t="shared" si="64"/>
        <v>29</v>
      </c>
      <c r="N155" s="26"/>
      <c r="O155" s="26">
        <f t="shared" si="65"/>
        <v>14054</v>
      </c>
      <c r="P155" s="26">
        <f t="shared" si="66"/>
        <v>0</v>
      </c>
      <c r="Q155" s="26">
        <f t="shared" si="67"/>
        <v>14576</v>
      </c>
      <c r="R155" s="26">
        <f t="shared" si="68"/>
        <v>14852</v>
      </c>
      <c r="S155" s="26">
        <f t="shared" si="69"/>
        <v>14956</v>
      </c>
      <c r="T155" s="252"/>
      <c r="U155" s="67">
        <f>IF(B155=C155,0,IF(S155&lt;&gt;"-",(S155)/Přehled!$A$1,0))</f>
        <v>35.609523809523807</v>
      </c>
    </row>
    <row r="156" spans="1:21" x14ac:dyDescent="0.25">
      <c r="A156" s="233">
        <v>154</v>
      </c>
      <c r="B156" s="235">
        <v>21009</v>
      </c>
      <c r="C156" s="236"/>
      <c r="D156" s="235">
        <v>1710</v>
      </c>
      <c r="E156" s="230">
        <f t="shared" si="56"/>
        <v>855</v>
      </c>
      <c r="F156" s="230">
        <f t="shared" si="57"/>
        <v>285</v>
      </c>
      <c r="G156" s="230">
        <f t="shared" si="58"/>
        <v>70</v>
      </c>
      <c r="H156" s="236">
        <f t="shared" si="59"/>
        <v>15</v>
      </c>
      <c r="I156" s="235">
        <f t="shared" si="60"/>
        <v>3249</v>
      </c>
      <c r="J156" s="230">
        <f t="shared" si="61"/>
        <v>1625</v>
      </c>
      <c r="K156" s="230">
        <f t="shared" si="62"/>
        <v>542</v>
      </c>
      <c r="L156" s="230">
        <f t="shared" si="63"/>
        <v>133</v>
      </c>
      <c r="M156" s="236">
        <f t="shared" si="64"/>
        <v>29</v>
      </c>
      <c r="N156" s="26"/>
      <c r="O156" s="26">
        <f t="shared" si="65"/>
        <v>14511</v>
      </c>
      <c r="P156" s="26">
        <f t="shared" si="66"/>
        <v>0</v>
      </c>
      <c r="Q156" s="26">
        <f t="shared" si="67"/>
        <v>15051</v>
      </c>
      <c r="R156" s="26">
        <f t="shared" si="68"/>
        <v>15327</v>
      </c>
      <c r="S156" s="26">
        <f t="shared" si="69"/>
        <v>15431</v>
      </c>
      <c r="T156" s="252"/>
      <c r="U156" s="67">
        <f>IF(B156=C156,0,IF(S156&lt;&gt;"-",(S156)/Přehled!$A$1,0))</f>
        <v>36.740476190476187</v>
      </c>
    </row>
    <row r="157" spans="1:21" x14ac:dyDescent="0.25">
      <c r="A157" s="233">
        <v>155</v>
      </c>
      <c r="B157" s="235">
        <v>21534</v>
      </c>
      <c r="C157" s="236"/>
      <c r="D157" s="235">
        <v>1725</v>
      </c>
      <c r="E157" s="230">
        <f t="shared" si="56"/>
        <v>865</v>
      </c>
      <c r="F157" s="230">
        <f t="shared" si="57"/>
        <v>290</v>
      </c>
      <c r="G157" s="230">
        <f t="shared" si="58"/>
        <v>75</v>
      </c>
      <c r="H157" s="236">
        <f t="shared" si="59"/>
        <v>15</v>
      </c>
      <c r="I157" s="235">
        <f t="shared" si="60"/>
        <v>3278</v>
      </c>
      <c r="J157" s="230">
        <f t="shared" si="61"/>
        <v>1644</v>
      </c>
      <c r="K157" s="230">
        <f t="shared" si="62"/>
        <v>551</v>
      </c>
      <c r="L157" s="230">
        <f t="shared" si="63"/>
        <v>143</v>
      </c>
      <c r="M157" s="236">
        <f t="shared" si="64"/>
        <v>29</v>
      </c>
      <c r="N157" s="26"/>
      <c r="O157" s="26">
        <f t="shared" si="65"/>
        <v>14978</v>
      </c>
      <c r="P157" s="26">
        <f t="shared" si="66"/>
        <v>0</v>
      </c>
      <c r="Q157" s="26">
        <f t="shared" si="67"/>
        <v>15510</v>
      </c>
      <c r="R157" s="26">
        <f t="shared" si="68"/>
        <v>15775</v>
      </c>
      <c r="S157" s="26">
        <f t="shared" si="69"/>
        <v>15889</v>
      </c>
      <c r="T157" s="252"/>
      <c r="U157" s="67">
        <f>IF(B157=C157,0,IF(S157&lt;&gt;"-",(S157)/Přehled!$A$1,0))</f>
        <v>37.830952380952382</v>
      </c>
    </row>
    <row r="158" spans="1:21" x14ac:dyDescent="0.25">
      <c r="A158" s="233">
        <v>156</v>
      </c>
      <c r="B158" s="235">
        <v>22072</v>
      </c>
      <c r="C158" s="236"/>
      <c r="D158" s="235">
        <v>1735</v>
      </c>
      <c r="E158" s="230">
        <f t="shared" si="56"/>
        <v>870</v>
      </c>
      <c r="F158" s="230">
        <f t="shared" si="57"/>
        <v>290</v>
      </c>
      <c r="G158" s="230">
        <f t="shared" si="58"/>
        <v>75</v>
      </c>
      <c r="H158" s="236">
        <f t="shared" si="59"/>
        <v>15</v>
      </c>
      <c r="I158" s="235">
        <f t="shared" si="60"/>
        <v>3297</v>
      </c>
      <c r="J158" s="230">
        <f t="shared" si="61"/>
        <v>1653</v>
      </c>
      <c r="K158" s="230">
        <f t="shared" si="62"/>
        <v>551</v>
      </c>
      <c r="L158" s="230">
        <f t="shared" si="63"/>
        <v>143</v>
      </c>
      <c r="M158" s="236">
        <f t="shared" si="64"/>
        <v>29</v>
      </c>
      <c r="N158" s="26"/>
      <c r="O158" s="26">
        <f t="shared" si="65"/>
        <v>15478</v>
      </c>
      <c r="P158" s="26">
        <f t="shared" si="66"/>
        <v>0</v>
      </c>
      <c r="Q158" s="26">
        <f t="shared" si="67"/>
        <v>16020</v>
      </c>
      <c r="R158" s="26">
        <f t="shared" si="68"/>
        <v>16285</v>
      </c>
      <c r="S158" s="26">
        <f t="shared" si="69"/>
        <v>16399</v>
      </c>
      <c r="T158" s="252"/>
      <c r="U158" s="67">
        <f>IF(B158=C158,0,IF(S158&lt;&gt;"-",(S158)/Přehled!$A$1,0))</f>
        <v>39.045238095238098</v>
      </c>
    </row>
    <row r="159" spans="1:21" x14ac:dyDescent="0.25">
      <c r="A159" s="233">
        <v>157</v>
      </c>
      <c r="B159" s="235">
        <v>22624</v>
      </c>
      <c r="C159" s="236"/>
      <c r="D159" s="235">
        <v>1750</v>
      </c>
      <c r="E159" s="230">
        <f t="shared" si="56"/>
        <v>875</v>
      </c>
      <c r="F159" s="230">
        <f t="shared" si="57"/>
        <v>290</v>
      </c>
      <c r="G159" s="230">
        <f t="shared" si="58"/>
        <v>75</v>
      </c>
      <c r="H159" s="236">
        <f t="shared" si="59"/>
        <v>15</v>
      </c>
      <c r="I159" s="235">
        <f t="shared" si="60"/>
        <v>3325</v>
      </c>
      <c r="J159" s="230">
        <f t="shared" si="61"/>
        <v>1663</v>
      </c>
      <c r="K159" s="230">
        <f t="shared" si="62"/>
        <v>551</v>
      </c>
      <c r="L159" s="230">
        <f t="shared" si="63"/>
        <v>143</v>
      </c>
      <c r="M159" s="236">
        <f t="shared" si="64"/>
        <v>29</v>
      </c>
      <c r="N159" s="26"/>
      <c r="O159" s="26">
        <f t="shared" si="65"/>
        <v>15974</v>
      </c>
      <c r="P159" s="26">
        <f t="shared" si="66"/>
        <v>0</v>
      </c>
      <c r="Q159" s="26">
        <f t="shared" si="67"/>
        <v>16534</v>
      </c>
      <c r="R159" s="26">
        <f t="shared" si="68"/>
        <v>16799</v>
      </c>
      <c r="S159" s="26">
        <f t="shared" si="69"/>
        <v>16913</v>
      </c>
      <c r="T159" s="252"/>
      <c r="U159" s="67">
        <f>IF(B159=C159,0,IF(S159&lt;&gt;"-",(S159)/Přehled!$A$1,0))</f>
        <v>40.269047619047619</v>
      </c>
    </row>
    <row r="160" spans="1:21" x14ac:dyDescent="0.25">
      <c r="A160" s="233">
        <v>158</v>
      </c>
      <c r="B160" s="235">
        <v>23190</v>
      </c>
      <c r="C160" s="236"/>
      <c r="D160" s="235">
        <v>1765</v>
      </c>
      <c r="E160" s="230">
        <f t="shared" si="56"/>
        <v>885</v>
      </c>
      <c r="F160" s="230">
        <f t="shared" si="57"/>
        <v>295</v>
      </c>
      <c r="G160" s="230">
        <f t="shared" si="58"/>
        <v>75</v>
      </c>
      <c r="H160" s="236">
        <f t="shared" si="59"/>
        <v>15</v>
      </c>
      <c r="I160" s="235">
        <f t="shared" si="60"/>
        <v>3354</v>
      </c>
      <c r="J160" s="230">
        <f t="shared" si="61"/>
        <v>1682</v>
      </c>
      <c r="K160" s="230">
        <f t="shared" si="62"/>
        <v>561</v>
      </c>
      <c r="L160" s="230">
        <f t="shared" si="63"/>
        <v>143</v>
      </c>
      <c r="M160" s="236">
        <f t="shared" si="64"/>
        <v>29</v>
      </c>
      <c r="N160" s="26"/>
      <c r="O160" s="26">
        <f t="shared" si="65"/>
        <v>16482</v>
      </c>
      <c r="P160" s="26">
        <f t="shared" si="66"/>
        <v>0</v>
      </c>
      <c r="Q160" s="26">
        <f t="shared" si="67"/>
        <v>17032</v>
      </c>
      <c r="R160" s="26">
        <f t="shared" si="68"/>
        <v>17307</v>
      </c>
      <c r="S160" s="26">
        <f t="shared" si="69"/>
        <v>17421</v>
      </c>
      <c r="T160" s="252"/>
      <c r="U160" s="67">
        <f>IF(B160=C160,0,IF(S160&lt;&gt;"-",(S160)/Přehled!$A$1,0))</f>
        <v>41.478571428571428</v>
      </c>
    </row>
    <row r="161" spans="1:21" x14ac:dyDescent="0.25">
      <c r="A161" s="233">
        <v>159</v>
      </c>
      <c r="B161" s="235">
        <v>23769</v>
      </c>
      <c r="C161" s="236"/>
      <c r="D161" s="235">
        <v>1775</v>
      </c>
      <c r="E161" s="230">
        <f t="shared" si="56"/>
        <v>890</v>
      </c>
      <c r="F161" s="230">
        <f t="shared" si="57"/>
        <v>295</v>
      </c>
      <c r="G161" s="230">
        <f t="shared" si="58"/>
        <v>75</v>
      </c>
      <c r="H161" s="236">
        <f t="shared" si="59"/>
        <v>15</v>
      </c>
      <c r="I161" s="235">
        <f t="shared" si="60"/>
        <v>3373</v>
      </c>
      <c r="J161" s="230">
        <f t="shared" si="61"/>
        <v>1691</v>
      </c>
      <c r="K161" s="230">
        <f t="shared" si="62"/>
        <v>561</v>
      </c>
      <c r="L161" s="230">
        <f t="shared" si="63"/>
        <v>143</v>
      </c>
      <c r="M161" s="236">
        <f t="shared" si="64"/>
        <v>29</v>
      </c>
      <c r="N161" s="26"/>
      <c r="O161" s="26">
        <f t="shared" si="65"/>
        <v>17023</v>
      </c>
      <c r="P161" s="26">
        <f t="shared" si="66"/>
        <v>0</v>
      </c>
      <c r="Q161" s="26">
        <f t="shared" si="67"/>
        <v>17583</v>
      </c>
      <c r="R161" s="26">
        <f t="shared" si="68"/>
        <v>17858</v>
      </c>
      <c r="S161" s="26">
        <f t="shared" si="69"/>
        <v>17972</v>
      </c>
      <c r="T161" s="252"/>
      <c r="U161" s="67">
        <f>IF(B161=C161,0,IF(S161&lt;&gt;"-",(S161)/Přehled!$A$1,0))</f>
        <v>42.790476190476191</v>
      </c>
    </row>
    <row r="162" spans="1:21" x14ac:dyDescent="0.25">
      <c r="A162" s="233">
        <v>160</v>
      </c>
      <c r="B162" s="235">
        <v>24364</v>
      </c>
      <c r="C162" s="236"/>
      <c r="D162" s="235">
        <v>1790</v>
      </c>
      <c r="E162" s="230">
        <f t="shared" si="56"/>
        <v>895</v>
      </c>
      <c r="F162" s="230">
        <f t="shared" si="57"/>
        <v>300</v>
      </c>
      <c r="G162" s="230">
        <f t="shared" si="58"/>
        <v>75</v>
      </c>
      <c r="H162" s="236">
        <f t="shared" si="59"/>
        <v>15</v>
      </c>
      <c r="I162" s="235">
        <f t="shared" si="60"/>
        <v>3401</v>
      </c>
      <c r="J162" s="230">
        <f t="shared" si="61"/>
        <v>1701</v>
      </c>
      <c r="K162" s="230">
        <f t="shared" si="62"/>
        <v>570</v>
      </c>
      <c r="L162" s="230">
        <f t="shared" si="63"/>
        <v>143</v>
      </c>
      <c r="M162" s="236">
        <f t="shared" si="64"/>
        <v>29</v>
      </c>
      <c r="N162" s="26"/>
      <c r="O162" s="26">
        <f t="shared" si="65"/>
        <v>17562</v>
      </c>
      <c r="P162" s="26">
        <f t="shared" si="66"/>
        <v>0</v>
      </c>
      <c r="Q162" s="26">
        <f t="shared" si="67"/>
        <v>18122</v>
      </c>
      <c r="R162" s="26">
        <f t="shared" si="68"/>
        <v>18406</v>
      </c>
      <c r="S162" s="26">
        <f t="shared" si="69"/>
        <v>18520</v>
      </c>
      <c r="T162" s="252"/>
      <c r="U162" s="67">
        <f>IF(B162=C162,0,IF(S162&lt;&gt;"-",(S162)/Přehled!$A$1,0))</f>
        <v>44.095238095238095</v>
      </c>
    </row>
    <row r="163" spans="1:21" x14ac:dyDescent="0.25">
      <c r="A163" s="233">
        <v>161</v>
      </c>
      <c r="B163" s="235">
        <v>24973</v>
      </c>
      <c r="C163" s="236"/>
      <c r="D163" s="235">
        <v>1805</v>
      </c>
      <c r="E163" s="230">
        <f t="shared" si="56"/>
        <v>905</v>
      </c>
      <c r="F163" s="230">
        <f t="shared" si="57"/>
        <v>300</v>
      </c>
      <c r="G163" s="230">
        <f t="shared" si="58"/>
        <v>75</v>
      </c>
      <c r="H163" s="236">
        <f t="shared" si="59"/>
        <v>15</v>
      </c>
      <c r="I163" s="235">
        <f t="shared" si="60"/>
        <v>3430</v>
      </c>
      <c r="J163" s="230">
        <f t="shared" si="61"/>
        <v>1720</v>
      </c>
      <c r="K163" s="230">
        <f t="shared" si="62"/>
        <v>570</v>
      </c>
      <c r="L163" s="230">
        <f t="shared" si="63"/>
        <v>143</v>
      </c>
      <c r="M163" s="236">
        <f t="shared" si="64"/>
        <v>29</v>
      </c>
      <c r="N163" s="26"/>
      <c r="O163" s="26">
        <f t="shared" si="65"/>
        <v>18113</v>
      </c>
      <c r="P163" s="26">
        <f t="shared" si="66"/>
        <v>0</v>
      </c>
      <c r="Q163" s="26">
        <f t="shared" si="67"/>
        <v>18683</v>
      </c>
      <c r="R163" s="26">
        <f t="shared" si="68"/>
        <v>18967</v>
      </c>
      <c r="S163" s="26">
        <f t="shared" si="69"/>
        <v>19081</v>
      </c>
      <c r="T163" s="252"/>
      <c r="U163" s="67">
        <f>IF(B163=C163,0,IF(S163&lt;&gt;"-",(S163)/Přehled!$A$1,0))</f>
        <v>45.430952380952384</v>
      </c>
    </row>
    <row r="164" spans="1:21" x14ac:dyDescent="0.25">
      <c r="A164" s="233">
        <v>162</v>
      </c>
      <c r="B164" s="235">
        <v>25597</v>
      </c>
      <c r="C164" s="236"/>
      <c r="D164" s="235">
        <v>1820</v>
      </c>
      <c r="E164" s="230">
        <f t="shared" si="56"/>
        <v>910</v>
      </c>
      <c r="F164" s="230">
        <f t="shared" si="57"/>
        <v>305</v>
      </c>
      <c r="G164" s="230">
        <f t="shared" si="58"/>
        <v>75</v>
      </c>
      <c r="H164" s="236">
        <f t="shared" si="59"/>
        <v>15</v>
      </c>
      <c r="I164" s="235">
        <f t="shared" si="60"/>
        <v>3458</v>
      </c>
      <c r="J164" s="230">
        <f t="shared" si="61"/>
        <v>1729</v>
      </c>
      <c r="K164" s="230">
        <f t="shared" si="62"/>
        <v>580</v>
      </c>
      <c r="L164" s="230">
        <f t="shared" si="63"/>
        <v>143</v>
      </c>
      <c r="M164" s="236">
        <f t="shared" si="64"/>
        <v>29</v>
      </c>
      <c r="N164" s="26"/>
      <c r="O164" s="26">
        <f t="shared" si="65"/>
        <v>18681</v>
      </c>
      <c r="P164" s="26">
        <f t="shared" si="66"/>
        <v>0</v>
      </c>
      <c r="Q164" s="26">
        <f t="shared" si="67"/>
        <v>19250</v>
      </c>
      <c r="R164" s="26">
        <f t="shared" si="68"/>
        <v>19544</v>
      </c>
      <c r="S164" s="26">
        <f t="shared" si="69"/>
        <v>19658</v>
      </c>
      <c r="T164" s="252"/>
      <c r="U164" s="67">
        <f>IF(B164=C164,0,IF(S164&lt;&gt;"-",(S164)/Přehled!$A$1,0))</f>
        <v>46.804761904761904</v>
      </c>
    </row>
    <row r="165" spans="1:21" x14ac:dyDescent="0.25">
      <c r="A165" s="233">
        <v>163</v>
      </c>
      <c r="B165" s="235">
        <v>26237</v>
      </c>
      <c r="C165" s="236"/>
      <c r="D165" s="235">
        <v>1830</v>
      </c>
      <c r="E165" s="230">
        <f t="shared" si="56"/>
        <v>915</v>
      </c>
      <c r="F165" s="230">
        <f t="shared" si="57"/>
        <v>305</v>
      </c>
      <c r="G165" s="230">
        <f t="shared" si="58"/>
        <v>75</v>
      </c>
      <c r="H165" s="236">
        <f t="shared" si="59"/>
        <v>15</v>
      </c>
      <c r="I165" s="235">
        <f t="shared" si="60"/>
        <v>3477</v>
      </c>
      <c r="J165" s="230">
        <f t="shared" si="61"/>
        <v>1739</v>
      </c>
      <c r="K165" s="230">
        <f t="shared" si="62"/>
        <v>580</v>
      </c>
      <c r="L165" s="230">
        <f t="shared" si="63"/>
        <v>143</v>
      </c>
      <c r="M165" s="236">
        <f t="shared" si="64"/>
        <v>29</v>
      </c>
      <c r="N165" s="26"/>
      <c r="O165" s="26">
        <f t="shared" si="65"/>
        <v>19283</v>
      </c>
      <c r="P165" s="26">
        <f t="shared" si="66"/>
        <v>0</v>
      </c>
      <c r="Q165" s="26">
        <f t="shared" si="67"/>
        <v>19861</v>
      </c>
      <c r="R165" s="26">
        <f t="shared" si="68"/>
        <v>20155</v>
      </c>
      <c r="S165" s="26">
        <f t="shared" si="69"/>
        <v>20269</v>
      </c>
      <c r="T165" s="252"/>
      <c r="U165" s="67">
        <f>IF(B165=C165,0,IF(S165&lt;&gt;"-",(S165)/Přehled!$A$1,0))</f>
        <v>48.259523809523813</v>
      </c>
    </row>
    <row r="166" spans="1:21" x14ac:dyDescent="0.25">
      <c r="A166" s="233">
        <v>164</v>
      </c>
      <c r="B166" s="235">
        <v>26893</v>
      </c>
      <c r="C166" s="236"/>
      <c r="D166" s="235">
        <v>1845</v>
      </c>
      <c r="E166" s="230">
        <f t="shared" si="56"/>
        <v>925</v>
      </c>
      <c r="F166" s="230">
        <f t="shared" si="57"/>
        <v>310</v>
      </c>
      <c r="G166" s="230">
        <f t="shared" si="58"/>
        <v>80</v>
      </c>
      <c r="H166" s="236">
        <f t="shared" si="59"/>
        <v>15</v>
      </c>
      <c r="I166" s="235">
        <f t="shared" si="60"/>
        <v>3506</v>
      </c>
      <c r="J166" s="230">
        <f t="shared" si="61"/>
        <v>1758</v>
      </c>
      <c r="K166" s="230">
        <f t="shared" si="62"/>
        <v>589</v>
      </c>
      <c r="L166" s="230">
        <f t="shared" si="63"/>
        <v>152</v>
      </c>
      <c r="M166" s="236">
        <f t="shared" si="64"/>
        <v>29</v>
      </c>
      <c r="N166" s="26"/>
      <c r="O166" s="26">
        <f t="shared" si="65"/>
        <v>19881</v>
      </c>
      <c r="P166" s="26">
        <f t="shared" si="66"/>
        <v>0</v>
      </c>
      <c r="Q166" s="26">
        <f t="shared" si="67"/>
        <v>20451</v>
      </c>
      <c r="R166" s="26">
        <f t="shared" si="68"/>
        <v>20736</v>
      </c>
      <c r="S166" s="26">
        <f t="shared" si="69"/>
        <v>20859</v>
      </c>
      <c r="T166" s="252"/>
      <c r="U166" s="67">
        <f>IF(B166=C166,0,IF(S166&lt;&gt;"-",(S166)/Přehled!$A$1,0))</f>
        <v>49.664285714285711</v>
      </c>
    </row>
    <row r="167" spans="1:21" x14ac:dyDescent="0.25">
      <c r="A167" s="233">
        <v>165</v>
      </c>
      <c r="B167" s="235">
        <v>27565</v>
      </c>
      <c r="C167" s="236"/>
      <c r="D167" s="235">
        <v>1855</v>
      </c>
      <c r="E167" s="230">
        <f t="shared" si="56"/>
        <v>930</v>
      </c>
      <c r="F167" s="230">
        <f t="shared" si="57"/>
        <v>310</v>
      </c>
      <c r="G167" s="230">
        <f t="shared" si="58"/>
        <v>80</v>
      </c>
      <c r="H167" s="236">
        <f t="shared" si="59"/>
        <v>15</v>
      </c>
      <c r="I167" s="235">
        <f t="shared" si="60"/>
        <v>3525</v>
      </c>
      <c r="J167" s="230">
        <f t="shared" si="61"/>
        <v>1767</v>
      </c>
      <c r="K167" s="230">
        <f t="shared" si="62"/>
        <v>589</v>
      </c>
      <c r="L167" s="230">
        <f t="shared" si="63"/>
        <v>152</v>
      </c>
      <c r="M167" s="236">
        <f t="shared" si="64"/>
        <v>29</v>
      </c>
      <c r="N167" s="26"/>
      <c r="O167" s="26">
        <f t="shared" si="65"/>
        <v>20515</v>
      </c>
      <c r="P167" s="26">
        <f t="shared" si="66"/>
        <v>0</v>
      </c>
      <c r="Q167" s="26">
        <f t="shared" si="67"/>
        <v>21095</v>
      </c>
      <c r="R167" s="26">
        <f t="shared" si="68"/>
        <v>21380</v>
      </c>
      <c r="S167" s="26">
        <f t="shared" si="69"/>
        <v>21503</v>
      </c>
      <c r="T167" s="252"/>
      <c r="U167" s="67">
        <f>IF(B167=C167,0,IF(S167&lt;&gt;"-",(S167)/Přehled!$A$1,0))</f>
        <v>51.19761904761905</v>
      </c>
    </row>
    <row r="168" spans="1:21" x14ac:dyDescent="0.25">
      <c r="A168" s="233">
        <v>166</v>
      </c>
      <c r="B168" s="235">
        <v>28254</v>
      </c>
      <c r="C168" s="236"/>
      <c r="D168" s="235">
        <v>1870</v>
      </c>
      <c r="E168" s="230">
        <f t="shared" si="56"/>
        <v>935</v>
      </c>
      <c r="F168" s="230">
        <f t="shared" si="57"/>
        <v>310</v>
      </c>
      <c r="G168" s="230">
        <f t="shared" si="58"/>
        <v>80</v>
      </c>
      <c r="H168" s="236">
        <f t="shared" si="59"/>
        <v>15</v>
      </c>
      <c r="I168" s="235">
        <f t="shared" si="60"/>
        <v>3553</v>
      </c>
      <c r="J168" s="230">
        <f t="shared" si="61"/>
        <v>1777</v>
      </c>
      <c r="K168" s="230">
        <f t="shared" si="62"/>
        <v>589</v>
      </c>
      <c r="L168" s="230">
        <f t="shared" si="63"/>
        <v>152</v>
      </c>
      <c r="M168" s="236">
        <f t="shared" si="64"/>
        <v>29</v>
      </c>
      <c r="N168" s="26"/>
      <c r="O168" s="26">
        <f t="shared" si="65"/>
        <v>21148</v>
      </c>
      <c r="P168" s="26">
        <f t="shared" si="66"/>
        <v>0</v>
      </c>
      <c r="Q168" s="26">
        <f t="shared" si="67"/>
        <v>21746</v>
      </c>
      <c r="R168" s="26">
        <f t="shared" si="68"/>
        <v>22031</v>
      </c>
      <c r="S168" s="26">
        <f t="shared" si="69"/>
        <v>22154</v>
      </c>
      <c r="T168" s="252"/>
      <c r="U168" s="67">
        <f>IF(B168=C168,0,IF(S168&lt;&gt;"-",(S168)/Přehled!$A$1,0))</f>
        <v>52.747619047619047</v>
      </c>
    </row>
    <row r="169" spans="1:21" x14ac:dyDescent="0.25">
      <c r="A169" s="233">
        <v>167</v>
      </c>
      <c r="B169" s="235">
        <v>28960</v>
      </c>
      <c r="C169" s="236"/>
      <c r="D169" s="235">
        <v>1885</v>
      </c>
      <c r="E169" s="230">
        <f t="shared" si="56"/>
        <v>945</v>
      </c>
      <c r="F169" s="230">
        <f t="shared" si="57"/>
        <v>315</v>
      </c>
      <c r="G169" s="230">
        <f t="shared" si="58"/>
        <v>80</v>
      </c>
      <c r="H169" s="236">
        <f t="shared" si="59"/>
        <v>15</v>
      </c>
      <c r="I169" s="235">
        <f t="shared" si="60"/>
        <v>3582</v>
      </c>
      <c r="J169" s="230">
        <f t="shared" si="61"/>
        <v>1796</v>
      </c>
      <c r="K169" s="230">
        <f t="shared" si="62"/>
        <v>599</v>
      </c>
      <c r="L169" s="230">
        <f t="shared" si="63"/>
        <v>152</v>
      </c>
      <c r="M169" s="236">
        <f t="shared" si="64"/>
        <v>29</v>
      </c>
      <c r="N169" s="26"/>
      <c r="O169" s="26">
        <f t="shared" si="65"/>
        <v>21796</v>
      </c>
      <c r="P169" s="26">
        <f t="shared" si="66"/>
        <v>0</v>
      </c>
      <c r="Q169" s="26">
        <f t="shared" si="67"/>
        <v>22384</v>
      </c>
      <c r="R169" s="26">
        <f t="shared" si="68"/>
        <v>22679</v>
      </c>
      <c r="S169" s="26">
        <f t="shared" si="69"/>
        <v>22802</v>
      </c>
      <c r="T169" s="252"/>
      <c r="U169" s="67">
        <f>IF(B169=C169,0,IF(S169&lt;&gt;"-",(S169)/Přehled!$A$1,0))</f>
        <v>54.290476190476191</v>
      </c>
    </row>
    <row r="170" spans="1:21" x14ac:dyDescent="0.25">
      <c r="A170" s="233">
        <v>168</v>
      </c>
      <c r="B170" s="235">
        <v>29684</v>
      </c>
      <c r="C170" s="236"/>
      <c r="D170" s="235">
        <v>1900</v>
      </c>
      <c r="E170" s="230">
        <f t="shared" si="56"/>
        <v>950</v>
      </c>
      <c r="F170" s="230">
        <f t="shared" si="57"/>
        <v>315</v>
      </c>
      <c r="G170" s="230">
        <f t="shared" si="58"/>
        <v>80</v>
      </c>
      <c r="H170" s="236">
        <f t="shared" si="59"/>
        <v>15</v>
      </c>
      <c r="I170" s="235">
        <f t="shared" si="60"/>
        <v>3610</v>
      </c>
      <c r="J170" s="230">
        <f t="shared" si="61"/>
        <v>1805</v>
      </c>
      <c r="K170" s="230">
        <f t="shared" si="62"/>
        <v>599</v>
      </c>
      <c r="L170" s="230">
        <f t="shared" si="63"/>
        <v>152</v>
      </c>
      <c r="M170" s="236">
        <f t="shared" si="64"/>
        <v>29</v>
      </c>
      <c r="N170" s="26"/>
      <c r="O170" s="26">
        <f t="shared" si="65"/>
        <v>22464</v>
      </c>
      <c r="P170" s="26">
        <f t="shared" si="66"/>
        <v>0</v>
      </c>
      <c r="Q170" s="26">
        <f t="shared" si="67"/>
        <v>23071</v>
      </c>
      <c r="R170" s="26">
        <f t="shared" si="68"/>
        <v>23366</v>
      </c>
      <c r="S170" s="26">
        <f t="shared" si="69"/>
        <v>23489</v>
      </c>
      <c r="T170" s="252"/>
      <c r="U170" s="67">
        <f>IF(B170=C170,0,IF(S170&lt;&gt;"-",(S170)/Přehled!$A$1,0))</f>
        <v>55.926190476190477</v>
      </c>
    </row>
    <row r="171" spans="1:21" x14ac:dyDescent="0.25">
      <c r="A171" s="233">
        <v>169</v>
      </c>
      <c r="B171" s="235">
        <v>30427</v>
      </c>
      <c r="C171" s="236"/>
      <c r="D171" s="235">
        <v>1910</v>
      </c>
      <c r="E171" s="230">
        <f t="shared" si="56"/>
        <v>955</v>
      </c>
      <c r="F171" s="230">
        <f t="shared" si="57"/>
        <v>320</v>
      </c>
      <c r="G171" s="230">
        <f t="shared" si="58"/>
        <v>80</v>
      </c>
      <c r="H171" s="236">
        <f t="shared" si="59"/>
        <v>15</v>
      </c>
      <c r="I171" s="235">
        <f t="shared" si="60"/>
        <v>3629</v>
      </c>
      <c r="J171" s="230">
        <f t="shared" si="61"/>
        <v>1815</v>
      </c>
      <c r="K171" s="230">
        <f t="shared" si="62"/>
        <v>608</v>
      </c>
      <c r="L171" s="230">
        <f t="shared" si="63"/>
        <v>152</v>
      </c>
      <c r="M171" s="236">
        <f t="shared" si="64"/>
        <v>29</v>
      </c>
      <c r="N171" s="26"/>
      <c r="O171" s="26">
        <f t="shared" si="65"/>
        <v>23169</v>
      </c>
      <c r="P171" s="26">
        <f t="shared" si="66"/>
        <v>0</v>
      </c>
      <c r="Q171" s="26">
        <f t="shared" si="67"/>
        <v>23767</v>
      </c>
      <c r="R171" s="26">
        <f t="shared" si="68"/>
        <v>24071</v>
      </c>
      <c r="S171" s="26">
        <f t="shared" si="69"/>
        <v>24194</v>
      </c>
      <c r="T171" s="252"/>
      <c r="U171" s="67">
        <f>IF(B171=C171,0,IF(S171&lt;&gt;"-",(S171)/Přehled!$A$1,0))</f>
        <v>57.604761904761908</v>
      </c>
    </row>
    <row r="172" spans="1:21" x14ac:dyDescent="0.25">
      <c r="A172" s="233">
        <v>170</v>
      </c>
      <c r="B172" s="235">
        <v>31187</v>
      </c>
      <c r="C172" s="236"/>
      <c r="D172" s="235">
        <v>1925</v>
      </c>
      <c r="E172" s="230">
        <f t="shared" si="56"/>
        <v>965</v>
      </c>
      <c r="F172" s="230">
        <f t="shared" si="57"/>
        <v>320</v>
      </c>
      <c r="G172" s="230">
        <f t="shared" si="58"/>
        <v>80</v>
      </c>
      <c r="H172" s="236">
        <f t="shared" si="59"/>
        <v>15</v>
      </c>
      <c r="I172" s="235">
        <f t="shared" si="60"/>
        <v>3658</v>
      </c>
      <c r="J172" s="230">
        <f t="shared" si="61"/>
        <v>1834</v>
      </c>
      <c r="K172" s="230">
        <f t="shared" si="62"/>
        <v>608</v>
      </c>
      <c r="L172" s="230">
        <f t="shared" si="63"/>
        <v>152</v>
      </c>
      <c r="M172" s="236">
        <f t="shared" si="64"/>
        <v>29</v>
      </c>
      <c r="N172" s="26"/>
      <c r="O172" s="26">
        <f t="shared" si="65"/>
        <v>23871</v>
      </c>
      <c r="P172" s="26">
        <f t="shared" si="66"/>
        <v>0</v>
      </c>
      <c r="Q172" s="26">
        <f t="shared" si="67"/>
        <v>24479</v>
      </c>
      <c r="R172" s="26">
        <f t="shared" si="68"/>
        <v>24783</v>
      </c>
      <c r="S172" s="26">
        <f t="shared" si="69"/>
        <v>24906</v>
      </c>
      <c r="T172" s="252"/>
      <c r="U172" s="67">
        <f>IF(B172=C172,0,IF(S172&lt;&gt;"-",(S172)/Přehled!$A$1,0))</f>
        <v>59.3</v>
      </c>
    </row>
    <row r="173" spans="1:21" x14ac:dyDescent="0.25">
      <c r="A173" s="233">
        <v>171</v>
      </c>
      <c r="B173" s="235">
        <v>31967</v>
      </c>
      <c r="C173" s="236"/>
      <c r="D173" s="235">
        <v>1940</v>
      </c>
      <c r="E173" s="230">
        <f t="shared" si="56"/>
        <v>970</v>
      </c>
      <c r="F173" s="230">
        <f t="shared" si="57"/>
        <v>325</v>
      </c>
      <c r="G173" s="230">
        <f t="shared" si="58"/>
        <v>80</v>
      </c>
      <c r="H173" s="315">
        <f t="shared" si="59"/>
        <v>15</v>
      </c>
      <c r="I173" s="316">
        <f t="shared" si="60"/>
        <v>3686</v>
      </c>
      <c r="J173" s="230">
        <f t="shared" si="61"/>
        <v>1843</v>
      </c>
      <c r="K173" s="230">
        <f t="shared" si="62"/>
        <v>618</v>
      </c>
      <c r="L173" s="230">
        <f t="shared" si="63"/>
        <v>152</v>
      </c>
      <c r="M173" s="317">
        <f t="shared" si="64"/>
        <v>29</v>
      </c>
      <c r="N173" s="26"/>
      <c r="O173" s="26">
        <f t="shared" si="65"/>
        <v>24595</v>
      </c>
      <c r="P173" s="26">
        <f t="shared" si="66"/>
        <v>0</v>
      </c>
      <c r="Q173" s="26">
        <f t="shared" si="67"/>
        <v>25202</v>
      </c>
      <c r="R173" s="26">
        <f t="shared" si="68"/>
        <v>25516</v>
      </c>
      <c r="S173" s="26">
        <f t="shared" si="69"/>
        <v>25639</v>
      </c>
      <c r="T173" s="314"/>
      <c r="U173" s="67">
        <f>IF(B173=C173,0,IF(S173&lt;&gt;"-",(S173)/Přehled!$A$1,0))</f>
        <v>61.045238095238098</v>
      </c>
    </row>
    <row r="174" spans="1:21" x14ac:dyDescent="0.25">
      <c r="A174" s="233">
        <v>172</v>
      </c>
      <c r="B174" s="235">
        <v>32766</v>
      </c>
      <c r="C174" s="236"/>
      <c r="D174" s="235">
        <v>1955</v>
      </c>
      <c r="E174" s="230">
        <f t="shared" si="56"/>
        <v>980</v>
      </c>
      <c r="F174" s="230">
        <f t="shared" si="57"/>
        <v>325</v>
      </c>
      <c r="G174" s="230">
        <f t="shared" si="58"/>
        <v>80</v>
      </c>
      <c r="H174" s="315">
        <f t="shared" si="59"/>
        <v>15</v>
      </c>
      <c r="I174" s="316">
        <f t="shared" si="60"/>
        <v>3715</v>
      </c>
      <c r="J174" s="230">
        <f t="shared" si="61"/>
        <v>1862</v>
      </c>
      <c r="K174" s="230">
        <f t="shared" si="62"/>
        <v>618</v>
      </c>
      <c r="L174" s="230">
        <f t="shared" si="63"/>
        <v>152</v>
      </c>
      <c r="M174" s="317">
        <f t="shared" si="64"/>
        <v>29</v>
      </c>
      <c r="O174" s="26">
        <f t="shared" si="65"/>
        <v>25336</v>
      </c>
      <c r="P174" s="26">
        <f t="shared" si="66"/>
        <v>0</v>
      </c>
      <c r="Q174" s="26">
        <f t="shared" si="67"/>
        <v>25953</v>
      </c>
      <c r="R174" s="26">
        <f t="shared" si="68"/>
        <v>26267</v>
      </c>
      <c r="S174" s="26">
        <f t="shared" si="69"/>
        <v>26390</v>
      </c>
      <c r="U174" s="67">
        <f>IF(B174=C174,0,IF(S174&lt;&gt;"-",(S174)/Přehled!$A$1,0))</f>
        <v>62.833333333333336</v>
      </c>
    </row>
    <row r="175" spans="1:21" x14ac:dyDescent="0.25">
      <c r="A175" s="233">
        <v>173</v>
      </c>
      <c r="B175" s="235">
        <v>33585</v>
      </c>
      <c r="C175" s="236"/>
      <c r="D175" s="235">
        <v>1965</v>
      </c>
      <c r="E175" s="230">
        <f t="shared" si="56"/>
        <v>985</v>
      </c>
      <c r="F175" s="230">
        <f t="shared" si="57"/>
        <v>330</v>
      </c>
      <c r="G175" s="230">
        <f t="shared" si="58"/>
        <v>85</v>
      </c>
      <c r="H175" s="315">
        <f t="shared" si="59"/>
        <v>15</v>
      </c>
      <c r="I175" s="316">
        <f t="shared" si="60"/>
        <v>3734</v>
      </c>
      <c r="J175" s="230">
        <f t="shared" si="61"/>
        <v>1872</v>
      </c>
      <c r="K175" s="230">
        <f t="shared" si="62"/>
        <v>627</v>
      </c>
      <c r="L175" s="230">
        <f t="shared" si="63"/>
        <v>162</v>
      </c>
      <c r="M175" s="317">
        <f t="shared" si="64"/>
        <v>29</v>
      </c>
      <c r="O175" s="26">
        <f t="shared" si="65"/>
        <v>26117</v>
      </c>
      <c r="P175" s="26">
        <f t="shared" si="66"/>
        <v>0</v>
      </c>
      <c r="Q175" s="26">
        <f t="shared" si="67"/>
        <v>26725</v>
      </c>
      <c r="R175" s="26">
        <f t="shared" si="68"/>
        <v>27028</v>
      </c>
      <c r="S175" s="26">
        <f t="shared" si="69"/>
        <v>27161</v>
      </c>
      <c r="U175" s="67">
        <f>IF(B175=C175,0,IF(S175&lt;&gt;"-",(S175)/Přehled!$A$1,0))</f>
        <v>64.669047619047618</v>
      </c>
    </row>
    <row r="176" spans="1:21" x14ac:dyDescent="0.25">
      <c r="A176" s="233">
        <v>174</v>
      </c>
      <c r="B176" s="235">
        <v>34425</v>
      </c>
      <c r="C176" s="236"/>
      <c r="D176" s="235">
        <v>1980</v>
      </c>
      <c r="E176" s="230">
        <f t="shared" si="56"/>
        <v>990</v>
      </c>
      <c r="F176" s="230">
        <f t="shared" si="57"/>
        <v>330</v>
      </c>
      <c r="G176" s="230">
        <f t="shared" si="58"/>
        <v>85</v>
      </c>
      <c r="H176" s="315">
        <f t="shared" si="59"/>
        <v>15</v>
      </c>
      <c r="I176" s="316">
        <f t="shared" si="60"/>
        <v>3762</v>
      </c>
      <c r="J176" s="230">
        <f t="shared" si="61"/>
        <v>1881</v>
      </c>
      <c r="K176" s="230">
        <f t="shared" si="62"/>
        <v>627</v>
      </c>
      <c r="L176" s="230">
        <f t="shared" si="63"/>
        <v>162</v>
      </c>
      <c r="M176" s="317">
        <f t="shared" si="64"/>
        <v>29</v>
      </c>
      <c r="O176" s="26">
        <f t="shared" si="65"/>
        <v>26901</v>
      </c>
      <c r="P176" s="26">
        <f t="shared" si="66"/>
        <v>0</v>
      </c>
      <c r="Q176" s="26">
        <f t="shared" si="67"/>
        <v>27528</v>
      </c>
      <c r="R176" s="26">
        <f t="shared" si="68"/>
        <v>27831</v>
      </c>
      <c r="S176" s="26">
        <f t="shared" si="69"/>
        <v>27964</v>
      </c>
      <c r="U176" s="67">
        <f>IF(B176=C176,0,IF(S176&lt;&gt;"-",(S176)/Přehled!$A$1,0))</f>
        <v>66.580952380952382</v>
      </c>
    </row>
    <row r="177" spans="1:21" x14ac:dyDescent="0.25">
      <c r="A177" s="233">
        <v>175</v>
      </c>
      <c r="B177" s="235">
        <v>35285</v>
      </c>
      <c r="C177" s="236"/>
      <c r="D177" s="235">
        <v>1995</v>
      </c>
      <c r="E177" s="230">
        <f t="shared" si="56"/>
        <v>1000</v>
      </c>
      <c r="F177" s="230">
        <f t="shared" si="57"/>
        <v>335</v>
      </c>
      <c r="G177" s="230">
        <f t="shared" si="58"/>
        <v>85</v>
      </c>
      <c r="H177" s="315">
        <f t="shared" si="59"/>
        <v>15</v>
      </c>
      <c r="I177" s="316">
        <f t="shared" si="60"/>
        <v>3791</v>
      </c>
      <c r="J177" s="230">
        <f t="shared" si="61"/>
        <v>1900</v>
      </c>
      <c r="K177" s="230">
        <f t="shared" si="62"/>
        <v>637</v>
      </c>
      <c r="L177" s="230">
        <f t="shared" si="63"/>
        <v>162</v>
      </c>
      <c r="M177" s="317">
        <f t="shared" si="64"/>
        <v>29</v>
      </c>
      <c r="O177" s="26">
        <f t="shared" si="65"/>
        <v>27703</v>
      </c>
      <c r="P177" s="26">
        <f t="shared" si="66"/>
        <v>0</v>
      </c>
      <c r="Q177" s="26">
        <f t="shared" si="67"/>
        <v>28320</v>
      </c>
      <c r="R177" s="26">
        <f t="shared" si="68"/>
        <v>28633</v>
      </c>
      <c r="S177" s="26">
        <f t="shared" si="69"/>
        <v>28766</v>
      </c>
      <c r="U177" s="67">
        <f>IF(B177=C177,0,IF(S177&lt;&gt;"-",(S177)/Přehled!$A$1,0))</f>
        <v>68.490476190476187</v>
      </c>
    </row>
    <row r="178" spans="1:21" x14ac:dyDescent="0.25">
      <c r="A178" s="233">
        <v>176</v>
      </c>
      <c r="B178" s="235">
        <v>36168</v>
      </c>
      <c r="C178" s="236"/>
      <c r="D178" s="235">
        <v>2005</v>
      </c>
      <c r="E178" s="230">
        <f t="shared" si="56"/>
        <v>1005</v>
      </c>
      <c r="F178" s="230">
        <f t="shared" si="57"/>
        <v>335</v>
      </c>
      <c r="G178" s="230">
        <f t="shared" si="58"/>
        <v>85</v>
      </c>
      <c r="H178" s="315">
        <f t="shared" si="59"/>
        <v>15</v>
      </c>
      <c r="I178" s="316">
        <f t="shared" si="60"/>
        <v>3810</v>
      </c>
      <c r="J178" s="230">
        <f t="shared" si="61"/>
        <v>1910</v>
      </c>
      <c r="K178" s="230">
        <f t="shared" si="62"/>
        <v>637</v>
      </c>
      <c r="L178" s="230">
        <f t="shared" si="63"/>
        <v>162</v>
      </c>
      <c r="M178" s="317">
        <f t="shared" si="64"/>
        <v>29</v>
      </c>
      <c r="O178" s="26">
        <f t="shared" si="65"/>
        <v>28548</v>
      </c>
      <c r="P178" s="26">
        <f t="shared" si="66"/>
        <v>0</v>
      </c>
      <c r="Q178" s="26">
        <f t="shared" si="67"/>
        <v>29174</v>
      </c>
      <c r="R178" s="26">
        <f t="shared" si="68"/>
        <v>29487</v>
      </c>
      <c r="S178" s="26">
        <f t="shared" si="69"/>
        <v>29620</v>
      </c>
      <c r="U178" s="67">
        <f>IF(B178=C178,0,IF(S178&lt;&gt;"-",(S178)/Přehled!$A$1,0))</f>
        <v>70.523809523809518</v>
      </c>
    </row>
    <row r="179" spans="1:21" x14ac:dyDescent="0.25">
      <c r="A179" s="233">
        <v>177</v>
      </c>
      <c r="B179" s="235">
        <v>37072</v>
      </c>
      <c r="C179" s="236"/>
      <c r="D179" s="235">
        <v>2020</v>
      </c>
      <c r="E179" s="230">
        <f t="shared" si="56"/>
        <v>1010</v>
      </c>
      <c r="F179" s="230">
        <f t="shared" si="57"/>
        <v>335</v>
      </c>
      <c r="G179" s="230">
        <f t="shared" si="58"/>
        <v>85</v>
      </c>
      <c r="H179" s="315">
        <f t="shared" si="59"/>
        <v>15</v>
      </c>
      <c r="I179" s="316">
        <f t="shared" si="60"/>
        <v>3838</v>
      </c>
      <c r="J179" s="230">
        <f t="shared" si="61"/>
        <v>1919</v>
      </c>
      <c r="K179" s="230">
        <f t="shared" si="62"/>
        <v>637</v>
      </c>
      <c r="L179" s="230">
        <f t="shared" si="63"/>
        <v>162</v>
      </c>
      <c r="M179" s="317">
        <f t="shared" si="64"/>
        <v>29</v>
      </c>
      <c r="O179" s="26">
        <f t="shared" si="65"/>
        <v>29396</v>
      </c>
      <c r="P179" s="26">
        <f t="shared" si="66"/>
        <v>0</v>
      </c>
      <c r="Q179" s="26">
        <f t="shared" si="67"/>
        <v>30041</v>
      </c>
      <c r="R179" s="26">
        <f t="shared" si="68"/>
        <v>30354</v>
      </c>
      <c r="S179" s="26">
        <f t="shared" si="69"/>
        <v>30487</v>
      </c>
      <c r="U179" s="67">
        <f>IF(B179=C179,0,IF(S179&lt;&gt;"-",(S179)/Přehled!$A$1,0))</f>
        <v>72.588095238095235</v>
      </c>
    </row>
    <row r="180" spans="1:21" x14ac:dyDescent="0.25">
      <c r="A180" s="233">
        <v>178</v>
      </c>
      <c r="B180" s="235">
        <v>37998</v>
      </c>
      <c r="C180" s="236"/>
      <c r="D180" s="235">
        <v>2035</v>
      </c>
      <c r="E180" s="230">
        <f t="shared" si="56"/>
        <v>1020</v>
      </c>
      <c r="F180" s="230">
        <f t="shared" si="57"/>
        <v>340</v>
      </c>
      <c r="G180" s="230">
        <f t="shared" si="58"/>
        <v>85</v>
      </c>
      <c r="H180" s="315">
        <f t="shared" si="59"/>
        <v>15</v>
      </c>
      <c r="I180" s="316">
        <f t="shared" si="60"/>
        <v>3867</v>
      </c>
      <c r="J180" s="230">
        <f t="shared" si="61"/>
        <v>1938</v>
      </c>
      <c r="K180" s="230">
        <f t="shared" si="62"/>
        <v>646</v>
      </c>
      <c r="L180" s="230">
        <f t="shared" si="63"/>
        <v>162</v>
      </c>
      <c r="M180" s="317">
        <f t="shared" si="64"/>
        <v>29</v>
      </c>
      <c r="O180" s="26">
        <f t="shared" si="65"/>
        <v>30264</v>
      </c>
      <c r="P180" s="26">
        <f t="shared" si="66"/>
        <v>0</v>
      </c>
      <c r="Q180" s="26">
        <f t="shared" si="67"/>
        <v>30901</v>
      </c>
      <c r="R180" s="26">
        <f t="shared" si="68"/>
        <v>31223</v>
      </c>
      <c r="S180" s="26">
        <f t="shared" si="69"/>
        <v>31356</v>
      </c>
      <c r="U180" s="67">
        <f>IF(B180=C180,0,IF(S180&lt;&gt;"-",(S180)/Přehled!$A$1,0))</f>
        <v>74.657142857142858</v>
      </c>
    </row>
    <row r="181" spans="1:21" x14ac:dyDescent="0.25">
      <c r="A181" s="233">
        <v>179</v>
      </c>
      <c r="B181" s="235">
        <v>38948</v>
      </c>
      <c r="C181" s="236"/>
      <c r="D181" s="235">
        <v>2050</v>
      </c>
      <c r="E181" s="230">
        <f t="shared" si="56"/>
        <v>1025</v>
      </c>
      <c r="F181" s="230">
        <f t="shared" si="57"/>
        <v>340</v>
      </c>
      <c r="G181" s="230">
        <f t="shared" si="58"/>
        <v>85</v>
      </c>
      <c r="H181" s="315">
        <f t="shared" si="59"/>
        <v>15</v>
      </c>
      <c r="I181" s="316">
        <f t="shared" si="60"/>
        <v>3895</v>
      </c>
      <c r="J181" s="230">
        <f t="shared" si="61"/>
        <v>1948</v>
      </c>
      <c r="K181" s="230">
        <f t="shared" si="62"/>
        <v>646</v>
      </c>
      <c r="L181" s="230">
        <f t="shared" si="63"/>
        <v>162</v>
      </c>
      <c r="M181" s="317">
        <f t="shared" si="64"/>
        <v>29</v>
      </c>
      <c r="O181" s="26">
        <f t="shared" si="65"/>
        <v>31158</v>
      </c>
      <c r="P181" s="26">
        <f t="shared" si="66"/>
        <v>0</v>
      </c>
      <c r="Q181" s="26">
        <f t="shared" si="67"/>
        <v>31813</v>
      </c>
      <c r="R181" s="26">
        <f t="shared" si="68"/>
        <v>32135</v>
      </c>
      <c r="S181" s="26">
        <f t="shared" si="69"/>
        <v>32268</v>
      </c>
      <c r="U181" s="67">
        <f>IF(B181=C181,0,IF(S181&lt;&gt;"-",(S181)/Přehled!$A$1,0))</f>
        <v>76.828571428571422</v>
      </c>
    </row>
    <row r="182" spans="1:21" x14ac:dyDescent="0.25">
      <c r="A182" s="233">
        <v>180</v>
      </c>
      <c r="B182" s="235">
        <v>39922</v>
      </c>
      <c r="C182" s="236"/>
      <c r="D182" s="235">
        <v>2060</v>
      </c>
      <c r="E182" s="230">
        <f t="shared" si="56"/>
        <v>1030</v>
      </c>
      <c r="F182" s="230">
        <f t="shared" si="57"/>
        <v>345</v>
      </c>
      <c r="G182" s="230">
        <f t="shared" si="58"/>
        <v>85</v>
      </c>
      <c r="H182" s="315">
        <f t="shared" si="59"/>
        <v>15</v>
      </c>
      <c r="I182" s="316">
        <f t="shared" si="60"/>
        <v>3914</v>
      </c>
      <c r="J182" s="230">
        <f t="shared" si="61"/>
        <v>1957</v>
      </c>
      <c r="K182" s="230">
        <f t="shared" si="62"/>
        <v>656</v>
      </c>
      <c r="L182" s="230">
        <f t="shared" si="63"/>
        <v>162</v>
      </c>
      <c r="M182" s="317">
        <f t="shared" si="64"/>
        <v>29</v>
      </c>
      <c r="O182" s="26">
        <f t="shared" si="65"/>
        <v>32094</v>
      </c>
      <c r="P182" s="26">
        <f t="shared" si="66"/>
        <v>0</v>
      </c>
      <c r="Q182" s="26">
        <f t="shared" si="67"/>
        <v>32739</v>
      </c>
      <c r="R182" s="26">
        <f t="shared" si="68"/>
        <v>33071</v>
      </c>
      <c r="S182" s="26">
        <f t="shared" si="69"/>
        <v>33204</v>
      </c>
      <c r="U182" s="67">
        <f>IF(B182=C182,0,IF(S182&lt;&gt;"-",(S182)/Přehled!$A$1,0))</f>
        <v>79.057142857142864</v>
      </c>
    </row>
    <row r="183" spans="1:21" x14ac:dyDescent="0.25">
      <c r="A183" s="233">
        <v>181</v>
      </c>
      <c r="B183" s="235">
        <v>40920</v>
      </c>
      <c r="C183" s="236"/>
      <c r="D183" s="235">
        <v>2075</v>
      </c>
      <c r="E183" s="230">
        <f t="shared" si="56"/>
        <v>1040</v>
      </c>
      <c r="F183" s="230">
        <f t="shared" si="57"/>
        <v>345</v>
      </c>
      <c r="G183" s="230">
        <f t="shared" si="58"/>
        <v>85</v>
      </c>
      <c r="H183" s="315">
        <f t="shared" si="59"/>
        <v>15</v>
      </c>
      <c r="I183" s="316">
        <f t="shared" si="60"/>
        <v>3943</v>
      </c>
      <c r="J183" s="230">
        <f t="shared" si="61"/>
        <v>1976</v>
      </c>
      <c r="K183" s="230">
        <f t="shared" si="62"/>
        <v>656</v>
      </c>
      <c r="L183" s="230">
        <f t="shared" si="63"/>
        <v>162</v>
      </c>
      <c r="M183" s="317">
        <f t="shared" si="64"/>
        <v>29</v>
      </c>
      <c r="O183" s="26">
        <f t="shared" si="65"/>
        <v>33034</v>
      </c>
      <c r="P183" s="26">
        <f t="shared" si="66"/>
        <v>0</v>
      </c>
      <c r="Q183" s="26">
        <f t="shared" si="67"/>
        <v>33689</v>
      </c>
      <c r="R183" s="26">
        <f t="shared" si="68"/>
        <v>34021</v>
      </c>
      <c r="S183" s="26">
        <f t="shared" si="69"/>
        <v>34154</v>
      </c>
      <c r="U183" s="67">
        <f>IF(B183=C183,0,IF(S183&lt;&gt;"-",(S183)/Přehled!$A$1,0))</f>
        <v>81.319047619047623</v>
      </c>
    </row>
    <row r="184" spans="1:21" x14ac:dyDescent="0.25">
      <c r="A184" s="233">
        <v>182</v>
      </c>
      <c r="B184" s="235">
        <v>41943</v>
      </c>
      <c r="C184" s="236"/>
      <c r="D184" s="235">
        <v>2090</v>
      </c>
      <c r="E184" s="230">
        <f t="shared" si="56"/>
        <v>1045</v>
      </c>
      <c r="F184" s="230">
        <f t="shared" si="57"/>
        <v>350</v>
      </c>
      <c r="G184" s="230">
        <f t="shared" si="58"/>
        <v>90</v>
      </c>
      <c r="H184" s="315">
        <f t="shared" si="59"/>
        <v>20</v>
      </c>
      <c r="I184" s="316">
        <f t="shared" si="60"/>
        <v>3971</v>
      </c>
      <c r="J184" s="230">
        <f t="shared" si="61"/>
        <v>1986</v>
      </c>
      <c r="K184" s="230">
        <f t="shared" si="62"/>
        <v>665</v>
      </c>
      <c r="L184" s="230">
        <f t="shared" si="63"/>
        <v>171</v>
      </c>
      <c r="M184" s="317">
        <f t="shared" si="64"/>
        <v>38</v>
      </c>
      <c r="O184" s="26">
        <f t="shared" si="65"/>
        <v>34001</v>
      </c>
      <c r="P184" s="26">
        <f t="shared" si="66"/>
        <v>0</v>
      </c>
      <c r="Q184" s="26">
        <f t="shared" si="67"/>
        <v>34656</v>
      </c>
      <c r="R184" s="26">
        <f t="shared" si="68"/>
        <v>34979</v>
      </c>
      <c r="S184" s="26">
        <f t="shared" si="69"/>
        <v>35112</v>
      </c>
      <c r="U184" s="67">
        <f>IF(B184=C184,0,IF(S184&lt;&gt;"-",(S184)/Přehled!$A$1,0))</f>
        <v>83.6</v>
      </c>
    </row>
    <row r="185" spans="1:21" x14ac:dyDescent="0.25">
      <c r="A185" s="233">
        <v>183</v>
      </c>
      <c r="B185" s="235">
        <v>42992</v>
      </c>
      <c r="C185" s="236"/>
      <c r="D185" s="235">
        <v>2105</v>
      </c>
      <c r="E185" s="230">
        <f t="shared" si="56"/>
        <v>1055</v>
      </c>
      <c r="F185" s="230">
        <f t="shared" si="57"/>
        <v>350</v>
      </c>
      <c r="G185" s="230">
        <f t="shared" si="58"/>
        <v>90</v>
      </c>
      <c r="H185" s="315">
        <f t="shared" si="59"/>
        <v>20</v>
      </c>
      <c r="I185" s="316">
        <f t="shared" si="60"/>
        <v>4000</v>
      </c>
      <c r="J185" s="230">
        <f t="shared" si="61"/>
        <v>2005</v>
      </c>
      <c r="K185" s="230">
        <f t="shared" si="62"/>
        <v>665</v>
      </c>
      <c r="L185" s="230">
        <f t="shared" si="63"/>
        <v>171</v>
      </c>
      <c r="M185" s="317">
        <f t="shared" si="64"/>
        <v>38</v>
      </c>
      <c r="O185" s="26">
        <f t="shared" si="65"/>
        <v>34992</v>
      </c>
      <c r="P185" s="26">
        <f t="shared" si="66"/>
        <v>0</v>
      </c>
      <c r="Q185" s="26">
        <f t="shared" si="67"/>
        <v>35657</v>
      </c>
      <c r="R185" s="26">
        <f t="shared" si="68"/>
        <v>35980</v>
      </c>
      <c r="S185" s="26">
        <f t="shared" si="69"/>
        <v>36113</v>
      </c>
      <c r="U185" s="67">
        <f>IF(B185=C185,0,IF(S185&lt;&gt;"-",(S185)/Přehled!$A$1,0))</f>
        <v>85.983333333333334</v>
      </c>
    </row>
    <row r="186" spans="1:21" x14ac:dyDescent="0.25">
      <c r="A186" s="233">
        <v>184</v>
      </c>
      <c r="B186" s="235">
        <v>44067</v>
      </c>
      <c r="C186" s="236"/>
      <c r="D186" s="235">
        <v>2120</v>
      </c>
      <c r="E186" s="230">
        <f t="shared" si="56"/>
        <v>1060</v>
      </c>
      <c r="F186" s="230">
        <f t="shared" si="57"/>
        <v>355</v>
      </c>
      <c r="G186" s="230">
        <f t="shared" si="58"/>
        <v>90</v>
      </c>
      <c r="H186" s="315">
        <f t="shared" si="59"/>
        <v>20</v>
      </c>
      <c r="I186" s="316">
        <f t="shared" si="60"/>
        <v>4028</v>
      </c>
      <c r="J186" s="230">
        <f t="shared" si="61"/>
        <v>2014</v>
      </c>
      <c r="K186" s="230">
        <f t="shared" si="62"/>
        <v>675</v>
      </c>
      <c r="L186" s="230">
        <f t="shared" si="63"/>
        <v>171</v>
      </c>
      <c r="M186" s="317">
        <f t="shared" si="64"/>
        <v>38</v>
      </c>
      <c r="N186" s="26"/>
      <c r="O186" s="26">
        <f t="shared" si="65"/>
        <v>36011</v>
      </c>
      <c r="P186" s="26">
        <f t="shared" si="66"/>
        <v>0</v>
      </c>
      <c r="Q186" s="26">
        <f t="shared" si="67"/>
        <v>36675</v>
      </c>
      <c r="R186" s="26">
        <f t="shared" si="68"/>
        <v>37008</v>
      </c>
      <c r="S186" s="26">
        <f t="shared" si="69"/>
        <v>37141</v>
      </c>
      <c r="T186" s="314"/>
      <c r="U186" s="67">
        <f>IF(B186=C186,0,IF(S186&lt;&gt;"-",(S186)/Přehled!$A$1,0))</f>
        <v>88.430952380952377</v>
      </c>
    </row>
    <row r="187" spans="1:21" x14ac:dyDescent="0.25">
      <c r="A187" s="233">
        <v>185</v>
      </c>
      <c r="B187" s="235">
        <v>45168</v>
      </c>
      <c r="C187" s="236"/>
      <c r="D187" s="235">
        <v>2130</v>
      </c>
      <c r="E187" s="230">
        <f t="shared" si="56"/>
        <v>1065</v>
      </c>
      <c r="F187" s="230">
        <f t="shared" si="57"/>
        <v>355</v>
      </c>
      <c r="G187" s="230">
        <f t="shared" si="58"/>
        <v>90</v>
      </c>
      <c r="H187" s="315">
        <f t="shared" si="59"/>
        <v>20</v>
      </c>
      <c r="I187" s="316">
        <f t="shared" si="60"/>
        <v>4047</v>
      </c>
      <c r="J187" s="230">
        <f t="shared" si="61"/>
        <v>2024</v>
      </c>
      <c r="K187" s="230">
        <f t="shared" si="62"/>
        <v>675</v>
      </c>
      <c r="L187" s="230">
        <f t="shared" si="63"/>
        <v>171</v>
      </c>
      <c r="M187" s="317">
        <f t="shared" si="64"/>
        <v>38</v>
      </c>
      <c r="N187" s="26"/>
      <c r="O187" s="26">
        <f t="shared" si="65"/>
        <v>37074</v>
      </c>
      <c r="P187" s="26">
        <f t="shared" si="66"/>
        <v>0</v>
      </c>
      <c r="Q187" s="26">
        <f t="shared" si="67"/>
        <v>37747</v>
      </c>
      <c r="R187" s="26">
        <f t="shared" si="68"/>
        <v>38080</v>
      </c>
      <c r="S187" s="26">
        <f t="shared" si="69"/>
        <v>38213</v>
      </c>
      <c r="T187" s="314"/>
      <c r="U187" s="67">
        <f>IF(B187=C187,0,IF(S187&lt;&gt;"-",(S187)/Přehled!$A$1,0))</f>
        <v>90.983333333333334</v>
      </c>
    </row>
    <row r="188" spans="1:21" x14ac:dyDescent="0.25">
      <c r="A188" s="233">
        <v>186</v>
      </c>
      <c r="B188" s="235">
        <v>46297</v>
      </c>
      <c r="C188" s="236"/>
      <c r="D188" s="235">
        <v>2145</v>
      </c>
      <c r="E188" s="230">
        <f t="shared" si="56"/>
        <v>1075</v>
      </c>
      <c r="F188" s="230">
        <f t="shared" si="57"/>
        <v>360</v>
      </c>
      <c r="G188" s="230">
        <f t="shared" si="58"/>
        <v>90</v>
      </c>
      <c r="H188" s="315">
        <f t="shared" si="59"/>
        <v>20</v>
      </c>
      <c r="I188" s="316">
        <f t="shared" si="60"/>
        <v>4076</v>
      </c>
      <c r="J188" s="230">
        <f t="shared" si="61"/>
        <v>2043</v>
      </c>
      <c r="K188" s="230">
        <f t="shared" si="62"/>
        <v>684</v>
      </c>
      <c r="L188" s="230">
        <f t="shared" si="63"/>
        <v>171</v>
      </c>
      <c r="M188" s="317">
        <f t="shared" si="64"/>
        <v>38</v>
      </c>
      <c r="N188" s="26"/>
      <c r="O188" s="26">
        <f t="shared" si="65"/>
        <v>38145</v>
      </c>
      <c r="P188" s="26">
        <f t="shared" si="66"/>
        <v>0</v>
      </c>
      <c r="Q188" s="26">
        <f t="shared" si="67"/>
        <v>38810</v>
      </c>
      <c r="R188" s="26">
        <f t="shared" si="68"/>
        <v>39152</v>
      </c>
      <c r="S188" s="26">
        <f t="shared" si="69"/>
        <v>39285</v>
      </c>
      <c r="T188" s="314"/>
      <c r="U188" s="67">
        <f>IF(B188=C188,0,IF(S188&lt;&gt;"-",(S188)/Přehled!$A$1,0))</f>
        <v>93.535714285714292</v>
      </c>
    </row>
    <row r="189" spans="1:21" x14ac:dyDescent="0.25">
      <c r="A189" s="233">
        <v>187</v>
      </c>
      <c r="B189" s="235">
        <v>47455</v>
      </c>
      <c r="C189" s="236"/>
      <c r="D189" s="235">
        <v>2160</v>
      </c>
      <c r="E189" s="230">
        <f t="shared" si="56"/>
        <v>1080</v>
      </c>
      <c r="F189" s="230">
        <f t="shared" si="57"/>
        <v>360</v>
      </c>
      <c r="G189" s="230">
        <f t="shared" si="58"/>
        <v>90</v>
      </c>
      <c r="H189" s="315">
        <f t="shared" si="59"/>
        <v>20</v>
      </c>
      <c r="I189" s="316">
        <f t="shared" si="60"/>
        <v>4104</v>
      </c>
      <c r="J189" s="230">
        <f t="shared" si="61"/>
        <v>2052</v>
      </c>
      <c r="K189" s="230">
        <f t="shared" si="62"/>
        <v>684</v>
      </c>
      <c r="L189" s="230">
        <f t="shared" si="63"/>
        <v>171</v>
      </c>
      <c r="M189" s="317">
        <f t="shared" si="64"/>
        <v>38</v>
      </c>
      <c r="N189" s="26"/>
      <c r="O189" s="26">
        <f t="shared" si="65"/>
        <v>39247</v>
      </c>
      <c r="P189" s="26">
        <f t="shared" si="66"/>
        <v>0</v>
      </c>
      <c r="Q189" s="26">
        <f t="shared" si="67"/>
        <v>39931</v>
      </c>
      <c r="R189" s="26">
        <f t="shared" si="68"/>
        <v>40273</v>
      </c>
      <c r="S189" s="26">
        <f t="shared" si="69"/>
        <v>40406</v>
      </c>
      <c r="T189" s="314"/>
      <c r="U189" s="67">
        <f>IF(B189=C189,0,IF(S189&lt;&gt;"-",(S189)/Přehled!$A$1,0))</f>
        <v>96.204761904761909</v>
      </c>
    </row>
    <row r="190" spans="1:21" x14ac:dyDescent="0.25">
      <c r="A190" s="233">
        <v>188</v>
      </c>
      <c r="B190" s="235">
        <v>48641</v>
      </c>
      <c r="C190" s="236"/>
      <c r="D190" s="235">
        <v>2175</v>
      </c>
      <c r="E190" s="230">
        <f t="shared" si="56"/>
        <v>1090</v>
      </c>
      <c r="F190" s="230">
        <f t="shared" si="57"/>
        <v>365</v>
      </c>
      <c r="G190" s="230">
        <f t="shared" si="58"/>
        <v>90</v>
      </c>
      <c r="H190" s="315">
        <f t="shared" si="59"/>
        <v>20</v>
      </c>
      <c r="I190" s="316">
        <f t="shared" si="60"/>
        <v>4133</v>
      </c>
      <c r="J190" s="230">
        <f t="shared" si="61"/>
        <v>2071</v>
      </c>
      <c r="K190" s="230">
        <f t="shared" si="62"/>
        <v>694</v>
      </c>
      <c r="L190" s="230">
        <f t="shared" si="63"/>
        <v>171</v>
      </c>
      <c r="M190" s="317">
        <f t="shared" si="64"/>
        <v>38</v>
      </c>
      <c r="N190" s="26"/>
      <c r="O190" s="26">
        <f t="shared" si="65"/>
        <v>40375</v>
      </c>
      <c r="P190" s="26">
        <f t="shared" si="66"/>
        <v>0</v>
      </c>
      <c r="Q190" s="26">
        <f t="shared" si="67"/>
        <v>41049</v>
      </c>
      <c r="R190" s="26">
        <f t="shared" si="68"/>
        <v>41401</v>
      </c>
      <c r="S190" s="26">
        <f t="shared" si="69"/>
        <v>41534</v>
      </c>
      <c r="T190" s="314"/>
      <c r="U190" s="67">
        <f>IF(B190=C190,0,IF(S190&lt;&gt;"-",(S190)/Přehled!$A$1,0))</f>
        <v>98.890476190476193</v>
      </c>
    </row>
    <row r="191" spans="1:21" x14ac:dyDescent="0.25">
      <c r="A191" s="233">
        <v>189</v>
      </c>
      <c r="B191" s="235">
        <v>49857</v>
      </c>
      <c r="C191" s="236"/>
      <c r="D191" s="235">
        <v>2185</v>
      </c>
      <c r="E191" s="230">
        <f t="shared" si="56"/>
        <v>1095</v>
      </c>
      <c r="F191" s="230">
        <f t="shared" si="57"/>
        <v>365</v>
      </c>
      <c r="G191" s="230">
        <f t="shared" si="58"/>
        <v>90</v>
      </c>
      <c r="H191" s="315">
        <f t="shared" si="59"/>
        <v>20</v>
      </c>
      <c r="I191" s="316">
        <f t="shared" si="60"/>
        <v>4152</v>
      </c>
      <c r="J191" s="230">
        <f t="shared" si="61"/>
        <v>2081</v>
      </c>
      <c r="K191" s="230">
        <f t="shared" si="62"/>
        <v>694</v>
      </c>
      <c r="L191" s="230">
        <f t="shared" si="63"/>
        <v>171</v>
      </c>
      <c r="M191" s="317">
        <f t="shared" si="64"/>
        <v>38</v>
      </c>
      <c r="N191" s="26"/>
      <c r="O191" s="26">
        <f t="shared" si="65"/>
        <v>41553</v>
      </c>
      <c r="P191" s="26">
        <f t="shared" si="66"/>
        <v>0</v>
      </c>
      <c r="Q191" s="26">
        <f t="shared" si="67"/>
        <v>42236</v>
      </c>
      <c r="R191" s="26">
        <f t="shared" si="68"/>
        <v>42588</v>
      </c>
      <c r="S191" s="26">
        <f t="shared" si="69"/>
        <v>42721</v>
      </c>
      <c r="T191" s="314"/>
      <c r="U191" s="67">
        <f>IF(B191=C191,0,IF(S191&lt;&gt;"-",(S191)/Přehled!$A$1,0))</f>
        <v>101.71666666666667</v>
      </c>
    </row>
    <row r="192" spans="1:21" x14ac:dyDescent="0.25">
      <c r="A192" s="233">
        <v>190</v>
      </c>
      <c r="B192" s="235">
        <v>51104</v>
      </c>
      <c r="C192" s="236"/>
      <c r="D192" s="235">
        <v>2200</v>
      </c>
      <c r="E192" s="230">
        <f t="shared" si="56"/>
        <v>1100</v>
      </c>
      <c r="F192" s="230">
        <f t="shared" si="57"/>
        <v>365</v>
      </c>
      <c r="G192" s="230">
        <f t="shared" si="58"/>
        <v>90</v>
      </c>
      <c r="H192" s="315">
        <f t="shared" si="59"/>
        <v>20</v>
      </c>
      <c r="I192" s="316">
        <f t="shared" si="60"/>
        <v>4180</v>
      </c>
      <c r="J192" s="230">
        <f t="shared" si="61"/>
        <v>2090</v>
      </c>
      <c r="K192" s="230">
        <f t="shared" si="62"/>
        <v>694</v>
      </c>
      <c r="L192" s="230">
        <f t="shared" si="63"/>
        <v>171</v>
      </c>
      <c r="M192" s="317">
        <f t="shared" si="64"/>
        <v>38</v>
      </c>
      <c r="O192" s="26">
        <f t="shared" si="65"/>
        <v>42744</v>
      </c>
      <c r="P192" s="26">
        <f t="shared" si="66"/>
        <v>0</v>
      </c>
      <c r="Q192" s="26">
        <f t="shared" si="67"/>
        <v>43446</v>
      </c>
      <c r="R192" s="26">
        <f t="shared" si="68"/>
        <v>43798</v>
      </c>
      <c r="S192" s="26">
        <f t="shared" si="69"/>
        <v>43931</v>
      </c>
      <c r="U192" s="67">
        <f>IF(B192=C192,0,IF(S192&lt;&gt;"-",(S192)/Přehled!$A$1,0))</f>
        <v>104.59761904761905</v>
      </c>
    </row>
    <row r="193" spans="1:21" x14ac:dyDescent="0.25">
      <c r="A193" s="233">
        <v>191</v>
      </c>
      <c r="B193" s="235">
        <v>52381</v>
      </c>
      <c r="C193" s="236"/>
      <c r="D193" s="235">
        <v>2215</v>
      </c>
      <c r="E193" s="230">
        <f t="shared" si="56"/>
        <v>1110</v>
      </c>
      <c r="F193" s="230">
        <f t="shared" si="57"/>
        <v>370</v>
      </c>
      <c r="G193" s="230">
        <f t="shared" si="58"/>
        <v>95</v>
      </c>
      <c r="H193" s="315">
        <f t="shared" si="59"/>
        <v>20</v>
      </c>
      <c r="I193" s="316">
        <f t="shared" si="60"/>
        <v>4209</v>
      </c>
      <c r="J193" s="230">
        <f t="shared" si="61"/>
        <v>2109</v>
      </c>
      <c r="K193" s="230">
        <f t="shared" si="62"/>
        <v>703</v>
      </c>
      <c r="L193" s="230">
        <f t="shared" si="63"/>
        <v>181</v>
      </c>
      <c r="M193" s="317">
        <f t="shared" si="64"/>
        <v>38</v>
      </c>
      <c r="O193" s="26">
        <f t="shared" si="65"/>
        <v>43963</v>
      </c>
      <c r="P193" s="26">
        <f t="shared" si="66"/>
        <v>0</v>
      </c>
      <c r="Q193" s="26">
        <f t="shared" si="67"/>
        <v>44657</v>
      </c>
      <c r="R193" s="26">
        <f t="shared" si="68"/>
        <v>44998</v>
      </c>
      <c r="S193" s="26">
        <f t="shared" si="69"/>
        <v>45141</v>
      </c>
      <c r="U193" s="67">
        <f>IF(B193=C193,0,IF(S193&lt;&gt;"-",(S193)/Přehled!$A$1,0))</f>
        <v>107.47857142857143</v>
      </c>
    </row>
    <row r="194" spans="1:21" x14ac:dyDescent="0.25">
      <c r="A194" s="233">
        <v>192</v>
      </c>
      <c r="B194" s="235">
        <v>53691</v>
      </c>
      <c r="C194" s="236"/>
      <c r="D194" s="235">
        <v>2230</v>
      </c>
      <c r="E194" s="230">
        <f t="shared" si="56"/>
        <v>1115</v>
      </c>
      <c r="F194" s="230">
        <f t="shared" si="57"/>
        <v>370</v>
      </c>
      <c r="G194" s="230">
        <f t="shared" si="58"/>
        <v>95</v>
      </c>
      <c r="H194" s="315">
        <f t="shared" si="59"/>
        <v>20</v>
      </c>
      <c r="I194" s="316">
        <f t="shared" si="60"/>
        <v>4237</v>
      </c>
      <c r="J194" s="230">
        <f t="shared" si="61"/>
        <v>2119</v>
      </c>
      <c r="K194" s="230">
        <f t="shared" si="62"/>
        <v>703</v>
      </c>
      <c r="L194" s="230">
        <f t="shared" si="63"/>
        <v>181</v>
      </c>
      <c r="M194" s="317">
        <f t="shared" si="64"/>
        <v>38</v>
      </c>
      <c r="O194" s="26">
        <f t="shared" si="65"/>
        <v>45217</v>
      </c>
      <c r="P194" s="26">
        <f t="shared" si="66"/>
        <v>0</v>
      </c>
      <c r="Q194" s="26">
        <f t="shared" si="67"/>
        <v>45929</v>
      </c>
      <c r="R194" s="26">
        <f t="shared" si="68"/>
        <v>46270</v>
      </c>
      <c r="S194" s="26">
        <f t="shared" si="69"/>
        <v>46413</v>
      </c>
      <c r="U194" s="67">
        <f>IF(B194=C194,0,IF(S194&lt;&gt;"-",(S194)/Přehled!$A$1,0))</f>
        <v>110.50714285714285</v>
      </c>
    </row>
    <row r="195" spans="1:21" x14ac:dyDescent="0.25">
      <c r="A195" s="233">
        <v>193</v>
      </c>
      <c r="B195" s="235">
        <v>55033</v>
      </c>
      <c r="C195" s="236"/>
      <c r="D195" s="235">
        <v>2245</v>
      </c>
      <c r="E195" s="230">
        <f t="shared" si="56"/>
        <v>1125</v>
      </c>
      <c r="F195" s="230">
        <f t="shared" si="57"/>
        <v>375</v>
      </c>
      <c r="G195" s="230">
        <f t="shared" si="58"/>
        <v>95</v>
      </c>
      <c r="H195" s="315">
        <f t="shared" si="59"/>
        <v>20</v>
      </c>
      <c r="I195" s="316">
        <f t="shared" si="60"/>
        <v>4266</v>
      </c>
      <c r="J195" s="230">
        <f t="shared" si="61"/>
        <v>2138</v>
      </c>
      <c r="K195" s="230">
        <f t="shared" si="62"/>
        <v>713</v>
      </c>
      <c r="L195" s="230">
        <f t="shared" si="63"/>
        <v>181</v>
      </c>
      <c r="M195" s="317">
        <f t="shared" si="64"/>
        <v>38</v>
      </c>
      <c r="O195" s="26">
        <f t="shared" si="65"/>
        <v>46501</v>
      </c>
      <c r="P195" s="26">
        <f t="shared" si="66"/>
        <v>0</v>
      </c>
      <c r="Q195" s="26">
        <f t="shared" si="67"/>
        <v>47203</v>
      </c>
      <c r="R195" s="26">
        <f t="shared" si="68"/>
        <v>47554</v>
      </c>
      <c r="S195" s="26">
        <f t="shared" si="69"/>
        <v>47697</v>
      </c>
      <c r="U195" s="67">
        <f>IF(B195=C195,0,IF(S195&lt;&gt;"-",(S195)/Přehled!$A$1,0))</f>
        <v>113.56428571428572</v>
      </c>
    </row>
    <row r="196" spans="1:21" x14ac:dyDescent="0.25">
      <c r="A196" s="233">
        <v>194</v>
      </c>
      <c r="B196" s="235">
        <v>56409</v>
      </c>
      <c r="C196" s="236"/>
      <c r="D196" s="235">
        <v>2255</v>
      </c>
      <c r="E196" s="230">
        <f t="shared" si="56"/>
        <v>1130</v>
      </c>
      <c r="F196" s="230">
        <f t="shared" si="57"/>
        <v>375</v>
      </c>
      <c r="G196" s="230">
        <f t="shared" si="58"/>
        <v>95</v>
      </c>
      <c r="H196" s="315">
        <f t="shared" si="59"/>
        <v>20</v>
      </c>
      <c r="I196" s="316">
        <f t="shared" si="60"/>
        <v>4285</v>
      </c>
      <c r="J196" s="230">
        <f t="shared" si="61"/>
        <v>2147</v>
      </c>
      <c r="K196" s="230">
        <f t="shared" si="62"/>
        <v>713</v>
      </c>
      <c r="L196" s="230">
        <f t="shared" si="63"/>
        <v>181</v>
      </c>
      <c r="M196" s="317">
        <f t="shared" si="64"/>
        <v>38</v>
      </c>
      <c r="O196" s="26">
        <f t="shared" si="65"/>
        <v>47839</v>
      </c>
      <c r="P196" s="26">
        <f t="shared" si="66"/>
        <v>0</v>
      </c>
      <c r="Q196" s="26">
        <f t="shared" si="67"/>
        <v>48551</v>
      </c>
      <c r="R196" s="26">
        <f t="shared" si="68"/>
        <v>48902</v>
      </c>
      <c r="S196" s="26">
        <f t="shared" si="69"/>
        <v>49045</v>
      </c>
      <c r="U196" s="67">
        <f>IF(B196=C196,0,IF(S196&lt;&gt;"-",(S196)/Přehled!$A$1,0))</f>
        <v>116.77380952380952</v>
      </c>
    </row>
    <row r="197" spans="1:21" x14ac:dyDescent="0.25">
      <c r="A197" s="233">
        <v>195</v>
      </c>
      <c r="B197" s="235">
        <v>57819</v>
      </c>
      <c r="C197" s="236"/>
      <c r="D197" s="235">
        <v>2270</v>
      </c>
      <c r="E197" s="230">
        <f t="shared" si="56"/>
        <v>1135</v>
      </c>
      <c r="F197" s="230">
        <f t="shared" si="57"/>
        <v>380</v>
      </c>
      <c r="G197" s="230">
        <f t="shared" si="58"/>
        <v>95</v>
      </c>
      <c r="H197" s="315">
        <f t="shared" si="59"/>
        <v>20</v>
      </c>
      <c r="I197" s="316">
        <f t="shared" si="60"/>
        <v>4313</v>
      </c>
      <c r="J197" s="230">
        <f t="shared" si="61"/>
        <v>2157</v>
      </c>
      <c r="K197" s="230">
        <f t="shared" si="62"/>
        <v>722</v>
      </c>
      <c r="L197" s="230">
        <f t="shared" si="63"/>
        <v>181</v>
      </c>
      <c r="M197" s="317">
        <f t="shared" si="64"/>
        <v>38</v>
      </c>
      <c r="O197" s="26">
        <f t="shared" si="65"/>
        <v>49193</v>
      </c>
      <c r="P197" s="26">
        <f t="shared" si="66"/>
        <v>0</v>
      </c>
      <c r="Q197" s="26">
        <f t="shared" si="67"/>
        <v>49905</v>
      </c>
      <c r="R197" s="26">
        <f t="shared" si="68"/>
        <v>50265</v>
      </c>
      <c r="S197" s="26">
        <f t="shared" si="69"/>
        <v>50408</v>
      </c>
      <c r="U197" s="67">
        <f>IF(B197=C197,0,IF(S197&lt;&gt;"-",(S197)/Přehled!$A$1,0))</f>
        <v>120.01904761904763</v>
      </c>
    </row>
    <row r="198" spans="1:21" x14ac:dyDescent="0.25">
      <c r="A198" s="233">
        <v>196</v>
      </c>
      <c r="B198" s="235">
        <v>59264</v>
      </c>
      <c r="C198" s="236"/>
      <c r="D198" s="235">
        <v>2285</v>
      </c>
      <c r="E198" s="230">
        <f t="shared" si="56"/>
        <v>1145</v>
      </c>
      <c r="F198" s="230">
        <f t="shared" si="57"/>
        <v>380</v>
      </c>
      <c r="G198" s="230">
        <f t="shared" si="58"/>
        <v>95</v>
      </c>
      <c r="H198" s="315">
        <f t="shared" si="59"/>
        <v>20</v>
      </c>
      <c r="I198" s="316">
        <f t="shared" si="60"/>
        <v>4342</v>
      </c>
      <c r="J198" s="230">
        <f t="shared" si="61"/>
        <v>2176</v>
      </c>
      <c r="K198" s="230">
        <f t="shared" si="62"/>
        <v>722</v>
      </c>
      <c r="L198" s="230">
        <f t="shared" si="63"/>
        <v>181</v>
      </c>
      <c r="M198" s="317">
        <f t="shared" si="64"/>
        <v>38</v>
      </c>
      <c r="O198" s="26">
        <f t="shared" si="65"/>
        <v>50580</v>
      </c>
      <c r="P198" s="26">
        <f t="shared" si="66"/>
        <v>0</v>
      </c>
      <c r="Q198" s="26">
        <f t="shared" si="67"/>
        <v>51302</v>
      </c>
      <c r="R198" s="26">
        <f t="shared" si="68"/>
        <v>51662</v>
      </c>
      <c r="S198" s="26">
        <f t="shared" si="69"/>
        <v>51805</v>
      </c>
      <c r="U198" s="67">
        <f>IF(B198=C198,0,IF(S198&lt;&gt;"-",(S198)/Přehled!$A$1,0))</f>
        <v>123.3452380952381</v>
      </c>
    </row>
    <row r="199" spans="1:21" x14ac:dyDescent="0.25">
      <c r="A199" s="233">
        <v>197</v>
      </c>
      <c r="B199" s="235">
        <v>60746</v>
      </c>
      <c r="C199" s="236"/>
      <c r="D199" s="235">
        <v>2300</v>
      </c>
      <c r="E199" s="230">
        <f t="shared" si="56"/>
        <v>1150</v>
      </c>
      <c r="F199" s="230">
        <f t="shared" si="57"/>
        <v>385</v>
      </c>
      <c r="G199" s="230">
        <f t="shared" si="58"/>
        <v>95</v>
      </c>
      <c r="H199" s="315">
        <f t="shared" si="59"/>
        <v>20</v>
      </c>
      <c r="I199" s="316">
        <f t="shared" si="60"/>
        <v>4370</v>
      </c>
      <c r="J199" s="230">
        <f t="shared" si="61"/>
        <v>2185</v>
      </c>
      <c r="K199" s="230">
        <f t="shared" si="62"/>
        <v>732</v>
      </c>
      <c r="L199" s="230">
        <f t="shared" si="63"/>
        <v>181</v>
      </c>
      <c r="M199" s="317">
        <f t="shared" si="64"/>
        <v>38</v>
      </c>
      <c r="O199" s="26">
        <f t="shared" si="65"/>
        <v>52006</v>
      </c>
      <c r="P199" s="26">
        <f t="shared" si="66"/>
        <v>0</v>
      </c>
      <c r="Q199" s="26">
        <f t="shared" si="67"/>
        <v>52727</v>
      </c>
      <c r="R199" s="26">
        <f t="shared" si="68"/>
        <v>53097</v>
      </c>
      <c r="S199" s="26">
        <f t="shared" si="69"/>
        <v>53240</v>
      </c>
      <c r="U199" s="67">
        <f>IF(B199=C199,0,IF(S199&lt;&gt;"-",(S199)/Přehled!$A$1,0))</f>
        <v>126.76190476190476</v>
      </c>
    </row>
    <row r="200" spans="1:21" x14ac:dyDescent="0.25">
      <c r="A200" s="233">
        <v>198</v>
      </c>
      <c r="B200" s="235">
        <v>62265</v>
      </c>
      <c r="C200" s="236"/>
      <c r="D200" s="235">
        <v>2315</v>
      </c>
      <c r="E200" s="230">
        <f t="shared" si="56"/>
        <v>1160</v>
      </c>
      <c r="F200" s="230">
        <f t="shared" si="57"/>
        <v>385</v>
      </c>
      <c r="G200" s="230">
        <f t="shared" si="58"/>
        <v>95</v>
      </c>
      <c r="H200" s="315">
        <f t="shared" si="59"/>
        <v>20</v>
      </c>
      <c r="I200" s="316">
        <f t="shared" si="60"/>
        <v>4399</v>
      </c>
      <c r="J200" s="230">
        <f t="shared" si="61"/>
        <v>2204</v>
      </c>
      <c r="K200" s="230">
        <f t="shared" si="62"/>
        <v>732</v>
      </c>
      <c r="L200" s="230">
        <f t="shared" si="63"/>
        <v>181</v>
      </c>
      <c r="M200" s="317">
        <f t="shared" si="64"/>
        <v>38</v>
      </c>
      <c r="O200" s="26">
        <f t="shared" si="65"/>
        <v>53467</v>
      </c>
      <c r="P200" s="26">
        <f t="shared" si="66"/>
        <v>0</v>
      </c>
      <c r="Q200" s="26">
        <f t="shared" si="67"/>
        <v>54198</v>
      </c>
      <c r="R200" s="26">
        <f t="shared" si="68"/>
        <v>54568</v>
      </c>
      <c r="S200" s="26">
        <f t="shared" si="69"/>
        <v>54711</v>
      </c>
      <c r="U200" s="67">
        <f>IF(B200=C200,0,IF(S200&lt;&gt;"-",(S200)/Přehled!$A$1,0))</f>
        <v>130.26428571428571</v>
      </c>
    </row>
    <row r="201" spans="1:21" x14ac:dyDescent="0.25">
      <c r="A201" s="233">
        <v>199</v>
      </c>
      <c r="B201" s="235">
        <v>63821</v>
      </c>
      <c r="C201" s="236"/>
      <c r="D201" s="235">
        <v>2325</v>
      </c>
      <c r="E201" s="230">
        <f t="shared" si="56"/>
        <v>1165</v>
      </c>
      <c r="F201" s="230">
        <f t="shared" si="57"/>
        <v>390</v>
      </c>
      <c r="G201" s="230">
        <f t="shared" si="58"/>
        <v>100</v>
      </c>
      <c r="H201" s="315">
        <f t="shared" si="59"/>
        <v>20</v>
      </c>
      <c r="I201" s="316">
        <f t="shared" si="60"/>
        <v>4418</v>
      </c>
      <c r="J201" s="230">
        <f t="shared" si="61"/>
        <v>2214</v>
      </c>
      <c r="K201" s="230">
        <f t="shared" si="62"/>
        <v>741</v>
      </c>
      <c r="L201" s="230">
        <f t="shared" si="63"/>
        <v>190</v>
      </c>
      <c r="M201" s="317">
        <f t="shared" si="64"/>
        <v>38</v>
      </c>
      <c r="O201" s="26">
        <f t="shared" si="65"/>
        <v>54985</v>
      </c>
      <c r="P201" s="26">
        <f t="shared" si="66"/>
        <v>0</v>
      </c>
      <c r="Q201" s="26">
        <f t="shared" si="67"/>
        <v>55707</v>
      </c>
      <c r="R201" s="26">
        <f t="shared" si="68"/>
        <v>56068</v>
      </c>
      <c r="S201" s="26">
        <f t="shared" si="69"/>
        <v>56220</v>
      </c>
      <c r="U201" s="67">
        <f>IF(B201=C201,0,IF(S201&lt;&gt;"-",(S201)/Přehled!$A$1,0))</f>
        <v>133.85714285714286</v>
      </c>
    </row>
    <row r="202" spans="1:21" x14ac:dyDescent="0.25">
      <c r="A202" s="233">
        <v>200</v>
      </c>
      <c r="B202" s="235">
        <v>65417</v>
      </c>
      <c r="C202" s="236"/>
      <c r="D202" s="235">
        <v>2340</v>
      </c>
      <c r="E202" s="230">
        <f t="shared" si="56"/>
        <v>1170</v>
      </c>
      <c r="F202" s="230">
        <f t="shared" si="57"/>
        <v>390</v>
      </c>
      <c r="G202" s="230">
        <f t="shared" si="58"/>
        <v>100</v>
      </c>
      <c r="H202" s="315">
        <f t="shared" si="59"/>
        <v>20</v>
      </c>
      <c r="I202" s="316">
        <f t="shared" si="60"/>
        <v>4446</v>
      </c>
      <c r="J202" s="230">
        <f t="shared" si="61"/>
        <v>2223</v>
      </c>
      <c r="K202" s="230">
        <f t="shared" si="62"/>
        <v>741</v>
      </c>
      <c r="L202" s="230">
        <f t="shared" si="63"/>
        <v>190</v>
      </c>
      <c r="M202" s="317">
        <f t="shared" si="64"/>
        <v>38</v>
      </c>
      <c r="O202" s="26">
        <f t="shared" si="65"/>
        <v>56525</v>
      </c>
      <c r="P202" s="26">
        <f t="shared" si="66"/>
        <v>0</v>
      </c>
      <c r="Q202" s="26">
        <f t="shared" si="67"/>
        <v>57266</v>
      </c>
      <c r="R202" s="26">
        <f t="shared" si="68"/>
        <v>57627</v>
      </c>
      <c r="S202" s="26">
        <f t="shared" si="69"/>
        <v>57779</v>
      </c>
      <c r="U202" s="67">
        <f>IF(B202=C202,0,IF(S202&lt;&gt;"-",(S202)/Přehled!$A$1,0))</f>
        <v>137.56904761904761</v>
      </c>
    </row>
    <row r="203" spans="1:21" x14ac:dyDescent="0.25">
      <c r="A203" s="233">
        <v>201</v>
      </c>
      <c r="B203" s="235">
        <v>67052</v>
      </c>
      <c r="C203" s="236"/>
      <c r="D203" s="235">
        <v>2355</v>
      </c>
      <c r="E203" s="230">
        <f t="shared" si="56"/>
        <v>1180</v>
      </c>
      <c r="F203" s="230">
        <f t="shared" si="57"/>
        <v>395</v>
      </c>
      <c r="G203" s="230">
        <f t="shared" si="58"/>
        <v>100</v>
      </c>
      <c r="H203" s="315">
        <f t="shared" si="59"/>
        <v>20</v>
      </c>
      <c r="I203" s="316">
        <f t="shared" si="60"/>
        <v>4475</v>
      </c>
      <c r="J203" s="230">
        <f t="shared" si="61"/>
        <v>2242</v>
      </c>
      <c r="K203" s="230">
        <f t="shared" si="62"/>
        <v>751</v>
      </c>
      <c r="L203" s="230">
        <f t="shared" si="63"/>
        <v>190</v>
      </c>
      <c r="M203" s="317">
        <f t="shared" si="64"/>
        <v>38</v>
      </c>
      <c r="O203" s="26">
        <f t="shared" si="65"/>
        <v>58102</v>
      </c>
      <c r="P203" s="26">
        <f t="shared" si="66"/>
        <v>0</v>
      </c>
      <c r="Q203" s="26">
        <f t="shared" si="67"/>
        <v>58833</v>
      </c>
      <c r="R203" s="26">
        <f t="shared" si="68"/>
        <v>59204</v>
      </c>
      <c r="S203" s="26">
        <f t="shared" si="69"/>
        <v>59356</v>
      </c>
      <c r="U203" s="67">
        <f>IF(B203=C203,0,IF(S203&lt;&gt;"-",(S203)/Přehled!$A$1,0))</f>
        <v>141.32380952380953</v>
      </c>
    </row>
    <row r="204" spans="1:21" ht="15.75" thickBot="1" x14ac:dyDescent="0.3">
      <c r="A204" s="234">
        <v>202</v>
      </c>
      <c r="B204" s="237">
        <v>68728</v>
      </c>
      <c r="C204" s="238"/>
      <c r="D204" s="237">
        <v>2370</v>
      </c>
      <c r="E204" s="242">
        <f t="shared" si="56"/>
        <v>1185</v>
      </c>
      <c r="F204" s="242">
        <f t="shared" si="57"/>
        <v>395</v>
      </c>
      <c r="G204" s="242">
        <f t="shared" si="58"/>
        <v>100</v>
      </c>
      <c r="H204" s="318">
        <f t="shared" si="59"/>
        <v>20</v>
      </c>
      <c r="I204" s="319">
        <f t="shared" si="60"/>
        <v>4503</v>
      </c>
      <c r="J204" s="320">
        <f t="shared" si="61"/>
        <v>2252</v>
      </c>
      <c r="K204" s="320">
        <f t="shared" si="62"/>
        <v>751</v>
      </c>
      <c r="L204" s="320">
        <f t="shared" si="63"/>
        <v>190</v>
      </c>
      <c r="M204" s="321">
        <f t="shared" si="64"/>
        <v>38</v>
      </c>
      <c r="O204" s="26">
        <f t="shared" si="65"/>
        <v>59722</v>
      </c>
      <c r="P204" s="26">
        <f t="shared" si="66"/>
        <v>0</v>
      </c>
      <c r="Q204" s="26">
        <f t="shared" si="67"/>
        <v>60471</v>
      </c>
      <c r="R204" s="26">
        <f t="shared" si="68"/>
        <v>60842</v>
      </c>
      <c r="S204" s="26">
        <f t="shared" si="69"/>
        <v>60994</v>
      </c>
      <c r="U204" s="67">
        <f>IF(B204=C204,0,IF(S204&lt;&gt;"-",(S204)/Přehled!$A$1,0))</f>
        <v>145.22380952380954</v>
      </c>
    </row>
  </sheetData>
  <mergeCells count="11">
    <mergeCell ref="U1:U2"/>
    <mergeCell ref="O1:O2"/>
    <mergeCell ref="P1:P2"/>
    <mergeCell ref="Q1:Q2"/>
    <mergeCell ref="R1:R2"/>
    <mergeCell ref="S1:S2"/>
    <mergeCell ref="A1:A2"/>
    <mergeCell ref="B1:B2"/>
    <mergeCell ref="C1:C2"/>
    <mergeCell ref="D1:H1"/>
    <mergeCell ref="I1:M1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48</vt:i4>
      </vt:variant>
    </vt:vector>
  </HeadingPairs>
  <TitlesOfParts>
    <vt:vector size="48" baseType="lpstr">
      <vt:lpstr>SUM</vt:lpstr>
      <vt:lpstr>O</vt:lpstr>
      <vt:lpstr>ChR</vt:lpstr>
      <vt:lpstr>VzD</vt:lpstr>
      <vt:lpstr>DS</vt:lpstr>
      <vt:lpstr>BV</vt:lpstr>
      <vt:lpstr>KOLOSEUM</vt:lpstr>
      <vt:lpstr>AM</vt:lpstr>
      <vt:lpstr>HS</vt:lpstr>
      <vt:lpstr>CK</vt:lpstr>
      <vt:lpstr>GV</vt:lpstr>
      <vt:lpstr>BsM</vt:lpstr>
      <vt:lpstr>ND</vt:lpstr>
      <vt:lpstr>ChVB</vt:lpstr>
      <vt:lpstr>CdM</vt:lpstr>
      <vt:lpstr>DH</vt:lpstr>
      <vt:lpstr>DkPM</vt:lpstr>
      <vt:lpstr>RAH</vt:lpstr>
      <vt:lpstr>KAPITOL</vt:lpstr>
      <vt:lpstr>ChF</vt:lpstr>
      <vt:lpstr>ALCATRAZ</vt:lpstr>
      <vt:lpstr>SN</vt:lpstr>
      <vt:lpstr>ATOMIUM</vt:lpstr>
      <vt:lpstr>MC</vt:lpstr>
      <vt:lpstr>H</vt:lpstr>
      <vt:lpstr>LCh</vt:lpstr>
      <vt:lpstr>IT</vt:lpstr>
      <vt:lpstr>VS</vt:lpstr>
      <vt:lpstr>VV1</vt:lpstr>
      <vt:lpstr>ARC</vt:lpstr>
      <vt:lpstr>PDP</vt:lpstr>
      <vt:lpstr>SOCHAG</vt:lpstr>
      <vt:lpstr>AO</vt:lpstr>
      <vt:lpstr>SB</vt:lpstr>
      <vt:lpstr>MA</vt:lpstr>
      <vt:lpstr>KRAKEN</vt:lpstr>
      <vt:lpstr>MG</vt:lpstr>
      <vt:lpstr>TA</vt:lpstr>
      <vt:lpstr>HH</vt:lpstr>
      <vt:lpstr>STARG</vt:lpstr>
      <vt:lpstr>PV</vt:lpstr>
      <vt:lpstr>VT</vt:lpstr>
      <vt:lpstr>LO</vt:lpstr>
      <vt:lpstr>JUI</vt:lpstr>
      <vt:lpstr>BC</vt:lpstr>
      <vt:lpstr>BH</vt:lpstr>
      <vt:lpstr>BP</vt:lpstr>
      <vt:lpstr>Přehled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Kudrna</dc:creator>
  <cp:lastModifiedBy>Jan Kudrna</cp:lastModifiedBy>
  <cp:lastPrinted>2019-12-09T06:56:17Z</cp:lastPrinted>
  <dcterms:created xsi:type="dcterms:W3CDTF">2019-10-16T10:10:31Z</dcterms:created>
  <dcterms:modified xsi:type="dcterms:W3CDTF">2023-08-17T10:37:47Z</dcterms:modified>
</cp:coreProperties>
</file>